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FMS\Illustrative Financials\2024 Illustrative Financial Statements\Pension 2023 (for FY24)\LGERS 2024\"/>
    </mc:Choice>
  </mc:AlternateContent>
  <xr:revisionPtr revIDLastSave="0" documentId="13_ncr:1_{6CCB5CAD-3B34-4AB4-9006-13FF7897D5C1}" xr6:coauthVersionLast="47" xr6:coauthVersionMax="47" xr10:uidLastSave="{00000000-0000-0000-0000-000000000000}"/>
  <bookViews>
    <workbookView xWindow="-120" yWindow="-120" windowWidth="29040" windowHeight="17640" tabRatio="891" firstSheet="1" activeTab="14" xr2:uid="{00000000-000D-0000-FFFF-FFFF00000000}"/>
  </bookViews>
  <sheets>
    <sheet name="Remaining Service Lives" sheetId="168" r:id="rId1"/>
    <sheet name="Experience" sheetId="169" r:id="rId2"/>
    <sheet name="Assumptions" sheetId="170" r:id="rId3"/>
    <sheet name="Earnings" sheetId="171" r:id="rId4"/>
    <sheet name="Annual Pension Expense" sheetId="172" r:id="rId5"/>
    <sheet name="Statistics" sheetId="155" r:id="rId6"/>
    <sheet name="App B (2)" sheetId="174" r:id="rId7"/>
    <sheet name="App B" sheetId="161" r:id="rId8"/>
    <sheet name="App C Exp" sheetId="173" r:id="rId9"/>
    <sheet name="App C Inv" sheetId="164" r:id="rId10"/>
    <sheet name="App C Assum" sheetId="165" r:id="rId11"/>
    <sheet name="App C Share Outflows" sheetId="166" r:id="rId12"/>
    <sheet name="App C Share Inflows" sheetId="167" r:id="rId13"/>
    <sheet name="App C Total" sheetId="162" r:id="rId14"/>
    <sheet name="Sheet1" sheetId="175" r:id="rId15"/>
    <sheet name="68 - ER Contributions" sheetId="93" state="hidden" r:id="rId16"/>
    <sheet name="68 - ER Contrib REVISED" sheetId="101" state="hidden" r:id="rId17"/>
  </sheets>
  <externalReferences>
    <externalReference r:id="rId18"/>
    <externalReference r:id="rId19"/>
    <externalReference r:id="rId20"/>
  </externalReferences>
  <definedNames>
    <definedName name="_xlnm._FilterDatabase" localSheetId="7" hidden="1">'App B'!$A$2:$X$905</definedName>
    <definedName name="_xlnm._FilterDatabase" localSheetId="6" hidden="1">'App B (2)'!$A$7:$W$914</definedName>
    <definedName name="_xlnm._FilterDatabase" localSheetId="10" hidden="1">'App C Assum'!$A$1:$I$905</definedName>
    <definedName name="_xlnm._FilterDatabase" localSheetId="8" hidden="1">'App C Exp'!$A$1:$I$905</definedName>
    <definedName name="_xlnm._FilterDatabase" localSheetId="9" hidden="1">'App C Inv'!$A$1:$I$905</definedName>
    <definedName name="_xlnm._FilterDatabase" localSheetId="12" hidden="1">'App C Share Inflows'!$A$1:$I$905</definedName>
    <definedName name="_xlnm._FilterDatabase" localSheetId="11" hidden="1">'App C Share Outflows'!$A$1:$I$905</definedName>
    <definedName name="_xlnm._FilterDatabase" localSheetId="13" hidden="1">'App C Total'!$A$1:$I$905</definedName>
    <definedName name="_xlnm._FilterDatabase" localSheetId="5" hidden="1">Statistics!$A$3:$I$896</definedName>
    <definedName name="AgencyCode" localSheetId="16">#REF!</definedName>
    <definedName name="AgencyCode" localSheetId="4">#REF!</definedName>
    <definedName name="AgencyCode" localSheetId="10">#REF!</definedName>
    <definedName name="AgencyCode" localSheetId="8">#REF!</definedName>
    <definedName name="AgencyCode" localSheetId="9">#REF!</definedName>
    <definedName name="AgencyCode" localSheetId="12">#REF!</definedName>
    <definedName name="AgencyCode" localSheetId="11">#REF!</definedName>
    <definedName name="AgencyCode" localSheetId="13">#REF!</definedName>
    <definedName name="AgencyCode" localSheetId="5">#REF!</definedName>
    <definedName name="AgencyCode">#REF!</definedName>
    <definedName name="Annuity" localSheetId="16">#REF!</definedName>
    <definedName name="Annuity" localSheetId="4">'[1]Assets Input'!$L$37:$L$56</definedName>
    <definedName name="Annuity">#REF!</definedName>
    <definedName name="AnnuityLY" localSheetId="16">#REF!</definedName>
    <definedName name="AnnuityLY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 localSheetId="16">#REF!</definedName>
    <definedName name="EmployerRates" localSheetId="4">#REF!</definedName>
    <definedName name="EmployerRates" localSheetId="10">#REF!</definedName>
    <definedName name="EmployerRates" localSheetId="8">#REF!</definedName>
    <definedName name="EmployerRates" localSheetId="9">#REF!</definedName>
    <definedName name="EmployerRates" localSheetId="12">#REF!</definedName>
    <definedName name="EmployerRates" localSheetId="11">#REF!</definedName>
    <definedName name="EmployerRates" localSheetId="13">#REF!</definedName>
    <definedName name="EmployerRates" localSheetId="5">#REF!</definedName>
    <definedName name="EmployerRates">#REF!</definedName>
    <definedName name="EmployerRatesLEO" localSheetId="16">#REF!</definedName>
    <definedName name="EmployerRatesLEO" localSheetId="4">#REF!</definedName>
    <definedName name="EmployerRatesLEO" localSheetId="10">#REF!</definedName>
    <definedName name="EmployerRatesLEO" localSheetId="8">#REF!</definedName>
    <definedName name="EmployerRatesLEO" localSheetId="9">#REF!</definedName>
    <definedName name="EmployerRatesLEO" localSheetId="12">#REF!</definedName>
    <definedName name="EmployerRatesLEO" localSheetId="11">#REF!</definedName>
    <definedName name="EmployerRatesLEO" localSheetId="13">#REF!</definedName>
    <definedName name="EmployerRatesLEO" localSheetId="5">#REF!</definedName>
    <definedName name="EmployerRatesLEO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'[2]30 Yr UAAL Amortization'!$K$7</definedName>
    <definedName name="LGERSData">#REF!</definedName>
    <definedName name="LGERSDataLY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 localSheetId="16">#REF!</definedName>
    <definedName name="Pension" localSheetId="4">'[1]Assets Input'!$L$60:$L$95</definedName>
    <definedName name="Pension">#REF!</definedName>
    <definedName name="PensionLY" localSheetId="16">#REF!</definedName>
    <definedName name="PensionLY">#REF!</definedName>
    <definedName name="_xlnm.Print_Area" localSheetId="7">'App B'!$A$1:$W$907</definedName>
    <definedName name="_xlnm.Print_Area" localSheetId="6">'App B (2)'!$A$6:$V$916</definedName>
    <definedName name="_xlnm.Print_Area" localSheetId="10">'App C Assum'!$A$1:$I$907</definedName>
    <definedName name="_xlnm.Print_Area" localSheetId="8">'App C Exp'!$A$1:$I$907</definedName>
    <definedName name="_xlnm.Print_Area" localSheetId="9">'App C Inv'!$A$1:$I$907</definedName>
    <definedName name="_xlnm.Print_Area" localSheetId="12">'App C Share Inflows'!$A$1:$I$907</definedName>
    <definedName name="_xlnm.Print_Area" localSheetId="11">'App C Share Outflows'!$A$1:$I$907</definedName>
    <definedName name="_xlnm.Print_Area" localSheetId="13">'App C Total'!$A$1:$I$905</definedName>
    <definedName name="_xlnm.Print_Area" localSheetId="5">Statistics!$A:$I</definedName>
    <definedName name="_xlnm.Print_Titles" localSheetId="7">'App B'!$1:$2</definedName>
    <definedName name="_xlnm.Print_Titles" localSheetId="6">'App B (2)'!$6:$7</definedName>
    <definedName name="_xlnm.Print_Titles" localSheetId="10">'App C Assum'!$A:$D,'App C Assum'!$1:$2</definedName>
    <definedName name="_xlnm.Print_Titles" localSheetId="8">'App C Exp'!$A:$D,'App C Exp'!$1:$2</definedName>
    <definedName name="_xlnm.Print_Titles" localSheetId="9">'App C Inv'!$A:$D,'App C Inv'!$1:$2</definedName>
    <definedName name="_xlnm.Print_Titles" localSheetId="12">'App C Share Inflows'!$A:$D,'App C Share Inflows'!$1:$2</definedName>
    <definedName name="_xlnm.Print_Titles" localSheetId="11">'App C Share Outflows'!$A:$D,'App C Share Outflows'!$1:$2</definedName>
    <definedName name="_xlnm.Print_Titles" localSheetId="13">'App C Total'!$A:$D,'App C Total'!$1:$2</definedName>
    <definedName name="_xlnm.Print_Titles" localSheetId="5">Statistics!$1:$3</definedName>
    <definedName name="Proj_Ben">'[3]Projected Benefits'!$A$102:$B$221</definedName>
    <definedName name="Proj_Sal">'[3]Projected Benefits'!$A$8:$B$70</definedName>
    <definedName name="ProValResults" localSheetId="16">#REF!</definedName>
    <definedName name="ProValResults" localSheetId="4">#REF!</definedName>
    <definedName name="ProValResults" localSheetId="10">#REF!</definedName>
    <definedName name="ProValResults" localSheetId="8">#REF!</definedName>
    <definedName name="ProValResults" localSheetId="9">#REF!</definedName>
    <definedName name="ProValResults" localSheetId="12">#REF!</definedName>
    <definedName name="ProValResults" localSheetId="11">#REF!</definedName>
    <definedName name="ProValResults" localSheetId="13">#REF!</definedName>
    <definedName name="ProValResults" localSheetId="5">#REF!</definedName>
    <definedName name="ProValResults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 localSheetId="16">#REF!</definedName>
    <definedName name="TableData" localSheetId="4">#REF!</definedName>
    <definedName name="TableData" localSheetId="10">#REF!</definedName>
    <definedName name="TableData" localSheetId="8">#REF!</definedName>
    <definedName name="TableData" localSheetId="9">#REF!</definedName>
    <definedName name="TableData" localSheetId="12">#REF!</definedName>
    <definedName name="TableData" localSheetId="11">#REF!</definedName>
    <definedName name="TableData" localSheetId="13">#REF!</definedName>
    <definedName name="TableData" localSheetId="5">#REF!</definedName>
    <definedName name="TableData">#REF!</definedName>
    <definedName name="Type" localSheetId="16">#REF!</definedName>
    <definedName name="Type">#REF!</definedName>
    <definedName name="TypeAnnuity" localSheetId="16">#REF!</definedName>
    <definedName name="TypeAnnuity" localSheetId="4">'[1]Assets Input'!$K$37:$K$56</definedName>
    <definedName name="TypeAnnuity">#REF!</definedName>
    <definedName name="TypePension" localSheetId="16">#REF!</definedName>
    <definedName name="TypePension" localSheetId="4">'[1]Assets Input'!$K$60:$K$95</definedName>
    <definedName name="TypePension">#REF!</definedName>
    <definedName name="UnfundedData" localSheetId="16">#REF!</definedName>
    <definedName name="UnfundedData" localSheetId="4">#REF!</definedName>
    <definedName name="UnfundedData" localSheetId="10">#REF!</definedName>
    <definedName name="UnfundedData" localSheetId="8">#REF!</definedName>
    <definedName name="UnfundedData" localSheetId="9">#REF!</definedName>
    <definedName name="UnfundedData" localSheetId="12">#REF!</definedName>
    <definedName name="UnfundedData" localSheetId="11">#REF!</definedName>
    <definedName name="UnfundedData" localSheetId="13">#REF!</definedName>
    <definedName name="UnfundedData" localSheetId="5">#REF!</definedName>
    <definedName name="UnfundedData">#REF!</definedName>
    <definedName name="UnfundedLY" localSheetId="16">#REF!</definedName>
    <definedName name="UnfundedLY" localSheetId="4">#REF!</definedName>
    <definedName name="UnfundedLY" localSheetId="10">#REF!</definedName>
    <definedName name="UnfundedLY" localSheetId="8">#REF!</definedName>
    <definedName name="UnfundedLY" localSheetId="9">#REF!</definedName>
    <definedName name="UnfundedLY" localSheetId="12">#REF!</definedName>
    <definedName name="UnfundedLY" localSheetId="11">#REF!</definedName>
    <definedName name="UnfundedLY" localSheetId="13">#REF!</definedName>
    <definedName name="UnfundedLY" localSheetId="5">#REF!</definedName>
    <definedName name="UnfundedLY">#REF!</definedName>
    <definedName name="UnfunedLYLEO" localSheetId="16">#REF!</definedName>
    <definedName name="UnfunedLYLEO" localSheetId="4">#REF!</definedName>
    <definedName name="UnfunedLYLEO" localSheetId="10">#REF!</definedName>
    <definedName name="UnfunedLYLEO" localSheetId="8">#REF!</definedName>
    <definedName name="UnfunedLYLEO" localSheetId="9">#REF!</definedName>
    <definedName name="UnfunedLYLEO" localSheetId="12">#REF!</definedName>
    <definedName name="UnfunedLYLEO" localSheetId="11">#REF!</definedName>
    <definedName name="UnfunedLYLEO" localSheetId="13">#REF!</definedName>
    <definedName name="UnfunedLYLEO" localSheetId="5">#REF!</definedName>
    <definedName name="UnfunedLYLEO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8" i="175" l="1"/>
  <c r="AO8" i="175"/>
  <c r="AP8" i="175"/>
  <c r="AQ8" i="175"/>
  <c r="AR8" i="175"/>
  <c r="AN9" i="175"/>
  <c r="AO9" i="175"/>
  <c r="AP9" i="175"/>
  <c r="AQ9" i="175"/>
  <c r="AR9" i="175"/>
  <c r="AN10" i="175"/>
  <c r="AO10" i="175"/>
  <c r="AP10" i="175"/>
  <c r="AQ10" i="175"/>
  <c r="AR10" i="175"/>
  <c r="AN11" i="175"/>
  <c r="AO11" i="175"/>
  <c r="AP11" i="175"/>
  <c r="AQ11" i="175"/>
  <c r="AR11" i="175"/>
  <c r="AN12" i="175"/>
  <c r="AO12" i="175"/>
  <c r="AP12" i="175"/>
  <c r="AQ12" i="175"/>
  <c r="AQ2" i="175" s="1"/>
  <c r="AR12" i="175"/>
  <c r="AN13" i="175"/>
  <c r="AO13" i="175"/>
  <c r="AP13" i="175"/>
  <c r="AQ13" i="175"/>
  <c r="AR13" i="175"/>
  <c r="AN14" i="175"/>
  <c r="AO14" i="175"/>
  <c r="AP14" i="175"/>
  <c r="AQ14" i="175"/>
  <c r="AR14" i="175"/>
  <c r="AN15" i="175"/>
  <c r="AO15" i="175"/>
  <c r="AP15" i="175"/>
  <c r="AQ15" i="175"/>
  <c r="AR15" i="175"/>
  <c r="AN16" i="175"/>
  <c r="AO16" i="175"/>
  <c r="AP16" i="175"/>
  <c r="AQ16" i="175"/>
  <c r="AR16" i="175"/>
  <c r="AN17" i="175"/>
  <c r="AO17" i="175"/>
  <c r="AP17" i="175"/>
  <c r="AQ17" i="175"/>
  <c r="AR17" i="175"/>
  <c r="AN18" i="175"/>
  <c r="AO18" i="175"/>
  <c r="AP18" i="175"/>
  <c r="AQ18" i="175"/>
  <c r="AR18" i="175"/>
  <c r="AN19" i="175"/>
  <c r="AO19" i="175"/>
  <c r="AP19" i="175"/>
  <c r="AQ19" i="175"/>
  <c r="AR19" i="175"/>
  <c r="AR2" i="175" s="1"/>
  <c r="AN20" i="175"/>
  <c r="AO20" i="175"/>
  <c r="AP20" i="175"/>
  <c r="AQ20" i="175"/>
  <c r="AR20" i="175"/>
  <c r="AN21" i="175"/>
  <c r="AO21" i="175"/>
  <c r="AP21" i="175"/>
  <c r="AQ21" i="175"/>
  <c r="AR21" i="175"/>
  <c r="AN22" i="175"/>
  <c r="AO22" i="175"/>
  <c r="AP22" i="175"/>
  <c r="AQ22" i="175"/>
  <c r="AR22" i="175"/>
  <c r="AN23" i="175"/>
  <c r="AO23" i="175"/>
  <c r="AP23" i="175"/>
  <c r="AQ23" i="175"/>
  <c r="AR23" i="175"/>
  <c r="AN24" i="175"/>
  <c r="AO24" i="175"/>
  <c r="AP24" i="175"/>
  <c r="AQ24" i="175"/>
  <c r="AR24" i="175"/>
  <c r="AN25" i="175"/>
  <c r="AO25" i="175"/>
  <c r="AP25" i="175"/>
  <c r="AQ25" i="175"/>
  <c r="AR25" i="175"/>
  <c r="AN26" i="175"/>
  <c r="AO26" i="175"/>
  <c r="AP26" i="175"/>
  <c r="AQ26" i="175"/>
  <c r="AR26" i="175"/>
  <c r="AN27" i="175"/>
  <c r="AO27" i="175"/>
  <c r="AP27" i="175"/>
  <c r="AQ27" i="175"/>
  <c r="AR27" i="175"/>
  <c r="AN28" i="175"/>
  <c r="AO28" i="175"/>
  <c r="AP28" i="175"/>
  <c r="AQ28" i="175"/>
  <c r="AR28" i="175"/>
  <c r="AN29" i="175"/>
  <c r="AO29" i="175"/>
  <c r="AP29" i="175"/>
  <c r="AQ29" i="175"/>
  <c r="AR29" i="175"/>
  <c r="AN30" i="175"/>
  <c r="AO30" i="175"/>
  <c r="AP30" i="175"/>
  <c r="AQ30" i="175"/>
  <c r="AR30" i="175"/>
  <c r="AN31" i="175"/>
  <c r="AO31" i="175"/>
  <c r="AP31" i="175"/>
  <c r="AQ31" i="175"/>
  <c r="AR31" i="175"/>
  <c r="AN32" i="175"/>
  <c r="AO32" i="175"/>
  <c r="AP32" i="175"/>
  <c r="AQ32" i="175"/>
  <c r="AR32" i="175"/>
  <c r="AN33" i="175"/>
  <c r="AO33" i="175"/>
  <c r="AP33" i="175"/>
  <c r="AQ33" i="175"/>
  <c r="AR33" i="175"/>
  <c r="AN34" i="175"/>
  <c r="AO34" i="175"/>
  <c r="AP34" i="175"/>
  <c r="AQ34" i="175"/>
  <c r="AR34" i="175"/>
  <c r="AN35" i="175"/>
  <c r="AO35" i="175"/>
  <c r="AP35" i="175"/>
  <c r="AQ35" i="175"/>
  <c r="AR35" i="175"/>
  <c r="AN36" i="175"/>
  <c r="AO36" i="175"/>
  <c r="AP36" i="175"/>
  <c r="AQ36" i="175"/>
  <c r="AR36" i="175"/>
  <c r="AN37" i="175"/>
  <c r="AO37" i="175"/>
  <c r="AP37" i="175"/>
  <c r="AQ37" i="175"/>
  <c r="AR37" i="175"/>
  <c r="AN38" i="175"/>
  <c r="AO38" i="175"/>
  <c r="AP38" i="175"/>
  <c r="AQ38" i="175"/>
  <c r="AR38" i="175"/>
  <c r="AN39" i="175"/>
  <c r="AO39" i="175"/>
  <c r="AP39" i="175"/>
  <c r="AQ39" i="175"/>
  <c r="AR39" i="175"/>
  <c r="AN40" i="175"/>
  <c r="AO40" i="175"/>
  <c r="AP40" i="175"/>
  <c r="AQ40" i="175"/>
  <c r="AR40" i="175"/>
  <c r="AN41" i="175"/>
  <c r="AO41" i="175"/>
  <c r="AP41" i="175"/>
  <c r="AQ41" i="175"/>
  <c r="AR41" i="175"/>
  <c r="AN42" i="175"/>
  <c r="AO42" i="175"/>
  <c r="AP42" i="175"/>
  <c r="AQ42" i="175"/>
  <c r="AR42" i="175"/>
  <c r="AN43" i="175"/>
  <c r="AO43" i="175"/>
  <c r="AP43" i="175"/>
  <c r="AQ43" i="175"/>
  <c r="AR43" i="175"/>
  <c r="AN44" i="175"/>
  <c r="AO44" i="175"/>
  <c r="AP44" i="175"/>
  <c r="AQ44" i="175"/>
  <c r="AR44" i="175"/>
  <c r="AN45" i="175"/>
  <c r="AO45" i="175"/>
  <c r="AP45" i="175"/>
  <c r="AQ45" i="175"/>
  <c r="AR45" i="175"/>
  <c r="AN46" i="175"/>
  <c r="AO46" i="175"/>
  <c r="AP46" i="175"/>
  <c r="AQ46" i="175"/>
  <c r="AR46" i="175"/>
  <c r="AN47" i="175"/>
  <c r="AO47" i="175"/>
  <c r="AP47" i="175"/>
  <c r="AQ47" i="175"/>
  <c r="AR47" i="175"/>
  <c r="AN48" i="175"/>
  <c r="AO48" i="175"/>
  <c r="AP48" i="175"/>
  <c r="AQ48" i="175"/>
  <c r="AR48" i="175"/>
  <c r="AN49" i="175"/>
  <c r="AO49" i="175"/>
  <c r="AP49" i="175"/>
  <c r="AQ49" i="175"/>
  <c r="AR49" i="175"/>
  <c r="AN50" i="175"/>
  <c r="AO50" i="175"/>
  <c r="AP50" i="175"/>
  <c r="AQ50" i="175"/>
  <c r="AR50" i="175"/>
  <c r="AN51" i="175"/>
  <c r="AO51" i="175"/>
  <c r="AP51" i="175"/>
  <c r="AQ51" i="175"/>
  <c r="AR51" i="175"/>
  <c r="AN52" i="175"/>
  <c r="AO52" i="175"/>
  <c r="AP52" i="175"/>
  <c r="AQ52" i="175"/>
  <c r="AR52" i="175"/>
  <c r="AN53" i="175"/>
  <c r="AO53" i="175"/>
  <c r="AP53" i="175"/>
  <c r="AQ53" i="175"/>
  <c r="AR53" i="175"/>
  <c r="AN54" i="175"/>
  <c r="AO54" i="175"/>
  <c r="AP54" i="175"/>
  <c r="AQ54" i="175"/>
  <c r="AR54" i="175"/>
  <c r="AN55" i="175"/>
  <c r="AO55" i="175"/>
  <c r="AP55" i="175"/>
  <c r="AQ55" i="175"/>
  <c r="AR55" i="175"/>
  <c r="AN56" i="175"/>
  <c r="AO56" i="175"/>
  <c r="AP56" i="175"/>
  <c r="AQ56" i="175"/>
  <c r="AR56" i="175"/>
  <c r="AN57" i="175"/>
  <c r="AO57" i="175"/>
  <c r="AP57" i="175"/>
  <c r="AQ57" i="175"/>
  <c r="AR57" i="175"/>
  <c r="AN58" i="175"/>
  <c r="AO58" i="175"/>
  <c r="AP58" i="175"/>
  <c r="AQ58" i="175"/>
  <c r="AR58" i="175"/>
  <c r="AN59" i="175"/>
  <c r="AO59" i="175"/>
  <c r="AP59" i="175"/>
  <c r="AQ59" i="175"/>
  <c r="AR59" i="175"/>
  <c r="AN60" i="175"/>
  <c r="AO60" i="175"/>
  <c r="AP60" i="175"/>
  <c r="AQ60" i="175"/>
  <c r="AR60" i="175"/>
  <c r="AN61" i="175"/>
  <c r="AO61" i="175"/>
  <c r="AP61" i="175"/>
  <c r="AQ61" i="175"/>
  <c r="AR61" i="175"/>
  <c r="AN62" i="175"/>
  <c r="AO62" i="175"/>
  <c r="AP62" i="175"/>
  <c r="AQ62" i="175"/>
  <c r="AR62" i="175"/>
  <c r="AN63" i="175"/>
  <c r="AO63" i="175"/>
  <c r="AP63" i="175"/>
  <c r="AQ63" i="175"/>
  <c r="AR63" i="175"/>
  <c r="AN64" i="175"/>
  <c r="AO64" i="175"/>
  <c r="AP64" i="175"/>
  <c r="AQ64" i="175"/>
  <c r="AR64" i="175"/>
  <c r="AN65" i="175"/>
  <c r="AO65" i="175"/>
  <c r="AP65" i="175"/>
  <c r="AQ65" i="175"/>
  <c r="AR65" i="175"/>
  <c r="AN66" i="175"/>
  <c r="AO66" i="175"/>
  <c r="AP66" i="175"/>
  <c r="AQ66" i="175"/>
  <c r="AR66" i="175"/>
  <c r="AN67" i="175"/>
  <c r="AO67" i="175"/>
  <c r="AP67" i="175"/>
  <c r="AQ67" i="175"/>
  <c r="AR67" i="175"/>
  <c r="AN68" i="175"/>
  <c r="AO68" i="175"/>
  <c r="AP68" i="175"/>
  <c r="AQ68" i="175"/>
  <c r="AR68" i="175"/>
  <c r="AN69" i="175"/>
  <c r="AO69" i="175"/>
  <c r="AP69" i="175"/>
  <c r="AQ69" i="175"/>
  <c r="AR69" i="175"/>
  <c r="AN70" i="175"/>
  <c r="AO70" i="175"/>
  <c r="AP70" i="175"/>
  <c r="AQ70" i="175"/>
  <c r="AR70" i="175"/>
  <c r="AN71" i="175"/>
  <c r="AO71" i="175"/>
  <c r="AP71" i="175"/>
  <c r="AQ71" i="175"/>
  <c r="AR71" i="175"/>
  <c r="AN72" i="175"/>
  <c r="AO72" i="175"/>
  <c r="AP72" i="175"/>
  <c r="AQ72" i="175"/>
  <c r="AR72" i="175"/>
  <c r="AN73" i="175"/>
  <c r="AO73" i="175"/>
  <c r="AP73" i="175"/>
  <c r="AQ73" i="175"/>
  <c r="AR73" i="175"/>
  <c r="AN74" i="175"/>
  <c r="AO74" i="175"/>
  <c r="AP74" i="175"/>
  <c r="AQ74" i="175"/>
  <c r="AR74" i="175"/>
  <c r="AN75" i="175"/>
  <c r="AO75" i="175"/>
  <c r="AP75" i="175"/>
  <c r="AQ75" i="175"/>
  <c r="AR75" i="175"/>
  <c r="AN76" i="175"/>
  <c r="AO76" i="175"/>
  <c r="AP76" i="175"/>
  <c r="AQ76" i="175"/>
  <c r="AR76" i="175"/>
  <c r="AN77" i="175"/>
  <c r="AO77" i="175"/>
  <c r="AP77" i="175"/>
  <c r="AQ77" i="175"/>
  <c r="AR77" i="175"/>
  <c r="AN78" i="175"/>
  <c r="AO78" i="175"/>
  <c r="AP78" i="175"/>
  <c r="AQ78" i="175"/>
  <c r="AR78" i="175"/>
  <c r="AN79" i="175"/>
  <c r="AO79" i="175"/>
  <c r="AP79" i="175"/>
  <c r="AQ79" i="175"/>
  <c r="AR79" i="175"/>
  <c r="AN80" i="175"/>
  <c r="AO80" i="175"/>
  <c r="AP80" i="175"/>
  <c r="AQ80" i="175"/>
  <c r="AR80" i="175"/>
  <c r="AN81" i="175"/>
  <c r="AO81" i="175"/>
  <c r="AP81" i="175"/>
  <c r="AQ81" i="175"/>
  <c r="AR81" i="175"/>
  <c r="AN82" i="175"/>
  <c r="AO82" i="175"/>
  <c r="AP82" i="175"/>
  <c r="AQ82" i="175"/>
  <c r="AR82" i="175"/>
  <c r="AN83" i="175"/>
  <c r="AO83" i="175"/>
  <c r="AP83" i="175"/>
  <c r="AQ83" i="175"/>
  <c r="AR83" i="175"/>
  <c r="AN84" i="175"/>
  <c r="AO84" i="175"/>
  <c r="AP84" i="175"/>
  <c r="AQ84" i="175"/>
  <c r="AR84" i="175"/>
  <c r="AN85" i="175"/>
  <c r="AO85" i="175"/>
  <c r="AP85" i="175"/>
  <c r="AQ85" i="175"/>
  <c r="AR85" i="175"/>
  <c r="AN86" i="175"/>
  <c r="AO86" i="175"/>
  <c r="AP86" i="175"/>
  <c r="AQ86" i="175"/>
  <c r="AR86" i="175"/>
  <c r="AN87" i="175"/>
  <c r="AO87" i="175"/>
  <c r="AP87" i="175"/>
  <c r="AQ87" i="175"/>
  <c r="AR87" i="175"/>
  <c r="AN88" i="175"/>
  <c r="AO88" i="175"/>
  <c r="AP88" i="175"/>
  <c r="AQ88" i="175"/>
  <c r="AR88" i="175"/>
  <c r="AN89" i="175"/>
  <c r="AO89" i="175"/>
  <c r="AP89" i="175"/>
  <c r="AQ89" i="175"/>
  <c r="AR89" i="175"/>
  <c r="AN90" i="175"/>
  <c r="AO90" i="175"/>
  <c r="AP90" i="175"/>
  <c r="AQ90" i="175"/>
  <c r="AR90" i="175"/>
  <c r="AN91" i="175"/>
  <c r="AO91" i="175"/>
  <c r="AP91" i="175"/>
  <c r="AQ91" i="175"/>
  <c r="AR91" i="175"/>
  <c r="AN92" i="175"/>
  <c r="AO92" i="175"/>
  <c r="AP92" i="175"/>
  <c r="AQ92" i="175"/>
  <c r="AR92" i="175"/>
  <c r="AN93" i="175"/>
  <c r="AO93" i="175"/>
  <c r="AP93" i="175"/>
  <c r="AQ93" i="175"/>
  <c r="AR93" i="175"/>
  <c r="AN94" i="175"/>
  <c r="AO94" i="175"/>
  <c r="AP94" i="175"/>
  <c r="AQ94" i="175"/>
  <c r="AR94" i="175"/>
  <c r="AN95" i="175"/>
  <c r="AO95" i="175"/>
  <c r="AP95" i="175"/>
  <c r="AQ95" i="175"/>
  <c r="AR95" i="175"/>
  <c r="AN96" i="175"/>
  <c r="AO96" i="175"/>
  <c r="AP96" i="175"/>
  <c r="AQ96" i="175"/>
  <c r="AR96" i="175"/>
  <c r="AN97" i="175"/>
  <c r="AO97" i="175"/>
  <c r="AP97" i="175"/>
  <c r="AQ97" i="175"/>
  <c r="AR97" i="175"/>
  <c r="AN98" i="175"/>
  <c r="AO98" i="175"/>
  <c r="AP98" i="175"/>
  <c r="AQ98" i="175"/>
  <c r="AR98" i="175"/>
  <c r="AN99" i="175"/>
  <c r="AO99" i="175"/>
  <c r="AP99" i="175"/>
  <c r="AQ99" i="175"/>
  <c r="AR99" i="175"/>
  <c r="AN100" i="175"/>
  <c r="AO100" i="175"/>
  <c r="AP100" i="175"/>
  <c r="AQ100" i="175"/>
  <c r="AR100" i="175"/>
  <c r="AN101" i="175"/>
  <c r="AO101" i="175"/>
  <c r="AP101" i="175"/>
  <c r="AQ101" i="175"/>
  <c r="AR101" i="175"/>
  <c r="AN102" i="175"/>
  <c r="AO102" i="175"/>
  <c r="AP102" i="175"/>
  <c r="AQ102" i="175"/>
  <c r="AR102" i="175"/>
  <c r="AN103" i="175"/>
  <c r="AO103" i="175"/>
  <c r="AP103" i="175"/>
  <c r="AQ103" i="175"/>
  <c r="AR103" i="175"/>
  <c r="AN104" i="175"/>
  <c r="AO104" i="175"/>
  <c r="AP104" i="175"/>
  <c r="AQ104" i="175"/>
  <c r="AR104" i="175"/>
  <c r="AN105" i="175"/>
  <c r="AO105" i="175"/>
  <c r="AP105" i="175"/>
  <c r="AQ105" i="175"/>
  <c r="AR105" i="175"/>
  <c r="AN106" i="175"/>
  <c r="AO106" i="175"/>
  <c r="AP106" i="175"/>
  <c r="AQ106" i="175"/>
  <c r="AR106" i="175"/>
  <c r="AN107" i="175"/>
  <c r="AO107" i="175"/>
  <c r="AP107" i="175"/>
  <c r="AQ107" i="175"/>
  <c r="AR107" i="175"/>
  <c r="AN108" i="175"/>
  <c r="AO108" i="175"/>
  <c r="AP108" i="175"/>
  <c r="AQ108" i="175"/>
  <c r="AR108" i="175"/>
  <c r="AN109" i="175"/>
  <c r="AO109" i="175"/>
  <c r="AP109" i="175"/>
  <c r="AQ109" i="175"/>
  <c r="AR109" i="175"/>
  <c r="AN110" i="175"/>
  <c r="AO110" i="175"/>
  <c r="AP110" i="175"/>
  <c r="AQ110" i="175"/>
  <c r="AR110" i="175"/>
  <c r="AN111" i="175"/>
  <c r="AO111" i="175"/>
  <c r="AP111" i="175"/>
  <c r="AQ111" i="175"/>
  <c r="AR111" i="175"/>
  <c r="AN112" i="175"/>
  <c r="AO112" i="175"/>
  <c r="AP112" i="175"/>
  <c r="AQ112" i="175"/>
  <c r="AR112" i="175"/>
  <c r="AN113" i="175"/>
  <c r="AO113" i="175"/>
  <c r="AP113" i="175"/>
  <c r="AQ113" i="175"/>
  <c r="AR113" i="175"/>
  <c r="AN114" i="175"/>
  <c r="AO114" i="175"/>
  <c r="AP114" i="175"/>
  <c r="AQ114" i="175"/>
  <c r="AR114" i="175"/>
  <c r="AN115" i="175"/>
  <c r="AO115" i="175"/>
  <c r="AP115" i="175"/>
  <c r="AQ115" i="175"/>
  <c r="AR115" i="175"/>
  <c r="AN116" i="175"/>
  <c r="AO116" i="175"/>
  <c r="AP116" i="175"/>
  <c r="AQ116" i="175"/>
  <c r="AR116" i="175"/>
  <c r="AN117" i="175"/>
  <c r="AO117" i="175"/>
  <c r="AP117" i="175"/>
  <c r="AQ117" i="175"/>
  <c r="AR117" i="175"/>
  <c r="AN118" i="175"/>
  <c r="AO118" i="175"/>
  <c r="AP118" i="175"/>
  <c r="AQ118" i="175"/>
  <c r="AR118" i="175"/>
  <c r="AN119" i="175"/>
  <c r="AO119" i="175"/>
  <c r="AP119" i="175"/>
  <c r="AQ119" i="175"/>
  <c r="AR119" i="175"/>
  <c r="AN120" i="175"/>
  <c r="AO120" i="175"/>
  <c r="AP120" i="175"/>
  <c r="AQ120" i="175"/>
  <c r="AR120" i="175"/>
  <c r="AN121" i="175"/>
  <c r="AO121" i="175"/>
  <c r="AP121" i="175"/>
  <c r="AQ121" i="175"/>
  <c r="AR121" i="175"/>
  <c r="AN122" i="175"/>
  <c r="AO122" i="175"/>
  <c r="AP122" i="175"/>
  <c r="AQ122" i="175"/>
  <c r="AR122" i="175"/>
  <c r="AN123" i="175"/>
  <c r="AO123" i="175"/>
  <c r="AP123" i="175"/>
  <c r="AQ123" i="175"/>
  <c r="AR123" i="175"/>
  <c r="AN124" i="175"/>
  <c r="AO124" i="175"/>
  <c r="AP124" i="175"/>
  <c r="AQ124" i="175"/>
  <c r="AR124" i="175"/>
  <c r="AN125" i="175"/>
  <c r="AO125" i="175"/>
  <c r="AP125" i="175"/>
  <c r="AQ125" i="175"/>
  <c r="AR125" i="175"/>
  <c r="AN126" i="175"/>
  <c r="AO126" i="175"/>
  <c r="AP126" i="175"/>
  <c r="AQ126" i="175"/>
  <c r="AR126" i="175"/>
  <c r="AN127" i="175"/>
  <c r="AO127" i="175"/>
  <c r="AP127" i="175"/>
  <c r="AQ127" i="175"/>
  <c r="AR127" i="175"/>
  <c r="AN128" i="175"/>
  <c r="AO128" i="175"/>
  <c r="AP128" i="175"/>
  <c r="AQ128" i="175"/>
  <c r="AR128" i="175"/>
  <c r="AN129" i="175"/>
  <c r="AO129" i="175"/>
  <c r="AP129" i="175"/>
  <c r="AQ129" i="175"/>
  <c r="AR129" i="175"/>
  <c r="AN130" i="175"/>
  <c r="AO130" i="175"/>
  <c r="AP130" i="175"/>
  <c r="AQ130" i="175"/>
  <c r="AR130" i="175"/>
  <c r="AN131" i="175"/>
  <c r="AO131" i="175"/>
  <c r="AP131" i="175"/>
  <c r="AQ131" i="175"/>
  <c r="AR131" i="175"/>
  <c r="AN132" i="175"/>
  <c r="AO132" i="175"/>
  <c r="AP132" i="175"/>
  <c r="AQ132" i="175"/>
  <c r="AR132" i="175"/>
  <c r="AN133" i="175"/>
  <c r="AO133" i="175"/>
  <c r="AP133" i="175"/>
  <c r="AQ133" i="175"/>
  <c r="AR133" i="175"/>
  <c r="AN134" i="175"/>
  <c r="AO134" i="175"/>
  <c r="AP134" i="175"/>
  <c r="AQ134" i="175"/>
  <c r="AR134" i="175"/>
  <c r="AN135" i="175"/>
  <c r="AO135" i="175"/>
  <c r="AP135" i="175"/>
  <c r="AQ135" i="175"/>
  <c r="AR135" i="175"/>
  <c r="AN136" i="175"/>
  <c r="AO136" i="175"/>
  <c r="AP136" i="175"/>
  <c r="AQ136" i="175"/>
  <c r="AR136" i="175"/>
  <c r="AN137" i="175"/>
  <c r="AO137" i="175"/>
  <c r="AP137" i="175"/>
  <c r="AQ137" i="175"/>
  <c r="AR137" i="175"/>
  <c r="AN138" i="175"/>
  <c r="AO138" i="175"/>
  <c r="AP138" i="175"/>
  <c r="AQ138" i="175"/>
  <c r="AR138" i="175"/>
  <c r="AN139" i="175"/>
  <c r="AO139" i="175"/>
  <c r="AP139" i="175"/>
  <c r="AQ139" i="175"/>
  <c r="AR139" i="175"/>
  <c r="AN140" i="175"/>
  <c r="AO140" i="175"/>
  <c r="AP140" i="175"/>
  <c r="AQ140" i="175"/>
  <c r="AR140" i="175"/>
  <c r="AN141" i="175"/>
  <c r="AO141" i="175"/>
  <c r="AP141" i="175"/>
  <c r="AQ141" i="175"/>
  <c r="AR141" i="175"/>
  <c r="AN142" i="175"/>
  <c r="AO142" i="175"/>
  <c r="AP142" i="175"/>
  <c r="AQ142" i="175"/>
  <c r="AR142" i="175"/>
  <c r="AN143" i="175"/>
  <c r="AO143" i="175"/>
  <c r="AP143" i="175"/>
  <c r="AQ143" i="175"/>
  <c r="AR143" i="175"/>
  <c r="AN144" i="175"/>
  <c r="AO144" i="175"/>
  <c r="AP144" i="175"/>
  <c r="AQ144" i="175"/>
  <c r="AR144" i="175"/>
  <c r="AN145" i="175"/>
  <c r="AO145" i="175"/>
  <c r="AP145" i="175"/>
  <c r="AQ145" i="175"/>
  <c r="AR145" i="175"/>
  <c r="AN146" i="175"/>
  <c r="AO146" i="175"/>
  <c r="AP146" i="175"/>
  <c r="AQ146" i="175"/>
  <c r="AR146" i="175"/>
  <c r="AN147" i="175"/>
  <c r="AO147" i="175"/>
  <c r="AP147" i="175"/>
  <c r="AQ147" i="175"/>
  <c r="AR147" i="175"/>
  <c r="AN148" i="175"/>
  <c r="AO148" i="175"/>
  <c r="AP148" i="175"/>
  <c r="AQ148" i="175"/>
  <c r="AR148" i="175"/>
  <c r="AN149" i="175"/>
  <c r="AO149" i="175"/>
  <c r="AP149" i="175"/>
  <c r="AQ149" i="175"/>
  <c r="AR149" i="175"/>
  <c r="AN150" i="175"/>
  <c r="AO150" i="175"/>
  <c r="AP150" i="175"/>
  <c r="AQ150" i="175"/>
  <c r="AR150" i="175"/>
  <c r="AN151" i="175"/>
  <c r="AO151" i="175"/>
  <c r="AP151" i="175"/>
  <c r="AQ151" i="175"/>
  <c r="AR151" i="175"/>
  <c r="AN152" i="175"/>
  <c r="AO152" i="175"/>
  <c r="AP152" i="175"/>
  <c r="AQ152" i="175"/>
  <c r="AR152" i="175"/>
  <c r="AN153" i="175"/>
  <c r="AO153" i="175"/>
  <c r="AP153" i="175"/>
  <c r="AQ153" i="175"/>
  <c r="AR153" i="175"/>
  <c r="AN154" i="175"/>
  <c r="AO154" i="175"/>
  <c r="AP154" i="175"/>
  <c r="AQ154" i="175"/>
  <c r="AR154" i="175"/>
  <c r="AN155" i="175"/>
  <c r="AO155" i="175"/>
  <c r="AP155" i="175"/>
  <c r="AQ155" i="175"/>
  <c r="AR155" i="175"/>
  <c r="AN156" i="175"/>
  <c r="AO156" i="175"/>
  <c r="AP156" i="175"/>
  <c r="AQ156" i="175"/>
  <c r="AR156" i="175"/>
  <c r="AN157" i="175"/>
  <c r="AO157" i="175"/>
  <c r="AP157" i="175"/>
  <c r="AQ157" i="175"/>
  <c r="AR157" i="175"/>
  <c r="AN158" i="175"/>
  <c r="AO158" i="175"/>
  <c r="AP158" i="175"/>
  <c r="AQ158" i="175"/>
  <c r="AR158" i="175"/>
  <c r="AN159" i="175"/>
  <c r="AO159" i="175"/>
  <c r="AP159" i="175"/>
  <c r="AQ159" i="175"/>
  <c r="AR159" i="175"/>
  <c r="AN160" i="175"/>
  <c r="AO160" i="175"/>
  <c r="AP160" i="175"/>
  <c r="AQ160" i="175"/>
  <c r="AR160" i="175"/>
  <c r="AN161" i="175"/>
  <c r="AO161" i="175"/>
  <c r="AP161" i="175"/>
  <c r="AQ161" i="175"/>
  <c r="AR161" i="175"/>
  <c r="AN162" i="175"/>
  <c r="AO162" i="175"/>
  <c r="AP162" i="175"/>
  <c r="AQ162" i="175"/>
  <c r="AR162" i="175"/>
  <c r="AN163" i="175"/>
  <c r="AO163" i="175"/>
  <c r="AP163" i="175"/>
  <c r="AQ163" i="175"/>
  <c r="AR163" i="175"/>
  <c r="AN164" i="175"/>
  <c r="AO164" i="175"/>
  <c r="AP164" i="175"/>
  <c r="AQ164" i="175"/>
  <c r="AR164" i="175"/>
  <c r="AN165" i="175"/>
  <c r="AO165" i="175"/>
  <c r="AP165" i="175"/>
  <c r="AQ165" i="175"/>
  <c r="AR165" i="175"/>
  <c r="AN166" i="175"/>
  <c r="AO166" i="175"/>
  <c r="AP166" i="175"/>
  <c r="AQ166" i="175"/>
  <c r="AR166" i="175"/>
  <c r="AN167" i="175"/>
  <c r="AO167" i="175"/>
  <c r="AP167" i="175"/>
  <c r="AQ167" i="175"/>
  <c r="AR167" i="175"/>
  <c r="AN168" i="175"/>
  <c r="AO168" i="175"/>
  <c r="AP168" i="175"/>
  <c r="AQ168" i="175"/>
  <c r="AR168" i="175"/>
  <c r="AN169" i="175"/>
  <c r="AO169" i="175"/>
  <c r="AP169" i="175"/>
  <c r="AQ169" i="175"/>
  <c r="AR169" i="175"/>
  <c r="AN170" i="175"/>
  <c r="AO170" i="175"/>
  <c r="AP170" i="175"/>
  <c r="AQ170" i="175"/>
  <c r="AR170" i="175"/>
  <c r="AN171" i="175"/>
  <c r="AO171" i="175"/>
  <c r="AP171" i="175"/>
  <c r="AQ171" i="175"/>
  <c r="AR171" i="175"/>
  <c r="AN172" i="175"/>
  <c r="AO172" i="175"/>
  <c r="AP172" i="175"/>
  <c r="AQ172" i="175"/>
  <c r="AR172" i="175"/>
  <c r="AN173" i="175"/>
  <c r="AO173" i="175"/>
  <c r="AP173" i="175"/>
  <c r="AQ173" i="175"/>
  <c r="AR173" i="175"/>
  <c r="AN174" i="175"/>
  <c r="AO174" i="175"/>
  <c r="AP174" i="175"/>
  <c r="AQ174" i="175"/>
  <c r="AR174" i="175"/>
  <c r="AN175" i="175"/>
  <c r="AO175" i="175"/>
  <c r="AP175" i="175"/>
  <c r="AQ175" i="175"/>
  <c r="AR175" i="175"/>
  <c r="AN176" i="175"/>
  <c r="AO176" i="175"/>
  <c r="AP176" i="175"/>
  <c r="AQ176" i="175"/>
  <c r="AR176" i="175"/>
  <c r="AN177" i="175"/>
  <c r="AO177" i="175"/>
  <c r="AP177" i="175"/>
  <c r="AQ177" i="175"/>
  <c r="AR177" i="175"/>
  <c r="AN178" i="175"/>
  <c r="AO178" i="175"/>
  <c r="AP178" i="175"/>
  <c r="AQ178" i="175"/>
  <c r="AR178" i="175"/>
  <c r="AN179" i="175"/>
  <c r="AO179" i="175"/>
  <c r="AP179" i="175"/>
  <c r="AQ179" i="175"/>
  <c r="AR179" i="175"/>
  <c r="AN180" i="175"/>
  <c r="AO180" i="175"/>
  <c r="AP180" i="175"/>
  <c r="AQ180" i="175"/>
  <c r="AR180" i="175"/>
  <c r="AN181" i="175"/>
  <c r="AO181" i="175"/>
  <c r="AP181" i="175"/>
  <c r="AQ181" i="175"/>
  <c r="AR181" i="175"/>
  <c r="AN182" i="175"/>
  <c r="AO182" i="175"/>
  <c r="AP182" i="175"/>
  <c r="AQ182" i="175"/>
  <c r="AR182" i="175"/>
  <c r="AN183" i="175"/>
  <c r="AO183" i="175"/>
  <c r="AP183" i="175"/>
  <c r="AQ183" i="175"/>
  <c r="AR183" i="175"/>
  <c r="AN184" i="175"/>
  <c r="AO184" i="175"/>
  <c r="AP184" i="175"/>
  <c r="AQ184" i="175"/>
  <c r="AR184" i="175"/>
  <c r="AN185" i="175"/>
  <c r="AO185" i="175"/>
  <c r="AP185" i="175"/>
  <c r="AQ185" i="175"/>
  <c r="AR185" i="175"/>
  <c r="AN186" i="175"/>
  <c r="AO186" i="175"/>
  <c r="AP186" i="175"/>
  <c r="AQ186" i="175"/>
  <c r="AR186" i="175"/>
  <c r="AN187" i="175"/>
  <c r="AO187" i="175"/>
  <c r="AP187" i="175"/>
  <c r="AQ187" i="175"/>
  <c r="AR187" i="175"/>
  <c r="AN188" i="175"/>
  <c r="AO188" i="175"/>
  <c r="AP188" i="175"/>
  <c r="AQ188" i="175"/>
  <c r="AR188" i="175"/>
  <c r="AN189" i="175"/>
  <c r="AO189" i="175"/>
  <c r="AP189" i="175"/>
  <c r="AQ189" i="175"/>
  <c r="AR189" i="175"/>
  <c r="AN190" i="175"/>
  <c r="AO190" i="175"/>
  <c r="AP190" i="175"/>
  <c r="AQ190" i="175"/>
  <c r="AR190" i="175"/>
  <c r="AN191" i="175"/>
  <c r="AO191" i="175"/>
  <c r="AP191" i="175"/>
  <c r="AQ191" i="175"/>
  <c r="AR191" i="175"/>
  <c r="AN192" i="175"/>
  <c r="AO192" i="175"/>
  <c r="AP192" i="175"/>
  <c r="AQ192" i="175"/>
  <c r="AR192" i="175"/>
  <c r="AN193" i="175"/>
  <c r="AO193" i="175"/>
  <c r="AP193" i="175"/>
  <c r="AQ193" i="175"/>
  <c r="AR193" i="175"/>
  <c r="AN194" i="175"/>
  <c r="AO194" i="175"/>
  <c r="AP194" i="175"/>
  <c r="AQ194" i="175"/>
  <c r="AR194" i="175"/>
  <c r="AN195" i="175"/>
  <c r="AO195" i="175"/>
  <c r="AP195" i="175"/>
  <c r="AQ195" i="175"/>
  <c r="AR195" i="175"/>
  <c r="AN196" i="175"/>
  <c r="AO196" i="175"/>
  <c r="AP196" i="175"/>
  <c r="AQ196" i="175"/>
  <c r="AR196" i="175"/>
  <c r="AN197" i="175"/>
  <c r="AO197" i="175"/>
  <c r="AP197" i="175"/>
  <c r="AQ197" i="175"/>
  <c r="AR197" i="175"/>
  <c r="AN198" i="175"/>
  <c r="AO198" i="175"/>
  <c r="AP198" i="175"/>
  <c r="AQ198" i="175"/>
  <c r="AR198" i="175"/>
  <c r="AN199" i="175"/>
  <c r="AO199" i="175"/>
  <c r="AP199" i="175"/>
  <c r="AQ199" i="175"/>
  <c r="AR199" i="175"/>
  <c r="AN200" i="175"/>
  <c r="AO200" i="175"/>
  <c r="AP200" i="175"/>
  <c r="AQ200" i="175"/>
  <c r="AR200" i="175"/>
  <c r="AN201" i="175"/>
  <c r="AO201" i="175"/>
  <c r="AP201" i="175"/>
  <c r="AQ201" i="175"/>
  <c r="AR201" i="175"/>
  <c r="AN202" i="175"/>
  <c r="AO202" i="175"/>
  <c r="AP202" i="175"/>
  <c r="AQ202" i="175"/>
  <c r="AR202" i="175"/>
  <c r="AN203" i="175"/>
  <c r="AO203" i="175"/>
  <c r="AP203" i="175"/>
  <c r="AQ203" i="175"/>
  <c r="AR203" i="175"/>
  <c r="AN204" i="175"/>
  <c r="AO204" i="175"/>
  <c r="AP204" i="175"/>
  <c r="AQ204" i="175"/>
  <c r="AR204" i="175"/>
  <c r="AN205" i="175"/>
  <c r="AO205" i="175"/>
  <c r="AP205" i="175"/>
  <c r="AQ205" i="175"/>
  <c r="AR205" i="175"/>
  <c r="AN206" i="175"/>
  <c r="AO206" i="175"/>
  <c r="AP206" i="175"/>
  <c r="AQ206" i="175"/>
  <c r="AR206" i="175"/>
  <c r="AN207" i="175"/>
  <c r="AO207" i="175"/>
  <c r="AP207" i="175"/>
  <c r="AQ207" i="175"/>
  <c r="AR207" i="175"/>
  <c r="AN208" i="175"/>
  <c r="AO208" i="175"/>
  <c r="AP208" i="175"/>
  <c r="AQ208" i="175"/>
  <c r="AR208" i="175"/>
  <c r="AN209" i="175"/>
  <c r="AO209" i="175"/>
  <c r="AP209" i="175"/>
  <c r="AQ209" i="175"/>
  <c r="AR209" i="175"/>
  <c r="AN210" i="175"/>
  <c r="AO210" i="175"/>
  <c r="AP210" i="175"/>
  <c r="AQ210" i="175"/>
  <c r="AR210" i="175"/>
  <c r="AN211" i="175"/>
  <c r="AO211" i="175"/>
  <c r="AP211" i="175"/>
  <c r="AQ211" i="175"/>
  <c r="AR211" i="175"/>
  <c r="AN212" i="175"/>
  <c r="AO212" i="175"/>
  <c r="AP212" i="175"/>
  <c r="AQ212" i="175"/>
  <c r="AR212" i="175"/>
  <c r="AN213" i="175"/>
  <c r="AO213" i="175"/>
  <c r="AP213" i="175"/>
  <c r="AQ213" i="175"/>
  <c r="AR213" i="175"/>
  <c r="AN214" i="175"/>
  <c r="AO214" i="175"/>
  <c r="AP214" i="175"/>
  <c r="AQ214" i="175"/>
  <c r="AR214" i="175"/>
  <c r="AN215" i="175"/>
  <c r="AO215" i="175"/>
  <c r="AP215" i="175"/>
  <c r="AQ215" i="175"/>
  <c r="AR215" i="175"/>
  <c r="AN216" i="175"/>
  <c r="AO216" i="175"/>
  <c r="AP216" i="175"/>
  <c r="AQ216" i="175"/>
  <c r="AR216" i="175"/>
  <c r="AN217" i="175"/>
  <c r="AO217" i="175"/>
  <c r="AP217" i="175"/>
  <c r="AQ217" i="175"/>
  <c r="AR217" i="175"/>
  <c r="AN218" i="175"/>
  <c r="AO218" i="175"/>
  <c r="AP218" i="175"/>
  <c r="AQ218" i="175"/>
  <c r="AR218" i="175"/>
  <c r="AN219" i="175"/>
  <c r="AO219" i="175"/>
  <c r="AP219" i="175"/>
  <c r="AQ219" i="175"/>
  <c r="AR219" i="175"/>
  <c r="AN220" i="175"/>
  <c r="AO220" i="175"/>
  <c r="AP220" i="175"/>
  <c r="AQ220" i="175"/>
  <c r="AR220" i="175"/>
  <c r="AN221" i="175"/>
  <c r="AO221" i="175"/>
  <c r="AP221" i="175"/>
  <c r="AQ221" i="175"/>
  <c r="AR221" i="175"/>
  <c r="AN222" i="175"/>
  <c r="AO222" i="175"/>
  <c r="AP222" i="175"/>
  <c r="AQ222" i="175"/>
  <c r="AR222" i="175"/>
  <c r="AN223" i="175"/>
  <c r="AO223" i="175"/>
  <c r="AP223" i="175"/>
  <c r="AQ223" i="175"/>
  <c r="AR223" i="175"/>
  <c r="AN224" i="175"/>
  <c r="AO224" i="175"/>
  <c r="AP224" i="175"/>
  <c r="AQ224" i="175"/>
  <c r="AR224" i="175"/>
  <c r="AN225" i="175"/>
  <c r="AO225" i="175"/>
  <c r="AP225" i="175"/>
  <c r="AQ225" i="175"/>
  <c r="AR225" i="175"/>
  <c r="AN226" i="175"/>
  <c r="AO226" i="175"/>
  <c r="AP226" i="175"/>
  <c r="AQ226" i="175"/>
  <c r="AR226" i="175"/>
  <c r="AN227" i="175"/>
  <c r="AO227" i="175"/>
  <c r="AP227" i="175"/>
  <c r="AQ227" i="175"/>
  <c r="AR227" i="175"/>
  <c r="AN228" i="175"/>
  <c r="AO228" i="175"/>
  <c r="AP228" i="175"/>
  <c r="AQ228" i="175"/>
  <c r="AR228" i="175"/>
  <c r="AN229" i="175"/>
  <c r="AO229" i="175"/>
  <c r="AP229" i="175"/>
  <c r="AQ229" i="175"/>
  <c r="AR229" i="175"/>
  <c r="AN230" i="175"/>
  <c r="AO230" i="175"/>
  <c r="AP230" i="175"/>
  <c r="AQ230" i="175"/>
  <c r="AR230" i="175"/>
  <c r="AN231" i="175"/>
  <c r="AO231" i="175"/>
  <c r="AP231" i="175"/>
  <c r="AQ231" i="175"/>
  <c r="AR231" i="175"/>
  <c r="AN232" i="175"/>
  <c r="AO232" i="175"/>
  <c r="AP232" i="175"/>
  <c r="AQ232" i="175"/>
  <c r="AR232" i="175"/>
  <c r="AN233" i="175"/>
  <c r="AO233" i="175"/>
  <c r="AP233" i="175"/>
  <c r="AQ233" i="175"/>
  <c r="AR233" i="175"/>
  <c r="AN234" i="175"/>
  <c r="AO234" i="175"/>
  <c r="AP234" i="175"/>
  <c r="AQ234" i="175"/>
  <c r="AR234" i="175"/>
  <c r="AN235" i="175"/>
  <c r="AO235" i="175"/>
  <c r="AP235" i="175"/>
  <c r="AQ235" i="175"/>
  <c r="AR235" i="175"/>
  <c r="AN236" i="175"/>
  <c r="AO236" i="175"/>
  <c r="AP236" i="175"/>
  <c r="AQ236" i="175"/>
  <c r="AR236" i="175"/>
  <c r="AN237" i="175"/>
  <c r="AO237" i="175"/>
  <c r="AP237" i="175"/>
  <c r="AQ237" i="175"/>
  <c r="AR237" i="175"/>
  <c r="AN238" i="175"/>
  <c r="AO238" i="175"/>
  <c r="AP238" i="175"/>
  <c r="AQ238" i="175"/>
  <c r="AR238" i="175"/>
  <c r="AN239" i="175"/>
  <c r="AO239" i="175"/>
  <c r="AP239" i="175"/>
  <c r="AQ239" i="175"/>
  <c r="AR239" i="175"/>
  <c r="AN240" i="175"/>
  <c r="AO240" i="175"/>
  <c r="AP240" i="175"/>
  <c r="AQ240" i="175"/>
  <c r="AR240" i="175"/>
  <c r="AN241" i="175"/>
  <c r="AO241" i="175"/>
  <c r="AP241" i="175"/>
  <c r="AQ241" i="175"/>
  <c r="AR241" i="175"/>
  <c r="AN242" i="175"/>
  <c r="AO242" i="175"/>
  <c r="AP242" i="175"/>
  <c r="AQ242" i="175"/>
  <c r="AR242" i="175"/>
  <c r="AN243" i="175"/>
  <c r="AO243" i="175"/>
  <c r="AP243" i="175"/>
  <c r="AQ243" i="175"/>
  <c r="AR243" i="175"/>
  <c r="AN244" i="175"/>
  <c r="AO244" i="175"/>
  <c r="AP244" i="175"/>
  <c r="AQ244" i="175"/>
  <c r="AR244" i="175"/>
  <c r="AN245" i="175"/>
  <c r="AO245" i="175"/>
  <c r="AP245" i="175"/>
  <c r="AQ245" i="175"/>
  <c r="AR245" i="175"/>
  <c r="AN246" i="175"/>
  <c r="AO246" i="175"/>
  <c r="AP246" i="175"/>
  <c r="AQ246" i="175"/>
  <c r="AR246" i="175"/>
  <c r="AN247" i="175"/>
  <c r="AO247" i="175"/>
  <c r="AP247" i="175"/>
  <c r="AQ247" i="175"/>
  <c r="AR247" i="175"/>
  <c r="AN248" i="175"/>
  <c r="AO248" i="175"/>
  <c r="AP248" i="175"/>
  <c r="AQ248" i="175"/>
  <c r="AR248" i="175"/>
  <c r="AN249" i="175"/>
  <c r="AO249" i="175"/>
  <c r="AP249" i="175"/>
  <c r="AQ249" i="175"/>
  <c r="AR249" i="175"/>
  <c r="AN250" i="175"/>
  <c r="AO250" i="175"/>
  <c r="AP250" i="175"/>
  <c r="AQ250" i="175"/>
  <c r="AR250" i="175"/>
  <c r="AN251" i="175"/>
  <c r="AO251" i="175"/>
  <c r="AP251" i="175"/>
  <c r="AQ251" i="175"/>
  <c r="AR251" i="175"/>
  <c r="AN252" i="175"/>
  <c r="AO252" i="175"/>
  <c r="AP252" i="175"/>
  <c r="AQ252" i="175"/>
  <c r="AR252" i="175"/>
  <c r="AN253" i="175"/>
  <c r="AO253" i="175"/>
  <c r="AP253" i="175"/>
  <c r="AQ253" i="175"/>
  <c r="AR253" i="175"/>
  <c r="AN254" i="175"/>
  <c r="AO254" i="175"/>
  <c r="AP254" i="175"/>
  <c r="AQ254" i="175"/>
  <c r="AR254" i="175"/>
  <c r="AN255" i="175"/>
  <c r="AO255" i="175"/>
  <c r="AP255" i="175"/>
  <c r="AQ255" i="175"/>
  <c r="AR255" i="175"/>
  <c r="AN256" i="175"/>
  <c r="AO256" i="175"/>
  <c r="AP256" i="175"/>
  <c r="AQ256" i="175"/>
  <c r="AR256" i="175"/>
  <c r="AN257" i="175"/>
  <c r="AO257" i="175"/>
  <c r="AP257" i="175"/>
  <c r="AQ257" i="175"/>
  <c r="AR257" i="175"/>
  <c r="AN258" i="175"/>
  <c r="AO258" i="175"/>
  <c r="AP258" i="175"/>
  <c r="AQ258" i="175"/>
  <c r="AR258" i="175"/>
  <c r="AN259" i="175"/>
  <c r="AO259" i="175"/>
  <c r="AP259" i="175"/>
  <c r="AQ259" i="175"/>
  <c r="AR259" i="175"/>
  <c r="AN260" i="175"/>
  <c r="AO260" i="175"/>
  <c r="AP260" i="175"/>
  <c r="AQ260" i="175"/>
  <c r="AR260" i="175"/>
  <c r="AN261" i="175"/>
  <c r="AO261" i="175"/>
  <c r="AP261" i="175"/>
  <c r="AQ261" i="175"/>
  <c r="AR261" i="175"/>
  <c r="AN262" i="175"/>
  <c r="AO262" i="175"/>
  <c r="AP262" i="175"/>
  <c r="AQ262" i="175"/>
  <c r="AR262" i="175"/>
  <c r="AN263" i="175"/>
  <c r="AO263" i="175"/>
  <c r="AP263" i="175"/>
  <c r="AQ263" i="175"/>
  <c r="AR263" i="175"/>
  <c r="AN264" i="175"/>
  <c r="AO264" i="175"/>
  <c r="AP264" i="175"/>
  <c r="AQ264" i="175"/>
  <c r="AR264" i="175"/>
  <c r="AN265" i="175"/>
  <c r="AO265" i="175"/>
  <c r="AP265" i="175"/>
  <c r="AQ265" i="175"/>
  <c r="AR265" i="175"/>
  <c r="AN266" i="175"/>
  <c r="AO266" i="175"/>
  <c r="AP266" i="175"/>
  <c r="AQ266" i="175"/>
  <c r="AR266" i="175"/>
  <c r="AN267" i="175"/>
  <c r="AO267" i="175"/>
  <c r="AP267" i="175"/>
  <c r="AQ267" i="175"/>
  <c r="AR267" i="175"/>
  <c r="AN268" i="175"/>
  <c r="AO268" i="175"/>
  <c r="AP268" i="175"/>
  <c r="AQ268" i="175"/>
  <c r="AR268" i="175"/>
  <c r="AN269" i="175"/>
  <c r="AO269" i="175"/>
  <c r="AP269" i="175"/>
  <c r="AQ269" i="175"/>
  <c r="AR269" i="175"/>
  <c r="AN270" i="175"/>
  <c r="AO270" i="175"/>
  <c r="AP270" i="175"/>
  <c r="AQ270" i="175"/>
  <c r="AR270" i="175"/>
  <c r="AN271" i="175"/>
  <c r="AO271" i="175"/>
  <c r="AP271" i="175"/>
  <c r="AQ271" i="175"/>
  <c r="AR271" i="175"/>
  <c r="AN272" i="175"/>
  <c r="AO272" i="175"/>
  <c r="AP272" i="175"/>
  <c r="AQ272" i="175"/>
  <c r="AR272" i="175"/>
  <c r="AN273" i="175"/>
  <c r="AO273" i="175"/>
  <c r="AP273" i="175"/>
  <c r="AQ273" i="175"/>
  <c r="AR273" i="175"/>
  <c r="AN274" i="175"/>
  <c r="AO274" i="175"/>
  <c r="AP274" i="175"/>
  <c r="AQ274" i="175"/>
  <c r="AR274" i="175"/>
  <c r="AN275" i="175"/>
  <c r="AO275" i="175"/>
  <c r="AP275" i="175"/>
  <c r="AQ275" i="175"/>
  <c r="AR275" i="175"/>
  <c r="AN276" i="175"/>
  <c r="AO276" i="175"/>
  <c r="AP276" i="175"/>
  <c r="AQ276" i="175"/>
  <c r="AR276" i="175"/>
  <c r="AN277" i="175"/>
  <c r="AO277" i="175"/>
  <c r="AP277" i="175"/>
  <c r="AQ277" i="175"/>
  <c r="AR277" i="175"/>
  <c r="AN278" i="175"/>
  <c r="AO278" i="175"/>
  <c r="AP278" i="175"/>
  <c r="AQ278" i="175"/>
  <c r="AR278" i="175"/>
  <c r="AN279" i="175"/>
  <c r="AO279" i="175"/>
  <c r="AP279" i="175"/>
  <c r="AQ279" i="175"/>
  <c r="AR279" i="175"/>
  <c r="AN280" i="175"/>
  <c r="AO280" i="175"/>
  <c r="AP280" i="175"/>
  <c r="AQ280" i="175"/>
  <c r="AR280" i="175"/>
  <c r="AN281" i="175"/>
  <c r="AO281" i="175"/>
  <c r="AP281" i="175"/>
  <c r="AQ281" i="175"/>
  <c r="AR281" i="175"/>
  <c r="AN282" i="175"/>
  <c r="AO282" i="175"/>
  <c r="AP282" i="175"/>
  <c r="AQ282" i="175"/>
  <c r="AR282" i="175"/>
  <c r="AN283" i="175"/>
  <c r="AO283" i="175"/>
  <c r="AP283" i="175"/>
  <c r="AQ283" i="175"/>
  <c r="AR283" i="175"/>
  <c r="AN284" i="175"/>
  <c r="AO284" i="175"/>
  <c r="AP284" i="175"/>
  <c r="AQ284" i="175"/>
  <c r="AR284" i="175"/>
  <c r="AN285" i="175"/>
  <c r="AO285" i="175"/>
  <c r="AP285" i="175"/>
  <c r="AQ285" i="175"/>
  <c r="AR285" i="175"/>
  <c r="AN286" i="175"/>
  <c r="AO286" i="175"/>
  <c r="AP286" i="175"/>
  <c r="AQ286" i="175"/>
  <c r="AR286" i="175"/>
  <c r="AN287" i="175"/>
  <c r="AO287" i="175"/>
  <c r="AP287" i="175"/>
  <c r="AQ287" i="175"/>
  <c r="AR287" i="175"/>
  <c r="AN288" i="175"/>
  <c r="AO288" i="175"/>
  <c r="AP288" i="175"/>
  <c r="AQ288" i="175"/>
  <c r="AR288" i="175"/>
  <c r="AN289" i="175"/>
  <c r="AO289" i="175"/>
  <c r="AP289" i="175"/>
  <c r="AQ289" i="175"/>
  <c r="AR289" i="175"/>
  <c r="AN290" i="175"/>
  <c r="AO290" i="175"/>
  <c r="AP290" i="175"/>
  <c r="AQ290" i="175"/>
  <c r="AR290" i="175"/>
  <c r="AN291" i="175"/>
  <c r="AO291" i="175"/>
  <c r="AP291" i="175"/>
  <c r="AQ291" i="175"/>
  <c r="AR291" i="175"/>
  <c r="AN292" i="175"/>
  <c r="AO292" i="175"/>
  <c r="AP292" i="175"/>
  <c r="AQ292" i="175"/>
  <c r="AR292" i="175"/>
  <c r="AN293" i="175"/>
  <c r="AO293" i="175"/>
  <c r="AP293" i="175"/>
  <c r="AQ293" i="175"/>
  <c r="AR293" i="175"/>
  <c r="AN294" i="175"/>
  <c r="AO294" i="175"/>
  <c r="AP294" i="175"/>
  <c r="AQ294" i="175"/>
  <c r="AR294" i="175"/>
  <c r="AN295" i="175"/>
  <c r="AO295" i="175"/>
  <c r="AP295" i="175"/>
  <c r="AQ295" i="175"/>
  <c r="AR295" i="175"/>
  <c r="AN296" i="175"/>
  <c r="AO296" i="175"/>
  <c r="AP296" i="175"/>
  <c r="AQ296" i="175"/>
  <c r="AR296" i="175"/>
  <c r="AN297" i="175"/>
  <c r="AO297" i="175"/>
  <c r="AP297" i="175"/>
  <c r="AQ297" i="175"/>
  <c r="AR297" i="175"/>
  <c r="AN298" i="175"/>
  <c r="AO298" i="175"/>
  <c r="AP298" i="175"/>
  <c r="AQ298" i="175"/>
  <c r="AR298" i="175"/>
  <c r="AN299" i="175"/>
  <c r="AO299" i="175"/>
  <c r="AP299" i="175"/>
  <c r="AQ299" i="175"/>
  <c r="AR299" i="175"/>
  <c r="AN300" i="175"/>
  <c r="AO300" i="175"/>
  <c r="AP300" i="175"/>
  <c r="AQ300" i="175"/>
  <c r="AR300" i="175"/>
  <c r="AN301" i="175"/>
  <c r="AO301" i="175"/>
  <c r="AP301" i="175"/>
  <c r="AQ301" i="175"/>
  <c r="AR301" i="175"/>
  <c r="AN302" i="175"/>
  <c r="AO302" i="175"/>
  <c r="AP302" i="175"/>
  <c r="AQ302" i="175"/>
  <c r="AR302" i="175"/>
  <c r="AN303" i="175"/>
  <c r="AO303" i="175"/>
  <c r="AP303" i="175"/>
  <c r="AQ303" i="175"/>
  <c r="AR303" i="175"/>
  <c r="AN304" i="175"/>
  <c r="AO304" i="175"/>
  <c r="AP304" i="175"/>
  <c r="AQ304" i="175"/>
  <c r="AR304" i="175"/>
  <c r="AN305" i="175"/>
  <c r="AO305" i="175"/>
  <c r="AP305" i="175"/>
  <c r="AQ305" i="175"/>
  <c r="AR305" i="175"/>
  <c r="AN306" i="175"/>
  <c r="AO306" i="175"/>
  <c r="AP306" i="175"/>
  <c r="AQ306" i="175"/>
  <c r="AR306" i="175"/>
  <c r="AN307" i="175"/>
  <c r="AO307" i="175"/>
  <c r="AP307" i="175"/>
  <c r="AQ307" i="175"/>
  <c r="AR307" i="175"/>
  <c r="AN308" i="175"/>
  <c r="AO308" i="175"/>
  <c r="AP308" i="175"/>
  <c r="AQ308" i="175"/>
  <c r="AR308" i="175"/>
  <c r="AN309" i="175"/>
  <c r="AO309" i="175"/>
  <c r="AP309" i="175"/>
  <c r="AQ309" i="175"/>
  <c r="AR309" i="175"/>
  <c r="AN310" i="175"/>
  <c r="AO310" i="175"/>
  <c r="AP310" i="175"/>
  <c r="AQ310" i="175"/>
  <c r="AR310" i="175"/>
  <c r="AN311" i="175"/>
  <c r="AO311" i="175"/>
  <c r="AP311" i="175"/>
  <c r="AQ311" i="175"/>
  <c r="AR311" i="175"/>
  <c r="AN312" i="175"/>
  <c r="AO312" i="175"/>
  <c r="AP312" i="175"/>
  <c r="AQ312" i="175"/>
  <c r="AR312" i="175"/>
  <c r="AN313" i="175"/>
  <c r="AO313" i="175"/>
  <c r="AP313" i="175"/>
  <c r="AQ313" i="175"/>
  <c r="AR313" i="175"/>
  <c r="AN314" i="175"/>
  <c r="AO314" i="175"/>
  <c r="AP314" i="175"/>
  <c r="AQ314" i="175"/>
  <c r="AR314" i="175"/>
  <c r="AN315" i="175"/>
  <c r="AO315" i="175"/>
  <c r="AP315" i="175"/>
  <c r="AQ315" i="175"/>
  <c r="AR315" i="175"/>
  <c r="AN316" i="175"/>
  <c r="AO316" i="175"/>
  <c r="AP316" i="175"/>
  <c r="AQ316" i="175"/>
  <c r="AR316" i="175"/>
  <c r="AN317" i="175"/>
  <c r="AO317" i="175"/>
  <c r="AP317" i="175"/>
  <c r="AQ317" i="175"/>
  <c r="AR317" i="175"/>
  <c r="AN318" i="175"/>
  <c r="AO318" i="175"/>
  <c r="AP318" i="175"/>
  <c r="AQ318" i="175"/>
  <c r="AR318" i="175"/>
  <c r="AN319" i="175"/>
  <c r="AO319" i="175"/>
  <c r="AP319" i="175"/>
  <c r="AQ319" i="175"/>
  <c r="AR319" i="175"/>
  <c r="AN320" i="175"/>
  <c r="AO320" i="175"/>
  <c r="AP320" i="175"/>
  <c r="AQ320" i="175"/>
  <c r="AR320" i="175"/>
  <c r="AN321" i="175"/>
  <c r="AO321" i="175"/>
  <c r="AP321" i="175"/>
  <c r="AQ321" i="175"/>
  <c r="AR321" i="175"/>
  <c r="AN322" i="175"/>
  <c r="AO322" i="175"/>
  <c r="AP322" i="175"/>
  <c r="AQ322" i="175"/>
  <c r="AR322" i="175"/>
  <c r="AN323" i="175"/>
  <c r="AO323" i="175"/>
  <c r="AP323" i="175"/>
  <c r="AQ323" i="175"/>
  <c r="AR323" i="175"/>
  <c r="AN324" i="175"/>
  <c r="AO324" i="175"/>
  <c r="AP324" i="175"/>
  <c r="AQ324" i="175"/>
  <c r="AR324" i="175"/>
  <c r="AN325" i="175"/>
  <c r="AO325" i="175"/>
  <c r="AP325" i="175"/>
  <c r="AQ325" i="175"/>
  <c r="AR325" i="175"/>
  <c r="AN326" i="175"/>
  <c r="AO326" i="175"/>
  <c r="AP326" i="175"/>
  <c r="AQ326" i="175"/>
  <c r="AR326" i="175"/>
  <c r="AN327" i="175"/>
  <c r="AO327" i="175"/>
  <c r="AP327" i="175"/>
  <c r="AQ327" i="175"/>
  <c r="AR327" i="175"/>
  <c r="AN328" i="175"/>
  <c r="AO328" i="175"/>
  <c r="AP328" i="175"/>
  <c r="AQ328" i="175"/>
  <c r="AR328" i="175"/>
  <c r="AN329" i="175"/>
  <c r="AO329" i="175"/>
  <c r="AP329" i="175"/>
  <c r="AQ329" i="175"/>
  <c r="AR329" i="175"/>
  <c r="AN330" i="175"/>
  <c r="AO330" i="175"/>
  <c r="AP330" i="175"/>
  <c r="AQ330" i="175"/>
  <c r="AR330" i="175"/>
  <c r="AN331" i="175"/>
  <c r="AO331" i="175"/>
  <c r="AP331" i="175"/>
  <c r="AQ331" i="175"/>
  <c r="AR331" i="175"/>
  <c r="AN332" i="175"/>
  <c r="AO332" i="175"/>
  <c r="AP332" i="175"/>
  <c r="AQ332" i="175"/>
  <c r="AR332" i="175"/>
  <c r="AN333" i="175"/>
  <c r="AO333" i="175"/>
  <c r="AP333" i="175"/>
  <c r="AQ333" i="175"/>
  <c r="AR333" i="175"/>
  <c r="AN334" i="175"/>
  <c r="AO334" i="175"/>
  <c r="AP334" i="175"/>
  <c r="AQ334" i="175"/>
  <c r="AR334" i="175"/>
  <c r="AN335" i="175"/>
  <c r="AO335" i="175"/>
  <c r="AP335" i="175"/>
  <c r="AQ335" i="175"/>
  <c r="AR335" i="175"/>
  <c r="AN336" i="175"/>
  <c r="AO336" i="175"/>
  <c r="AP336" i="175"/>
  <c r="AQ336" i="175"/>
  <c r="AR336" i="175"/>
  <c r="AN337" i="175"/>
  <c r="AO337" i="175"/>
  <c r="AP337" i="175"/>
  <c r="AQ337" i="175"/>
  <c r="AR337" i="175"/>
  <c r="AN338" i="175"/>
  <c r="AO338" i="175"/>
  <c r="AP338" i="175"/>
  <c r="AQ338" i="175"/>
  <c r="AR338" i="175"/>
  <c r="AN339" i="175"/>
  <c r="AO339" i="175"/>
  <c r="AP339" i="175"/>
  <c r="AQ339" i="175"/>
  <c r="AR339" i="175"/>
  <c r="AN340" i="175"/>
  <c r="AO340" i="175"/>
  <c r="AP340" i="175"/>
  <c r="AQ340" i="175"/>
  <c r="AR340" i="175"/>
  <c r="AN341" i="175"/>
  <c r="AO341" i="175"/>
  <c r="AP341" i="175"/>
  <c r="AQ341" i="175"/>
  <c r="AR341" i="175"/>
  <c r="AN342" i="175"/>
  <c r="AO342" i="175"/>
  <c r="AP342" i="175"/>
  <c r="AQ342" i="175"/>
  <c r="AR342" i="175"/>
  <c r="AN343" i="175"/>
  <c r="AO343" i="175"/>
  <c r="AP343" i="175"/>
  <c r="AQ343" i="175"/>
  <c r="AR343" i="175"/>
  <c r="AN344" i="175"/>
  <c r="AO344" i="175"/>
  <c r="AP344" i="175"/>
  <c r="AQ344" i="175"/>
  <c r="AR344" i="175"/>
  <c r="AN345" i="175"/>
  <c r="AO345" i="175"/>
  <c r="AP345" i="175"/>
  <c r="AQ345" i="175"/>
  <c r="AR345" i="175"/>
  <c r="AN346" i="175"/>
  <c r="AO346" i="175"/>
  <c r="AP346" i="175"/>
  <c r="AQ346" i="175"/>
  <c r="AR346" i="175"/>
  <c r="AN347" i="175"/>
  <c r="AO347" i="175"/>
  <c r="AP347" i="175"/>
  <c r="AQ347" i="175"/>
  <c r="AR347" i="175"/>
  <c r="AN348" i="175"/>
  <c r="AO348" i="175"/>
  <c r="AP348" i="175"/>
  <c r="AQ348" i="175"/>
  <c r="AR348" i="175"/>
  <c r="AN349" i="175"/>
  <c r="AO349" i="175"/>
  <c r="AP349" i="175"/>
  <c r="AQ349" i="175"/>
  <c r="AR349" i="175"/>
  <c r="AN350" i="175"/>
  <c r="AO350" i="175"/>
  <c r="AP350" i="175"/>
  <c r="AQ350" i="175"/>
  <c r="AR350" i="175"/>
  <c r="AN351" i="175"/>
  <c r="AO351" i="175"/>
  <c r="AP351" i="175"/>
  <c r="AQ351" i="175"/>
  <c r="AR351" i="175"/>
  <c r="AN352" i="175"/>
  <c r="AO352" i="175"/>
  <c r="AP352" i="175"/>
  <c r="AQ352" i="175"/>
  <c r="AR352" i="175"/>
  <c r="AN353" i="175"/>
  <c r="AO353" i="175"/>
  <c r="AP353" i="175"/>
  <c r="AQ353" i="175"/>
  <c r="AR353" i="175"/>
  <c r="AN354" i="175"/>
  <c r="AO354" i="175"/>
  <c r="AP354" i="175"/>
  <c r="AQ354" i="175"/>
  <c r="AR354" i="175"/>
  <c r="AN355" i="175"/>
  <c r="AO355" i="175"/>
  <c r="AP355" i="175"/>
  <c r="AQ355" i="175"/>
  <c r="AR355" i="175"/>
  <c r="AN356" i="175"/>
  <c r="AO356" i="175"/>
  <c r="AP356" i="175"/>
  <c r="AQ356" i="175"/>
  <c r="AR356" i="175"/>
  <c r="AN357" i="175"/>
  <c r="AO357" i="175"/>
  <c r="AP357" i="175"/>
  <c r="AQ357" i="175"/>
  <c r="AR357" i="175"/>
  <c r="AN358" i="175"/>
  <c r="AO358" i="175"/>
  <c r="AP358" i="175"/>
  <c r="AQ358" i="175"/>
  <c r="AR358" i="175"/>
  <c r="AN359" i="175"/>
  <c r="AO359" i="175"/>
  <c r="AP359" i="175"/>
  <c r="AQ359" i="175"/>
  <c r="AR359" i="175"/>
  <c r="AN360" i="175"/>
  <c r="AO360" i="175"/>
  <c r="AP360" i="175"/>
  <c r="AQ360" i="175"/>
  <c r="AR360" i="175"/>
  <c r="AN361" i="175"/>
  <c r="AO361" i="175"/>
  <c r="AP361" i="175"/>
  <c r="AQ361" i="175"/>
  <c r="AR361" i="175"/>
  <c r="AN362" i="175"/>
  <c r="AO362" i="175"/>
  <c r="AP362" i="175"/>
  <c r="AQ362" i="175"/>
  <c r="AR362" i="175"/>
  <c r="AN363" i="175"/>
  <c r="AO363" i="175"/>
  <c r="AP363" i="175"/>
  <c r="AQ363" i="175"/>
  <c r="AR363" i="175"/>
  <c r="AN364" i="175"/>
  <c r="AO364" i="175"/>
  <c r="AP364" i="175"/>
  <c r="AQ364" i="175"/>
  <c r="AR364" i="175"/>
  <c r="AN365" i="175"/>
  <c r="AO365" i="175"/>
  <c r="AP365" i="175"/>
  <c r="AQ365" i="175"/>
  <c r="AR365" i="175"/>
  <c r="AN366" i="175"/>
  <c r="AO366" i="175"/>
  <c r="AP366" i="175"/>
  <c r="AQ366" i="175"/>
  <c r="AR366" i="175"/>
  <c r="AN367" i="175"/>
  <c r="AO367" i="175"/>
  <c r="AP367" i="175"/>
  <c r="AQ367" i="175"/>
  <c r="AR367" i="175"/>
  <c r="AN368" i="175"/>
  <c r="AO368" i="175"/>
  <c r="AP368" i="175"/>
  <c r="AQ368" i="175"/>
  <c r="AR368" i="175"/>
  <c r="AN369" i="175"/>
  <c r="AO369" i="175"/>
  <c r="AP369" i="175"/>
  <c r="AQ369" i="175"/>
  <c r="AR369" i="175"/>
  <c r="AN370" i="175"/>
  <c r="AO370" i="175"/>
  <c r="AP370" i="175"/>
  <c r="AQ370" i="175"/>
  <c r="AR370" i="175"/>
  <c r="AN371" i="175"/>
  <c r="AO371" i="175"/>
  <c r="AP371" i="175"/>
  <c r="AQ371" i="175"/>
  <c r="AR371" i="175"/>
  <c r="AN372" i="175"/>
  <c r="AO372" i="175"/>
  <c r="AP372" i="175"/>
  <c r="AQ372" i="175"/>
  <c r="AR372" i="175"/>
  <c r="AN373" i="175"/>
  <c r="AO373" i="175"/>
  <c r="AP373" i="175"/>
  <c r="AQ373" i="175"/>
  <c r="AR373" i="175"/>
  <c r="AN374" i="175"/>
  <c r="AO374" i="175"/>
  <c r="AP374" i="175"/>
  <c r="AQ374" i="175"/>
  <c r="AR374" i="175"/>
  <c r="AN375" i="175"/>
  <c r="AO375" i="175"/>
  <c r="AP375" i="175"/>
  <c r="AQ375" i="175"/>
  <c r="AR375" i="175"/>
  <c r="AN376" i="175"/>
  <c r="AO376" i="175"/>
  <c r="AP376" i="175"/>
  <c r="AQ376" i="175"/>
  <c r="AR376" i="175"/>
  <c r="AN377" i="175"/>
  <c r="AO377" i="175"/>
  <c r="AP377" i="175"/>
  <c r="AQ377" i="175"/>
  <c r="AR377" i="175"/>
  <c r="AN378" i="175"/>
  <c r="AO378" i="175"/>
  <c r="AP378" i="175"/>
  <c r="AQ378" i="175"/>
  <c r="AR378" i="175"/>
  <c r="AN379" i="175"/>
  <c r="AO379" i="175"/>
  <c r="AP379" i="175"/>
  <c r="AQ379" i="175"/>
  <c r="AR379" i="175"/>
  <c r="AN380" i="175"/>
  <c r="AO380" i="175"/>
  <c r="AP380" i="175"/>
  <c r="AQ380" i="175"/>
  <c r="AR380" i="175"/>
  <c r="AN381" i="175"/>
  <c r="AO381" i="175"/>
  <c r="AP381" i="175"/>
  <c r="AQ381" i="175"/>
  <c r="AR381" i="175"/>
  <c r="AN382" i="175"/>
  <c r="AO382" i="175"/>
  <c r="AP382" i="175"/>
  <c r="AQ382" i="175"/>
  <c r="AR382" i="175"/>
  <c r="AN383" i="175"/>
  <c r="AO383" i="175"/>
  <c r="AP383" i="175"/>
  <c r="AQ383" i="175"/>
  <c r="AR383" i="175"/>
  <c r="AN384" i="175"/>
  <c r="AO384" i="175"/>
  <c r="AP384" i="175"/>
  <c r="AQ384" i="175"/>
  <c r="AR384" i="175"/>
  <c r="AN385" i="175"/>
  <c r="AO385" i="175"/>
  <c r="AP385" i="175"/>
  <c r="AQ385" i="175"/>
  <c r="AR385" i="175"/>
  <c r="AN386" i="175"/>
  <c r="AO386" i="175"/>
  <c r="AP386" i="175"/>
  <c r="AQ386" i="175"/>
  <c r="AR386" i="175"/>
  <c r="AN387" i="175"/>
  <c r="AO387" i="175"/>
  <c r="AP387" i="175"/>
  <c r="AQ387" i="175"/>
  <c r="AR387" i="175"/>
  <c r="AN388" i="175"/>
  <c r="AO388" i="175"/>
  <c r="AP388" i="175"/>
  <c r="AQ388" i="175"/>
  <c r="AR388" i="175"/>
  <c r="AN389" i="175"/>
  <c r="AO389" i="175"/>
  <c r="AP389" i="175"/>
  <c r="AQ389" i="175"/>
  <c r="AR389" i="175"/>
  <c r="AN390" i="175"/>
  <c r="AO390" i="175"/>
  <c r="AP390" i="175"/>
  <c r="AQ390" i="175"/>
  <c r="AR390" i="175"/>
  <c r="AN391" i="175"/>
  <c r="AO391" i="175"/>
  <c r="AP391" i="175"/>
  <c r="AQ391" i="175"/>
  <c r="AR391" i="175"/>
  <c r="AN392" i="175"/>
  <c r="AO392" i="175"/>
  <c r="AP392" i="175"/>
  <c r="AQ392" i="175"/>
  <c r="AR392" i="175"/>
  <c r="AN393" i="175"/>
  <c r="AO393" i="175"/>
  <c r="AP393" i="175"/>
  <c r="AQ393" i="175"/>
  <c r="AR393" i="175"/>
  <c r="AN394" i="175"/>
  <c r="AO394" i="175"/>
  <c r="AP394" i="175"/>
  <c r="AQ394" i="175"/>
  <c r="AR394" i="175"/>
  <c r="AN395" i="175"/>
  <c r="AO395" i="175"/>
  <c r="AP395" i="175"/>
  <c r="AQ395" i="175"/>
  <c r="AR395" i="175"/>
  <c r="AN396" i="175"/>
  <c r="AO396" i="175"/>
  <c r="AP396" i="175"/>
  <c r="AQ396" i="175"/>
  <c r="AR396" i="175"/>
  <c r="AN397" i="175"/>
  <c r="AO397" i="175"/>
  <c r="AP397" i="175"/>
  <c r="AQ397" i="175"/>
  <c r="AR397" i="175"/>
  <c r="AN398" i="175"/>
  <c r="AO398" i="175"/>
  <c r="AP398" i="175"/>
  <c r="AQ398" i="175"/>
  <c r="AR398" i="175"/>
  <c r="AN399" i="175"/>
  <c r="AO399" i="175"/>
  <c r="AP399" i="175"/>
  <c r="AQ399" i="175"/>
  <c r="AR399" i="175"/>
  <c r="AN400" i="175"/>
  <c r="AO400" i="175"/>
  <c r="AP400" i="175"/>
  <c r="AQ400" i="175"/>
  <c r="AR400" i="175"/>
  <c r="AN401" i="175"/>
  <c r="AO401" i="175"/>
  <c r="AP401" i="175"/>
  <c r="AQ401" i="175"/>
  <c r="AR401" i="175"/>
  <c r="AN402" i="175"/>
  <c r="AO402" i="175"/>
  <c r="AP402" i="175"/>
  <c r="AQ402" i="175"/>
  <c r="AR402" i="175"/>
  <c r="AN403" i="175"/>
  <c r="AO403" i="175"/>
  <c r="AP403" i="175"/>
  <c r="AQ403" i="175"/>
  <c r="AR403" i="175"/>
  <c r="AN404" i="175"/>
  <c r="AO404" i="175"/>
  <c r="AP404" i="175"/>
  <c r="AQ404" i="175"/>
  <c r="AR404" i="175"/>
  <c r="AN405" i="175"/>
  <c r="AO405" i="175"/>
  <c r="AP405" i="175"/>
  <c r="AQ405" i="175"/>
  <c r="AR405" i="175"/>
  <c r="AN406" i="175"/>
  <c r="AO406" i="175"/>
  <c r="AP406" i="175"/>
  <c r="AQ406" i="175"/>
  <c r="AR406" i="175"/>
  <c r="AN407" i="175"/>
  <c r="AO407" i="175"/>
  <c r="AP407" i="175"/>
  <c r="AQ407" i="175"/>
  <c r="AR407" i="175"/>
  <c r="AN408" i="175"/>
  <c r="AO408" i="175"/>
  <c r="AP408" i="175"/>
  <c r="AQ408" i="175"/>
  <c r="AR408" i="175"/>
  <c r="AN409" i="175"/>
  <c r="AO409" i="175"/>
  <c r="AP409" i="175"/>
  <c r="AQ409" i="175"/>
  <c r="AR409" i="175"/>
  <c r="AN410" i="175"/>
  <c r="AO410" i="175"/>
  <c r="AP410" i="175"/>
  <c r="AQ410" i="175"/>
  <c r="AR410" i="175"/>
  <c r="AN411" i="175"/>
  <c r="AO411" i="175"/>
  <c r="AP411" i="175"/>
  <c r="AQ411" i="175"/>
  <c r="AR411" i="175"/>
  <c r="AN412" i="175"/>
  <c r="AO412" i="175"/>
  <c r="AP412" i="175"/>
  <c r="AQ412" i="175"/>
  <c r="AR412" i="175"/>
  <c r="AN413" i="175"/>
  <c r="AO413" i="175"/>
  <c r="AP413" i="175"/>
  <c r="AQ413" i="175"/>
  <c r="AR413" i="175"/>
  <c r="AN414" i="175"/>
  <c r="AO414" i="175"/>
  <c r="AP414" i="175"/>
  <c r="AQ414" i="175"/>
  <c r="AR414" i="175"/>
  <c r="AN415" i="175"/>
  <c r="AO415" i="175"/>
  <c r="AP415" i="175"/>
  <c r="AQ415" i="175"/>
  <c r="AR415" i="175"/>
  <c r="AN416" i="175"/>
  <c r="AO416" i="175"/>
  <c r="AP416" i="175"/>
  <c r="AQ416" i="175"/>
  <c r="AR416" i="175"/>
  <c r="AN417" i="175"/>
  <c r="AO417" i="175"/>
  <c r="AP417" i="175"/>
  <c r="AQ417" i="175"/>
  <c r="AR417" i="175"/>
  <c r="AN418" i="175"/>
  <c r="AO418" i="175"/>
  <c r="AP418" i="175"/>
  <c r="AQ418" i="175"/>
  <c r="AR418" i="175"/>
  <c r="AN419" i="175"/>
  <c r="AO419" i="175"/>
  <c r="AP419" i="175"/>
  <c r="AQ419" i="175"/>
  <c r="AR419" i="175"/>
  <c r="AN420" i="175"/>
  <c r="AO420" i="175"/>
  <c r="AP420" i="175"/>
  <c r="AQ420" i="175"/>
  <c r="AR420" i="175"/>
  <c r="AN421" i="175"/>
  <c r="AO421" i="175"/>
  <c r="AP421" i="175"/>
  <c r="AQ421" i="175"/>
  <c r="AR421" i="175"/>
  <c r="AN422" i="175"/>
  <c r="AO422" i="175"/>
  <c r="AP422" i="175"/>
  <c r="AQ422" i="175"/>
  <c r="AR422" i="175"/>
  <c r="AN423" i="175"/>
  <c r="AO423" i="175"/>
  <c r="AP423" i="175"/>
  <c r="AQ423" i="175"/>
  <c r="AR423" i="175"/>
  <c r="AN424" i="175"/>
  <c r="AO424" i="175"/>
  <c r="AP424" i="175"/>
  <c r="AQ424" i="175"/>
  <c r="AR424" i="175"/>
  <c r="AN425" i="175"/>
  <c r="AO425" i="175"/>
  <c r="AP425" i="175"/>
  <c r="AQ425" i="175"/>
  <c r="AR425" i="175"/>
  <c r="AN426" i="175"/>
  <c r="AO426" i="175"/>
  <c r="AP426" i="175"/>
  <c r="AQ426" i="175"/>
  <c r="AR426" i="175"/>
  <c r="AN427" i="175"/>
  <c r="AO427" i="175"/>
  <c r="AP427" i="175"/>
  <c r="AQ427" i="175"/>
  <c r="AR427" i="175"/>
  <c r="AN428" i="175"/>
  <c r="AO428" i="175"/>
  <c r="AP428" i="175"/>
  <c r="AQ428" i="175"/>
  <c r="AR428" i="175"/>
  <c r="AN429" i="175"/>
  <c r="AO429" i="175"/>
  <c r="AP429" i="175"/>
  <c r="AQ429" i="175"/>
  <c r="AR429" i="175"/>
  <c r="AN430" i="175"/>
  <c r="AO430" i="175"/>
  <c r="AP430" i="175"/>
  <c r="AQ430" i="175"/>
  <c r="AR430" i="175"/>
  <c r="AN431" i="175"/>
  <c r="AO431" i="175"/>
  <c r="AP431" i="175"/>
  <c r="AQ431" i="175"/>
  <c r="AR431" i="175"/>
  <c r="AN432" i="175"/>
  <c r="AO432" i="175"/>
  <c r="AP432" i="175"/>
  <c r="AQ432" i="175"/>
  <c r="AR432" i="175"/>
  <c r="AN433" i="175"/>
  <c r="AO433" i="175"/>
  <c r="AP433" i="175"/>
  <c r="AQ433" i="175"/>
  <c r="AR433" i="175"/>
  <c r="AN434" i="175"/>
  <c r="AO434" i="175"/>
  <c r="AP434" i="175"/>
  <c r="AQ434" i="175"/>
  <c r="AR434" i="175"/>
  <c r="AN435" i="175"/>
  <c r="AO435" i="175"/>
  <c r="AP435" i="175"/>
  <c r="AQ435" i="175"/>
  <c r="AR435" i="175"/>
  <c r="AN436" i="175"/>
  <c r="AO436" i="175"/>
  <c r="AP436" i="175"/>
  <c r="AQ436" i="175"/>
  <c r="AR436" i="175"/>
  <c r="AN437" i="175"/>
  <c r="AO437" i="175"/>
  <c r="AP437" i="175"/>
  <c r="AQ437" i="175"/>
  <c r="AR437" i="175"/>
  <c r="AN438" i="175"/>
  <c r="AO438" i="175"/>
  <c r="AP438" i="175"/>
  <c r="AQ438" i="175"/>
  <c r="AR438" i="175"/>
  <c r="AN439" i="175"/>
  <c r="AO439" i="175"/>
  <c r="AP439" i="175"/>
  <c r="AQ439" i="175"/>
  <c r="AR439" i="175"/>
  <c r="AN440" i="175"/>
  <c r="AO440" i="175"/>
  <c r="AP440" i="175"/>
  <c r="AQ440" i="175"/>
  <c r="AR440" i="175"/>
  <c r="AN441" i="175"/>
  <c r="AO441" i="175"/>
  <c r="AP441" i="175"/>
  <c r="AQ441" i="175"/>
  <c r="AR441" i="175"/>
  <c r="AN442" i="175"/>
  <c r="AO442" i="175"/>
  <c r="AP442" i="175"/>
  <c r="AQ442" i="175"/>
  <c r="AR442" i="175"/>
  <c r="AN443" i="175"/>
  <c r="AO443" i="175"/>
  <c r="AP443" i="175"/>
  <c r="AQ443" i="175"/>
  <c r="AR443" i="175"/>
  <c r="AN444" i="175"/>
  <c r="AO444" i="175"/>
  <c r="AP444" i="175"/>
  <c r="AQ444" i="175"/>
  <c r="AR444" i="175"/>
  <c r="AN445" i="175"/>
  <c r="AO445" i="175"/>
  <c r="AP445" i="175"/>
  <c r="AQ445" i="175"/>
  <c r="AR445" i="175"/>
  <c r="AN446" i="175"/>
  <c r="AO446" i="175"/>
  <c r="AP446" i="175"/>
  <c r="AQ446" i="175"/>
  <c r="AR446" i="175"/>
  <c r="AN447" i="175"/>
  <c r="AO447" i="175"/>
  <c r="AP447" i="175"/>
  <c r="AQ447" i="175"/>
  <c r="AR447" i="175"/>
  <c r="AN448" i="175"/>
  <c r="AO448" i="175"/>
  <c r="AP448" i="175"/>
  <c r="AQ448" i="175"/>
  <c r="AR448" i="175"/>
  <c r="AN449" i="175"/>
  <c r="AO449" i="175"/>
  <c r="AP449" i="175"/>
  <c r="AQ449" i="175"/>
  <c r="AR449" i="175"/>
  <c r="AN450" i="175"/>
  <c r="AO450" i="175"/>
  <c r="AP450" i="175"/>
  <c r="AQ450" i="175"/>
  <c r="AR450" i="175"/>
  <c r="AN451" i="175"/>
  <c r="AO451" i="175"/>
  <c r="AP451" i="175"/>
  <c r="AQ451" i="175"/>
  <c r="AR451" i="175"/>
  <c r="AN452" i="175"/>
  <c r="AO452" i="175"/>
  <c r="AP452" i="175"/>
  <c r="AQ452" i="175"/>
  <c r="AR452" i="175"/>
  <c r="AN453" i="175"/>
  <c r="AO453" i="175"/>
  <c r="AP453" i="175"/>
  <c r="AQ453" i="175"/>
  <c r="AR453" i="175"/>
  <c r="AN454" i="175"/>
  <c r="AO454" i="175"/>
  <c r="AP454" i="175"/>
  <c r="AQ454" i="175"/>
  <c r="AR454" i="175"/>
  <c r="AN455" i="175"/>
  <c r="AO455" i="175"/>
  <c r="AP455" i="175"/>
  <c r="AQ455" i="175"/>
  <c r="AR455" i="175"/>
  <c r="AN456" i="175"/>
  <c r="AO456" i="175"/>
  <c r="AP456" i="175"/>
  <c r="AQ456" i="175"/>
  <c r="AR456" i="175"/>
  <c r="AN457" i="175"/>
  <c r="AO457" i="175"/>
  <c r="AP457" i="175"/>
  <c r="AQ457" i="175"/>
  <c r="AR457" i="175"/>
  <c r="AN458" i="175"/>
  <c r="AO458" i="175"/>
  <c r="AP458" i="175"/>
  <c r="AQ458" i="175"/>
  <c r="AR458" i="175"/>
  <c r="AN459" i="175"/>
  <c r="AO459" i="175"/>
  <c r="AP459" i="175"/>
  <c r="AQ459" i="175"/>
  <c r="AR459" i="175"/>
  <c r="AN460" i="175"/>
  <c r="AO460" i="175"/>
  <c r="AP460" i="175"/>
  <c r="AQ460" i="175"/>
  <c r="AR460" i="175"/>
  <c r="AN461" i="175"/>
  <c r="AO461" i="175"/>
  <c r="AP461" i="175"/>
  <c r="AQ461" i="175"/>
  <c r="AR461" i="175"/>
  <c r="AN462" i="175"/>
  <c r="AO462" i="175"/>
  <c r="AP462" i="175"/>
  <c r="AQ462" i="175"/>
  <c r="AR462" i="175"/>
  <c r="AN463" i="175"/>
  <c r="AO463" i="175"/>
  <c r="AP463" i="175"/>
  <c r="AQ463" i="175"/>
  <c r="AR463" i="175"/>
  <c r="AN464" i="175"/>
  <c r="AO464" i="175"/>
  <c r="AP464" i="175"/>
  <c r="AQ464" i="175"/>
  <c r="AR464" i="175"/>
  <c r="AN465" i="175"/>
  <c r="AO465" i="175"/>
  <c r="AP465" i="175"/>
  <c r="AQ465" i="175"/>
  <c r="AR465" i="175"/>
  <c r="AN466" i="175"/>
  <c r="AO466" i="175"/>
  <c r="AP466" i="175"/>
  <c r="AQ466" i="175"/>
  <c r="AR466" i="175"/>
  <c r="AN467" i="175"/>
  <c r="AO467" i="175"/>
  <c r="AP467" i="175"/>
  <c r="AQ467" i="175"/>
  <c r="AR467" i="175"/>
  <c r="AN468" i="175"/>
  <c r="AO468" i="175"/>
  <c r="AP468" i="175"/>
  <c r="AQ468" i="175"/>
  <c r="AR468" i="175"/>
  <c r="AN469" i="175"/>
  <c r="AO469" i="175"/>
  <c r="AP469" i="175"/>
  <c r="AQ469" i="175"/>
  <c r="AR469" i="175"/>
  <c r="AN470" i="175"/>
  <c r="AO470" i="175"/>
  <c r="AP470" i="175"/>
  <c r="AQ470" i="175"/>
  <c r="AR470" i="175"/>
  <c r="AN471" i="175"/>
  <c r="AO471" i="175"/>
  <c r="AP471" i="175"/>
  <c r="AQ471" i="175"/>
  <c r="AR471" i="175"/>
  <c r="AN472" i="175"/>
  <c r="AO472" i="175"/>
  <c r="AP472" i="175"/>
  <c r="AQ472" i="175"/>
  <c r="AR472" i="175"/>
  <c r="AN473" i="175"/>
  <c r="AO473" i="175"/>
  <c r="AP473" i="175"/>
  <c r="AQ473" i="175"/>
  <c r="AR473" i="175"/>
  <c r="AN474" i="175"/>
  <c r="AO474" i="175"/>
  <c r="AP474" i="175"/>
  <c r="AQ474" i="175"/>
  <c r="AR474" i="175"/>
  <c r="AN475" i="175"/>
  <c r="AO475" i="175"/>
  <c r="AP475" i="175"/>
  <c r="AQ475" i="175"/>
  <c r="AR475" i="175"/>
  <c r="AN476" i="175"/>
  <c r="AO476" i="175"/>
  <c r="AP476" i="175"/>
  <c r="AQ476" i="175"/>
  <c r="AR476" i="175"/>
  <c r="AN477" i="175"/>
  <c r="AO477" i="175"/>
  <c r="AP477" i="175"/>
  <c r="AQ477" i="175"/>
  <c r="AR477" i="175"/>
  <c r="AN478" i="175"/>
  <c r="AO478" i="175"/>
  <c r="AP478" i="175"/>
  <c r="AQ478" i="175"/>
  <c r="AR478" i="175"/>
  <c r="AN479" i="175"/>
  <c r="AO479" i="175"/>
  <c r="AP479" i="175"/>
  <c r="AQ479" i="175"/>
  <c r="AR479" i="175"/>
  <c r="AN480" i="175"/>
  <c r="AO480" i="175"/>
  <c r="AP480" i="175"/>
  <c r="AQ480" i="175"/>
  <c r="AR480" i="175"/>
  <c r="AN481" i="175"/>
  <c r="AO481" i="175"/>
  <c r="AP481" i="175"/>
  <c r="AQ481" i="175"/>
  <c r="AR481" i="175"/>
  <c r="AN482" i="175"/>
  <c r="AO482" i="175"/>
  <c r="AP482" i="175"/>
  <c r="AQ482" i="175"/>
  <c r="AR482" i="175"/>
  <c r="AN483" i="175"/>
  <c r="AO483" i="175"/>
  <c r="AP483" i="175"/>
  <c r="AQ483" i="175"/>
  <c r="AR483" i="175"/>
  <c r="AN484" i="175"/>
  <c r="AO484" i="175"/>
  <c r="AP484" i="175"/>
  <c r="AQ484" i="175"/>
  <c r="AR484" i="175"/>
  <c r="AN485" i="175"/>
  <c r="AO485" i="175"/>
  <c r="AP485" i="175"/>
  <c r="AQ485" i="175"/>
  <c r="AR485" i="175"/>
  <c r="AN486" i="175"/>
  <c r="AO486" i="175"/>
  <c r="AP486" i="175"/>
  <c r="AQ486" i="175"/>
  <c r="AR486" i="175"/>
  <c r="AN487" i="175"/>
  <c r="AO487" i="175"/>
  <c r="AP487" i="175"/>
  <c r="AQ487" i="175"/>
  <c r="AR487" i="175"/>
  <c r="AN488" i="175"/>
  <c r="AO488" i="175"/>
  <c r="AP488" i="175"/>
  <c r="AQ488" i="175"/>
  <c r="AR488" i="175"/>
  <c r="AN489" i="175"/>
  <c r="AO489" i="175"/>
  <c r="AP489" i="175"/>
  <c r="AQ489" i="175"/>
  <c r="AR489" i="175"/>
  <c r="AN490" i="175"/>
  <c r="AO490" i="175"/>
  <c r="AP490" i="175"/>
  <c r="AQ490" i="175"/>
  <c r="AR490" i="175"/>
  <c r="AN491" i="175"/>
  <c r="AO491" i="175"/>
  <c r="AP491" i="175"/>
  <c r="AQ491" i="175"/>
  <c r="AR491" i="175"/>
  <c r="AN492" i="175"/>
  <c r="AO492" i="175"/>
  <c r="AP492" i="175"/>
  <c r="AQ492" i="175"/>
  <c r="AR492" i="175"/>
  <c r="AN493" i="175"/>
  <c r="AO493" i="175"/>
  <c r="AP493" i="175"/>
  <c r="AQ493" i="175"/>
  <c r="AR493" i="175"/>
  <c r="AN494" i="175"/>
  <c r="AO494" i="175"/>
  <c r="AP494" i="175"/>
  <c r="AQ494" i="175"/>
  <c r="AR494" i="175"/>
  <c r="AN495" i="175"/>
  <c r="AO495" i="175"/>
  <c r="AP495" i="175"/>
  <c r="AQ495" i="175"/>
  <c r="AR495" i="175"/>
  <c r="AN496" i="175"/>
  <c r="AO496" i="175"/>
  <c r="AP496" i="175"/>
  <c r="AQ496" i="175"/>
  <c r="AR496" i="175"/>
  <c r="AN497" i="175"/>
  <c r="AO497" i="175"/>
  <c r="AP497" i="175"/>
  <c r="AQ497" i="175"/>
  <c r="AR497" i="175"/>
  <c r="AN498" i="175"/>
  <c r="AO498" i="175"/>
  <c r="AP498" i="175"/>
  <c r="AQ498" i="175"/>
  <c r="AR498" i="175"/>
  <c r="AN499" i="175"/>
  <c r="AO499" i="175"/>
  <c r="AP499" i="175"/>
  <c r="AQ499" i="175"/>
  <c r="AR499" i="175"/>
  <c r="AN500" i="175"/>
  <c r="AO500" i="175"/>
  <c r="AP500" i="175"/>
  <c r="AQ500" i="175"/>
  <c r="AR500" i="175"/>
  <c r="AN501" i="175"/>
  <c r="AO501" i="175"/>
  <c r="AP501" i="175"/>
  <c r="AQ501" i="175"/>
  <c r="AR501" i="175"/>
  <c r="AN502" i="175"/>
  <c r="AO502" i="175"/>
  <c r="AP502" i="175"/>
  <c r="AQ502" i="175"/>
  <c r="AR502" i="175"/>
  <c r="AN503" i="175"/>
  <c r="AO503" i="175"/>
  <c r="AP503" i="175"/>
  <c r="AQ503" i="175"/>
  <c r="AR503" i="175"/>
  <c r="AN504" i="175"/>
  <c r="AO504" i="175"/>
  <c r="AP504" i="175"/>
  <c r="AQ504" i="175"/>
  <c r="AR504" i="175"/>
  <c r="AN505" i="175"/>
  <c r="AO505" i="175"/>
  <c r="AP505" i="175"/>
  <c r="AQ505" i="175"/>
  <c r="AR505" i="175"/>
  <c r="AN506" i="175"/>
  <c r="AO506" i="175"/>
  <c r="AP506" i="175"/>
  <c r="AQ506" i="175"/>
  <c r="AR506" i="175"/>
  <c r="AN507" i="175"/>
  <c r="AO507" i="175"/>
  <c r="AP507" i="175"/>
  <c r="AQ507" i="175"/>
  <c r="AR507" i="175"/>
  <c r="AN508" i="175"/>
  <c r="AO508" i="175"/>
  <c r="AP508" i="175"/>
  <c r="AQ508" i="175"/>
  <c r="AR508" i="175"/>
  <c r="AN509" i="175"/>
  <c r="AO509" i="175"/>
  <c r="AP509" i="175"/>
  <c r="AQ509" i="175"/>
  <c r="AR509" i="175"/>
  <c r="AN510" i="175"/>
  <c r="AO510" i="175"/>
  <c r="AP510" i="175"/>
  <c r="AQ510" i="175"/>
  <c r="AR510" i="175"/>
  <c r="AN511" i="175"/>
  <c r="AO511" i="175"/>
  <c r="AP511" i="175"/>
  <c r="AQ511" i="175"/>
  <c r="AR511" i="175"/>
  <c r="AN512" i="175"/>
  <c r="AO512" i="175"/>
  <c r="AP512" i="175"/>
  <c r="AQ512" i="175"/>
  <c r="AR512" i="175"/>
  <c r="AN513" i="175"/>
  <c r="AO513" i="175"/>
  <c r="AP513" i="175"/>
  <c r="AQ513" i="175"/>
  <c r="AR513" i="175"/>
  <c r="AN514" i="175"/>
  <c r="AO514" i="175"/>
  <c r="AP514" i="175"/>
  <c r="AQ514" i="175"/>
  <c r="AR514" i="175"/>
  <c r="AN515" i="175"/>
  <c r="AO515" i="175"/>
  <c r="AP515" i="175"/>
  <c r="AQ515" i="175"/>
  <c r="AR515" i="175"/>
  <c r="AN516" i="175"/>
  <c r="AO516" i="175"/>
  <c r="AP516" i="175"/>
  <c r="AQ516" i="175"/>
  <c r="AR516" i="175"/>
  <c r="AN517" i="175"/>
  <c r="AO517" i="175"/>
  <c r="AP517" i="175"/>
  <c r="AQ517" i="175"/>
  <c r="AR517" i="175"/>
  <c r="AN518" i="175"/>
  <c r="AO518" i="175"/>
  <c r="AP518" i="175"/>
  <c r="AQ518" i="175"/>
  <c r="AR518" i="175"/>
  <c r="AN519" i="175"/>
  <c r="AO519" i="175"/>
  <c r="AP519" i="175"/>
  <c r="AQ519" i="175"/>
  <c r="AR519" i="175"/>
  <c r="AN520" i="175"/>
  <c r="AO520" i="175"/>
  <c r="AP520" i="175"/>
  <c r="AQ520" i="175"/>
  <c r="AR520" i="175"/>
  <c r="AN521" i="175"/>
  <c r="AO521" i="175"/>
  <c r="AP521" i="175"/>
  <c r="AQ521" i="175"/>
  <c r="AR521" i="175"/>
  <c r="AN522" i="175"/>
  <c r="AO522" i="175"/>
  <c r="AP522" i="175"/>
  <c r="AQ522" i="175"/>
  <c r="AR522" i="175"/>
  <c r="AN523" i="175"/>
  <c r="AO523" i="175"/>
  <c r="AP523" i="175"/>
  <c r="AQ523" i="175"/>
  <c r="AR523" i="175"/>
  <c r="AN524" i="175"/>
  <c r="AO524" i="175"/>
  <c r="AP524" i="175"/>
  <c r="AQ524" i="175"/>
  <c r="AR524" i="175"/>
  <c r="AN525" i="175"/>
  <c r="AO525" i="175"/>
  <c r="AP525" i="175"/>
  <c r="AQ525" i="175"/>
  <c r="AR525" i="175"/>
  <c r="AN526" i="175"/>
  <c r="AO526" i="175"/>
  <c r="AP526" i="175"/>
  <c r="AQ526" i="175"/>
  <c r="AR526" i="175"/>
  <c r="AN527" i="175"/>
  <c r="AO527" i="175"/>
  <c r="AP527" i="175"/>
  <c r="AQ527" i="175"/>
  <c r="AR527" i="175"/>
  <c r="AN528" i="175"/>
  <c r="AO528" i="175"/>
  <c r="AP528" i="175"/>
  <c r="AQ528" i="175"/>
  <c r="AR528" i="175"/>
  <c r="AN529" i="175"/>
  <c r="AO529" i="175"/>
  <c r="AP529" i="175"/>
  <c r="AQ529" i="175"/>
  <c r="AR529" i="175"/>
  <c r="AN530" i="175"/>
  <c r="AO530" i="175"/>
  <c r="AP530" i="175"/>
  <c r="AQ530" i="175"/>
  <c r="AR530" i="175"/>
  <c r="AN531" i="175"/>
  <c r="AO531" i="175"/>
  <c r="AP531" i="175"/>
  <c r="AQ531" i="175"/>
  <c r="AR531" i="175"/>
  <c r="AN532" i="175"/>
  <c r="AO532" i="175"/>
  <c r="AP532" i="175"/>
  <c r="AQ532" i="175"/>
  <c r="AR532" i="175"/>
  <c r="AN533" i="175"/>
  <c r="AO533" i="175"/>
  <c r="AP533" i="175"/>
  <c r="AQ533" i="175"/>
  <c r="AR533" i="175"/>
  <c r="AN534" i="175"/>
  <c r="AO534" i="175"/>
  <c r="AP534" i="175"/>
  <c r="AQ534" i="175"/>
  <c r="AR534" i="175"/>
  <c r="AN535" i="175"/>
  <c r="AO535" i="175"/>
  <c r="AP535" i="175"/>
  <c r="AQ535" i="175"/>
  <c r="AR535" i="175"/>
  <c r="AN536" i="175"/>
  <c r="AO536" i="175"/>
  <c r="AP536" i="175"/>
  <c r="AQ536" i="175"/>
  <c r="AR536" i="175"/>
  <c r="AN537" i="175"/>
  <c r="AO537" i="175"/>
  <c r="AP537" i="175"/>
  <c r="AQ537" i="175"/>
  <c r="AR537" i="175"/>
  <c r="AN538" i="175"/>
  <c r="AO538" i="175"/>
  <c r="AP538" i="175"/>
  <c r="AQ538" i="175"/>
  <c r="AR538" i="175"/>
  <c r="AN539" i="175"/>
  <c r="AO539" i="175"/>
  <c r="AP539" i="175"/>
  <c r="AQ539" i="175"/>
  <c r="AR539" i="175"/>
  <c r="AN540" i="175"/>
  <c r="AO540" i="175"/>
  <c r="AP540" i="175"/>
  <c r="AQ540" i="175"/>
  <c r="AR540" i="175"/>
  <c r="AN541" i="175"/>
  <c r="AO541" i="175"/>
  <c r="AP541" i="175"/>
  <c r="AQ541" i="175"/>
  <c r="AR541" i="175"/>
  <c r="AN542" i="175"/>
  <c r="AO542" i="175"/>
  <c r="AP542" i="175"/>
  <c r="AQ542" i="175"/>
  <c r="AR542" i="175"/>
  <c r="AN543" i="175"/>
  <c r="AO543" i="175"/>
  <c r="AP543" i="175"/>
  <c r="AQ543" i="175"/>
  <c r="AR543" i="175"/>
  <c r="AN544" i="175"/>
  <c r="AO544" i="175"/>
  <c r="AP544" i="175"/>
  <c r="AQ544" i="175"/>
  <c r="AR544" i="175"/>
  <c r="AN545" i="175"/>
  <c r="AO545" i="175"/>
  <c r="AP545" i="175"/>
  <c r="AQ545" i="175"/>
  <c r="AR545" i="175"/>
  <c r="AN546" i="175"/>
  <c r="AO546" i="175"/>
  <c r="AP546" i="175"/>
  <c r="AQ546" i="175"/>
  <c r="AR546" i="175"/>
  <c r="AN547" i="175"/>
  <c r="AO547" i="175"/>
  <c r="AP547" i="175"/>
  <c r="AQ547" i="175"/>
  <c r="AR547" i="175"/>
  <c r="AN548" i="175"/>
  <c r="AO548" i="175"/>
  <c r="AP548" i="175"/>
  <c r="AQ548" i="175"/>
  <c r="AR548" i="175"/>
  <c r="AN549" i="175"/>
  <c r="AO549" i="175"/>
  <c r="AP549" i="175"/>
  <c r="AQ549" i="175"/>
  <c r="AR549" i="175"/>
  <c r="AN550" i="175"/>
  <c r="AO550" i="175"/>
  <c r="AP550" i="175"/>
  <c r="AQ550" i="175"/>
  <c r="AR550" i="175"/>
  <c r="AN551" i="175"/>
  <c r="AO551" i="175"/>
  <c r="AP551" i="175"/>
  <c r="AQ551" i="175"/>
  <c r="AR551" i="175"/>
  <c r="AN552" i="175"/>
  <c r="AO552" i="175"/>
  <c r="AP552" i="175"/>
  <c r="AQ552" i="175"/>
  <c r="AR552" i="175"/>
  <c r="AN553" i="175"/>
  <c r="AO553" i="175"/>
  <c r="AP553" i="175"/>
  <c r="AQ553" i="175"/>
  <c r="AR553" i="175"/>
  <c r="AN554" i="175"/>
  <c r="AO554" i="175"/>
  <c r="AP554" i="175"/>
  <c r="AQ554" i="175"/>
  <c r="AR554" i="175"/>
  <c r="AN555" i="175"/>
  <c r="AO555" i="175"/>
  <c r="AP555" i="175"/>
  <c r="AQ555" i="175"/>
  <c r="AR555" i="175"/>
  <c r="AN556" i="175"/>
  <c r="AO556" i="175"/>
  <c r="AP556" i="175"/>
  <c r="AQ556" i="175"/>
  <c r="AR556" i="175"/>
  <c r="AN557" i="175"/>
  <c r="AO557" i="175"/>
  <c r="AP557" i="175"/>
  <c r="AQ557" i="175"/>
  <c r="AR557" i="175"/>
  <c r="AN558" i="175"/>
  <c r="AO558" i="175"/>
  <c r="AP558" i="175"/>
  <c r="AQ558" i="175"/>
  <c r="AR558" i="175"/>
  <c r="AN559" i="175"/>
  <c r="AO559" i="175"/>
  <c r="AP559" i="175"/>
  <c r="AQ559" i="175"/>
  <c r="AR559" i="175"/>
  <c r="AN560" i="175"/>
  <c r="AO560" i="175"/>
  <c r="AP560" i="175"/>
  <c r="AQ560" i="175"/>
  <c r="AR560" i="175"/>
  <c r="AN561" i="175"/>
  <c r="AO561" i="175"/>
  <c r="AP561" i="175"/>
  <c r="AQ561" i="175"/>
  <c r="AR561" i="175"/>
  <c r="AN562" i="175"/>
  <c r="AO562" i="175"/>
  <c r="AP562" i="175"/>
  <c r="AQ562" i="175"/>
  <c r="AR562" i="175"/>
  <c r="AN563" i="175"/>
  <c r="AO563" i="175"/>
  <c r="AP563" i="175"/>
  <c r="AQ563" i="175"/>
  <c r="AR563" i="175"/>
  <c r="AN564" i="175"/>
  <c r="AO564" i="175"/>
  <c r="AP564" i="175"/>
  <c r="AQ564" i="175"/>
  <c r="AR564" i="175"/>
  <c r="AN565" i="175"/>
  <c r="AO565" i="175"/>
  <c r="AP565" i="175"/>
  <c r="AQ565" i="175"/>
  <c r="AR565" i="175"/>
  <c r="AN566" i="175"/>
  <c r="AO566" i="175"/>
  <c r="AP566" i="175"/>
  <c r="AQ566" i="175"/>
  <c r="AR566" i="175"/>
  <c r="AN567" i="175"/>
  <c r="AO567" i="175"/>
  <c r="AP567" i="175"/>
  <c r="AQ567" i="175"/>
  <c r="AR567" i="175"/>
  <c r="AN568" i="175"/>
  <c r="AO568" i="175"/>
  <c r="AP568" i="175"/>
  <c r="AQ568" i="175"/>
  <c r="AR568" i="175"/>
  <c r="AN569" i="175"/>
  <c r="AO569" i="175"/>
  <c r="AP569" i="175"/>
  <c r="AQ569" i="175"/>
  <c r="AR569" i="175"/>
  <c r="AN570" i="175"/>
  <c r="AO570" i="175"/>
  <c r="AP570" i="175"/>
  <c r="AQ570" i="175"/>
  <c r="AR570" i="175"/>
  <c r="AN571" i="175"/>
  <c r="AO571" i="175"/>
  <c r="AP571" i="175"/>
  <c r="AQ571" i="175"/>
  <c r="AR571" i="175"/>
  <c r="AN572" i="175"/>
  <c r="AO572" i="175"/>
  <c r="AP572" i="175"/>
  <c r="AQ572" i="175"/>
  <c r="AR572" i="175"/>
  <c r="AN573" i="175"/>
  <c r="AO573" i="175"/>
  <c r="AP573" i="175"/>
  <c r="AQ573" i="175"/>
  <c r="AR573" i="175"/>
  <c r="AN574" i="175"/>
  <c r="AO574" i="175"/>
  <c r="AP574" i="175"/>
  <c r="AQ574" i="175"/>
  <c r="AR574" i="175"/>
  <c r="AN575" i="175"/>
  <c r="AO575" i="175"/>
  <c r="AP575" i="175"/>
  <c r="AQ575" i="175"/>
  <c r="AR575" i="175"/>
  <c r="AN576" i="175"/>
  <c r="AO576" i="175"/>
  <c r="AP576" i="175"/>
  <c r="AQ576" i="175"/>
  <c r="AR576" i="175"/>
  <c r="AN577" i="175"/>
  <c r="AO577" i="175"/>
  <c r="AP577" i="175"/>
  <c r="AQ577" i="175"/>
  <c r="AR577" i="175"/>
  <c r="AN578" i="175"/>
  <c r="AO578" i="175"/>
  <c r="AP578" i="175"/>
  <c r="AQ578" i="175"/>
  <c r="AR578" i="175"/>
  <c r="AN579" i="175"/>
  <c r="AO579" i="175"/>
  <c r="AP579" i="175"/>
  <c r="AQ579" i="175"/>
  <c r="AR579" i="175"/>
  <c r="AN580" i="175"/>
  <c r="AO580" i="175"/>
  <c r="AP580" i="175"/>
  <c r="AQ580" i="175"/>
  <c r="AR580" i="175"/>
  <c r="AN581" i="175"/>
  <c r="AO581" i="175"/>
  <c r="AP581" i="175"/>
  <c r="AQ581" i="175"/>
  <c r="AR581" i="175"/>
  <c r="AN582" i="175"/>
  <c r="AO582" i="175"/>
  <c r="AP582" i="175"/>
  <c r="AQ582" i="175"/>
  <c r="AR582" i="175"/>
  <c r="AN583" i="175"/>
  <c r="AO583" i="175"/>
  <c r="AP583" i="175"/>
  <c r="AQ583" i="175"/>
  <c r="AR583" i="175"/>
  <c r="AN584" i="175"/>
  <c r="AO584" i="175"/>
  <c r="AP584" i="175"/>
  <c r="AQ584" i="175"/>
  <c r="AR584" i="175"/>
  <c r="AN585" i="175"/>
  <c r="AO585" i="175"/>
  <c r="AP585" i="175"/>
  <c r="AQ585" i="175"/>
  <c r="AR585" i="175"/>
  <c r="AN586" i="175"/>
  <c r="AO586" i="175"/>
  <c r="AP586" i="175"/>
  <c r="AQ586" i="175"/>
  <c r="AR586" i="175"/>
  <c r="AN587" i="175"/>
  <c r="AO587" i="175"/>
  <c r="AP587" i="175"/>
  <c r="AQ587" i="175"/>
  <c r="AR587" i="175"/>
  <c r="AN588" i="175"/>
  <c r="AO588" i="175"/>
  <c r="AP588" i="175"/>
  <c r="AQ588" i="175"/>
  <c r="AR588" i="175"/>
  <c r="AN589" i="175"/>
  <c r="AO589" i="175"/>
  <c r="AP589" i="175"/>
  <c r="AQ589" i="175"/>
  <c r="AR589" i="175"/>
  <c r="AN590" i="175"/>
  <c r="AO590" i="175"/>
  <c r="AP590" i="175"/>
  <c r="AQ590" i="175"/>
  <c r="AR590" i="175"/>
  <c r="AN591" i="175"/>
  <c r="AO591" i="175"/>
  <c r="AP591" i="175"/>
  <c r="AQ591" i="175"/>
  <c r="AR591" i="175"/>
  <c r="AN592" i="175"/>
  <c r="AO592" i="175"/>
  <c r="AP592" i="175"/>
  <c r="AQ592" i="175"/>
  <c r="AR592" i="175"/>
  <c r="AN593" i="175"/>
  <c r="AO593" i="175"/>
  <c r="AP593" i="175"/>
  <c r="AQ593" i="175"/>
  <c r="AR593" i="175"/>
  <c r="AN594" i="175"/>
  <c r="AO594" i="175"/>
  <c r="AP594" i="175"/>
  <c r="AQ594" i="175"/>
  <c r="AR594" i="175"/>
  <c r="AN595" i="175"/>
  <c r="AO595" i="175"/>
  <c r="AP595" i="175"/>
  <c r="AQ595" i="175"/>
  <c r="AR595" i="175"/>
  <c r="AN596" i="175"/>
  <c r="AO596" i="175"/>
  <c r="AP596" i="175"/>
  <c r="AQ596" i="175"/>
  <c r="AR596" i="175"/>
  <c r="AN597" i="175"/>
  <c r="AO597" i="175"/>
  <c r="AP597" i="175"/>
  <c r="AQ597" i="175"/>
  <c r="AR597" i="175"/>
  <c r="AN598" i="175"/>
  <c r="AO598" i="175"/>
  <c r="AP598" i="175"/>
  <c r="AQ598" i="175"/>
  <c r="AR598" i="175"/>
  <c r="AN599" i="175"/>
  <c r="AO599" i="175"/>
  <c r="AP599" i="175"/>
  <c r="AQ599" i="175"/>
  <c r="AR599" i="175"/>
  <c r="AN600" i="175"/>
  <c r="AO600" i="175"/>
  <c r="AP600" i="175"/>
  <c r="AQ600" i="175"/>
  <c r="AR600" i="175"/>
  <c r="AN601" i="175"/>
  <c r="AO601" i="175"/>
  <c r="AP601" i="175"/>
  <c r="AQ601" i="175"/>
  <c r="AR601" i="175"/>
  <c r="AN602" i="175"/>
  <c r="AO602" i="175"/>
  <c r="AP602" i="175"/>
  <c r="AQ602" i="175"/>
  <c r="AR602" i="175"/>
  <c r="AN603" i="175"/>
  <c r="AO603" i="175"/>
  <c r="AP603" i="175"/>
  <c r="AQ603" i="175"/>
  <c r="AR603" i="175"/>
  <c r="AN604" i="175"/>
  <c r="AO604" i="175"/>
  <c r="AP604" i="175"/>
  <c r="AQ604" i="175"/>
  <c r="AR604" i="175"/>
  <c r="AN605" i="175"/>
  <c r="AO605" i="175"/>
  <c r="AP605" i="175"/>
  <c r="AQ605" i="175"/>
  <c r="AR605" i="175"/>
  <c r="AN606" i="175"/>
  <c r="AO606" i="175"/>
  <c r="AP606" i="175"/>
  <c r="AQ606" i="175"/>
  <c r="AR606" i="175"/>
  <c r="AN607" i="175"/>
  <c r="AO607" i="175"/>
  <c r="AP607" i="175"/>
  <c r="AQ607" i="175"/>
  <c r="AR607" i="175"/>
  <c r="AN608" i="175"/>
  <c r="AO608" i="175"/>
  <c r="AP608" i="175"/>
  <c r="AQ608" i="175"/>
  <c r="AR608" i="175"/>
  <c r="AN609" i="175"/>
  <c r="AO609" i="175"/>
  <c r="AP609" i="175"/>
  <c r="AQ609" i="175"/>
  <c r="AR609" i="175"/>
  <c r="AN610" i="175"/>
  <c r="AO610" i="175"/>
  <c r="AP610" i="175"/>
  <c r="AQ610" i="175"/>
  <c r="AR610" i="175"/>
  <c r="AN611" i="175"/>
  <c r="AO611" i="175"/>
  <c r="AP611" i="175"/>
  <c r="AQ611" i="175"/>
  <c r="AR611" i="175"/>
  <c r="AN612" i="175"/>
  <c r="AO612" i="175"/>
  <c r="AP612" i="175"/>
  <c r="AQ612" i="175"/>
  <c r="AR612" i="175"/>
  <c r="AN613" i="175"/>
  <c r="AO613" i="175"/>
  <c r="AP613" i="175"/>
  <c r="AQ613" i="175"/>
  <c r="AR613" i="175"/>
  <c r="AN614" i="175"/>
  <c r="AO614" i="175"/>
  <c r="AP614" i="175"/>
  <c r="AQ614" i="175"/>
  <c r="AR614" i="175"/>
  <c r="AN615" i="175"/>
  <c r="AO615" i="175"/>
  <c r="AP615" i="175"/>
  <c r="AQ615" i="175"/>
  <c r="AR615" i="175"/>
  <c r="AN616" i="175"/>
  <c r="AO616" i="175"/>
  <c r="AP616" i="175"/>
  <c r="AQ616" i="175"/>
  <c r="AR616" i="175"/>
  <c r="AN617" i="175"/>
  <c r="AO617" i="175"/>
  <c r="AP617" i="175"/>
  <c r="AQ617" i="175"/>
  <c r="AR617" i="175"/>
  <c r="AN618" i="175"/>
  <c r="AO618" i="175"/>
  <c r="AP618" i="175"/>
  <c r="AQ618" i="175"/>
  <c r="AR618" i="175"/>
  <c r="AN619" i="175"/>
  <c r="AO619" i="175"/>
  <c r="AP619" i="175"/>
  <c r="AQ619" i="175"/>
  <c r="AR619" i="175"/>
  <c r="AN620" i="175"/>
  <c r="AO620" i="175"/>
  <c r="AP620" i="175"/>
  <c r="AQ620" i="175"/>
  <c r="AR620" i="175"/>
  <c r="AN621" i="175"/>
  <c r="AO621" i="175"/>
  <c r="AP621" i="175"/>
  <c r="AQ621" i="175"/>
  <c r="AR621" i="175"/>
  <c r="AN622" i="175"/>
  <c r="AO622" i="175"/>
  <c r="AP622" i="175"/>
  <c r="AQ622" i="175"/>
  <c r="AR622" i="175"/>
  <c r="AN623" i="175"/>
  <c r="AO623" i="175"/>
  <c r="AP623" i="175"/>
  <c r="AQ623" i="175"/>
  <c r="AR623" i="175"/>
  <c r="AN624" i="175"/>
  <c r="AO624" i="175"/>
  <c r="AP624" i="175"/>
  <c r="AQ624" i="175"/>
  <c r="AR624" i="175"/>
  <c r="AN625" i="175"/>
  <c r="AO625" i="175"/>
  <c r="AP625" i="175"/>
  <c r="AQ625" i="175"/>
  <c r="AR625" i="175"/>
  <c r="AN626" i="175"/>
  <c r="AO626" i="175"/>
  <c r="AP626" i="175"/>
  <c r="AQ626" i="175"/>
  <c r="AR626" i="175"/>
  <c r="AN627" i="175"/>
  <c r="AO627" i="175"/>
  <c r="AP627" i="175"/>
  <c r="AQ627" i="175"/>
  <c r="AR627" i="175"/>
  <c r="AN628" i="175"/>
  <c r="AO628" i="175"/>
  <c r="AP628" i="175"/>
  <c r="AQ628" i="175"/>
  <c r="AR628" i="175"/>
  <c r="AN629" i="175"/>
  <c r="AO629" i="175"/>
  <c r="AP629" i="175"/>
  <c r="AQ629" i="175"/>
  <c r="AR629" i="175"/>
  <c r="AN630" i="175"/>
  <c r="AO630" i="175"/>
  <c r="AP630" i="175"/>
  <c r="AQ630" i="175"/>
  <c r="AR630" i="175"/>
  <c r="AN631" i="175"/>
  <c r="AO631" i="175"/>
  <c r="AP631" i="175"/>
  <c r="AQ631" i="175"/>
  <c r="AR631" i="175"/>
  <c r="AN632" i="175"/>
  <c r="AO632" i="175"/>
  <c r="AP632" i="175"/>
  <c r="AQ632" i="175"/>
  <c r="AR632" i="175"/>
  <c r="AN633" i="175"/>
  <c r="AO633" i="175"/>
  <c r="AP633" i="175"/>
  <c r="AQ633" i="175"/>
  <c r="AR633" i="175"/>
  <c r="AN634" i="175"/>
  <c r="AO634" i="175"/>
  <c r="AP634" i="175"/>
  <c r="AQ634" i="175"/>
  <c r="AR634" i="175"/>
  <c r="AN635" i="175"/>
  <c r="AO635" i="175"/>
  <c r="AP635" i="175"/>
  <c r="AQ635" i="175"/>
  <c r="AR635" i="175"/>
  <c r="AN636" i="175"/>
  <c r="AO636" i="175"/>
  <c r="AP636" i="175"/>
  <c r="AQ636" i="175"/>
  <c r="AR636" i="175"/>
  <c r="AN637" i="175"/>
  <c r="AO637" i="175"/>
  <c r="AP637" i="175"/>
  <c r="AQ637" i="175"/>
  <c r="AR637" i="175"/>
  <c r="AN638" i="175"/>
  <c r="AO638" i="175"/>
  <c r="AP638" i="175"/>
  <c r="AQ638" i="175"/>
  <c r="AR638" i="175"/>
  <c r="AN639" i="175"/>
  <c r="AO639" i="175"/>
  <c r="AP639" i="175"/>
  <c r="AQ639" i="175"/>
  <c r="AR639" i="175"/>
  <c r="AN640" i="175"/>
  <c r="AO640" i="175"/>
  <c r="AP640" i="175"/>
  <c r="AQ640" i="175"/>
  <c r="AR640" i="175"/>
  <c r="AN641" i="175"/>
  <c r="AO641" i="175"/>
  <c r="AP641" i="175"/>
  <c r="AQ641" i="175"/>
  <c r="AR641" i="175"/>
  <c r="AN642" i="175"/>
  <c r="AO642" i="175"/>
  <c r="AP642" i="175"/>
  <c r="AQ642" i="175"/>
  <c r="AR642" i="175"/>
  <c r="AN643" i="175"/>
  <c r="AO643" i="175"/>
  <c r="AP643" i="175"/>
  <c r="AQ643" i="175"/>
  <c r="AR643" i="175"/>
  <c r="AN644" i="175"/>
  <c r="AO644" i="175"/>
  <c r="AP644" i="175"/>
  <c r="AQ644" i="175"/>
  <c r="AR644" i="175"/>
  <c r="AN645" i="175"/>
  <c r="AO645" i="175"/>
  <c r="AP645" i="175"/>
  <c r="AQ645" i="175"/>
  <c r="AR645" i="175"/>
  <c r="AN646" i="175"/>
  <c r="AO646" i="175"/>
  <c r="AP646" i="175"/>
  <c r="AQ646" i="175"/>
  <c r="AR646" i="175"/>
  <c r="AN647" i="175"/>
  <c r="AO647" i="175"/>
  <c r="AP647" i="175"/>
  <c r="AQ647" i="175"/>
  <c r="AR647" i="175"/>
  <c r="AN648" i="175"/>
  <c r="AO648" i="175"/>
  <c r="AP648" i="175"/>
  <c r="AQ648" i="175"/>
  <c r="AR648" i="175"/>
  <c r="AN649" i="175"/>
  <c r="AO649" i="175"/>
  <c r="AP649" i="175"/>
  <c r="AQ649" i="175"/>
  <c r="AR649" i="175"/>
  <c r="AN650" i="175"/>
  <c r="AO650" i="175"/>
  <c r="AP650" i="175"/>
  <c r="AQ650" i="175"/>
  <c r="AR650" i="175"/>
  <c r="AN651" i="175"/>
  <c r="AO651" i="175"/>
  <c r="AP651" i="175"/>
  <c r="AQ651" i="175"/>
  <c r="AR651" i="175"/>
  <c r="AN652" i="175"/>
  <c r="AO652" i="175"/>
  <c r="AP652" i="175"/>
  <c r="AQ652" i="175"/>
  <c r="AR652" i="175"/>
  <c r="AN653" i="175"/>
  <c r="AO653" i="175"/>
  <c r="AP653" i="175"/>
  <c r="AQ653" i="175"/>
  <c r="AR653" i="175"/>
  <c r="AN654" i="175"/>
  <c r="AO654" i="175"/>
  <c r="AP654" i="175"/>
  <c r="AQ654" i="175"/>
  <c r="AR654" i="175"/>
  <c r="AN655" i="175"/>
  <c r="AO655" i="175"/>
  <c r="AP655" i="175"/>
  <c r="AQ655" i="175"/>
  <c r="AR655" i="175"/>
  <c r="AN656" i="175"/>
  <c r="AO656" i="175"/>
  <c r="AP656" i="175"/>
  <c r="AQ656" i="175"/>
  <c r="AR656" i="175"/>
  <c r="AN657" i="175"/>
  <c r="AO657" i="175"/>
  <c r="AP657" i="175"/>
  <c r="AQ657" i="175"/>
  <c r="AR657" i="175"/>
  <c r="AN658" i="175"/>
  <c r="AO658" i="175"/>
  <c r="AP658" i="175"/>
  <c r="AQ658" i="175"/>
  <c r="AR658" i="175"/>
  <c r="AN659" i="175"/>
  <c r="AO659" i="175"/>
  <c r="AP659" i="175"/>
  <c r="AQ659" i="175"/>
  <c r="AR659" i="175"/>
  <c r="AN660" i="175"/>
  <c r="AO660" i="175"/>
  <c r="AP660" i="175"/>
  <c r="AQ660" i="175"/>
  <c r="AR660" i="175"/>
  <c r="AN661" i="175"/>
  <c r="AO661" i="175"/>
  <c r="AP661" i="175"/>
  <c r="AQ661" i="175"/>
  <c r="AR661" i="175"/>
  <c r="AN662" i="175"/>
  <c r="AO662" i="175"/>
  <c r="AP662" i="175"/>
  <c r="AQ662" i="175"/>
  <c r="AR662" i="175"/>
  <c r="AN663" i="175"/>
  <c r="AO663" i="175"/>
  <c r="AP663" i="175"/>
  <c r="AQ663" i="175"/>
  <c r="AR663" i="175"/>
  <c r="AN664" i="175"/>
  <c r="AO664" i="175"/>
  <c r="AP664" i="175"/>
  <c r="AQ664" i="175"/>
  <c r="AR664" i="175"/>
  <c r="AN665" i="175"/>
  <c r="AO665" i="175"/>
  <c r="AP665" i="175"/>
  <c r="AQ665" i="175"/>
  <c r="AR665" i="175"/>
  <c r="AN666" i="175"/>
  <c r="AO666" i="175"/>
  <c r="AP666" i="175"/>
  <c r="AQ666" i="175"/>
  <c r="AR666" i="175"/>
  <c r="AN667" i="175"/>
  <c r="AO667" i="175"/>
  <c r="AP667" i="175"/>
  <c r="AQ667" i="175"/>
  <c r="AR667" i="175"/>
  <c r="AN668" i="175"/>
  <c r="AO668" i="175"/>
  <c r="AP668" i="175"/>
  <c r="AQ668" i="175"/>
  <c r="AR668" i="175"/>
  <c r="AN669" i="175"/>
  <c r="AO669" i="175"/>
  <c r="AP669" i="175"/>
  <c r="AQ669" i="175"/>
  <c r="AR669" i="175"/>
  <c r="AN670" i="175"/>
  <c r="AO670" i="175"/>
  <c r="AP670" i="175"/>
  <c r="AQ670" i="175"/>
  <c r="AR670" i="175"/>
  <c r="AN671" i="175"/>
  <c r="AO671" i="175"/>
  <c r="AP671" i="175"/>
  <c r="AQ671" i="175"/>
  <c r="AR671" i="175"/>
  <c r="AN672" i="175"/>
  <c r="AO672" i="175"/>
  <c r="AP672" i="175"/>
  <c r="AQ672" i="175"/>
  <c r="AR672" i="175"/>
  <c r="AN673" i="175"/>
  <c r="AO673" i="175"/>
  <c r="AP673" i="175"/>
  <c r="AQ673" i="175"/>
  <c r="AR673" i="175"/>
  <c r="AN674" i="175"/>
  <c r="AO674" i="175"/>
  <c r="AP674" i="175"/>
  <c r="AQ674" i="175"/>
  <c r="AR674" i="175"/>
  <c r="AN675" i="175"/>
  <c r="AO675" i="175"/>
  <c r="AP675" i="175"/>
  <c r="AQ675" i="175"/>
  <c r="AR675" i="175"/>
  <c r="AN676" i="175"/>
  <c r="AO676" i="175"/>
  <c r="AP676" i="175"/>
  <c r="AQ676" i="175"/>
  <c r="AR676" i="175"/>
  <c r="AN677" i="175"/>
  <c r="AO677" i="175"/>
  <c r="AP677" i="175"/>
  <c r="AQ677" i="175"/>
  <c r="AR677" i="175"/>
  <c r="AN678" i="175"/>
  <c r="AO678" i="175"/>
  <c r="AP678" i="175"/>
  <c r="AQ678" i="175"/>
  <c r="AR678" i="175"/>
  <c r="AN679" i="175"/>
  <c r="AO679" i="175"/>
  <c r="AP679" i="175"/>
  <c r="AQ679" i="175"/>
  <c r="AR679" i="175"/>
  <c r="AN680" i="175"/>
  <c r="AO680" i="175"/>
  <c r="AP680" i="175"/>
  <c r="AQ680" i="175"/>
  <c r="AR680" i="175"/>
  <c r="AN681" i="175"/>
  <c r="AO681" i="175"/>
  <c r="AP681" i="175"/>
  <c r="AQ681" i="175"/>
  <c r="AR681" i="175"/>
  <c r="AN682" i="175"/>
  <c r="AO682" i="175"/>
  <c r="AP682" i="175"/>
  <c r="AQ682" i="175"/>
  <c r="AR682" i="175"/>
  <c r="AN683" i="175"/>
  <c r="AO683" i="175"/>
  <c r="AP683" i="175"/>
  <c r="AQ683" i="175"/>
  <c r="AR683" i="175"/>
  <c r="AN684" i="175"/>
  <c r="AO684" i="175"/>
  <c r="AP684" i="175"/>
  <c r="AQ684" i="175"/>
  <c r="AR684" i="175"/>
  <c r="AN685" i="175"/>
  <c r="AO685" i="175"/>
  <c r="AP685" i="175"/>
  <c r="AQ685" i="175"/>
  <c r="AR685" i="175"/>
  <c r="AN686" i="175"/>
  <c r="AO686" i="175"/>
  <c r="AP686" i="175"/>
  <c r="AQ686" i="175"/>
  <c r="AR686" i="175"/>
  <c r="AN687" i="175"/>
  <c r="AO687" i="175"/>
  <c r="AP687" i="175"/>
  <c r="AQ687" i="175"/>
  <c r="AR687" i="175"/>
  <c r="AN688" i="175"/>
  <c r="AO688" i="175"/>
  <c r="AP688" i="175"/>
  <c r="AQ688" i="175"/>
  <c r="AR688" i="175"/>
  <c r="AN689" i="175"/>
  <c r="AO689" i="175"/>
  <c r="AP689" i="175"/>
  <c r="AQ689" i="175"/>
  <c r="AR689" i="175"/>
  <c r="AN690" i="175"/>
  <c r="AO690" i="175"/>
  <c r="AP690" i="175"/>
  <c r="AQ690" i="175"/>
  <c r="AR690" i="175"/>
  <c r="AN691" i="175"/>
  <c r="AO691" i="175"/>
  <c r="AP691" i="175"/>
  <c r="AQ691" i="175"/>
  <c r="AR691" i="175"/>
  <c r="AN692" i="175"/>
  <c r="AO692" i="175"/>
  <c r="AP692" i="175"/>
  <c r="AQ692" i="175"/>
  <c r="AR692" i="175"/>
  <c r="AN693" i="175"/>
  <c r="AO693" i="175"/>
  <c r="AP693" i="175"/>
  <c r="AQ693" i="175"/>
  <c r="AR693" i="175"/>
  <c r="AN694" i="175"/>
  <c r="AO694" i="175"/>
  <c r="AP694" i="175"/>
  <c r="AQ694" i="175"/>
  <c r="AR694" i="175"/>
  <c r="AN695" i="175"/>
  <c r="AO695" i="175"/>
  <c r="AP695" i="175"/>
  <c r="AQ695" i="175"/>
  <c r="AR695" i="175"/>
  <c r="AN696" i="175"/>
  <c r="AO696" i="175"/>
  <c r="AP696" i="175"/>
  <c r="AQ696" i="175"/>
  <c r="AR696" i="175"/>
  <c r="AN697" i="175"/>
  <c r="AO697" i="175"/>
  <c r="AP697" i="175"/>
  <c r="AQ697" i="175"/>
  <c r="AR697" i="175"/>
  <c r="AN698" i="175"/>
  <c r="AO698" i="175"/>
  <c r="AP698" i="175"/>
  <c r="AQ698" i="175"/>
  <c r="AR698" i="175"/>
  <c r="AN699" i="175"/>
  <c r="AO699" i="175"/>
  <c r="AP699" i="175"/>
  <c r="AQ699" i="175"/>
  <c r="AR699" i="175"/>
  <c r="AN700" i="175"/>
  <c r="AO700" i="175"/>
  <c r="AP700" i="175"/>
  <c r="AQ700" i="175"/>
  <c r="AR700" i="175"/>
  <c r="AN701" i="175"/>
  <c r="AO701" i="175"/>
  <c r="AP701" i="175"/>
  <c r="AQ701" i="175"/>
  <c r="AR701" i="175"/>
  <c r="AN702" i="175"/>
  <c r="AO702" i="175"/>
  <c r="AP702" i="175"/>
  <c r="AQ702" i="175"/>
  <c r="AR702" i="175"/>
  <c r="AN703" i="175"/>
  <c r="AO703" i="175"/>
  <c r="AP703" i="175"/>
  <c r="AQ703" i="175"/>
  <c r="AR703" i="175"/>
  <c r="AN704" i="175"/>
  <c r="AO704" i="175"/>
  <c r="AP704" i="175"/>
  <c r="AQ704" i="175"/>
  <c r="AR704" i="175"/>
  <c r="AN705" i="175"/>
  <c r="AO705" i="175"/>
  <c r="AP705" i="175"/>
  <c r="AQ705" i="175"/>
  <c r="AR705" i="175"/>
  <c r="AN706" i="175"/>
  <c r="AO706" i="175"/>
  <c r="AP706" i="175"/>
  <c r="AQ706" i="175"/>
  <c r="AR706" i="175"/>
  <c r="AN707" i="175"/>
  <c r="AO707" i="175"/>
  <c r="AP707" i="175"/>
  <c r="AQ707" i="175"/>
  <c r="AR707" i="175"/>
  <c r="AN708" i="175"/>
  <c r="AO708" i="175"/>
  <c r="AP708" i="175"/>
  <c r="AQ708" i="175"/>
  <c r="AR708" i="175"/>
  <c r="AN709" i="175"/>
  <c r="AO709" i="175"/>
  <c r="AP709" i="175"/>
  <c r="AQ709" i="175"/>
  <c r="AR709" i="175"/>
  <c r="AN710" i="175"/>
  <c r="AO710" i="175"/>
  <c r="AP710" i="175"/>
  <c r="AQ710" i="175"/>
  <c r="AR710" i="175"/>
  <c r="AN711" i="175"/>
  <c r="AO711" i="175"/>
  <c r="AP711" i="175"/>
  <c r="AQ711" i="175"/>
  <c r="AR711" i="175"/>
  <c r="AN712" i="175"/>
  <c r="AO712" i="175"/>
  <c r="AP712" i="175"/>
  <c r="AQ712" i="175"/>
  <c r="AR712" i="175"/>
  <c r="AN713" i="175"/>
  <c r="AO713" i="175"/>
  <c r="AP713" i="175"/>
  <c r="AQ713" i="175"/>
  <c r="AR713" i="175"/>
  <c r="AN714" i="175"/>
  <c r="AO714" i="175"/>
  <c r="AP714" i="175"/>
  <c r="AQ714" i="175"/>
  <c r="AR714" i="175"/>
  <c r="AN715" i="175"/>
  <c r="AO715" i="175"/>
  <c r="AP715" i="175"/>
  <c r="AQ715" i="175"/>
  <c r="AR715" i="175"/>
  <c r="AN716" i="175"/>
  <c r="AO716" i="175"/>
  <c r="AP716" i="175"/>
  <c r="AQ716" i="175"/>
  <c r="AR716" i="175"/>
  <c r="AN717" i="175"/>
  <c r="AO717" i="175"/>
  <c r="AP717" i="175"/>
  <c r="AQ717" i="175"/>
  <c r="AR717" i="175"/>
  <c r="AN718" i="175"/>
  <c r="AO718" i="175"/>
  <c r="AP718" i="175"/>
  <c r="AQ718" i="175"/>
  <c r="AR718" i="175"/>
  <c r="AN719" i="175"/>
  <c r="AO719" i="175"/>
  <c r="AP719" i="175"/>
  <c r="AQ719" i="175"/>
  <c r="AR719" i="175"/>
  <c r="AN720" i="175"/>
  <c r="AO720" i="175"/>
  <c r="AP720" i="175"/>
  <c r="AQ720" i="175"/>
  <c r="AR720" i="175"/>
  <c r="AN721" i="175"/>
  <c r="AO721" i="175"/>
  <c r="AP721" i="175"/>
  <c r="AQ721" i="175"/>
  <c r="AR721" i="175"/>
  <c r="AN722" i="175"/>
  <c r="AO722" i="175"/>
  <c r="AP722" i="175"/>
  <c r="AQ722" i="175"/>
  <c r="AR722" i="175"/>
  <c r="AN723" i="175"/>
  <c r="AO723" i="175"/>
  <c r="AP723" i="175"/>
  <c r="AQ723" i="175"/>
  <c r="AR723" i="175"/>
  <c r="AN724" i="175"/>
  <c r="AO724" i="175"/>
  <c r="AP724" i="175"/>
  <c r="AQ724" i="175"/>
  <c r="AR724" i="175"/>
  <c r="AN725" i="175"/>
  <c r="AO725" i="175"/>
  <c r="AP725" i="175"/>
  <c r="AQ725" i="175"/>
  <c r="AR725" i="175"/>
  <c r="AN726" i="175"/>
  <c r="AO726" i="175"/>
  <c r="AP726" i="175"/>
  <c r="AQ726" i="175"/>
  <c r="AR726" i="175"/>
  <c r="AN727" i="175"/>
  <c r="AO727" i="175"/>
  <c r="AP727" i="175"/>
  <c r="AQ727" i="175"/>
  <c r="AR727" i="175"/>
  <c r="AN728" i="175"/>
  <c r="AO728" i="175"/>
  <c r="AP728" i="175"/>
  <c r="AQ728" i="175"/>
  <c r="AR728" i="175"/>
  <c r="AN729" i="175"/>
  <c r="AO729" i="175"/>
  <c r="AP729" i="175"/>
  <c r="AQ729" i="175"/>
  <c r="AR729" i="175"/>
  <c r="AN730" i="175"/>
  <c r="AO730" i="175"/>
  <c r="AP730" i="175"/>
  <c r="AQ730" i="175"/>
  <c r="AR730" i="175"/>
  <c r="AN731" i="175"/>
  <c r="AO731" i="175"/>
  <c r="AP731" i="175"/>
  <c r="AQ731" i="175"/>
  <c r="AR731" i="175"/>
  <c r="AN732" i="175"/>
  <c r="AO732" i="175"/>
  <c r="AP732" i="175"/>
  <c r="AQ732" i="175"/>
  <c r="AR732" i="175"/>
  <c r="AN733" i="175"/>
  <c r="AO733" i="175"/>
  <c r="AP733" i="175"/>
  <c r="AQ733" i="175"/>
  <c r="AR733" i="175"/>
  <c r="AN734" i="175"/>
  <c r="AO734" i="175"/>
  <c r="AP734" i="175"/>
  <c r="AQ734" i="175"/>
  <c r="AR734" i="175"/>
  <c r="AN735" i="175"/>
  <c r="AO735" i="175"/>
  <c r="AP735" i="175"/>
  <c r="AQ735" i="175"/>
  <c r="AR735" i="175"/>
  <c r="AN736" i="175"/>
  <c r="AO736" i="175"/>
  <c r="AP736" i="175"/>
  <c r="AQ736" i="175"/>
  <c r="AR736" i="175"/>
  <c r="AN737" i="175"/>
  <c r="AO737" i="175"/>
  <c r="AP737" i="175"/>
  <c r="AQ737" i="175"/>
  <c r="AR737" i="175"/>
  <c r="AN738" i="175"/>
  <c r="AO738" i="175"/>
  <c r="AP738" i="175"/>
  <c r="AQ738" i="175"/>
  <c r="AR738" i="175"/>
  <c r="AN739" i="175"/>
  <c r="AO739" i="175"/>
  <c r="AP739" i="175"/>
  <c r="AQ739" i="175"/>
  <c r="AR739" i="175"/>
  <c r="AN740" i="175"/>
  <c r="AO740" i="175"/>
  <c r="AP740" i="175"/>
  <c r="AQ740" i="175"/>
  <c r="AR740" i="175"/>
  <c r="AN741" i="175"/>
  <c r="AO741" i="175"/>
  <c r="AP741" i="175"/>
  <c r="AQ741" i="175"/>
  <c r="AR741" i="175"/>
  <c r="AN742" i="175"/>
  <c r="AO742" i="175"/>
  <c r="AP742" i="175"/>
  <c r="AQ742" i="175"/>
  <c r="AR742" i="175"/>
  <c r="AN743" i="175"/>
  <c r="AO743" i="175"/>
  <c r="AP743" i="175"/>
  <c r="AQ743" i="175"/>
  <c r="AR743" i="175"/>
  <c r="AN744" i="175"/>
  <c r="AO744" i="175"/>
  <c r="AP744" i="175"/>
  <c r="AQ744" i="175"/>
  <c r="AR744" i="175"/>
  <c r="AN745" i="175"/>
  <c r="AO745" i="175"/>
  <c r="AP745" i="175"/>
  <c r="AQ745" i="175"/>
  <c r="AR745" i="175"/>
  <c r="AN746" i="175"/>
  <c r="AO746" i="175"/>
  <c r="AP746" i="175"/>
  <c r="AQ746" i="175"/>
  <c r="AR746" i="175"/>
  <c r="AN747" i="175"/>
  <c r="AO747" i="175"/>
  <c r="AP747" i="175"/>
  <c r="AQ747" i="175"/>
  <c r="AR747" i="175"/>
  <c r="AN748" i="175"/>
  <c r="AO748" i="175"/>
  <c r="AP748" i="175"/>
  <c r="AQ748" i="175"/>
  <c r="AR748" i="175"/>
  <c r="AN749" i="175"/>
  <c r="AO749" i="175"/>
  <c r="AP749" i="175"/>
  <c r="AQ749" i="175"/>
  <c r="AR749" i="175"/>
  <c r="AN750" i="175"/>
  <c r="AO750" i="175"/>
  <c r="AP750" i="175"/>
  <c r="AQ750" i="175"/>
  <c r="AR750" i="175"/>
  <c r="AN751" i="175"/>
  <c r="AO751" i="175"/>
  <c r="AP751" i="175"/>
  <c r="AQ751" i="175"/>
  <c r="AR751" i="175"/>
  <c r="AN752" i="175"/>
  <c r="AO752" i="175"/>
  <c r="AP752" i="175"/>
  <c r="AQ752" i="175"/>
  <c r="AR752" i="175"/>
  <c r="AN753" i="175"/>
  <c r="AO753" i="175"/>
  <c r="AP753" i="175"/>
  <c r="AQ753" i="175"/>
  <c r="AR753" i="175"/>
  <c r="AN754" i="175"/>
  <c r="AO754" i="175"/>
  <c r="AP754" i="175"/>
  <c r="AQ754" i="175"/>
  <c r="AR754" i="175"/>
  <c r="AN755" i="175"/>
  <c r="AO755" i="175"/>
  <c r="AP755" i="175"/>
  <c r="AQ755" i="175"/>
  <c r="AR755" i="175"/>
  <c r="AN756" i="175"/>
  <c r="AO756" i="175"/>
  <c r="AP756" i="175"/>
  <c r="AQ756" i="175"/>
  <c r="AR756" i="175"/>
  <c r="AN757" i="175"/>
  <c r="AO757" i="175"/>
  <c r="AP757" i="175"/>
  <c r="AQ757" i="175"/>
  <c r="AR757" i="175"/>
  <c r="AN758" i="175"/>
  <c r="AO758" i="175"/>
  <c r="AP758" i="175"/>
  <c r="AQ758" i="175"/>
  <c r="AR758" i="175"/>
  <c r="AN759" i="175"/>
  <c r="AO759" i="175"/>
  <c r="AP759" i="175"/>
  <c r="AQ759" i="175"/>
  <c r="AR759" i="175"/>
  <c r="AN760" i="175"/>
  <c r="AO760" i="175"/>
  <c r="AP760" i="175"/>
  <c r="AQ760" i="175"/>
  <c r="AR760" i="175"/>
  <c r="AN761" i="175"/>
  <c r="AO761" i="175"/>
  <c r="AP761" i="175"/>
  <c r="AQ761" i="175"/>
  <c r="AR761" i="175"/>
  <c r="AN762" i="175"/>
  <c r="AO762" i="175"/>
  <c r="AP762" i="175"/>
  <c r="AQ762" i="175"/>
  <c r="AR762" i="175"/>
  <c r="AN763" i="175"/>
  <c r="AO763" i="175"/>
  <c r="AP763" i="175"/>
  <c r="AQ763" i="175"/>
  <c r="AR763" i="175"/>
  <c r="AN764" i="175"/>
  <c r="AO764" i="175"/>
  <c r="AP764" i="175"/>
  <c r="AQ764" i="175"/>
  <c r="AR764" i="175"/>
  <c r="AN765" i="175"/>
  <c r="AO765" i="175"/>
  <c r="AP765" i="175"/>
  <c r="AQ765" i="175"/>
  <c r="AR765" i="175"/>
  <c r="AN766" i="175"/>
  <c r="AO766" i="175"/>
  <c r="AP766" i="175"/>
  <c r="AQ766" i="175"/>
  <c r="AR766" i="175"/>
  <c r="AN767" i="175"/>
  <c r="AO767" i="175"/>
  <c r="AP767" i="175"/>
  <c r="AQ767" i="175"/>
  <c r="AR767" i="175"/>
  <c r="AN768" i="175"/>
  <c r="AO768" i="175"/>
  <c r="AP768" i="175"/>
  <c r="AQ768" i="175"/>
  <c r="AR768" i="175"/>
  <c r="AN769" i="175"/>
  <c r="AO769" i="175"/>
  <c r="AP769" i="175"/>
  <c r="AQ769" i="175"/>
  <c r="AR769" i="175"/>
  <c r="AN770" i="175"/>
  <c r="AO770" i="175"/>
  <c r="AP770" i="175"/>
  <c r="AQ770" i="175"/>
  <c r="AR770" i="175"/>
  <c r="AN771" i="175"/>
  <c r="AO771" i="175"/>
  <c r="AP771" i="175"/>
  <c r="AQ771" i="175"/>
  <c r="AR771" i="175"/>
  <c r="AN772" i="175"/>
  <c r="AO772" i="175"/>
  <c r="AP772" i="175"/>
  <c r="AQ772" i="175"/>
  <c r="AR772" i="175"/>
  <c r="AN773" i="175"/>
  <c r="AO773" i="175"/>
  <c r="AP773" i="175"/>
  <c r="AQ773" i="175"/>
  <c r="AR773" i="175"/>
  <c r="AN774" i="175"/>
  <c r="AO774" i="175"/>
  <c r="AP774" i="175"/>
  <c r="AQ774" i="175"/>
  <c r="AR774" i="175"/>
  <c r="AN775" i="175"/>
  <c r="AO775" i="175"/>
  <c r="AP775" i="175"/>
  <c r="AQ775" i="175"/>
  <c r="AR775" i="175"/>
  <c r="AN776" i="175"/>
  <c r="AO776" i="175"/>
  <c r="AP776" i="175"/>
  <c r="AQ776" i="175"/>
  <c r="AR776" i="175"/>
  <c r="AN777" i="175"/>
  <c r="AO777" i="175"/>
  <c r="AP777" i="175"/>
  <c r="AQ777" i="175"/>
  <c r="AR777" i="175"/>
  <c r="AN778" i="175"/>
  <c r="AO778" i="175"/>
  <c r="AP778" i="175"/>
  <c r="AQ778" i="175"/>
  <c r="AR778" i="175"/>
  <c r="AN779" i="175"/>
  <c r="AO779" i="175"/>
  <c r="AP779" i="175"/>
  <c r="AQ779" i="175"/>
  <c r="AR779" i="175"/>
  <c r="AN780" i="175"/>
  <c r="AO780" i="175"/>
  <c r="AP780" i="175"/>
  <c r="AQ780" i="175"/>
  <c r="AR780" i="175"/>
  <c r="AN781" i="175"/>
  <c r="AO781" i="175"/>
  <c r="AP781" i="175"/>
  <c r="AQ781" i="175"/>
  <c r="AR781" i="175"/>
  <c r="AN782" i="175"/>
  <c r="AO782" i="175"/>
  <c r="AP782" i="175"/>
  <c r="AQ782" i="175"/>
  <c r="AR782" i="175"/>
  <c r="AN783" i="175"/>
  <c r="AO783" i="175"/>
  <c r="AP783" i="175"/>
  <c r="AQ783" i="175"/>
  <c r="AR783" i="175"/>
  <c r="AN784" i="175"/>
  <c r="AO784" i="175"/>
  <c r="AP784" i="175"/>
  <c r="AQ784" i="175"/>
  <c r="AR784" i="175"/>
  <c r="AN785" i="175"/>
  <c r="AO785" i="175"/>
  <c r="AP785" i="175"/>
  <c r="AQ785" i="175"/>
  <c r="AR785" i="175"/>
  <c r="AN786" i="175"/>
  <c r="AO786" i="175"/>
  <c r="AP786" i="175"/>
  <c r="AQ786" i="175"/>
  <c r="AR786" i="175"/>
  <c r="AN787" i="175"/>
  <c r="AO787" i="175"/>
  <c r="AP787" i="175"/>
  <c r="AQ787" i="175"/>
  <c r="AR787" i="175"/>
  <c r="AN788" i="175"/>
  <c r="AO788" i="175"/>
  <c r="AP788" i="175"/>
  <c r="AQ788" i="175"/>
  <c r="AR788" i="175"/>
  <c r="AN789" i="175"/>
  <c r="AO789" i="175"/>
  <c r="AP789" i="175"/>
  <c r="AQ789" i="175"/>
  <c r="AR789" i="175"/>
  <c r="AN790" i="175"/>
  <c r="AO790" i="175"/>
  <c r="AP790" i="175"/>
  <c r="AQ790" i="175"/>
  <c r="AR790" i="175"/>
  <c r="AN791" i="175"/>
  <c r="AO791" i="175"/>
  <c r="AP791" i="175"/>
  <c r="AQ791" i="175"/>
  <c r="AR791" i="175"/>
  <c r="AN792" i="175"/>
  <c r="AO792" i="175"/>
  <c r="AP792" i="175"/>
  <c r="AQ792" i="175"/>
  <c r="AR792" i="175"/>
  <c r="AN793" i="175"/>
  <c r="AO793" i="175"/>
  <c r="AP793" i="175"/>
  <c r="AQ793" i="175"/>
  <c r="AR793" i="175"/>
  <c r="AN794" i="175"/>
  <c r="AO794" i="175"/>
  <c r="AP794" i="175"/>
  <c r="AQ794" i="175"/>
  <c r="AR794" i="175"/>
  <c r="AN795" i="175"/>
  <c r="AO795" i="175"/>
  <c r="AP795" i="175"/>
  <c r="AQ795" i="175"/>
  <c r="AR795" i="175"/>
  <c r="AN796" i="175"/>
  <c r="AO796" i="175"/>
  <c r="AP796" i="175"/>
  <c r="AQ796" i="175"/>
  <c r="AR796" i="175"/>
  <c r="AN797" i="175"/>
  <c r="AO797" i="175"/>
  <c r="AP797" i="175"/>
  <c r="AQ797" i="175"/>
  <c r="AR797" i="175"/>
  <c r="AN798" i="175"/>
  <c r="AO798" i="175"/>
  <c r="AP798" i="175"/>
  <c r="AQ798" i="175"/>
  <c r="AR798" i="175"/>
  <c r="AN799" i="175"/>
  <c r="AO799" i="175"/>
  <c r="AP799" i="175"/>
  <c r="AQ799" i="175"/>
  <c r="AR799" i="175"/>
  <c r="AN800" i="175"/>
  <c r="AO800" i="175"/>
  <c r="AP800" i="175"/>
  <c r="AQ800" i="175"/>
  <c r="AR800" i="175"/>
  <c r="AN801" i="175"/>
  <c r="AO801" i="175"/>
  <c r="AP801" i="175"/>
  <c r="AQ801" i="175"/>
  <c r="AR801" i="175"/>
  <c r="AN802" i="175"/>
  <c r="AO802" i="175"/>
  <c r="AP802" i="175"/>
  <c r="AQ802" i="175"/>
  <c r="AR802" i="175"/>
  <c r="AN803" i="175"/>
  <c r="AO803" i="175"/>
  <c r="AP803" i="175"/>
  <c r="AQ803" i="175"/>
  <c r="AR803" i="175"/>
  <c r="AN804" i="175"/>
  <c r="AO804" i="175"/>
  <c r="AP804" i="175"/>
  <c r="AQ804" i="175"/>
  <c r="AR804" i="175"/>
  <c r="AN805" i="175"/>
  <c r="AO805" i="175"/>
  <c r="AP805" i="175"/>
  <c r="AQ805" i="175"/>
  <c r="AR805" i="175"/>
  <c r="AN806" i="175"/>
  <c r="AO806" i="175"/>
  <c r="AP806" i="175"/>
  <c r="AQ806" i="175"/>
  <c r="AR806" i="175"/>
  <c r="AN807" i="175"/>
  <c r="AO807" i="175"/>
  <c r="AP807" i="175"/>
  <c r="AQ807" i="175"/>
  <c r="AR807" i="175"/>
  <c r="AN808" i="175"/>
  <c r="AO808" i="175"/>
  <c r="AP808" i="175"/>
  <c r="AQ808" i="175"/>
  <c r="AR808" i="175"/>
  <c r="AN809" i="175"/>
  <c r="AO809" i="175"/>
  <c r="AP809" i="175"/>
  <c r="AQ809" i="175"/>
  <c r="AR809" i="175"/>
  <c r="AN810" i="175"/>
  <c r="AO810" i="175"/>
  <c r="AP810" i="175"/>
  <c r="AQ810" i="175"/>
  <c r="AR810" i="175"/>
  <c r="AN811" i="175"/>
  <c r="AO811" i="175"/>
  <c r="AP811" i="175"/>
  <c r="AQ811" i="175"/>
  <c r="AR811" i="175"/>
  <c r="AN812" i="175"/>
  <c r="AO812" i="175"/>
  <c r="AP812" i="175"/>
  <c r="AQ812" i="175"/>
  <c r="AR812" i="175"/>
  <c r="AN813" i="175"/>
  <c r="AO813" i="175"/>
  <c r="AP813" i="175"/>
  <c r="AP2" i="175" s="1"/>
  <c r="AQ813" i="175"/>
  <c r="AR813" i="175"/>
  <c r="AN814" i="175"/>
  <c r="AO814" i="175"/>
  <c r="AP814" i="175"/>
  <c r="AQ814" i="175"/>
  <c r="AR814" i="175"/>
  <c r="AN815" i="175"/>
  <c r="AO815" i="175"/>
  <c r="AP815" i="175"/>
  <c r="AQ815" i="175"/>
  <c r="AR815" i="175"/>
  <c r="AN816" i="175"/>
  <c r="AO816" i="175"/>
  <c r="AP816" i="175"/>
  <c r="AQ816" i="175"/>
  <c r="AR816" i="175"/>
  <c r="AN817" i="175"/>
  <c r="AO817" i="175"/>
  <c r="AP817" i="175"/>
  <c r="AQ817" i="175"/>
  <c r="AR817" i="175"/>
  <c r="AN818" i="175"/>
  <c r="AO818" i="175"/>
  <c r="AO2" i="175" s="1"/>
  <c r="AP818" i="175"/>
  <c r="AQ818" i="175"/>
  <c r="AR818" i="175"/>
  <c r="AN819" i="175"/>
  <c r="AO819" i="175"/>
  <c r="AP819" i="175"/>
  <c r="AQ819" i="175"/>
  <c r="AR819" i="175"/>
  <c r="AN820" i="175"/>
  <c r="AO820" i="175"/>
  <c r="AP820" i="175"/>
  <c r="AQ820" i="175"/>
  <c r="AR820" i="175"/>
  <c r="AN821" i="175"/>
  <c r="AO821" i="175"/>
  <c r="AP821" i="175"/>
  <c r="AQ821" i="175"/>
  <c r="AR821" i="175"/>
  <c r="AN822" i="175"/>
  <c r="AO822" i="175"/>
  <c r="AP822" i="175"/>
  <c r="AQ822" i="175"/>
  <c r="AR822" i="175"/>
  <c r="AN823" i="175"/>
  <c r="AN2" i="175" s="1"/>
  <c r="AO823" i="175"/>
  <c r="AP823" i="175"/>
  <c r="AQ823" i="175"/>
  <c r="AR823" i="175"/>
  <c r="AN824" i="175"/>
  <c r="AO824" i="175"/>
  <c r="AP824" i="175"/>
  <c r="AQ824" i="175"/>
  <c r="AR824" i="175"/>
  <c r="AN825" i="175"/>
  <c r="AO825" i="175"/>
  <c r="AP825" i="175"/>
  <c r="AQ825" i="175"/>
  <c r="AR825" i="175"/>
  <c r="AN826" i="175"/>
  <c r="AO826" i="175"/>
  <c r="AP826" i="175"/>
  <c r="AQ826" i="175"/>
  <c r="AR826" i="175"/>
  <c r="AN827" i="175"/>
  <c r="AO827" i="175"/>
  <c r="AP827" i="175"/>
  <c r="AQ827" i="175"/>
  <c r="AR827" i="175"/>
  <c r="AN828" i="175"/>
  <c r="AO828" i="175"/>
  <c r="AP828" i="175"/>
  <c r="AQ828" i="175"/>
  <c r="AR828" i="175"/>
  <c r="AN829" i="175"/>
  <c r="AO829" i="175"/>
  <c r="AP829" i="175"/>
  <c r="AQ829" i="175"/>
  <c r="AR829" i="175"/>
  <c r="AN830" i="175"/>
  <c r="AO830" i="175"/>
  <c r="AP830" i="175"/>
  <c r="AQ830" i="175"/>
  <c r="AR830" i="175"/>
  <c r="AN831" i="175"/>
  <c r="AO831" i="175"/>
  <c r="AP831" i="175"/>
  <c r="AQ831" i="175"/>
  <c r="AR831" i="175"/>
  <c r="AN832" i="175"/>
  <c r="AO832" i="175"/>
  <c r="AP832" i="175"/>
  <c r="AQ832" i="175"/>
  <c r="AR832" i="175"/>
  <c r="AN833" i="175"/>
  <c r="AO833" i="175"/>
  <c r="AP833" i="175"/>
  <c r="AQ833" i="175"/>
  <c r="AR833" i="175"/>
  <c r="AN834" i="175"/>
  <c r="AO834" i="175"/>
  <c r="AP834" i="175"/>
  <c r="AQ834" i="175"/>
  <c r="AR834" i="175"/>
  <c r="AN835" i="175"/>
  <c r="AO835" i="175"/>
  <c r="AP835" i="175"/>
  <c r="AQ835" i="175"/>
  <c r="AR835" i="175"/>
  <c r="AN836" i="175"/>
  <c r="AO836" i="175"/>
  <c r="AP836" i="175"/>
  <c r="AQ836" i="175"/>
  <c r="AR836" i="175"/>
  <c r="AN837" i="175"/>
  <c r="AO837" i="175"/>
  <c r="AP837" i="175"/>
  <c r="AQ837" i="175"/>
  <c r="AR837" i="175"/>
  <c r="AN838" i="175"/>
  <c r="AO838" i="175"/>
  <c r="AP838" i="175"/>
  <c r="AQ838" i="175"/>
  <c r="AR838" i="175"/>
  <c r="AN839" i="175"/>
  <c r="AO839" i="175"/>
  <c r="AP839" i="175"/>
  <c r="AQ839" i="175"/>
  <c r="AR839" i="175"/>
  <c r="AN840" i="175"/>
  <c r="AO840" i="175"/>
  <c r="AP840" i="175"/>
  <c r="AQ840" i="175"/>
  <c r="AR840" i="175"/>
  <c r="AN841" i="175"/>
  <c r="AO841" i="175"/>
  <c r="AP841" i="175"/>
  <c r="AQ841" i="175"/>
  <c r="AR841" i="175"/>
  <c r="AN842" i="175"/>
  <c r="AO842" i="175"/>
  <c r="AP842" i="175"/>
  <c r="AQ842" i="175"/>
  <c r="AR842" i="175"/>
  <c r="AN843" i="175"/>
  <c r="AO843" i="175"/>
  <c r="AP843" i="175"/>
  <c r="AQ843" i="175"/>
  <c r="AR843" i="175"/>
  <c r="AN844" i="175"/>
  <c r="AO844" i="175"/>
  <c r="AP844" i="175"/>
  <c r="AQ844" i="175"/>
  <c r="AR844" i="175"/>
  <c r="AN845" i="175"/>
  <c r="AO845" i="175"/>
  <c r="AP845" i="175"/>
  <c r="AQ845" i="175"/>
  <c r="AR845" i="175"/>
  <c r="AN846" i="175"/>
  <c r="AO846" i="175"/>
  <c r="AP846" i="175"/>
  <c r="AQ846" i="175"/>
  <c r="AR846" i="175"/>
  <c r="AN847" i="175"/>
  <c r="AO847" i="175"/>
  <c r="AP847" i="175"/>
  <c r="AQ847" i="175"/>
  <c r="AR847" i="175"/>
  <c r="AN848" i="175"/>
  <c r="AO848" i="175"/>
  <c r="AP848" i="175"/>
  <c r="AQ848" i="175"/>
  <c r="AR848" i="175"/>
  <c r="AN849" i="175"/>
  <c r="AO849" i="175"/>
  <c r="AP849" i="175"/>
  <c r="AQ849" i="175"/>
  <c r="AR849" i="175"/>
  <c r="AN850" i="175"/>
  <c r="AO850" i="175"/>
  <c r="AP850" i="175"/>
  <c r="AQ850" i="175"/>
  <c r="AR850" i="175"/>
  <c r="AN851" i="175"/>
  <c r="AO851" i="175"/>
  <c r="AP851" i="175"/>
  <c r="AQ851" i="175"/>
  <c r="AR851" i="175"/>
  <c r="AN852" i="175"/>
  <c r="AO852" i="175"/>
  <c r="AP852" i="175"/>
  <c r="AQ852" i="175"/>
  <c r="AR852" i="175"/>
  <c r="AN853" i="175"/>
  <c r="AO853" i="175"/>
  <c r="AP853" i="175"/>
  <c r="AQ853" i="175"/>
  <c r="AR853" i="175"/>
  <c r="AN854" i="175"/>
  <c r="AO854" i="175"/>
  <c r="AP854" i="175"/>
  <c r="AQ854" i="175"/>
  <c r="AR854" i="175"/>
  <c r="AN855" i="175"/>
  <c r="AO855" i="175"/>
  <c r="AP855" i="175"/>
  <c r="AQ855" i="175"/>
  <c r="AR855" i="175"/>
  <c r="AN856" i="175"/>
  <c r="AO856" i="175"/>
  <c r="AP856" i="175"/>
  <c r="AQ856" i="175"/>
  <c r="AR856" i="175"/>
  <c r="AN857" i="175"/>
  <c r="AO857" i="175"/>
  <c r="AP857" i="175"/>
  <c r="AQ857" i="175"/>
  <c r="AR857" i="175"/>
  <c r="AN858" i="175"/>
  <c r="AO858" i="175"/>
  <c r="AP858" i="175"/>
  <c r="AQ858" i="175"/>
  <c r="AR858" i="175"/>
  <c r="AN859" i="175"/>
  <c r="AO859" i="175"/>
  <c r="AP859" i="175"/>
  <c r="AQ859" i="175"/>
  <c r="AR859" i="175"/>
  <c r="AN860" i="175"/>
  <c r="AO860" i="175"/>
  <c r="AP860" i="175"/>
  <c r="AQ860" i="175"/>
  <c r="AR860" i="175"/>
  <c r="AN861" i="175"/>
  <c r="AO861" i="175"/>
  <c r="AP861" i="175"/>
  <c r="AQ861" i="175"/>
  <c r="AR861" i="175"/>
  <c r="AN862" i="175"/>
  <c r="AO862" i="175"/>
  <c r="AP862" i="175"/>
  <c r="AQ862" i="175"/>
  <c r="AR862" i="175"/>
  <c r="AN863" i="175"/>
  <c r="AO863" i="175"/>
  <c r="AP863" i="175"/>
  <c r="AQ863" i="175"/>
  <c r="AR863" i="175"/>
  <c r="AN864" i="175"/>
  <c r="AO864" i="175"/>
  <c r="AP864" i="175"/>
  <c r="AQ864" i="175"/>
  <c r="AR864" i="175"/>
  <c r="AN865" i="175"/>
  <c r="AO865" i="175"/>
  <c r="AP865" i="175"/>
  <c r="AQ865" i="175"/>
  <c r="AR865" i="175"/>
  <c r="AN866" i="175"/>
  <c r="AO866" i="175"/>
  <c r="AP866" i="175"/>
  <c r="AQ866" i="175"/>
  <c r="AR866" i="175"/>
  <c r="AN867" i="175"/>
  <c r="AO867" i="175"/>
  <c r="AP867" i="175"/>
  <c r="AQ867" i="175"/>
  <c r="AR867" i="175"/>
  <c r="AN868" i="175"/>
  <c r="AO868" i="175"/>
  <c r="AP868" i="175"/>
  <c r="AQ868" i="175"/>
  <c r="AR868" i="175"/>
  <c r="AN869" i="175"/>
  <c r="AO869" i="175"/>
  <c r="AP869" i="175"/>
  <c r="AQ869" i="175"/>
  <c r="AR869" i="175"/>
  <c r="AN870" i="175"/>
  <c r="AO870" i="175"/>
  <c r="AP870" i="175"/>
  <c r="AQ870" i="175"/>
  <c r="AR870" i="175"/>
  <c r="AN871" i="175"/>
  <c r="AO871" i="175"/>
  <c r="AP871" i="175"/>
  <c r="AQ871" i="175"/>
  <c r="AR871" i="175"/>
  <c r="AN872" i="175"/>
  <c r="AO872" i="175"/>
  <c r="AP872" i="175"/>
  <c r="AQ872" i="175"/>
  <c r="AR872" i="175"/>
  <c r="AN873" i="175"/>
  <c r="AO873" i="175"/>
  <c r="AP873" i="175"/>
  <c r="AQ873" i="175"/>
  <c r="AR873" i="175"/>
  <c r="AN874" i="175"/>
  <c r="AO874" i="175"/>
  <c r="AP874" i="175"/>
  <c r="AQ874" i="175"/>
  <c r="AR874" i="175"/>
  <c r="AN875" i="175"/>
  <c r="AO875" i="175"/>
  <c r="AP875" i="175"/>
  <c r="AQ875" i="175"/>
  <c r="AR875" i="175"/>
  <c r="AN876" i="175"/>
  <c r="AO876" i="175"/>
  <c r="AP876" i="175"/>
  <c r="AQ876" i="175"/>
  <c r="AR876" i="175"/>
  <c r="AN877" i="175"/>
  <c r="AO877" i="175"/>
  <c r="AP877" i="175"/>
  <c r="AQ877" i="175"/>
  <c r="AR877" i="175"/>
  <c r="AN878" i="175"/>
  <c r="AO878" i="175"/>
  <c r="AP878" i="175"/>
  <c r="AQ878" i="175"/>
  <c r="AR878" i="175"/>
  <c r="AN879" i="175"/>
  <c r="AO879" i="175"/>
  <c r="AP879" i="175"/>
  <c r="AQ879" i="175"/>
  <c r="AR879" i="175"/>
  <c r="AN880" i="175"/>
  <c r="AO880" i="175"/>
  <c r="AP880" i="175"/>
  <c r="AQ880" i="175"/>
  <c r="AR880" i="175"/>
  <c r="AN881" i="175"/>
  <c r="AO881" i="175"/>
  <c r="AP881" i="175"/>
  <c r="AQ881" i="175"/>
  <c r="AR881" i="175"/>
  <c r="AN882" i="175"/>
  <c r="AO882" i="175"/>
  <c r="AP882" i="175"/>
  <c r="AQ882" i="175"/>
  <c r="AR882" i="175"/>
  <c r="AN883" i="175"/>
  <c r="AO883" i="175"/>
  <c r="AP883" i="175"/>
  <c r="AQ883" i="175"/>
  <c r="AR883" i="175"/>
  <c r="AN884" i="175"/>
  <c r="AO884" i="175"/>
  <c r="AP884" i="175"/>
  <c r="AQ884" i="175"/>
  <c r="AR884" i="175"/>
  <c r="AN885" i="175"/>
  <c r="AO885" i="175"/>
  <c r="AP885" i="175"/>
  <c r="AQ885" i="175"/>
  <c r="AR885" i="175"/>
  <c r="AN886" i="175"/>
  <c r="AO886" i="175"/>
  <c r="AP886" i="175"/>
  <c r="AQ886" i="175"/>
  <c r="AR886" i="175"/>
  <c r="AN887" i="175"/>
  <c r="AO887" i="175"/>
  <c r="AP887" i="175"/>
  <c r="AQ887" i="175"/>
  <c r="AR887" i="175"/>
  <c r="AN888" i="175"/>
  <c r="AO888" i="175"/>
  <c r="AP888" i="175"/>
  <c r="AQ888" i="175"/>
  <c r="AR888" i="175"/>
  <c r="AN889" i="175"/>
  <c r="AO889" i="175"/>
  <c r="AP889" i="175"/>
  <c r="AQ889" i="175"/>
  <c r="AR889" i="175"/>
  <c r="AN890" i="175"/>
  <c r="AO890" i="175"/>
  <c r="AP890" i="175"/>
  <c r="AQ890" i="175"/>
  <c r="AR890" i="175"/>
  <c r="AN891" i="175"/>
  <c r="AO891" i="175"/>
  <c r="AP891" i="175"/>
  <c r="AQ891" i="175"/>
  <c r="AR891" i="175"/>
  <c r="AN892" i="175"/>
  <c r="AO892" i="175"/>
  <c r="AP892" i="175"/>
  <c r="AQ892" i="175"/>
  <c r="AR892" i="175"/>
  <c r="AN893" i="175"/>
  <c r="AO893" i="175"/>
  <c r="AP893" i="175"/>
  <c r="AQ893" i="175"/>
  <c r="AR893" i="175"/>
  <c r="AN894" i="175"/>
  <c r="AO894" i="175"/>
  <c r="AP894" i="175"/>
  <c r="AQ894" i="175"/>
  <c r="AR894" i="175"/>
  <c r="AN895" i="175"/>
  <c r="AO895" i="175"/>
  <c r="AP895" i="175"/>
  <c r="AQ895" i="175"/>
  <c r="AR895" i="175"/>
  <c r="AN896" i="175"/>
  <c r="AO896" i="175"/>
  <c r="AP896" i="175"/>
  <c r="AQ896" i="175"/>
  <c r="AR896" i="175"/>
  <c r="AN897" i="175"/>
  <c r="AO897" i="175"/>
  <c r="AP897" i="175"/>
  <c r="AQ897" i="175"/>
  <c r="AR897" i="175"/>
  <c r="AN898" i="175"/>
  <c r="AO898" i="175"/>
  <c r="AP898" i="175"/>
  <c r="AQ898" i="175"/>
  <c r="AR898" i="175"/>
  <c r="AN899" i="175"/>
  <c r="AO899" i="175"/>
  <c r="AP899" i="175"/>
  <c r="AQ899" i="175"/>
  <c r="AR899" i="175"/>
  <c r="AN900" i="175"/>
  <c r="AO900" i="175"/>
  <c r="AP900" i="175"/>
  <c r="AQ900" i="175"/>
  <c r="AR900" i="175"/>
  <c r="AN901" i="175"/>
  <c r="AO901" i="175"/>
  <c r="AP901" i="175"/>
  <c r="AQ901" i="175"/>
  <c r="AR901" i="175"/>
  <c r="AN902" i="175"/>
  <c r="AO902" i="175"/>
  <c r="AP902" i="175"/>
  <c r="AQ902" i="175"/>
  <c r="AR902" i="175"/>
  <c r="AN903" i="175"/>
  <c r="AO903" i="175"/>
  <c r="AP903" i="175"/>
  <c r="AQ903" i="175"/>
  <c r="AR903" i="175"/>
  <c r="AN904" i="175"/>
  <c r="AO904" i="175"/>
  <c r="AP904" i="175"/>
  <c r="AQ904" i="175"/>
  <c r="AR904" i="175"/>
  <c r="AN905" i="175"/>
  <c r="AO905" i="175"/>
  <c r="AP905" i="175"/>
  <c r="AQ905" i="175"/>
  <c r="AR905" i="175"/>
  <c r="AN906" i="175"/>
  <c r="AO906" i="175"/>
  <c r="AP906" i="175"/>
  <c r="AQ906" i="175"/>
  <c r="AR906" i="175"/>
  <c r="AN907" i="175"/>
  <c r="AO907" i="175"/>
  <c r="AP907" i="175"/>
  <c r="AQ907" i="175"/>
  <c r="AR907" i="175"/>
  <c r="AN908" i="175"/>
  <c r="AO908" i="175"/>
  <c r="AP908" i="175"/>
  <c r="AQ908" i="175"/>
  <c r="AR908" i="175"/>
  <c r="AN909" i="175"/>
  <c r="AO909" i="175"/>
  <c r="AP909" i="175"/>
  <c r="AQ909" i="175"/>
  <c r="AR909" i="175"/>
  <c r="AR7" i="175"/>
  <c r="AQ7" i="175"/>
  <c r="AP7" i="175"/>
  <c r="AO7" i="175"/>
  <c r="AN7" i="175"/>
  <c r="AG8" i="175"/>
  <c r="AH8" i="175"/>
  <c r="AI8" i="175"/>
  <c r="AJ8" i="175"/>
  <c r="AK8" i="175"/>
  <c r="AG9" i="175"/>
  <c r="AH9" i="175"/>
  <c r="AI9" i="175"/>
  <c r="AJ9" i="175"/>
  <c r="AK9" i="175"/>
  <c r="AG10" i="175"/>
  <c r="AH10" i="175"/>
  <c r="AI10" i="175"/>
  <c r="AJ10" i="175"/>
  <c r="AK10" i="175"/>
  <c r="AG11" i="175"/>
  <c r="AH11" i="175"/>
  <c r="AI11" i="175"/>
  <c r="AJ11" i="175"/>
  <c r="AK11" i="175"/>
  <c r="AG12" i="175"/>
  <c r="AH12" i="175"/>
  <c r="AI12" i="175"/>
  <c r="AJ12" i="175"/>
  <c r="AK12" i="175"/>
  <c r="AG13" i="175"/>
  <c r="AH13" i="175"/>
  <c r="AI13" i="175"/>
  <c r="AJ13" i="175"/>
  <c r="AK13" i="175"/>
  <c r="AG14" i="175"/>
  <c r="AH14" i="175"/>
  <c r="AI14" i="175"/>
  <c r="AJ14" i="175"/>
  <c r="AK14" i="175"/>
  <c r="AG15" i="175"/>
  <c r="AH15" i="175"/>
  <c r="AI15" i="175"/>
  <c r="AJ15" i="175"/>
  <c r="AK15" i="175"/>
  <c r="AG16" i="175"/>
  <c r="AH16" i="175"/>
  <c r="AI16" i="175"/>
  <c r="AJ16" i="175"/>
  <c r="AK16" i="175"/>
  <c r="AG17" i="175"/>
  <c r="AH17" i="175"/>
  <c r="AI17" i="175"/>
  <c r="AJ17" i="175"/>
  <c r="AK17" i="175"/>
  <c r="AG18" i="175"/>
  <c r="AH18" i="175"/>
  <c r="AI18" i="175"/>
  <c r="AJ18" i="175"/>
  <c r="AK18" i="175"/>
  <c r="AG19" i="175"/>
  <c r="AH19" i="175"/>
  <c r="AI19" i="175"/>
  <c r="AJ19" i="175"/>
  <c r="AK19" i="175"/>
  <c r="AG20" i="175"/>
  <c r="AH20" i="175"/>
  <c r="AI20" i="175"/>
  <c r="AJ20" i="175"/>
  <c r="AK20" i="175"/>
  <c r="AG21" i="175"/>
  <c r="AH21" i="175"/>
  <c r="AI21" i="175"/>
  <c r="AJ21" i="175"/>
  <c r="AK21" i="175"/>
  <c r="AG22" i="175"/>
  <c r="AH22" i="175"/>
  <c r="AI22" i="175"/>
  <c r="AJ22" i="175"/>
  <c r="AK22" i="175"/>
  <c r="AG23" i="175"/>
  <c r="AH23" i="175"/>
  <c r="AI23" i="175"/>
  <c r="AJ23" i="175"/>
  <c r="AK23" i="175"/>
  <c r="AG24" i="175"/>
  <c r="AH24" i="175"/>
  <c r="AI24" i="175"/>
  <c r="AJ24" i="175"/>
  <c r="AK24" i="175"/>
  <c r="AG25" i="175"/>
  <c r="AH25" i="175"/>
  <c r="AI25" i="175"/>
  <c r="AJ25" i="175"/>
  <c r="AK25" i="175"/>
  <c r="AG26" i="175"/>
  <c r="AH26" i="175"/>
  <c r="AI26" i="175"/>
  <c r="AJ26" i="175"/>
  <c r="AK26" i="175"/>
  <c r="AG27" i="175"/>
  <c r="AH27" i="175"/>
  <c r="AI27" i="175"/>
  <c r="AJ27" i="175"/>
  <c r="AK27" i="175"/>
  <c r="AG28" i="175"/>
  <c r="AH28" i="175"/>
  <c r="AI28" i="175"/>
  <c r="AJ28" i="175"/>
  <c r="AK28" i="175"/>
  <c r="AG29" i="175"/>
  <c r="AH29" i="175"/>
  <c r="AI29" i="175"/>
  <c r="AJ29" i="175"/>
  <c r="AK29" i="175"/>
  <c r="AG30" i="175"/>
  <c r="AH30" i="175"/>
  <c r="AI30" i="175"/>
  <c r="AJ30" i="175"/>
  <c r="AK30" i="175"/>
  <c r="AG31" i="175"/>
  <c r="AH31" i="175"/>
  <c r="AI31" i="175"/>
  <c r="AJ31" i="175"/>
  <c r="AK31" i="175"/>
  <c r="AG32" i="175"/>
  <c r="AH32" i="175"/>
  <c r="AI32" i="175"/>
  <c r="AJ32" i="175"/>
  <c r="AK32" i="175"/>
  <c r="AG33" i="175"/>
  <c r="AH33" i="175"/>
  <c r="AI33" i="175"/>
  <c r="AJ33" i="175"/>
  <c r="AK33" i="175"/>
  <c r="AG34" i="175"/>
  <c r="AH34" i="175"/>
  <c r="AI34" i="175"/>
  <c r="AJ34" i="175"/>
  <c r="AK34" i="175"/>
  <c r="AG35" i="175"/>
  <c r="AH35" i="175"/>
  <c r="AI35" i="175"/>
  <c r="AJ35" i="175"/>
  <c r="AK35" i="175"/>
  <c r="AG36" i="175"/>
  <c r="AH36" i="175"/>
  <c r="AI36" i="175"/>
  <c r="AJ36" i="175"/>
  <c r="AK36" i="175"/>
  <c r="AG37" i="175"/>
  <c r="AH37" i="175"/>
  <c r="AI37" i="175"/>
  <c r="AJ37" i="175"/>
  <c r="AK37" i="175"/>
  <c r="AG38" i="175"/>
  <c r="AH38" i="175"/>
  <c r="AI38" i="175"/>
  <c r="AJ38" i="175"/>
  <c r="AK38" i="175"/>
  <c r="AG39" i="175"/>
  <c r="AH39" i="175"/>
  <c r="AI39" i="175"/>
  <c r="AJ39" i="175"/>
  <c r="AK39" i="175"/>
  <c r="AG40" i="175"/>
  <c r="AH40" i="175"/>
  <c r="AI40" i="175"/>
  <c r="AJ40" i="175"/>
  <c r="AK40" i="175"/>
  <c r="AG41" i="175"/>
  <c r="AH41" i="175"/>
  <c r="AI41" i="175"/>
  <c r="AJ41" i="175"/>
  <c r="AK41" i="175"/>
  <c r="AG42" i="175"/>
  <c r="AH42" i="175"/>
  <c r="AI42" i="175"/>
  <c r="AJ42" i="175"/>
  <c r="AK42" i="175"/>
  <c r="AG43" i="175"/>
  <c r="AH43" i="175"/>
  <c r="AI43" i="175"/>
  <c r="AJ43" i="175"/>
  <c r="AK43" i="175"/>
  <c r="AG44" i="175"/>
  <c r="AH44" i="175"/>
  <c r="AI44" i="175"/>
  <c r="AJ44" i="175"/>
  <c r="AK44" i="175"/>
  <c r="AG45" i="175"/>
  <c r="AH45" i="175"/>
  <c r="AI45" i="175"/>
  <c r="AJ45" i="175"/>
  <c r="AK45" i="175"/>
  <c r="AG46" i="175"/>
  <c r="AH46" i="175"/>
  <c r="AI46" i="175"/>
  <c r="AJ46" i="175"/>
  <c r="AK46" i="175"/>
  <c r="AG47" i="175"/>
  <c r="AH47" i="175"/>
  <c r="AI47" i="175"/>
  <c r="AJ47" i="175"/>
  <c r="AK47" i="175"/>
  <c r="AG48" i="175"/>
  <c r="AH48" i="175"/>
  <c r="AI48" i="175"/>
  <c r="AJ48" i="175"/>
  <c r="AK48" i="175"/>
  <c r="AG49" i="175"/>
  <c r="AH49" i="175"/>
  <c r="AI49" i="175"/>
  <c r="AJ49" i="175"/>
  <c r="AK49" i="175"/>
  <c r="AG50" i="175"/>
  <c r="AH50" i="175"/>
  <c r="AI50" i="175"/>
  <c r="AJ50" i="175"/>
  <c r="AK50" i="175"/>
  <c r="AG51" i="175"/>
  <c r="AH51" i="175"/>
  <c r="AI51" i="175"/>
  <c r="AJ51" i="175"/>
  <c r="AK51" i="175"/>
  <c r="AG52" i="175"/>
  <c r="AH52" i="175"/>
  <c r="AI52" i="175"/>
  <c r="AJ52" i="175"/>
  <c r="AK52" i="175"/>
  <c r="AG53" i="175"/>
  <c r="AH53" i="175"/>
  <c r="AI53" i="175"/>
  <c r="AJ53" i="175"/>
  <c r="AK53" i="175"/>
  <c r="AG54" i="175"/>
  <c r="AH54" i="175"/>
  <c r="AI54" i="175"/>
  <c r="AJ54" i="175"/>
  <c r="AK54" i="175"/>
  <c r="AG55" i="175"/>
  <c r="AH55" i="175"/>
  <c r="AI55" i="175"/>
  <c r="AJ55" i="175"/>
  <c r="AK55" i="175"/>
  <c r="AG56" i="175"/>
  <c r="AH56" i="175"/>
  <c r="AI56" i="175"/>
  <c r="AJ56" i="175"/>
  <c r="AK56" i="175"/>
  <c r="AG57" i="175"/>
  <c r="AH57" i="175"/>
  <c r="AI57" i="175"/>
  <c r="AJ57" i="175"/>
  <c r="AK57" i="175"/>
  <c r="AG58" i="175"/>
  <c r="AH58" i="175"/>
  <c r="AI58" i="175"/>
  <c r="AJ58" i="175"/>
  <c r="AK58" i="175"/>
  <c r="AG59" i="175"/>
  <c r="AH59" i="175"/>
  <c r="AI59" i="175"/>
  <c r="AJ59" i="175"/>
  <c r="AK59" i="175"/>
  <c r="AG60" i="175"/>
  <c r="AH60" i="175"/>
  <c r="AI60" i="175"/>
  <c r="AJ60" i="175"/>
  <c r="AK60" i="175"/>
  <c r="AG61" i="175"/>
  <c r="AH61" i="175"/>
  <c r="AI61" i="175"/>
  <c r="AJ61" i="175"/>
  <c r="AK61" i="175"/>
  <c r="AG62" i="175"/>
  <c r="AH62" i="175"/>
  <c r="AI62" i="175"/>
  <c r="AJ62" i="175"/>
  <c r="AK62" i="175"/>
  <c r="AG63" i="175"/>
  <c r="AH63" i="175"/>
  <c r="AI63" i="175"/>
  <c r="AJ63" i="175"/>
  <c r="AK63" i="175"/>
  <c r="AG64" i="175"/>
  <c r="AH64" i="175"/>
  <c r="AI64" i="175"/>
  <c r="AJ64" i="175"/>
  <c r="AK64" i="175"/>
  <c r="AG65" i="175"/>
  <c r="AH65" i="175"/>
  <c r="AI65" i="175"/>
  <c r="AJ65" i="175"/>
  <c r="AK65" i="175"/>
  <c r="AG66" i="175"/>
  <c r="AH66" i="175"/>
  <c r="AI66" i="175"/>
  <c r="AJ66" i="175"/>
  <c r="AK66" i="175"/>
  <c r="AG67" i="175"/>
  <c r="AH67" i="175"/>
  <c r="AI67" i="175"/>
  <c r="AJ67" i="175"/>
  <c r="AK67" i="175"/>
  <c r="AG68" i="175"/>
  <c r="AH68" i="175"/>
  <c r="AI68" i="175"/>
  <c r="AJ68" i="175"/>
  <c r="AK68" i="175"/>
  <c r="AG69" i="175"/>
  <c r="AH69" i="175"/>
  <c r="AI69" i="175"/>
  <c r="AJ69" i="175"/>
  <c r="AK69" i="175"/>
  <c r="AG70" i="175"/>
  <c r="AH70" i="175"/>
  <c r="AI70" i="175"/>
  <c r="AJ70" i="175"/>
  <c r="AK70" i="175"/>
  <c r="AG71" i="175"/>
  <c r="AH71" i="175"/>
  <c r="AI71" i="175"/>
  <c r="AJ71" i="175"/>
  <c r="AK71" i="175"/>
  <c r="AG72" i="175"/>
  <c r="AH72" i="175"/>
  <c r="AI72" i="175"/>
  <c r="AJ72" i="175"/>
  <c r="AK72" i="175"/>
  <c r="AG73" i="175"/>
  <c r="AH73" i="175"/>
  <c r="AI73" i="175"/>
  <c r="AJ73" i="175"/>
  <c r="AK73" i="175"/>
  <c r="AG74" i="175"/>
  <c r="AH74" i="175"/>
  <c r="AI74" i="175"/>
  <c r="AJ74" i="175"/>
  <c r="AK74" i="175"/>
  <c r="AG75" i="175"/>
  <c r="AH75" i="175"/>
  <c r="AI75" i="175"/>
  <c r="AJ75" i="175"/>
  <c r="AK75" i="175"/>
  <c r="AG76" i="175"/>
  <c r="AH76" i="175"/>
  <c r="AI76" i="175"/>
  <c r="AJ76" i="175"/>
  <c r="AK76" i="175"/>
  <c r="AG77" i="175"/>
  <c r="AH77" i="175"/>
  <c r="AI77" i="175"/>
  <c r="AJ77" i="175"/>
  <c r="AK77" i="175"/>
  <c r="AG78" i="175"/>
  <c r="AH78" i="175"/>
  <c r="AI78" i="175"/>
  <c r="AJ78" i="175"/>
  <c r="AK78" i="175"/>
  <c r="AG79" i="175"/>
  <c r="AH79" i="175"/>
  <c r="AI79" i="175"/>
  <c r="AJ79" i="175"/>
  <c r="AK79" i="175"/>
  <c r="AG80" i="175"/>
  <c r="AH80" i="175"/>
  <c r="AI80" i="175"/>
  <c r="AJ80" i="175"/>
  <c r="AK80" i="175"/>
  <c r="AG81" i="175"/>
  <c r="AH81" i="175"/>
  <c r="AI81" i="175"/>
  <c r="AJ81" i="175"/>
  <c r="AK81" i="175"/>
  <c r="AG82" i="175"/>
  <c r="AH82" i="175"/>
  <c r="AI82" i="175"/>
  <c r="AJ82" i="175"/>
  <c r="AK82" i="175"/>
  <c r="AG83" i="175"/>
  <c r="AH83" i="175"/>
  <c r="AI83" i="175"/>
  <c r="AJ83" i="175"/>
  <c r="AK83" i="175"/>
  <c r="AG84" i="175"/>
  <c r="AH84" i="175"/>
  <c r="AI84" i="175"/>
  <c r="AJ84" i="175"/>
  <c r="AK84" i="175"/>
  <c r="AG85" i="175"/>
  <c r="AH85" i="175"/>
  <c r="AI85" i="175"/>
  <c r="AJ85" i="175"/>
  <c r="AK85" i="175"/>
  <c r="AG86" i="175"/>
  <c r="AH86" i="175"/>
  <c r="AI86" i="175"/>
  <c r="AJ86" i="175"/>
  <c r="AK86" i="175"/>
  <c r="AG87" i="175"/>
  <c r="AH87" i="175"/>
  <c r="AI87" i="175"/>
  <c r="AJ87" i="175"/>
  <c r="AK87" i="175"/>
  <c r="AG88" i="175"/>
  <c r="AH88" i="175"/>
  <c r="AI88" i="175"/>
  <c r="AJ88" i="175"/>
  <c r="AK88" i="175"/>
  <c r="AG89" i="175"/>
  <c r="AH89" i="175"/>
  <c r="AI89" i="175"/>
  <c r="AJ89" i="175"/>
  <c r="AK89" i="175"/>
  <c r="AG90" i="175"/>
  <c r="AH90" i="175"/>
  <c r="AI90" i="175"/>
  <c r="AJ90" i="175"/>
  <c r="AK90" i="175"/>
  <c r="AG91" i="175"/>
  <c r="AH91" i="175"/>
  <c r="AI91" i="175"/>
  <c r="AJ91" i="175"/>
  <c r="AK91" i="175"/>
  <c r="AG92" i="175"/>
  <c r="AH92" i="175"/>
  <c r="AI92" i="175"/>
  <c r="AJ92" i="175"/>
  <c r="AK92" i="175"/>
  <c r="AG93" i="175"/>
  <c r="AH93" i="175"/>
  <c r="AI93" i="175"/>
  <c r="AJ93" i="175"/>
  <c r="AK93" i="175"/>
  <c r="AG94" i="175"/>
  <c r="AH94" i="175"/>
  <c r="AI94" i="175"/>
  <c r="AJ94" i="175"/>
  <c r="AK94" i="175"/>
  <c r="AG95" i="175"/>
  <c r="AH95" i="175"/>
  <c r="AI95" i="175"/>
  <c r="AJ95" i="175"/>
  <c r="AK95" i="175"/>
  <c r="AG96" i="175"/>
  <c r="AH96" i="175"/>
  <c r="AI96" i="175"/>
  <c r="AJ96" i="175"/>
  <c r="AK96" i="175"/>
  <c r="AG97" i="175"/>
  <c r="AH97" i="175"/>
  <c r="AI97" i="175"/>
  <c r="AJ97" i="175"/>
  <c r="AK97" i="175"/>
  <c r="AG98" i="175"/>
  <c r="AH98" i="175"/>
  <c r="AI98" i="175"/>
  <c r="AJ98" i="175"/>
  <c r="AK98" i="175"/>
  <c r="AG99" i="175"/>
  <c r="AH99" i="175"/>
  <c r="AI99" i="175"/>
  <c r="AJ99" i="175"/>
  <c r="AK99" i="175"/>
  <c r="AG100" i="175"/>
  <c r="AH100" i="175"/>
  <c r="AI100" i="175"/>
  <c r="AJ100" i="175"/>
  <c r="AK100" i="175"/>
  <c r="AG101" i="175"/>
  <c r="AH101" i="175"/>
  <c r="AI101" i="175"/>
  <c r="AJ101" i="175"/>
  <c r="AK101" i="175"/>
  <c r="AG102" i="175"/>
  <c r="AH102" i="175"/>
  <c r="AI102" i="175"/>
  <c r="AJ102" i="175"/>
  <c r="AK102" i="175"/>
  <c r="AG103" i="175"/>
  <c r="AH103" i="175"/>
  <c r="AI103" i="175"/>
  <c r="AJ103" i="175"/>
  <c r="AK103" i="175"/>
  <c r="AG104" i="175"/>
  <c r="AH104" i="175"/>
  <c r="AI104" i="175"/>
  <c r="AJ104" i="175"/>
  <c r="AK104" i="175"/>
  <c r="AG105" i="175"/>
  <c r="AH105" i="175"/>
  <c r="AI105" i="175"/>
  <c r="AJ105" i="175"/>
  <c r="AK105" i="175"/>
  <c r="AG106" i="175"/>
  <c r="AH106" i="175"/>
  <c r="AI106" i="175"/>
  <c r="AJ106" i="175"/>
  <c r="AK106" i="175"/>
  <c r="AG107" i="175"/>
  <c r="AH107" i="175"/>
  <c r="AI107" i="175"/>
  <c r="AJ107" i="175"/>
  <c r="AK107" i="175"/>
  <c r="AG108" i="175"/>
  <c r="AH108" i="175"/>
  <c r="AI108" i="175"/>
  <c r="AJ108" i="175"/>
  <c r="AK108" i="175"/>
  <c r="AG109" i="175"/>
  <c r="AH109" i="175"/>
  <c r="AI109" i="175"/>
  <c r="AJ109" i="175"/>
  <c r="AK109" i="175"/>
  <c r="AG110" i="175"/>
  <c r="AH110" i="175"/>
  <c r="AI110" i="175"/>
  <c r="AJ110" i="175"/>
  <c r="AK110" i="175"/>
  <c r="AG111" i="175"/>
  <c r="AH111" i="175"/>
  <c r="AI111" i="175"/>
  <c r="AJ111" i="175"/>
  <c r="AK111" i="175"/>
  <c r="AG112" i="175"/>
  <c r="AH112" i="175"/>
  <c r="AI112" i="175"/>
  <c r="AJ112" i="175"/>
  <c r="AK112" i="175"/>
  <c r="AG113" i="175"/>
  <c r="AH113" i="175"/>
  <c r="AI113" i="175"/>
  <c r="AJ113" i="175"/>
  <c r="AK113" i="175"/>
  <c r="AG114" i="175"/>
  <c r="AH114" i="175"/>
  <c r="AI114" i="175"/>
  <c r="AJ114" i="175"/>
  <c r="AK114" i="175"/>
  <c r="AG115" i="175"/>
  <c r="AH115" i="175"/>
  <c r="AI115" i="175"/>
  <c r="AJ115" i="175"/>
  <c r="AK115" i="175"/>
  <c r="AG116" i="175"/>
  <c r="AH116" i="175"/>
  <c r="AI116" i="175"/>
  <c r="AJ116" i="175"/>
  <c r="AK116" i="175"/>
  <c r="AG117" i="175"/>
  <c r="AH117" i="175"/>
  <c r="AI117" i="175"/>
  <c r="AJ117" i="175"/>
  <c r="AK117" i="175"/>
  <c r="AG118" i="175"/>
  <c r="AH118" i="175"/>
  <c r="AI118" i="175"/>
  <c r="AJ118" i="175"/>
  <c r="AK118" i="175"/>
  <c r="AG119" i="175"/>
  <c r="AH119" i="175"/>
  <c r="AI119" i="175"/>
  <c r="AJ119" i="175"/>
  <c r="AK119" i="175"/>
  <c r="AG120" i="175"/>
  <c r="AH120" i="175"/>
  <c r="AI120" i="175"/>
  <c r="AJ120" i="175"/>
  <c r="AK120" i="175"/>
  <c r="AG121" i="175"/>
  <c r="AH121" i="175"/>
  <c r="AI121" i="175"/>
  <c r="AJ121" i="175"/>
  <c r="AK121" i="175"/>
  <c r="AG122" i="175"/>
  <c r="AH122" i="175"/>
  <c r="AI122" i="175"/>
  <c r="AJ122" i="175"/>
  <c r="AK122" i="175"/>
  <c r="AG123" i="175"/>
  <c r="AH123" i="175"/>
  <c r="AI123" i="175"/>
  <c r="AJ123" i="175"/>
  <c r="AK123" i="175"/>
  <c r="AG124" i="175"/>
  <c r="AH124" i="175"/>
  <c r="AI124" i="175"/>
  <c r="AJ124" i="175"/>
  <c r="AK124" i="175"/>
  <c r="AG125" i="175"/>
  <c r="AH125" i="175"/>
  <c r="AI125" i="175"/>
  <c r="AJ125" i="175"/>
  <c r="AK125" i="175"/>
  <c r="AG126" i="175"/>
  <c r="AH126" i="175"/>
  <c r="AI126" i="175"/>
  <c r="AJ126" i="175"/>
  <c r="AK126" i="175"/>
  <c r="AG127" i="175"/>
  <c r="AH127" i="175"/>
  <c r="AI127" i="175"/>
  <c r="AJ127" i="175"/>
  <c r="AK127" i="175"/>
  <c r="AG128" i="175"/>
  <c r="AH128" i="175"/>
  <c r="AI128" i="175"/>
  <c r="AJ128" i="175"/>
  <c r="AK128" i="175"/>
  <c r="AG129" i="175"/>
  <c r="AH129" i="175"/>
  <c r="AI129" i="175"/>
  <c r="AJ129" i="175"/>
  <c r="AK129" i="175"/>
  <c r="AG130" i="175"/>
  <c r="AH130" i="175"/>
  <c r="AI130" i="175"/>
  <c r="AJ130" i="175"/>
  <c r="AK130" i="175"/>
  <c r="AG131" i="175"/>
  <c r="AH131" i="175"/>
  <c r="AI131" i="175"/>
  <c r="AJ131" i="175"/>
  <c r="AK131" i="175"/>
  <c r="AG132" i="175"/>
  <c r="AH132" i="175"/>
  <c r="AI132" i="175"/>
  <c r="AJ132" i="175"/>
  <c r="AK132" i="175"/>
  <c r="AG133" i="175"/>
  <c r="AH133" i="175"/>
  <c r="AI133" i="175"/>
  <c r="AJ133" i="175"/>
  <c r="AK133" i="175"/>
  <c r="AG134" i="175"/>
  <c r="AH134" i="175"/>
  <c r="AI134" i="175"/>
  <c r="AJ134" i="175"/>
  <c r="AK134" i="175"/>
  <c r="AG135" i="175"/>
  <c r="AH135" i="175"/>
  <c r="AI135" i="175"/>
  <c r="AJ135" i="175"/>
  <c r="AK135" i="175"/>
  <c r="AG136" i="175"/>
  <c r="AH136" i="175"/>
  <c r="AI136" i="175"/>
  <c r="AJ136" i="175"/>
  <c r="AK136" i="175"/>
  <c r="AG137" i="175"/>
  <c r="AH137" i="175"/>
  <c r="AI137" i="175"/>
  <c r="AJ137" i="175"/>
  <c r="AK137" i="175"/>
  <c r="AG138" i="175"/>
  <c r="AH138" i="175"/>
  <c r="AI138" i="175"/>
  <c r="AJ138" i="175"/>
  <c r="AK138" i="175"/>
  <c r="AG139" i="175"/>
  <c r="AH139" i="175"/>
  <c r="AI139" i="175"/>
  <c r="AJ139" i="175"/>
  <c r="AK139" i="175"/>
  <c r="AG140" i="175"/>
  <c r="AH140" i="175"/>
  <c r="AI140" i="175"/>
  <c r="AJ140" i="175"/>
  <c r="AK140" i="175"/>
  <c r="AG141" i="175"/>
  <c r="AH141" i="175"/>
  <c r="AI141" i="175"/>
  <c r="AJ141" i="175"/>
  <c r="AK141" i="175"/>
  <c r="AG142" i="175"/>
  <c r="AH142" i="175"/>
  <c r="AI142" i="175"/>
  <c r="AJ142" i="175"/>
  <c r="AK142" i="175"/>
  <c r="AG143" i="175"/>
  <c r="AH143" i="175"/>
  <c r="AI143" i="175"/>
  <c r="AJ143" i="175"/>
  <c r="AK143" i="175"/>
  <c r="AG144" i="175"/>
  <c r="AH144" i="175"/>
  <c r="AI144" i="175"/>
  <c r="AJ144" i="175"/>
  <c r="AK144" i="175"/>
  <c r="AG145" i="175"/>
  <c r="AH145" i="175"/>
  <c r="AI145" i="175"/>
  <c r="AJ145" i="175"/>
  <c r="AK145" i="175"/>
  <c r="AG146" i="175"/>
  <c r="AH146" i="175"/>
  <c r="AI146" i="175"/>
  <c r="AJ146" i="175"/>
  <c r="AK146" i="175"/>
  <c r="AG147" i="175"/>
  <c r="AH147" i="175"/>
  <c r="AI147" i="175"/>
  <c r="AJ147" i="175"/>
  <c r="AK147" i="175"/>
  <c r="AG148" i="175"/>
  <c r="AH148" i="175"/>
  <c r="AI148" i="175"/>
  <c r="AJ148" i="175"/>
  <c r="AK148" i="175"/>
  <c r="AG149" i="175"/>
  <c r="AH149" i="175"/>
  <c r="AI149" i="175"/>
  <c r="AJ149" i="175"/>
  <c r="AK149" i="175"/>
  <c r="AG150" i="175"/>
  <c r="AH150" i="175"/>
  <c r="AI150" i="175"/>
  <c r="AJ150" i="175"/>
  <c r="AK150" i="175"/>
  <c r="AG151" i="175"/>
  <c r="AH151" i="175"/>
  <c r="AI151" i="175"/>
  <c r="AJ151" i="175"/>
  <c r="AK151" i="175"/>
  <c r="AG152" i="175"/>
  <c r="AH152" i="175"/>
  <c r="AI152" i="175"/>
  <c r="AJ152" i="175"/>
  <c r="AK152" i="175"/>
  <c r="AG153" i="175"/>
  <c r="AH153" i="175"/>
  <c r="AI153" i="175"/>
  <c r="AJ153" i="175"/>
  <c r="AK153" i="175"/>
  <c r="AG154" i="175"/>
  <c r="AH154" i="175"/>
  <c r="AI154" i="175"/>
  <c r="AJ154" i="175"/>
  <c r="AK154" i="175"/>
  <c r="AG155" i="175"/>
  <c r="AH155" i="175"/>
  <c r="AI155" i="175"/>
  <c r="AJ155" i="175"/>
  <c r="AK155" i="175"/>
  <c r="AG156" i="175"/>
  <c r="AH156" i="175"/>
  <c r="AI156" i="175"/>
  <c r="AJ156" i="175"/>
  <c r="AK156" i="175"/>
  <c r="AG157" i="175"/>
  <c r="AH157" i="175"/>
  <c r="AI157" i="175"/>
  <c r="AJ157" i="175"/>
  <c r="AK157" i="175"/>
  <c r="AG158" i="175"/>
  <c r="AH158" i="175"/>
  <c r="AI158" i="175"/>
  <c r="AJ158" i="175"/>
  <c r="AK158" i="175"/>
  <c r="AG159" i="175"/>
  <c r="AH159" i="175"/>
  <c r="AI159" i="175"/>
  <c r="AJ159" i="175"/>
  <c r="AK159" i="175"/>
  <c r="AG160" i="175"/>
  <c r="AH160" i="175"/>
  <c r="AI160" i="175"/>
  <c r="AJ160" i="175"/>
  <c r="AK160" i="175"/>
  <c r="AG161" i="175"/>
  <c r="AH161" i="175"/>
  <c r="AI161" i="175"/>
  <c r="AJ161" i="175"/>
  <c r="AK161" i="175"/>
  <c r="AG162" i="175"/>
  <c r="AH162" i="175"/>
  <c r="AI162" i="175"/>
  <c r="AJ162" i="175"/>
  <c r="AK162" i="175"/>
  <c r="AG163" i="175"/>
  <c r="AH163" i="175"/>
  <c r="AI163" i="175"/>
  <c r="AJ163" i="175"/>
  <c r="AK163" i="175"/>
  <c r="AG164" i="175"/>
  <c r="AH164" i="175"/>
  <c r="AI164" i="175"/>
  <c r="AJ164" i="175"/>
  <c r="AK164" i="175"/>
  <c r="AG165" i="175"/>
  <c r="AH165" i="175"/>
  <c r="AI165" i="175"/>
  <c r="AJ165" i="175"/>
  <c r="AK165" i="175"/>
  <c r="AG166" i="175"/>
  <c r="AH166" i="175"/>
  <c r="AI166" i="175"/>
  <c r="AJ166" i="175"/>
  <c r="AK166" i="175"/>
  <c r="AG167" i="175"/>
  <c r="AH167" i="175"/>
  <c r="AI167" i="175"/>
  <c r="AJ167" i="175"/>
  <c r="AK167" i="175"/>
  <c r="AG168" i="175"/>
  <c r="AH168" i="175"/>
  <c r="AI168" i="175"/>
  <c r="AJ168" i="175"/>
  <c r="AK168" i="175"/>
  <c r="AG169" i="175"/>
  <c r="AH169" i="175"/>
  <c r="AI169" i="175"/>
  <c r="AJ169" i="175"/>
  <c r="AK169" i="175"/>
  <c r="AG170" i="175"/>
  <c r="AH170" i="175"/>
  <c r="AI170" i="175"/>
  <c r="AJ170" i="175"/>
  <c r="AK170" i="175"/>
  <c r="AG171" i="175"/>
  <c r="AH171" i="175"/>
  <c r="AI171" i="175"/>
  <c r="AJ171" i="175"/>
  <c r="AK171" i="175"/>
  <c r="AG172" i="175"/>
  <c r="AH172" i="175"/>
  <c r="AI172" i="175"/>
  <c r="AJ172" i="175"/>
  <c r="AK172" i="175"/>
  <c r="AG173" i="175"/>
  <c r="AH173" i="175"/>
  <c r="AI173" i="175"/>
  <c r="AJ173" i="175"/>
  <c r="AK173" i="175"/>
  <c r="AG174" i="175"/>
  <c r="AH174" i="175"/>
  <c r="AI174" i="175"/>
  <c r="AJ174" i="175"/>
  <c r="AK174" i="175"/>
  <c r="AG175" i="175"/>
  <c r="AH175" i="175"/>
  <c r="AI175" i="175"/>
  <c r="AJ175" i="175"/>
  <c r="AK175" i="175"/>
  <c r="AG176" i="175"/>
  <c r="AH176" i="175"/>
  <c r="AI176" i="175"/>
  <c r="AJ176" i="175"/>
  <c r="AK176" i="175"/>
  <c r="AG177" i="175"/>
  <c r="AH177" i="175"/>
  <c r="AI177" i="175"/>
  <c r="AJ177" i="175"/>
  <c r="AK177" i="175"/>
  <c r="AG178" i="175"/>
  <c r="AH178" i="175"/>
  <c r="AI178" i="175"/>
  <c r="AJ178" i="175"/>
  <c r="AK178" i="175"/>
  <c r="AG179" i="175"/>
  <c r="AH179" i="175"/>
  <c r="AI179" i="175"/>
  <c r="AJ179" i="175"/>
  <c r="AK179" i="175"/>
  <c r="AG180" i="175"/>
  <c r="AH180" i="175"/>
  <c r="AI180" i="175"/>
  <c r="AJ180" i="175"/>
  <c r="AK180" i="175"/>
  <c r="AG181" i="175"/>
  <c r="AH181" i="175"/>
  <c r="AI181" i="175"/>
  <c r="AJ181" i="175"/>
  <c r="AK181" i="175"/>
  <c r="AG182" i="175"/>
  <c r="AH182" i="175"/>
  <c r="AI182" i="175"/>
  <c r="AJ182" i="175"/>
  <c r="AK182" i="175"/>
  <c r="AG183" i="175"/>
  <c r="AH183" i="175"/>
  <c r="AI183" i="175"/>
  <c r="AJ183" i="175"/>
  <c r="AK183" i="175"/>
  <c r="AG184" i="175"/>
  <c r="AH184" i="175"/>
  <c r="AI184" i="175"/>
  <c r="AJ184" i="175"/>
  <c r="AK184" i="175"/>
  <c r="AG185" i="175"/>
  <c r="AH185" i="175"/>
  <c r="AI185" i="175"/>
  <c r="AJ185" i="175"/>
  <c r="AK185" i="175"/>
  <c r="AG186" i="175"/>
  <c r="AH186" i="175"/>
  <c r="AI186" i="175"/>
  <c r="AJ186" i="175"/>
  <c r="AK186" i="175"/>
  <c r="AG187" i="175"/>
  <c r="AH187" i="175"/>
  <c r="AI187" i="175"/>
  <c r="AJ187" i="175"/>
  <c r="AK187" i="175"/>
  <c r="AG188" i="175"/>
  <c r="AH188" i="175"/>
  <c r="AI188" i="175"/>
  <c r="AJ188" i="175"/>
  <c r="AK188" i="175"/>
  <c r="AG189" i="175"/>
  <c r="AH189" i="175"/>
  <c r="AI189" i="175"/>
  <c r="AJ189" i="175"/>
  <c r="AK189" i="175"/>
  <c r="AG190" i="175"/>
  <c r="AH190" i="175"/>
  <c r="AI190" i="175"/>
  <c r="AJ190" i="175"/>
  <c r="AK190" i="175"/>
  <c r="AG191" i="175"/>
  <c r="AH191" i="175"/>
  <c r="AI191" i="175"/>
  <c r="AJ191" i="175"/>
  <c r="AK191" i="175"/>
  <c r="AG192" i="175"/>
  <c r="AH192" i="175"/>
  <c r="AI192" i="175"/>
  <c r="AJ192" i="175"/>
  <c r="AK192" i="175"/>
  <c r="AG193" i="175"/>
  <c r="AH193" i="175"/>
  <c r="AI193" i="175"/>
  <c r="AJ193" i="175"/>
  <c r="AK193" i="175"/>
  <c r="AG194" i="175"/>
  <c r="AH194" i="175"/>
  <c r="AI194" i="175"/>
  <c r="AJ194" i="175"/>
  <c r="AK194" i="175"/>
  <c r="AG195" i="175"/>
  <c r="AH195" i="175"/>
  <c r="AI195" i="175"/>
  <c r="AJ195" i="175"/>
  <c r="AK195" i="175"/>
  <c r="AG196" i="175"/>
  <c r="AH196" i="175"/>
  <c r="AI196" i="175"/>
  <c r="AJ196" i="175"/>
  <c r="AK196" i="175"/>
  <c r="AG197" i="175"/>
  <c r="AH197" i="175"/>
  <c r="AI197" i="175"/>
  <c r="AJ197" i="175"/>
  <c r="AK197" i="175"/>
  <c r="AG198" i="175"/>
  <c r="AH198" i="175"/>
  <c r="AI198" i="175"/>
  <c r="AJ198" i="175"/>
  <c r="AK198" i="175"/>
  <c r="AG199" i="175"/>
  <c r="AH199" i="175"/>
  <c r="AI199" i="175"/>
  <c r="AJ199" i="175"/>
  <c r="AK199" i="175"/>
  <c r="AG200" i="175"/>
  <c r="AH200" i="175"/>
  <c r="AI200" i="175"/>
  <c r="AJ200" i="175"/>
  <c r="AK200" i="175"/>
  <c r="AG201" i="175"/>
  <c r="AH201" i="175"/>
  <c r="AI201" i="175"/>
  <c r="AJ201" i="175"/>
  <c r="AK201" i="175"/>
  <c r="AG202" i="175"/>
  <c r="AH202" i="175"/>
  <c r="AI202" i="175"/>
  <c r="AJ202" i="175"/>
  <c r="AK202" i="175"/>
  <c r="AG203" i="175"/>
  <c r="AH203" i="175"/>
  <c r="AI203" i="175"/>
  <c r="AJ203" i="175"/>
  <c r="AK203" i="175"/>
  <c r="AG204" i="175"/>
  <c r="AH204" i="175"/>
  <c r="AI204" i="175"/>
  <c r="AJ204" i="175"/>
  <c r="AK204" i="175"/>
  <c r="AG205" i="175"/>
  <c r="AH205" i="175"/>
  <c r="AI205" i="175"/>
  <c r="AJ205" i="175"/>
  <c r="AK205" i="175"/>
  <c r="AG206" i="175"/>
  <c r="AH206" i="175"/>
  <c r="AI206" i="175"/>
  <c r="AJ206" i="175"/>
  <c r="AK206" i="175"/>
  <c r="AG207" i="175"/>
  <c r="AH207" i="175"/>
  <c r="AI207" i="175"/>
  <c r="AJ207" i="175"/>
  <c r="AK207" i="175"/>
  <c r="AG208" i="175"/>
  <c r="AH208" i="175"/>
  <c r="AI208" i="175"/>
  <c r="AJ208" i="175"/>
  <c r="AK208" i="175"/>
  <c r="AG209" i="175"/>
  <c r="AH209" i="175"/>
  <c r="AI209" i="175"/>
  <c r="AJ209" i="175"/>
  <c r="AK209" i="175"/>
  <c r="AG210" i="175"/>
  <c r="AH210" i="175"/>
  <c r="AI210" i="175"/>
  <c r="AJ210" i="175"/>
  <c r="AK210" i="175"/>
  <c r="AG211" i="175"/>
  <c r="AH211" i="175"/>
  <c r="AI211" i="175"/>
  <c r="AJ211" i="175"/>
  <c r="AK211" i="175"/>
  <c r="AG212" i="175"/>
  <c r="AH212" i="175"/>
  <c r="AI212" i="175"/>
  <c r="AJ212" i="175"/>
  <c r="AK212" i="175"/>
  <c r="AG213" i="175"/>
  <c r="AH213" i="175"/>
  <c r="AI213" i="175"/>
  <c r="AJ213" i="175"/>
  <c r="AK213" i="175"/>
  <c r="AG214" i="175"/>
  <c r="AH214" i="175"/>
  <c r="AI214" i="175"/>
  <c r="AJ214" i="175"/>
  <c r="AK214" i="175"/>
  <c r="AG215" i="175"/>
  <c r="AH215" i="175"/>
  <c r="AI215" i="175"/>
  <c r="AJ215" i="175"/>
  <c r="AK215" i="175"/>
  <c r="AG216" i="175"/>
  <c r="AH216" i="175"/>
  <c r="AI216" i="175"/>
  <c r="AJ216" i="175"/>
  <c r="AK216" i="175"/>
  <c r="AG217" i="175"/>
  <c r="AH217" i="175"/>
  <c r="AI217" i="175"/>
  <c r="AJ217" i="175"/>
  <c r="AK217" i="175"/>
  <c r="AG218" i="175"/>
  <c r="AH218" i="175"/>
  <c r="AI218" i="175"/>
  <c r="AJ218" i="175"/>
  <c r="AK218" i="175"/>
  <c r="AG219" i="175"/>
  <c r="AH219" i="175"/>
  <c r="AI219" i="175"/>
  <c r="AJ219" i="175"/>
  <c r="AK219" i="175"/>
  <c r="AG220" i="175"/>
  <c r="AH220" i="175"/>
  <c r="AI220" i="175"/>
  <c r="AJ220" i="175"/>
  <c r="AK220" i="175"/>
  <c r="AG221" i="175"/>
  <c r="AH221" i="175"/>
  <c r="AI221" i="175"/>
  <c r="AJ221" i="175"/>
  <c r="AK221" i="175"/>
  <c r="AG222" i="175"/>
  <c r="AH222" i="175"/>
  <c r="AI222" i="175"/>
  <c r="AJ222" i="175"/>
  <c r="AK222" i="175"/>
  <c r="AG223" i="175"/>
  <c r="AH223" i="175"/>
  <c r="AI223" i="175"/>
  <c r="AJ223" i="175"/>
  <c r="AK223" i="175"/>
  <c r="AG224" i="175"/>
  <c r="AH224" i="175"/>
  <c r="AI224" i="175"/>
  <c r="AJ224" i="175"/>
  <c r="AK224" i="175"/>
  <c r="AG225" i="175"/>
  <c r="AH225" i="175"/>
  <c r="AI225" i="175"/>
  <c r="AJ225" i="175"/>
  <c r="AK225" i="175"/>
  <c r="AG226" i="175"/>
  <c r="AH226" i="175"/>
  <c r="AI226" i="175"/>
  <c r="AJ226" i="175"/>
  <c r="AK226" i="175"/>
  <c r="AG227" i="175"/>
  <c r="AH227" i="175"/>
  <c r="AI227" i="175"/>
  <c r="AJ227" i="175"/>
  <c r="AK227" i="175"/>
  <c r="AG228" i="175"/>
  <c r="AH228" i="175"/>
  <c r="AI228" i="175"/>
  <c r="AJ228" i="175"/>
  <c r="AK228" i="175"/>
  <c r="AG229" i="175"/>
  <c r="AH229" i="175"/>
  <c r="AI229" i="175"/>
  <c r="AJ229" i="175"/>
  <c r="AK229" i="175"/>
  <c r="AG230" i="175"/>
  <c r="AH230" i="175"/>
  <c r="AI230" i="175"/>
  <c r="AJ230" i="175"/>
  <c r="AK230" i="175"/>
  <c r="AG231" i="175"/>
  <c r="AH231" i="175"/>
  <c r="AI231" i="175"/>
  <c r="AJ231" i="175"/>
  <c r="AK231" i="175"/>
  <c r="AG232" i="175"/>
  <c r="AH232" i="175"/>
  <c r="AI232" i="175"/>
  <c r="AJ232" i="175"/>
  <c r="AK232" i="175"/>
  <c r="AG233" i="175"/>
  <c r="AH233" i="175"/>
  <c r="AI233" i="175"/>
  <c r="AJ233" i="175"/>
  <c r="AK233" i="175"/>
  <c r="AG234" i="175"/>
  <c r="AH234" i="175"/>
  <c r="AI234" i="175"/>
  <c r="AJ234" i="175"/>
  <c r="AK234" i="175"/>
  <c r="AG235" i="175"/>
  <c r="AH235" i="175"/>
  <c r="AI235" i="175"/>
  <c r="AJ235" i="175"/>
  <c r="AK235" i="175"/>
  <c r="AG236" i="175"/>
  <c r="AH236" i="175"/>
  <c r="AI236" i="175"/>
  <c r="AJ236" i="175"/>
  <c r="AK236" i="175"/>
  <c r="AG237" i="175"/>
  <c r="AH237" i="175"/>
  <c r="AI237" i="175"/>
  <c r="AJ237" i="175"/>
  <c r="AK237" i="175"/>
  <c r="AG238" i="175"/>
  <c r="AH238" i="175"/>
  <c r="AI238" i="175"/>
  <c r="AJ238" i="175"/>
  <c r="AK238" i="175"/>
  <c r="AG239" i="175"/>
  <c r="AH239" i="175"/>
  <c r="AI239" i="175"/>
  <c r="AJ239" i="175"/>
  <c r="AK239" i="175"/>
  <c r="AG240" i="175"/>
  <c r="AH240" i="175"/>
  <c r="AI240" i="175"/>
  <c r="AJ240" i="175"/>
  <c r="AK240" i="175"/>
  <c r="AG241" i="175"/>
  <c r="AH241" i="175"/>
  <c r="AI241" i="175"/>
  <c r="AJ241" i="175"/>
  <c r="AK241" i="175"/>
  <c r="AG242" i="175"/>
  <c r="AH242" i="175"/>
  <c r="AI242" i="175"/>
  <c r="AJ242" i="175"/>
  <c r="AK242" i="175"/>
  <c r="AG243" i="175"/>
  <c r="AH243" i="175"/>
  <c r="AI243" i="175"/>
  <c r="AJ243" i="175"/>
  <c r="AK243" i="175"/>
  <c r="AG244" i="175"/>
  <c r="AH244" i="175"/>
  <c r="AI244" i="175"/>
  <c r="AJ244" i="175"/>
  <c r="AK244" i="175"/>
  <c r="AG245" i="175"/>
  <c r="AH245" i="175"/>
  <c r="AI245" i="175"/>
  <c r="AJ245" i="175"/>
  <c r="AK245" i="175"/>
  <c r="AG246" i="175"/>
  <c r="AH246" i="175"/>
  <c r="AI246" i="175"/>
  <c r="AJ246" i="175"/>
  <c r="AK246" i="175"/>
  <c r="AG247" i="175"/>
  <c r="AH247" i="175"/>
  <c r="AI247" i="175"/>
  <c r="AJ247" i="175"/>
  <c r="AK247" i="175"/>
  <c r="AG248" i="175"/>
  <c r="AH248" i="175"/>
  <c r="AI248" i="175"/>
  <c r="AJ248" i="175"/>
  <c r="AK248" i="175"/>
  <c r="AG249" i="175"/>
  <c r="AH249" i="175"/>
  <c r="AI249" i="175"/>
  <c r="AJ249" i="175"/>
  <c r="AK249" i="175"/>
  <c r="AG250" i="175"/>
  <c r="AH250" i="175"/>
  <c r="AI250" i="175"/>
  <c r="AJ250" i="175"/>
  <c r="AK250" i="175"/>
  <c r="AG251" i="175"/>
  <c r="AH251" i="175"/>
  <c r="AI251" i="175"/>
  <c r="AJ251" i="175"/>
  <c r="AK251" i="175"/>
  <c r="AG252" i="175"/>
  <c r="AH252" i="175"/>
  <c r="AI252" i="175"/>
  <c r="AJ252" i="175"/>
  <c r="AK252" i="175"/>
  <c r="AG253" i="175"/>
  <c r="AH253" i="175"/>
  <c r="AI253" i="175"/>
  <c r="AJ253" i="175"/>
  <c r="AK253" i="175"/>
  <c r="AG254" i="175"/>
  <c r="AH254" i="175"/>
  <c r="AI254" i="175"/>
  <c r="AJ254" i="175"/>
  <c r="AK254" i="175"/>
  <c r="AG255" i="175"/>
  <c r="AH255" i="175"/>
  <c r="AI255" i="175"/>
  <c r="AJ255" i="175"/>
  <c r="AK255" i="175"/>
  <c r="AG256" i="175"/>
  <c r="AH256" i="175"/>
  <c r="AI256" i="175"/>
  <c r="AJ256" i="175"/>
  <c r="AK256" i="175"/>
  <c r="AG257" i="175"/>
  <c r="AH257" i="175"/>
  <c r="AI257" i="175"/>
  <c r="AJ257" i="175"/>
  <c r="AK257" i="175"/>
  <c r="AG258" i="175"/>
  <c r="AH258" i="175"/>
  <c r="AI258" i="175"/>
  <c r="AJ258" i="175"/>
  <c r="AK258" i="175"/>
  <c r="AG259" i="175"/>
  <c r="AH259" i="175"/>
  <c r="AI259" i="175"/>
  <c r="AJ259" i="175"/>
  <c r="AK259" i="175"/>
  <c r="AG260" i="175"/>
  <c r="AH260" i="175"/>
  <c r="AI260" i="175"/>
  <c r="AJ260" i="175"/>
  <c r="AK260" i="175"/>
  <c r="AG261" i="175"/>
  <c r="AH261" i="175"/>
  <c r="AI261" i="175"/>
  <c r="AJ261" i="175"/>
  <c r="AK261" i="175"/>
  <c r="AG262" i="175"/>
  <c r="AH262" i="175"/>
  <c r="AI262" i="175"/>
  <c r="AJ262" i="175"/>
  <c r="AK262" i="175"/>
  <c r="AG263" i="175"/>
  <c r="AH263" i="175"/>
  <c r="AI263" i="175"/>
  <c r="AJ263" i="175"/>
  <c r="AK263" i="175"/>
  <c r="AG264" i="175"/>
  <c r="AH264" i="175"/>
  <c r="AI264" i="175"/>
  <c r="AJ264" i="175"/>
  <c r="AK264" i="175"/>
  <c r="AG265" i="175"/>
  <c r="AH265" i="175"/>
  <c r="AI265" i="175"/>
  <c r="AJ265" i="175"/>
  <c r="AK265" i="175"/>
  <c r="AG266" i="175"/>
  <c r="AH266" i="175"/>
  <c r="AI266" i="175"/>
  <c r="AJ266" i="175"/>
  <c r="AK266" i="175"/>
  <c r="AG267" i="175"/>
  <c r="AH267" i="175"/>
  <c r="AI267" i="175"/>
  <c r="AJ267" i="175"/>
  <c r="AK267" i="175"/>
  <c r="AG268" i="175"/>
  <c r="AH268" i="175"/>
  <c r="AI268" i="175"/>
  <c r="AJ268" i="175"/>
  <c r="AK268" i="175"/>
  <c r="AG269" i="175"/>
  <c r="AH269" i="175"/>
  <c r="AI269" i="175"/>
  <c r="AJ269" i="175"/>
  <c r="AK269" i="175"/>
  <c r="AG270" i="175"/>
  <c r="AH270" i="175"/>
  <c r="AI270" i="175"/>
  <c r="AJ270" i="175"/>
  <c r="AK270" i="175"/>
  <c r="AG271" i="175"/>
  <c r="AH271" i="175"/>
  <c r="AI271" i="175"/>
  <c r="AJ271" i="175"/>
  <c r="AK271" i="175"/>
  <c r="AG272" i="175"/>
  <c r="AH272" i="175"/>
  <c r="AI272" i="175"/>
  <c r="AJ272" i="175"/>
  <c r="AK272" i="175"/>
  <c r="AG273" i="175"/>
  <c r="AH273" i="175"/>
  <c r="AI273" i="175"/>
  <c r="AJ273" i="175"/>
  <c r="AK273" i="175"/>
  <c r="AG274" i="175"/>
  <c r="AH274" i="175"/>
  <c r="AI274" i="175"/>
  <c r="AJ274" i="175"/>
  <c r="AK274" i="175"/>
  <c r="AG275" i="175"/>
  <c r="AH275" i="175"/>
  <c r="AI275" i="175"/>
  <c r="AJ275" i="175"/>
  <c r="AK275" i="175"/>
  <c r="AG276" i="175"/>
  <c r="AH276" i="175"/>
  <c r="AI276" i="175"/>
  <c r="AJ276" i="175"/>
  <c r="AK276" i="175"/>
  <c r="AG277" i="175"/>
  <c r="AH277" i="175"/>
  <c r="AI277" i="175"/>
  <c r="AJ277" i="175"/>
  <c r="AK277" i="175"/>
  <c r="AG278" i="175"/>
  <c r="AH278" i="175"/>
  <c r="AI278" i="175"/>
  <c r="AJ278" i="175"/>
  <c r="AK278" i="175"/>
  <c r="AG279" i="175"/>
  <c r="AH279" i="175"/>
  <c r="AI279" i="175"/>
  <c r="AJ279" i="175"/>
  <c r="AK279" i="175"/>
  <c r="AG280" i="175"/>
  <c r="AH280" i="175"/>
  <c r="AI280" i="175"/>
  <c r="AJ280" i="175"/>
  <c r="AK280" i="175"/>
  <c r="AG281" i="175"/>
  <c r="AH281" i="175"/>
  <c r="AI281" i="175"/>
  <c r="AJ281" i="175"/>
  <c r="AK281" i="175"/>
  <c r="AG282" i="175"/>
  <c r="AH282" i="175"/>
  <c r="AI282" i="175"/>
  <c r="AJ282" i="175"/>
  <c r="AK282" i="175"/>
  <c r="AG283" i="175"/>
  <c r="AH283" i="175"/>
  <c r="AI283" i="175"/>
  <c r="AJ283" i="175"/>
  <c r="AK283" i="175"/>
  <c r="AG284" i="175"/>
  <c r="AH284" i="175"/>
  <c r="AI284" i="175"/>
  <c r="AJ284" i="175"/>
  <c r="AK284" i="175"/>
  <c r="AG285" i="175"/>
  <c r="AH285" i="175"/>
  <c r="AI285" i="175"/>
  <c r="AJ285" i="175"/>
  <c r="AK285" i="175"/>
  <c r="AG286" i="175"/>
  <c r="AH286" i="175"/>
  <c r="AI286" i="175"/>
  <c r="AJ286" i="175"/>
  <c r="AK286" i="175"/>
  <c r="AG287" i="175"/>
  <c r="AH287" i="175"/>
  <c r="AI287" i="175"/>
  <c r="AJ287" i="175"/>
  <c r="AK287" i="175"/>
  <c r="AG288" i="175"/>
  <c r="AH288" i="175"/>
  <c r="AI288" i="175"/>
  <c r="AJ288" i="175"/>
  <c r="AK288" i="175"/>
  <c r="AG289" i="175"/>
  <c r="AH289" i="175"/>
  <c r="AI289" i="175"/>
  <c r="AJ289" i="175"/>
  <c r="AK289" i="175"/>
  <c r="AG290" i="175"/>
  <c r="AH290" i="175"/>
  <c r="AI290" i="175"/>
  <c r="AJ290" i="175"/>
  <c r="AK290" i="175"/>
  <c r="AG291" i="175"/>
  <c r="AH291" i="175"/>
  <c r="AI291" i="175"/>
  <c r="AJ291" i="175"/>
  <c r="AK291" i="175"/>
  <c r="AG292" i="175"/>
  <c r="AH292" i="175"/>
  <c r="AI292" i="175"/>
  <c r="AJ292" i="175"/>
  <c r="AK292" i="175"/>
  <c r="AG293" i="175"/>
  <c r="AH293" i="175"/>
  <c r="AI293" i="175"/>
  <c r="AJ293" i="175"/>
  <c r="AK293" i="175"/>
  <c r="AG294" i="175"/>
  <c r="AH294" i="175"/>
  <c r="AI294" i="175"/>
  <c r="AJ294" i="175"/>
  <c r="AK294" i="175"/>
  <c r="AG295" i="175"/>
  <c r="AH295" i="175"/>
  <c r="AI295" i="175"/>
  <c r="AJ295" i="175"/>
  <c r="AK295" i="175"/>
  <c r="AG296" i="175"/>
  <c r="AH296" i="175"/>
  <c r="AI296" i="175"/>
  <c r="AJ296" i="175"/>
  <c r="AK296" i="175"/>
  <c r="AG297" i="175"/>
  <c r="AH297" i="175"/>
  <c r="AI297" i="175"/>
  <c r="AJ297" i="175"/>
  <c r="AK297" i="175"/>
  <c r="AG298" i="175"/>
  <c r="AH298" i="175"/>
  <c r="AI298" i="175"/>
  <c r="AJ298" i="175"/>
  <c r="AK298" i="175"/>
  <c r="AG299" i="175"/>
  <c r="AH299" i="175"/>
  <c r="AI299" i="175"/>
  <c r="AJ299" i="175"/>
  <c r="AK299" i="175"/>
  <c r="AG300" i="175"/>
  <c r="AH300" i="175"/>
  <c r="AI300" i="175"/>
  <c r="AJ300" i="175"/>
  <c r="AK300" i="175"/>
  <c r="AG301" i="175"/>
  <c r="AH301" i="175"/>
  <c r="AI301" i="175"/>
  <c r="AJ301" i="175"/>
  <c r="AK301" i="175"/>
  <c r="AG302" i="175"/>
  <c r="AH302" i="175"/>
  <c r="AI302" i="175"/>
  <c r="AJ302" i="175"/>
  <c r="AK302" i="175"/>
  <c r="AG303" i="175"/>
  <c r="AH303" i="175"/>
  <c r="AI303" i="175"/>
  <c r="AJ303" i="175"/>
  <c r="AK303" i="175"/>
  <c r="AG304" i="175"/>
  <c r="AH304" i="175"/>
  <c r="AI304" i="175"/>
  <c r="AJ304" i="175"/>
  <c r="AK304" i="175"/>
  <c r="AG305" i="175"/>
  <c r="AH305" i="175"/>
  <c r="AI305" i="175"/>
  <c r="AJ305" i="175"/>
  <c r="AK305" i="175"/>
  <c r="AG306" i="175"/>
  <c r="AH306" i="175"/>
  <c r="AI306" i="175"/>
  <c r="AJ306" i="175"/>
  <c r="AK306" i="175"/>
  <c r="AG307" i="175"/>
  <c r="AH307" i="175"/>
  <c r="AI307" i="175"/>
  <c r="AJ307" i="175"/>
  <c r="AK307" i="175"/>
  <c r="AG308" i="175"/>
  <c r="AH308" i="175"/>
  <c r="AI308" i="175"/>
  <c r="AJ308" i="175"/>
  <c r="AK308" i="175"/>
  <c r="AG309" i="175"/>
  <c r="AH309" i="175"/>
  <c r="AI309" i="175"/>
  <c r="AJ309" i="175"/>
  <c r="AK309" i="175"/>
  <c r="AG310" i="175"/>
  <c r="AH310" i="175"/>
  <c r="AI310" i="175"/>
  <c r="AJ310" i="175"/>
  <c r="AK310" i="175"/>
  <c r="AG311" i="175"/>
  <c r="AH311" i="175"/>
  <c r="AI311" i="175"/>
  <c r="AJ311" i="175"/>
  <c r="AK311" i="175"/>
  <c r="AG312" i="175"/>
  <c r="AH312" i="175"/>
  <c r="AI312" i="175"/>
  <c r="AJ312" i="175"/>
  <c r="AK312" i="175"/>
  <c r="AG313" i="175"/>
  <c r="AH313" i="175"/>
  <c r="AI313" i="175"/>
  <c r="AJ313" i="175"/>
  <c r="AK313" i="175"/>
  <c r="AG314" i="175"/>
  <c r="AH314" i="175"/>
  <c r="AI314" i="175"/>
  <c r="AJ314" i="175"/>
  <c r="AK314" i="175"/>
  <c r="AG315" i="175"/>
  <c r="AH315" i="175"/>
  <c r="AI315" i="175"/>
  <c r="AJ315" i="175"/>
  <c r="AK315" i="175"/>
  <c r="AG316" i="175"/>
  <c r="AH316" i="175"/>
  <c r="AI316" i="175"/>
  <c r="AJ316" i="175"/>
  <c r="AK316" i="175"/>
  <c r="AG317" i="175"/>
  <c r="AH317" i="175"/>
  <c r="AI317" i="175"/>
  <c r="AJ317" i="175"/>
  <c r="AK317" i="175"/>
  <c r="AG318" i="175"/>
  <c r="AH318" i="175"/>
  <c r="AI318" i="175"/>
  <c r="AJ318" i="175"/>
  <c r="AK318" i="175"/>
  <c r="AG319" i="175"/>
  <c r="AH319" i="175"/>
  <c r="AI319" i="175"/>
  <c r="AJ319" i="175"/>
  <c r="AK319" i="175"/>
  <c r="AG320" i="175"/>
  <c r="AH320" i="175"/>
  <c r="AI320" i="175"/>
  <c r="AJ320" i="175"/>
  <c r="AK320" i="175"/>
  <c r="AG321" i="175"/>
  <c r="AH321" i="175"/>
  <c r="AI321" i="175"/>
  <c r="AJ321" i="175"/>
  <c r="AK321" i="175"/>
  <c r="AG322" i="175"/>
  <c r="AH322" i="175"/>
  <c r="AI322" i="175"/>
  <c r="AJ322" i="175"/>
  <c r="AK322" i="175"/>
  <c r="AG323" i="175"/>
  <c r="AH323" i="175"/>
  <c r="AI323" i="175"/>
  <c r="AJ323" i="175"/>
  <c r="AK323" i="175"/>
  <c r="AG324" i="175"/>
  <c r="AH324" i="175"/>
  <c r="AI324" i="175"/>
  <c r="AJ324" i="175"/>
  <c r="AK324" i="175"/>
  <c r="AG325" i="175"/>
  <c r="AH325" i="175"/>
  <c r="AI325" i="175"/>
  <c r="AJ325" i="175"/>
  <c r="AK325" i="175"/>
  <c r="AG326" i="175"/>
  <c r="AH326" i="175"/>
  <c r="AI326" i="175"/>
  <c r="AJ326" i="175"/>
  <c r="AK326" i="175"/>
  <c r="AG327" i="175"/>
  <c r="AH327" i="175"/>
  <c r="AI327" i="175"/>
  <c r="AJ327" i="175"/>
  <c r="AK327" i="175"/>
  <c r="AG328" i="175"/>
  <c r="AH328" i="175"/>
  <c r="AI328" i="175"/>
  <c r="AJ328" i="175"/>
  <c r="AK328" i="175"/>
  <c r="AG329" i="175"/>
  <c r="AH329" i="175"/>
  <c r="AI329" i="175"/>
  <c r="AJ329" i="175"/>
  <c r="AK329" i="175"/>
  <c r="AG330" i="175"/>
  <c r="AH330" i="175"/>
  <c r="AI330" i="175"/>
  <c r="AJ330" i="175"/>
  <c r="AK330" i="175"/>
  <c r="AG331" i="175"/>
  <c r="AH331" i="175"/>
  <c r="AI331" i="175"/>
  <c r="AJ331" i="175"/>
  <c r="AK331" i="175"/>
  <c r="AG332" i="175"/>
  <c r="AH332" i="175"/>
  <c r="AI332" i="175"/>
  <c r="AJ332" i="175"/>
  <c r="AK332" i="175"/>
  <c r="AG333" i="175"/>
  <c r="AH333" i="175"/>
  <c r="AI333" i="175"/>
  <c r="AJ333" i="175"/>
  <c r="AK333" i="175"/>
  <c r="AG334" i="175"/>
  <c r="AH334" i="175"/>
  <c r="AI334" i="175"/>
  <c r="AJ334" i="175"/>
  <c r="AK334" i="175"/>
  <c r="AG335" i="175"/>
  <c r="AH335" i="175"/>
  <c r="AI335" i="175"/>
  <c r="AJ335" i="175"/>
  <c r="AK335" i="175"/>
  <c r="AG336" i="175"/>
  <c r="AH336" i="175"/>
  <c r="AI336" i="175"/>
  <c r="AJ336" i="175"/>
  <c r="AK336" i="175"/>
  <c r="AG337" i="175"/>
  <c r="AH337" i="175"/>
  <c r="AI337" i="175"/>
  <c r="AJ337" i="175"/>
  <c r="AK337" i="175"/>
  <c r="AG338" i="175"/>
  <c r="AH338" i="175"/>
  <c r="AI338" i="175"/>
  <c r="AJ338" i="175"/>
  <c r="AK338" i="175"/>
  <c r="AG339" i="175"/>
  <c r="AH339" i="175"/>
  <c r="AI339" i="175"/>
  <c r="AJ339" i="175"/>
  <c r="AK339" i="175"/>
  <c r="AG340" i="175"/>
  <c r="AH340" i="175"/>
  <c r="AI340" i="175"/>
  <c r="AJ340" i="175"/>
  <c r="AK340" i="175"/>
  <c r="AG341" i="175"/>
  <c r="AH341" i="175"/>
  <c r="AI341" i="175"/>
  <c r="AJ341" i="175"/>
  <c r="AK341" i="175"/>
  <c r="AG342" i="175"/>
  <c r="AH342" i="175"/>
  <c r="AI342" i="175"/>
  <c r="AJ342" i="175"/>
  <c r="AK342" i="175"/>
  <c r="AG343" i="175"/>
  <c r="AH343" i="175"/>
  <c r="AI343" i="175"/>
  <c r="AJ343" i="175"/>
  <c r="AK343" i="175"/>
  <c r="AG344" i="175"/>
  <c r="AH344" i="175"/>
  <c r="AI344" i="175"/>
  <c r="AJ344" i="175"/>
  <c r="AK344" i="175"/>
  <c r="AG345" i="175"/>
  <c r="AH345" i="175"/>
  <c r="AI345" i="175"/>
  <c r="AJ345" i="175"/>
  <c r="AK345" i="175"/>
  <c r="AG346" i="175"/>
  <c r="AH346" i="175"/>
  <c r="AI346" i="175"/>
  <c r="AJ346" i="175"/>
  <c r="AK346" i="175"/>
  <c r="AG347" i="175"/>
  <c r="AH347" i="175"/>
  <c r="AI347" i="175"/>
  <c r="AJ347" i="175"/>
  <c r="AK347" i="175"/>
  <c r="AG348" i="175"/>
  <c r="AH348" i="175"/>
  <c r="AI348" i="175"/>
  <c r="AJ348" i="175"/>
  <c r="AK348" i="175"/>
  <c r="AG349" i="175"/>
  <c r="AH349" i="175"/>
  <c r="AI349" i="175"/>
  <c r="AJ349" i="175"/>
  <c r="AK349" i="175"/>
  <c r="AG350" i="175"/>
  <c r="AH350" i="175"/>
  <c r="AI350" i="175"/>
  <c r="AJ350" i="175"/>
  <c r="AK350" i="175"/>
  <c r="AG351" i="175"/>
  <c r="AH351" i="175"/>
  <c r="AI351" i="175"/>
  <c r="AJ351" i="175"/>
  <c r="AK351" i="175"/>
  <c r="AG352" i="175"/>
  <c r="AH352" i="175"/>
  <c r="AI352" i="175"/>
  <c r="AJ352" i="175"/>
  <c r="AK352" i="175"/>
  <c r="AG353" i="175"/>
  <c r="AH353" i="175"/>
  <c r="AI353" i="175"/>
  <c r="AJ353" i="175"/>
  <c r="AK353" i="175"/>
  <c r="AG354" i="175"/>
  <c r="AH354" i="175"/>
  <c r="AI354" i="175"/>
  <c r="AJ354" i="175"/>
  <c r="AK354" i="175"/>
  <c r="AG355" i="175"/>
  <c r="AH355" i="175"/>
  <c r="AI355" i="175"/>
  <c r="AJ355" i="175"/>
  <c r="AK355" i="175"/>
  <c r="AG356" i="175"/>
  <c r="AH356" i="175"/>
  <c r="AI356" i="175"/>
  <c r="AJ356" i="175"/>
  <c r="AK356" i="175"/>
  <c r="AG357" i="175"/>
  <c r="AH357" i="175"/>
  <c r="AI357" i="175"/>
  <c r="AJ357" i="175"/>
  <c r="AK357" i="175"/>
  <c r="AG358" i="175"/>
  <c r="AH358" i="175"/>
  <c r="AI358" i="175"/>
  <c r="AJ358" i="175"/>
  <c r="AK358" i="175"/>
  <c r="AG359" i="175"/>
  <c r="AH359" i="175"/>
  <c r="AI359" i="175"/>
  <c r="AJ359" i="175"/>
  <c r="AK359" i="175"/>
  <c r="AG360" i="175"/>
  <c r="AH360" i="175"/>
  <c r="AI360" i="175"/>
  <c r="AJ360" i="175"/>
  <c r="AK360" i="175"/>
  <c r="AG361" i="175"/>
  <c r="AH361" i="175"/>
  <c r="AI361" i="175"/>
  <c r="AJ361" i="175"/>
  <c r="AK361" i="175"/>
  <c r="AG362" i="175"/>
  <c r="AH362" i="175"/>
  <c r="AI362" i="175"/>
  <c r="AJ362" i="175"/>
  <c r="AK362" i="175"/>
  <c r="AG363" i="175"/>
  <c r="AH363" i="175"/>
  <c r="AI363" i="175"/>
  <c r="AJ363" i="175"/>
  <c r="AK363" i="175"/>
  <c r="AG364" i="175"/>
  <c r="AH364" i="175"/>
  <c r="AI364" i="175"/>
  <c r="AJ364" i="175"/>
  <c r="AK364" i="175"/>
  <c r="AG365" i="175"/>
  <c r="AH365" i="175"/>
  <c r="AI365" i="175"/>
  <c r="AJ365" i="175"/>
  <c r="AK365" i="175"/>
  <c r="AG366" i="175"/>
  <c r="AH366" i="175"/>
  <c r="AI366" i="175"/>
  <c r="AJ366" i="175"/>
  <c r="AK366" i="175"/>
  <c r="AG367" i="175"/>
  <c r="AH367" i="175"/>
  <c r="AI367" i="175"/>
  <c r="AJ367" i="175"/>
  <c r="AK367" i="175"/>
  <c r="AG368" i="175"/>
  <c r="AH368" i="175"/>
  <c r="AI368" i="175"/>
  <c r="AJ368" i="175"/>
  <c r="AK368" i="175"/>
  <c r="AG369" i="175"/>
  <c r="AH369" i="175"/>
  <c r="AI369" i="175"/>
  <c r="AJ369" i="175"/>
  <c r="AK369" i="175"/>
  <c r="AG370" i="175"/>
  <c r="AH370" i="175"/>
  <c r="AI370" i="175"/>
  <c r="AJ370" i="175"/>
  <c r="AK370" i="175"/>
  <c r="AG371" i="175"/>
  <c r="AH371" i="175"/>
  <c r="AI371" i="175"/>
  <c r="AJ371" i="175"/>
  <c r="AK371" i="175"/>
  <c r="AG372" i="175"/>
  <c r="AH372" i="175"/>
  <c r="AI372" i="175"/>
  <c r="AJ372" i="175"/>
  <c r="AK372" i="175"/>
  <c r="AG373" i="175"/>
  <c r="AH373" i="175"/>
  <c r="AI373" i="175"/>
  <c r="AJ373" i="175"/>
  <c r="AK373" i="175"/>
  <c r="AG374" i="175"/>
  <c r="AH374" i="175"/>
  <c r="AI374" i="175"/>
  <c r="AJ374" i="175"/>
  <c r="AK374" i="175"/>
  <c r="AG375" i="175"/>
  <c r="AH375" i="175"/>
  <c r="AI375" i="175"/>
  <c r="AJ375" i="175"/>
  <c r="AK375" i="175"/>
  <c r="AG376" i="175"/>
  <c r="AH376" i="175"/>
  <c r="AI376" i="175"/>
  <c r="AJ376" i="175"/>
  <c r="AK376" i="175"/>
  <c r="AG377" i="175"/>
  <c r="AH377" i="175"/>
  <c r="AI377" i="175"/>
  <c r="AJ377" i="175"/>
  <c r="AK377" i="175"/>
  <c r="AG378" i="175"/>
  <c r="AH378" i="175"/>
  <c r="AI378" i="175"/>
  <c r="AJ378" i="175"/>
  <c r="AK378" i="175"/>
  <c r="AG379" i="175"/>
  <c r="AH379" i="175"/>
  <c r="AI379" i="175"/>
  <c r="AJ379" i="175"/>
  <c r="AK379" i="175"/>
  <c r="AG380" i="175"/>
  <c r="AH380" i="175"/>
  <c r="AI380" i="175"/>
  <c r="AJ380" i="175"/>
  <c r="AK380" i="175"/>
  <c r="AG381" i="175"/>
  <c r="AH381" i="175"/>
  <c r="AI381" i="175"/>
  <c r="AJ381" i="175"/>
  <c r="AK381" i="175"/>
  <c r="AG382" i="175"/>
  <c r="AH382" i="175"/>
  <c r="AI382" i="175"/>
  <c r="AJ382" i="175"/>
  <c r="AK382" i="175"/>
  <c r="AG383" i="175"/>
  <c r="AH383" i="175"/>
  <c r="AI383" i="175"/>
  <c r="AJ383" i="175"/>
  <c r="AK383" i="175"/>
  <c r="AG384" i="175"/>
  <c r="AH384" i="175"/>
  <c r="AI384" i="175"/>
  <c r="AJ384" i="175"/>
  <c r="AK384" i="175"/>
  <c r="AG385" i="175"/>
  <c r="AH385" i="175"/>
  <c r="AI385" i="175"/>
  <c r="AJ385" i="175"/>
  <c r="AK385" i="175"/>
  <c r="AG386" i="175"/>
  <c r="AH386" i="175"/>
  <c r="AI386" i="175"/>
  <c r="AJ386" i="175"/>
  <c r="AK386" i="175"/>
  <c r="AG387" i="175"/>
  <c r="AH387" i="175"/>
  <c r="AI387" i="175"/>
  <c r="AJ387" i="175"/>
  <c r="AK387" i="175"/>
  <c r="AG388" i="175"/>
  <c r="AH388" i="175"/>
  <c r="AI388" i="175"/>
  <c r="AJ388" i="175"/>
  <c r="AK388" i="175"/>
  <c r="AG389" i="175"/>
  <c r="AH389" i="175"/>
  <c r="AI389" i="175"/>
  <c r="AJ389" i="175"/>
  <c r="AK389" i="175"/>
  <c r="AG390" i="175"/>
  <c r="AH390" i="175"/>
  <c r="AI390" i="175"/>
  <c r="AJ390" i="175"/>
  <c r="AK390" i="175"/>
  <c r="AG391" i="175"/>
  <c r="AH391" i="175"/>
  <c r="AI391" i="175"/>
  <c r="AJ391" i="175"/>
  <c r="AK391" i="175"/>
  <c r="AG392" i="175"/>
  <c r="AH392" i="175"/>
  <c r="AI392" i="175"/>
  <c r="AJ392" i="175"/>
  <c r="AK392" i="175"/>
  <c r="AG393" i="175"/>
  <c r="AH393" i="175"/>
  <c r="AI393" i="175"/>
  <c r="AJ393" i="175"/>
  <c r="AK393" i="175"/>
  <c r="AG394" i="175"/>
  <c r="AH394" i="175"/>
  <c r="AI394" i="175"/>
  <c r="AJ394" i="175"/>
  <c r="AK394" i="175"/>
  <c r="AG395" i="175"/>
  <c r="AH395" i="175"/>
  <c r="AI395" i="175"/>
  <c r="AJ395" i="175"/>
  <c r="AK395" i="175"/>
  <c r="AG396" i="175"/>
  <c r="AH396" i="175"/>
  <c r="AI396" i="175"/>
  <c r="AJ396" i="175"/>
  <c r="AK396" i="175"/>
  <c r="AG397" i="175"/>
  <c r="AH397" i="175"/>
  <c r="AI397" i="175"/>
  <c r="AJ397" i="175"/>
  <c r="AK397" i="175"/>
  <c r="AG398" i="175"/>
  <c r="AH398" i="175"/>
  <c r="AI398" i="175"/>
  <c r="AJ398" i="175"/>
  <c r="AK398" i="175"/>
  <c r="AG399" i="175"/>
  <c r="AH399" i="175"/>
  <c r="AI399" i="175"/>
  <c r="AJ399" i="175"/>
  <c r="AK399" i="175"/>
  <c r="AG400" i="175"/>
  <c r="AH400" i="175"/>
  <c r="AI400" i="175"/>
  <c r="AJ400" i="175"/>
  <c r="AK400" i="175"/>
  <c r="AG401" i="175"/>
  <c r="AH401" i="175"/>
  <c r="AI401" i="175"/>
  <c r="AJ401" i="175"/>
  <c r="AK401" i="175"/>
  <c r="AG402" i="175"/>
  <c r="AH402" i="175"/>
  <c r="AI402" i="175"/>
  <c r="AJ402" i="175"/>
  <c r="AK402" i="175"/>
  <c r="AG403" i="175"/>
  <c r="AH403" i="175"/>
  <c r="AI403" i="175"/>
  <c r="AJ403" i="175"/>
  <c r="AK403" i="175"/>
  <c r="AG404" i="175"/>
  <c r="AH404" i="175"/>
  <c r="AI404" i="175"/>
  <c r="AJ404" i="175"/>
  <c r="AK404" i="175"/>
  <c r="AG405" i="175"/>
  <c r="AH405" i="175"/>
  <c r="AI405" i="175"/>
  <c r="AJ405" i="175"/>
  <c r="AK405" i="175"/>
  <c r="AG406" i="175"/>
  <c r="AH406" i="175"/>
  <c r="AI406" i="175"/>
  <c r="AJ406" i="175"/>
  <c r="AK406" i="175"/>
  <c r="AG407" i="175"/>
  <c r="AH407" i="175"/>
  <c r="AI407" i="175"/>
  <c r="AJ407" i="175"/>
  <c r="AK407" i="175"/>
  <c r="AG408" i="175"/>
  <c r="AH408" i="175"/>
  <c r="AI408" i="175"/>
  <c r="AJ408" i="175"/>
  <c r="AK408" i="175"/>
  <c r="AG409" i="175"/>
  <c r="AH409" i="175"/>
  <c r="AI409" i="175"/>
  <c r="AJ409" i="175"/>
  <c r="AK409" i="175"/>
  <c r="AG410" i="175"/>
  <c r="AH410" i="175"/>
  <c r="AI410" i="175"/>
  <c r="AJ410" i="175"/>
  <c r="AK410" i="175"/>
  <c r="AG411" i="175"/>
  <c r="AH411" i="175"/>
  <c r="AI411" i="175"/>
  <c r="AJ411" i="175"/>
  <c r="AK411" i="175"/>
  <c r="AG412" i="175"/>
  <c r="AH412" i="175"/>
  <c r="AI412" i="175"/>
  <c r="AJ412" i="175"/>
  <c r="AK412" i="175"/>
  <c r="AG413" i="175"/>
  <c r="AH413" i="175"/>
  <c r="AI413" i="175"/>
  <c r="AJ413" i="175"/>
  <c r="AK413" i="175"/>
  <c r="AG414" i="175"/>
  <c r="AH414" i="175"/>
  <c r="AI414" i="175"/>
  <c r="AJ414" i="175"/>
  <c r="AK414" i="175"/>
  <c r="AG415" i="175"/>
  <c r="AH415" i="175"/>
  <c r="AI415" i="175"/>
  <c r="AJ415" i="175"/>
  <c r="AK415" i="175"/>
  <c r="AG416" i="175"/>
  <c r="AH416" i="175"/>
  <c r="AI416" i="175"/>
  <c r="AJ416" i="175"/>
  <c r="AK416" i="175"/>
  <c r="AG417" i="175"/>
  <c r="AH417" i="175"/>
  <c r="AI417" i="175"/>
  <c r="AJ417" i="175"/>
  <c r="AK417" i="175"/>
  <c r="AG418" i="175"/>
  <c r="AH418" i="175"/>
  <c r="AI418" i="175"/>
  <c r="AJ418" i="175"/>
  <c r="AK418" i="175"/>
  <c r="AG419" i="175"/>
  <c r="AH419" i="175"/>
  <c r="AI419" i="175"/>
  <c r="AJ419" i="175"/>
  <c r="AK419" i="175"/>
  <c r="AG420" i="175"/>
  <c r="AH420" i="175"/>
  <c r="AI420" i="175"/>
  <c r="AJ420" i="175"/>
  <c r="AK420" i="175"/>
  <c r="AG421" i="175"/>
  <c r="AH421" i="175"/>
  <c r="AI421" i="175"/>
  <c r="AJ421" i="175"/>
  <c r="AK421" i="175"/>
  <c r="AG422" i="175"/>
  <c r="AH422" i="175"/>
  <c r="AI422" i="175"/>
  <c r="AJ422" i="175"/>
  <c r="AK422" i="175"/>
  <c r="AG423" i="175"/>
  <c r="AH423" i="175"/>
  <c r="AI423" i="175"/>
  <c r="AJ423" i="175"/>
  <c r="AK423" i="175"/>
  <c r="AG424" i="175"/>
  <c r="AH424" i="175"/>
  <c r="AI424" i="175"/>
  <c r="AJ424" i="175"/>
  <c r="AK424" i="175"/>
  <c r="AG425" i="175"/>
  <c r="AH425" i="175"/>
  <c r="AI425" i="175"/>
  <c r="AJ425" i="175"/>
  <c r="AK425" i="175"/>
  <c r="AG426" i="175"/>
  <c r="AH426" i="175"/>
  <c r="AI426" i="175"/>
  <c r="AJ426" i="175"/>
  <c r="AK426" i="175"/>
  <c r="AG427" i="175"/>
  <c r="AH427" i="175"/>
  <c r="AI427" i="175"/>
  <c r="AJ427" i="175"/>
  <c r="AK427" i="175"/>
  <c r="AG428" i="175"/>
  <c r="AH428" i="175"/>
  <c r="AI428" i="175"/>
  <c r="AJ428" i="175"/>
  <c r="AK428" i="175"/>
  <c r="AG429" i="175"/>
  <c r="AH429" i="175"/>
  <c r="AI429" i="175"/>
  <c r="AJ429" i="175"/>
  <c r="AK429" i="175"/>
  <c r="AG430" i="175"/>
  <c r="AH430" i="175"/>
  <c r="AI430" i="175"/>
  <c r="AJ430" i="175"/>
  <c r="AK430" i="175"/>
  <c r="AG431" i="175"/>
  <c r="AH431" i="175"/>
  <c r="AI431" i="175"/>
  <c r="AJ431" i="175"/>
  <c r="AK431" i="175"/>
  <c r="AG432" i="175"/>
  <c r="AH432" i="175"/>
  <c r="AI432" i="175"/>
  <c r="AJ432" i="175"/>
  <c r="AK432" i="175"/>
  <c r="AG433" i="175"/>
  <c r="AH433" i="175"/>
  <c r="AI433" i="175"/>
  <c r="AJ433" i="175"/>
  <c r="AK433" i="175"/>
  <c r="AG434" i="175"/>
  <c r="AH434" i="175"/>
  <c r="AI434" i="175"/>
  <c r="AJ434" i="175"/>
  <c r="AK434" i="175"/>
  <c r="AG435" i="175"/>
  <c r="AH435" i="175"/>
  <c r="AI435" i="175"/>
  <c r="AJ435" i="175"/>
  <c r="AK435" i="175"/>
  <c r="AG436" i="175"/>
  <c r="AH436" i="175"/>
  <c r="AI436" i="175"/>
  <c r="AJ436" i="175"/>
  <c r="AK436" i="175"/>
  <c r="AG437" i="175"/>
  <c r="AH437" i="175"/>
  <c r="AI437" i="175"/>
  <c r="AJ437" i="175"/>
  <c r="AK437" i="175"/>
  <c r="AG438" i="175"/>
  <c r="AH438" i="175"/>
  <c r="AI438" i="175"/>
  <c r="AJ438" i="175"/>
  <c r="AK438" i="175"/>
  <c r="AG439" i="175"/>
  <c r="AH439" i="175"/>
  <c r="AI439" i="175"/>
  <c r="AJ439" i="175"/>
  <c r="AK439" i="175"/>
  <c r="AG440" i="175"/>
  <c r="AH440" i="175"/>
  <c r="AI440" i="175"/>
  <c r="AJ440" i="175"/>
  <c r="AK440" i="175"/>
  <c r="AG441" i="175"/>
  <c r="AH441" i="175"/>
  <c r="AI441" i="175"/>
  <c r="AJ441" i="175"/>
  <c r="AK441" i="175"/>
  <c r="AG442" i="175"/>
  <c r="AH442" i="175"/>
  <c r="AI442" i="175"/>
  <c r="AJ442" i="175"/>
  <c r="AK442" i="175"/>
  <c r="AG443" i="175"/>
  <c r="AH443" i="175"/>
  <c r="AI443" i="175"/>
  <c r="AJ443" i="175"/>
  <c r="AK443" i="175"/>
  <c r="AG444" i="175"/>
  <c r="AH444" i="175"/>
  <c r="AI444" i="175"/>
  <c r="AJ444" i="175"/>
  <c r="AK444" i="175"/>
  <c r="AG445" i="175"/>
  <c r="AH445" i="175"/>
  <c r="AI445" i="175"/>
  <c r="AJ445" i="175"/>
  <c r="AK445" i="175"/>
  <c r="AG446" i="175"/>
  <c r="AH446" i="175"/>
  <c r="AI446" i="175"/>
  <c r="AJ446" i="175"/>
  <c r="AK446" i="175"/>
  <c r="AG447" i="175"/>
  <c r="AH447" i="175"/>
  <c r="AI447" i="175"/>
  <c r="AJ447" i="175"/>
  <c r="AK447" i="175"/>
  <c r="AG448" i="175"/>
  <c r="AH448" i="175"/>
  <c r="AI448" i="175"/>
  <c r="AJ448" i="175"/>
  <c r="AK448" i="175"/>
  <c r="AG449" i="175"/>
  <c r="AH449" i="175"/>
  <c r="AI449" i="175"/>
  <c r="AJ449" i="175"/>
  <c r="AK449" i="175"/>
  <c r="AG450" i="175"/>
  <c r="AH450" i="175"/>
  <c r="AI450" i="175"/>
  <c r="AJ450" i="175"/>
  <c r="AK450" i="175"/>
  <c r="AG451" i="175"/>
  <c r="AH451" i="175"/>
  <c r="AI451" i="175"/>
  <c r="AJ451" i="175"/>
  <c r="AK451" i="175"/>
  <c r="AG452" i="175"/>
  <c r="AH452" i="175"/>
  <c r="AI452" i="175"/>
  <c r="AJ452" i="175"/>
  <c r="AK452" i="175"/>
  <c r="AG453" i="175"/>
  <c r="AH453" i="175"/>
  <c r="AI453" i="175"/>
  <c r="AJ453" i="175"/>
  <c r="AK453" i="175"/>
  <c r="AG454" i="175"/>
  <c r="AH454" i="175"/>
  <c r="AI454" i="175"/>
  <c r="AJ454" i="175"/>
  <c r="AK454" i="175"/>
  <c r="AG455" i="175"/>
  <c r="AH455" i="175"/>
  <c r="AI455" i="175"/>
  <c r="AJ455" i="175"/>
  <c r="AK455" i="175"/>
  <c r="AG456" i="175"/>
  <c r="AH456" i="175"/>
  <c r="AI456" i="175"/>
  <c r="AJ456" i="175"/>
  <c r="AK456" i="175"/>
  <c r="AG457" i="175"/>
  <c r="AH457" i="175"/>
  <c r="AI457" i="175"/>
  <c r="AJ457" i="175"/>
  <c r="AK457" i="175"/>
  <c r="AG458" i="175"/>
  <c r="AH458" i="175"/>
  <c r="AI458" i="175"/>
  <c r="AJ458" i="175"/>
  <c r="AK458" i="175"/>
  <c r="AG459" i="175"/>
  <c r="AH459" i="175"/>
  <c r="AI459" i="175"/>
  <c r="AJ459" i="175"/>
  <c r="AK459" i="175"/>
  <c r="AG460" i="175"/>
  <c r="AH460" i="175"/>
  <c r="AI460" i="175"/>
  <c r="AJ460" i="175"/>
  <c r="AK460" i="175"/>
  <c r="AG461" i="175"/>
  <c r="AH461" i="175"/>
  <c r="AI461" i="175"/>
  <c r="AJ461" i="175"/>
  <c r="AK461" i="175"/>
  <c r="AG462" i="175"/>
  <c r="AH462" i="175"/>
  <c r="AI462" i="175"/>
  <c r="AJ462" i="175"/>
  <c r="AK462" i="175"/>
  <c r="AG463" i="175"/>
  <c r="AH463" i="175"/>
  <c r="AI463" i="175"/>
  <c r="AJ463" i="175"/>
  <c r="AK463" i="175"/>
  <c r="AG464" i="175"/>
  <c r="AH464" i="175"/>
  <c r="AI464" i="175"/>
  <c r="AJ464" i="175"/>
  <c r="AK464" i="175"/>
  <c r="AG465" i="175"/>
  <c r="AH465" i="175"/>
  <c r="AI465" i="175"/>
  <c r="AJ465" i="175"/>
  <c r="AK465" i="175"/>
  <c r="AG466" i="175"/>
  <c r="AH466" i="175"/>
  <c r="AI466" i="175"/>
  <c r="AJ466" i="175"/>
  <c r="AK466" i="175"/>
  <c r="AG467" i="175"/>
  <c r="AH467" i="175"/>
  <c r="AI467" i="175"/>
  <c r="AJ467" i="175"/>
  <c r="AK467" i="175"/>
  <c r="AG468" i="175"/>
  <c r="AH468" i="175"/>
  <c r="AI468" i="175"/>
  <c r="AJ468" i="175"/>
  <c r="AK468" i="175"/>
  <c r="AG469" i="175"/>
  <c r="AH469" i="175"/>
  <c r="AI469" i="175"/>
  <c r="AJ469" i="175"/>
  <c r="AK469" i="175"/>
  <c r="AG470" i="175"/>
  <c r="AH470" i="175"/>
  <c r="AI470" i="175"/>
  <c r="AJ470" i="175"/>
  <c r="AK470" i="175"/>
  <c r="AG471" i="175"/>
  <c r="AH471" i="175"/>
  <c r="AI471" i="175"/>
  <c r="AJ471" i="175"/>
  <c r="AK471" i="175"/>
  <c r="AG472" i="175"/>
  <c r="AH472" i="175"/>
  <c r="AI472" i="175"/>
  <c r="AJ472" i="175"/>
  <c r="AK472" i="175"/>
  <c r="AG473" i="175"/>
  <c r="AH473" i="175"/>
  <c r="AI473" i="175"/>
  <c r="AJ473" i="175"/>
  <c r="AK473" i="175"/>
  <c r="AG474" i="175"/>
  <c r="AH474" i="175"/>
  <c r="AI474" i="175"/>
  <c r="AJ474" i="175"/>
  <c r="AK474" i="175"/>
  <c r="AG475" i="175"/>
  <c r="AH475" i="175"/>
  <c r="AI475" i="175"/>
  <c r="AJ475" i="175"/>
  <c r="AK475" i="175"/>
  <c r="AG476" i="175"/>
  <c r="AH476" i="175"/>
  <c r="AI476" i="175"/>
  <c r="AJ476" i="175"/>
  <c r="AK476" i="175"/>
  <c r="AG477" i="175"/>
  <c r="AH477" i="175"/>
  <c r="AI477" i="175"/>
  <c r="AJ477" i="175"/>
  <c r="AK477" i="175"/>
  <c r="AG478" i="175"/>
  <c r="AH478" i="175"/>
  <c r="AI478" i="175"/>
  <c r="AJ478" i="175"/>
  <c r="AK478" i="175"/>
  <c r="AG479" i="175"/>
  <c r="AH479" i="175"/>
  <c r="AI479" i="175"/>
  <c r="AJ479" i="175"/>
  <c r="AK479" i="175"/>
  <c r="AG480" i="175"/>
  <c r="AH480" i="175"/>
  <c r="AI480" i="175"/>
  <c r="AJ480" i="175"/>
  <c r="AK480" i="175"/>
  <c r="AG481" i="175"/>
  <c r="AH481" i="175"/>
  <c r="AI481" i="175"/>
  <c r="AJ481" i="175"/>
  <c r="AK481" i="175"/>
  <c r="AG482" i="175"/>
  <c r="AH482" i="175"/>
  <c r="AI482" i="175"/>
  <c r="AJ482" i="175"/>
  <c r="AK482" i="175"/>
  <c r="AG483" i="175"/>
  <c r="AH483" i="175"/>
  <c r="AI483" i="175"/>
  <c r="AJ483" i="175"/>
  <c r="AK483" i="175"/>
  <c r="AG484" i="175"/>
  <c r="AH484" i="175"/>
  <c r="AI484" i="175"/>
  <c r="AJ484" i="175"/>
  <c r="AK484" i="175"/>
  <c r="AG485" i="175"/>
  <c r="AH485" i="175"/>
  <c r="AI485" i="175"/>
  <c r="AJ485" i="175"/>
  <c r="AK485" i="175"/>
  <c r="AG486" i="175"/>
  <c r="AH486" i="175"/>
  <c r="AI486" i="175"/>
  <c r="AJ486" i="175"/>
  <c r="AK486" i="175"/>
  <c r="AG487" i="175"/>
  <c r="AH487" i="175"/>
  <c r="AI487" i="175"/>
  <c r="AJ487" i="175"/>
  <c r="AK487" i="175"/>
  <c r="AG488" i="175"/>
  <c r="AH488" i="175"/>
  <c r="AI488" i="175"/>
  <c r="AJ488" i="175"/>
  <c r="AK488" i="175"/>
  <c r="AG489" i="175"/>
  <c r="AH489" i="175"/>
  <c r="AI489" i="175"/>
  <c r="AJ489" i="175"/>
  <c r="AK489" i="175"/>
  <c r="AG490" i="175"/>
  <c r="AH490" i="175"/>
  <c r="AI490" i="175"/>
  <c r="AJ490" i="175"/>
  <c r="AK490" i="175"/>
  <c r="AG491" i="175"/>
  <c r="AH491" i="175"/>
  <c r="AI491" i="175"/>
  <c r="AJ491" i="175"/>
  <c r="AK491" i="175"/>
  <c r="AG492" i="175"/>
  <c r="AH492" i="175"/>
  <c r="AI492" i="175"/>
  <c r="AJ492" i="175"/>
  <c r="AK492" i="175"/>
  <c r="AG493" i="175"/>
  <c r="AH493" i="175"/>
  <c r="AI493" i="175"/>
  <c r="AJ493" i="175"/>
  <c r="AK493" i="175"/>
  <c r="AG494" i="175"/>
  <c r="AH494" i="175"/>
  <c r="AI494" i="175"/>
  <c r="AJ494" i="175"/>
  <c r="AK494" i="175"/>
  <c r="AG495" i="175"/>
  <c r="AH495" i="175"/>
  <c r="AI495" i="175"/>
  <c r="AJ495" i="175"/>
  <c r="AK495" i="175"/>
  <c r="AG496" i="175"/>
  <c r="AH496" i="175"/>
  <c r="AI496" i="175"/>
  <c r="AJ496" i="175"/>
  <c r="AK496" i="175"/>
  <c r="AG497" i="175"/>
  <c r="AH497" i="175"/>
  <c r="AI497" i="175"/>
  <c r="AJ497" i="175"/>
  <c r="AK497" i="175"/>
  <c r="AG498" i="175"/>
  <c r="AH498" i="175"/>
  <c r="AI498" i="175"/>
  <c r="AJ498" i="175"/>
  <c r="AK498" i="175"/>
  <c r="AG499" i="175"/>
  <c r="AH499" i="175"/>
  <c r="AI499" i="175"/>
  <c r="AJ499" i="175"/>
  <c r="AK499" i="175"/>
  <c r="AG500" i="175"/>
  <c r="AH500" i="175"/>
  <c r="AI500" i="175"/>
  <c r="AJ500" i="175"/>
  <c r="AK500" i="175"/>
  <c r="AG501" i="175"/>
  <c r="AH501" i="175"/>
  <c r="AI501" i="175"/>
  <c r="AJ501" i="175"/>
  <c r="AK501" i="175"/>
  <c r="AG502" i="175"/>
  <c r="AH502" i="175"/>
  <c r="AI502" i="175"/>
  <c r="AJ502" i="175"/>
  <c r="AK502" i="175"/>
  <c r="AG503" i="175"/>
  <c r="AH503" i="175"/>
  <c r="AI503" i="175"/>
  <c r="AJ503" i="175"/>
  <c r="AK503" i="175"/>
  <c r="AG504" i="175"/>
  <c r="AH504" i="175"/>
  <c r="AI504" i="175"/>
  <c r="AJ504" i="175"/>
  <c r="AK504" i="175"/>
  <c r="AG505" i="175"/>
  <c r="AH505" i="175"/>
  <c r="AI505" i="175"/>
  <c r="AJ505" i="175"/>
  <c r="AK505" i="175"/>
  <c r="AG506" i="175"/>
  <c r="AH506" i="175"/>
  <c r="AI506" i="175"/>
  <c r="AJ506" i="175"/>
  <c r="AK506" i="175"/>
  <c r="AG507" i="175"/>
  <c r="AH507" i="175"/>
  <c r="AI507" i="175"/>
  <c r="AJ507" i="175"/>
  <c r="AK507" i="175"/>
  <c r="AG508" i="175"/>
  <c r="AH508" i="175"/>
  <c r="AI508" i="175"/>
  <c r="AJ508" i="175"/>
  <c r="AK508" i="175"/>
  <c r="AG509" i="175"/>
  <c r="AH509" i="175"/>
  <c r="AI509" i="175"/>
  <c r="AJ509" i="175"/>
  <c r="AK509" i="175"/>
  <c r="AG510" i="175"/>
  <c r="AH510" i="175"/>
  <c r="AI510" i="175"/>
  <c r="AJ510" i="175"/>
  <c r="AK510" i="175"/>
  <c r="AG511" i="175"/>
  <c r="AH511" i="175"/>
  <c r="AI511" i="175"/>
  <c r="AJ511" i="175"/>
  <c r="AK511" i="175"/>
  <c r="AG512" i="175"/>
  <c r="AH512" i="175"/>
  <c r="AI512" i="175"/>
  <c r="AJ512" i="175"/>
  <c r="AK512" i="175"/>
  <c r="AG513" i="175"/>
  <c r="AH513" i="175"/>
  <c r="AI513" i="175"/>
  <c r="AJ513" i="175"/>
  <c r="AK513" i="175"/>
  <c r="AG514" i="175"/>
  <c r="AH514" i="175"/>
  <c r="AI514" i="175"/>
  <c r="AJ514" i="175"/>
  <c r="AK514" i="175"/>
  <c r="AG515" i="175"/>
  <c r="AH515" i="175"/>
  <c r="AI515" i="175"/>
  <c r="AJ515" i="175"/>
  <c r="AK515" i="175"/>
  <c r="AG516" i="175"/>
  <c r="AH516" i="175"/>
  <c r="AI516" i="175"/>
  <c r="AJ516" i="175"/>
  <c r="AK516" i="175"/>
  <c r="AG517" i="175"/>
  <c r="AH517" i="175"/>
  <c r="AI517" i="175"/>
  <c r="AJ517" i="175"/>
  <c r="AK517" i="175"/>
  <c r="AG518" i="175"/>
  <c r="AH518" i="175"/>
  <c r="AI518" i="175"/>
  <c r="AJ518" i="175"/>
  <c r="AK518" i="175"/>
  <c r="AG519" i="175"/>
  <c r="AH519" i="175"/>
  <c r="AI519" i="175"/>
  <c r="AJ519" i="175"/>
  <c r="AK519" i="175"/>
  <c r="AG520" i="175"/>
  <c r="AH520" i="175"/>
  <c r="AI520" i="175"/>
  <c r="AJ520" i="175"/>
  <c r="AK520" i="175"/>
  <c r="AG521" i="175"/>
  <c r="AH521" i="175"/>
  <c r="AI521" i="175"/>
  <c r="AJ521" i="175"/>
  <c r="AK521" i="175"/>
  <c r="AG522" i="175"/>
  <c r="AH522" i="175"/>
  <c r="AI522" i="175"/>
  <c r="AJ522" i="175"/>
  <c r="AK522" i="175"/>
  <c r="AG523" i="175"/>
  <c r="AH523" i="175"/>
  <c r="AI523" i="175"/>
  <c r="AJ523" i="175"/>
  <c r="AK523" i="175"/>
  <c r="AG524" i="175"/>
  <c r="AH524" i="175"/>
  <c r="AI524" i="175"/>
  <c r="AJ524" i="175"/>
  <c r="AK524" i="175"/>
  <c r="AG525" i="175"/>
  <c r="AH525" i="175"/>
  <c r="AI525" i="175"/>
  <c r="AJ525" i="175"/>
  <c r="AK525" i="175"/>
  <c r="AG526" i="175"/>
  <c r="AH526" i="175"/>
  <c r="AI526" i="175"/>
  <c r="AJ526" i="175"/>
  <c r="AK526" i="175"/>
  <c r="AG527" i="175"/>
  <c r="AH527" i="175"/>
  <c r="AI527" i="175"/>
  <c r="AJ527" i="175"/>
  <c r="AK527" i="175"/>
  <c r="AG528" i="175"/>
  <c r="AH528" i="175"/>
  <c r="AI528" i="175"/>
  <c r="AJ528" i="175"/>
  <c r="AK528" i="175"/>
  <c r="AG529" i="175"/>
  <c r="AH529" i="175"/>
  <c r="AI529" i="175"/>
  <c r="AJ529" i="175"/>
  <c r="AK529" i="175"/>
  <c r="AG530" i="175"/>
  <c r="AH530" i="175"/>
  <c r="AI530" i="175"/>
  <c r="AJ530" i="175"/>
  <c r="AK530" i="175"/>
  <c r="AG531" i="175"/>
  <c r="AH531" i="175"/>
  <c r="AI531" i="175"/>
  <c r="AJ531" i="175"/>
  <c r="AK531" i="175"/>
  <c r="AG532" i="175"/>
  <c r="AH532" i="175"/>
  <c r="AI532" i="175"/>
  <c r="AJ532" i="175"/>
  <c r="AK532" i="175"/>
  <c r="AG533" i="175"/>
  <c r="AH533" i="175"/>
  <c r="AI533" i="175"/>
  <c r="AJ533" i="175"/>
  <c r="AK533" i="175"/>
  <c r="AG534" i="175"/>
  <c r="AH534" i="175"/>
  <c r="AI534" i="175"/>
  <c r="AJ534" i="175"/>
  <c r="AK534" i="175"/>
  <c r="AG535" i="175"/>
  <c r="AH535" i="175"/>
  <c r="AI535" i="175"/>
  <c r="AJ535" i="175"/>
  <c r="AK535" i="175"/>
  <c r="AG536" i="175"/>
  <c r="AH536" i="175"/>
  <c r="AI536" i="175"/>
  <c r="AJ536" i="175"/>
  <c r="AK536" i="175"/>
  <c r="AG537" i="175"/>
  <c r="AH537" i="175"/>
  <c r="AI537" i="175"/>
  <c r="AJ537" i="175"/>
  <c r="AK537" i="175"/>
  <c r="AG538" i="175"/>
  <c r="AH538" i="175"/>
  <c r="AI538" i="175"/>
  <c r="AJ538" i="175"/>
  <c r="AK538" i="175"/>
  <c r="AG539" i="175"/>
  <c r="AH539" i="175"/>
  <c r="AI539" i="175"/>
  <c r="AJ539" i="175"/>
  <c r="AK539" i="175"/>
  <c r="AG540" i="175"/>
  <c r="AH540" i="175"/>
  <c r="AI540" i="175"/>
  <c r="AJ540" i="175"/>
  <c r="AK540" i="175"/>
  <c r="AG541" i="175"/>
  <c r="AH541" i="175"/>
  <c r="AI541" i="175"/>
  <c r="AJ541" i="175"/>
  <c r="AK541" i="175"/>
  <c r="AG542" i="175"/>
  <c r="AH542" i="175"/>
  <c r="AI542" i="175"/>
  <c r="AJ542" i="175"/>
  <c r="AK542" i="175"/>
  <c r="AG543" i="175"/>
  <c r="AH543" i="175"/>
  <c r="AI543" i="175"/>
  <c r="AJ543" i="175"/>
  <c r="AK543" i="175"/>
  <c r="AG544" i="175"/>
  <c r="AH544" i="175"/>
  <c r="AI544" i="175"/>
  <c r="AJ544" i="175"/>
  <c r="AK544" i="175"/>
  <c r="AG545" i="175"/>
  <c r="AH545" i="175"/>
  <c r="AI545" i="175"/>
  <c r="AJ545" i="175"/>
  <c r="AK545" i="175"/>
  <c r="AG546" i="175"/>
  <c r="AH546" i="175"/>
  <c r="AI546" i="175"/>
  <c r="AJ546" i="175"/>
  <c r="AK546" i="175"/>
  <c r="AG547" i="175"/>
  <c r="AH547" i="175"/>
  <c r="AI547" i="175"/>
  <c r="AJ547" i="175"/>
  <c r="AK547" i="175"/>
  <c r="AG548" i="175"/>
  <c r="AH548" i="175"/>
  <c r="AI548" i="175"/>
  <c r="AJ548" i="175"/>
  <c r="AK548" i="175"/>
  <c r="AG549" i="175"/>
  <c r="AH549" i="175"/>
  <c r="AI549" i="175"/>
  <c r="AJ549" i="175"/>
  <c r="AK549" i="175"/>
  <c r="AG550" i="175"/>
  <c r="AH550" i="175"/>
  <c r="AI550" i="175"/>
  <c r="AJ550" i="175"/>
  <c r="AK550" i="175"/>
  <c r="AG551" i="175"/>
  <c r="AH551" i="175"/>
  <c r="AI551" i="175"/>
  <c r="AJ551" i="175"/>
  <c r="AK551" i="175"/>
  <c r="AG552" i="175"/>
  <c r="AH552" i="175"/>
  <c r="AI552" i="175"/>
  <c r="AJ552" i="175"/>
  <c r="AK552" i="175"/>
  <c r="AG553" i="175"/>
  <c r="AH553" i="175"/>
  <c r="AI553" i="175"/>
  <c r="AJ553" i="175"/>
  <c r="AK553" i="175"/>
  <c r="AG554" i="175"/>
  <c r="AH554" i="175"/>
  <c r="AI554" i="175"/>
  <c r="AJ554" i="175"/>
  <c r="AK554" i="175"/>
  <c r="AG555" i="175"/>
  <c r="AH555" i="175"/>
  <c r="AI555" i="175"/>
  <c r="AJ555" i="175"/>
  <c r="AK555" i="175"/>
  <c r="AG556" i="175"/>
  <c r="AH556" i="175"/>
  <c r="AI556" i="175"/>
  <c r="AJ556" i="175"/>
  <c r="AK556" i="175"/>
  <c r="AG557" i="175"/>
  <c r="AH557" i="175"/>
  <c r="AI557" i="175"/>
  <c r="AJ557" i="175"/>
  <c r="AK557" i="175"/>
  <c r="AG558" i="175"/>
  <c r="AH558" i="175"/>
  <c r="AI558" i="175"/>
  <c r="AJ558" i="175"/>
  <c r="AK558" i="175"/>
  <c r="AG559" i="175"/>
  <c r="AH559" i="175"/>
  <c r="AI559" i="175"/>
  <c r="AJ559" i="175"/>
  <c r="AK559" i="175"/>
  <c r="AG560" i="175"/>
  <c r="AH560" i="175"/>
  <c r="AI560" i="175"/>
  <c r="AJ560" i="175"/>
  <c r="AK560" i="175"/>
  <c r="AG561" i="175"/>
  <c r="AH561" i="175"/>
  <c r="AI561" i="175"/>
  <c r="AJ561" i="175"/>
  <c r="AK561" i="175"/>
  <c r="AG562" i="175"/>
  <c r="AH562" i="175"/>
  <c r="AI562" i="175"/>
  <c r="AJ562" i="175"/>
  <c r="AK562" i="175"/>
  <c r="AG563" i="175"/>
  <c r="AH563" i="175"/>
  <c r="AI563" i="175"/>
  <c r="AJ563" i="175"/>
  <c r="AK563" i="175"/>
  <c r="AG564" i="175"/>
  <c r="AH564" i="175"/>
  <c r="AI564" i="175"/>
  <c r="AJ564" i="175"/>
  <c r="AK564" i="175"/>
  <c r="AG565" i="175"/>
  <c r="AH565" i="175"/>
  <c r="AI565" i="175"/>
  <c r="AJ565" i="175"/>
  <c r="AK565" i="175"/>
  <c r="AG566" i="175"/>
  <c r="AH566" i="175"/>
  <c r="AI566" i="175"/>
  <c r="AJ566" i="175"/>
  <c r="AK566" i="175"/>
  <c r="AG567" i="175"/>
  <c r="AH567" i="175"/>
  <c r="AI567" i="175"/>
  <c r="AJ567" i="175"/>
  <c r="AK567" i="175"/>
  <c r="AG568" i="175"/>
  <c r="AH568" i="175"/>
  <c r="AI568" i="175"/>
  <c r="AJ568" i="175"/>
  <c r="AK568" i="175"/>
  <c r="AG569" i="175"/>
  <c r="AH569" i="175"/>
  <c r="AI569" i="175"/>
  <c r="AJ569" i="175"/>
  <c r="AK569" i="175"/>
  <c r="AG570" i="175"/>
  <c r="AH570" i="175"/>
  <c r="AI570" i="175"/>
  <c r="AJ570" i="175"/>
  <c r="AK570" i="175"/>
  <c r="AG571" i="175"/>
  <c r="AH571" i="175"/>
  <c r="AI571" i="175"/>
  <c r="AJ571" i="175"/>
  <c r="AK571" i="175"/>
  <c r="AG572" i="175"/>
  <c r="AH572" i="175"/>
  <c r="AI572" i="175"/>
  <c r="AJ572" i="175"/>
  <c r="AK572" i="175"/>
  <c r="AG573" i="175"/>
  <c r="AH573" i="175"/>
  <c r="AI573" i="175"/>
  <c r="AJ573" i="175"/>
  <c r="AK573" i="175"/>
  <c r="AG574" i="175"/>
  <c r="AH574" i="175"/>
  <c r="AI574" i="175"/>
  <c r="AJ574" i="175"/>
  <c r="AK574" i="175"/>
  <c r="AG575" i="175"/>
  <c r="AH575" i="175"/>
  <c r="AI575" i="175"/>
  <c r="AJ575" i="175"/>
  <c r="AK575" i="175"/>
  <c r="AG576" i="175"/>
  <c r="AH576" i="175"/>
  <c r="AI576" i="175"/>
  <c r="AJ576" i="175"/>
  <c r="AK576" i="175"/>
  <c r="AG577" i="175"/>
  <c r="AH577" i="175"/>
  <c r="AI577" i="175"/>
  <c r="AJ577" i="175"/>
  <c r="AK577" i="175"/>
  <c r="AG578" i="175"/>
  <c r="AH578" i="175"/>
  <c r="AI578" i="175"/>
  <c r="AJ578" i="175"/>
  <c r="AK578" i="175"/>
  <c r="AG579" i="175"/>
  <c r="AH579" i="175"/>
  <c r="AI579" i="175"/>
  <c r="AJ579" i="175"/>
  <c r="AK579" i="175"/>
  <c r="AG580" i="175"/>
  <c r="AH580" i="175"/>
  <c r="AI580" i="175"/>
  <c r="AJ580" i="175"/>
  <c r="AK580" i="175"/>
  <c r="AG581" i="175"/>
  <c r="AH581" i="175"/>
  <c r="AI581" i="175"/>
  <c r="AJ581" i="175"/>
  <c r="AK581" i="175"/>
  <c r="AG582" i="175"/>
  <c r="AH582" i="175"/>
  <c r="AI582" i="175"/>
  <c r="AJ582" i="175"/>
  <c r="AK582" i="175"/>
  <c r="AG583" i="175"/>
  <c r="AH583" i="175"/>
  <c r="AI583" i="175"/>
  <c r="AJ583" i="175"/>
  <c r="AK583" i="175"/>
  <c r="AG584" i="175"/>
  <c r="AH584" i="175"/>
  <c r="AI584" i="175"/>
  <c r="AJ584" i="175"/>
  <c r="AK584" i="175"/>
  <c r="AG585" i="175"/>
  <c r="AH585" i="175"/>
  <c r="AI585" i="175"/>
  <c r="AJ585" i="175"/>
  <c r="AK585" i="175"/>
  <c r="AG586" i="175"/>
  <c r="AH586" i="175"/>
  <c r="AI586" i="175"/>
  <c r="AJ586" i="175"/>
  <c r="AK586" i="175"/>
  <c r="AG587" i="175"/>
  <c r="AH587" i="175"/>
  <c r="AI587" i="175"/>
  <c r="AJ587" i="175"/>
  <c r="AK587" i="175"/>
  <c r="AG588" i="175"/>
  <c r="AH588" i="175"/>
  <c r="AI588" i="175"/>
  <c r="AJ588" i="175"/>
  <c r="AK588" i="175"/>
  <c r="AG589" i="175"/>
  <c r="AH589" i="175"/>
  <c r="AI589" i="175"/>
  <c r="AJ589" i="175"/>
  <c r="AK589" i="175"/>
  <c r="AG590" i="175"/>
  <c r="AH590" i="175"/>
  <c r="AI590" i="175"/>
  <c r="AJ590" i="175"/>
  <c r="AK590" i="175"/>
  <c r="AG591" i="175"/>
  <c r="AH591" i="175"/>
  <c r="AI591" i="175"/>
  <c r="AJ591" i="175"/>
  <c r="AK591" i="175"/>
  <c r="AG592" i="175"/>
  <c r="AH592" i="175"/>
  <c r="AI592" i="175"/>
  <c r="AJ592" i="175"/>
  <c r="AK592" i="175"/>
  <c r="AG593" i="175"/>
  <c r="AH593" i="175"/>
  <c r="AI593" i="175"/>
  <c r="AJ593" i="175"/>
  <c r="AK593" i="175"/>
  <c r="AG594" i="175"/>
  <c r="AH594" i="175"/>
  <c r="AI594" i="175"/>
  <c r="AJ594" i="175"/>
  <c r="AK594" i="175"/>
  <c r="AG595" i="175"/>
  <c r="AH595" i="175"/>
  <c r="AI595" i="175"/>
  <c r="AJ595" i="175"/>
  <c r="AK595" i="175"/>
  <c r="AG596" i="175"/>
  <c r="AH596" i="175"/>
  <c r="AI596" i="175"/>
  <c r="AJ596" i="175"/>
  <c r="AK596" i="175"/>
  <c r="AG597" i="175"/>
  <c r="AH597" i="175"/>
  <c r="AI597" i="175"/>
  <c r="AJ597" i="175"/>
  <c r="AK597" i="175"/>
  <c r="AG598" i="175"/>
  <c r="AH598" i="175"/>
  <c r="AI598" i="175"/>
  <c r="AJ598" i="175"/>
  <c r="AK598" i="175"/>
  <c r="AG599" i="175"/>
  <c r="AH599" i="175"/>
  <c r="AI599" i="175"/>
  <c r="AJ599" i="175"/>
  <c r="AK599" i="175"/>
  <c r="AG600" i="175"/>
  <c r="AH600" i="175"/>
  <c r="AI600" i="175"/>
  <c r="AJ600" i="175"/>
  <c r="AK600" i="175"/>
  <c r="AG601" i="175"/>
  <c r="AH601" i="175"/>
  <c r="AI601" i="175"/>
  <c r="AJ601" i="175"/>
  <c r="AK601" i="175"/>
  <c r="AG602" i="175"/>
  <c r="AH602" i="175"/>
  <c r="AI602" i="175"/>
  <c r="AJ602" i="175"/>
  <c r="AK602" i="175"/>
  <c r="AG603" i="175"/>
  <c r="AH603" i="175"/>
  <c r="AI603" i="175"/>
  <c r="AJ603" i="175"/>
  <c r="AK603" i="175"/>
  <c r="AG604" i="175"/>
  <c r="AH604" i="175"/>
  <c r="AI604" i="175"/>
  <c r="AJ604" i="175"/>
  <c r="AK604" i="175"/>
  <c r="AG605" i="175"/>
  <c r="AH605" i="175"/>
  <c r="AI605" i="175"/>
  <c r="AJ605" i="175"/>
  <c r="AK605" i="175"/>
  <c r="AG606" i="175"/>
  <c r="AH606" i="175"/>
  <c r="AI606" i="175"/>
  <c r="AJ606" i="175"/>
  <c r="AK606" i="175"/>
  <c r="AG607" i="175"/>
  <c r="AH607" i="175"/>
  <c r="AI607" i="175"/>
  <c r="AJ607" i="175"/>
  <c r="AK607" i="175"/>
  <c r="AG608" i="175"/>
  <c r="AH608" i="175"/>
  <c r="AI608" i="175"/>
  <c r="AJ608" i="175"/>
  <c r="AK608" i="175"/>
  <c r="AG609" i="175"/>
  <c r="AH609" i="175"/>
  <c r="AI609" i="175"/>
  <c r="AJ609" i="175"/>
  <c r="AK609" i="175"/>
  <c r="AG610" i="175"/>
  <c r="AH610" i="175"/>
  <c r="AI610" i="175"/>
  <c r="AJ610" i="175"/>
  <c r="AK610" i="175"/>
  <c r="AG611" i="175"/>
  <c r="AH611" i="175"/>
  <c r="AI611" i="175"/>
  <c r="AJ611" i="175"/>
  <c r="AK611" i="175"/>
  <c r="AG612" i="175"/>
  <c r="AH612" i="175"/>
  <c r="AI612" i="175"/>
  <c r="AJ612" i="175"/>
  <c r="AK612" i="175"/>
  <c r="AG613" i="175"/>
  <c r="AH613" i="175"/>
  <c r="AI613" i="175"/>
  <c r="AJ613" i="175"/>
  <c r="AK613" i="175"/>
  <c r="AG614" i="175"/>
  <c r="AH614" i="175"/>
  <c r="AI614" i="175"/>
  <c r="AJ614" i="175"/>
  <c r="AK614" i="175"/>
  <c r="AG615" i="175"/>
  <c r="AH615" i="175"/>
  <c r="AI615" i="175"/>
  <c r="AJ615" i="175"/>
  <c r="AK615" i="175"/>
  <c r="AG616" i="175"/>
  <c r="AH616" i="175"/>
  <c r="AI616" i="175"/>
  <c r="AJ616" i="175"/>
  <c r="AK616" i="175"/>
  <c r="AG617" i="175"/>
  <c r="AH617" i="175"/>
  <c r="AI617" i="175"/>
  <c r="AJ617" i="175"/>
  <c r="AK617" i="175"/>
  <c r="AG618" i="175"/>
  <c r="AH618" i="175"/>
  <c r="AI618" i="175"/>
  <c r="AJ618" i="175"/>
  <c r="AK618" i="175"/>
  <c r="AG619" i="175"/>
  <c r="AH619" i="175"/>
  <c r="AI619" i="175"/>
  <c r="AJ619" i="175"/>
  <c r="AK619" i="175"/>
  <c r="AG620" i="175"/>
  <c r="AH620" i="175"/>
  <c r="AI620" i="175"/>
  <c r="AJ620" i="175"/>
  <c r="AK620" i="175"/>
  <c r="AG621" i="175"/>
  <c r="AH621" i="175"/>
  <c r="AI621" i="175"/>
  <c r="AJ621" i="175"/>
  <c r="AK621" i="175"/>
  <c r="AG622" i="175"/>
  <c r="AH622" i="175"/>
  <c r="AI622" i="175"/>
  <c r="AJ622" i="175"/>
  <c r="AK622" i="175"/>
  <c r="AG623" i="175"/>
  <c r="AH623" i="175"/>
  <c r="AI623" i="175"/>
  <c r="AJ623" i="175"/>
  <c r="AK623" i="175"/>
  <c r="AG624" i="175"/>
  <c r="AH624" i="175"/>
  <c r="AI624" i="175"/>
  <c r="AJ624" i="175"/>
  <c r="AJ2" i="175" s="1"/>
  <c r="AK624" i="175"/>
  <c r="AG625" i="175"/>
  <c r="AH625" i="175"/>
  <c r="AI625" i="175"/>
  <c r="AJ625" i="175"/>
  <c r="AK625" i="175"/>
  <c r="AG626" i="175"/>
  <c r="AH626" i="175"/>
  <c r="AI626" i="175"/>
  <c r="AJ626" i="175"/>
  <c r="AK626" i="175"/>
  <c r="AG627" i="175"/>
  <c r="AG2" i="175" s="1"/>
  <c r="AH627" i="175"/>
  <c r="AI627" i="175"/>
  <c r="AJ627" i="175"/>
  <c r="AK627" i="175"/>
  <c r="AG628" i="175"/>
  <c r="AH628" i="175"/>
  <c r="AI628" i="175"/>
  <c r="AJ628" i="175"/>
  <c r="AK628" i="175"/>
  <c r="AG629" i="175"/>
  <c r="AH629" i="175"/>
  <c r="AI629" i="175"/>
  <c r="AI2" i="175" s="1"/>
  <c r="AJ629" i="175"/>
  <c r="AK629" i="175"/>
  <c r="AG630" i="175"/>
  <c r="AH630" i="175"/>
  <c r="AI630" i="175"/>
  <c r="AJ630" i="175"/>
  <c r="AK630" i="175"/>
  <c r="AG631" i="175"/>
  <c r="AH631" i="175"/>
  <c r="AI631" i="175"/>
  <c r="AJ631" i="175"/>
  <c r="AK631" i="175"/>
  <c r="AG632" i="175"/>
  <c r="AH632" i="175"/>
  <c r="AI632" i="175"/>
  <c r="AJ632" i="175"/>
  <c r="AK632" i="175"/>
  <c r="AG633" i="175"/>
  <c r="AH633" i="175"/>
  <c r="AI633" i="175"/>
  <c r="AJ633" i="175"/>
  <c r="AK633" i="175"/>
  <c r="AG634" i="175"/>
  <c r="AH634" i="175"/>
  <c r="AI634" i="175"/>
  <c r="AJ634" i="175"/>
  <c r="AK634" i="175"/>
  <c r="AG635" i="175"/>
  <c r="AH635" i="175"/>
  <c r="AI635" i="175"/>
  <c r="AJ635" i="175"/>
  <c r="AK635" i="175"/>
  <c r="AG636" i="175"/>
  <c r="AH636" i="175"/>
  <c r="AI636" i="175"/>
  <c r="AJ636" i="175"/>
  <c r="AK636" i="175"/>
  <c r="AG637" i="175"/>
  <c r="AH637" i="175"/>
  <c r="AI637" i="175"/>
  <c r="AJ637" i="175"/>
  <c r="AK637" i="175"/>
  <c r="AG638" i="175"/>
  <c r="AH638" i="175"/>
  <c r="AI638" i="175"/>
  <c r="AJ638" i="175"/>
  <c r="AK638" i="175"/>
  <c r="AG639" i="175"/>
  <c r="AH639" i="175"/>
  <c r="AI639" i="175"/>
  <c r="AJ639" i="175"/>
  <c r="AK639" i="175"/>
  <c r="AG640" i="175"/>
  <c r="AH640" i="175"/>
  <c r="AI640" i="175"/>
  <c r="AJ640" i="175"/>
  <c r="AK640" i="175"/>
  <c r="AG641" i="175"/>
  <c r="AH641" i="175"/>
  <c r="AI641" i="175"/>
  <c r="AJ641" i="175"/>
  <c r="AK641" i="175"/>
  <c r="AG642" i="175"/>
  <c r="AH642" i="175"/>
  <c r="AI642" i="175"/>
  <c r="AJ642" i="175"/>
  <c r="AK642" i="175"/>
  <c r="AG643" i="175"/>
  <c r="AH643" i="175"/>
  <c r="AI643" i="175"/>
  <c r="AJ643" i="175"/>
  <c r="AK643" i="175"/>
  <c r="AG644" i="175"/>
  <c r="AH644" i="175"/>
  <c r="AI644" i="175"/>
  <c r="AJ644" i="175"/>
  <c r="AK644" i="175"/>
  <c r="AG645" i="175"/>
  <c r="AH645" i="175"/>
  <c r="AI645" i="175"/>
  <c r="AJ645" i="175"/>
  <c r="AK645" i="175"/>
  <c r="AG646" i="175"/>
  <c r="AH646" i="175"/>
  <c r="AI646" i="175"/>
  <c r="AJ646" i="175"/>
  <c r="AK646" i="175"/>
  <c r="AG647" i="175"/>
  <c r="AH647" i="175"/>
  <c r="AI647" i="175"/>
  <c r="AJ647" i="175"/>
  <c r="AK647" i="175"/>
  <c r="AG648" i="175"/>
  <c r="AH648" i="175"/>
  <c r="AI648" i="175"/>
  <c r="AJ648" i="175"/>
  <c r="AK648" i="175"/>
  <c r="AG649" i="175"/>
  <c r="AH649" i="175"/>
  <c r="AI649" i="175"/>
  <c r="AJ649" i="175"/>
  <c r="AK649" i="175"/>
  <c r="AG650" i="175"/>
  <c r="AH650" i="175"/>
  <c r="AI650" i="175"/>
  <c r="AJ650" i="175"/>
  <c r="AK650" i="175"/>
  <c r="AG651" i="175"/>
  <c r="AH651" i="175"/>
  <c r="AI651" i="175"/>
  <c r="AJ651" i="175"/>
  <c r="AK651" i="175"/>
  <c r="AG652" i="175"/>
  <c r="AH652" i="175"/>
  <c r="AI652" i="175"/>
  <c r="AJ652" i="175"/>
  <c r="AK652" i="175"/>
  <c r="AG653" i="175"/>
  <c r="AH653" i="175"/>
  <c r="AI653" i="175"/>
  <c r="AJ653" i="175"/>
  <c r="AK653" i="175"/>
  <c r="AG654" i="175"/>
  <c r="AH654" i="175"/>
  <c r="AI654" i="175"/>
  <c r="AJ654" i="175"/>
  <c r="AK654" i="175"/>
  <c r="AG655" i="175"/>
  <c r="AH655" i="175"/>
  <c r="AI655" i="175"/>
  <c r="AJ655" i="175"/>
  <c r="AK655" i="175"/>
  <c r="AG656" i="175"/>
  <c r="AH656" i="175"/>
  <c r="AI656" i="175"/>
  <c r="AJ656" i="175"/>
  <c r="AK656" i="175"/>
  <c r="AG657" i="175"/>
  <c r="AH657" i="175"/>
  <c r="AI657" i="175"/>
  <c r="AJ657" i="175"/>
  <c r="AK657" i="175"/>
  <c r="AG658" i="175"/>
  <c r="AH658" i="175"/>
  <c r="AI658" i="175"/>
  <c r="AJ658" i="175"/>
  <c r="AK658" i="175"/>
  <c r="AG659" i="175"/>
  <c r="AH659" i="175"/>
  <c r="AI659" i="175"/>
  <c r="AJ659" i="175"/>
  <c r="AK659" i="175"/>
  <c r="AG660" i="175"/>
  <c r="AH660" i="175"/>
  <c r="AI660" i="175"/>
  <c r="AJ660" i="175"/>
  <c r="AK660" i="175"/>
  <c r="AG661" i="175"/>
  <c r="AH661" i="175"/>
  <c r="AI661" i="175"/>
  <c r="AJ661" i="175"/>
  <c r="AK661" i="175"/>
  <c r="AG662" i="175"/>
  <c r="AH662" i="175"/>
  <c r="AI662" i="175"/>
  <c r="AJ662" i="175"/>
  <c r="AK662" i="175"/>
  <c r="AG663" i="175"/>
  <c r="AH663" i="175"/>
  <c r="AI663" i="175"/>
  <c r="AJ663" i="175"/>
  <c r="AK663" i="175"/>
  <c r="AG664" i="175"/>
  <c r="AH664" i="175"/>
  <c r="AI664" i="175"/>
  <c r="AJ664" i="175"/>
  <c r="AK664" i="175"/>
  <c r="AG665" i="175"/>
  <c r="AH665" i="175"/>
  <c r="AI665" i="175"/>
  <c r="AJ665" i="175"/>
  <c r="AK665" i="175"/>
  <c r="AG666" i="175"/>
  <c r="AH666" i="175"/>
  <c r="AI666" i="175"/>
  <c r="AJ666" i="175"/>
  <c r="AK666" i="175"/>
  <c r="AG667" i="175"/>
  <c r="AH667" i="175"/>
  <c r="AI667" i="175"/>
  <c r="AJ667" i="175"/>
  <c r="AK667" i="175"/>
  <c r="AG668" i="175"/>
  <c r="AH668" i="175"/>
  <c r="AI668" i="175"/>
  <c r="AJ668" i="175"/>
  <c r="AK668" i="175"/>
  <c r="AG669" i="175"/>
  <c r="AH669" i="175"/>
  <c r="AI669" i="175"/>
  <c r="AJ669" i="175"/>
  <c r="AK669" i="175"/>
  <c r="AG670" i="175"/>
  <c r="AH670" i="175"/>
  <c r="AI670" i="175"/>
  <c r="AJ670" i="175"/>
  <c r="AK670" i="175"/>
  <c r="AG671" i="175"/>
  <c r="AH671" i="175"/>
  <c r="AI671" i="175"/>
  <c r="AJ671" i="175"/>
  <c r="AK671" i="175"/>
  <c r="AG672" i="175"/>
  <c r="AH672" i="175"/>
  <c r="AI672" i="175"/>
  <c r="AJ672" i="175"/>
  <c r="AK672" i="175"/>
  <c r="AG673" i="175"/>
  <c r="AH673" i="175"/>
  <c r="AI673" i="175"/>
  <c r="AJ673" i="175"/>
  <c r="AK673" i="175"/>
  <c r="AG674" i="175"/>
  <c r="AH674" i="175"/>
  <c r="AI674" i="175"/>
  <c r="AJ674" i="175"/>
  <c r="AK674" i="175"/>
  <c r="AG675" i="175"/>
  <c r="AH675" i="175"/>
  <c r="AI675" i="175"/>
  <c r="AJ675" i="175"/>
  <c r="AK675" i="175"/>
  <c r="AG676" i="175"/>
  <c r="AH676" i="175"/>
  <c r="AI676" i="175"/>
  <c r="AJ676" i="175"/>
  <c r="AK676" i="175"/>
  <c r="AG677" i="175"/>
  <c r="AH677" i="175"/>
  <c r="AI677" i="175"/>
  <c r="AJ677" i="175"/>
  <c r="AK677" i="175"/>
  <c r="AG678" i="175"/>
  <c r="AH678" i="175"/>
  <c r="AI678" i="175"/>
  <c r="AJ678" i="175"/>
  <c r="AK678" i="175"/>
  <c r="AG679" i="175"/>
  <c r="AH679" i="175"/>
  <c r="AI679" i="175"/>
  <c r="AJ679" i="175"/>
  <c r="AK679" i="175"/>
  <c r="AG680" i="175"/>
  <c r="AH680" i="175"/>
  <c r="AI680" i="175"/>
  <c r="AJ680" i="175"/>
  <c r="AK680" i="175"/>
  <c r="AG681" i="175"/>
  <c r="AH681" i="175"/>
  <c r="AI681" i="175"/>
  <c r="AJ681" i="175"/>
  <c r="AK681" i="175"/>
  <c r="AG682" i="175"/>
  <c r="AH682" i="175"/>
  <c r="AI682" i="175"/>
  <c r="AJ682" i="175"/>
  <c r="AK682" i="175"/>
  <c r="AG683" i="175"/>
  <c r="AH683" i="175"/>
  <c r="AI683" i="175"/>
  <c r="AJ683" i="175"/>
  <c r="AK683" i="175"/>
  <c r="AG684" i="175"/>
  <c r="AH684" i="175"/>
  <c r="AI684" i="175"/>
  <c r="AJ684" i="175"/>
  <c r="AK684" i="175"/>
  <c r="AG685" i="175"/>
  <c r="AH685" i="175"/>
  <c r="AI685" i="175"/>
  <c r="AJ685" i="175"/>
  <c r="AK685" i="175"/>
  <c r="AG686" i="175"/>
  <c r="AH686" i="175"/>
  <c r="AI686" i="175"/>
  <c r="AJ686" i="175"/>
  <c r="AK686" i="175"/>
  <c r="AG687" i="175"/>
  <c r="AH687" i="175"/>
  <c r="AI687" i="175"/>
  <c r="AJ687" i="175"/>
  <c r="AK687" i="175"/>
  <c r="AG688" i="175"/>
  <c r="AH688" i="175"/>
  <c r="AI688" i="175"/>
  <c r="AJ688" i="175"/>
  <c r="AK688" i="175"/>
  <c r="AG689" i="175"/>
  <c r="AH689" i="175"/>
  <c r="AI689" i="175"/>
  <c r="AJ689" i="175"/>
  <c r="AK689" i="175"/>
  <c r="AG690" i="175"/>
  <c r="AH690" i="175"/>
  <c r="AI690" i="175"/>
  <c r="AJ690" i="175"/>
  <c r="AK690" i="175"/>
  <c r="AG691" i="175"/>
  <c r="AH691" i="175"/>
  <c r="AI691" i="175"/>
  <c r="AJ691" i="175"/>
  <c r="AK691" i="175"/>
  <c r="AG692" i="175"/>
  <c r="AH692" i="175"/>
  <c r="AI692" i="175"/>
  <c r="AJ692" i="175"/>
  <c r="AK692" i="175"/>
  <c r="AG693" i="175"/>
  <c r="AH693" i="175"/>
  <c r="AI693" i="175"/>
  <c r="AJ693" i="175"/>
  <c r="AK693" i="175"/>
  <c r="AG694" i="175"/>
  <c r="AH694" i="175"/>
  <c r="AH2" i="175" s="1"/>
  <c r="AI694" i="175"/>
  <c r="AJ694" i="175"/>
  <c r="AK694" i="175"/>
  <c r="AG695" i="175"/>
  <c r="AH695" i="175"/>
  <c r="AI695" i="175"/>
  <c r="AJ695" i="175"/>
  <c r="AK695" i="175"/>
  <c r="AG696" i="175"/>
  <c r="AH696" i="175"/>
  <c r="AI696" i="175"/>
  <c r="AJ696" i="175"/>
  <c r="AK696" i="175"/>
  <c r="AG697" i="175"/>
  <c r="AH697" i="175"/>
  <c r="AI697" i="175"/>
  <c r="AJ697" i="175"/>
  <c r="AK697" i="175"/>
  <c r="AG698" i="175"/>
  <c r="AH698" i="175"/>
  <c r="AI698" i="175"/>
  <c r="AJ698" i="175"/>
  <c r="AK698" i="175"/>
  <c r="AG699" i="175"/>
  <c r="AH699" i="175"/>
  <c r="AI699" i="175"/>
  <c r="AJ699" i="175"/>
  <c r="AK699" i="175"/>
  <c r="AG700" i="175"/>
  <c r="AH700" i="175"/>
  <c r="AI700" i="175"/>
  <c r="AJ700" i="175"/>
  <c r="AK700" i="175"/>
  <c r="AG701" i="175"/>
  <c r="AH701" i="175"/>
  <c r="AI701" i="175"/>
  <c r="AJ701" i="175"/>
  <c r="AK701" i="175"/>
  <c r="AG702" i="175"/>
  <c r="AH702" i="175"/>
  <c r="AI702" i="175"/>
  <c r="AJ702" i="175"/>
  <c r="AK702" i="175"/>
  <c r="AG703" i="175"/>
  <c r="AH703" i="175"/>
  <c r="AI703" i="175"/>
  <c r="AJ703" i="175"/>
  <c r="AK703" i="175"/>
  <c r="AG704" i="175"/>
  <c r="AH704" i="175"/>
  <c r="AI704" i="175"/>
  <c r="AJ704" i="175"/>
  <c r="AK704" i="175"/>
  <c r="AG705" i="175"/>
  <c r="AH705" i="175"/>
  <c r="AI705" i="175"/>
  <c r="AJ705" i="175"/>
  <c r="AK705" i="175"/>
  <c r="AG706" i="175"/>
  <c r="AH706" i="175"/>
  <c r="AI706" i="175"/>
  <c r="AJ706" i="175"/>
  <c r="AK706" i="175"/>
  <c r="AG707" i="175"/>
  <c r="AH707" i="175"/>
  <c r="AI707" i="175"/>
  <c r="AJ707" i="175"/>
  <c r="AK707" i="175"/>
  <c r="AG708" i="175"/>
  <c r="AH708" i="175"/>
  <c r="AI708" i="175"/>
  <c r="AJ708" i="175"/>
  <c r="AK708" i="175"/>
  <c r="AG709" i="175"/>
  <c r="AH709" i="175"/>
  <c r="AI709" i="175"/>
  <c r="AJ709" i="175"/>
  <c r="AK709" i="175"/>
  <c r="AG710" i="175"/>
  <c r="AH710" i="175"/>
  <c r="AI710" i="175"/>
  <c r="AJ710" i="175"/>
  <c r="AK710" i="175"/>
  <c r="AG711" i="175"/>
  <c r="AH711" i="175"/>
  <c r="AI711" i="175"/>
  <c r="AJ711" i="175"/>
  <c r="AK711" i="175"/>
  <c r="AG712" i="175"/>
  <c r="AH712" i="175"/>
  <c r="AI712" i="175"/>
  <c r="AJ712" i="175"/>
  <c r="AK712" i="175"/>
  <c r="AG713" i="175"/>
  <c r="AH713" i="175"/>
  <c r="AI713" i="175"/>
  <c r="AJ713" i="175"/>
  <c r="AK713" i="175"/>
  <c r="AG714" i="175"/>
  <c r="AH714" i="175"/>
  <c r="AI714" i="175"/>
  <c r="AJ714" i="175"/>
  <c r="AK714" i="175"/>
  <c r="AG715" i="175"/>
  <c r="AH715" i="175"/>
  <c r="AI715" i="175"/>
  <c r="AJ715" i="175"/>
  <c r="AK715" i="175"/>
  <c r="AG716" i="175"/>
  <c r="AH716" i="175"/>
  <c r="AI716" i="175"/>
  <c r="AJ716" i="175"/>
  <c r="AK716" i="175"/>
  <c r="AG717" i="175"/>
  <c r="AH717" i="175"/>
  <c r="AI717" i="175"/>
  <c r="AJ717" i="175"/>
  <c r="AK717" i="175"/>
  <c r="AG718" i="175"/>
  <c r="AH718" i="175"/>
  <c r="AI718" i="175"/>
  <c r="AJ718" i="175"/>
  <c r="AK718" i="175"/>
  <c r="AG719" i="175"/>
  <c r="AH719" i="175"/>
  <c r="AI719" i="175"/>
  <c r="AJ719" i="175"/>
  <c r="AK719" i="175"/>
  <c r="AG720" i="175"/>
  <c r="AH720" i="175"/>
  <c r="AI720" i="175"/>
  <c r="AJ720" i="175"/>
  <c r="AK720" i="175"/>
  <c r="AG721" i="175"/>
  <c r="AH721" i="175"/>
  <c r="AI721" i="175"/>
  <c r="AJ721" i="175"/>
  <c r="AK721" i="175"/>
  <c r="AG722" i="175"/>
  <c r="AH722" i="175"/>
  <c r="AI722" i="175"/>
  <c r="AJ722" i="175"/>
  <c r="AK722" i="175"/>
  <c r="AG723" i="175"/>
  <c r="AH723" i="175"/>
  <c r="AI723" i="175"/>
  <c r="AJ723" i="175"/>
  <c r="AK723" i="175"/>
  <c r="AG724" i="175"/>
  <c r="AH724" i="175"/>
  <c r="AI724" i="175"/>
  <c r="AJ724" i="175"/>
  <c r="AK724" i="175"/>
  <c r="AG725" i="175"/>
  <c r="AH725" i="175"/>
  <c r="AI725" i="175"/>
  <c r="AJ725" i="175"/>
  <c r="AK725" i="175"/>
  <c r="AG726" i="175"/>
  <c r="AH726" i="175"/>
  <c r="AI726" i="175"/>
  <c r="AJ726" i="175"/>
  <c r="AK726" i="175"/>
  <c r="AG727" i="175"/>
  <c r="AH727" i="175"/>
  <c r="AI727" i="175"/>
  <c r="AJ727" i="175"/>
  <c r="AK727" i="175"/>
  <c r="AG728" i="175"/>
  <c r="AH728" i="175"/>
  <c r="AI728" i="175"/>
  <c r="AJ728" i="175"/>
  <c r="AK728" i="175"/>
  <c r="AG729" i="175"/>
  <c r="AH729" i="175"/>
  <c r="AI729" i="175"/>
  <c r="AJ729" i="175"/>
  <c r="AK729" i="175"/>
  <c r="AG730" i="175"/>
  <c r="AH730" i="175"/>
  <c r="AI730" i="175"/>
  <c r="AJ730" i="175"/>
  <c r="AK730" i="175"/>
  <c r="AG731" i="175"/>
  <c r="AH731" i="175"/>
  <c r="AI731" i="175"/>
  <c r="AJ731" i="175"/>
  <c r="AK731" i="175"/>
  <c r="AG732" i="175"/>
  <c r="AH732" i="175"/>
  <c r="AI732" i="175"/>
  <c r="AJ732" i="175"/>
  <c r="AK732" i="175"/>
  <c r="AG733" i="175"/>
  <c r="AH733" i="175"/>
  <c r="AI733" i="175"/>
  <c r="AJ733" i="175"/>
  <c r="AK733" i="175"/>
  <c r="AG734" i="175"/>
  <c r="AH734" i="175"/>
  <c r="AI734" i="175"/>
  <c r="AJ734" i="175"/>
  <c r="AK734" i="175"/>
  <c r="AG735" i="175"/>
  <c r="AH735" i="175"/>
  <c r="AI735" i="175"/>
  <c r="AJ735" i="175"/>
  <c r="AK735" i="175"/>
  <c r="AG736" i="175"/>
  <c r="AH736" i="175"/>
  <c r="AI736" i="175"/>
  <c r="AJ736" i="175"/>
  <c r="AK736" i="175"/>
  <c r="AG737" i="175"/>
  <c r="AH737" i="175"/>
  <c r="AI737" i="175"/>
  <c r="AJ737" i="175"/>
  <c r="AK737" i="175"/>
  <c r="AG738" i="175"/>
  <c r="AH738" i="175"/>
  <c r="AI738" i="175"/>
  <c r="AJ738" i="175"/>
  <c r="AK738" i="175"/>
  <c r="AG739" i="175"/>
  <c r="AH739" i="175"/>
  <c r="AI739" i="175"/>
  <c r="AJ739" i="175"/>
  <c r="AK739" i="175"/>
  <c r="AG740" i="175"/>
  <c r="AH740" i="175"/>
  <c r="AI740" i="175"/>
  <c r="AJ740" i="175"/>
  <c r="AK740" i="175"/>
  <c r="AG741" i="175"/>
  <c r="AH741" i="175"/>
  <c r="AI741" i="175"/>
  <c r="AJ741" i="175"/>
  <c r="AK741" i="175"/>
  <c r="AG742" i="175"/>
  <c r="AH742" i="175"/>
  <c r="AI742" i="175"/>
  <c r="AJ742" i="175"/>
  <c r="AK742" i="175"/>
  <c r="AG743" i="175"/>
  <c r="AH743" i="175"/>
  <c r="AI743" i="175"/>
  <c r="AJ743" i="175"/>
  <c r="AK743" i="175"/>
  <c r="AG744" i="175"/>
  <c r="AH744" i="175"/>
  <c r="AI744" i="175"/>
  <c r="AJ744" i="175"/>
  <c r="AK744" i="175"/>
  <c r="AG745" i="175"/>
  <c r="AH745" i="175"/>
  <c r="AI745" i="175"/>
  <c r="AJ745" i="175"/>
  <c r="AK745" i="175"/>
  <c r="AG746" i="175"/>
  <c r="AH746" i="175"/>
  <c r="AI746" i="175"/>
  <c r="AJ746" i="175"/>
  <c r="AK746" i="175"/>
  <c r="AG747" i="175"/>
  <c r="AH747" i="175"/>
  <c r="AI747" i="175"/>
  <c r="AJ747" i="175"/>
  <c r="AK747" i="175"/>
  <c r="AG748" i="175"/>
  <c r="AH748" i="175"/>
  <c r="AI748" i="175"/>
  <c r="AJ748" i="175"/>
  <c r="AK748" i="175"/>
  <c r="AG749" i="175"/>
  <c r="AH749" i="175"/>
  <c r="AI749" i="175"/>
  <c r="AJ749" i="175"/>
  <c r="AK749" i="175"/>
  <c r="AG750" i="175"/>
  <c r="AH750" i="175"/>
  <c r="AI750" i="175"/>
  <c r="AJ750" i="175"/>
  <c r="AK750" i="175"/>
  <c r="AG751" i="175"/>
  <c r="AH751" i="175"/>
  <c r="AI751" i="175"/>
  <c r="AJ751" i="175"/>
  <c r="AK751" i="175"/>
  <c r="AG752" i="175"/>
  <c r="AH752" i="175"/>
  <c r="AI752" i="175"/>
  <c r="AJ752" i="175"/>
  <c r="AK752" i="175"/>
  <c r="AG753" i="175"/>
  <c r="AH753" i="175"/>
  <c r="AI753" i="175"/>
  <c r="AJ753" i="175"/>
  <c r="AK753" i="175"/>
  <c r="AG754" i="175"/>
  <c r="AH754" i="175"/>
  <c r="AI754" i="175"/>
  <c r="AJ754" i="175"/>
  <c r="AK754" i="175"/>
  <c r="AG755" i="175"/>
  <c r="AH755" i="175"/>
  <c r="AI755" i="175"/>
  <c r="AJ755" i="175"/>
  <c r="AK755" i="175"/>
  <c r="AG756" i="175"/>
  <c r="AH756" i="175"/>
  <c r="AI756" i="175"/>
  <c r="AJ756" i="175"/>
  <c r="AK756" i="175"/>
  <c r="AG757" i="175"/>
  <c r="AH757" i="175"/>
  <c r="AI757" i="175"/>
  <c r="AJ757" i="175"/>
  <c r="AK757" i="175"/>
  <c r="AG758" i="175"/>
  <c r="AH758" i="175"/>
  <c r="AI758" i="175"/>
  <c r="AJ758" i="175"/>
  <c r="AK758" i="175"/>
  <c r="AG759" i="175"/>
  <c r="AH759" i="175"/>
  <c r="AI759" i="175"/>
  <c r="AJ759" i="175"/>
  <c r="AK759" i="175"/>
  <c r="AG760" i="175"/>
  <c r="AH760" i="175"/>
  <c r="AI760" i="175"/>
  <c r="AJ760" i="175"/>
  <c r="AK760" i="175"/>
  <c r="AG761" i="175"/>
  <c r="AH761" i="175"/>
  <c r="AI761" i="175"/>
  <c r="AJ761" i="175"/>
  <c r="AK761" i="175"/>
  <c r="AG762" i="175"/>
  <c r="AH762" i="175"/>
  <c r="AI762" i="175"/>
  <c r="AJ762" i="175"/>
  <c r="AK762" i="175"/>
  <c r="AG763" i="175"/>
  <c r="AH763" i="175"/>
  <c r="AI763" i="175"/>
  <c r="AJ763" i="175"/>
  <c r="AK763" i="175"/>
  <c r="AG764" i="175"/>
  <c r="AH764" i="175"/>
  <c r="AI764" i="175"/>
  <c r="AJ764" i="175"/>
  <c r="AK764" i="175"/>
  <c r="AG765" i="175"/>
  <c r="AH765" i="175"/>
  <c r="AI765" i="175"/>
  <c r="AJ765" i="175"/>
  <c r="AK765" i="175"/>
  <c r="AG766" i="175"/>
  <c r="AH766" i="175"/>
  <c r="AI766" i="175"/>
  <c r="AJ766" i="175"/>
  <c r="AK766" i="175"/>
  <c r="AG767" i="175"/>
  <c r="AH767" i="175"/>
  <c r="AI767" i="175"/>
  <c r="AJ767" i="175"/>
  <c r="AK767" i="175"/>
  <c r="AG768" i="175"/>
  <c r="AH768" i="175"/>
  <c r="AI768" i="175"/>
  <c r="AJ768" i="175"/>
  <c r="AK768" i="175"/>
  <c r="AG769" i="175"/>
  <c r="AH769" i="175"/>
  <c r="AI769" i="175"/>
  <c r="AJ769" i="175"/>
  <c r="AK769" i="175"/>
  <c r="AG770" i="175"/>
  <c r="AH770" i="175"/>
  <c r="AI770" i="175"/>
  <c r="AJ770" i="175"/>
  <c r="AK770" i="175"/>
  <c r="AG771" i="175"/>
  <c r="AH771" i="175"/>
  <c r="AI771" i="175"/>
  <c r="AJ771" i="175"/>
  <c r="AK771" i="175"/>
  <c r="AG772" i="175"/>
  <c r="AH772" i="175"/>
  <c r="AI772" i="175"/>
  <c r="AJ772" i="175"/>
  <c r="AK772" i="175"/>
  <c r="AG773" i="175"/>
  <c r="AH773" i="175"/>
  <c r="AI773" i="175"/>
  <c r="AJ773" i="175"/>
  <c r="AK773" i="175"/>
  <c r="AG774" i="175"/>
  <c r="AH774" i="175"/>
  <c r="AI774" i="175"/>
  <c r="AJ774" i="175"/>
  <c r="AK774" i="175"/>
  <c r="AG775" i="175"/>
  <c r="AH775" i="175"/>
  <c r="AI775" i="175"/>
  <c r="AJ775" i="175"/>
  <c r="AK775" i="175"/>
  <c r="AG776" i="175"/>
  <c r="AH776" i="175"/>
  <c r="AI776" i="175"/>
  <c r="AJ776" i="175"/>
  <c r="AK776" i="175"/>
  <c r="AG777" i="175"/>
  <c r="AH777" i="175"/>
  <c r="AI777" i="175"/>
  <c r="AJ777" i="175"/>
  <c r="AK777" i="175"/>
  <c r="AG778" i="175"/>
  <c r="AH778" i="175"/>
  <c r="AI778" i="175"/>
  <c r="AJ778" i="175"/>
  <c r="AK778" i="175"/>
  <c r="AG779" i="175"/>
  <c r="AH779" i="175"/>
  <c r="AI779" i="175"/>
  <c r="AJ779" i="175"/>
  <c r="AK779" i="175"/>
  <c r="AG780" i="175"/>
  <c r="AH780" i="175"/>
  <c r="AI780" i="175"/>
  <c r="AJ780" i="175"/>
  <c r="AK780" i="175"/>
  <c r="AG781" i="175"/>
  <c r="AH781" i="175"/>
  <c r="AI781" i="175"/>
  <c r="AJ781" i="175"/>
  <c r="AK781" i="175"/>
  <c r="AG782" i="175"/>
  <c r="AH782" i="175"/>
  <c r="AI782" i="175"/>
  <c r="AJ782" i="175"/>
  <c r="AK782" i="175"/>
  <c r="AG783" i="175"/>
  <c r="AH783" i="175"/>
  <c r="AI783" i="175"/>
  <c r="AJ783" i="175"/>
  <c r="AK783" i="175"/>
  <c r="AG784" i="175"/>
  <c r="AH784" i="175"/>
  <c r="AI784" i="175"/>
  <c r="AJ784" i="175"/>
  <c r="AK784" i="175"/>
  <c r="AG785" i="175"/>
  <c r="AH785" i="175"/>
  <c r="AI785" i="175"/>
  <c r="AJ785" i="175"/>
  <c r="AK785" i="175"/>
  <c r="AG786" i="175"/>
  <c r="AH786" i="175"/>
  <c r="AI786" i="175"/>
  <c r="AJ786" i="175"/>
  <c r="AK786" i="175"/>
  <c r="AG787" i="175"/>
  <c r="AH787" i="175"/>
  <c r="AI787" i="175"/>
  <c r="AJ787" i="175"/>
  <c r="AK787" i="175"/>
  <c r="AG788" i="175"/>
  <c r="AH788" i="175"/>
  <c r="AI788" i="175"/>
  <c r="AJ788" i="175"/>
  <c r="AK788" i="175"/>
  <c r="AG789" i="175"/>
  <c r="AH789" i="175"/>
  <c r="AI789" i="175"/>
  <c r="AJ789" i="175"/>
  <c r="AK789" i="175"/>
  <c r="AG790" i="175"/>
  <c r="AH790" i="175"/>
  <c r="AI790" i="175"/>
  <c r="AJ790" i="175"/>
  <c r="AK790" i="175"/>
  <c r="AG791" i="175"/>
  <c r="AH791" i="175"/>
  <c r="AI791" i="175"/>
  <c r="AJ791" i="175"/>
  <c r="AK791" i="175"/>
  <c r="AG792" i="175"/>
  <c r="AH792" i="175"/>
  <c r="AI792" i="175"/>
  <c r="AJ792" i="175"/>
  <c r="AK792" i="175"/>
  <c r="AG793" i="175"/>
  <c r="AH793" i="175"/>
  <c r="AI793" i="175"/>
  <c r="AJ793" i="175"/>
  <c r="AK793" i="175"/>
  <c r="AG794" i="175"/>
  <c r="AH794" i="175"/>
  <c r="AI794" i="175"/>
  <c r="AJ794" i="175"/>
  <c r="AK794" i="175"/>
  <c r="AG795" i="175"/>
  <c r="AH795" i="175"/>
  <c r="AI795" i="175"/>
  <c r="AJ795" i="175"/>
  <c r="AK795" i="175"/>
  <c r="AG796" i="175"/>
  <c r="AH796" i="175"/>
  <c r="AI796" i="175"/>
  <c r="AJ796" i="175"/>
  <c r="AK796" i="175"/>
  <c r="AG797" i="175"/>
  <c r="AH797" i="175"/>
  <c r="AI797" i="175"/>
  <c r="AJ797" i="175"/>
  <c r="AK797" i="175"/>
  <c r="AG798" i="175"/>
  <c r="AH798" i="175"/>
  <c r="AI798" i="175"/>
  <c r="AJ798" i="175"/>
  <c r="AK798" i="175"/>
  <c r="AG799" i="175"/>
  <c r="AH799" i="175"/>
  <c r="AI799" i="175"/>
  <c r="AJ799" i="175"/>
  <c r="AK799" i="175"/>
  <c r="AG800" i="175"/>
  <c r="AH800" i="175"/>
  <c r="AI800" i="175"/>
  <c r="AJ800" i="175"/>
  <c r="AK800" i="175"/>
  <c r="AG801" i="175"/>
  <c r="AH801" i="175"/>
  <c r="AI801" i="175"/>
  <c r="AJ801" i="175"/>
  <c r="AK801" i="175"/>
  <c r="AG802" i="175"/>
  <c r="AH802" i="175"/>
  <c r="AI802" i="175"/>
  <c r="AJ802" i="175"/>
  <c r="AK802" i="175"/>
  <c r="AG803" i="175"/>
  <c r="AH803" i="175"/>
  <c r="AI803" i="175"/>
  <c r="AJ803" i="175"/>
  <c r="AK803" i="175"/>
  <c r="AG804" i="175"/>
  <c r="AH804" i="175"/>
  <c r="AI804" i="175"/>
  <c r="AJ804" i="175"/>
  <c r="AK804" i="175"/>
  <c r="AG805" i="175"/>
  <c r="AH805" i="175"/>
  <c r="AI805" i="175"/>
  <c r="AJ805" i="175"/>
  <c r="AK805" i="175"/>
  <c r="AG806" i="175"/>
  <c r="AH806" i="175"/>
  <c r="AI806" i="175"/>
  <c r="AJ806" i="175"/>
  <c r="AK806" i="175"/>
  <c r="AG807" i="175"/>
  <c r="AH807" i="175"/>
  <c r="AI807" i="175"/>
  <c r="AJ807" i="175"/>
  <c r="AK807" i="175"/>
  <c r="AG808" i="175"/>
  <c r="AH808" i="175"/>
  <c r="AI808" i="175"/>
  <c r="AJ808" i="175"/>
  <c r="AK808" i="175"/>
  <c r="AG809" i="175"/>
  <c r="AH809" i="175"/>
  <c r="AI809" i="175"/>
  <c r="AJ809" i="175"/>
  <c r="AK809" i="175"/>
  <c r="AG810" i="175"/>
  <c r="AH810" i="175"/>
  <c r="AI810" i="175"/>
  <c r="AJ810" i="175"/>
  <c r="AK810" i="175"/>
  <c r="AG811" i="175"/>
  <c r="AH811" i="175"/>
  <c r="AI811" i="175"/>
  <c r="AJ811" i="175"/>
  <c r="AK811" i="175"/>
  <c r="AG812" i="175"/>
  <c r="AH812" i="175"/>
  <c r="AI812" i="175"/>
  <c r="AJ812" i="175"/>
  <c r="AK812" i="175"/>
  <c r="AG813" i="175"/>
  <c r="AH813" i="175"/>
  <c r="AI813" i="175"/>
  <c r="AJ813" i="175"/>
  <c r="AK813" i="175"/>
  <c r="AG814" i="175"/>
  <c r="AH814" i="175"/>
  <c r="AI814" i="175"/>
  <c r="AJ814" i="175"/>
  <c r="AK814" i="175"/>
  <c r="AG815" i="175"/>
  <c r="AH815" i="175"/>
  <c r="AI815" i="175"/>
  <c r="AJ815" i="175"/>
  <c r="AK815" i="175"/>
  <c r="AG816" i="175"/>
  <c r="AH816" i="175"/>
  <c r="AI816" i="175"/>
  <c r="AJ816" i="175"/>
  <c r="AK816" i="175"/>
  <c r="AG817" i="175"/>
  <c r="AH817" i="175"/>
  <c r="AI817" i="175"/>
  <c r="AJ817" i="175"/>
  <c r="AK817" i="175"/>
  <c r="AG818" i="175"/>
  <c r="AH818" i="175"/>
  <c r="AI818" i="175"/>
  <c r="AJ818" i="175"/>
  <c r="AK818" i="175"/>
  <c r="AG819" i="175"/>
  <c r="AH819" i="175"/>
  <c r="AI819" i="175"/>
  <c r="AJ819" i="175"/>
  <c r="AK819" i="175"/>
  <c r="AG820" i="175"/>
  <c r="AH820" i="175"/>
  <c r="AI820" i="175"/>
  <c r="AJ820" i="175"/>
  <c r="AK820" i="175"/>
  <c r="AG821" i="175"/>
  <c r="AH821" i="175"/>
  <c r="AI821" i="175"/>
  <c r="AJ821" i="175"/>
  <c r="AK821" i="175"/>
  <c r="AG822" i="175"/>
  <c r="AH822" i="175"/>
  <c r="AI822" i="175"/>
  <c r="AJ822" i="175"/>
  <c r="AK822" i="175"/>
  <c r="AG823" i="175"/>
  <c r="AH823" i="175"/>
  <c r="AI823" i="175"/>
  <c r="AJ823" i="175"/>
  <c r="AK823" i="175"/>
  <c r="AG824" i="175"/>
  <c r="AH824" i="175"/>
  <c r="AI824" i="175"/>
  <c r="AJ824" i="175"/>
  <c r="AK824" i="175"/>
  <c r="AG825" i="175"/>
  <c r="AH825" i="175"/>
  <c r="AI825" i="175"/>
  <c r="AJ825" i="175"/>
  <c r="AK825" i="175"/>
  <c r="AG826" i="175"/>
  <c r="AH826" i="175"/>
  <c r="AI826" i="175"/>
  <c r="AJ826" i="175"/>
  <c r="AK826" i="175"/>
  <c r="AG827" i="175"/>
  <c r="AH827" i="175"/>
  <c r="AI827" i="175"/>
  <c r="AJ827" i="175"/>
  <c r="AK827" i="175"/>
  <c r="AG828" i="175"/>
  <c r="AH828" i="175"/>
  <c r="AI828" i="175"/>
  <c r="AJ828" i="175"/>
  <c r="AK828" i="175"/>
  <c r="AG829" i="175"/>
  <c r="AH829" i="175"/>
  <c r="AI829" i="175"/>
  <c r="AJ829" i="175"/>
  <c r="AK829" i="175"/>
  <c r="AG830" i="175"/>
  <c r="AH830" i="175"/>
  <c r="AI830" i="175"/>
  <c r="AJ830" i="175"/>
  <c r="AK830" i="175"/>
  <c r="AG831" i="175"/>
  <c r="AH831" i="175"/>
  <c r="AI831" i="175"/>
  <c r="AJ831" i="175"/>
  <c r="AK831" i="175"/>
  <c r="AG832" i="175"/>
  <c r="AH832" i="175"/>
  <c r="AI832" i="175"/>
  <c r="AJ832" i="175"/>
  <c r="AK832" i="175"/>
  <c r="AG833" i="175"/>
  <c r="AH833" i="175"/>
  <c r="AI833" i="175"/>
  <c r="AJ833" i="175"/>
  <c r="AK833" i="175"/>
  <c r="AG834" i="175"/>
  <c r="AH834" i="175"/>
  <c r="AI834" i="175"/>
  <c r="AJ834" i="175"/>
  <c r="AK834" i="175"/>
  <c r="AG835" i="175"/>
  <c r="AH835" i="175"/>
  <c r="AI835" i="175"/>
  <c r="AJ835" i="175"/>
  <c r="AK835" i="175"/>
  <c r="AG836" i="175"/>
  <c r="AH836" i="175"/>
  <c r="AI836" i="175"/>
  <c r="AJ836" i="175"/>
  <c r="AK836" i="175"/>
  <c r="AG837" i="175"/>
  <c r="AH837" i="175"/>
  <c r="AI837" i="175"/>
  <c r="AJ837" i="175"/>
  <c r="AK837" i="175"/>
  <c r="AG838" i="175"/>
  <c r="AH838" i="175"/>
  <c r="AI838" i="175"/>
  <c r="AJ838" i="175"/>
  <c r="AK838" i="175"/>
  <c r="AG839" i="175"/>
  <c r="AH839" i="175"/>
  <c r="AI839" i="175"/>
  <c r="AJ839" i="175"/>
  <c r="AK839" i="175"/>
  <c r="AK2" i="175" s="1"/>
  <c r="AG840" i="175"/>
  <c r="AH840" i="175"/>
  <c r="AI840" i="175"/>
  <c r="AJ840" i="175"/>
  <c r="AK840" i="175"/>
  <c r="AG841" i="175"/>
  <c r="AH841" i="175"/>
  <c r="AI841" i="175"/>
  <c r="AJ841" i="175"/>
  <c r="AK841" i="175"/>
  <c r="AG842" i="175"/>
  <c r="AH842" i="175"/>
  <c r="AI842" i="175"/>
  <c r="AJ842" i="175"/>
  <c r="AK842" i="175"/>
  <c r="AG843" i="175"/>
  <c r="AH843" i="175"/>
  <c r="AI843" i="175"/>
  <c r="AJ843" i="175"/>
  <c r="AK843" i="175"/>
  <c r="AG844" i="175"/>
  <c r="AH844" i="175"/>
  <c r="AI844" i="175"/>
  <c r="AJ844" i="175"/>
  <c r="AK844" i="175"/>
  <c r="AG845" i="175"/>
  <c r="AH845" i="175"/>
  <c r="AI845" i="175"/>
  <c r="AJ845" i="175"/>
  <c r="AK845" i="175"/>
  <c r="AG846" i="175"/>
  <c r="AH846" i="175"/>
  <c r="AI846" i="175"/>
  <c r="AJ846" i="175"/>
  <c r="AK846" i="175"/>
  <c r="AG847" i="175"/>
  <c r="AH847" i="175"/>
  <c r="AI847" i="175"/>
  <c r="AJ847" i="175"/>
  <c r="AK847" i="175"/>
  <c r="AG848" i="175"/>
  <c r="AH848" i="175"/>
  <c r="AI848" i="175"/>
  <c r="AJ848" i="175"/>
  <c r="AK848" i="175"/>
  <c r="AG849" i="175"/>
  <c r="AH849" i="175"/>
  <c r="AI849" i="175"/>
  <c r="AJ849" i="175"/>
  <c r="AK849" i="175"/>
  <c r="AG850" i="175"/>
  <c r="AH850" i="175"/>
  <c r="AI850" i="175"/>
  <c r="AJ850" i="175"/>
  <c r="AK850" i="175"/>
  <c r="AG851" i="175"/>
  <c r="AH851" i="175"/>
  <c r="AI851" i="175"/>
  <c r="AJ851" i="175"/>
  <c r="AK851" i="175"/>
  <c r="AG852" i="175"/>
  <c r="AH852" i="175"/>
  <c r="AI852" i="175"/>
  <c r="AJ852" i="175"/>
  <c r="AK852" i="175"/>
  <c r="AG853" i="175"/>
  <c r="AH853" i="175"/>
  <c r="AI853" i="175"/>
  <c r="AJ853" i="175"/>
  <c r="AK853" i="175"/>
  <c r="AG854" i="175"/>
  <c r="AH854" i="175"/>
  <c r="AI854" i="175"/>
  <c r="AJ854" i="175"/>
  <c r="AK854" i="175"/>
  <c r="AG855" i="175"/>
  <c r="AH855" i="175"/>
  <c r="AI855" i="175"/>
  <c r="AJ855" i="175"/>
  <c r="AK855" i="175"/>
  <c r="AG856" i="175"/>
  <c r="AH856" i="175"/>
  <c r="AI856" i="175"/>
  <c r="AJ856" i="175"/>
  <c r="AK856" i="175"/>
  <c r="AG857" i="175"/>
  <c r="AH857" i="175"/>
  <c r="AI857" i="175"/>
  <c r="AJ857" i="175"/>
  <c r="AK857" i="175"/>
  <c r="AG858" i="175"/>
  <c r="AH858" i="175"/>
  <c r="AI858" i="175"/>
  <c r="AJ858" i="175"/>
  <c r="AK858" i="175"/>
  <c r="AG859" i="175"/>
  <c r="AH859" i="175"/>
  <c r="AI859" i="175"/>
  <c r="AJ859" i="175"/>
  <c r="AK859" i="175"/>
  <c r="AG860" i="175"/>
  <c r="AH860" i="175"/>
  <c r="AI860" i="175"/>
  <c r="AJ860" i="175"/>
  <c r="AK860" i="175"/>
  <c r="AG861" i="175"/>
  <c r="AH861" i="175"/>
  <c r="AI861" i="175"/>
  <c r="AJ861" i="175"/>
  <c r="AK861" i="175"/>
  <c r="AG862" i="175"/>
  <c r="AH862" i="175"/>
  <c r="AI862" i="175"/>
  <c r="AJ862" i="175"/>
  <c r="AK862" i="175"/>
  <c r="AG863" i="175"/>
  <c r="AH863" i="175"/>
  <c r="AI863" i="175"/>
  <c r="AJ863" i="175"/>
  <c r="AK863" i="175"/>
  <c r="AG864" i="175"/>
  <c r="AH864" i="175"/>
  <c r="AI864" i="175"/>
  <c r="AJ864" i="175"/>
  <c r="AK864" i="175"/>
  <c r="AG865" i="175"/>
  <c r="AH865" i="175"/>
  <c r="AI865" i="175"/>
  <c r="AJ865" i="175"/>
  <c r="AK865" i="175"/>
  <c r="AG866" i="175"/>
  <c r="AH866" i="175"/>
  <c r="AI866" i="175"/>
  <c r="AJ866" i="175"/>
  <c r="AK866" i="175"/>
  <c r="AG867" i="175"/>
  <c r="AH867" i="175"/>
  <c r="AI867" i="175"/>
  <c r="AJ867" i="175"/>
  <c r="AK867" i="175"/>
  <c r="AG868" i="175"/>
  <c r="AH868" i="175"/>
  <c r="AI868" i="175"/>
  <c r="AJ868" i="175"/>
  <c r="AK868" i="175"/>
  <c r="AG869" i="175"/>
  <c r="AH869" i="175"/>
  <c r="AI869" i="175"/>
  <c r="AJ869" i="175"/>
  <c r="AK869" i="175"/>
  <c r="AG870" i="175"/>
  <c r="AH870" i="175"/>
  <c r="AI870" i="175"/>
  <c r="AJ870" i="175"/>
  <c r="AK870" i="175"/>
  <c r="AG871" i="175"/>
  <c r="AH871" i="175"/>
  <c r="AI871" i="175"/>
  <c r="AJ871" i="175"/>
  <c r="AK871" i="175"/>
  <c r="AG872" i="175"/>
  <c r="AH872" i="175"/>
  <c r="AI872" i="175"/>
  <c r="AJ872" i="175"/>
  <c r="AK872" i="175"/>
  <c r="AG873" i="175"/>
  <c r="AH873" i="175"/>
  <c r="AI873" i="175"/>
  <c r="AJ873" i="175"/>
  <c r="AK873" i="175"/>
  <c r="AG874" i="175"/>
  <c r="AH874" i="175"/>
  <c r="AI874" i="175"/>
  <c r="AJ874" i="175"/>
  <c r="AK874" i="175"/>
  <c r="AG875" i="175"/>
  <c r="AH875" i="175"/>
  <c r="AI875" i="175"/>
  <c r="AJ875" i="175"/>
  <c r="AK875" i="175"/>
  <c r="AG876" i="175"/>
  <c r="AH876" i="175"/>
  <c r="AI876" i="175"/>
  <c r="AJ876" i="175"/>
  <c r="AK876" i="175"/>
  <c r="AG877" i="175"/>
  <c r="AH877" i="175"/>
  <c r="AI877" i="175"/>
  <c r="AJ877" i="175"/>
  <c r="AK877" i="175"/>
  <c r="AG878" i="175"/>
  <c r="AH878" i="175"/>
  <c r="AI878" i="175"/>
  <c r="AJ878" i="175"/>
  <c r="AK878" i="175"/>
  <c r="AG879" i="175"/>
  <c r="AH879" i="175"/>
  <c r="AI879" i="175"/>
  <c r="AJ879" i="175"/>
  <c r="AK879" i="175"/>
  <c r="AG880" i="175"/>
  <c r="AH880" i="175"/>
  <c r="AI880" i="175"/>
  <c r="AJ880" i="175"/>
  <c r="AK880" i="175"/>
  <c r="AG881" i="175"/>
  <c r="AH881" i="175"/>
  <c r="AI881" i="175"/>
  <c r="AJ881" i="175"/>
  <c r="AK881" i="175"/>
  <c r="AG882" i="175"/>
  <c r="AH882" i="175"/>
  <c r="AI882" i="175"/>
  <c r="AJ882" i="175"/>
  <c r="AK882" i="175"/>
  <c r="AG883" i="175"/>
  <c r="AH883" i="175"/>
  <c r="AI883" i="175"/>
  <c r="AJ883" i="175"/>
  <c r="AK883" i="175"/>
  <c r="AG884" i="175"/>
  <c r="AH884" i="175"/>
  <c r="AI884" i="175"/>
  <c r="AJ884" i="175"/>
  <c r="AK884" i="175"/>
  <c r="AG885" i="175"/>
  <c r="AH885" i="175"/>
  <c r="AI885" i="175"/>
  <c r="AJ885" i="175"/>
  <c r="AK885" i="175"/>
  <c r="AG886" i="175"/>
  <c r="AH886" i="175"/>
  <c r="AI886" i="175"/>
  <c r="AJ886" i="175"/>
  <c r="AK886" i="175"/>
  <c r="AG887" i="175"/>
  <c r="AH887" i="175"/>
  <c r="AI887" i="175"/>
  <c r="AJ887" i="175"/>
  <c r="AK887" i="175"/>
  <c r="AG888" i="175"/>
  <c r="AH888" i="175"/>
  <c r="AI888" i="175"/>
  <c r="AJ888" i="175"/>
  <c r="AK888" i="175"/>
  <c r="AG889" i="175"/>
  <c r="AH889" i="175"/>
  <c r="AI889" i="175"/>
  <c r="AJ889" i="175"/>
  <c r="AK889" i="175"/>
  <c r="AG890" i="175"/>
  <c r="AH890" i="175"/>
  <c r="AI890" i="175"/>
  <c r="AJ890" i="175"/>
  <c r="AK890" i="175"/>
  <c r="AG891" i="175"/>
  <c r="AH891" i="175"/>
  <c r="AI891" i="175"/>
  <c r="AJ891" i="175"/>
  <c r="AK891" i="175"/>
  <c r="AG892" i="175"/>
  <c r="AH892" i="175"/>
  <c r="AI892" i="175"/>
  <c r="AJ892" i="175"/>
  <c r="AK892" i="175"/>
  <c r="AG893" i="175"/>
  <c r="AH893" i="175"/>
  <c r="AI893" i="175"/>
  <c r="AJ893" i="175"/>
  <c r="AK893" i="175"/>
  <c r="AG894" i="175"/>
  <c r="AH894" i="175"/>
  <c r="AI894" i="175"/>
  <c r="AJ894" i="175"/>
  <c r="AK894" i="175"/>
  <c r="AG895" i="175"/>
  <c r="AH895" i="175"/>
  <c r="AI895" i="175"/>
  <c r="AJ895" i="175"/>
  <c r="AK895" i="175"/>
  <c r="AG896" i="175"/>
  <c r="AH896" i="175"/>
  <c r="AI896" i="175"/>
  <c r="AJ896" i="175"/>
  <c r="AK896" i="175"/>
  <c r="AG897" i="175"/>
  <c r="AH897" i="175"/>
  <c r="AI897" i="175"/>
  <c r="AJ897" i="175"/>
  <c r="AK897" i="175"/>
  <c r="AG898" i="175"/>
  <c r="AH898" i="175"/>
  <c r="AI898" i="175"/>
  <c r="AJ898" i="175"/>
  <c r="AK898" i="175"/>
  <c r="AG899" i="175"/>
  <c r="AH899" i="175"/>
  <c r="AI899" i="175"/>
  <c r="AJ899" i="175"/>
  <c r="AK899" i="175"/>
  <c r="AG900" i="175"/>
  <c r="AH900" i="175"/>
  <c r="AI900" i="175"/>
  <c r="AJ900" i="175"/>
  <c r="AK900" i="175"/>
  <c r="AG901" i="175"/>
  <c r="AH901" i="175"/>
  <c r="AI901" i="175"/>
  <c r="AJ901" i="175"/>
  <c r="AK901" i="175"/>
  <c r="AG902" i="175"/>
  <c r="AH902" i="175"/>
  <c r="AI902" i="175"/>
  <c r="AJ902" i="175"/>
  <c r="AK902" i="175"/>
  <c r="AG903" i="175"/>
  <c r="AH903" i="175"/>
  <c r="AI903" i="175"/>
  <c r="AJ903" i="175"/>
  <c r="AK903" i="175"/>
  <c r="AG904" i="175"/>
  <c r="AH904" i="175"/>
  <c r="AI904" i="175"/>
  <c r="AJ904" i="175"/>
  <c r="AK904" i="175"/>
  <c r="AG905" i="175"/>
  <c r="AH905" i="175"/>
  <c r="AI905" i="175"/>
  <c r="AJ905" i="175"/>
  <c r="AK905" i="175"/>
  <c r="AG906" i="175"/>
  <c r="AH906" i="175"/>
  <c r="AI906" i="175"/>
  <c r="AJ906" i="175"/>
  <c r="AK906" i="175"/>
  <c r="AG907" i="175"/>
  <c r="AH907" i="175"/>
  <c r="AI907" i="175"/>
  <c r="AJ907" i="175"/>
  <c r="AK907" i="175"/>
  <c r="AG908" i="175"/>
  <c r="AH908" i="175"/>
  <c r="AI908" i="175"/>
  <c r="AJ908" i="175"/>
  <c r="AK908" i="175"/>
  <c r="AG909" i="175"/>
  <c r="AH909" i="175"/>
  <c r="AI909" i="175"/>
  <c r="AJ909" i="175"/>
  <c r="AK909" i="175"/>
  <c r="AK7" i="175"/>
  <c r="AJ7" i="175"/>
  <c r="AI7" i="175"/>
  <c r="AH7" i="175"/>
  <c r="AG7" i="175"/>
  <c r="Z8" i="175"/>
  <c r="AA8" i="175"/>
  <c r="AB8" i="175"/>
  <c r="AC8" i="175"/>
  <c r="AD8" i="175"/>
  <c r="Z9" i="175"/>
  <c r="AA9" i="175"/>
  <c r="AB9" i="175"/>
  <c r="AC9" i="175"/>
  <c r="AD9" i="175"/>
  <c r="Z10" i="175"/>
  <c r="AA10" i="175"/>
  <c r="AB10" i="175"/>
  <c r="AC10" i="175"/>
  <c r="AD10" i="175"/>
  <c r="Z11" i="175"/>
  <c r="AA11" i="175"/>
  <c r="AB11" i="175"/>
  <c r="AC11" i="175"/>
  <c r="AD11" i="175"/>
  <c r="Z12" i="175"/>
  <c r="AA12" i="175"/>
  <c r="AB12" i="175"/>
  <c r="AC12" i="175"/>
  <c r="AD12" i="175"/>
  <c r="Z13" i="175"/>
  <c r="AA13" i="175"/>
  <c r="AB13" i="175"/>
  <c r="AC13" i="175"/>
  <c r="AD13" i="175"/>
  <c r="Z14" i="175"/>
  <c r="AA14" i="175"/>
  <c r="AB14" i="175"/>
  <c r="AC14" i="175"/>
  <c r="AD14" i="175"/>
  <c r="Z15" i="175"/>
  <c r="AA15" i="175"/>
  <c r="AB15" i="175"/>
  <c r="AC15" i="175"/>
  <c r="AD15" i="175"/>
  <c r="Z16" i="175"/>
  <c r="AA16" i="175"/>
  <c r="AB16" i="175"/>
  <c r="AC16" i="175"/>
  <c r="AD16" i="175"/>
  <c r="Z17" i="175"/>
  <c r="AA17" i="175"/>
  <c r="AB17" i="175"/>
  <c r="AC17" i="175"/>
  <c r="AD17" i="175"/>
  <c r="Z18" i="175"/>
  <c r="AA18" i="175"/>
  <c r="AB18" i="175"/>
  <c r="AC18" i="175"/>
  <c r="AD18" i="175"/>
  <c r="Z19" i="175"/>
  <c r="AA19" i="175"/>
  <c r="AB19" i="175"/>
  <c r="AC19" i="175"/>
  <c r="AD19" i="175"/>
  <c r="Z20" i="175"/>
  <c r="AA20" i="175"/>
  <c r="AB20" i="175"/>
  <c r="AC20" i="175"/>
  <c r="AD20" i="175"/>
  <c r="Z21" i="175"/>
  <c r="AA21" i="175"/>
  <c r="AB21" i="175"/>
  <c r="AC21" i="175"/>
  <c r="AD21" i="175"/>
  <c r="Z22" i="175"/>
  <c r="AA22" i="175"/>
  <c r="AB22" i="175"/>
  <c r="AC22" i="175"/>
  <c r="AD22" i="175"/>
  <c r="Z23" i="175"/>
  <c r="AA23" i="175"/>
  <c r="AB23" i="175"/>
  <c r="AC23" i="175"/>
  <c r="AD23" i="175"/>
  <c r="Z24" i="175"/>
  <c r="AA24" i="175"/>
  <c r="AB24" i="175"/>
  <c r="AC24" i="175"/>
  <c r="AD24" i="175"/>
  <c r="Z25" i="175"/>
  <c r="AA25" i="175"/>
  <c r="AB25" i="175"/>
  <c r="AC25" i="175"/>
  <c r="AD25" i="175"/>
  <c r="Z26" i="175"/>
  <c r="AA26" i="175"/>
  <c r="AB26" i="175"/>
  <c r="AC26" i="175"/>
  <c r="AD26" i="175"/>
  <c r="Z27" i="175"/>
  <c r="AA27" i="175"/>
  <c r="AB27" i="175"/>
  <c r="AC27" i="175"/>
  <c r="AD27" i="175"/>
  <c r="Z28" i="175"/>
  <c r="AA28" i="175"/>
  <c r="AB28" i="175"/>
  <c r="AC28" i="175"/>
  <c r="AD28" i="175"/>
  <c r="Z29" i="175"/>
  <c r="AA29" i="175"/>
  <c r="AB29" i="175"/>
  <c r="AC29" i="175"/>
  <c r="AD29" i="175"/>
  <c r="Z30" i="175"/>
  <c r="AA30" i="175"/>
  <c r="AB30" i="175"/>
  <c r="AC30" i="175"/>
  <c r="AD30" i="175"/>
  <c r="Z31" i="175"/>
  <c r="AA31" i="175"/>
  <c r="AB31" i="175"/>
  <c r="AC31" i="175"/>
  <c r="AD31" i="175"/>
  <c r="Z32" i="175"/>
  <c r="AA32" i="175"/>
  <c r="AB32" i="175"/>
  <c r="AC32" i="175"/>
  <c r="AD32" i="175"/>
  <c r="Z33" i="175"/>
  <c r="AA33" i="175"/>
  <c r="AB33" i="175"/>
  <c r="AC33" i="175"/>
  <c r="AD33" i="175"/>
  <c r="Z34" i="175"/>
  <c r="AA34" i="175"/>
  <c r="AB34" i="175"/>
  <c r="AC34" i="175"/>
  <c r="AD34" i="175"/>
  <c r="Z35" i="175"/>
  <c r="AA35" i="175"/>
  <c r="AB35" i="175"/>
  <c r="AC35" i="175"/>
  <c r="AD35" i="175"/>
  <c r="Z36" i="175"/>
  <c r="AA36" i="175"/>
  <c r="AB36" i="175"/>
  <c r="AC36" i="175"/>
  <c r="AD36" i="175"/>
  <c r="Z37" i="175"/>
  <c r="AA37" i="175"/>
  <c r="AB37" i="175"/>
  <c r="AC37" i="175"/>
  <c r="AD37" i="175"/>
  <c r="Z38" i="175"/>
  <c r="AA38" i="175"/>
  <c r="AB38" i="175"/>
  <c r="AC38" i="175"/>
  <c r="AD38" i="175"/>
  <c r="Z39" i="175"/>
  <c r="AA39" i="175"/>
  <c r="AB39" i="175"/>
  <c r="AC39" i="175"/>
  <c r="AD39" i="175"/>
  <c r="Z40" i="175"/>
  <c r="AA40" i="175"/>
  <c r="AB40" i="175"/>
  <c r="AC40" i="175"/>
  <c r="AD40" i="175"/>
  <c r="Z41" i="175"/>
  <c r="AA41" i="175"/>
  <c r="AB41" i="175"/>
  <c r="AC41" i="175"/>
  <c r="AD41" i="175"/>
  <c r="Z42" i="175"/>
  <c r="AA42" i="175"/>
  <c r="AB42" i="175"/>
  <c r="AC42" i="175"/>
  <c r="AD42" i="175"/>
  <c r="Z43" i="175"/>
  <c r="AA43" i="175"/>
  <c r="AB43" i="175"/>
  <c r="AC43" i="175"/>
  <c r="AD43" i="175"/>
  <c r="Z44" i="175"/>
  <c r="AA44" i="175"/>
  <c r="AB44" i="175"/>
  <c r="AC44" i="175"/>
  <c r="AD44" i="175"/>
  <c r="Z45" i="175"/>
  <c r="AA45" i="175"/>
  <c r="AB45" i="175"/>
  <c r="AC45" i="175"/>
  <c r="AD45" i="175"/>
  <c r="Z46" i="175"/>
  <c r="AA46" i="175"/>
  <c r="AB46" i="175"/>
  <c r="AC46" i="175"/>
  <c r="AD46" i="175"/>
  <c r="Z47" i="175"/>
  <c r="AA47" i="175"/>
  <c r="AB47" i="175"/>
  <c r="AC47" i="175"/>
  <c r="AD47" i="175"/>
  <c r="Z48" i="175"/>
  <c r="AA48" i="175"/>
  <c r="AB48" i="175"/>
  <c r="AC48" i="175"/>
  <c r="AD48" i="175"/>
  <c r="Z49" i="175"/>
  <c r="AA49" i="175"/>
  <c r="AB49" i="175"/>
  <c r="AC49" i="175"/>
  <c r="AD49" i="175"/>
  <c r="Z50" i="175"/>
  <c r="AA50" i="175"/>
  <c r="AB50" i="175"/>
  <c r="AC50" i="175"/>
  <c r="AD50" i="175"/>
  <c r="Z51" i="175"/>
  <c r="AA51" i="175"/>
  <c r="AB51" i="175"/>
  <c r="AC51" i="175"/>
  <c r="AD51" i="175"/>
  <c r="Z52" i="175"/>
  <c r="AA52" i="175"/>
  <c r="AB52" i="175"/>
  <c r="AC52" i="175"/>
  <c r="AD52" i="175"/>
  <c r="Z53" i="175"/>
  <c r="AA53" i="175"/>
  <c r="AB53" i="175"/>
  <c r="AC53" i="175"/>
  <c r="AD53" i="175"/>
  <c r="Z54" i="175"/>
  <c r="AA54" i="175"/>
  <c r="AB54" i="175"/>
  <c r="AC54" i="175"/>
  <c r="AD54" i="175"/>
  <c r="Z55" i="175"/>
  <c r="AA55" i="175"/>
  <c r="AB55" i="175"/>
  <c r="AC55" i="175"/>
  <c r="AD55" i="175"/>
  <c r="Z56" i="175"/>
  <c r="AA56" i="175"/>
  <c r="AB56" i="175"/>
  <c r="AC56" i="175"/>
  <c r="AD56" i="175"/>
  <c r="Z57" i="175"/>
  <c r="AA57" i="175"/>
  <c r="AB57" i="175"/>
  <c r="AC57" i="175"/>
  <c r="AD57" i="175"/>
  <c r="Z58" i="175"/>
  <c r="AA58" i="175"/>
  <c r="AB58" i="175"/>
  <c r="AC58" i="175"/>
  <c r="AD58" i="175"/>
  <c r="Z59" i="175"/>
  <c r="AA59" i="175"/>
  <c r="AB59" i="175"/>
  <c r="AC59" i="175"/>
  <c r="AD59" i="175"/>
  <c r="Z60" i="175"/>
  <c r="AA60" i="175"/>
  <c r="AB60" i="175"/>
  <c r="AC60" i="175"/>
  <c r="AD60" i="175"/>
  <c r="Z61" i="175"/>
  <c r="AA61" i="175"/>
  <c r="AB61" i="175"/>
  <c r="AC61" i="175"/>
  <c r="AD61" i="175"/>
  <c r="Z62" i="175"/>
  <c r="AA62" i="175"/>
  <c r="AB62" i="175"/>
  <c r="AC62" i="175"/>
  <c r="AD62" i="175"/>
  <c r="Z63" i="175"/>
  <c r="AA63" i="175"/>
  <c r="AB63" i="175"/>
  <c r="AC63" i="175"/>
  <c r="AD63" i="175"/>
  <c r="Z64" i="175"/>
  <c r="AA64" i="175"/>
  <c r="AB64" i="175"/>
  <c r="AC64" i="175"/>
  <c r="AD64" i="175"/>
  <c r="Z65" i="175"/>
  <c r="AA65" i="175"/>
  <c r="AB65" i="175"/>
  <c r="AC65" i="175"/>
  <c r="AD65" i="175"/>
  <c r="Z66" i="175"/>
  <c r="AA66" i="175"/>
  <c r="AB66" i="175"/>
  <c r="AC66" i="175"/>
  <c r="AD66" i="175"/>
  <c r="Z67" i="175"/>
  <c r="AA67" i="175"/>
  <c r="AB67" i="175"/>
  <c r="AC67" i="175"/>
  <c r="AD67" i="175"/>
  <c r="Z68" i="175"/>
  <c r="AA68" i="175"/>
  <c r="AB68" i="175"/>
  <c r="AC68" i="175"/>
  <c r="AD68" i="175"/>
  <c r="Z69" i="175"/>
  <c r="AA69" i="175"/>
  <c r="AB69" i="175"/>
  <c r="AC69" i="175"/>
  <c r="AD69" i="175"/>
  <c r="Z70" i="175"/>
  <c r="AA70" i="175"/>
  <c r="AB70" i="175"/>
  <c r="AC70" i="175"/>
  <c r="AD70" i="175"/>
  <c r="Z71" i="175"/>
  <c r="AA71" i="175"/>
  <c r="AB71" i="175"/>
  <c r="AC71" i="175"/>
  <c r="AD71" i="175"/>
  <c r="Z72" i="175"/>
  <c r="AA72" i="175"/>
  <c r="AB72" i="175"/>
  <c r="AC72" i="175"/>
  <c r="AD72" i="175"/>
  <c r="Z73" i="175"/>
  <c r="AA73" i="175"/>
  <c r="AB73" i="175"/>
  <c r="AC73" i="175"/>
  <c r="AD73" i="175"/>
  <c r="Z74" i="175"/>
  <c r="AA74" i="175"/>
  <c r="AB74" i="175"/>
  <c r="AC74" i="175"/>
  <c r="AD74" i="175"/>
  <c r="Z75" i="175"/>
  <c r="AA75" i="175"/>
  <c r="AB75" i="175"/>
  <c r="AC75" i="175"/>
  <c r="AD75" i="175"/>
  <c r="Z76" i="175"/>
  <c r="AA76" i="175"/>
  <c r="AB76" i="175"/>
  <c r="AC76" i="175"/>
  <c r="AD76" i="175"/>
  <c r="Z77" i="175"/>
  <c r="AA77" i="175"/>
  <c r="AB77" i="175"/>
  <c r="AC77" i="175"/>
  <c r="AD77" i="175"/>
  <c r="Z78" i="175"/>
  <c r="AA78" i="175"/>
  <c r="AB78" i="175"/>
  <c r="AC78" i="175"/>
  <c r="AD78" i="175"/>
  <c r="Z79" i="175"/>
  <c r="AA79" i="175"/>
  <c r="AB79" i="175"/>
  <c r="AC79" i="175"/>
  <c r="AD79" i="175"/>
  <c r="Z80" i="175"/>
  <c r="AA80" i="175"/>
  <c r="AB80" i="175"/>
  <c r="AC80" i="175"/>
  <c r="AD80" i="175"/>
  <c r="Z81" i="175"/>
  <c r="AA81" i="175"/>
  <c r="AB81" i="175"/>
  <c r="AC81" i="175"/>
  <c r="AD81" i="175"/>
  <c r="Z82" i="175"/>
  <c r="AA82" i="175"/>
  <c r="AB82" i="175"/>
  <c r="AC82" i="175"/>
  <c r="AD82" i="175"/>
  <c r="Z83" i="175"/>
  <c r="AA83" i="175"/>
  <c r="AB83" i="175"/>
  <c r="AC83" i="175"/>
  <c r="AD83" i="175"/>
  <c r="Z84" i="175"/>
  <c r="AA84" i="175"/>
  <c r="AB84" i="175"/>
  <c r="AC84" i="175"/>
  <c r="AD84" i="175"/>
  <c r="Z85" i="175"/>
  <c r="AA85" i="175"/>
  <c r="AB85" i="175"/>
  <c r="AC85" i="175"/>
  <c r="AD85" i="175"/>
  <c r="Z86" i="175"/>
  <c r="AA86" i="175"/>
  <c r="AB86" i="175"/>
  <c r="AC86" i="175"/>
  <c r="AD86" i="175"/>
  <c r="Z87" i="175"/>
  <c r="AA87" i="175"/>
  <c r="AB87" i="175"/>
  <c r="AC87" i="175"/>
  <c r="AD87" i="175"/>
  <c r="Z88" i="175"/>
  <c r="AA88" i="175"/>
  <c r="AB88" i="175"/>
  <c r="AC88" i="175"/>
  <c r="AD88" i="175"/>
  <c r="Z89" i="175"/>
  <c r="AA89" i="175"/>
  <c r="AB89" i="175"/>
  <c r="AC89" i="175"/>
  <c r="AD89" i="175"/>
  <c r="Z90" i="175"/>
  <c r="AA90" i="175"/>
  <c r="AB90" i="175"/>
  <c r="AC90" i="175"/>
  <c r="AD90" i="175"/>
  <c r="Z91" i="175"/>
  <c r="AA91" i="175"/>
  <c r="AB91" i="175"/>
  <c r="AC91" i="175"/>
  <c r="AD91" i="175"/>
  <c r="AD2" i="175" s="1"/>
  <c r="Z92" i="175"/>
  <c r="AA92" i="175"/>
  <c r="AB92" i="175"/>
  <c r="AC92" i="175"/>
  <c r="AD92" i="175"/>
  <c r="Z93" i="175"/>
  <c r="AA93" i="175"/>
  <c r="AB93" i="175"/>
  <c r="AC93" i="175"/>
  <c r="AD93" i="175"/>
  <c r="Z94" i="175"/>
  <c r="AA94" i="175"/>
  <c r="AB94" i="175"/>
  <c r="AC94" i="175"/>
  <c r="AD94" i="175"/>
  <c r="Z95" i="175"/>
  <c r="AA95" i="175"/>
  <c r="AB95" i="175"/>
  <c r="AC95" i="175"/>
  <c r="AD95" i="175"/>
  <c r="Z96" i="175"/>
  <c r="AA96" i="175"/>
  <c r="AB96" i="175"/>
  <c r="AC96" i="175"/>
  <c r="AD96" i="175"/>
  <c r="Z97" i="175"/>
  <c r="AA97" i="175"/>
  <c r="AB97" i="175"/>
  <c r="AC97" i="175"/>
  <c r="AD97" i="175"/>
  <c r="Z98" i="175"/>
  <c r="AA98" i="175"/>
  <c r="AB98" i="175"/>
  <c r="AC98" i="175"/>
  <c r="AD98" i="175"/>
  <c r="Z99" i="175"/>
  <c r="AA99" i="175"/>
  <c r="AB99" i="175"/>
  <c r="AC99" i="175"/>
  <c r="AD99" i="175"/>
  <c r="Z100" i="175"/>
  <c r="AA100" i="175"/>
  <c r="AB100" i="175"/>
  <c r="AC100" i="175"/>
  <c r="AD100" i="175"/>
  <c r="Z101" i="175"/>
  <c r="AA101" i="175"/>
  <c r="AB101" i="175"/>
  <c r="AC101" i="175"/>
  <c r="AD101" i="175"/>
  <c r="Z102" i="175"/>
  <c r="AA102" i="175"/>
  <c r="AB102" i="175"/>
  <c r="AC102" i="175"/>
  <c r="AD102" i="175"/>
  <c r="Z103" i="175"/>
  <c r="AA103" i="175"/>
  <c r="AB103" i="175"/>
  <c r="AC103" i="175"/>
  <c r="AD103" i="175"/>
  <c r="Z104" i="175"/>
  <c r="AA104" i="175"/>
  <c r="AB104" i="175"/>
  <c r="AC104" i="175"/>
  <c r="AD104" i="175"/>
  <c r="Z105" i="175"/>
  <c r="AA105" i="175"/>
  <c r="AB105" i="175"/>
  <c r="AC105" i="175"/>
  <c r="AD105" i="175"/>
  <c r="Z106" i="175"/>
  <c r="AA106" i="175"/>
  <c r="AB106" i="175"/>
  <c r="AC106" i="175"/>
  <c r="AD106" i="175"/>
  <c r="Z107" i="175"/>
  <c r="AA107" i="175"/>
  <c r="AB107" i="175"/>
  <c r="AC107" i="175"/>
  <c r="AD107" i="175"/>
  <c r="Z108" i="175"/>
  <c r="AA108" i="175"/>
  <c r="AB108" i="175"/>
  <c r="AC108" i="175"/>
  <c r="AD108" i="175"/>
  <c r="Z109" i="175"/>
  <c r="AA109" i="175"/>
  <c r="AB109" i="175"/>
  <c r="AC109" i="175"/>
  <c r="AD109" i="175"/>
  <c r="Z110" i="175"/>
  <c r="AA110" i="175"/>
  <c r="AB110" i="175"/>
  <c r="AC110" i="175"/>
  <c r="AD110" i="175"/>
  <c r="Z111" i="175"/>
  <c r="AA111" i="175"/>
  <c r="AB111" i="175"/>
  <c r="AC111" i="175"/>
  <c r="AD111" i="175"/>
  <c r="Z112" i="175"/>
  <c r="AA112" i="175"/>
  <c r="AB112" i="175"/>
  <c r="AC112" i="175"/>
  <c r="AD112" i="175"/>
  <c r="Z113" i="175"/>
  <c r="AA113" i="175"/>
  <c r="AB113" i="175"/>
  <c r="AC113" i="175"/>
  <c r="AD113" i="175"/>
  <c r="Z114" i="175"/>
  <c r="AA114" i="175"/>
  <c r="AB114" i="175"/>
  <c r="AC114" i="175"/>
  <c r="AD114" i="175"/>
  <c r="Z115" i="175"/>
  <c r="AA115" i="175"/>
  <c r="AB115" i="175"/>
  <c r="AC115" i="175"/>
  <c r="AD115" i="175"/>
  <c r="Z116" i="175"/>
  <c r="AA116" i="175"/>
  <c r="AB116" i="175"/>
  <c r="AC116" i="175"/>
  <c r="AD116" i="175"/>
  <c r="Z117" i="175"/>
  <c r="AA117" i="175"/>
  <c r="AB117" i="175"/>
  <c r="AC117" i="175"/>
  <c r="AD117" i="175"/>
  <c r="Z118" i="175"/>
  <c r="AA118" i="175"/>
  <c r="AB118" i="175"/>
  <c r="AC118" i="175"/>
  <c r="AD118" i="175"/>
  <c r="Z119" i="175"/>
  <c r="AA119" i="175"/>
  <c r="AB119" i="175"/>
  <c r="AC119" i="175"/>
  <c r="AD119" i="175"/>
  <c r="Z120" i="175"/>
  <c r="AA120" i="175"/>
  <c r="AB120" i="175"/>
  <c r="AC120" i="175"/>
  <c r="AD120" i="175"/>
  <c r="Z121" i="175"/>
  <c r="AA121" i="175"/>
  <c r="AB121" i="175"/>
  <c r="AC121" i="175"/>
  <c r="AD121" i="175"/>
  <c r="Z122" i="175"/>
  <c r="AA122" i="175"/>
  <c r="AB122" i="175"/>
  <c r="AC122" i="175"/>
  <c r="AD122" i="175"/>
  <c r="Z123" i="175"/>
  <c r="AA123" i="175"/>
  <c r="AB123" i="175"/>
  <c r="AC123" i="175"/>
  <c r="AD123" i="175"/>
  <c r="Z124" i="175"/>
  <c r="AA124" i="175"/>
  <c r="AB124" i="175"/>
  <c r="AC124" i="175"/>
  <c r="AD124" i="175"/>
  <c r="Z125" i="175"/>
  <c r="AA125" i="175"/>
  <c r="AB125" i="175"/>
  <c r="AC125" i="175"/>
  <c r="AD125" i="175"/>
  <c r="Z126" i="175"/>
  <c r="AA126" i="175"/>
  <c r="AB126" i="175"/>
  <c r="AC126" i="175"/>
  <c r="AD126" i="175"/>
  <c r="Z127" i="175"/>
  <c r="AA127" i="175"/>
  <c r="AB127" i="175"/>
  <c r="AC127" i="175"/>
  <c r="AD127" i="175"/>
  <c r="Z128" i="175"/>
  <c r="AA128" i="175"/>
  <c r="AB128" i="175"/>
  <c r="AC128" i="175"/>
  <c r="AD128" i="175"/>
  <c r="Z129" i="175"/>
  <c r="AA129" i="175"/>
  <c r="AB129" i="175"/>
  <c r="AC129" i="175"/>
  <c r="AD129" i="175"/>
  <c r="Z130" i="175"/>
  <c r="AA130" i="175"/>
  <c r="AB130" i="175"/>
  <c r="AC130" i="175"/>
  <c r="AD130" i="175"/>
  <c r="Z131" i="175"/>
  <c r="AA131" i="175"/>
  <c r="AB131" i="175"/>
  <c r="AC131" i="175"/>
  <c r="AD131" i="175"/>
  <c r="Z132" i="175"/>
  <c r="AA132" i="175"/>
  <c r="AB132" i="175"/>
  <c r="AC132" i="175"/>
  <c r="AD132" i="175"/>
  <c r="Z133" i="175"/>
  <c r="AA133" i="175"/>
  <c r="AB133" i="175"/>
  <c r="AC133" i="175"/>
  <c r="AD133" i="175"/>
  <c r="Z134" i="175"/>
  <c r="AA134" i="175"/>
  <c r="AB134" i="175"/>
  <c r="AC134" i="175"/>
  <c r="AD134" i="175"/>
  <c r="Z135" i="175"/>
  <c r="AA135" i="175"/>
  <c r="AB135" i="175"/>
  <c r="AC135" i="175"/>
  <c r="AD135" i="175"/>
  <c r="Z136" i="175"/>
  <c r="AA136" i="175"/>
  <c r="AB136" i="175"/>
  <c r="AC136" i="175"/>
  <c r="AD136" i="175"/>
  <c r="Z137" i="175"/>
  <c r="AA137" i="175"/>
  <c r="AB137" i="175"/>
  <c r="AC137" i="175"/>
  <c r="AD137" i="175"/>
  <c r="Z138" i="175"/>
  <c r="AA138" i="175"/>
  <c r="AB138" i="175"/>
  <c r="AC138" i="175"/>
  <c r="AD138" i="175"/>
  <c r="Z139" i="175"/>
  <c r="AA139" i="175"/>
  <c r="AB139" i="175"/>
  <c r="AC139" i="175"/>
  <c r="AD139" i="175"/>
  <c r="Z140" i="175"/>
  <c r="AA140" i="175"/>
  <c r="AB140" i="175"/>
  <c r="AC140" i="175"/>
  <c r="AD140" i="175"/>
  <c r="Z141" i="175"/>
  <c r="AA141" i="175"/>
  <c r="AB141" i="175"/>
  <c r="AC141" i="175"/>
  <c r="AD141" i="175"/>
  <c r="Z142" i="175"/>
  <c r="AA142" i="175"/>
  <c r="AB142" i="175"/>
  <c r="AC142" i="175"/>
  <c r="AD142" i="175"/>
  <c r="Z143" i="175"/>
  <c r="AA143" i="175"/>
  <c r="AB143" i="175"/>
  <c r="AC143" i="175"/>
  <c r="AD143" i="175"/>
  <c r="Z144" i="175"/>
  <c r="AA144" i="175"/>
  <c r="AB144" i="175"/>
  <c r="AC144" i="175"/>
  <c r="AD144" i="175"/>
  <c r="Z145" i="175"/>
  <c r="AA145" i="175"/>
  <c r="AB145" i="175"/>
  <c r="AC145" i="175"/>
  <c r="AD145" i="175"/>
  <c r="Z146" i="175"/>
  <c r="AA146" i="175"/>
  <c r="AB146" i="175"/>
  <c r="AC146" i="175"/>
  <c r="AD146" i="175"/>
  <c r="Z147" i="175"/>
  <c r="AA147" i="175"/>
  <c r="AB147" i="175"/>
  <c r="AC147" i="175"/>
  <c r="AD147" i="175"/>
  <c r="Z148" i="175"/>
  <c r="AA148" i="175"/>
  <c r="AB148" i="175"/>
  <c r="AC148" i="175"/>
  <c r="AD148" i="175"/>
  <c r="Z149" i="175"/>
  <c r="AA149" i="175"/>
  <c r="AB149" i="175"/>
  <c r="AC149" i="175"/>
  <c r="AD149" i="175"/>
  <c r="Z150" i="175"/>
  <c r="AA150" i="175"/>
  <c r="AB150" i="175"/>
  <c r="AC150" i="175"/>
  <c r="AD150" i="175"/>
  <c r="Z151" i="175"/>
  <c r="AA151" i="175"/>
  <c r="AB151" i="175"/>
  <c r="AC151" i="175"/>
  <c r="AD151" i="175"/>
  <c r="Z152" i="175"/>
  <c r="AA152" i="175"/>
  <c r="AB152" i="175"/>
  <c r="AC152" i="175"/>
  <c r="AD152" i="175"/>
  <c r="Z153" i="175"/>
  <c r="AA153" i="175"/>
  <c r="AB153" i="175"/>
  <c r="AC153" i="175"/>
  <c r="AD153" i="175"/>
  <c r="Z154" i="175"/>
  <c r="AA154" i="175"/>
  <c r="AB154" i="175"/>
  <c r="AC154" i="175"/>
  <c r="AD154" i="175"/>
  <c r="Z155" i="175"/>
  <c r="AA155" i="175"/>
  <c r="AB155" i="175"/>
  <c r="AC155" i="175"/>
  <c r="AD155" i="175"/>
  <c r="Z156" i="175"/>
  <c r="AA156" i="175"/>
  <c r="AB156" i="175"/>
  <c r="AC156" i="175"/>
  <c r="AD156" i="175"/>
  <c r="Z157" i="175"/>
  <c r="AA157" i="175"/>
  <c r="AB157" i="175"/>
  <c r="AC157" i="175"/>
  <c r="AD157" i="175"/>
  <c r="Z158" i="175"/>
  <c r="AA158" i="175"/>
  <c r="AB158" i="175"/>
  <c r="AC158" i="175"/>
  <c r="AD158" i="175"/>
  <c r="Z159" i="175"/>
  <c r="AA159" i="175"/>
  <c r="AB159" i="175"/>
  <c r="AC159" i="175"/>
  <c r="AD159" i="175"/>
  <c r="Z160" i="175"/>
  <c r="AA160" i="175"/>
  <c r="AB160" i="175"/>
  <c r="AC160" i="175"/>
  <c r="AD160" i="175"/>
  <c r="Z161" i="175"/>
  <c r="AA161" i="175"/>
  <c r="AB161" i="175"/>
  <c r="AC161" i="175"/>
  <c r="AD161" i="175"/>
  <c r="Z162" i="175"/>
  <c r="AA162" i="175"/>
  <c r="AB162" i="175"/>
  <c r="AC162" i="175"/>
  <c r="AD162" i="175"/>
  <c r="Z163" i="175"/>
  <c r="AA163" i="175"/>
  <c r="AB163" i="175"/>
  <c r="AC163" i="175"/>
  <c r="AD163" i="175"/>
  <c r="Z164" i="175"/>
  <c r="AA164" i="175"/>
  <c r="AB164" i="175"/>
  <c r="AC164" i="175"/>
  <c r="AD164" i="175"/>
  <c r="Z165" i="175"/>
  <c r="AA165" i="175"/>
  <c r="AB165" i="175"/>
  <c r="AC165" i="175"/>
  <c r="AD165" i="175"/>
  <c r="Z166" i="175"/>
  <c r="AA166" i="175"/>
  <c r="AB166" i="175"/>
  <c r="AC166" i="175"/>
  <c r="AD166" i="175"/>
  <c r="Z167" i="175"/>
  <c r="AA167" i="175"/>
  <c r="AB167" i="175"/>
  <c r="AC167" i="175"/>
  <c r="AD167" i="175"/>
  <c r="Z168" i="175"/>
  <c r="AA168" i="175"/>
  <c r="AB168" i="175"/>
  <c r="AC168" i="175"/>
  <c r="AD168" i="175"/>
  <c r="Z169" i="175"/>
  <c r="AA169" i="175"/>
  <c r="AB169" i="175"/>
  <c r="AC169" i="175"/>
  <c r="AD169" i="175"/>
  <c r="Z170" i="175"/>
  <c r="AA170" i="175"/>
  <c r="AB170" i="175"/>
  <c r="AC170" i="175"/>
  <c r="AD170" i="175"/>
  <c r="Z171" i="175"/>
  <c r="AA171" i="175"/>
  <c r="AB171" i="175"/>
  <c r="AC171" i="175"/>
  <c r="AD171" i="175"/>
  <c r="Z172" i="175"/>
  <c r="AA172" i="175"/>
  <c r="AB172" i="175"/>
  <c r="AC172" i="175"/>
  <c r="AD172" i="175"/>
  <c r="Z173" i="175"/>
  <c r="AA173" i="175"/>
  <c r="AB173" i="175"/>
  <c r="AC173" i="175"/>
  <c r="AD173" i="175"/>
  <c r="Z174" i="175"/>
  <c r="AA174" i="175"/>
  <c r="AB174" i="175"/>
  <c r="AC174" i="175"/>
  <c r="AD174" i="175"/>
  <c r="Z175" i="175"/>
  <c r="AA175" i="175"/>
  <c r="AB175" i="175"/>
  <c r="AC175" i="175"/>
  <c r="AD175" i="175"/>
  <c r="Z176" i="175"/>
  <c r="AA176" i="175"/>
  <c r="AB176" i="175"/>
  <c r="AC176" i="175"/>
  <c r="AD176" i="175"/>
  <c r="Z177" i="175"/>
  <c r="AA177" i="175"/>
  <c r="AB177" i="175"/>
  <c r="AC177" i="175"/>
  <c r="AD177" i="175"/>
  <c r="Z178" i="175"/>
  <c r="AA178" i="175"/>
  <c r="AB178" i="175"/>
  <c r="AC178" i="175"/>
  <c r="AD178" i="175"/>
  <c r="Z179" i="175"/>
  <c r="AA179" i="175"/>
  <c r="AB179" i="175"/>
  <c r="AC179" i="175"/>
  <c r="AD179" i="175"/>
  <c r="Z180" i="175"/>
  <c r="AA180" i="175"/>
  <c r="AB180" i="175"/>
  <c r="AC180" i="175"/>
  <c r="AD180" i="175"/>
  <c r="Z181" i="175"/>
  <c r="AA181" i="175"/>
  <c r="AB181" i="175"/>
  <c r="AC181" i="175"/>
  <c r="AD181" i="175"/>
  <c r="Z182" i="175"/>
  <c r="AA182" i="175"/>
  <c r="AB182" i="175"/>
  <c r="AC182" i="175"/>
  <c r="AD182" i="175"/>
  <c r="Z183" i="175"/>
  <c r="AA183" i="175"/>
  <c r="AB183" i="175"/>
  <c r="AC183" i="175"/>
  <c r="AD183" i="175"/>
  <c r="Z184" i="175"/>
  <c r="AA184" i="175"/>
  <c r="AB184" i="175"/>
  <c r="AC184" i="175"/>
  <c r="AD184" i="175"/>
  <c r="Z185" i="175"/>
  <c r="AA185" i="175"/>
  <c r="AB185" i="175"/>
  <c r="AC185" i="175"/>
  <c r="AD185" i="175"/>
  <c r="Z186" i="175"/>
  <c r="AA186" i="175"/>
  <c r="AB186" i="175"/>
  <c r="AC186" i="175"/>
  <c r="AD186" i="175"/>
  <c r="Z187" i="175"/>
  <c r="AA187" i="175"/>
  <c r="AB187" i="175"/>
  <c r="AC187" i="175"/>
  <c r="AD187" i="175"/>
  <c r="Z188" i="175"/>
  <c r="AA188" i="175"/>
  <c r="AB188" i="175"/>
  <c r="AC188" i="175"/>
  <c r="AD188" i="175"/>
  <c r="Z189" i="175"/>
  <c r="AA189" i="175"/>
  <c r="AB189" i="175"/>
  <c r="AC189" i="175"/>
  <c r="AD189" i="175"/>
  <c r="Z190" i="175"/>
  <c r="AA190" i="175"/>
  <c r="AB190" i="175"/>
  <c r="AC190" i="175"/>
  <c r="AD190" i="175"/>
  <c r="Z191" i="175"/>
  <c r="AA191" i="175"/>
  <c r="AB191" i="175"/>
  <c r="AC191" i="175"/>
  <c r="AD191" i="175"/>
  <c r="Z192" i="175"/>
  <c r="AA192" i="175"/>
  <c r="AB192" i="175"/>
  <c r="AC192" i="175"/>
  <c r="AD192" i="175"/>
  <c r="Z193" i="175"/>
  <c r="AA193" i="175"/>
  <c r="AB193" i="175"/>
  <c r="AC193" i="175"/>
  <c r="AD193" i="175"/>
  <c r="Z194" i="175"/>
  <c r="AA194" i="175"/>
  <c r="AB194" i="175"/>
  <c r="AC194" i="175"/>
  <c r="AD194" i="175"/>
  <c r="Z195" i="175"/>
  <c r="AA195" i="175"/>
  <c r="AB195" i="175"/>
  <c r="AC195" i="175"/>
  <c r="AD195" i="175"/>
  <c r="Z196" i="175"/>
  <c r="AA196" i="175"/>
  <c r="AB196" i="175"/>
  <c r="AC196" i="175"/>
  <c r="AD196" i="175"/>
  <c r="Z197" i="175"/>
  <c r="AA197" i="175"/>
  <c r="AB197" i="175"/>
  <c r="AC197" i="175"/>
  <c r="AD197" i="175"/>
  <c r="Z198" i="175"/>
  <c r="AA198" i="175"/>
  <c r="AB198" i="175"/>
  <c r="AC198" i="175"/>
  <c r="AD198" i="175"/>
  <c r="Z199" i="175"/>
  <c r="AA199" i="175"/>
  <c r="AB199" i="175"/>
  <c r="AC199" i="175"/>
  <c r="AD199" i="175"/>
  <c r="Z200" i="175"/>
  <c r="AA200" i="175"/>
  <c r="AB200" i="175"/>
  <c r="AC200" i="175"/>
  <c r="AD200" i="175"/>
  <c r="Z201" i="175"/>
  <c r="AA201" i="175"/>
  <c r="AB201" i="175"/>
  <c r="AC201" i="175"/>
  <c r="AD201" i="175"/>
  <c r="Z202" i="175"/>
  <c r="AA202" i="175"/>
  <c r="AB202" i="175"/>
  <c r="AC202" i="175"/>
  <c r="AD202" i="175"/>
  <c r="Z203" i="175"/>
  <c r="AA203" i="175"/>
  <c r="AB203" i="175"/>
  <c r="AC203" i="175"/>
  <c r="AD203" i="175"/>
  <c r="Z204" i="175"/>
  <c r="AA204" i="175"/>
  <c r="AB204" i="175"/>
  <c r="AC204" i="175"/>
  <c r="AD204" i="175"/>
  <c r="Z205" i="175"/>
  <c r="AA205" i="175"/>
  <c r="AB205" i="175"/>
  <c r="AC205" i="175"/>
  <c r="AD205" i="175"/>
  <c r="Z206" i="175"/>
  <c r="AA206" i="175"/>
  <c r="AB206" i="175"/>
  <c r="AC206" i="175"/>
  <c r="AD206" i="175"/>
  <c r="Z207" i="175"/>
  <c r="AA207" i="175"/>
  <c r="AB207" i="175"/>
  <c r="AC207" i="175"/>
  <c r="AD207" i="175"/>
  <c r="Z208" i="175"/>
  <c r="AA208" i="175"/>
  <c r="AB208" i="175"/>
  <c r="AC208" i="175"/>
  <c r="AD208" i="175"/>
  <c r="Z209" i="175"/>
  <c r="AA209" i="175"/>
  <c r="AB209" i="175"/>
  <c r="AC209" i="175"/>
  <c r="AD209" i="175"/>
  <c r="Z210" i="175"/>
  <c r="AA210" i="175"/>
  <c r="AB210" i="175"/>
  <c r="AC210" i="175"/>
  <c r="AD210" i="175"/>
  <c r="Z211" i="175"/>
  <c r="AA211" i="175"/>
  <c r="AB211" i="175"/>
  <c r="AC211" i="175"/>
  <c r="AD211" i="175"/>
  <c r="Z212" i="175"/>
  <c r="AA212" i="175"/>
  <c r="AB212" i="175"/>
  <c r="AC212" i="175"/>
  <c r="AD212" i="175"/>
  <c r="Z213" i="175"/>
  <c r="AA213" i="175"/>
  <c r="AB213" i="175"/>
  <c r="AC213" i="175"/>
  <c r="AD213" i="175"/>
  <c r="Z214" i="175"/>
  <c r="AA214" i="175"/>
  <c r="AB214" i="175"/>
  <c r="AC214" i="175"/>
  <c r="AD214" i="175"/>
  <c r="Z215" i="175"/>
  <c r="AA215" i="175"/>
  <c r="AB215" i="175"/>
  <c r="AC215" i="175"/>
  <c r="AD215" i="175"/>
  <c r="Z216" i="175"/>
  <c r="AA216" i="175"/>
  <c r="AB216" i="175"/>
  <c r="AC216" i="175"/>
  <c r="AD216" i="175"/>
  <c r="Z217" i="175"/>
  <c r="AA217" i="175"/>
  <c r="AB217" i="175"/>
  <c r="AC217" i="175"/>
  <c r="AD217" i="175"/>
  <c r="Z218" i="175"/>
  <c r="AA218" i="175"/>
  <c r="AB218" i="175"/>
  <c r="AC218" i="175"/>
  <c r="AD218" i="175"/>
  <c r="Z219" i="175"/>
  <c r="AA219" i="175"/>
  <c r="AB219" i="175"/>
  <c r="AC219" i="175"/>
  <c r="AD219" i="175"/>
  <c r="Z220" i="175"/>
  <c r="AA220" i="175"/>
  <c r="AB220" i="175"/>
  <c r="AC220" i="175"/>
  <c r="AD220" i="175"/>
  <c r="Z221" i="175"/>
  <c r="AA221" i="175"/>
  <c r="AB221" i="175"/>
  <c r="AC221" i="175"/>
  <c r="AD221" i="175"/>
  <c r="Z222" i="175"/>
  <c r="AA222" i="175"/>
  <c r="AB222" i="175"/>
  <c r="AC222" i="175"/>
  <c r="AD222" i="175"/>
  <c r="Z223" i="175"/>
  <c r="AA223" i="175"/>
  <c r="AB223" i="175"/>
  <c r="AC223" i="175"/>
  <c r="AD223" i="175"/>
  <c r="Z224" i="175"/>
  <c r="AA224" i="175"/>
  <c r="AB224" i="175"/>
  <c r="AC224" i="175"/>
  <c r="AD224" i="175"/>
  <c r="Z225" i="175"/>
  <c r="AA225" i="175"/>
  <c r="AB225" i="175"/>
  <c r="AC225" i="175"/>
  <c r="AD225" i="175"/>
  <c r="Z226" i="175"/>
  <c r="AA226" i="175"/>
  <c r="AB226" i="175"/>
  <c r="AC226" i="175"/>
  <c r="AD226" i="175"/>
  <c r="Z227" i="175"/>
  <c r="AA227" i="175"/>
  <c r="AB227" i="175"/>
  <c r="AC227" i="175"/>
  <c r="AD227" i="175"/>
  <c r="Z228" i="175"/>
  <c r="AA228" i="175"/>
  <c r="AB228" i="175"/>
  <c r="AC228" i="175"/>
  <c r="AD228" i="175"/>
  <c r="Z229" i="175"/>
  <c r="AA229" i="175"/>
  <c r="AB229" i="175"/>
  <c r="AC229" i="175"/>
  <c r="AD229" i="175"/>
  <c r="Z230" i="175"/>
  <c r="AA230" i="175"/>
  <c r="AB230" i="175"/>
  <c r="AC230" i="175"/>
  <c r="AD230" i="175"/>
  <c r="Z231" i="175"/>
  <c r="AA231" i="175"/>
  <c r="AB231" i="175"/>
  <c r="AC231" i="175"/>
  <c r="AD231" i="175"/>
  <c r="Z232" i="175"/>
  <c r="AA232" i="175"/>
  <c r="AB232" i="175"/>
  <c r="AC232" i="175"/>
  <c r="AD232" i="175"/>
  <c r="Z233" i="175"/>
  <c r="AA233" i="175"/>
  <c r="AB233" i="175"/>
  <c r="AC233" i="175"/>
  <c r="AD233" i="175"/>
  <c r="Z234" i="175"/>
  <c r="AA234" i="175"/>
  <c r="AB234" i="175"/>
  <c r="AC234" i="175"/>
  <c r="AD234" i="175"/>
  <c r="Z235" i="175"/>
  <c r="AA235" i="175"/>
  <c r="AB235" i="175"/>
  <c r="AC235" i="175"/>
  <c r="AD235" i="175"/>
  <c r="Z236" i="175"/>
  <c r="AA236" i="175"/>
  <c r="AB236" i="175"/>
  <c r="AC236" i="175"/>
  <c r="AD236" i="175"/>
  <c r="Z237" i="175"/>
  <c r="AA237" i="175"/>
  <c r="AB237" i="175"/>
  <c r="AC237" i="175"/>
  <c r="AD237" i="175"/>
  <c r="Z238" i="175"/>
  <c r="AA238" i="175"/>
  <c r="AB238" i="175"/>
  <c r="AC238" i="175"/>
  <c r="AD238" i="175"/>
  <c r="Z239" i="175"/>
  <c r="AA239" i="175"/>
  <c r="AB239" i="175"/>
  <c r="AC239" i="175"/>
  <c r="AD239" i="175"/>
  <c r="Z240" i="175"/>
  <c r="AA240" i="175"/>
  <c r="AB240" i="175"/>
  <c r="AC240" i="175"/>
  <c r="AD240" i="175"/>
  <c r="Z241" i="175"/>
  <c r="AA241" i="175"/>
  <c r="AB241" i="175"/>
  <c r="AC241" i="175"/>
  <c r="AD241" i="175"/>
  <c r="Z242" i="175"/>
  <c r="AA242" i="175"/>
  <c r="AB242" i="175"/>
  <c r="AC242" i="175"/>
  <c r="AD242" i="175"/>
  <c r="Z243" i="175"/>
  <c r="AA243" i="175"/>
  <c r="AB243" i="175"/>
  <c r="AC243" i="175"/>
  <c r="AD243" i="175"/>
  <c r="Z244" i="175"/>
  <c r="AA244" i="175"/>
  <c r="AB244" i="175"/>
  <c r="AC244" i="175"/>
  <c r="AD244" i="175"/>
  <c r="Z245" i="175"/>
  <c r="AA245" i="175"/>
  <c r="AB245" i="175"/>
  <c r="AC245" i="175"/>
  <c r="AD245" i="175"/>
  <c r="Z246" i="175"/>
  <c r="AA246" i="175"/>
  <c r="AB246" i="175"/>
  <c r="AC246" i="175"/>
  <c r="AD246" i="175"/>
  <c r="Z247" i="175"/>
  <c r="AA247" i="175"/>
  <c r="AB247" i="175"/>
  <c r="AC247" i="175"/>
  <c r="AD247" i="175"/>
  <c r="Z248" i="175"/>
  <c r="AA248" i="175"/>
  <c r="AB248" i="175"/>
  <c r="AC248" i="175"/>
  <c r="AD248" i="175"/>
  <c r="Z249" i="175"/>
  <c r="AA249" i="175"/>
  <c r="AB249" i="175"/>
  <c r="AC249" i="175"/>
  <c r="AD249" i="175"/>
  <c r="Z250" i="175"/>
  <c r="AA250" i="175"/>
  <c r="AB250" i="175"/>
  <c r="AC250" i="175"/>
  <c r="AD250" i="175"/>
  <c r="Z251" i="175"/>
  <c r="AA251" i="175"/>
  <c r="AB251" i="175"/>
  <c r="AC251" i="175"/>
  <c r="AD251" i="175"/>
  <c r="Z252" i="175"/>
  <c r="AA252" i="175"/>
  <c r="AB252" i="175"/>
  <c r="AC252" i="175"/>
  <c r="AD252" i="175"/>
  <c r="Z253" i="175"/>
  <c r="AA253" i="175"/>
  <c r="AB253" i="175"/>
  <c r="AC253" i="175"/>
  <c r="AD253" i="175"/>
  <c r="Z254" i="175"/>
  <c r="AA254" i="175"/>
  <c r="AB254" i="175"/>
  <c r="AC254" i="175"/>
  <c r="AD254" i="175"/>
  <c r="Z255" i="175"/>
  <c r="AA255" i="175"/>
  <c r="AB255" i="175"/>
  <c r="AC255" i="175"/>
  <c r="AD255" i="175"/>
  <c r="Z256" i="175"/>
  <c r="AA256" i="175"/>
  <c r="AB256" i="175"/>
  <c r="AC256" i="175"/>
  <c r="AD256" i="175"/>
  <c r="Z257" i="175"/>
  <c r="AA257" i="175"/>
  <c r="AB257" i="175"/>
  <c r="AC257" i="175"/>
  <c r="AD257" i="175"/>
  <c r="Z258" i="175"/>
  <c r="AA258" i="175"/>
  <c r="AB258" i="175"/>
  <c r="AC258" i="175"/>
  <c r="AD258" i="175"/>
  <c r="Z259" i="175"/>
  <c r="AA259" i="175"/>
  <c r="AB259" i="175"/>
  <c r="AC259" i="175"/>
  <c r="AD259" i="175"/>
  <c r="Z260" i="175"/>
  <c r="AA260" i="175"/>
  <c r="AB260" i="175"/>
  <c r="AC260" i="175"/>
  <c r="AD260" i="175"/>
  <c r="Z261" i="175"/>
  <c r="AA261" i="175"/>
  <c r="AB261" i="175"/>
  <c r="AC261" i="175"/>
  <c r="AD261" i="175"/>
  <c r="Z262" i="175"/>
  <c r="AA262" i="175"/>
  <c r="AB262" i="175"/>
  <c r="AC262" i="175"/>
  <c r="AD262" i="175"/>
  <c r="Z263" i="175"/>
  <c r="AA263" i="175"/>
  <c r="AB263" i="175"/>
  <c r="AC263" i="175"/>
  <c r="AD263" i="175"/>
  <c r="Z264" i="175"/>
  <c r="AA264" i="175"/>
  <c r="AB264" i="175"/>
  <c r="AC264" i="175"/>
  <c r="AD264" i="175"/>
  <c r="Z265" i="175"/>
  <c r="AA265" i="175"/>
  <c r="AB265" i="175"/>
  <c r="AC265" i="175"/>
  <c r="AD265" i="175"/>
  <c r="Z266" i="175"/>
  <c r="AA266" i="175"/>
  <c r="AB266" i="175"/>
  <c r="AC266" i="175"/>
  <c r="AD266" i="175"/>
  <c r="Z267" i="175"/>
  <c r="AA267" i="175"/>
  <c r="AB267" i="175"/>
  <c r="AC267" i="175"/>
  <c r="AD267" i="175"/>
  <c r="Z268" i="175"/>
  <c r="AA268" i="175"/>
  <c r="AB268" i="175"/>
  <c r="AC268" i="175"/>
  <c r="AD268" i="175"/>
  <c r="Z269" i="175"/>
  <c r="AA269" i="175"/>
  <c r="AB269" i="175"/>
  <c r="AB2" i="175" s="1"/>
  <c r="AC269" i="175"/>
  <c r="AD269" i="175"/>
  <c r="Z270" i="175"/>
  <c r="AA270" i="175"/>
  <c r="AB270" i="175"/>
  <c r="AC270" i="175"/>
  <c r="AD270" i="175"/>
  <c r="Z271" i="175"/>
  <c r="AA271" i="175"/>
  <c r="AB271" i="175"/>
  <c r="AC271" i="175"/>
  <c r="AD271" i="175"/>
  <c r="Z272" i="175"/>
  <c r="AA272" i="175"/>
  <c r="AB272" i="175"/>
  <c r="AC272" i="175"/>
  <c r="AD272" i="175"/>
  <c r="Z273" i="175"/>
  <c r="AA273" i="175"/>
  <c r="AB273" i="175"/>
  <c r="AC273" i="175"/>
  <c r="AD273" i="175"/>
  <c r="Z274" i="175"/>
  <c r="AA274" i="175"/>
  <c r="AB274" i="175"/>
  <c r="AC274" i="175"/>
  <c r="AD274" i="175"/>
  <c r="Z275" i="175"/>
  <c r="AA275" i="175"/>
  <c r="AB275" i="175"/>
  <c r="AC275" i="175"/>
  <c r="AD275" i="175"/>
  <c r="Z276" i="175"/>
  <c r="AA276" i="175"/>
  <c r="AB276" i="175"/>
  <c r="AC276" i="175"/>
  <c r="AD276" i="175"/>
  <c r="Z277" i="175"/>
  <c r="AA277" i="175"/>
  <c r="AB277" i="175"/>
  <c r="AC277" i="175"/>
  <c r="AD277" i="175"/>
  <c r="Z278" i="175"/>
  <c r="AA278" i="175"/>
  <c r="AB278" i="175"/>
  <c r="AC278" i="175"/>
  <c r="AD278" i="175"/>
  <c r="Z279" i="175"/>
  <c r="AA279" i="175"/>
  <c r="AB279" i="175"/>
  <c r="AC279" i="175"/>
  <c r="AD279" i="175"/>
  <c r="Z280" i="175"/>
  <c r="AA280" i="175"/>
  <c r="AB280" i="175"/>
  <c r="AC280" i="175"/>
  <c r="AD280" i="175"/>
  <c r="Z281" i="175"/>
  <c r="AA281" i="175"/>
  <c r="AB281" i="175"/>
  <c r="AC281" i="175"/>
  <c r="AD281" i="175"/>
  <c r="Z282" i="175"/>
  <c r="AA282" i="175"/>
  <c r="AB282" i="175"/>
  <c r="AC282" i="175"/>
  <c r="AD282" i="175"/>
  <c r="Z283" i="175"/>
  <c r="AA283" i="175"/>
  <c r="AB283" i="175"/>
  <c r="AC283" i="175"/>
  <c r="AD283" i="175"/>
  <c r="Z284" i="175"/>
  <c r="AA284" i="175"/>
  <c r="AB284" i="175"/>
  <c r="AC284" i="175"/>
  <c r="AD284" i="175"/>
  <c r="Z285" i="175"/>
  <c r="AA285" i="175"/>
  <c r="AB285" i="175"/>
  <c r="AC285" i="175"/>
  <c r="AD285" i="175"/>
  <c r="Z286" i="175"/>
  <c r="AA286" i="175"/>
  <c r="AB286" i="175"/>
  <c r="AC286" i="175"/>
  <c r="AD286" i="175"/>
  <c r="Z287" i="175"/>
  <c r="AA287" i="175"/>
  <c r="AB287" i="175"/>
  <c r="AC287" i="175"/>
  <c r="AD287" i="175"/>
  <c r="Z288" i="175"/>
  <c r="AA288" i="175"/>
  <c r="AB288" i="175"/>
  <c r="AC288" i="175"/>
  <c r="AD288" i="175"/>
  <c r="Z289" i="175"/>
  <c r="AA289" i="175"/>
  <c r="AB289" i="175"/>
  <c r="AC289" i="175"/>
  <c r="AD289" i="175"/>
  <c r="Z290" i="175"/>
  <c r="AA290" i="175"/>
  <c r="AB290" i="175"/>
  <c r="AC290" i="175"/>
  <c r="AD290" i="175"/>
  <c r="Z291" i="175"/>
  <c r="AA291" i="175"/>
  <c r="AB291" i="175"/>
  <c r="AC291" i="175"/>
  <c r="AD291" i="175"/>
  <c r="Z292" i="175"/>
  <c r="AA292" i="175"/>
  <c r="AB292" i="175"/>
  <c r="AC292" i="175"/>
  <c r="AD292" i="175"/>
  <c r="Z293" i="175"/>
  <c r="AA293" i="175"/>
  <c r="AB293" i="175"/>
  <c r="AC293" i="175"/>
  <c r="AD293" i="175"/>
  <c r="Z294" i="175"/>
  <c r="AA294" i="175"/>
  <c r="AB294" i="175"/>
  <c r="AC294" i="175"/>
  <c r="AD294" i="175"/>
  <c r="Z295" i="175"/>
  <c r="AA295" i="175"/>
  <c r="AB295" i="175"/>
  <c r="AC295" i="175"/>
  <c r="AD295" i="175"/>
  <c r="Z296" i="175"/>
  <c r="AA296" i="175"/>
  <c r="AB296" i="175"/>
  <c r="AC296" i="175"/>
  <c r="AD296" i="175"/>
  <c r="Z297" i="175"/>
  <c r="AA297" i="175"/>
  <c r="AB297" i="175"/>
  <c r="AC297" i="175"/>
  <c r="AD297" i="175"/>
  <c r="Z298" i="175"/>
  <c r="AA298" i="175"/>
  <c r="AB298" i="175"/>
  <c r="AC298" i="175"/>
  <c r="AD298" i="175"/>
  <c r="Z299" i="175"/>
  <c r="AA299" i="175"/>
  <c r="AB299" i="175"/>
  <c r="AC299" i="175"/>
  <c r="AD299" i="175"/>
  <c r="Z300" i="175"/>
  <c r="AA300" i="175"/>
  <c r="AB300" i="175"/>
  <c r="AC300" i="175"/>
  <c r="AD300" i="175"/>
  <c r="Z301" i="175"/>
  <c r="AA301" i="175"/>
  <c r="AB301" i="175"/>
  <c r="AC301" i="175"/>
  <c r="AD301" i="175"/>
  <c r="Z302" i="175"/>
  <c r="AA302" i="175"/>
  <c r="AB302" i="175"/>
  <c r="AC302" i="175"/>
  <c r="AD302" i="175"/>
  <c r="Z303" i="175"/>
  <c r="AA303" i="175"/>
  <c r="AB303" i="175"/>
  <c r="AC303" i="175"/>
  <c r="AD303" i="175"/>
  <c r="Z304" i="175"/>
  <c r="AA304" i="175"/>
  <c r="AB304" i="175"/>
  <c r="AC304" i="175"/>
  <c r="AD304" i="175"/>
  <c r="Z305" i="175"/>
  <c r="AA305" i="175"/>
  <c r="AB305" i="175"/>
  <c r="AC305" i="175"/>
  <c r="AD305" i="175"/>
  <c r="Z306" i="175"/>
  <c r="AA306" i="175"/>
  <c r="AB306" i="175"/>
  <c r="AC306" i="175"/>
  <c r="AD306" i="175"/>
  <c r="Z307" i="175"/>
  <c r="AA307" i="175"/>
  <c r="AB307" i="175"/>
  <c r="AC307" i="175"/>
  <c r="AD307" i="175"/>
  <c r="Z308" i="175"/>
  <c r="AA308" i="175"/>
  <c r="AB308" i="175"/>
  <c r="AC308" i="175"/>
  <c r="AD308" i="175"/>
  <c r="Z309" i="175"/>
  <c r="AA309" i="175"/>
  <c r="AB309" i="175"/>
  <c r="AC309" i="175"/>
  <c r="AD309" i="175"/>
  <c r="Z310" i="175"/>
  <c r="AA310" i="175"/>
  <c r="AB310" i="175"/>
  <c r="AC310" i="175"/>
  <c r="AD310" i="175"/>
  <c r="Z311" i="175"/>
  <c r="AA311" i="175"/>
  <c r="AB311" i="175"/>
  <c r="AC311" i="175"/>
  <c r="AD311" i="175"/>
  <c r="Z312" i="175"/>
  <c r="AA312" i="175"/>
  <c r="AB312" i="175"/>
  <c r="AC312" i="175"/>
  <c r="AD312" i="175"/>
  <c r="Z313" i="175"/>
  <c r="AA313" i="175"/>
  <c r="AB313" i="175"/>
  <c r="AC313" i="175"/>
  <c r="AD313" i="175"/>
  <c r="Z314" i="175"/>
  <c r="AA314" i="175"/>
  <c r="AB314" i="175"/>
  <c r="AC314" i="175"/>
  <c r="AD314" i="175"/>
  <c r="Z315" i="175"/>
  <c r="AA315" i="175"/>
  <c r="AB315" i="175"/>
  <c r="AC315" i="175"/>
  <c r="AD315" i="175"/>
  <c r="Z316" i="175"/>
  <c r="AA316" i="175"/>
  <c r="AB316" i="175"/>
  <c r="AC316" i="175"/>
  <c r="AD316" i="175"/>
  <c r="Z317" i="175"/>
  <c r="AA317" i="175"/>
  <c r="AB317" i="175"/>
  <c r="AC317" i="175"/>
  <c r="AD317" i="175"/>
  <c r="Z318" i="175"/>
  <c r="AA318" i="175"/>
  <c r="AB318" i="175"/>
  <c r="AC318" i="175"/>
  <c r="AD318" i="175"/>
  <c r="Z319" i="175"/>
  <c r="AA319" i="175"/>
  <c r="AB319" i="175"/>
  <c r="AC319" i="175"/>
  <c r="AD319" i="175"/>
  <c r="Z320" i="175"/>
  <c r="AA320" i="175"/>
  <c r="AB320" i="175"/>
  <c r="AC320" i="175"/>
  <c r="AD320" i="175"/>
  <c r="Z321" i="175"/>
  <c r="AA321" i="175"/>
  <c r="AB321" i="175"/>
  <c r="AC321" i="175"/>
  <c r="AD321" i="175"/>
  <c r="Z322" i="175"/>
  <c r="AA322" i="175"/>
  <c r="AB322" i="175"/>
  <c r="AC322" i="175"/>
  <c r="AD322" i="175"/>
  <c r="Z323" i="175"/>
  <c r="AA323" i="175"/>
  <c r="AB323" i="175"/>
  <c r="AC323" i="175"/>
  <c r="AD323" i="175"/>
  <c r="Z324" i="175"/>
  <c r="AA324" i="175"/>
  <c r="AB324" i="175"/>
  <c r="AC324" i="175"/>
  <c r="AD324" i="175"/>
  <c r="Z325" i="175"/>
  <c r="AA325" i="175"/>
  <c r="AB325" i="175"/>
  <c r="AC325" i="175"/>
  <c r="AD325" i="175"/>
  <c r="Z326" i="175"/>
  <c r="AA326" i="175"/>
  <c r="AB326" i="175"/>
  <c r="AC326" i="175"/>
  <c r="AD326" i="175"/>
  <c r="Z327" i="175"/>
  <c r="AA327" i="175"/>
  <c r="AB327" i="175"/>
  <c r="AC327" i="175"/>
  <c r="AD327" i="175"/>
  <c r="Z328" i="175"/>
  <c r="AA328" i="175"/>
  <c r="AB328" i="175"/>
  <c r="AC328" i="175"/>
  <c r="AD328" i="175"/>
  <c r="Z329" i="175"/>
  <c r="AA329" i="175"/>
  <c r="AB329" i="175"/>
  <c r="AC329" i="175"/>
  <c r="AD329" i="175"/>
  <c r="Z330" i="175"/>
  <c r="AA330" i="175"/>
  <c r="AB330" i="175"/>
  <c r="AC330" i="175"/>
  <c r="AD330" i="175"/>
  <c r="Z331" i="175"/>
  <c r="AA331" i="175"/>
  <c r="AB331" i="175"/>
  <c r="AC331" i="175"/>
  <c r="AD331" i="175"/>
  <c r="Z332" i="175"/>
  <c r="AA332" i="175"/>
  <c r="AB332" i="175"/>
  <c r="AC332" i="175"/>
  <c r="AD332" i="175"/>
  <c r="Z333" i="175"/>
  <c r="AA333" i="175"/>
  <c r="AB333" i="175"/>
  <c r="AC333" i="175"/>
  <c r="AD333" i="175"/>
  <c r="Z334" i="175"/>
  <c r="AA334" i="175"/>
  <c r="AB334" i="175"/>
  <c r="AC334" i="175"/>
  <c r="AD334" i="175"/>
  <c r="Z335" i="175"/>
  <c r="AA335" i="175"/>
  <c r="AB335" i="175"/>
  <c r="AC335" i="175"/>
  <c r="AD335" i="175"/>
  <c r="Z336" i="175"/>
  <c r="AA336" i="175"/>
  <c r="AB336" i="175"/>
  <c r="AC336" i="175"/>
  <c r="AD336" i="175"/>
  <c r="Z337" i="175"/>
  <c r="AA337" i="175"/>
  <c r="AB337" i="175"/>
  <c r="AC337" i="175"/>
  <c r="AD337" i="175"/>
  <c r="Z338" i="175"/>
  <c r="AA338" i="175"/>
  <c r="AB338" i="175"/>
  <c r="AC338" i="175"/>
  <c r="AD338" i="175"/>
  <c r="Z339" i="175"/>
  <c r="AA339" i="175"/>
  <c r="AB339" i="175"/>
  <c r="AC339" i="175"/>
  <c r="AD339" i="175"/>
  <c r="Z340" i="175"/>
  <c r="AA340" i="175"/>
  <c r="AB340" i="175"/>
  <c r="AC340" i="175"/>
  <c r="AD340" i="175"/>
  <c r="Z341" i="175"/>
  <c r="AA341" i="175"/>
  <c r="AB341" i="175"/>
  <c r="AC341" i="175"/>
  <c r="AD341" i="175"/>
  <c r="Z342" i="175"/>
  <c r="AA342" i="175"/>
  <c r="AB342" i="175"/>
  <c r="AC342" i="175"/>
  <c r="AD342" i="175"/>
  <c r="Z343" i="175"/>
  <c r="AA343" i="175"/>
  <c r="AB343" i="175"/>
  <c r="AC343" i="175"/>
  <c r="AD343" i="175"/>
  <c r="Z344" i="175"/>
  <c r="AA344" i="175"/>
  <c r="AB344" i="175"/>
  <c r="AC344" i="175"/>
  <c r="AD344" i="175"/>
  <c r="Z345" i="175"/>
  <c r="AA345" i="175"/>
  <c r="AB345" i="175"/>
  <c r="AC345" i="175"/>
  <c r="AD345" i="175"/>
  <c r="Z346" i="175"/>
  <c r="AA346" i="175"/>
  <c r="AB346" i="175"/>
  <c r="AC346" i="175"/>
  <c r="AD346" i="175"/>
  <c r="Z347" i="175"/>
  <c r="AA347" i="175"/>
  <c r="AB347" i="175"/>
  <c r="AC347" i="175"/>
  <c r="AD347" i="175"/>
  <c r="Z348" i="175"/>
  <c r="AA348" i="175"/>
  <c r="AB348" i="175"/>
  <c r="AC348" i="175"/>
  <c r="AD348" i="175"/>
  <c r="Z349" i="175"/>
  <c r="AA349" i="175"/>
  <c r="AB349" i="175"/>
  <c r="AC349" i="175"/>
  <c r="AD349" i="175"/>
  <c r="Z350" i="175"/>
  <c r="AA350" i="175"/>
  <c r="AB350" i="175"/>
  <c r="AC350" i="175"/>
  <c r="AD350" i="175"/>
  <c r="Z351" i="175"/>
  <c r="AA351" i="175"/>
  <c r="AB351" i="175"/>
  <c r="AC351" i="175"/>
  <c r="AD351" i="175"/>
  <c r="Z352" i="175"/>
  <c r="AA352" i="175"/>
  <c r="AB352" i="175"/>
  <c r="AC352" i="175"/>
  <c r="AD352" i="175"/>
  <c r="Z353" i="175"/>
  <c r="AA353" i="175"/>
  <c r="AB353" i="175"/>
  <c r="AC353" i="175"/>
  <c r="AD353" i="175"/>
  <c r="Z354" i="175"/>
  <c r="AA354" i="175"/>
  <c r="AB354" i="175"/>
  <c r="AC354" i="175"/>
  <c r="AD354" i="175"/>
  <c r="Z355" i="175"/>
  <c r="AA355" i="175"/>
  <c r="AB355" i="175"/>
  <c r="AC355" i="175"/>
  <c r="AD355" i="175"/>
  <c r="Z356" i="175"/>
  <c r="AA356" i="175"/>
  <c r="AB356" i="175"/>
  <c r="AC356" i="175"/>
  <c r="AD356" i="175"/>
  <c r="Z357" i="175"/>
  <c r="AA357" i="175"/>
  <c r="AB357" i="175"/>
  <c r="AC357" i="175"/>
  <c r="AD357" i="175"/>
  <c r="Z358" i="175"/>
  <c r="AA358" i="175"/>
  <c r="AB358" i="175"/>
  <c r="AC358" i="175"/>
  <c r="AD358" i="175"/>
  <c r="Z359" i="175"/>
  <c r="AA359" i="175"/>
  <c r="AB359" i="175"/>
  <c r="AC359" i="175"/>
  <c r="AD359" i="175"/>
  <c r="Z360" i="175"/>
  <c r="AA360" i="175"/>
  <c r="AB360" i="175"/>
  <c r="AC360" i="175"/>
  <c r="AD360" i="175"/>
  <c r="Z361" i="175"/>
  <c r="AA361" i="175"/>
  <c r="AB361" i="175"/>
  <c r="AC361" i="175"/>
  <c r="AD361" i="175"/>
  <c r="Z362" i="175"/>
  <c r="AA362" i="175"/>
  <c r="AB362" i="175"/>
  <c r="AC362" i="175"/>
  <c r="AD362" i="175"/>
  <c r="Z363" i="175"/>
  <c r="AA363" i="175"/>
  <c r="AB363" i="175"/>
  <c r="AC363" i="175"/>
  <c r="AD363" i="175"/>
  <c r="Z364" i="175"/>
  <c r="AA364" i="175"/>
  <c r="AB364" i="175"/>
  <c r="AC364" i="175"/>
  <c r="AD364" i="175"/>
  <c r="Z365" i="175"/>
  <c r="AA365" i="175"/>
  <c r="AB365" i="175"/>
  <c r="AC365" i="175"/>
  <c r="AD365" i="175"/>
  <c r="Z366" i="175"/>
  <c r="AA366" i="175"/>
  <c r="AB366" i="175"/>
  <c r="AC366" i="175"/>
  <c r="AD366" i="175"/>
  <c r="Z367" i="175"/>
  <c r="AA367" i="175"/>
  <c r="AB367" i="175"/>
  <c r="AC367" i="175"/>
  <c r="AD367" i="175"/>
  <c r="Z368" i="175"/>
  <c r="AA368" i="175"/>
  <c r="AB368" i="175"/>
  <c r="AC368" i="175"/>
  <c r="AD368" i="175"/>
  <c r="Z369" i="175"/>
  <c r="AA369" i="175"/>
  <c r="AB369" i="175"/>
  <c r="AC369" i="175"/>
  <c r="AD369" i="175"/>
  <c r="Z370" i="175"/>
  <c r="AA370" i="175"/>
  <c r="AB370" i="175"/>
  <c r="AC370" i="175"/>
  <c r="AD370" i="175"/>
  <c r="Z371" i="175"/>
  <c r="AA371" i="175"/>
  <c r="AB371" i="175"/>
  <c r="AC371" i="175"/>
  <c r="AD371" i="175"/>
  <c r="Z372" i="175"/>
  <c r="AA372" i="175"/>
  <c r="AB372" i="175"/>
  <c r="AC372" i="175"/>
  <c r="AD372" i="175"/>
  <c r="Z373" i="175"/>
  <c r="AA373" i="175"/>
  <c r="AB373" i="175"/>
  <c r="AC373" i="175"/>
  <c r="AD373" i="175"/>
  <c r="Z374" i="175"/>
  <c r="AA374" i="175"/>
  <c r="AB374" i="175"/>
  <c r="AC374" i="175"/>
  <c r="AD374" i="175"/>
  <c r="Z375" i="175"/>
  <c r="AA375" i="175"/>
  <c r="AB375" i="175"/>
  <c r="AC375" i="175"/>
  <c r="AD375" i="175"/>
  <c r="Z376" i="175"/>
  <c r="AA376" i="175"/>
  <c r="AB376" i="175"/>
  <c r="AC376" i="175"/>
  <c r="AD376" i="175"/>
  <c r="Z377" i="175"/>
  <c r="AA377" i="175"/>
  <c r="AB377" i="175"/>
  <c r="AC377" i="175"/>
  <c r="AD377" i="175"/>
  <c r="Z378" i="175"/>
  <c r="AA378" i="175"/>
  <c r="AB378" i="175"/>
  <c r="AC378" i="175"/>
  <c r="AD378" i="175"/>
  <c r="Z379" i="175"/>
  <c r="AA379" i="175"/>
  <c r="AB379" i="175"/>
  <c r="AC379" i="175"/>
  <c r="AD379" i="175"/>
  <c r="Z380" i="175"/>
  <c r="AA380" i="175"/>
  <c r="AB380" i="175"/>
  <c r="AC380" i="175"/>
  <c r="AD380" i="175"/>
  <c r="Z381" i="175"/>
  <c r="AA381" i="175"/>
  <c r="AB381" i="175"/>
  <c r="AC381" i="175"/>
  <c r="AD381" i="175"/>
  <c r="Z382" i="175"/>
  <c r="AA382" i="175"/>
  <c r="AB382" i="175"/>
  <c r="AC382" i="175"/>
  <c r="AD382" i="175"/>
  <c r="Z383" i="175"/>
  <c r="AA383" i="175"/>
  <c r="AB383" i="175"/>
  <c r="AC383" i="175"/>
  <c r="AD383" i="175"/>
  <c r="Z384" i="175"/>
  <c r="AA384" i="175"/>
  <c r="AB384" i="175"/>
  <c r="AC384" i="175"/>
  <c r="AD384" i="175"/>
  <c r="Z385" i="175"/>
  <c r="AA385" i="175"/>
  <c r="AB385" i="175"/>
  <c r="AC385" i="175"/>
  <c r="AD385" i="175"/>
  <c r="Z386" i="175"/>
  <c r="AA386" i="175"/>
  <c r="AB386" i="175"/>
  <c r="AC386" i="175"/>
  <c r="AD386" i="175"/>
  <c r="Z387" i="175"/>
  <c r="AA387" i="175"/>
  <c r="AB387" i="175"/>
  <c r="AC387" i="175"/>
  <c r="AD387" i="175"/>
  <c r="Z388" i="175"/>
  <c r="AA388" i="175"/>
  <c r="AB388" i="175"/>
  <c r="AC388" i="175"/>
  <c r="AD388" i="175"/>
  <c r="Z389" i="175"/>
  <c r="AA389" i="175"/>
  <c r="AB389" i="175"/>
  <c r="AC389" i="175"/>
  <c r="AD389" i="175"/>
  <c r="Z390" i="175"/>
  <c r="AA390" i="175"/>
  <c r="AB390" i="175"/>
  <c r="AC390" i="175"/>
  <c r="AD390" i="175"/>
  <c r="Z391" i="175"/>
  <c r="AA391" i="175"/>
  <c r="AB391" i="175"/>
  <c r="AC391" i="175"/>
  <c r="AD391" i="175"/>
  <c r="Z392" i="175"/>
  <c r="AA392" i="175"/>
  <c r="AB392" i="175"/>
  <c r="AC392" i="175"/>
  <c r="AD392" i="175"/>
  <c r="Z393" i="175"/>
  <c r="AA393" i="175"/>
  <c r="AB393" i="175"/>
  <c r="AC393" i="175"/>
  <c r="AD393" i="175"/>
  <c r="Z394" i="175"/>
  <c r="AA394" i="175"/>
  <c r="AB394" i="175"/>
  <c r="AC394" i="175"/>
  <c r="AD394" i="175"/>
  <c r="Z395" i="175"/>
  <c r="AA395" i="175"/>
  <c r="AB395" i="175"/>
  <c r="AC395" i="175"/>
  <c r="AD395" i="175"/>
  <c r="Z396" i="175"/>
  <c r="AA396" i="175"/>
  <c r="AB396" i="175"/>
  <c r="AC396" i="175"/>
  <c r="AD396" i="175"/>
  <c r="Z397" i="175"/>
  <c r="AA397" i="175"/>
  <c r="AB397" i="175"/>
  <c r="AC397" i="175"/>
  <c r="AD397" i="175"/>
  <c r="Z398" i="175"/>
  <c r="AA398" i="175"/>
  <c r="AB398" i="175"/>
  <c r="AC398" i="175"/>
  <c r="AD398" i="175"/>
  <c r="Z399" i="175"/>
  <c r="AA399" i="175"/>
  <c r="AB399" i="175"/>
  <c r="AC399" i="175"/>
  <c r="AD399" i="175"/>
  <c r="Z400" i="175"/>
  <c r="AA400" i="175"/>
  <c r="AB400" i="175"/>
  <c r="AC400" i="175"/>
  <c r="AD400" i="175"/>
  <c r="Z401" i="175"/>
  <c r="AA401" i="175"/>
  <c r="AB401" i="175"/>
  <c r="AC401" i="175"/>
  <c r="AD401" i="175"/>
  <c r="Z402" i="175"/>
  <c r="AA402" i="175"/>
  <c r="AB402" i="175"/>
  <c r="AC402" i="175"/>
  <c r="AD402" i="175"/>
  <c r="Z403" i="175"/>
  <c r="AA403" i="175"/>
  <c r="AB403" i="175"/>
  <c r="AC403" i="175"/>
  <c r="AD403" i="175"/>
  <c r="Z404" i="175"/>
  <c r="AA404" i="175"/>
  <c r="AB404" i="175"/>
  <c r="AC404" i="175"/>
  <c r="AD404" i="175"/>
  <c r="Z405" i="175"/>
  <c r="AA405" i="175"/>
  <c r="AB405" i="175"/>
  <c r="AC405" i="175"/>
  <c r="AD405" i="175"/>
  <c r="Z406" i="175"/>
  <c r="AA406" i="175"/>
  <c r="AB406" i="175"/>
  <c r="AC406" i="175"/>
  <c r="AD406" i="175"/>
  <c r="Z407" i="175"/>
  <c r="AA407" i="175"/>
  <c r="AB407" i="175"/>
  <c r="AC407" i="175"/>
  <c r="AD407" i="175"/>
  <c r="Z408" i="175"/>
  <c r="AA408" i="175"/>
  <c r="AB408" i="175"/>
  <c r="AC408" i="175"/>
  <c r="AD408" i="175"/>
  <c r="Z409" i="175"/>
  <c r="AA409" i="175"/>
  <c r="AB409" i="175"/>
  <c r="AC409" i="175"/>
  <c r="AD409" i="175"/>
  <c r="Z410" i="175"/>
  <c r="AA410" i="175"/>
  <c r="AB410" i="175"/>
  <c r="AC410" i="175"/>
  <c r="AD410" i="175"/>
  <c r="Z411" i="175"/>
  <c r="AA411" i="175"/>
  <c r="AB411" i="175"/>
  <c r="AC411" i="175"/>
  <c r="AD411" i="175"/>
  <c r="Z412" i="175"/>
  <c r="AA412" i="175"/>
  <c r="AB412" i="175"/>
  <c r="AC412" i="175"/>
  <c r="AD412" i="175"/>
  <c r="Z413" i="175"/>
  <c r="AA413" i="175"/>
  <c r="AB413" i="175"/>
  <c r="AC413" i="175"/>
  <c r="AD413" i="175"/>
  <c r="Z414" i="175"/>
  <c r="AA414" i="175"/>
  <c r="AB414" i="175"/>
  <c r="AC414" i="175"/>
  <c r="AD414" i="175"/>
  <c r="Z415" i="175"/>
  <c r="AA415" i="175"/>
  <c r="AB415" i="175"/>
  <c r="AC415" i="175"/>
  <c r="AD415" i="175"/>
  <c r="Z416" i="175"/>
  <c r="AA416" i="175"/>
  <c r="AB416" i="175"/>
  <c r="AC416" i="175"/>
  <c r="AD416" i="175"/>
  <c r="Z417" i="175"/>
  <c r="AA417" i="175"/>
  <c r="AB417" i="175"/>
  <c r="AC417" i="175"/>
  <c r="AD417" i="175"/>
  <c r="Z418" i="175"/>
  <c r="AA418" i="175"/>
  <c r="AB418" i="175"/>
  <c r="AC418" i="175"/>
  <c r="AD418" i="175"/>
  <c r="Z419" i="175"/>
  <c r="AA419" i="175"/>
  <c r="AB419" i="175"/>
  <c r="AC419" i="175"/>
  <c r="AD419" i="175"/>
  <c r="Z420" i="175"/>
  <c r="AA420" i="175"/>
  <c r="AB420" i="175"/>
  <c r="AC420" i="175"/>
  <c r="AD420" i="175"/>
  <c r="Z421" i="175"/>
  <c r="AA421" i="175"/>
  <c r="AB421" i="175"/>
  <c r="AC421" i="175"/>
  <c r="AD421" i="175"/>
  <c r="Z422" i="175"/>
  <c r="AA422" i="175"/>
  <c r="AB422" i="175"/>
  <c r="AC422" i="175"/>
  <c r="AD422" i="175"/>
  <c r="Z423" i="175"/>
  <c r="AA423" i="175"/>
  <c r="AB423" i="175"/>
  <c r="AC423" i="175"/>
  <c r="AD423" i="175"/>
  <c r="Z424" i="175"/>
  <c r="AA424" i="175"/>
  <c r="AB424" i="175"/>
  <c r="AC424" i="175"/>
  <c r="AD424" i="175"/>
  <c r="Z425" i="175"/>
  <c r="AA425" i="175"/>
  <c r="AB425" i="175"/>
  <c r="AC425" i="175"/>
  <c r="AD425" i="175"/>
  <c r="Z426" i="175"/>
  <c r="AA426" i="175"/>
  <c r="AB426" i="175"/>
  <c r="AC426" i="175"/>
  <c r="AD426" i="175"/>
  <c r="Z427" i="175"/>
  <c r="AA427" i="175"/>
  <c r="AB427" i="175"/>
  <c r="AC427" i="175"/>
  <c r="AD427" i="175"/>
  <c r="Z428" i="175"/>
  <c r="AA428" i="175"/>
  <c r="AB428" i="175"/>
  <c r="AC428" i="175"/>
  <c r="AD428" i="175"/>
  <c r="Z429" i="175"/>
  <c r="AA429" i="175"/>
  <c r="AB429" i="175"/>
  <c r="AC429" i="175"/>
  <c r="AD429" i="175"/>
  <c r="Z430" i="175"/>
  <c r="AA430" i="175"/>
  <c r="AB430" i="175"/>
  <c r="AC430" i="175"/>
  <c r="AD430" i="175"/>
  <c r="Z431" i="175"/>
  <c r="AA431" i="175"/>
  <c r="AB431" i="175"/>
  <c r="AC431" i="175"/>
  <c r="AD431" i="175"/>
  <c r="Z432" i="175"/>
  <c r="AA432" i="175"/>
  <c r="AB432" i="175"/>
  <c r="AC432" i="175"/>
  <c r="AD432" i="175"/>
  <c r="Z433" i="175"/>
  <c r="AA433" i="175"/>
  <c r="AB433" i="175"/>
  <c r="AC433" i="175"/>
  <c r="AD433" i="175"/>
  <c r="Z434" i="175"/>
  <c r="AA434" i="175"/>
  <c r="AB434" i="175"/>
  <c r="AC434" i="175"/>
  <c r="AD434" i="175"/>
  <c r="Z435" i="175"/>
  <c r="AA435" i="175"/>
  <c r="AB435" i="175"/>
  <c r="AC435" i="175"/>
  <c r="AD435" i="175"/>
  <c r="Z436" i="175"/>
  <c r="AA436" i="175"/>
  <c r="AB436" i="175"/>
  <c r="AC436" i="175"/>
  <c r="AD436" i="175"/>
  <c r="Z437" i="175"/>
  <c r="AA437" i="175"/>
  <c r="AB437" i="175"/>
  <c r="AC437" i="175"/>
  <c r="AD437" i="175"/>
  <c r="Z438" i="175"/>
  <c r="AA438" i="175"/>
  <c r="AB438" i="175"/>
  <c r="AC438" i="175"/>
  <c r="AD438" i="175"/>
  <c r="Z439" i="175"/>
  <c r="AA439" i="175"/>
  <c r="AB439" i="175"/>
  <c r="AC439" i="175"/>
  <c r="AD439" i="175"/>
  <c r="Z440" i="175"/>
  <c r="AA440" i="175"/>
  <c r="AB440" i="175"/>
  <c r="AC440" i="175"/>
  <c r="AD440" i="175"/>
  <c r="Z441" i="175"/>
  <c r="AA441" i="175"/>
  <c r="AB441" i="175"/>
  <c r="AC441" i="175"/>
  <c r="AD441" i="175"/>
  <c r="Z442" i="175"/>
  <c r="AA442" i="175"/>
  <c r="AB442" i="175"/>
  <c r="AC442" i="175"/>
  <c r="AD442" i="175"/>
  <c r="Z443" i="175"/>
  <c r="AA443" i="175"/>
  <c r="AB443" i="175"/>
  <c r="AC443" i="175"/>
  <c r="AD443" i="175"/>
  <c r="Z444" i="175"/>
  <c r="AA444" i="175"/>
  <c r="AB444" i="175"/>
  <c r="AC444" i="175"/>
  <c r="AD444" i="175"/>
  <c r="Z445" i="175"/>
  <c r="AA445" i="175"/>
  <c r="AB445" i="175"/>
  <c r="AC445" i="175"/>
  <c r="AD445" i="175"/>
  <c r="Z446" i="175"/>
  <c r="AA446" i="175"/>
  <c r="AB446" i="175"/>
  <c r="AC446" i="175"/>
  <c r="AD446" i="175"/>
  <c r="Z447" i="175"/>
  <c r="AA447" i="175"/>
  <c r="AB447" i="175"/>
  <c r="AC447" i="175"/>
  <c r="AD447" i="175"/>
  <c r="Z448" i="175"/>
  <c r="AA448" i="175"/>
  <c r="AB448" i="175"/>
  <c r="AC448" i="175"/>
  <c r="AD448" i="175"/>
  <c r="Z449" i="175"/>
  <c r="AA449" i="175"/>
  <c r="AB449" i="175"/>
  <c r="AC449" i="175"/>
  <c r="AD449" i="175"/>
  <c r="Z450" i="175"/>
  <c r="AA450" i="175"/>
  <c r="AB450" i="175"/>
  <c r="AC450" i="175"/>
  <c r="AD450" i="175"/>
  <c r="Z451" i="175"/>
  <c r="AA451" i="175"/>
  <c r="AB451" i="175"/>
  <c r="AC451" i="175"/>
  <c r="AD451" i="175"/>
  <c r="Z452" i="175"/>
  <c r="AA452" i="175"/>
  <c r="AB452" i="175"/>
  <c r="AC452" i="175"/>
  <c r="AD452" i="175"/>
  <c r="Z453" i="175"/>
  <c r="AA453" i="175"/>
  <c r="AB453" i="175"/>
  <c r="AC453" i="175"/>
  <c r="AD453" i="175"/>
  <c r="Z454" i="175"/>
  <c r="AA454" i="175"/>
  <c r="AB454" i="175"/>
  <c r="AC454" i="175"/>
  <c r="AD454" i="175"/>
  <c r="Z455" i="175"/>
  <c r="AA455" i="175"/>
  <c r="AB455" i="175"/>
  <c r="AC455" i="175"/>
  <c r="AD455" i="175"/>
  <c r="Z456" i="175"/>
  <c r="AA456" i="175"/>
  <c r="AB456" i="175"/>
  <c r="AC456" i="175"/>
  <c r="AD456" i="175"/>
  <c r="Z457" i="175"/>
  <c r="AA457" i="175"/>
  <c r="AB457" i="175"/>
  <c r="AC457" i="175"/>
  <c r="AD457" i="175"/>
  <c r="Z458" i="175"/>
  <c r="AA458" i="175"/>
  <c r="AB458" i="175"/>
  <c r="AC458" i="175"/>
  <c r="AD458" i="175"/>
  <c r="Z459" i="175"/>
  <c r="AA459" i="175"/>
  <c r="AB459" i="175"/>
  <c r="AC459" i="175"/>
  <c r="AD459" i="175"/>
  <c r="Z460" i="175"/>
  <c r="AA460" i="175"/>
  <c r="AB460" i="175"/>
  <c r="AC460" i="175"/>
  <c r="AD460" i="175"/>
  <c r="Z461" i="175"/>
  <c r="AA461" i="175"/>
  <c r="AB461" i="175"/>
  <c r="AC461" i="175"/>
  <c r="AD461" i="175"/>
  <c r="Z462" i="175"/>
  <c r="AA462" i="175"/>
  <c r="AB462" i="175"/>
  <c r="AC462" i="175"/>
  <c r="AD462" i="175"/>
  <c r="Z463" i="175"/>
  <c r="AA463" i="175"/>
  <c r="AB463" i="175"/>
  <c r="AC463" i="175"/>
  <c r="AD463" i="175"/>
  <c r="Z464" i="175"/>
  <c r="AA464" i="175"/>
  <c r="AB464" i="175"/>
  <c r="AC464" i="175"/>
  <c r="AD464" i="175"/>
  <c r="Z465" i="175"/>
  <c r="AA465" i="175"/>
  <c r="AB465" i="175"/>
  <c r="AC465" i="175"/>
  <c r="AD465" i="175"/>
  <c r="Z466" i="175"/>
  <c r="AA466" i="175"/>
  <c r="AB466" i="175"/>
  <c r="AC466" i="175"/>
  <c r="AD466" i="175"/>
  <c r="Z467" i="175"/>
  <c r="AA467" i="175"/>
  <c r="AB467" i="175"/>
  <c r="AC467" i="175"/>
  <c r="AD467" i="175"/>
  <c r="Z468" i="175"/>
  <c r="AA468" i="175"/>
  <c r="AB468" i="175"/>
  <c r="AC468" i="175"/>
  <c r="AD468" i="175"/>
  <c r="Z469" i="175"/>
  <c r="AA469" i="175"/>
  <c r="AB469" i="175"/>
  <c r="AC469" i="175"/>
  <c r="AD469" i="175"/>
  <c r="Z470" i="175"/>
  <c r="AA470" i="175"/>
  <c r="AB470" i="175"/>
  <c r="AC470" i="175"/>
  <c r="AD470" i="175"/>
  <c r="Z471" i="175"/>
  <c r="AA471" i="175"/>
  <c r="AB471" i="175"/>
  <c r="AC471" i="175"/>
  <c r="AD471" i="175"/>
  <c r="Z472" i="175"/>
  <c r="AA472" i="175"/>
  <c r="AB472" i="175"/>
  <c r="AC472" i="175"/>
  <c r="AD472" i="175"/>
  <c r="Z473" i="175"/>
  <c r="AA473" i="175"/>
  <c r="AB473" i="175"/>
  <c r="AC473" i="175"/>
  <c r="AD473" i="175"/>
  <c r="Z474" i="175"/>
  <c r="AA474" i="175"/>
  <c r="AB474" i="175"/>
  <c r="AC474" i="175"/>
  <c r="AD474" i="175"/>
  <c r="Z475" i="175"/>
  <c r="AA475" i="175"/>
  <c r="AB475" i="175"/>
  <c r="AC475" i="175"/>
  <c r="AD475" i="175"/>
  <c r="Z476" i="175"/>
  <c r="AA476" i="175"/>
  <c r="AB476" i="175"/>
  <c r="AC476" i="175"/>
  <c r="AD476" i="175"/>
  <c r="Z477" i="175"/>
  <c r="AA477" i="175"/>
  <c r="AB477" i="175"/>
  <c r="AC477" i="175"/>
  <c r="AD477" i="175"/>
  <c r="Z478" i="175"/>
  <c r="AA478" i="175"/>
  <c r="AB478" i="175"/>
  <c r="AC478" i="175"/>
  <c r="AD478" i="175"/>
  <c r="Z479" i="175"/>
  <c r="AA479" i="175"/>
  <c r="AB479" i="175"/>
  <c r="AC479" i="175"/>
  <c r="AD479" i="175"/>
  <c r="Z480" i="175"/>
  <c r="AA480" i="175"/>
  <c r="AB480" i="175"/>
  <c r="AC480" i="175"/>
  <c r="AD480" i="175"/>
  <c r="Z481" i="175"/>
  <c r="AA481" i="175"/>
  <c r="AB481" i="175"/>
  <c r="AC481" i="175"/>
  <c r="AD481" i="175"/>
  <c r="Z482" i="175"/>
  <c r="AA482" i="175"/>
  <c r="AB482" i="175"/>
  <c r="AC482" i="175"/>
  <c r="AD482" i="175"/>
  <c r="Z483" i="175"/>
  <c r="AA483" i="175"/>
  <c r="AB483" i="175"/>
  <c r="AC483" i="175"/>
  <c r="AD483" i="175"/>
  <c r="Z484" i="175"/>
  <c r="AA484" i="175"/>
  <c r="AB484" i="175"/>
  <c r="AC484" i="175"/>
  <c r="AD484" i="175"/>
  <c r="Z485" i="175"/>
  <c r="AA485" i="175"/>
  <c r="AB485" i="175"/>
  <c r="AC485" i="175"/>
  <c r="AD485" i="175"/>
  <c r="Z486" i="175"/>
  <c r="AA486" i="175"/>
  <c r="AB486" i="175"/>
  <c r="AC486" i="175"/>
  <c r="AD486" i="175"/>
  <c r="Z487" i="175"/>
  <c r="AA487" i="175"/>
  <c r="AB487" i="175"/>
  <c r="AC487" i="175"/>
  <c r="AD487" i="175"/>
  <c r="Z488" i="175"/>
  <c r="AA488" i="175"/>
  <c r="AB488" i="175"/>
  <c r="AC488" i="175"/>
  <c r="AD488" i="175"/>
  <c r="Z489" i="175"/>
  <c r="AA489" i="175"/>
  <c r="AB489" i="175"/>
  <c r="AC489" i="175"/>
  <c r="AD489" i="175"/>
  <c r="Z490" i="175"/>
  <c r="AA490" i="175"/>
  <c r="AB490" i="175"/>
  <c r="AC490" i="175"/>
  <c r="AD490" i="175"/>
  <c r="Z491" i="175"/>
  <c r="AA491" i="175"/>
  <c r="AB491" i="175"/>
  <c r="AC491" i="175"/>
  <c r="AD491" i="175"/>
  <c r="Z492" i="175"/>
  <c r="AA492" i="175"/>
  <c r="AB492" i="175"/>
  <c r="AC492" i="175"/>
  <c r="AD492" i="175"/>
  <c r="Z493" i="175"/>
  <c r="AA493" i="175"/>
  <c r="AB493" i="175"/>
  <c r="AC493" i="175"/>
  <c r="AD493" i="175"/>
  <c r="Z494" i="175"/>
  <c r="AA494" i="175"/>
  <c r="AB494" i="175"/>
  <c r="AC494" i="175"/>
  <c r="AD494" i="175"/>
  <c r="Z495" i="175"/>
  <c r="AA495" i="175"/>
  <c r="AB495" i="175"/>
  <c r="AC495" i="175"/>
  <c r="AD495" i="175"/>
  <c r="Z496" i="175"/>
  <c r="AA496" i="175"/>
  <c r="AB496" i="175"/>
  <c r="AC496" i="175"/>
  <c r="AD496" i="175"/>
  <c r="Z497" i="175"/>
  <c r="AA497" i="175"/>
  <c r="AB497" i="175"/>
  <c r="AC497" i="175"/>
  <c r="AD497" i="175"/>
  <c r="Z498" i="175"/>
  <c r="AA498" i="175"/>
  <c r="AB498" i="175"/>
  <c r="AC498" i="175"/>
  <c r="AD498" i="175"/>
  <c r="Z499" i="175"/>
  <c r="AA499" i="175"/>
  <c r="AB499" i="175"/>
  <c r="AC499" i="175"/>
  <c r="AD499" i="175"/>
  <c r="Z500" i="175"/>
  <c r="AA500" i="175"/>
  <c r="AB500" i="175"/>
  <c r="AC500" i="175"/>
  <c r="AD500" i="175"/>
  <c r="Z501" i="175"/>
  <c r="AA501" i="175"/>
  <c r="AB501" i="175"/>
  <c r="AC501" i="175"/>
  <c r="AD501" i="175"/>
  <c r="Z502" i="175"/>
  <c r="AA502" i="175"/>
  <c r="AB502" i="175"/>
  <c r="AC502" i="175"/>
  <c r="AD502" i="175"/>
  <c r="Z503" i="175"/>
  <c r="AA503" i="175"/>
  <c r="AB503" i="175"/>
  <c r="AC503" i="175"/>
  <c r="AD503" i="175"/>
  <c r="Z504" i="175"/>
  <c r="AA504" i="175"/>
  <c r="AB504" i="175"/>
  <c r="AC504" i="175"/>
  <c r="AD504" i="175"/>
  <c r="Z505" i="175"/>
  <c r="AA505" i="175"/>
  <c r="AB505" i="175"/>
  <c r="AC505" i="175"/>
  <c r="AD505" i="175"/>
  <c r="Z506" i="175"/>
  <c r="AA506" i="175"/>
  <c r="AB506" i="175"/>
  <c r="AC506" i="175"/>
  <c r="AD506" i="175"/>
  <c r="Z507" i="175"/>
  <c r="AA507" i="175"/>
  <c r="AB507" i="175"/>
  <c r="AC507" i="175"/>
  <c r="AD507" i="175"/>
  <c r="Z508" i="175"/>
  <c r="AA508" i="175"/>
  <c r="AB508" i="175"/>
  <c r="AC508" i="175"/>
  <c r="AD508" i="175"/>
  <c r="Z509" i="175"/>
  <c r="AA509" i="175"/>
  <c r="AB509" i="175"/>
  <c r="AC509" i="175"/>
  <c r="AD509" i="175"/>
  <c r="Z510" i="175"/>
  <c r="AA510" i="175"/>
  <c r="AB510" i="175"/>
  <c r="AC510" i="175"/>
  <c r="AD510" i="175"/>
  <c r="Z511" i="175"/>
  <c r="AA511" i="175"/>
  <c r="AB511" i="175"/>
  <c r="AC511" i="175"/>
  <c r="AD511" i="175"/>
  <c r="Z512" i="175"/>
  <c r="AA512" i="175"/>
  <c r="AB512" i="175"/>
  <c r="AC512" i="175"/>
  <c r="AD512" i="175"/>
  <c r="Z513" i="175"/>
  <c r="AA513" i="175"/>
  <c r="AB513" i="175"/>
  <c r="AC513" i="175"/>
  <c r="AD513" i="175"/>
  <c r="Z514" i="175"/>
  <c r="AA514" i="175"/>
  <c r="AB514" i="175"/>
  <c r="AC514" i="175"/>
  <c r="AD514" i="175"/>
  <c r="Z515" i="175"/>
  <c r="AA515" i="175"/>
  <c r="AB515" i="175"/>
  <c r="AC515" i="175"/>
  <c r="AD515" i="175"/>
  <c r="Z516" i="175"/>
  <c r="AA516" i="175"/>
  <c r="AB516" i="175"/>
  <c r="AC516" i="175"/>
  <c r="AD516" i="175"/>
  <c r="Z517" i="175"/>
  <c r="AA517" i="175"/>
  <c r="AB517" i="175"/>
  <c r="AC517" i="175"/>
  <c r="AD517" i="175"/>
  <c r="Z518" i="175"/>
  <c r="AA518" i="175"/>
  <c r="AB518" i="175"/>
  <c r="AC518" i="175"/>
  <c r="AD518" i="175"/>
  <c r="Z519" i="175"/>
  <c r="AA519" i="175"/>
  <c r="AB519" i="175"/>
  <c r="AC519" i="175"/>
  <c r="AD519" i="175"/>
  <c r="Z520" i="175"/>
  <c r="AA520" i="175"/>
  <c r="AB520" i="175"/>
  <c r="AC520" i="175"/>
  <c r="AD520" i="175"/>
  <c r="Z521" i="175"/>
  <c r="AA521" i="175"/>
  <c r="AB521" i="175"/>
  <c r="AC521" i="175"/>
  <c r="AD521" i="175"/>
  <c r="Z522" i="175"/>
  <c r="AA522" i="175"/>
  <c r="AB522" i="175"/>
  <c r="AC522" i="175"/>
  <c r="AD522" i="175"/>
  <c r="Z523" i="175"/>
  <c r="AA523" i="175"/>
  <c r="AB523" i="175"/>
  <c r="AC523" i="175"/>
  <c r="AD523" i="175"/>
  <c r="Z524" i="175"/>
  <c r="AA524" i="175"/>
  <c r="AB524" i="175"/>
  <c r="AC524" i="175"/>
  <c r="AD524" i="175"/>
  <c r="Z525" i="175"/>
  <c r="AA525" i="175"/>
  <c r="AB525" i="175"/>
  <c r="AC525" i="175"/>
  <c r="AD525" i="175"/>
  <c r="Z526" i="175"/>
  <c r="AA526" i="175"/>
  <c r="AB526" i="175"/>
  <c r="AC526" i="175"/>
  <c r="AD526" i="175"/>
  <c r="Z527" i="175"/>
  <c r="AA527" i="175"/>
  <c r="AB527" i="175"/>
  <c r="AC527" i="175"/>
  <c r="AD527" i="175"/>
  <c r="Z528" i="175"/>
  <c r="AA528" i="175"/>
  <c r="AB528" i="175"/>
  <c r="AC528" i="175"/>
  <c r="AD528" i="175"/>
  <c r="Z529" i="175"/>
  <c r="AA529" i="175"/>
  <c r="AB529" i="175"/>
  <c r="AC529" i="175"/>
  <c r="AD529" i="175"/>
  <c r="Z530" i="175"/>
  <c r="AA530" i="175"/>
  <c r="AB530" i="175"/>
  <c r="AC530" i="175"/>
  <c r="AD530" i="175"/>
  <c r="Z531" i="175"/>
  <c r="AA531" i="175"/>
  <c r="AB531" i="175"/>
  <c r="AC531" i="175"/>
  <c r="AD531" i="175"/>
  <c r="Z532" i="175"/>
  <c r="AA532" i="175"/>
  <c r="AB532" i="175"/>
  <c r="AC532" i="175"/>
  <c r="AD532" i="175"/>
  <c r="Z533" i="175"/>
  <c r="AA533" i="175"/>
  <c r="AB533" i="175"/>
  <c r="AC533" i="175"/>
  <c r="AD533" i="175"/>
  <c r="Z534" i="175"/>
  <c r="AA534" i="175"/>
  <c r="AB534" i="175"/>
  <c r="AC534" i="175"/>
  <c r="AD534" i="175"/>
  <c r="Z535" i="175"/>
  <c r="AA535" i="175"/>
  <c r="AB535" i="175"/>
  <c r="AC535" i="175"/>
  <c r="AD535" i="175"/>
  <c r="Z536" i="175"/>
  <c r="AA536" i="175"/>
  <c r="AB536" i="175"/>
  <c r="AC536" i="175"/>
  <c r="AD536" i="175"/>
  <c r="Z537" i="175"/>
  <c r="AA537" i="175"/>
  <c r="AB537" i="175"/>
  <c r="AC537" i="175"/>
  <c r="AD537" i="175"/>
  <c r="Z538" i="175"/>
  <c r="AA538" i="175"/>
  <c r="AB538" i="175"/>
  <c r="AC538" i="175"/>
  <c r="AD538" i="175"/>
  <c r="Z539" i="175"/>
  <c r="AA539" i="175"/>
  <c r="AB539" i="175"/>
  <c r="AC539" i="175"/>
  <c r="AD539" i="175"/>
  <c r="Z540" i="175"/>
  <c r="AA540" i="175"/>
  <c r="AB540" i="175"/>
  <c r="AC540" i="175"/>
  <c r="AD540" i="175"/>
  <c r="Z541" i="175"/>
  <c r="AA541" i="175"/>
  <c r="AB541" i="175"/>
  <c r="AC541" i="175"/>
  <c r="AD541" i="175"/>
  <c r="Z542" i="175"/>
  <c r="AA542" i="175"/>
  <c r="AB542" i="175"/>
  <c r="AC542" i="175"/>
  <c r="AD542" i="175"/>
  <c r="Z543" i="175"/>
  <c r="AA543" i="175"/>
  <c r="AB543" i="175"/>
  <c r="AC543" i="175"/>
  <c r="AD543" i="175"/>
  <c r="Z544" i="175"/>
  <c r="AA544" i="175"/>
  <c r="AB544" i="175"/>
  <c r="AC544" i="175"/>
  <c r="AD544" i="175"/>
  <c r="Z545" i="175"/>
  <c r="AA545" i="175"/>
  <c r="AB545" i="175"/>
  <c r="AC545" i="175"/>
  <c r="AD545" i="175"/>
  <c r="Z546" i="175"/>
  <c r="AA546" i="175"/>
  <c r="AB546" i="175"/>
  <c r="AC546" i="175"/>
  <c r="AD546" i="175"/>
  <c r="Z547" i="175"/>
  <c r="AA547" i="175"/>
  <c r="AB547" i="175"/>
  <c r="AC547" i="175"/>
  <c r="AD547" i="175"/>
  <c r="Z548" i="175"/>
  <c r="AA548" i="175"/>
  <c r="AB548" i="175"/>
  <c r="AC548" i="175"/>
  <c r="AD548" i="175"/>
  <c r="Z549" i="175"/>
  <c r="AA549" i="175"/>
  <c r="AB549" i="175"/>
  <c r="AC549" i="175"/>
  <c r="AD549" i="175"/>
  <c r="Z550" i="175"/>
  <c r="AA550" i="175"/>
  <c r="AB550" i="175"/>
  <c r="AC550" i="175"/>
  <c r="AD550" i="175"/>
  <c r="Z551" i="175"/>
  <c r="AA551" i="175"/>
  <c r="AB551" i="175"/>
  <c r="AC551" i="175"/>
  <c r="AD551" i="175"/>
  <c r="Z552" i="175"/>
  <c r="AA552" i="175"/>
  <c r="AB552" i="175"/>
  <c r="AC552" i="175"/>
  <c r="AD552" i="175"/>
  <c r="Z553" i="175"/>
  <c r="AA553" i="175"/>
  <c r="AB553" i="175"/>
  <c r="AC553" i="175"/>
  <c r="AD553" i="175"/>
  <c r="Z554" i="175"/>
  <c r="AA554" i="175"/>
  <c r="AB554" i="175"/>
  <c r="AC554" i="175"/>
  <c r="AD554" i="175"/>
  <c r="Z555" i="175"/>
  <c r="AA555" i="175"/>
  <c r="AB555" i="175"/>
  <c r="AC555" i="175"/>
  <c r="AD555" i="175"/>
  <c r="Z556" i="175"/>
  <c r="AA556" i="175"/>
  <c r="AB556" i="175"/>
  <c r="AC556" i="175"/>
  <c r="AD556" i="175"/>
  <c r="Z557" i="175"/>
  <c r="AA557" i="175"/>
  <c r="AB557" i="175"/>
  <c r="AC557" i="175"/>
  <c r="AD557" i="175"/>
  <c r="Z558" i="175"/>
  <c r="AA558" i="175"/>
  <c r="AB558" i="175"/>
  <c r="AC558" i="175"/>
  <c r="AD558" i="175"/>
  <c r="Z559" i="175"/>
  <c r="AA559" i="175"/>
  <c r="AB559" i="175"/>
  <c r="AC559" i="175"/>
  <c r="AD559" i="175"/>
  <c r="Z560" i="175"/>
  <c r="AA560" i="175"/>
  <c r="AB560" i="175"/>
  <c r="AC560" i="175"/>
  <c r="AD560" i="175"/>
  <c r="Z561" i="175"/>
  <c r="AA561" i="175"/>
  <c r="AB561" i="175"/>
  <c r="AC561" i="175"/>
  <c r="AD561" i="175"/>
  <c r="Z562" i="175"/>
  <c r="AA562" i="175"/>
  <c r="AB562" i="175"/>
  <c r="AC562" i="175"/>
  <c r="AD562" i="175"/>
  <c r="Z563" i="175"/>
  <c r="AA563" i="175"/>
  <c r="AB563" i="175"/>
  <c r="AC563" i="175"/>
  <c r="AD563" i="175"/>
  <c r="Z564" i="175"/>
  <c r="AA564" i="175"/>
  <c r="AB564" i="175"/>
  <c r="AC564" i="175"/>
  <c r="AD564" i="175"/>
  <c r="Z565" i="175"/>
  <c r="AA565" i="175"/>
  <c r="AB565" i="175"/>
  <c r="AC565" i="175"/>
  <c r="AD565" i="175"/>
  <c r="Z566" i="175"/>
  <c r="AA566" i="175"/>
  <c r="AB566" i="175"/>
  <c r="AC566" i="175"/>
  <c r="AD566" i="175"/>
  <c r="Z567" i="175"/>
  <c r="AA567" i="175"/>
  <c r="AB567" i="175"/>
  <c r="AC567" i="175"/>
  <c r="AD567" i="175"/>
  <c r="Z568" i="175"/>
  <c r="AA568" i="175"/>
  <c r="AB568" i="175"/>
  <c r="AC568" i="175"/>
  <c r="AD568" i="175"/>
  <c r="Z569" i="175"/>
  <c r="AA569" i="175"/>
  <c r="AB569" i="175"/>
  <c r="AC569" i="175"/>
  <c r="AD569" i="175"/>
  <c r="Z570" i="175"/>
  <c r="AA570" i="175"/>
  <c r="AB570" i="175"/>
  <c r="AC570" i="175"/>
  <c r="AD570" i="175"/>
  <c r="Z571" i="175"/>
  <c r="AA571" i="175"/>
  <c r="AB571" i="175"/>
  <c r="AC571" i="175"/>
  <c r="AD571" i="175"/>
  <c r="Z572" i="175"/>
  <c r="AA572" i="175"/>
  <c r="AB572" i="175"/>
  <c r="AC572" i="175"/>
  <c r="AD572" i="175"/>
  <c r="Z573" i="175"/>
  <c r="AA573" i="175"/>
  <c r="AB573" i="175"/>
  <c r="AC573" i="175"/>
  <c r="AD573" i="175"/>
  <c r="Z574" i="175"/>
  <c r="AA574" i="175"/>
  <c r="AB574" i="175"/>
  <c r="AC574" i="175"/>
  <c r="AD574" i="175"/>
  <c r="Z575" i="175"/>
  <c r="AA575" i="175"/>
  <c r="AB575" i="175"/>
  <c r="AC575" i="175"/>
  <c r="AD575" i="175"/>
  <c r="Z576" i="175"/>
  <c r="AA576" i="175"/>
  <c r="AB576" i="175"/>
  <c r="AC576" i="175"/>
  <c r="AD576" i="175"/>
  <c r="Z577" i="175"/>
  <c r="AA577" i="175"/>
  <c r="AB577" i="175"/>
  <c r="AC577" i="175"/>
  <c r="AD577" i="175"/>
  <c r="Z578" i="175"/>
  <c r="AA578" i="175"/>
  <c r="AB578" i="175"/>
  <c r="AC578" i="175"/>
  <c r="AD578" i="175"/>
  <c r="Z579" i="175"/>
  <c r="AA579" i="175"/>
  <c r="AB579" i="175"/>
  <c r="AC579" i="175"/>
  <c r="AD579" i="175"/>
  <c r="Z580" i="175"/>
  <c r="AA580" i="175"/>
  <c r="AB580" i="175"/>
  <c r="AC580" i="175"/>
  <c r="AD580" i="175"/>
  <c r="Z581" i="175"/>
  <c r="AA581" i="175"/>
  <c r="AB581" i="175"/>
  <c r="AC581" i="175"/>
  <c r="AD581" i="175"/>
  <c r="Z582" i="175"/>
  <c r="AA582" i="175"/>
  <c r="AB582" i="175"/>
  <c r="AC582" i="175"/>
  <c r="AD582" i="175"/>
  <c r="Z583" i="175"/>
  <c r="AA583" i="175"/>
  <c r="AB583" i="175"/>
  <c r="AC583" i="175"/>
  <c r="AD583" i="175"/>
  <c r="Z584" i="175"/>
  <c r="AA584" i="175"/>
  <c r="AB584" i="175"/>
  <c r="AC584" i="175"/>
  <c r="AD584" i="175"/>
  <c r="Z585" i="175"/>
  <c r="AA585" i="175"/>
  <c r="AB585" i="175"/>
  <c r="AC585" i="175"/>
  <c r="AD585" i="175"/>
  <c r="Z586" i="175"/>
  <c r="AA586" i="175"/>
  <c r="AB586" i="175"/>
  <c r="AC586" i="175"/>
  <c r="AD586" i="175"/>
  <c r="Z587" i="175"/>
  <c r="AA587" i="175"/>
  <c r="AB587" i="175"/>
  <c r="AC587" i="175"/>
  <c r="AD587" i="175"/>
  <c r="Z588" i="175"/>
  <c r="AA588" i="175"/>
  <c r="AB588" i="175"/>
  <c r="AC588" i="175"/>
  <c r="AD588" i="175"/>
  <c r="Z589" i="175"/>
  <c r="AA589" i="175"/>
  <c r="AB589" i="175"/>
  <c r="AC589" i="175"/>
  <c r="AD589" i="175"/>
  <c r="Z590" i="175"/>
  <c r="AA590" i="175"/>
  <c r="AB590" i="175"/>
  <c r="AC590" i="175"/>
  <c r="AD590" i="175"/>
  <c r="Z591" i="175"/>
  <c r="AA591" i="175"/>
  <c r="AB591" i="175"/>
  <c r="AC591" i="175"/>
  <c r="AD591" i="175"/>
  <c r="Z592" i="175"/>
  <c r="AA592" i="175"/>
  <c r="AB592" i="175"/>
  <c r="AC592" i="175"/>
  <c r="AD592" i="175"/>
  <c r="Z593" i="175"/>
  <c r="AA593" i="175"/>
  <c r="AB593" i="175"/>
  <c r="AC593" i="175"/>
  <c r="AD593" i="175"/>
  <c r="Z594" i="175"/>
  <c r="AA594" i="175"/>
  <c r="AB594" i="175"/>
  <c r="AC594" i="175"/>
  <c r="AD594" i="175"/>
  <c r="Z595" i="175"/>
  <c r="AA595" i="175"/>
  <c r="AB595" i="175"/>
  <c r="AC595" i="175"/>
  <c r="AD595" i="175"/>
  <c r="Z596" i="175"/>
  <c r="AA596" i="175"/>
  <c r="AB596" i="175"/>
  <c r="AC596" i="175"/>
  <c r="AD596" i="175"/>
  <c r="Z597" i="175"/>
  <c r="AA597" i="175"/>
  <c r="AB597" i="175"/>
  <c r="AC597" i="175"/>
  <c r="AD597" i="175"/>
  <c r="Z598" i="175"/>
  <c r="AA598" i="175"/>
  <c r="AB598" i="175"/>
  <c r="AC598" i="175"/>
  <c r="AD598" i="175"/>
  <c r="Z599" i="175"/>
  <c r="AA599" i="175"/>
  <c r="AB599" i="175"/>
  <c r="AC599" i="175"/>
  <c r="AD599" i="175"/>
  <c r="Z600" i="175"/>
  <c r="AA600" i="175"/>
  <c r="AB600" i="175"/>
  <c r="AC600" i="175"/>
  <c r="AD600" i="175"/>
  <c r="Z601" i="175"/>
  <c r="AA601" i="175"/>
  <c r="AB601" i="175"/>
  <c r="AC601" i="175"/>
  <c r="AD601" i="175"/>
  <c r="Z602" i="175"/>
  <c r="AA602" i="175"/>
  <c r="AB602" i="175"/>
  <c r="AC602" i="175"/>
  <c r="AD602" i="175"/>
  <c r="Z603" i="175"/>
  <c r="AA603" i="175"/>
  <c r="AB603" i="175"/>
  <c r="AC603" i="175"/>
  <c r="AD603" i="175"/>
  <c r="Z604" i="175"/>
  <c r="AA604" i="175"/>
  <c r="AB604" i="175"/>
  <c r="AC604" i="175"/>
  <c r="AD604" i="175"/>
  <c r="Z605" i="175"/>
  <c r="AA605" i="175"/>
  <c r="AB605" i="175"/>
  <c r="AC605" i="175"/>
  <c r="AD605" i="175"/>
  <c r="Z606" i="175"/>
  <c r="AA606" i="175"/>
  <c r="AB606" i="175"/>
  <c r="AC606" i="175"/>
  <c r="AD606" i="175"/>
  <c r="Z607" i="175"/>
  <c r="AA607" i="175"/>
  <c r="AB607" i="175"/>
  <c r="AC607" i="175"/>
  <c r="AD607" i="175"/>
  <c r="Z608" i="175"/>
  <c r="AA608" i="175"/>
  <c r="AB608" i="175"/>
  <c r="AC608" i="175"/>
  <c r="AD608" i="175"/>
  <c r="Z609" i="175"/>
  <c r="AA609" i="175"/>
  <c r="AB609" i="175"/>
  <c r="AC609" i="175"/>
  <c r="AD609" i="175"/>
  <c r="Z610" i="175"/>
  <c r="AA610" i="175"/>
  <c r="AB610" i="175"/>
  <c r="AC610" i="175"/>
  <c r="AD610" i="175"/>
  <c r="Z611" i="175"/>
  <c r="AA611" i="175"/>
  <c r="AB611" i="175"/>
  <c r="AC611" i="175"/>
  <c r="AD611" i="175"/>
  <c r="Z612" i="175"/>
  <c r="AA612" i="175"/>
  <c r="AB612" i="175"/>
  <c r="AC612" i="175"/>
  <c r="AD612" i="175"/>
  <c r="Z613" i="175"/>
  <c r="AA613" i="175"/>
  <c r="AB613" i="175"/>
  <c r="AC613" i="175"/>
  <c r="AD613" i="175"/>
  <c r="Z614" i="175"/>
  <c r="AA614" i="175"/>
  <c r="AB614" i="175"/>
  <c r="AC614" i="175"/>
  <c r="AD614" i="175"/>
  <c r="Z615" i="175"/>
  <c r="AA615" i="175"/>
  <c r="AB615" i="175"/>
  <c r="AC615" i="175"/>
  <c r="AD615" i="175"/>
  <c r="Z616" i="175"/>
  <c r="AA616" i="175"/>
  <c r="AB616" i="175"/>
  <c r="AC616" i="175"/>
  <c r="AD616" i="175"/>
  <c r="Z617" i="175"/>
  <c r="AA617" i="175"/>
  <c r="AB617" i="175"/>
  <c r="AC617" i="175"/>
  <c r="AD617" i="175"/>
  <c r="Z618" i="175"/>
  <c r="AA618" i="175"/>
  <c r="AB618" i="175"/>
  <c r="AC618" i="175"/>
  <c r="AD618" i="175"/>
  <c r="Z619" i="175"/>
  <c r="AA619" i="175"/>
  <c r="AB619" i="175"/>
  <c r="AC619" i="175"/>
  <c r="AD619" i="175"/>
  <c r="Z620" i="175"/>
  <c r="AA620" i="175"/>
  <c r="AB620" i="175"/>
  <c r="AC620" i="175"/>
  <c r="AD620" i="175"/>
  <c r="Z621" i="175"/>
  <c r="AA621" i="175"/>
  <c r="AB621" i="175"/>
  <c r="AC621" i="175"/>
  <c r="AD621" i="175"/>
  <c r="Z622" i="175"/>
  <c r="AA622" i="175"/>
  <c r="AB622" i="175"/>
  <c r="AC622" i="175"/>
  <c r="AD622" i="175"/>
  <c r="Z623" i="175"/>
  <c r="AA623" i="175"/>
  <c r="AB623" i="175"/>
  <c r="AC623" i="175"/>
  <c r="AD623" i="175"/>
  <c r="Z624" i="175"/>
  <c r="AA624" i="175"/>
  <c r="AB624" i="175"/>
  <c r="AC624" i="175"/>
  <c r="AD624" i="175"/>
  <c r="Z625" i="175"/>
  <c r="AA625" i="175"/>
  <c r="AB625" i="175"/>
  <c r="AC625" i="175"/>
  <c r="AD625" i="175"/>
  <c r="Z626" i="175"/>
  <c r="AA626" i="175"/>
  <c r="AB626" i="175"/>
  <c r="AC626" i="175"/>
  <c r="AD626" i="175"/>
  <c r="Z627" i="175"/>
  <c r="AA627" i="175"/>
  <c r="AB627" i="175"/>
  <c r="AC627" i="175"/>
  <c r="AD627" i="175"/>
  <c r="Z628" i="175"/>
  <c r="AA628" i="175"/>
  <c r="AB628" i="175"/>
  <c r="AC628" i="175"/>
  <c r="AD628" i="175"/>
  <c r="Z629" i="175"/>
  <c r="AA629" i="175"/>
  <c r="AB629" i="175"/>
  <c r="AC629" i="175"/>
  <c r="AD629" i="175"/>
  <c r="Z630" i="175"/>
  <c r="AA630" i="175"/>
  <c r="AB630" i="175"/>
  <c r="AC630" i="175"/>
  <c r="AD630" i="175"/>
  <c r="Z631" i="175"/>
  <c r="AA631" i="175"/>
  <c r="AB631" i="175"/>
  <c r="AC631" i="175"/>
  <c r="AD631" i="175"/>
  <c r="Z632" i="175"/>
  <c r="AA632" i="175"/>
  <c r="AB632" i="175"/>
  <c r="AC632" i="175"/>
  <c r="AD632" i="175"/>
  <c r="Z633" i="175"/>
  <c r="AA633" i="175"/>
  <c r="AB633" i="175"/>
  <c r="AC633" i="175"/>
  <c r="AD633" i="175"/>
  <c r="Z634" i="175"/>
  <c r="AA634" i="175"/>
  <c r="AB634" i="175"/>
  <c r="AC634" i="175"/>
  <c r="AD634" i="175"/>
  <c r="Z635" i="175"/>
  <c r="AA635" i="175"/>
  <c r="AB635" i="175"/>
  <c r="AC635" i="175"/>
  <c r="AD635" i="175"/>
  <c r="Z636" i="175"/>
  <c r="AA636" i="175"/>
  <c r="AB636" i="175"/>
  <c r="AC636" i="175"/>
  <c r="AD636" i="175"/>
  <c r="Z637" i="175"/>
  <c r="AA637" i="175"/>
  <c r="AB637" i="175"/>
  <c r="AC637" i="175"/>
  <c r="AD637" i="175"/>
  <c r="Z638" i="175"/>
  <c r="AA638" i="175"/>
  <c r="AB638" i="175"/>
  <c r="AC638" i="175"/>
  <c r="AD638" i="175"/>
  <c r="Z639" i="175"/>
  <c r="AA639" i="175"/>
  <c r="AB639" i="175"/>
  <c r="AC639" i="175"/>
  <c r="AD639" i="175"/>
  <c r="Z640" i="175"/>
  <c r="AA640" i="175"/>
  <c r="AB640" i="175"/>
  <c r="AC640" i="175"/>
  <c r="AD640" i="175"/>
  <c r="Z641" i="175"/>
  <c r="AA641" i="175"/>
  <c r="AB641" i="175"/>
  <c r="AC641" i="175"/>
  <c r="AD641" i="175"/>
  <c r="Z642" i="175"/>
  <c r="AA642" i="175"/>
  <c r="AB642" i="175"/>
  <c r="AC642" i="175"/>
  <c r="AD642" i="175"/>
  <c r="Z643" i="175"/>
  <c r="AA643" i="175"/>
  <c r="AB643" i="175"/>
  <c r="AC643" i="175"/>
  <c r="AD643" i="175"/>
  <c r="Z644" i="175"/>
  <c r="AA644" i="175"/>
  <c r="AB644" i="175"/>
  <c r="AC644" i="175"/>
  <c r="AD644" i="175"/>
  <c r="Z645" i="175"/>
  <c r="AA645" i="175"/>
  <c r="AB645" i="175"/>
  <c r="AC645" i="175"/>
  <c r="AD645" i="175"/>
  <c r="Z646" i="175"/>
  <c r="AA646" i="175"/>
  <c r="AB646" i="175"/>
  <c r="AC646" i="175"/>
  <c r="AD646" i="175"/>
  <c r="Z647" i="175"/>
  <c r="AA647" i="175"/>
  <c r="AB647" i="175"/>
  <c r="AC647" i="175"/>
  <c r="AD647" i="175"/>
  <c r="Z648" i="175"/>
  <c r="AA648" i="175"/>
  <c r="AB648" i="175"/>
  <c r="AC648" i="175"/>
  <c r="AD648" i="175"/>
  <c r="Z649" i="175"/>
  <c r="AA649" i="175"/>
  <c r="AB649" i="175"/>
  <c r="AC649" i="175"/>
  <c r="AD649" i="175"/>
  <c r="Z650" i="175"/>
  <c r="AA650" i="175"/>
  <c r="AB650" i="175"/>
  <c r="AC650" i="175"/>
  <c r="AD650" i="175"/>
  <c r="Z651" i="175"/>
  <c r="AA651" i="175"/>
  <c r="AB651" i="175"/>
  <c r="AC651" i="175"/>
  <c r="AD651" i="175"/>
  <c r="Z652" i="175"/>
  <c r="AA652" i="175"/>
  <c r="AB652" i="175"/>
  <c r="AC652" i="175"/>
  <c r="AD652" i="175"/>
  <c r="Z653" i="175"/>
  <c r="AA653" i="175"/>
  <c r="AB653" i="175"/>
  <c r="AC653" i="175"/>
  <c r="AD653" i="175"/>
  <c r="Z654" i="175"/>
  <c r="AA654" i="175"/>
  <c r="AB654" i="175"/>
  <c r="AC654" i="175"/>
  <c r="AD654" i="175"/>
  <c r="Z655" i="175"/>
  <c r="AA655" i="175"/>
  <c r="AB655" i="175"/>
  <c r="AC655" i="175"/>
  <c r="AD655" i="175"/>
  <c r="Z656" i="175"/>
  <c r="AA656" i="175"/>
  <c r="AB656" i="175"/>
  <c r="AC656" i="175"/>
  <c r="AD656" i="175"/>
  <c r="Z657" i="175"/>
  <c r="AA657" i="175"/>
  <c r="AB657" i="175"/>
  <c r="AC657" i="175"/>
  <c r="AD657" i="175"/>
  <c r="Z658" i="175"/>
  <c r="AA658" i="175"/>
  <c r="AB658" i="175"/>
  <c r="AC658" i="175"/>
  <c r="AD658" i="175"/>
  <c r="Z659" i="175"/>
  <c r="AA659" i="175"/>
  <c r="AB659" i="175"/>
  <c r="AC659" i="175"/>
  <c r="AD659" i="175"/>
  <c r="Z660" i="175"/>
  <c r="AA660" i="175"/>
  <c r="AB660" i="175"/>
  <c r="AC660" i="175"/>
  <c r="AD660" i="175"/>
  <c r="Z661" i="175"/>
  <c r="AA661" i="175"/>
  <c r="AB661" i="175"/>
  <c r="AC661" i="175"/>
  <c r="AD661" i="175"/>
  <c r="Z662" i="175"/>
  <c r="AA662" i="175"/>
  <c r="AB662" i="175"/>
  <c r="AC662" i="175"/>
  <c r="AD662" i="175"/>
  <c r="Z663" i="175"/>
  <c r="AA663" i="175"/>
  <c r="AB663" i="175"/>
  <c r="AC663" i="175"/>
  <c r="AD663" i="175"/>
  <c r="Z664" i="175"/>
  <c r="AA664" i="175"/>
  <c r="AB664" i="175"/>
  <c r="AC664" i="175"/>
  <c r="AD664" i="175"/>
  <c r="Z665" i="175"/>
  <c r="AA665" i="175"/>
  <c r="AB665" i="175"/>
  <c r="AC665" i="175"/>
  <c r="AD665" i="175"/>
  <c r="Z666" i="175"/>
  <c r="AA666" i="175"/>
  <c r="AB666" i="175"/>
  <c r="AC666" i="175"/>
  <c r="AD666" i="175"/>
  <c r="Z667" i="175"/>
  <c r="AA667" i="175"/>
  <c r="AB667" i="175"/>
  <c r="AC667" i="175"/>
  <c r="AD667" i="175"/>
  <c r="Z668" i="175"/>
  <c r="AA668" i="175"/>
  <c r="AB668" i="175"/>
  <c r="AC668" i="175"/>
  <c r="AD668" i="175"/>
  <c r="Z669" i="175"/>
  <c r="AA669" i="175"/>
  <c r="AB669" i="175"/>
  <c r="AC669" i="175"/>
  <c r="AD669" i="175"/>
  <c r="Z670" i="175"/>
  <c r="AA670" i="175"/>
  <c r="AB670" i="175"/>
  <c r="AC670" i="175"/>
  <c r="AD670" i="175"/>
  <c r="Z671" i="175"/>
  <c r="AA671" i="175"/>
  <c r="AB671" i="175"/>
  <c r="AC671" i="175"/>
  <c r="AD671" i="175"/>
  <c r="Z672" i="175"/>
  <c r="AA672" i="175"/>
  <c r="AB672" i="175"/>
  <c r="AC672" i="175"/>
  <c r="AD672" i="175"/>
  <c r="Z673" i="175"/>
  <c r="AA673" i="175"/>
  <c r="AB673" i="175"/>
  <c r="AC673" i="175"/>
  <c r="AD673" i="175"/>
  <c r="Z674" i="175"/>
  <c r="AA674" i="175"/>
  <c r="AB674" i="175"/>
  <c r="AC674" i="175"/>
  <c r="AD674" i="175"/>
  <c r="Z675" i="175"/>
  <c r="AA675" i="175"/>
  <c r="AB675" i="175"/>
  <c r="AC675" i="175"/>
  <c r="AD675" i="175"/>
  <c r="Z676" i="175"/>
  <c r="AA676" i="175"/>
  <c r="AB676" i="175"/>
  <c r="AC676" i="175"/>
  <c r="AD676" i="175"/>
  <c r="Z677" i="175"/>
  <c r="AA677" i="175"/>
  <c r="AB677" i="175"/>
  <c r="AC677" i="175"/>
  <c r="AD677" i="175"/>
  <c r="Z678" i="175"/>
  <c r="AA678" i="175"/>
  <c r="AB678" i="175"/>
  <c r="AC678" i="175"/>
  <c r="AD678" i="175"/>
  <c r="Z679" i="175"/>
  <c r="AA679" i="175"/>
  <c r="AB679" i="175"/>
  <c r="AC679" i="175"/>
  <c r="AD679" i="175"/>
  <c r="Z680" i="175"/>
  <c r="AA680" i="175"/>
  <c r="AB680" i="175"/>
  <c r="AC680" i="175"/>
  <c r="AD680" i="175"/>
  <c r="Z681" i="175"/>
  <c r="AA681" i="175"/>
  <c r="AB681" i="175"/>
  <c r="AC681" i="175"/>
  <c r="AD681" i="175"/>
  <c r="Z682" i="175"/>
  <c r="AA682" i="175"/>
  <c r="AB682" i="175"/>
  <c r="AC682" i="175"/>
  <c r="AD682" i="175"/>
  <c r="Z683" i="175"/>
  <c r="AA683" i="175"/>
  <c r="AB683" i="175"/>
  <c r="AC683" i="175"/>
  <c r="AD683" i="175"/>
  <c r="Z684" i="175"/>
  <c r="AA684" i="175"/>
  <c r="AB684" i="175"/>
  <c r="AC684" i="175"/>
  <c r="AD684" i="175"/>
  <c r="Z685" i="175"/>
  <c r="AA685" i="175"/>
  <c r="AB685" i="175"/>
  <c r="AC685" i="175"/>
  <c r="AD685" i="175"/>
  <c r="Z686" i="175"/>
  <c r="AA686" i="175"/>
  <c r="AB686" i="175"/>
  <c r="AC686" i="175"/>
  <c r="AD686" i="175"/>
  <c r="Z687" i="175"/>
  <c r="AA687" i="175"/>
  <c r="AB687" i="175"/>
  <c r="AC687" i="175"/>
  <c r="AD687" i="175"/>
  <c r="Z688" i="175"/>
  <c r="AA688" i="175"/>
  <c r="AB688" i="175"/>
  <c r="AC688" i="175"/>
  <c r="AD688" i="175"/>
  <c r="Z689" i="175"/>
  <c r="AA689" i="175"/>
  <c r="AB689" i="175"/>
  <c r="AC689" i="175"/>
  <c r="AD689" i="175"/>
  <c r="Z690" i="175"/>
  <c r="AA690" i="175"/>
  <c r="AB690" i="175"/>
  <c r="AC690" i="175"/>
  <c r="AD690" i="175"/>
  <c r="Z691" i="175"/>
  <c r="AA691" i="175"/>
  <c r="AB691" i="175"/>
  <c r="AC691" i="175"/>
  <c r="AD691" i="175"/>
  <c r="Z692" i="175"/>
  <c r="AA692" i="175"/>
  <c r="AB692" i="175"/>
  <c r="AC692" i="175"/>
  <c r="AD692" i="175"/>
  <c r="Z693" i="175"/>
  <c r="AA693" i="175"/>
  <c r="AB693" i="175"/>
  <c r="AC693" i="175"/>
  <c r="AD693" i="175"/>
  <c r="Z694" i="175"/>
  <c r="AA694" i="175"/>
  <c r="AB694" i="175"/>
  <c r="AC694" i="175"/>
  <c r="AD694" i="175"/>
  <c r="Z695" i="175"/>
  <c r="AA695" i="175"/>
  <c r="AB695" i="175"/>
  <c r="AC695" i="175"/>
  <c r="AD695" i="175"/>
  <c r="Z696" i="175"/>
  <c r="AA696" i="175"/>
  <c r="AB696" i="175"/>
  <c r="AC696" i="175"/>
  <c r="AD696" i="175"/>
  <c r="Z697" i="175"/>
  <c r="AA697" i="175"/>
  <c r="AB697" i="175"/>
  <c r="AC697" i="175"/>
  <c r="AD697" i="175"/>
  <c r="Z698" i="175"/>
  <c r="AA698" i="175"/>
  <c r="AB698" i="175"/>
  <c r="AC698" i="175"/>
  <c r="AD698" i="175"/>
  <c r="Z699" i="175"/>
  <c r="AA699" i="175"/>
  <c r="AB699" i="175"/>
  <c r="AC699" i="175"/>
  <c r="AD699" i="175"/>
  <c r="Z700" i="175"/>
  <c r="AA700" i="175"/>
  <c r="AB700" i="175"/>
  <c r="AC700" i="175"/>
  <c r="AD700" i="175"/>
  <c r="Z701" i="175"/>
  <c r="AA701" i="175"/>
  <c r="AB701" i="175"/>
  <c r="AC701" i="175"/>
  <c r="AD701" i="175"/>
  <c r="Z702" i="175"/>
  <c r="AA702" i="175"/>
  <c r="AB702" i="175"/>
  <c r="AC702" i="175"/>
  <c r="AD702" i="175"/>
  <c r="Z703" i="175"/>
  <c r="AA703" i="175"/>
  <c r="AB703" i="175"/>
  <c r="AC703" i="175"/>
  <c r="AD703" i="175"/>
  <c r="Z704" i="175"/>
  <c r="AA704" i="175"/>
  <c r="AB704" i="175"/>
  <c r="AC704" i="175"/>
  <c r="AD704" i="175"/>
  <c r="Z705" i="175"/>
  <c r="AA705" i="175"/>
  <c r="AB705" i="175"/>
  <c r="AC705" i="175"/>
  <c r="AD705" i="175"/>
  <c r="Z706" i="175"/>
  <c r="AA706" i="175"/>
  <c r="AB706" i="175"/>
  <c r="AC706" i="175"/>
  <c r="AD706" i="175"/>
  <c r="Z707" i="175"/>
  <c r="AA707" i="175"/>
  <c r="AB707" i="175"/>
  <c r="AC707" i="175"/>
  <c r="AD707" i="175"/>
  <c r="Z708" i="175"/>
  <c r="AA708" i="175"/>
  <c r="AB708" i="175"/>
  <c r="AC708" i="175"/>
  <c r="AD708" i="175"/>
  <c r="Z709" i="175"/>
  <c r="AA709" i="175"/>
  <c r="AB709" i="175"/>
  <c r="AC709" i="175"/>
  <c r="AD709" i="175"/>
  <c r="Z710" i="175"/>
  <c r="AA710" i="175"/>
  <c r="AB710" i="175"/>
  <c r="AC710" i="175"/>
  <c r="AD710" i="175"/>
  <c r="Z711" i="175"/>
  <c r="AA711" i="175"/>
  <c r="AB711" i="175"/>
  <c r="AC711" i="175"/>
  <c r="AD711" i="175"/>
  <c r="Z712" i="175"/>
  <c r="AA712" i="175"/>
  <c r="AB712" i="175"/>
  <c r="AC712" i="175"/>
  <c r="AD712" i="175"/>
  <c r="Z713" i="175"/>
  <c r="AA713" i="175"/>
  <c r="AB713" i="175"/>
  <c r="AC713" i="175"/>
  <c r="AD713" i="175"/>
  <c r="Z714" i="175"/>
  <c r="AA714" i="175"/>
  <c r="AB714" i="175"/>
  <c r="AC714" i="175"/>
  <c r="AD714" i="175"/>
  <c r="Z715" i="175"/>
  <c r="AA715" i="175"/>
  <c r="AB715" i="175"/>
  <c r="AC715" i="175"/>
  <c r="AD715" i="175"/>
  <c r="Z716" i="175"/>
  <c r="AA716" i="175"/>
  <c r="AB716" i="175"/>
  <c r="AC716" i="175"/>
  <c r="AD716" i="175"/>
  <c r="Z717" i="175"/>
  <c r="AA717" i="175"/>
  <c r="AB717" i="175"/>
  <c r="AC717" i="175"/>
  <c r="AD717" i="175"/>
  <c r="Z718" i="175"/>
  <c r="AA718" i="175"/>
  <c r="AB718" i="175"/>
  <c r="AC718" i="175"/>
  <c r="AD718" i="175"/>
  <c r="Z719" i="175"/>
  <c r="AA719" i="175"/>
  <c r="AB719" i="175"/>
  <c r="AC719" i="175"/>
  <c r="AD719" i="175"/>
  <c r="Z720" i="175"/>
  <c r="AA720" i="175"/>
  <c r="AB720" i="175"/>
  <c r="AC720" i="175"/>
  <c r="AD720" i="175"/>
  <c r="Z721" i="175"/>
  <c r="AA721" i="175"/>
  <c r="AB721" i="175"/>
  <c r="AC721" i="175"/>
  <c r="AD721" i="175"/>
  <c r="Z722" i="175"/>
  <c r="AA722" i="175"/>
  <c r="AB722" i="175"/>
  <c r="AC722" i="175"/>
  <c r="AD722" i="175"/>
  <c r="Z723" i="175"/>
  <c r="AA723" i="175"/>
  <c r="AB723" i="175"/>
  <c r="AC723" i="175"/>
  <c r="AD723" i="175"/>
  <c r="Z724" i="175"/>
  <c r="AA724" i="175"/>
  <c r="AB724" i="175"/>
  <c r="AC724" i="175"/>
  <c r="AD724" i="175"/>
  <c r="Z725" i="175"/>
  <c r="AA725" i="175"/>
  <c r="AB725" i="175"/>
  <c r="AC725" i="175"/>
  <c r="AD725" i="175"/>
  <c r="Z726" i="175"/>
  <c r="AA726" i="175"/>
  <c r="AB726" i="175"/>
  <c r="AC726" i="175"/>
  <c r="AD726" i="175"/>
  <c r="Z727" i="175"/>
  <c r="AA727" i="175"/>
  <c r="AB727" i="175"/>
  <c r="AC727" i="175"/>
  <c r="AD727" i="175"/>
  <c r="Z728" i="175"/>
  <c r="AA728" i="175"/>
  <c r="AB728" i="175"/>
  <c r="AC728" i="175"/>
  <c r="AD728" i="175"/>
  <c r="Z729" i="175"/>
  <c r="AA729" i="175"/>
  <c r="AB729" i="175"/>
  <c r="AC729" i="175"/>
  <c r="AD729" i="175"/>
  <c r="Z730" i="175"/>
  <c r="AA730" i="175"/>
  <c r="AB730" i="175"/>
  <c r="AC730" i="175"/>
  <c r="AD730" i="175"/>
  <c r="Z731" i="175"/>
  <c r="AA731" i="175"/>
  <c r="AB731" i="175"/>
  <c r="AC731" i="175"/>
  <c r="AD731" i="175"/>
  <c r="Z732" i="175"/>
  <c r="AA732" i="175"/>
  <c r="AB732" i="175"/>
  <c r="AC732" i="175"/>
  <c r="AD732" i="175"/>
  <c r="Z733" i="175"/>
  <c r="AA733" i="175"/>
  <c r="AB733" i="175"/>
  <c r="AC733" i="175"/>
  <c r="AD733" i="175"/>
  <c r="Z734" i="175"/>
  <c r="AA734" i="175"/>
  <c r="AB734" i="175"/>
  <c r="AC734" i="175"/>
  <c r="AD734" i="175"/>
  <c r="Z735" i="175"/>
  <c r="AA735" i="175"/>
  <c r="AB735" i="175"/>
  <c r="AC735" i="175"/>
  <c r="AD735" i="175"/>
  <c r="Z736" i="175"/>
  <c r="AA736" i="175"/>
  <c r="AB736" i="175"/>
  <c r="AC736" i="175"/>
  <c r="AD736" i="175"/>
  <c r="Z737" i="175"/>
  <c r="AA737" i="175"/>
  <c r="AB737" i="175"/>
  <c r="AC737" i="175"/>
  <c r="AD737" i="175"/>
  <c r="Z738" i="175"/>
  <c r="AA738" i="175"/>
  <c r="AB738" i="175"/>
  <c r="AC738" i="175"/>
  <c r="AD738" i="175"/>
  <c r="Z739" i="175"/>
  <c r="AA739" i="175"/>
  <c r="AB739" i="175"/>
  <c r="AC739" i="175"/>
  <c r="AD739" i="175"/>
  <c r="Z740" i="175"/>
  <c r="AA740" i="175"/>
  <c r="AB740" i="175"/>
  <c r="AC740" i="175"/>
  <c r="AD740" i="175"/>
  <c r="Z741" i="175"/>
  <c r="AA741" i="175"/>
  <c r="AB741" i="175"/>
  <c r="AC741" i="175"/>
  <c r="AD741" i="175"/>
  <c r="Z742" i="175"/>
  <c r="AA742" i="175"/>
  <c r="AB742" i="175"/>
  <c r="AC742" i="175"/>
  <c r="AD742" i="175"/>
  <c r="Z743" i="175"/>
  <c r="AA743" i="175"/>
  <c r="AB743" i="175"/>
  <c r="AC743" i="175"/>
  <c r="AD743" i="175"/>
  <c r="Z744" i="175"/>
  <c r="AA744" i="175"/>
  <c r="AB744" i="175"/>
  <c r="AC744" i="175"/>
  <c r="AD744" i="175"/>
  <c r="Z745" i="175"/>
  <c r="AA745" i="175"/>
  <c r="AB745" i="175"/>
  <c r="AC745" i="175"/>
  <c r="AD745" i="175"/>
  <c r="Z746" i="175"/>
  <c r="AA746" i="175"/>
  <c r="AB746" i="175"/>
  <c r="AC746" i="175"/>
  <c r="AD746" i="175"/>
  <c r="Z747" i="175"/>
  <c r="AA747" i="175"/>
  <c r="AB747" i="175"/>
  <c r="AC747" i="175"/>
  <c r="AD747" i="175"/>
  <c r="Z748" i="175"/>
  <c r="AA748" i="175"/>
  <c r="AB748" i="175"/>
  <c r="AC748" i="175"/>
  <c r="AD748" i="175"/>
  <c r="Z749" i="175"/>
  <c r="AA749" i="175"/>
  <c r="AB749" i="175"/>
  <c r="AC749" i="175"/>
  <c r="AD749" i="175"/>
  <c r="Z750" i="175"/>
  <c r="AA750" i="175"/>
  <c r="AB750" i="175"/>
  <c r="AC750" i="175"/>
  <c r="AD750" i="175"/>
  <c r="Z751" i="175"/>
  <c r="AA751" i="175"/>
  <c r="AB751" i="175"/>
  <c r="AC751" i="175"/>
  <c r="AD751" i="175"/>
  <c r="Z752" i="175"/>
  <c r="AA752" i="175"/>
  <c r="AB752" i="175"/>
  <c r="AC752" i="175"/>
  <c r="AD752" i="175"/>
  <c r="Z753" i="175"/>
  <c r="AA753" i="175"/>
  <c r="AB753" i="175"/>
  <c r="AC753" i="175"/>
  <c r="AD753" i="175"/>
  <c r="Z754" i="175"/>
  <c r="AA754" i="175"/>
  <c r="AB754" i="175"/>
  <c r="AC754" i="175"/>
  <c r="AD754" i="175"/>
  <c r="Z755" i="175"/>
  <c r="AA755" i="175"/>
  <c r="AB755" i="175"/>
  <c r="AC755" i="175"/>
  <c r="AD755" i="175"/>
  <c r="Z756" i="175"/>
  <c r="AA756" i="175"/>
  <c r="AB756" i="175"/>
  <c r="AC756" i="175"/>
  <c r="AD756" i="175"/>
  <c r="Z757" i="175"/>
  <c r="AA757" i="175"/>
  <c r="AB757" i="175"/>
  <c r="AC757" i="175"/>
  <c r="AD757" i="175"/>
  <c r="Z758" i="175"/>
  <c r="AA758" i="175"/>
  <c r="AB758" i="175"/>
  <c r="AC758" i="175"/>
  <c r="AD758" i="175"/>
  <c r="Z759" i="175"/>
  <c r="AA759" i="175"/>
  <c r="AB759" i="175"/>
  <c r="AC759" i="175"/>
  <c r="AD759" i="175"/>
  <c r="Z760" i="175"/>
  <c r="AA760" i="175"/>
  <c r="AB760" i="175"/>
  <c r="AC760" i="175"/>
  <c r="AD760" i="175"/>
  <c r="Z761" i="175"/>
  <c r="AA761" i="175"/>
  <c r="AB761" i="175"/>
  <c r="AC761" i="175"/>
  <c r="AD761" i="175"/>
  <c r="Z762" i="175"/>
  <c r="AA762" i="175"/>
  <c r="AB762" i="175"/>
  <c r="AC762" i="175"/>
  <c r="AD762" i="175"/>
  <c r="Z763" i="175"/>
  <c r="AA763" i="175"/>
  <c r="AB763" i="175"/>
  <c r="AC763" i="175"/>
  <c r="AD763" i="175"/>
  <c r="Z764" i="175"/>
  <c r="AA764" i="175"/>
  <c r="AB764" i="175"/>
  <c r="AC764" i="175"/>
  <c r="AD764" i="175"/>
  <c r="Z765" i="175"/>
  <c r="AA765" i="175"/>
  <c r="AB765" i="175"/>
  <c r="AC765" i="175"/>
  <c r="AD765" i="175"/>
  <c r="Z766" i="175"/>
  <c r="AA766" i="175"/>
  <c r="AB766" i="175"/>
  <c r="AC766" i="175"/>
  <c r="AD766" i="175"/>
  <c r="Z767" i="175"/>
  <c r="AA767" i="175"/>
  <c r="AB767" i="175"/>
  <c r="AC767" i="175"/>
  <c r="AD767" i="175"/>
  <c r="Z768" i="175"/>
  <c r="AA768" i="175"/>
  <c r="AB768" i="175"/>
  <c r="AC768" i="175"/>
  <c r="AD768" i="175"/>
  <c r="Z769" i="175"/>
  <c r="AA769" i="175"/>
  <c r="AB769" i="175"/>
  <c r="AC769" i="175"/>
  <c r="AD769" i="175"/>
  <c r="Z770" i="175"/>
  <c r="AA770" i="175"/>
  <c r="AB770" i="175"/>
  <c r="AC770" i="175"/>
  <c r="AD770" i="175"/>
  <c r="Z771" i="175"/>
  <c r="AA771" i="175"/>
  <c r="AB771" i="175"/>
  <c r="AC771" i="175"/>
  <c r="AD771" i="175"/>
  <c r="Z772" i="175"/>
  <c r="AA772" i="175"/>
  <c r="AB772" i="175"/>
  <c r="AC772" i="175"/>
  <c r="AD772" i="175"/>
  <c r="Z773" i="175"/>
  <c r="AA773" i="175"/>
  <c r="AB773" i="175"/>
  <c r="AC773" i="175"/>
  <c r="AD773" i="175"/>
  <c r="Z774" i="175"/>
  <c r="AA774" i="175"/>
  <c r="AB774" i="175"/>
  <c r="AC774" i="175"/>
  <c r="AD774" i="175"/>
  <c r="Z775" i="175"/>
  <c r="AA775" i="175"/>
  <c r="AB775" i="175"/>
  <c r="AC775" i="175"/>
  <c r="AD775" i="175"/>
  <c r="Z776" i="175"/>
  <c r="AA776" i="175"/>
  <c r="AB776" i="175"/>
  <c r="AC776" i="175"/>
  <c r="AD776" i="175"/>
  <c r="Z777" i="175"/>
  <c r="AA777" i="175"/>
  <c r="AB777" i="175"/>
  <c r="AC777" i="175"/>
  <c r="AD777" i="175"/>
  <c r="Z778" i="175"/>
  <c r="AA778" i="175"/>
  <c r="AB778" i="175"/>
  <c r="AC778" i="175"/>
  <c r="AD778" i="175"/>
  <c r="Z779" i="175"/>
  <c r="AA779" i="175"/>
  <c r="AB779" i="175"/>
  <c r="AC779" i="175"/>
  <c r="AD779" i="175"/>
  <c r="Z780" i="175"/>
  <c r="AA780" i="175"/>
  <c r="AB780" i="175"/>
  <c r="AC780" i="175"/>
  <c r="AD780" i="175"/>
  <c r="Z781" i="175"/>
  <c r="AA781" i="175"/>
  <c r="AB781" i="175"/>
  <c r="AC781" i="175"/>
  <c r="AD781" i="175"/>
  <c r="Z782" i="175"/>
  <c r="AA782" i="175"/>
  <c r="AB782" i="175"/>
  <c r="AC782" i="175"/>
  <c r="AD782" i="175"/>
  <c r="Z783" i="175"/>
  <c r="AA783" i="175"/>
  <c r="AB783" i="175"/>
  <c r="AC783" i="175"/>
  <c r="AD783" i="175"/>
  <c r="Z784" i="175"/>
  <c r="AA784" i="175"/>
  <c r="AB784" i="175"/>
  <c r="AC784" i="175"/>
  <c r="AD784" i="175"/>
  <c r="Z785" i="175"/>
  <c r="AA785" i="175"/>
  <c r="AB785" i="175"/>
  <c r="AC785" i="175"/>
  <c r="AD785" i="175"/>
  <c r="Z786" i="175"/>
  <c r="AA786" i="175"/>
  <c r="AB786" i="175"/>
  <c r="AC786" i="175"/>
  <c r="AD786" i="175"/>
  <c r="Z787" i="175"/>
  <c r="AA787" i="175"/>
  <c r="AB787" i="175"/>
  <c r="AC787" i="175"/>
  <c r="AD787" i="175"/>
  <c r="Z788" i="175"/>
  <c r="AA788" i="175"/>
  <c r="AB788" i="175"/>
  <c r="AC788" i="175"/>
  <c r="AD788" i="175"/>
  <c r="Z789" i="175"/>
  <c r="AA789" i="175"/>
  <c r="AB789" i="175"/>
  <c r="AC789" i="175"/>
  <c r="AD789" i="175"/>
  <c r="Z790" i="175"/>
  <c r="AA790" i="175"/>
  <c r="AB790" i="175"/>
  <c r="AC790" i="175"/>
  <c r="AD790" i="175"/>
  <c r="Z791" i="175"/>
  <c r="AA791" i="175"/>
  <c r="AB791" i="175"/>
  <c r="AC791" i="175"/>
  <c r="AD791" i="175"/>
  <c r="Z792" i="175"/>
  <c r="AA792" i="175"/>
  <c r="AB792" i="175"/>
  <c r="AC792" i="175"/>
  <c r="AD792" i="175"/>
  <c r="Z793" i="175"/>
  <c r="AA793" i="175"/>
  <c r="AB793" i="175"/>
  <c r="AC793" i="175"/>
  <c r="AD793" i="175"/>
  <c r="Z794" i="175"/>
  <c r="AA794" i="175"/>
  <c r="AB794" i="175"/>
  <c r="AC794" i="175"/>
  <c r="AD794" i="175"/>
  <c r="Z795" i="175"/>
  <c r="AA795" i="175"/>
  <c r="AB795" i="175"/>
  <c r="AC795" i="175"/>
  <c r="AD795" i="175"/>
  <c r="Z796" i="175"/>
  <c r="AA796" i="175"/>
  <c r="AB796" i="175"/>
  <c r="AC796" i="175"/>
  <c r="AD796" i="175"/>
  <c r="Z797" i="175"/>
  <c r="AA797" i="175"/>
  <c r="AB797" i="175"/>
  <c r="AC797" i="175"/>
  <c r="AD797" i="175"/>
  <c r="Z798" i="175"/>
  <c r="AA798" i="175"/>
  <c r="AB798" i="175"/>
  <c r="AC798" i="175"/>
  <c r="AD798" i="175"/>
  <c r="Z799" i="175"/>
  <c r="AA799" i="175"/>
  <c r="AB799" i="175"/>
  <c r="AC799" i="175"/>
  <c r="AD799" i="175"/>
  <c r="Z800" i="175"/>
  <c r="AA800" i="175"/>
  <c r="AB800" i="175"/>
  <c r="AC800" i="175"/>
  <c r="AD800" i="175"/>
  <c r="Z801" i="175"/>
  <c r="AA801" i="175"/>
  <c r="AB801" i="175"/>
  <c r="AC801" i="175"/>
  <c r="AD801" i="175"/>
  <c r="Z802" i="175"/>
  <c r="AA802" i="175"/>
  <c r="AB802" i="175"/>
  <c r="AC802" i="175"/>
  <c r="AD802" i="175"/>
  <c r="Z803" i="175"/>
  <c r="AA803" i="175"/>
  <c r="AB803" i="175"/>
  <c r="AC803" i="175"/>
  <c r="AD803" i="175"/>
  <c r="Z804" i="175"/>
  <c r="AA804" i="175"/>
  <c r="AB804" i="175"/>
  <c r="AC804" i="175"/>
  <c r="AD804" i="175"/>
  <c r="Z805" i="175"/>
  <c r="AA805" i="175"/>
  <c r="AB805" i="175"/>
  <c r="AC805" i="175"/>
  <c r="AD805" i="175"/>
  <c r="Z806" i="175"/>
  <c r="AA806" i="175"/>
  <c r="AB806" i="175"/>
  <c r="AC806" i="175"/>
  <c r="AD806" i="175"/>
  <c r="Z807" i="175"/>
  <c r="AA807" i="175"/>
  <c r="AB807" i="175"/>
  <c r="AC807" i="175"/>
  <c r="AD807" i="175"/>
  <c r="Z808" i="175"/>
  <c r="AA808" i="175"/>
  <c r="AB808" i="175"/>
  <c r="AC808" i="175"/>
  <c r="AD808" i="175"/>
  <c r="Z809" i="175"/>
  <c r="AA809" i="175"/>
  <c r="AB809" i="175"/>
  <c r="AC809" i="175"/>
  <c r="AD809" i="175"/>
  <c r="Z810" i="175"/>
  <c r="AA810" i="175"/>
  <c r="AB810" i="175"/>
  <c r="AC810" i="175"/>
  <c r="AD810" i="175"/>
  <c r="Z811" i="175"/>
  <c r="AA811" i="175"/>
  <c r="AB811" i="175"/>
  <c r="AC811" i="175"/>
  <c r="AD811" i="175"/>
  <c r="Z812" i="175"/>
  <c r="AA812" i="175"/>
  <c r="AB812" i="175"/>
  <c r="AC812" i="175"/>
  <c r="AD812" i="175"/>
  <c r="Z813" i="175"/>
  <c r="AA813" i="175"/>
  <c r="AB813" i="175"/>
  <c r="AC813" i="175"/>
  <c r="AD813" i="175"/>
  <c r="Z814" i="175"/>
  <c r="AA814" i="175"/>
  <c r="AB814" i="175"/>
  <c r="AC814" i="175"/>
  <c r="AD814" i="175"/>
  <c r="Z815" i="175"/>
  <c r="AA815" i="175"/>
  <c r="AB815" i="175"/>
  <c r="AC815" i="175"/>
  <c r="AD815" i="175"/>
  <c r="Z816" i="175"/>
  <c r="AA816" i="175"/>
  <c r="AB816" i="175"/>
  <c r="AC816" i="175"/>
  <c r="AD816" i="175"/>
  <c r="Z817" i="175"/>
  <c r="AA817" i="175"/>
  <c r="AB817" i="175"/>
  <c r="AC817" i="175"/>
  <c r="AD817" i="175"/>
  <c r="Z818" i="175"/>
  <c r="AA818" i="175"/>
  <c r="AB818" i="175"/>
  <c r="AC818" i="175"/>
  <c r="AD818" i="175"/>
  <c r="Z819" i="175"/>
  <c r="AA819" i="175"/>
  <c r="AB819" i="175"/>
  <c r="AC819" i="175"/>
  <c r="AD819" i="175"/>
  <c r="Z820" i="175"/>
  <c r="AA820" i="175"/>
  <c r="AB820" i="175"/>
  <c r="AC820" i="175"/>
  <c r="AD820" i="175"/>
  <c r="Z821" i="175"/>
  <c r="AA821" i="175"/>
  <c r="AB821" i="175"/>
  <c r="AC821" i="175"/>
  <c r="AD821" i="175"/>
  <c r="Z822" i="175"/>
  <c r="AA822" i="175"/>
  <c r="AB822" i="175"/>
  <c r="AC822" i="175"/>
  <c r="AD822" i="175"/>
  <c r="Z823" i="175"/>
  <c r="AA823" i="175"/>
  <c r="AB823" i="175"/>
  <c r="AC823" i="175"/>
  <c r="AD823" i="175"/>
  <c r="Z824" i="175"/>
  <c r="AA824" i="175"/>
  <c r="AB824" i="175"/>
  <c r="AC824" i="175"/>
  <c r="AD824" i="175"/>
  <c r="Z825" i="175"/>
  <c r="AA825" i="175"/>
  <c r="AB825" i="175"/>
  <c r="AC825" i="175"/>
  <c r="AD825" i="175"/>
  <c r="Z826" i="175"/>
  <c r="AA826" i="175"/>
  <c r="AB826" i="175"/>
  <c r="AC826" i="175"/>
  <c r="AD826" i="175"/>
  <c r="Z827" i="175"/>
  <c r="AA827" i="175"/>
  <c r="AB827" i="175"/>
  <c r="AC827" i="175"/>
  <c r="AD827" i="175"/>
  <c r="Z828" i="175"/>
  <c r="AA828" i="175"/>
  <c r="AB828" i="175"/>
  <c r="AC828" i="175"/>
  <c r="AD828" i="175"/>
  <c r="Z829" i="175"/>
  <c r="AA829" i="175"/>
  <c r="AB829" i="175"/>
  <c r="AC829" i="175"/>
  <c r="AD829" i="175"/>
  <c r="Z830" i="175"/>
  <c r="AA830" i="175"/>
  <c r="AB830" i="175"/>
  <c r="AC830" i="175"/>
  <c r="AD830" i="175"/>
  <c r="Z831" i="175"/>
  <c r="AA831" i="175"/>
  <c r="AB831" i="175"/>
  <c r="AC831" i="175"/>
  <c r="AD831" i="175"/>
  <c r="Z832" i="175"/>
  <c r="AA832" i="175"/>
  <c r="AB832" i="175"/>
  <c r="AC832" i="175"/>
  <c r="AD832" i="175"/>
  <c r="Z833" i="175"/>
  <c r="AA833" i="175"/>
  <c r="AB833" i="175"/>
  <c r="AC833" i="175"/>
  <c r="AD833" i="175"/>
  <c r="Z834" i="175"/>
  <c r="AA834" i="175"/>
  <c r="AB834" i="175"/>
  <c r="AC834" i="175"/>
  <c r="AD834" i="175"/>
  <c r="Z835" i="175"/>
  <c r="AA835" i="175"/>
  <c r="AB835" i="175"/>
  <c r="AC835" i="175"/>
  <c r="AD835" i="175"/>
  <c r="Z836" i="175"/>
  <c r="AA836" i="175"/>
  <c r="AB836" i="175"/>
  <c r="AC836" i="175"/>
  <c r="AD836" i="175"/>
  <c r="Z837" i="175"/>
  <c r="AA837" i="175"/>
  <c r="AB837" i="175"/>
  <c r="AC837" i="175"/>
  <c r="AD837" i="175"/>
  <c r="Z838" i="175"/>
  <c r="AA838" i="175"/>
  <c r="AB838" i="175"/>
  <c r="AC838" i="175"/>
  <c r="AD838" i="175"/>
  <c r="Z839" i="175"/>
  <c r="AA839" i="175"/>
  <c r="AB839" i="175"/>
  <c r="AC839" i="175"/>
  <c r="AD839" i="175"/>
  <c r="Z840" i="175"/>
  <c r="AA840" i="175"/>
  <c r="AB840" i="175"/>
  <c r="AC840" i="175"/>
  <c r="AD840" i="175"/>
  <c r="Z841" i="175"/>
  <c r="AA841" i="175"/>
  <c r="AB841" i="175"/>
  <c r="AC841" i="175"/>
  <c r="AD841" i="175"/>
  <c r="Z842" i="175"/>
  <c r="AA842" i="175"/>
  <c r="AA2" i="175" s="1"/>
  <c r="AB842" i="175"/>
  <c r="AC842" i="175"/>
  <c r="AD842" i="175"/>
  <c r="Z843" i="175"/>
  <c r="AA843" i="175"/>
  <c r="AB843" i="175"/>
  <c r="AC843" i="175"/>
  <c r="AD843" i="175"/>
  <c r="Z844" i="175"/>
  <c r="AA844" i="175"/>
  <c r="AB844" i="175"/>
  <c r="AC844" i="175"/>
  <c r="AC2" i="175" s="1"/>
  <c r="AD844" i="175"/>
  <c r="Z845" i="175"/>
  <c r="AA845" i="175"/>
  <c r="AB845" i="175"/>
  <c r="AC845" i="175"/>
  <c r="AD845" i="175"/>
  <c r="Z846" i="175"/>
  <c r="AA846" i="175"/>
  <c r="AB846" i="175"/>
  <c r="AC846" i="175"/>
  <c r="AD846" i="175"/>
  <c r="Z847" i="175"/>
  <c r="AA847" i="175"/>
  <c r="AB847" i="175"/>
  <c r="AC847" i="175"/>
  <c r="AD847" i="175"/>
  <c r="Z848" i="175"/>
  <c r="AA848" i="175"/>
  <c r="AB848" i="175"/>
  <c r="AC848" i="175"/>
  <c r="AD848" i="175"/>
  <c r="Z849" i="175"/>
  <c r="AA849" i="175"/>
  <c r="AB849" i="175"/>
  <c r="AC849" i="175"/>
  <c r="AD849" i="175"/>
  <c r="Z850" i="175"/>
  <c r="AA850" i="175"/>
  <c r="AB850" i="175"/>
  <c r="AC850" i="175"/>
  <c r="AD850" i="175"/>
  <c r="Z851" i="175"/>
  <c r="AA851" i="175"/>
  <c r="AB851" i="175"/>
  <c r="AC851" i="175"/>
  <c r="AD851" i="175"/>
  <c r="Z852" i="175"/>
  <c r="AA852" i="175"/>
  <c r="AB852" i="175"/>
  <c r="AC852" i="175"/>
  <c r="AD852" i="175"/>
  <c r="Z853" i="175"/>
  <c r="AA853" i="175"/>
  <c r="AB853" i="175"/>
  <c r="AC853" i="175"/>
  <c r="AD853" i="175"/>
  <c r="Z854" i="175"/>
  <c r="AA854" i="175"/>
  <c r="AB854" i="175"/>
  <c r="AC854" i="175"/>
  <c r="AD854" i="175"/>
  <c r="Z855" i="175"/>
  <c r="AA855" i="175"/>
  <c r="AB855" i="175"/>
  <c r="AC855" i="175"/>
  <c r="AD855" i="175"/>
  <c r="Z856" i="175"/>
  <c r="AA856" i="175"/>
  <c r="AB856" i="175"/>
  <c r="AC856" i="175"/>
  <c r="AD856" i="175"/>
  <c r="Z857" i="175"/>
  <c r="AA857" i="175"/>
  <c r="AB857" i="175"/>
  <c r="AC857" i="175"/>
  <c r="AD857" i="175"/>
  <c r="Z858" i="175"/>
  <c r="AA858" i="175"/>
  <c r="AB858" i="175"/>
  <c r="AC858" i="175"/>
  <c r="AD858" i="175"/>
  <c r="Z859" i="175"/>
  <c r="AA859" i="175"/>
  <c r="AB859" i="175"/>
  <c r="AC859" i="175"/>
  <c r="AD859" i="175"/>
  <c r="Z860" i="175"/>
  <c r="AA860" i="175"/>
  <c r="AB860" i="175"/>
  <c r="AC860" i="175"/>
  <c r="AD860" i="175"/>
  <c r="Z861" i="175"/>
  <c r="AA861" i="175"/>
  <c r="AB861" i="175"/>
  <c r="AC861" i="175"/>
  <c r="AD861" i="175"/>
  <c r="Z862" i="175"/>
  <c r="AA862" i="175"/>
  <c r="AB862" i="175"/>
  <c r="AC862" i="175"/>
  <c r="AD862" i="175"/>
  <c r="Z863" i="175"/>
  <c r="AA863" i="175"/>
  <c r="AB863" i="175"/>
  <c r="AC863" i="175"/>
  <c r="AD863" i="175"/>
  <c r="Z864" i="175"/>
  <c r="AA864" i="175"/>
  <c r="AB864" i="175"/>
  <c r="AC864" i="175"/>
  <c r="AD864" i="175"/>
  <c r="Z865" i="175"/>
  <c r="AA865" i="175"/>
  <c r="AB865" i="175"/>
  <c r="AC865" i="175"/>
  <c r="AD865" i="175"/>
  <c r="Z866" i="175"/>
  <c r="AA866" i="175"/>
  <c r="AB866" i="175"/>
  <c r="AC866" i="175"/>
  <c r="AD866" i="175"/>
  <c r="Z867" i="175"/>
  <c r="AA867" i="175"/>
  <c r="AB867" i="175"/>
  <c r="AC867" i="175"/>
  <c r="AD867" i="175"/>
  <c r="Z868" i="175"/>
  <c r="AA868" i="175"/>
  <c r="AB868" i="175"/>
  <c r="AC868" i="175"/>
  <c r="AD868" i="175"/>
  <c r="Z869" i="175"/>
  <c r="AA869" i="175"/>
  <c r="AB869" i="175"/>
  <c r="AC869" i="175"/>
  <c r="AD869" i="175"/>
  <c r="Z870" i="175"/>
  <c r="AA870" i="175"/>
  <c r="AB870" i="175"/>
  <c r="AC870" i="175"/>
  <c r="AD870" i="175"/>
  <c r="Z871" i="175"/>
  <c r="AA871" i="175"/>
  <c r="AB871" i="175"/>
  <c r="AC871" i="175"/>
  <c r="AD871" i="175"/>
  <c r="Z872" i="175"/>
  <c r="AA872" i="175"/>
  <c r="AB872" i="175"/>
  <c r="AC872" i="175"/>
  <c r="AD872" i="175"/>
  <c r="Z873" i="175"/>
  <c r="AA873" i="175"/>
  <c r="AB873" i="175"/>
  <c r="AC873" i="175"/>
  <c r="AD873" i="175"/>
  <c r="Z874" i="175"/>
  <c r="AA874" i="175"/>
  <c r="AB874" i="175"/>
  <c r="AC874" i="175"/>
  <c r="AD874" i="175"/>
  <c r="Z875" i="175"/>
  <c r="AA875" i="175"/>
  <c r="AB875" i="175"/>
  <c r="AC875" i="175"/>
  <c r="AD875" i="175"/>
  <c r="Z876" i="175"/>
  <c r="AA876" i="175"/>
  <c r="AB876" i="175"/>
  <c r="AC876" i="175"/>
  <c r="AD876" i="175"/>
  <c r="Z877" i="175"/>
  <c r="AA877" i="175"/>
  <c r="AB877" i="175"/>
  <c r="AC877" i="175"/>
  <c r="AD877" i="175"/>
  <c r="Z878" i="175"/>
  <c r="AA878" i="175"/>
  <c r="AB878" i="175"/>
  <c r="AC878" i="175"/>
  <c r="AD878" i="175"/>
  <c r="Z879" i="175"/>
  <c r="AA879" i="175"/>
  <c r="AB879" i="175"/>
  <c r="AC879" i="175"/>
  <c r="AD879" i="175"/>
  <c r="Z880" i="175"/>
  <c r="AA880" i="175"/>
  <c r="AB880" i="175"/>
  <c r="AC880" i="175"/>
  <c r="AD880" i="175"/>
  <c r="Z881" i="175"/>
  <c r="AA881" i="175"/>
  <c r="AB881" i="175"/>
  <c r="AC881" i="175"/>
  <c r="AD881" i="175"/>
  <c r="Z882" i="175"/>
  <c r="AA882" i="175"/>
  <c r="AB882" i="175"/>
  <c r="AC882" i="175"/>
  <c r="AD882" i="175"/>
  <c r="Z883" i="175"/>
  <c r="AA883" i="175"/>
  <c r="AB883" i="175"/>
  <c r="AC883" i="175"/>
  <c r="AD883" i="175"/>
  <c r="Z884" i="175"/>
  <c r="AA884" i="175"/>
  <c r="AB884" i="175"/>
  <c r="AC884" i="175"/>
  <c r="AD884" i="175"/>
  <c r="Z885" i="175"/>
  <c r="AA885" i="175"/>
  <c r="AB885" i="175"/>
  <c r="AC885" i="175"/>
  <c r="AD885" i="175"/>
  <c r="Z886" i="175"/>
  <c r="AA886" i="175"/>
  <c r="AB886" i="175"/>
  <c r="AC886" i="175"/>
  <c r="AD886" i="175"/>
  <c r="Z887" i="175"/>
  <c r="AA887" i="175"/>
  <c r="AB887" i="175"/>
  <c r="AC887" i="175"/>
  <c r="AD887" i="175"/>
  <c r="Z888" i="175"/>
  <c r="AA888" i="175"/>
  <c r="AB888" i="175"/>
  <c r="AC888" i="175"/>
  <c r="AD888" i="175"/>
  <c r="Z889" i="175"/>
  <c r="AA889" i="175"/>
  <c r="AB889" i="175"/>
  <c r="AC889" i="175"/>
  <c r="AD889" i="175"/>
  <c r="Z890" i="175"/>
  <c r="AA890" i="175"/>
  <c r="AB890" i="175"/>
  <c r="AC890" i="175"/>
  <c r="AD890" i="175"/>
  <c r="Z891" i="175"/>
  <c r="AA891" i="175"/>
  <c r="AB891" i="175"/>
  <c r="AC891" i="175"/>
  <c r="AD891" i="175"/>
  <c r="Z892" i="175"/>
  <c r="AA892" i="175"/>
  <c r="AB892" i="175"/>
  <c r="AC892" i="175"/>
  <c r="AD892" i="175"/>
  <c r="Z893" i="175"/>
  <c r="AA893" i="175"/>
  <c r="AB893" i="175"/>
  <c r="AC893" i="175"/>
  <c r="AD893" i="175"/>
  <c r="Z894" i="175"/>
  <c r="AA894" i="175"/>
  <c r="AB894" i="175"/>
  <c r="AC894" i="175"/>
  <c r="AD894" i="175"/>
  <c r="Z895" i="175"/>
  <c r="AA895" i="175"/>
  <c r="AB895" i="175"/>
  <c r="AC895" i="175"/>
  <c r="AD895" i="175"/>
  <c r="Z896" i="175"/>
  <c r="AA896" i="175"/>
  <c r="AB896" i="175"/>
  <c r="AC896" i="175"/>
  <c r="AD896" i="175"/>
  <c r="Z897" i="175"/>
  <c r="AA897" i="175"/>
  <c r="AB897" i="175"/>
  <c r="AC897" i="175"/>
  <c r="AD897" i="175"/>
  <c r="Z898" i="175"/>
  <c r="AA898" i="175"/>
  <c r="AB898" i="175"/>
  <c r="AC898" i="175"/>
  <c r="AD898" i="175"/>
  <c r="Z899" i="175"/>
  <c r="AA899" i="175"/>
  <c r="AB899" i="175"/>
  <c r="AC899" i="175"/>
  <c r="AD899" i="175"/>
  <c r="Z900" i="175"/>
  <c r="AA900" i="175"/>
  <c r="AB900" i="175"/>
  <c r="AC900" i="175"/>
  <c r="AD900" i="175"/>
  <c r="Z901" i="175"/>
  <c r="AA901" i="175"/>
  <c r="AB901" i="175"/>
  <c r="AC901" i="175"/>
  <c r="AD901" i="175"/>
  <c r="Z902" i="175"/>
  <c r="AA902" i="175"/>
  <c r="AB902" i="175"/>
  <c r="AC902" i="175"/>
  <c r="AD902" i="175"/>
  <c r="Z903" i="175"/>
  <c r="AA903" i="175"/>
  <c r="AB903" i="175"/>
  <c r="AC903" i="175"/>
  <c r="AD903" i="175"/>
  <c r="Z904" i="175"/>
  <c r="AA904" i="175"/>
  <c r="AB904" i="175"/>
  <c r="AC904" i="175"/>
  <c r="AD904" i="175"/>
  <c r="Z905" i="175"/>
  <c r="AA905" i="175"/>
  <c r="AB905" i="175"/>
  <c r="AC905" i="175"/>
  <c r="AD905" i="175"/>
  <c r="Z906" i="175"/>
  <c r="AA906" i="175"/>
  <c r="AB906" i="175"/>
  <c r="AC906" i="175"/>
  <c r="AD906" i="175"/>
  <c r="Z907" i="175"/>
  <c r="AA907" i="175"/>
  <c r="AB907" i="175"/>
  <c r="AC907" i="175"/>
  <c r="AD907" i="175"/>
  <c r="Z908" i="175"/>
  <c r="AA908" i="175"/>
  <c r="AB908" i="175"/>
  <c r="AC908" i="175"/>
  <c r="AD908" i="175"/>
  <c r="Z909" i="175"/>
  <c r="AA909" i="175"/>
  <c r="AB909" i="175"/>
  <c r="AC909" i="175"/>
  <c r="AD909" i="175"/>
  <c r="AD7" i="175"/>
  <c r="AC7" i="175"/>
  <c r="AB7" i="175"/>
  <c r="AA7" i="175"/>
  <c r="Z7" i="175"/>
  <c r="W2" i="175"/>
  <c r="V2" i="175"/>
  <c r="U2" i="175"/>
  <c r="T2" i="175"/>
  <c r="S2" i="175"/>
  <c r="S8" i="175"/>
  <c r="T8" i="175"/>
  <c r="U8" i="175"/>
  <c r="V8" i="175"/>
  <c r="W8" i="175"/>
  <c r="S9" i="175"/>
  <c r="T9" i="175"/>
  <c r="U9" i="175"/>
  <c r="V9" i="175"/>
  <c r="W9" i="175"/>
  <c r="S10" i="175"/>
  <c r="T10" i="175"/>
  <c r="U10" i="175"/>
  <c r="V10" i="175"/>
  <c r="W10" i="175"/>
  <c r="S11" i="175"/>
  <c r="T11" i="175"/>
  <c r="U11" i="175"/>
  <c r="V11" i="175"/>
  <c r="W11" i="175"/>
  <c r="S12" i="175"/>
  <c r="T12" i="175"/>
  <c r="U12" i="175"/>
  <c r="V12" i="175"/>
  <c r="W12" i="175"/>
  <c r="S13" i="175"/>
  <c r="T13" i="175"/>
  <c r="U13" i="175"/>
  <c r="V13" i="175"/>
  <c r="W13" i="175"/>
  <c r="S14" i="175"/>
  <c r="T14" i="175"/>
  <c r="U14" i="175"/>
  <c r="V14" i="175"/>
  <c r="W14" i="175"/>
  <c r="S15" i="175"/>
  <c r="T15" i="175"/>
  <c r="U15" i="175"/>
  <c r="V15" i="175"/>
  <c r="W15" i="175"/>
  <c r="S16" i="175"/>
  <c r="T16" i="175"/>
  <c r="U16" i="175"/>
  <c r="V16" i="175"/>
  <c r="W16" i="175"/>
  <c r="S17" i="175"/>
  <c r="T17" i="175"/>
  <c r="U17" i="175"/>
  <c r="V17" i="175"/>
  <c r="W17" i="175"/>
  <c r="S18" i="175"/>
  <c r="T18" i="175"/>
  <c r="U18" i="175"/>
  <c r="V18" i="175"/>
  <c r="W18" i="175"/>
  <c r="S19" i="175"/>
  <c r="T19" i="175"/>
  <c r="U19" i="175"/>
  <c r="V19" i="175"/>
  <c r="W19" i="175"/>
  <c r="S20" i="175"/>
  <c r="T20" i="175"/>
  <c r="U20" i="175"/>
  <c r="V20" i="175"/>
  <c r="W20" i="175"/>
  <c r="S21" i="175"/>
  <c r="T21" i="175"/>
  <c r="U21" i="175"/>
  <c r="V21" i="175"/>
  <c r="W21" i="175"/>
  <c r="S22" i="175"/>
  <c r="T22" i="175"/>
  <c r="U22" i="175"/>
  <c r="V22" i="175"/>
  <c r="W22" i="175"/>
  <c r="S23" i="175"/>
  <c r="T23" i="175"/>
  <c r="U23" i="175"/>
  <c r="V23" i="175"/>
  <c r="W23" i="175"/>
  <c r="S24" i="175"/>
  <c r="T24" i="175"/>
  <c r="U24" i="175"/>
  <c r="V24" i="175"/>
  <c r="W24" i="175"/>
  <c r="S25" i="175"/>
  <c r="T25" i="175"/>
  <c r="U25" i="175"/>
  <c r="V25" i="175"/>
  <c r="W25" i="175"/>
  <c r="S26" i="175"/>
  <c r="T26" i="175"/>
  <c r="U26" i="175"/>
  <c r="V26" i="175"/>
  <c r="W26" i="175"/>
  <c r="S27" i="175"/>
  <c r="T27" i="175"/>
  <c r="U27" i="175"/>
  <c r="V27" i="175"/>
  <c r="W27" i="175"/>
  <c r="S28" i="175"/>
  <c r="T28" i="175"/>
  <c r="U28" i="175"/>
  <c r="V28" i="175"/>
  <c r="W28" i="175"/>
  <c r="S29" i="175"/>
  <c r="T29" i="175"/>
  <c r="U29" i="175"/>
  <c r="V29" i="175"/>
  <c r="W29" i="175"/>
  <c r="S30" i="175"/>
  <c r="T30" i="175"/>
  <c r="U30" i="175"/>
  <c r="V30" i="175"/>
  <c r="W30" i="175"/>
  <c r="S31" i="175"/>
  <c r="T31" i="175"/>
  <c r="U31" i="175"/>
  <c r="V31" i="175"/>
  <c r="W31" i="175"/>
  <c r="S32" i="175"/>
  <c r="T32" i="175"/>
  <c r="U32" i="175"/>
  <c r="V32" i="175"/>
  <c r="W32" i="175"/>
  <c r="S33" i="175"/>
  <c r="T33" i="175"/>
  <c r="U33" i="175"/>
  <c r="V33" i="175"/>
  <c r="W33" i="175"/>
  <c r="S34" i="175"/>
  <c r="T34" i="175"/>
  <c r="U34" i="175"/>
  <c r="V34" i="175"/>
  <c r="W34" i="175"/>
  <c r="S35" i="175"/>
  <c r="T35" i="175"/>
  <c r="U35" i="175"/>
  <c r="V35" i="175"/>
  <c r="W35" i="175"/>
  <c r="S36" i="175"/>
  <c r="T36" i="175"/>
  <c r="U36" i="175"/>
  <c r="V36" i="175"/>
  <c r="W36" i="175"/>
  <c r="S37" i="175"/>
  <c r="T37" i="175"/>
  <c r="U37" i="175"/>
  <c r="V37" i="175"/>
  <c r="W37" i="175"/>
  <c r="S38" i="175"/>
  <c r="T38" i="175"/>
  <c r="U38" i="175"/>
  <c r="V38" i="175"/>
  <c r="W38" i="175"/>
  <c r="S39" i="175"/>
  <c r="T39" i="175"/>
  <c r="U39" i="175"/>
  <c r="V39" i="175"/>
  <c r="W39" i="175"/>
  <c r="S40" i="175"/>
  <c r="T40" i="175"/>
  <c r="U40" i="175"/>
  <c r="V40" i="175"/>
  <c r="W40" i="175"/>
  <c r="S41" i="175"/>
  <c r="T41" i="175"/>
  <c r="U41" i="175"/>
  <c r="V41" i="175"/>
  <c r="W41" i="175"/>
  <c r="S42" i="175"/>
  <c r="T42" i="175"/>
  <c r="U42" i="175"/>
  <c r="V42" i="175"/>
  <c r="W42" i="175"/>
  <c r="S43" i="175"/>
  <c r="T43" i="175"/>
  <c r="U43" i="175"/>
  <c r="V43" i="175"/>
  <c r="W43" i="175"/>
  <c r="S44" i="175"/>
  <c r="T44" i="175"/>
  <c r="U44" i="175"/>
  <c r="V44" i="175"/>
  <c r="W44" i="175"/>
  <c r="S45" i="175"/>
  <c r="T45" i="175"/>
  <c r="U45" i="175"/>
  <c r="V45" i="175"/>
  <c r="W45" i="175"/>
  <c r="S46" i="175"/>
  <c r="T46" i="175"/>
  <c r="U46" i="175"/>
  <c r="V46" i="175"/>
  <c r="W46" i="175"/>
  <c r="S47" i="175"/>
  <c r="T47" i="175"/>
  <c r="U47" i="175"/>
  <c r="V47" i="175"/>
  <c r="W47" i="175"/>
  <c r="S48" i="175"/>
  <c r="T48" i="175"/>
  <c r="U48" i="175"/>
  <c r="V48" i="175"/>
  <c r="W48" i="175"/>
  <c r="S49" i="175"/>
  <c r="T49" i="175"/>
  <c r="U49" i="175"/>
  <c r="V49" i="175"/>
  <c r="W49" i="175"/>
  <c r="S50" i="175"/>
  <c r="T50" i="175"/>
  <c r="U50" i="175"/>
  <c r="V50" i="175"/>
  <c r="W50" i="175"/>
  <c r="S51" i="175"/>
  <c r="T51" i="175"/>
  <c r="U51" i="175"/>
  <c r="V51" i="175"/>
  <c r="W51" i="175"/>
  <c r="S52" i="175"/>
  <c r="T52" i="175"/>
  <c r="U52" i="175"/>
  <c r="V52" i="175"/>
  <c r="W52" i="175"/>
  <c r="S53" i="175"/>
  <c r="T53" i="175"/>
  <c r="U53" i="175"/>
  <c r="V53" i="175"/>
  <c r="W53" i="175"/>
  <c r="S54" i="175"/>
  <c r="T54" i="175"/>
  <c r="U54" i="175"/>
  <c r="V54" i="175"/>
  <c r="W54" i="175"/>
  <c r="S55" i="175"/>
  <c r="T55" i="175"/>
  <c r="U55" i="175"/>
  <c r="V55" i="175"/>
  <c r="W55" i="175"/>
  <c r="S56" i="175"/>
  <c r="T56" i="175"/>
  <c r="U56" i="175"/>
  <c r="V56" i="175"/>
  <c r="W56" i="175"/>
  <c r="S57" i="175"/>
  <c r="T57" i="175"/>
  <c r="U57" i="175"/>
  <c r="V57" i="175"/>
  <c r="W57" i="175"/>
  <c r="S58" i="175"/>
  <c r="T58" i="175"/>
  <c r="U58" i="175"/>
  <c r="V58" i="175"/>
  <c r="W58" i="175"/>
  <c r="S59" i="175"/>
  <c r="T59" i="175"/>
  <c r="U59" i="175"/>
  <c r="V59" i="175"/>
  <c r="W59" i="175"/>
  <c r="S60" i="175"/>
  <c r="T60" i="175"/>
  <c r="U60" i="175"/>
  <c r="V60" i="175"/>
  <c r="W60" i="175"/>
  <c r="S61" i="175"/>
  <c r="T61" i="175"/>
  <c r="U61" i="175"/>
  <c r="V61" i="175"/>
  <c r="W61" i="175"/>
  <c r="S62" i="175"/>
  <c r="T62" i="175"/>
  <c r="U62" i="175"/>
  <c r="V62" i="175"/>
  <c r="W62" i="175"/>
  <c r="S63" i="175"/>
  <c r="T63" i="175"/>
  <c r="U63" i="175"/>
  <c r="V63" i="175"/>
  <c r="W63" i="175"/>
  <c r="S64" i="175"/>
  <c r="T64" i="175"/>
  <c r="U64" i="175"/>
  <c r="V64" i="175"/>
  <c r="W64" i="175"/>
  <c r="S65" i="175"/>
  <c r="T65" i="175"/>
  <c r="U65" i="175"/>
  <c r="V65" i="175"/>
  <c r="W65" i="175"/>
  <c r="S66" i="175"/>
  <c r="T66" i="175"/>
  <c r="U66" i="175"/>
  <c r="V66" i="175"/>
  <c r="W66" i="175"/>
  <c r="S67" i="175"/>
  <c r="T67" i="175"/>
  <c r="U67" i="175"/>
  <c r="V67" i="175"/>
  <c r="W67" i="175"/>
  <c r="S68" i="175"/>
  <c r="T68" i="175"/>
  <c r="U68" i="175"/>
  <c r="V68" i="175"/>
  <c r="W68" i="175"/>
  <c r="S69" i="175"/>
  <c r="T69" i="175"/>
  <c r="U69" i="175"/>
  <c r="V69" i="175"/>
  <c r="W69" i="175"/>
  <c r="S70" i="175"/>
  <c r="T70" i="175"/>
  <c r="U70" i="175"/>
  <c r="V70" i="175"/>
  <c r="W70" i="175"/>
  <c r="S71" i="175"/>
  <c r="T71" i="175"/>
  <c r="U71" i="175"/>
  <c r="V71" i="175"/>
  <c r="W71" i="175"/>
  <c r="S72" i="175"/>
  <c r="T72" i="175"/>
  <c r="U72" i="175"/>
  <c r="V72" i="175"/>
  <c r="W72" i="175"/>
  <c r="S73" i="175"/>
  <c r="T73" i="175"/>
  <c r="U73" i="175"/>
  <c r="V73" i="175"/>
  <c r="W73" i="175"/>
  <c r="S74" i="175"/>
  <c r="T74" i="175"/>
  <c r="U74" i="175"/>
  <c r="V74" i="175"/>
  <c r="W74" i="175"/>
  <c r="S75" i="175"/>
  <c r="T75" i="175"/>
  <c r="U75" i="175"/>
  <c r="V75" i="175"/>
  <c r="W75" i="175"/>
  <c r="S76" i="175"/>
  <c r="T76" i="175"/>
  <c r="U76" i="175"/>
  <c r="V76" i="175"/>
  <c r="W76" i="175"/>
  <c r="S77" i="175"/>
  <c r="T77" i="175"/>
  <c r="U77" i="175"/>
  <c r="V77" i="175"/>
  <c r="W77" i="175"/>
  <c r="S78" i="175"/>
  <c r="T78" i="175"/>
  <c r="U78" i="175"/>
  <c r="V78" i="175"/>
  <c r="W78" i="175"/>
  <c r="S79" i="175"/>
  <c r="T79" i="175"/>
  <c r="U79" i="175"/>
  <c r="V79" i="175"/>
  <c r="W79" i="175"/>
  <c r="S80" i="175"/>
  <c r="T80" i="175"/>
  <c r="U80" i="175"/>
  <c r="V80" i="175"/>
  <c r="W80" i="175"/>
  <c r="S81" i="175"/>
  <c r="T81" i="175"/>
  <c r="U81" i="175"/>
  <c r="V81" i="175"/>
  <c r="W81" i="175"/>
  <c r="S82" i="175"/>
  <c r="T82" i="175"/>
  <c r="U82" i="175"/>
  <c r="V82" i="175"/>
  <c r="W82" i="175"/>
  <c r="S83" i="175"/>
  <c r="T83" i="175"/>
  <c r="U83" i="175"/>
  <c r="V83" i="175"/>
  <c r="W83" i="175"/>
  <c r="S84" i="175"/>
  <c r="T84" i="175"/>
  <c r="U84" i="175"/>
  <c r="V84" i="175"/>
  <c r="W84" i="175"/>
  <c r="S85" i="175"/>
  <c r="T85" i="175"/>
  <c r="U85" i="175"/>
  <c r="V85" i="175"/>
  <c r="W85" i="175"/>
  <c r="S86" i="175"/>
  <c r="T86" i="175"/>
  <c r="U86" i="175"/>
  <c r="V86" i="175"/>
  <c r="W86" i="175"/>
  <c r="S87" i="175"/>
  <c r="T87" i="175"/>
  <c r="U87" i="175"/>
  <c r="V87" i="175"/>
  <c r="W87" i="175"/>
  <c r="S88" i="175"/>
  <c r="T88" i="175"/>
  <c r="U88" i="175"/>
  <c r="V88" i="175"/>
  <c r="W88" i="175"/>
  <c r="S89" i="175"/>
  <c r="T89" i="175"/>
  <c r="U89" i="175"/>
  <c r="V89" i="175"/>
  <c r="W89" i="175"/>
  <c r="S90" i="175"/>
  <c r="T90" i="175"/>
  <c r="U90" i="175"/>
  <c r="V90" i="175"/>
  <c r="W90" i="175"/>
  <c r="S91" i="175"/>
  <c r="T91" i="175"/>
  <c r="U91" i="175"/>
  <c r="V91" i="175"/>
  <c r="W91" i="175"/>
  <c r="S92" i="175"/>
  <c r="T92" i="175"/>
  <c r="U92" i="175"/>
  <c r="V92" i="175"/>
  <c r="W92" i="175"/>
  <c r="S93" i="175"/>
  <c r="T93" i="175"/>
  <c r="U93" i="175"/>
  <c r="V93" i="175"/>
  <c r="W93" i="175"/>
  <c r="S94" i="175"/>
  <c r="T94" i="175"/>
  <c r="U94" i="175"/>
  <c r="V94" i="175"/>
  <c r="W94" i="175"/>
  <c r="S95" i="175"/>
  <c r="T95" i="175"/>
  <c r="U95" i="175"/>
  <c r="V95" i="175"/>
  <c r="W95" i="175"/>
  <c r="S96" i="175"/>
  <c r="T96" i="175"/>
  <c r="U96" i="175"/>
  <c r="V96" i="175"/>
  <c r="W96" i="175"/>
  <c r="S97" i="175"/>
  <c r="T97" i="175"/>
  <c r="U97" i="175"/>
  <c r="V97" i="175"/>
  <c r="W97" i="175"/>
  <c r="S98" i="175"/>
  <c r="T98" i="175"/>
  <c r="U98" i="175"/>
  <c r="V98" i="175"/>
  <c r="W98" i="175"/>
  <c r="S99" i="175"/>
  <c r="T99" i="175"/>
  <c r="U99" i="175"/>
  <c r="V99" i="175"/>
  <c r="W99" i="175"/>
  <c r="S100" i="175"/>
  <c r="T100" i="175"/>
  <c r="U100" i="175"/>
  <c r="V100" i="175"/>
  <c r="W100" i="175"/>
  <c r="S101" i="175"/>
  <c r="T101" i="175"/>
  <c r="U101" i="175"/>
  <c r="V101" i="175"/>
  <c r="W101" i="175"/>
  <c r="S102" i="175"/>
  <c r="T102" i="175"/>
  <c r="U102" i="175"/>
  <c r="V102" i="175"/>
  <c r="W102" i="175"/>
  <c r="S103" i="175"/>
  <c r="T103" i="175"/>
  <c r="U103" i="175"/>
  <c r="V103" i="175"/>
  <c r="W103" i="175"/>
  <c r="S104" i="175"/>
  <c r="T104" i="175"/>
  <c r="U104" i="175"/>
  <c r="V104" i="175"/>
  <c r="W104" i="175"/>
  <c r="S105" i="175"/>
  <c r="T105" i="175"/>
  <c r="U105" i="175"/>
  <c r="V105" i="175"/>
  <c r="W105" i="175"/>
  <c r="S106" i="175"/>
  <c r="T106" i="175"/>
  <c r="U106" i="175"/>
  <c r="V106" i="175"/>
  <c r="W106" i="175"/>
  <c r="S107" i="175"/>
  <c r="T107" i="175"/>
  <c r="U107" i="175"/>
  <c r="V107" i="175"/>
  <c r="W107" i="175"/>
  <c r="S108" i="175"/>
  <c r="T108" i="175"/>
  <c r="U108" i="175"/>
  <c r="V108" i="175"/>
  <c r="W108" i="175"/>
  <c r="S109" i="175"/>
  <c r="T109" i="175"/>
  <c r="U109" i="175"/>
  <c r="V109" i="175"/>
  <c r="W109" i="175"/>
  <c r="S110" i="175"/>
  <c r="T110" i="175"/>
  <c r="U110" i="175"/>
  <c r="V110" i="175"/>
  <c r="W110" i="175"/>
  <c r="S111" i="175"/>
  <c r="T111" i="175"/>
  <c r="U111" i="175"/>
  <c r="V111" i="175"/>
  <c r="W111" i="175"/>
  <c r="S112" i="175"/>
  <c r="T112" i="175"/>
  <c r="U112" i="175"/>
  <c r="V112" i="175"/>
  <c r="W112" i="175"/>
  <c r="S113" i="175"/>
  <c r="T113" i="175"/>
  <c r="U113" i="175"/>
  <c r="V113" i="175"/>
  <c r="W113" i="175"/>
  <c r="S114" i="175"/>
  <c r="T114" i="175"/>
  <c r="U114" i="175"/>
  <c r="V114" i="175"/>
  <c r="W114" i="175"/>
  <c r="S115" i="175"/>
  <c r="T115" i="175"/>
  <c r="U115" i="175"/>
  <c r="V115" i="175"/>
  <c r="W115" i="175"/>
  <c r="S116" i="175"/>
  <c r="T116" i="175"/>
  <c r="U116" i="175"/>
  <c r="V116" i="175"/>
  <c r="W116" i="175"/>
  <c r="S117" i="175"/>
  <c r="T117" i="175"/>
  <c r="U117" i="175"/>
  <c r="V117" i="175"/>
  <c r="W117" i="175"/>
  <c r="S118" i="175"/>
  <c r="T118" i="175"/>
  <c r="U118" i="175"/>
  <c r="V118" i="175"/>
  <c r="W118" i="175"/>
  <c r="S119" i="175"/>
  <c r="T119" i="175"/>
  <c r="U119" i="175"/>
  <c r="V119" i="175"/>
  <c r="W119" i="175"/>
  <c r="S120" i="175"/>
  <c r="T120" i="175"/>
  <c r="U120" i="175"/>
  <c r="V120" i="175"/>
  <c r="W120" i="175"/>
  <c r="S121" i="175"/>
  <c r="T121" i="175"/>
  <c r="U121" i="175"/>
  <c r="V121" i="175"/>
  <c r="W121" i="175"/>
  <c r="S122" i="175"/>
  <c r="T122" i="175"/>
  <c r="U122" i="175"/>
  <c r="V122" i="175"/>
  <c r="W122" i="175"/>
  <c r="S123" i="175"/>
  <c r="T123" i="175"/>
  <c r="U123" i="175"/>
  <c r="V123" i="175"/>
  <c r="W123" i="175"/>
  <c r="S124" i="175"/>
  <c r="T124" i="175"/>
  <c r="U124" i="175"/>
  <c r="V124" i="175"/>
  <c r="W124" i="175"/>
  <c r="S125" i="175"/>
  <c r="T125" i="175"/>
  <c r="U125" i="175"/>
  <c r="V125" i="175"/>
  <c r="W125" i="175"/>
  <c r="S126" i="175"/>
  <c r="T126" i="175"/>
  <c r="U126" i="175"/>
  <c r="V126" i="175"/>
  <c r="W126" i="175"/>
  <c r="S127" i="175"/>
  <c r="T127" i="175"/>
  <c r="U127" i="175"/>
  <c r="V127" i="175"/>
  <c r="W127" i="175"/>
  <c r="S128" i="175"/>
  <c r="T128" i="175"/>
  <c r="U128" i="175"/>
  <c r="V128" i="175"/>
  <c r="W128" i="175"/>
  <c r="S129" i="175"/>
  <c r="T129" i="175"/>
  <c r="U129" i="175"/>
  <c r="V129" i="175"/>
  <c r="W129" i="175"/>
  <c r="S130" i="175"/>
  <c r="T130" i="175"/>
  <c r="U130" i="175"/>
  <c r="V130" i="175"/>
  <c r="W130" i="175"/>
  <c r="S131" i="175"/>
  <c r="T131" i="175"/>
  <c r="U131" i="175"/>
  <c r="V131" i="175"/>
  <c r="W131" i="175"/>
  <c r="S132" i="175"/>
  <c r="T132" i="175"/>
  <c r="U132" i="175"/>
  <c r="V132" i="175"/>
  <c r="W132" i="175"/>
  <c r="S133" i="175"/>
  <c r="T133" i="175"/>
  <c r="U133" i="175"/>
  <c r="V133" i="175"/>
  <c r="W133" i="175"/>
  <c r="S134" i="175"/>
  <c r="T134" i="175"/>
  <c r="U134" i="175"/>
  <c r="V134" i="175"/>
  <c r="W134" i="175"/>
  <c r="S135" i="175"/>
  <c r="T135" i="175"/>
  <c r="U135" i="175"/>
  <c r="V135" i="175"/>
  <c r="W135" i="175"/>
  <c r="S136" i="175"/>
  <c r="T136" i="175"/>
  <c r="U136" i="175"/>
  <c r="V136" i="175"/>
  <c r="W136" i="175"/>
  <c r="S137" i="175"/>
  <c r="T137" i="175"/>
  <c r="U137" i="175"/>
  <c r="V137" i="175"/>
  <c r="W137" i="175"/>
  <c r="S138" i="175"/>
  <c r="T138" i="175"/>
  <c r="U138" i="175"/>
  <c r="V138" i="175"/>
  <c r="W138" i="175"/>
  <c r="S139" i="175"/>
  <c r="T139" i="175"/>
  <c r="U139" i="175"/>
  <c r="V139" i="175"/>
  <c r="W139" i="175"/>
  <c r="S140" i="175"/>
  <c r="T140" i="175"/>
  <c r="U140" i="175"/>
  <c r="V140" i="175"/>
  <c r="W140" i="175"/>
  <c r="S141" i="175"/>
  <c r="T141" i="175"/>
  <c r="U141" i="175"/>
  <c r="V141" i="175"/>
  <c r="W141" i="175"/>
  <c r="S142" i="175"/>
  <c r="T142" i="175"/>
  <c r="U142" i="175"/>
  <c r="V142" i="175"/>
  <c r="W142" i="175"/>
  <c r="S143" i="175"/>
  <c r="T143" i="175"/>
  <c r="U143" i="175"/>
  <c r="V143" i="175"/>
  <c r="W143" i="175"/>
  <c r="S144" i="175"/>
  <c r="T144" i="175"/>
  <c r="U144" i="175"/>
  <c r="V144" i="175"/>
  <c r="W144" i="175"/>
  <c r="S145" i="175"/>
  <c r="T145" i="175"/>
  <c r="U145" i="175"/>
  <c r="V145" i="175"/>
  <c r="W145" i="175"/>
  <c r="S146" i="175"/>
  <c r="T146" i="175"/>
  <c r="U146" i="175"/>
  <c r="V146" i="175"/>
  <c r="W146" i="175"/>
  <c r="S147" i="175"/>
  <c r="T147" i="175"/>
  <c r="U147" i="175"/>
  <c r="V147" i="175"/>
  <c r="W147" i="175"/>
  <c r="S148" i="175"/>
  <c r="T148" i="175"/>
  <c r="U148" i="175"/>
  <c r="V148" i="175"/>
  <c r="W148" i="175"/>
  <c r="S149" i="175"/>
  <c r="T149" i="175"/>
  <c r="U149" i="175"/>
  <c r="V149" i="175"/>
  <c r="W149" i="175"/>
  <c r="S150" i="175"/>
  <c r="T150" i="175"/>
  <c r="U150" i="175"/>
  <c r="V150" i="175"/>
  <c r="W150" i="175"/>
  <c r="S151" i="175"/>
  <c r="T151" i="175"/>
  <c r="U151" i="175"/>
  <c r="V151" i="175"/>
  <c r="W151" i="175"/>
  <c r="S152" i="175"/>
  <c r="T152" i="175"/>
  <c r="U152" i="175"/>
  <c r="V152" i="175"/>
  <c r="W152" i="175"/>
  <c r="S153" i="175"/>
  <c r="T153" i="175"/>
  <c r="U153" i="175"/>
  <c r="V153" i="175"/>
  <c r="W153" i="175"/>
  <c r="S154" i="175"/>
  <c r="T154" i="175"/>
  <c r="U154" i="175"/>
  <c r="V154" i="175"/>
  <c r="W154" i="175"/>
  <c r="S155" i="175"/>
  <c r="T155" i="175"/>
  <c r="U155" i="175"/>
  <c r="V155" i="175"/>
  <c r="W155" i="175"/>
  <c r="S156" i="175"/>
  <c r="T156" i="175"/>
  <c r="U156" i="175"/>
  <c r="V156" i="175"/>
  <c r="W156" i="175"/>
  <c r="S157" i="175"/>
  <c r="T157" i="175"/>
  <c r="U157" i="175"/>
  <c r="V157" i="175"/>
  <c r="W157" i="175"/>
  <c r="S158" i="175"/>
  <c r="T158" i="175"/>
  <c r="U158" i="175"/>
  <c r="V158" i="175"/>
  <c r="W158" i="175"/>
  <c r="S159" i="175"/>
  <c r="T159" i="175"/>
  <c r="U159" i="175"/>
  <c r="V159" i="175"/>
  <c r="W159" i="175"/>
  <c r="S160" i="175"/>
  <c r="T160" i="175"/>
  <c r="U160" i="175"/>
  <c r="V160" i="175"/>
  <c r="W160" i="175"/>
  <c r="S161" i="175"/>
  <c r="T161" i="175"/>
  <c r="U161" i="175"/>
  <c r="V161" i="175"/>
  <c r="W161" i="175"/>
  <c r="S162" i="175"/>
  <c r="T162" i="175"/>
  <c r="U162" i="175"/>
  <c r="V162" i="175"/>
  <c r="W162" i="175"/>
  <c r="S163" i="175"/>
  <c r="T163" i="175"/>
  <c r="U163" i="175"/>
  <c r="V163" i="175"/>
  <c r="W163" i="175"/>
  <c r="S164" i="175"/>
  <c r="T164" i="175"/>
  <c r="U164" i="175"/>
  <c r="V164" i="175"/>
  <c r="W164" i="175"/>
  <c r="S165" i="175"/>
  <c r="T165" i="175"/>
  <c r="U165" i="175"/>
  <c r="V165" i="175"/>
  <c r="W165" i="175"/>
  <c r="S166" i="175"/>
  <c r="T166" i="175"/>
  <c r="U166" i="175"/>
  <c r="V166" i="175"/>
  <c r="W166" i="175"/>
  <c r="S167" i="175"/>
  <c r="T167" i="175"/>
  <c r="U167" i="175"/>
  <c r="V167" i="175"/>
  <c r="W167" i="175"/>
  <c r="S168" i="175"/>
  <c r="T168" i="175"/>
  <c r="U168" i="175"/>
  <c r="V168" i="175"/>
  <c r="W168" i="175"/>
  <c r="S169" i="175"/>
  <c r="T169" i="175"/>
  <c r="U169" i="175"/>
  <c r="V169" i="175"/>
  <c r="W169" i="175"/>
  <c r="S170" i="175"/>
  <c r="T170" i="175"/>
  <c r="U170" i="175"/>
  <c r="V170" i="175"/>
  <c r="W170" i="175"/>
  <c r="S171" i="175"/>
  <c r="T171" i="175"/>
  <c r="U171" i="175"/>
  <c r="V171" i="175"/>
  <c r="W171" i="175"/>
  <c r="S172" i="175"/>
  <c r="T172" i="175"/>
  <c r="U172" i="175"/>
  <c r="V172" i="175"/>
  <c r="W172" i="175"/>
  <c r="S173" i="175"/>
  <c r="T173" i="175"/>
  <c r="U173" i="175"/>
  <c r="V173" i="175"/>
  <c r="W173" i="175"/>
  <c r="S174" i="175"/>
  <c r="T174" i="175"/>
  <c r="U174" i="175"/>
  <c r="V174" i="175"/>
  <c r="W174" i="175"/>
  <c r="S175" i="175"/>
  <c r="T175" i="175"/>
  <c r="U175" i="175"/>
  <c r="V175" i="175"/>
  <c r="W175" i="175"/>
  <c r="S176" i="175"/>
  <c r="T176" i="175"/>
  <c r="U176" i="175"/>
  <c r="V176" i="175"/>
  <c r="W176" i="175"/>
  <c r="S177" i="175"/>
  <c r="T177" i="175"/>
  <c r="U177" i="175"/>
  <c r="V177" i="175"/>
  <c r="W177" i="175"/>
  <c r="S178" i="175"/>
  <c r="T178" i="175"/>
  <c r="U178" i="175"/>
  <c r="V178" i="175"/>
  <c r="W178" i="175"/>
  <c r="S179" i="175"/>
  <c r="T179" i="175"/>
  <c r="U179" i="175"/>
  <c r="V179" i="175"/>
  <c r="W179" i="175"/>
  <c r="S180" i="175"/>
  <c r="T180" i="175"/>
  <c r="U180" i="175"/>
  <c r="V180" i="175"/>
  <c r="W180" i="175"/>
  <c r="S181" i="175"/>
  <c r="T181" i="175"/>
  <c r="U181" i="175"/>
  <c r="V181" i="175"/>
  <c r="W181" i="175"/>
  <c r="S182" i="175"/>
  <c r="T182" i="175"/>
  <c r="U182" i="175"/>
  <c r="V182" i="175"/>
  <c r="W182" i="175"/>
  <c r="S183" i="175"/>
  <c r="T183" i="175"/>
  <c r="U183" i="175"/>
  <c r="V183" i="175"/>
  <c r="W183" i="175"/>
  <c r="S184" i="175"/>
  <c r="T184" i="175"/>
  <c r="U184" i="175"/>
  <c r="V184" i="175"/>
  <c r="W184" i="175"/>
  <c r="S185" i="175"/>
  <c r="T185" i="175"/>
  <c r="U185" i="175"/>
  <c r="V185" i="175"/>
  <c r="W185" i="175"/>
  <c r="S186" i="175"/>
  <c r="T186" i="175"/>
  <c r="U186" i="175"/>
  <c r="V186" i="175"/>
  <c r="W186" i="175"/>
  <c r="S187" i="175"/>
  <c r="T187" i="175"/>
  <c r="U187" i="175"/>
  <c r="V187" i="175"/>
  <c r="W187" i="175"/>
  <c r="S188" i="175"/>
  <c r="T188" i="175"/>
  <c r="U188" i="175"/>
  <c r="V188" i="175"/>
  <c r="W188" i="175"/>
  <c r="S189" i="175"/>
  <c r="T189" i="175"/>
  <c r="U189" i="175"/>
  <c r="V189" i="175"/>
  <c r="W189" i="175"/>
  <c r="S190" i="175"/>
  <c r="T190" i="175"/>
  <c r="U190" i="175"/>
  <c r="V190" i="175"/>
  <c r="W190" i="175"/>
  <c r="S191" i="175"/>
  <c r="T191" i="175"/>
  <c r="U191" i="175"/>
  <c r="V191" i="175"/>
  <c r="W191" i="175"/>
  <c r="S192" i="175"/>
  <c r="T192" i="175"/>
  <c r="U192" i="175"/>
  <c r="V192" i="175"/>
  <c r="W192" i="175"/>
  <c r="S193" i="175"/>
  <c r="T193" i="175"/>
  <c r="U193" i="175"/>
  <c r="V193" i="175"/>
  <c r="W193" i="175"/>
  <c r="S194" i="175"/>
  <c r="T194" i="175"/>
  <c r="U194" i="175"/>
  <c r="V194" i="175"/>
  <c r="W194" i="175"/>
  <c r="S195" i="175"/>
  <c r="T195" i="175"/>
  <c r="U195" i="175"/>
  <c r="V195" i="175"/>
  <c r="W195" i="175"/>
  <c r="S196" i="175"/>
  <c r="T196" i="175"/>
  <c r="U196" i="175"/>
  <c r="V196" i="175"/>
  <c r="W196" i="175"/>
  <c r="S197" i="175"/>
  <c r="T197" i="175"/>
  <c r="U197" i="175"/>
  <c r="V197" i="175"/>
  <c r="W197" i="175"/>
  <c r="S198" i="175"/>
  <c r="T198" i="175"/>
  <c r="U198" i="175"/>
  <c r="V198" i="175"/>
  <c r="W198" i="175"/>
  <c r="S199" i="175"/>
  <c r="T199" i="175"/>
  <c r="U199" i="175"/>
  <c r="V199" i="175"/>
  <c r="W199" i="175"/>
  <c r="S200" i="175"/>
  <c r="T200" i="175"/>
  <c r="U200" i="175"/>
  <c r="V200" i="175"/>
  <c r="W200" i="175"/>
  <c r="S201" i="175"/>
  <c r="T201" i="175"/>
  <c r="U201" i="175"/>
  <c r="V201" i="175"/>
  <c r="W201" i="175"/>
  <c r="S202" i="175"/>
  <c r="T202" i="175"/>
  <c r="U202" i="175"/>
  <c r="V202" i="175"/>
  <c r="W202" i="175"/>
  <c r="S203" i="175"/>
  <c r="T203" i="175"/>
  <c r="U203" i="175"/>
  <c r="V203" i="175"/>
  <c r="W203" i="175"/>
  <c r="S204" i="175"/>
  <c r="T204" i="175"/>
  <c r="U204" i="175"/>
  <c r="V204" i="175"/>
  <c r="W204" i="175"/>
  <c r="S205" i="175"/>
  <c r="T205" i="175"/>
  <c r="U205" i="175"/>
  <c r="V205" i="175"/>
  <c r="W205" i="175"/>
  <c r="S206" i="175"/>
  <c r="T206" i="175"/>
  <c r="U206" i="175"/>
  <c r="V206" i="175"/>
  <c r="W206" i="175"/>
  <c r="S207" i="175"/>
  <c r="T207" i="175"/>
  <c r="U207" i="175"/>
  <c r="V207" i="175"/>
  <c r="W207" i="175"/>
  <c r="S208" i="175"/>
  <c r="T208" i="175"/>
  <c r="U208" i="175"/>
  <c r="V208" i="175"/>
  <c r="W208" i="175"/>
  <c r="S209" i="175"/>
  <c r="T209" i="175"/>
  <c r="U209" i="175"/>
  <c r="V209" i="175"/>
  <c r="W209" i="175"/>
  <c r="S210" i="175"/>
  <c r="T210" i="175"/>
  <c r="U210" i="175"/>
  <c r="V210" i="175"/>
  <c r="W210" i="175"/>
  <c r="S211" i="175"/>
  <c r="T211" i="175"/>
  <c r="U211" i="175"/>
  <c r="V211" i="175"/>
  <c r="W211" i="175"/>
  <c r="S212" i="175"/>
  <c r="T212" i="175"/>
  <c r="U212" i="175"/>
  <c r="V212" i="175"/>
  <c r="W212" i="175"/>
  <c r="S213" i="175"/>
  <c r="T213" i="175"/>
  <c r="U213" i="175"/>
  <c r="V213" i="175"/>
  <c r="W213" i="175"/>
  <c r="S214" i="175"/>
  <c r="T214" i="175"/>
  <c r="U214" i="175"/>
  <c r="V214" i="175"/>
  <c r="W214" i="175"/>
  <c r="S215" i="175"/>
  <c r="T215" i="175"/>
  <c r="U215" i="175"/>
  <c r="V215" i="175"/>
  <c r="W215" i="175"/>
  <c r="S216" i="175"/>
  <c r="T216" i="175"/>
  <c r="U216" i="175"/>
  <c r="V216" i="175"/>
  <c r="W216" i="175"/>
  <c r="S217" i="175"/>
  <c r="T217" i="175"/>
  <c r="U217" i="175"/>
  <c r="V217" i="175"/>
  <c r="W217" i="175"/>
  <c r="S218" i="175"/>
  <c r="T218" i="175"/>
  <c r="U218" i="175"/>
  <c r="V218" i="175"/>
  <c r="W218" i="175"/>
  <c r="S219" i="175"/>
  <c r="T219" i="175"/>
  <c r="U219" i="175"/>
  <c r="V219" i="175"/>
  <c r="W219" i="175"/>
  <c r="S220" i="175"/>
  <c r="T220" i="175"/>
  <c r="U220" i="175"/>
  <c r="V220" i="175"/>
  <c r="W220" i="175"/>
  <c r="S221" i="175"/>
  <c r="T221" i="175"/>
  <c r="U221" i="175"/>
  <c r="V221" i="175"/>
  <c r="W221" i="175"/>
  <c r="S222" i="175"/>
  <c r="T222" i="175"/>
  <c r="U222" i="175"/>
  <c r="V222" i="175"/>
  <c r="W222" i="175"/>
  <c r="S223" i="175"/>
  <c r="T223" i="175"/>
  <c r="U223" i="175"/>
  <c r="V223" i="175"/>
  <c r="W223" i="175"/>
  <c r="S224" i="175"/>
  <c r="T224" i="175"/>
  <c r="U224" i="175"/>
  <c r="V224" i="175"/>
  <c r="W224" i="175"/>
  <c r="S225" i="175"/>
  <c r="T225" i="175"/>
  <c r="U225" i="175"/>
  <c r="V225" i="175"/>
  <c r="W225" i="175"/>
  <c r="S226" i="175"/>
  <c r="T226" i="175"/>
  <c r="U226" i="175"/>
  <c r="V226" i="175"/>
  <c r="W226" i="175"/>
  <c r="S227" i="175"/>
  <c r="T227" i="175"/>
  <c r="U227" i="175"/>
  <c r="V227" i="175"/>
  <c r="W227" i="175"/>
  <c r="S228" i="175"/>
  <c r="T228" i="175"/>
  <c r="U228" i="175"/>
  <c r="V228" i="175"/>
  <c r="W228" i="175"/>
  <c r="S229" i="175"/>
  <c r="T229" i="175"/>
  <c r="U229" i="175"/>
  <c r="V229" i="175"/>
  <c r="W229" i="175"/>
  <c r="S230" i="175"/>
  <c r="T230" i="175"/>
  <c r="U230" i="175"/>
  <c r="V230" i="175"/>
  <c r="W230" i="175"/>
  <c r="S231" i="175"/>
  <c r="T231" i="175"/>
  <c r="U231" i="175"/>
  <c r="V231" i="175"/>
  <c r="W231" i="175"/>
  <c r="S232" i="175"/>
  <c r="T232" i="175"/>
  <c r="U232" i="175"/>
  <c r="V232" i="175"/>
  <c r="W232" i="175"/>
  <c r="S233" i="175"/>
  <c r="T233" i="175"/>
  <c r="U233" i="175"/>
  <c r="V233" i="175"/>
  <c r="W233" i="175"/>
  <c r="S234" i="175"/>
  <c r="T234" i="175"/>
  <c r="U234" i="175"/>
  <c r="V234" i="175"/>
  <c r="W234" i="175"/>
  <c r="S235" i="175"/>
  <c r="T235" i="175"/>
  <c r="U235" i="175"/>
  <c r="V235" i="175"/>
  <c r="W235" i="175"/>
  <c r="S236" i="175"/>
  <c r="T236" i="175"/>
  <c r="U236" i="175"/>
  <c r="V236" i="175"/>
  <c r="W236" i="175"/>
  <c r="S237" i="175"/>
  <c r="T237" i="175"/>
  <c r="U237" i="175"/>
  <c r="V237" i="175"/>
  <c r="W237" i="175"/>
  <c r="S238" i="175"/>
  <c r="T238" i="175"/>
  <c r="U238" i="175"/>
  <c r="V238" i="175"/>
  <c r="W238" i="175"/>
  <c r="S239" i="175"/>
  <c r="T239" i="175"/>
  <c r="U239" i="175"/>
  <c r="V239" i="175"/>
  <c r="W239" i="175"/>
  <c r="S240" i="175"/>
  <c r="T240" i="175"/>
  <c r="U240" i="175"/>
  <c r="V240" i="175"/>
  <c r="W240" i="175"/>
  <c r="S241" i="175"/>
  <c r="T241" i="175"/>
  <c r="U241" i="175"/>
  <c r="V241" i="175"/>
  <c r="W241" i="175"/>
  <c r="S242" i="175"/>
  <c r="T242" i="175"/>
  <c r="U242" i="175"/>
  <c r="V242" i="175"/>
  <c r="W242" i="175"/>
  <c r="S243" i="175"/>
  <c r="T243" i="175"/>
  <c r="U243" i="175"/>
  <c r="V243" i="175"/>
  <c r="W243" i="175"/>
  <c r="S244" i="175"/>
  <c r="T244" i="175"/>
  <c r="U244" i="175"/>
  <c r="V244" i="175"/>
  <c r="W244" i="175"/>
  <c r="S245" i="175"/>
  <c r="T245" i="175"/>
  <c r="U245" i="175"/>
  <c r="V245" i="175"/>
  <c r="W245" i="175"/>
  <c r="S246" i="175"/>
  <c r="T246" i="175"/>
  <c r="U246" i="175"/>
  <c r="V246" i="175"/>
  <c r="W246" i="175"/>
  <c r="S247" i="175"/>
  <c r="T247" i="175"/>
  <c r="U247" i="175"/>
  <c r="V247" i="175"/>
  <c r="W247" i="175"/>
  <c r="S248" i="175"/>
  <c r="T248" i="175"/>
  <c r="U248" i="175"/>
  <c r="V248" i="175"/>
  <c r="W248" i="175"/>
  <c r="S249" i="175"/>
  <c r="T249" i="175"/>
  <c r="U249" i="175"/>
  <c r="V249" i="175"/>
  <c r="W249" i="175"/>
  <c r="S250" i="175"/>
  <c r="T250" i="175"/>
  <c r="U250" i="175"/>
  <c r="V250" i="175"/>
  <c r="W250" i="175"/>
  <c r="S251" i="175"/>
  <c r="T251" i="175"/>
  <c r="U251" i="175"/>
  <c r="V251" i="175"/>
  <c r="W251" i="175"/>
  <c r="S252" i="175"/>
  <c r="T252" i="175"/>
  <c r="U252" i="175"/>
  <c r="V252" i="175"/>
  <c r="W252" i="175"/>
  <c r="S253" i="175"/>
  <c r="T253" i="175"/>
  <c r="U253" i="175"/>
  <c r="V253" i="175"/>
  <c r="W253" i="175"/>
  <c r="S254" i="175"/>
  <c r="T254" i="175"/>
  <c r="U254" i="175"/>
  <c r="V254" i="175"/>
  <c r="W254" i="175"/>
  <c r="S255" i="175"/>
  <c r="T255" i="175"/>
  <c r="U255" i="175"/>
  <c r="V255" i="175"/>
  <c r="W255" i="175"/>
  <c r="S256" i="175"/>
  <c r="T256" i="175"/>
  <c r="U256" i="175"/>
  <c r="V256" i="175"/>
  <c r="W256" i="175"/>
  <c r="S257" i="175"/>
  <c r="T257" i="175"/>
  <c r="U257" i="175"/>
  <c r="V257" i="175"/>
  <c r="W257" i="175"/>
  <c r="S258" i="175"/>
  <c r="T258" i="175"/>
  <c r="U258" i="175"/>
  <c r="V258" i="175"/>
  <c r="W258" i="175"/>
  <c r="S259" i="175"/>
  <c r="T259" i="175"/>
  <c r="U259" i="175"/>
  <c r="V259" i="175"/>
  <c r="W259" i="175"/>
  <c r="S260" i="175"/>
  <c r="T260" i="175"/>
  <c r="U260" i="175"/>
  <c r="V260" i="175"/>
  <c r="W260" i="175"/>
  <c r="S261" i="175"/>
  <c r="T261" i="175"/>
  <c r="U261" i="175"/>
  <c r="V261" i="175"/>
  <c r="W261" i="175"/>
  <c r="S262" i="175"/>
  <c r="T262" i="175"/>
  <c r="U262" i="175"/>
  <c r="V262" i="175"/>
  <c r="W262" i="175"/>
  <c r="S263" i="175"/>
  <c r="T263" i="175"/>
  <c r="U263" i="175"/>
  <c r="V263" i="175"/>
  <c r="W263" i="175"/>
  <c r="S264" i="175"/>
  <c r="T264" i="175"/>
  <c r="U264" i="175"/>
  <c r="V264" i="175"/>
  <c r="W264" i="175"/>
  <c r="S265" i="175"/>
  <c r="T265" i="175"/>
  <c r="U265" i="175"/>
  <c r="V265" i="175"/>
  <c r="W265" i="175"/>
  <c r="S266" i="175"/>
  <c r="T266" i="175"/>
  <c r="U266" i="175"/>
  <c r="V266" i="175"/>
  <c r="W266" i="175"/>
  <c r="S267" i="175"/>
  <c r="T267" i="175"/>
  <c r="U267" i="175"/>
  <c r="V267" i="175"/>
  <c r="W267" i="175"/>
  <c r="S268" i="175"/>
  <c r="T268" i="175"/>
  <c r="U268" i="175"/>
  <c r="V268" i="175"/>
  <c r="W268" i="175"/>
  <c r="S269" i="175"/>
  <c r="T269" i="175"/>
  <c r="U269" i="175"/>
  <c r="V269" i="175"/>
  <c r="W269" i="175"/>
  <c r="S270" i="175"/>
  <c r="T270" i="175"/>
  <c r="U270" i="175"/>
  <c r="V270" i="175"/>
  <c r="W270" i="175"/>
  <c r="S271" i="175"/>
  <c r="T271" i="175"/>
  <c r="U271" i="175"/>
  <c r="V271" i="175"/>
  <c r="W271" i="175"/>
  <c r="S272" i="175"/>
  <c r="T272" i="175"/>
  <c r="U272" i="175"/>
  <c r="V272" i="175"/>
  <c r="W272" i="175"/>
  <c r="S273" i="175"/>
  <c r="T273" i="175"/>
  <c r="U273" i="175"/>
  <c r="V273" i="175"/>
  <c r="W273" i="175"/>
  <c r="S274" i="175"/>
  <c r="T274" i="175"/>
  <c r="U274" i="175"/>
  <c r="V274" i="175"/>
  <c r="W274" i="175"/>
  <c r="S275" i="175"/>
  <c r="T275" i="175"/>
  <c r="U275" i="175"/>
  <c r="V275" i="175"/>
  <c r="W275" i="175"/>
  <c r="S276" i="175"/>
  <c r="T276" i="175"/>
  <c r="U276" i="175"/>
  <c r="V276" i="175"/>
  <c r="W276" i="175"/>
  <c r="S277" i="175"/>
  <c r="T277" i="175"/>
  <c r="U277" i="175"/>
  <c r="V277" i="175"/>
  <c r="W277" i="175"/>
  <c r="S278" i="175"/>
  <c r="T278" i="175"/>
  <c r="U278" i="175"/>
  <c r="V278" i="175"/>
  <c r="W278" i="175"/>
  <c r="S279" i="175"/>
  <c r="T279" i="175"/>
  <c r="U279" i="175"/>
  <c r="V279" i="175"/>
  <c r="W279" i="175"/>
  <c r="S280" i="175"/>
  <c r="T280" i="175"/>
  <c r="U280" i="175"/>
  <c r="V280" i="175"/>
  <c r="W280" i="175"/>
  <c r="S281" i="175"/>
  <c r="T281" i="175"/>
  <c r="U281" i="175"/>
  <c r="V281" i="175"/>
  <c r="W281" i="175"/>
  <c r="S282" i="175"/>
  <c r="T282" i="175"/>
  <c r="U282" i="175"/>
  <c r="V282" i="175"/>
  <c r="W282" i="175"/>
  <c r="S283" i="175"/>
  <c r="T283" i="175"/>
  <c r="U283" i="175"/>
  <c r="V283" i="175"/>
  <c r="W283" i="175"/>
  <c r="S284" i="175"/>
  <c r="T284" i="175"/>
  <c r="U284" i="175"/>
  <c r="V284" i="175"/>
  <c r="W284" i="175"/>
  <c r="S285" i="175"/>
  <c r="T285" i="175"/>
  <c r="U285" i="175"/>
  <c r="V285" i="175"/>
  <c r="W285" i="175"/>
  <c r="S286" i="175"/>
  <c r="T286" i="175"/>
  <c r="U286" i="175"/>
  <c r="V286" i="175"/>
  <c r="W286" i="175"/>
  <c r="S287" i="175"/>
  <c r="T287" i="175"/>
  <c r="U287" i="175"/>
  <c r="V287" i="175"/>
  <c r="W287" i="175"/>
  <c r="S288" i="175"/>
  <c r="T288" i="175"/>
  <c r="U288" i="175"/>
  <c r="V288" i="175"/>
  <c r="W288" i="175"/>
  <c r="S289" i="175"/>
  <c r="T289" i="175"/>
  <c r="U289" i="175"/>
  <c r="V289" i="175"/>
  <c r="W289" i="175"/>
  <c r="S290" i="175"/>
  <c r="T290" i="175"/>
  <c r="U290" i="175"/>
  <c r="V290" i="175"/>
  <c r="W290" i="175"/>
  <c r="S291" i="175"/>
  <c r="T291" i="175"/>
  <c r="U291" i="175"/>
  <c r="V291" i="175"/>
  <c r="W291" i="175"/>
  <c r="S292" i="175"/>
  <c r="T292" i="175"/>
  <c r="U292" i="175"/>
  <c r="V292" i="175"/>
  <c r="W292" i="175"/>
  <c r="S293" i="175"/>
  <c r="T293" i="175"/>
  <c r="U293" i="175"/>
  <c r="V293" i="175"/>
  <c r="W293" i="175"/>
  <c r="S294" i="175"/>
  <c r="T294" i="175"/>
  <c r="U294" i="175"/>
  <c r="V294" i="175"/>
  <c r="W294" i="175"/>
  <c r="S295" i="175"/>
  <c r="T295" i="175"/>
  <c r="U295" i="175"/>
  <c r="V295" i="175"/>
  <c r="W295" i="175"/>
  <c r="S296" i="175"/>
  <c r="T296" i="175"/>
  <c r="U296" i="175"/>
  <c r="V296" i="175"/>
  <c r="W296" i="175"/>
  <c r="S297" i="175"/>
  <c r="T297" i="175"/>
  <c r="U297" i="175"/>
  <c r="V297" i="175"/>
  <c r="W297" i="175"/>
  <c r="S298" i="175"/>
  <c r="T298" i="175"/>
  <c r="U298" i="175"/>
  <c r="V298" i="175"/>
  <c r="W298" i="175"/>
  <c r="S299" i="175"/>
  <c r="T299" i="175"/>
  <c r="U299" i="175"/>
  <c r="V299" i="175"/>
  <c r="W299" i="175"/>
  <c r="S300" i="175"/>
  <c r="T300" i="175"/>
  <c r="U300" i="175"/>
  <c r="V300" i="175"/>
  <c r="W300" i="175"/>
  <c r="S301" i="175"/>
  <c r="T301" i="175"/>
  <c r="U301" i="175"/>
  <c r="V301" i="175"/>
  <c r="W301" i="175"/>
  <c r="S302" i="175"/>
  <c r="T302" i="175"/>
  <c r="U302" i="175"/>
  <c r="V302" i="175"/>
  <c r="W302" i="175"/>
  <c r="S303" i="175"/>
  <c r="T303" i="175"/>
  <c r="U303" i="175"/>
  <c r="V303" i="175"/>
  <c r="W303" i="175"/>
  <c r="S304" i="175"/>
  <c r="T304" i="175"/>
  <c r="U304" i="175"/>
  <c r="V304" i="175"/>
  <c r="W304" i="175"/>
  <c r="S305" i="175"/>
  <c r="T305" i="175"/>
  <c r="U305" i="175"/>
  <c r="V305" i="175"/>
  <c r="W305" i="175"/>
  <c r="S306" i="175"/>
  <c r="T306" i="175"/>
  <c r="U306" i="175"/>
  <c r="V306" i="175"/>
  <c r="W306" i="175"/>
  <c r="S307" i="175"/>
  <c r="T307" i="175"/>
  <c r="U307" i="175"/>
  <c r="V307" i="175"/>
  <c r="W307" i="175"/>
  <c r="S308" i="175"/>
  <c r="T308" i="175"/>
  <c r="U308" i="175"/>
  <c r="V308" i="175"/>
  <c r="W308" i="175"/>
  <c r="S309" i="175"/>
  <c r="T309" i="175"/>
  <c r="U309" i="175"/>
  <c r="V309" i="175"/>
  <c r="W309" i="175"/>
  <c r="S310" i="175"/>
  <c r="T310" i="175"/>
  <c r="U310" i="175"/>
  <c r="V310" i="175"/>
  <c r="W310" i="175"/>
  <c r="S311" i="175"/>
  <c r="T311" i="175"/>
  <c r="U311" i="175"/>
  <c r="V311" i="175"/>
  <c r="W311" i="175"/>
  <c r="S312" i="175"/>
  <c r="T312" i="175"/>
  <c r="U312" i="175"/>
  <c r="V312" i="175"/>
  <c r="W312" i="175"/>
  <c r="S313" i="175"/>
  <c r="T313" i="175"/>
  <c r="U313" i="175"/>
  <c r="V313" i="175"/>
  <c r="W313" i="175"/>
  <c r="S314" i="175"/>
  <c r="T314" i="175"/>
  <c r="U314" i="175"/>
  <c r="V314" i="175"/>
  <c r="W314" i="175"/>
  <c r="S315" i="175"/>
  <c r="T315" i="175"/>
  <c r="U315" i="175"/>
  <c r="V315" i="175"/>
  <c r="W315" i="175"/>
  <c r="S316" i="175"/>
  <c r="T316" i="175"/>
  <c r="U316" i="175"/>
  <c r="V316" i="175"/>
  <c r="W316" i="175"/>
  <c r="S317" i="175"/>
  <c r="T317" i="175"/>
  <c r="U317" i="175"/>
  <c r="V317" i="175"/>
  <c r="W317" i="175"/>
  <c r="S318" i="175"/>
  <c r="T318" i="175"/>
  <c r="U318" i="175"/>
  <c r="V318" i="175"/>
  <c r="W318" i="175"/>
  <c r="S319" i="175"/>
  <c r="T319" i="175"/>
  <c r="U319" i="175"/>
  <c r="V319" i="175"/>
  <c r="W319" i="175"/>
  <c r="S320" i="175"/>
  <c r="T320" i="175"/>
  <c r="U320" i="175"/>
  <c r="V320" i="175"/>
  <c r="W320" i="175"/>
  <c r="S321" i="175"/>
  <c r="T321" i="175"/>
  <c r="U321" i="175"/>
  <c r="V321" i="175"/>
  <c r="W321" i="175"/>
  <c r="S322" i="175"/>
  <c r="T322" i="175"/>
  <c r="U322" i="175"/>
  <c r="V322" i="175"/>
  <c r="W322" i="175"/>
  <c r="S323" i="175"/>
  <c r="T323" i="175"/>
  <c r="U323" i="175"/>
  <c r="V323" i="175"/>
  <c r="W323" i="175"/>
  <c r="S324" i="175"/>
  <c r="T324" i="175"/>
  <c r="U324" i="175"/>
  <c r="V324" i="175"/>
  <c r="W324" i="175"/>
  <c r="S325" i="175"/>
  <c r="T325" i="175"/>
  <c r="U325" i="175"/>
  <c r="V325" i="175"/>
  <c r="W325" i="175"/>
  <c r="S326" i="175"/>
  <c r="T326" i="175"/>
  <c r="U326" i="175"/>
  <c r="V326" i="175"/>
  <c r="W326" i="175"/>
  <c r="S327" i="175"/>
  <c r="T327" i="175"/>
  <c r="U327" i="175"/>
  <c r="V327" i="175"/>
  <c r="W327" i="175"/>
  <c r="S328" i="175"/>
  <c r="T328" i="175"/>
  <c r="U328" i="175"/>
  <c r="V328" i="175"/>
  <c r="W328" i="175"/>
  <c r="S329" i="175"/>
  <c r="T329" i="175"/>
  <c r="U329" i="175"/>
  <c r="V329" i="175"/>
  <c r="W329" i="175"/>
  <c r="S330" i="175"/>
  <c r="T330" i="175"/>
  <c r="U330" i="175"/>
  <c r="V330" i="175"/>
  <c r="W330" i="175"/>
  <c r="S331" i="175"/>
  <c r="T331" i="175"/>
  <c r="U331" i="175"/>
  <c r="V331" i="175"/>
  <c r="W331" i="175"/>
  <c r="S332" i="175"/>
  <c r="T332" i="175"/>
  <c r="U332" i="175"/>
  <c r="V332" i="175"/>
  <c r="W332" i="175"/>
  <c r="S333" i="175"/>
  <c r="T333" i="175"/>
  <c r="U333" i="175"/>
  <c r="V333" i="175"/>
  <c r="W333" i="175"/>
  <c r="S334" i="175"/>
  <c r="T334" i="175"/>
  <c r="U334" i="175"/>
  <c r="V334" i="175"/>
  <c r="W334" i="175"/>
  <c r="S335" i="175"/>
  <c r="T335" i="175"/>
  <c r="U335" i="175"/>
  <c r="V335" i="175"/>
  <c r="W335" i="175"/>
  <c r="S336" i="175"/>
  <c r="T336" i="175"/>
  <c r="U336" i="175"/>
  <c r="V336" i="175"/>
  <c r="W336" i="175"/>
  <c r="S337" i="175"/>
  <c r="T337" i="175"/>
  <c r="U337" i="175"/>
  <c r="V337" i="175"/>
  <c r="W337" i="175"/>
  <c r="S338" i="175"/>
  <c r="T338" i="175"/>
  <c r="U338" i="175"/>
  <c r="V338" i="175"/>
  <c r="W338" i="175"/>
  <c r="S339" i="175"/>
  <c r="T339" i="175"/>
  <c r="U339" i="175"/>
  <c r="V339" i="175"/>
  <c r="W339" i="175"/>
  <c r="S340" i="175"/>
  <c r="T340" i="175"/>
  <c r="U340" i="175"/>
  <c r="V340" i="175"/>
  <c r="W340" i="175"/>
  <c r="S341" i="175"/>
  <c r="T341" i="175"/>
  <c r="U341" i="175"/>
  <c r="V341" i="175"/>
  <c r="W341" i="175"/>
  <c r="S342" i="175"/>
  <c r="T342" i="175"/>
  <c r="U342" i="175"/>
  <c r="V342" i="175"/>
  <c r="W342" i="175"/>
  <c r="S343" i="175"/>
  <c r="T343" i="175"/>
  <c r="U343" i="175"/>
  <c r="V343" i="175"/>
  <c r="W343" i="175"/>
  <c r="S344" i="175"/>
  <c r="T344" i="175"/>
  <c r="U344" i="175"/>
  <c r="V344" i="175"/>
  <c r="W344" i="175"/>
  <c r="S345" i="175"/>
  <c r="T345" i="175"/>
  <c r="U345" i="175"/>
  <c r="V345" i="175"/>
  <c r="W345" i="175"/>
  <c r="S346" i="175"/>
  <c r="T346" i="175"/>
  <c r="U346" i="175"/>
  <c r="V346" i="175"/>
  <c r="W346" i="175"/>
  <c r="S347" i="175"/>
  <c r="T347" i="175"/>
  <c r="U347" i="175"/>
  <c r="V347" i="175"/>
  <c r="W347" i="175"/>
  <c r="S348" i="175"/>
  <c r="T348" i="175"/>
  <c r="U348" i="175"/>
  <c r="V348" i="175"/>
  <c r="W348" i="175"/>
  <c r="S349" i="175"/>
  <c r="T349" i="175"/>
  <c r="U349" i="175"/>
  <c r="V349" i="175"/>
  <c r="W349" i="175"/>
  <c r="S350" i="175"/>
  <c r="T350" i="175"/>
  <c r="U350" i="175"/>
  <c r="V350" i="175"/>
  <c r="W350" i="175"/>
  <c r="S351" i="175"/>
  <c r="T351" i="175"/>
  <c r="U351" i="175"/>
  <c r="V351" i="175"/>
  <c r="W351" i="175"/>
  <c r="S352" i="175"/>
  <c r="T352" i="175"/>
  <c r="U352" i="175"/>
  <c r="V352" i="175"/>
  <c r="W352" i="175"/>
  <c r="S353" i="175"/>
  <c r="T353" i="175"/>
  <c r="U353" i="175"/>
  <c r="V353" i="175"/>
  <c r="W353" i="175"/>
  <c r="S354" i="175"/>
  <c r="T354" i="175"/>
  <c r="U354" i="175"/>
  <c r="V354" i="175"/>
  <c r="W354" i="175"/>
  <c r="S355" i="175"/>
  <c r="T355" i="175"/>
  <c r="U355" i="175"/>
  <c r="V355" i="175"/>
  <c r="W355" i="175"/>
  <c r="S356" i="175"/>
  <c r="T356" i="175"/>
  <c r="U356" i="175"/>
  <c r="V356" i="175"/>
  <c r="W356" i="175"/>
  <c r="S357" i="175"/>
  <c r="T357" i="175"/>
  <c r="U357" i="175"/>
  <c r="V357" i="175"/>
  <c r="W357" i="175"/>
  <c r="S358" i="175"/>
  <c r="T358" i="175"/>
  <c r="U358" i="175"/>
  <c r="V358" i="175"/>
  <c r="W358" i="175"/>
  <c r="S359" i="175"/>
  <c r="T359" i="175"/>
  <c r="U359" i="175"/>
  <c r="V359" i="175"/>
  <c r="W359" i="175"/>
  <c r="S360" i="175"/>
  <c r="T360" i="175"/>
  <c r="U360" i="175"/>
  <c r="V360" i="175"/>
  <c r="W360" i="175"/>
  <c r="S361" i="175"/>
  <c r="T361" i="175"/>
  <c r="U361" i="175"/>
  <c r="V361" i="175"/>
  <c r="W361" i="175"/>
  <c r="S362" i="175"/>
  <c r="T362" i="175"/>
  <c r="U362" i="175"/>
  <c r="V362" i="175"/>
  <c r="W362" i="175"/>
  <c r="S363" i="175"/>
  <c r="T363" i="175"/>
  <c r="U363" i="175"/>
  <c r="V363" i="175"/>
  <c r="W363" i="175"/>
  <c r="S364" i="175"/>
  <c r="T364" i="175"/>
  <c r="U364" i="175"/>
  <c r="V364" i="175"/>
  <c r="W364" i="175"/>
  <c r="S365" i="175"/>
  <c r="T365" i="175"/>
  <c r="U365" i="175"/>
  <c r="V365" i="175"/>
  <c r="W365" i="175"/>
  <c r="S366" i="175"/>
  <c r="T366" i="175"/>
  <c r="U366" i="175"/>
  <c r="V366" i="175"/>
  <c r="W366" i="175"/>
  <c r="S367" i="175"/>
  <c r="T367" i="175"/>
  <c r="U367" i="175"/>
  <c r="V367" i="175"/>
  <c r="W367" i="175"/>
  <c r="S368" i="175"/>
  <c r="T368" i="175"/>
  <c r="U368" i="175"/>
  <c r="V368" i="175"/>
  <c r="W368" i="175"/>
  <c r="S369" i="175"/>
  <c r="T369" i="175"/>
  <c r="U369" i="175"/>
  <c r="V369" i="175"/>
  <c r="W369" i="175"/>
  <c r="S370" i="175"/>
  <c r="T370" i="175"/>
  <c r="U370" i="175"/>
  <c r="V370" i="175"/>
  <c r="W370" i="175"/>
  <c r="S371" i="175"/>
  <c r="T371" i="175"/>
  <c r="U371" i="175"/>
  <c r="V371" i="175"/>
  <c r="W371" i="175"/>
  <c r="S372" i="175"/>
  <c r="T372" i="175"/>
  <c r="U372" i="175"/>
  <c r="V372" i="175"/>
  <c r="W372" i="175"/>
  <c r="S373" i="175"/>
  <c r="T373" i="175"/>
  <c r="U373" i="175"/>
  <c r="V373" i="175"/>
  <c r="W373" i="175"/>
  <c r="S374" i="175"/>
  <c r="T374" i="175"/>
  <c r="U374" i="175"/>
  <c r="V374" i="175"/>
  <c r="W374" i="175"/>
  <c r="S375" i="175"/>
  <c r="T375" i="175"/>
  <c r="U375" i="175"/>
  <c r="V375" i="175"/>
  <c r="W375" i="175"/>
  <c r="S376" i="175"/>
  <c r="T376" i="175"/>
  <c r="U376" i="175"/>
  <c r="V376" i="175"/>
  <c r="W376" i="175"/>
  <c r="S377" i="175"/>
  <c r="T377" i="175"/>
  <c r="U377" i="175"/>
  <c r="V377" i="175"/>
  <c r="W377" i="175"/>
  <c r="S378" i="175"/>
  <c r="T378" i="175"/>
  <c r="U378" i="175"/>
  <c r="V378" i="175"/>
  <c r="W378" i="175"/>
  <c r="S379" i="175"/>
  <c r="T379" i="175"/>
  <c r="U379" i="175"/>
  <c r="V379" i="175"/>
  <c r="W379" i="175"/>
  <c r="S380" i="175"/>
  <c r="T380" i="175"/>
  <c r="U380" i="175"/>
  <c r="V380" i="175"/>
  <c r="W380" i="175"/>
  <c r="S381" i="175"/>
  <c r="T381" i="175"/>
  <c r="U381" i="175"/>
  <c r="V381" i="175"/>
  <c r="W381" i="175"/>
  <c r="S382" i="175"/>
  <c r="T382" i="175"/>
  <c r="U382" i="175"/>
  <c r="V382" i="175"/>
  <c r="W382" i="175"/>
  <c r="S383" i="175"/>
  <c r="T383" i="175"/>
  <c r="U383" i="175"/>
  <c r="V383" i="175"/>
  <c r="W383" i="175"/>
  <c r="S384" i="175"/>
  <c r="T384" i="175"/>
  <c r="U384" i="175"/>
  <c r="V384" i="175"/>
  <c r="W384" i="175"/>
  <c r="S385" i="175"/>
  <c r="T385" i="175"/>
  <c r="U385" i="175"/>
  <c r="V385" i="175"/>
  <c r="W385" i="175"/>
  <c r="S386" i="175"/>
  <c r="T386" i="175"/>
  <c r="U386" i="175"/>
  <c r="V386" i="175"/>
  <c r="W386" i="175"/>
  <c r="S387" i="175"/>
  <c r="T387" i="175"/>
  <c r="U387" i="175"/>
  <c r="V387" i="175"/>
  <c r="W387" i="175"/>
  <c r="S388" i="175"/>
  <c r="T388" i="175"/>
  <c r="U388" i="175"/>
  <c r="V388" i="175"/>
  <c r="W388" i="175"/>
  <c r="S389" i="175"/>
  <c r="T389" i="175"/>
  <c r="U389" i="175"/>
  <c r="V389" i="175"/>
  <c r="W389" i="175"/>
  <c r="S390" i="175"/>
  <c r="T390" i="175"/>
  <c r="U390" i="175"/>
  <c r="V390" i="175"/>
  <c r="W390" i="175"/>
  <c r="S391" i="175"/>
  <c r="T391" i="175"/>
  <c r="U391" i="175"/>
  <c r="V391" i="175"/>
  <c r="W391" i="175"/>
  <c r="S392" i="175"/>
  <c r="T392" i="175"/>
  <c r="U392" i="175"/>
  <c r="V392" i="175"/>
  <c r="W392" i="175"/>
  <c r="S393" i="175"/>
  <c r="T393" i="175"/>
  <c r="U393" i="175"/>
  <c r="V393" i="175"/>
  <c r="W393" i="175"/>
  <c r="S394" i="175"/>
  <c r="T394" i="175"/>
  <c r="U394" i="175"/>
  <c r="V394" i="175"/>
  <c r="W394" i="175"/>
  <c r="S395" i="175"/>
  <c r="T395" i="175"/>
  <c r="U395" i="175"/>
  <c r="V395" i="175"/>
  <c r="W395" i="175"/>
  <c r="S396" i="175"/>
  <c r="T396" i="175"/>
  <c r="U396" i="175"/>
  <c r="V396" i="175"/>
  <c r="W396" i="175"/>
  <c r="S397" i="175"/>
  <c r="T397" i="175"/>
  <c r="U397" i="175"/>
  <c r="V397" i="175"/>
  <c r="W397" i="175"/>
  <c r="S398" i="175"/>
  <c r="T398" i="175"/>
  <c r="U398" i="175"/>
  <c r="V398" i="175"/>
  <c r="W398" i="175"/>
  <c r="S399" i="175"/>
  <c r="T399" i="175"/>
  <c r="U399" i="175"/>
  <c r="V399" i="175"/>
  <c r="W399" i="175"/>
  <c r="S400" i="175"/>
  <c r="T400" i="175"/>
  <c r="U400" i="175"/>
  <c r="V400" i="175"/>
  <c r="W400" i="175"/>
  <c r="S401" i="175"/>
  <c r="T401" i="175"/>
  <c r="U401" i="175"/>
  <c r="V401" i="175"/>
  <c r="W401" i="175"/>
  <c r="S402" i="175"/>
  <c r="T402" i="175"/>
  <c r="U402" i="175"/>
  <c r="V402" i="175"/>
  <c r="W402" i="175"/>
  <c r="S403" i="175"/>
  <c r="T403" i="175"/>
  <c r="U403" i="175"/>
  <c r="V403" i="175"/>
  <c r="W403" i="175"/>
  <c r="S404" i="175"/>
  <c r="T404" i="175"/>
  <c r="U404" i="175"/>
  <c r="V404" i="175"/>
  <c r="W404" i="175"/>
  <c r="S405" i="175"/>
  <c r="T405" i="175"/>
  <c r="U405" i="175"/>
  <c r="V405" i="175"/>
  <c r="W405" i="175"/>
  <c r="S406" i="175"/>
  <c r="T406" i="175"/>
  <c r="U406" i="175"/>
  <c r="V406" i="175"/>
  <c r="W406" i="175"/>
  <c r="S407" i="175"/>
  <c r="T407" i="175"/>
  <c r="U407" i="175"/>
  <c r="V407" i="175"/>
  <c r="W407" i="175"/>
  <c r="S408" i="175"/>
  <c r="T408" i="175"/>
  <c r="U408" i="175"/>
  <c r="V408" i="175"/>
  <c r="W408" i="175"/>
  <c r="S409" i="175"/>
  <c r="T409" i="175"/>
  <c r="U409" i="175"/>
  <c r="V409" i="175"/>
  <c r="W409" i="175"/>
  <c r="S410" i="175"/>
  <c r="T410" i="175"/>
  <c r="U410" i="175"/>
  <c r="V410" i="175"/>
  <c r="W410" i="175"/>
  <c r="S411" i="175"/>
  <c r="T411" i="175"/>
  <c r="U411" i="175"/>
  <c r="V411" i="175"/>
  <c r="W411" i="175"/>
  <c r="S412" i="175"/>
  <c r="T412" i="175"/>
  <c r="U412" i="175"/>
  <c r="V412" i="175"/>
  <c r="W412" i="175"/>
  <c r="S413" i="175"/>
  <c r="T413" i="175"/>
  <c r="U413" i="175"/>
  <c r="V413" i="175"/>
  <c r="W413" i="175"/>
  <c r="S414" i="175"/>
  <c r="T414" i="175"/>
  <c r="U414" i="175"/>
  <c r="V414" i="175"/>
  <c r="W414" i="175"/>
  <c r="S415" i="175"/>
  <c r="T415" i="175"/>
  <c r="U415" i="175"/>
  <c r="V415" i="175"/>
  <c r="W415" i="175"/>
  <c r="S416" i="175"/>
  <c r="T416" i="175"/>
  <c r="U416" i="175"/>
  <c r="V416" i="175"/>
  <c r="W416" i="175"/>
  <c r="S417" i="175"/>
  <c r="T417" i="175"/>
  <c r="U417" i="175"/>
  <c r="V417" i="175"/>
  <c r="W417" i="175"/>
  <c r="S418" i="175"/>
  <c r="T418" i="175"/>
  <c r="U418" i="175"/>
  <c r="V418" i="175"/>
  <c r="W418" i="175"/>
  <c r="S419" i="175"/>
  <c r="T419" i="175"/>
  <c r="U419" i="175"/>
  <c r="V419" i="175"/>
  <c r="W419" i="175"/>
  <c r="S420" i="175"/>
  <c r="T420" i="175"/>
  <c r="U420" i="175"/>
  <c r="V420" i="175"/>
  <c r="W420" i="175"/>
  <c r="S421" i="175"/>
  <c r="T421" i="175"/>
  <c r="U421" i="175"/>
  <c r="V421" i="175"/>
  <c r="W421" i="175"/>
  <c r="S422" i="175"/>
  <c r="T422" i="175"/>
  <c r="U422" i="175"/>
  <c r="V422" i="175"/>
  <c r="W422" i="175"/>
  <c r="S423" i="175"/>
  <c r="T423" i="175"/>
  <c r="U423" i="175"/>
  <c r="V423" i="175"/>
  <c r="W423" i="175"/>
  <c r="S424" i="175"/>
  <c r="T424" i="175"/>
  <c r="U424" i="175"/>
  <c r="V424" i="175"/>
  <c r="W424" i="175"/>
  <c r="S425" i="175"/>
  <c r="T425" i="175"/>
  <c r="U425" i="175"/>
  <c r="V425" i="175"/>
  <c r="W425" i="175"/>
  <c r="S426" i="175"/>
  <c r="T426" i="175"/>
  <c r="U426" i="175"/>
  <c r="V426" i="175"/>
  <c r="W426" i="175"/>
  <c r="S427" i="175"/>
  <c r="T427" i="175"/>
  <c r="U427" i="175"/>
  <c r="V427" i="175"/>
  <c r="W427" i="175"/>
  <c r="S428" i="175"/>
  <c r="T428" i="175"/>
  <c r="U428" i="175"/>
  <c r="V428" i="175"/>
  <c r="W428" i="175"/>
  <c r="S429" i="175"/>
  <c r="T429" i="175"/>
  <c r="U429" i="175"/>
  <c r="V429" i="175"/>
  <c r="W429" i="175"/>
  <c r="S430" i="175"/>
  <c r="T430" i="175"/>
  <c r="U430" i="175"/>
  <c r="V430" i="175"/>
  <c r="W430" i="175"/>
  <c r="S431" i="175"/>
  <c r="T431" i="175"/>
  <c r="U431" i="175"/>
  <c r="V431" i="175"/>
  <c r="W431" i="175"/>
  <c r="S432" i="175"/>
  <c r="T432" i="175"/>
  <c r="U432" i="175"/>
  <c r="V432" i="175"/>
  <c r="W432" i="175"/>
  <c r="S433" i="175"/>
  <c r="T433" i="175"/>
  <c r="U433" i="175"/>
  <c r="V433" i="175"/>
  <c r="W433" i="175"/>
  <c r="S434" i="175"/>
  <c r="T434" i="175"/>
  <c r="U434" i="175"/>
  <c r="V434" i="175"/>
  <c r="W434" i="175"/>
  <c r="S435" i="175"/>
  <c r="T435" i="175"/>
  <c r="U435" i="175"/>
  <c r="V435" i="175"/>
  <c r="W435" i="175"/>
  <c r="S436" i="175"/>
  <c r="T436" i="175"/>
  <c r="U436" i="175"/>
  <c r="V436" i="175"/>
  <c r="W436" i="175"/>
  <c r="S437" i="175"/>
  <c r="T437" i="175"/>
  <c r="U437" i="175"/>
  <c r="V437" i="175"/>
  <c r="W437" i="175"/>
  <c r="S438" i="175"/>
  <c r="T438" i="175"/>
  <c r="U438" i="175"/>
  <c r="V438" i="175"/>
  <c r="W438" i="175"/>
  <c r="S439" i="175"/>
  <c r="T439" i="175"/>
  <c r="U439" i="175"/>
  <c r="V439" i="175"/>
  <c r="W439" i="175"/>
  <c r="S440" i="175"/>
  <c r="T440" i="175"/>
  <c r="U440" i="175"/>
  <c r="V440" i="175"/>
  <c r="W440" i="175"/>
  <c r="S441" i="175"/>
  <c r="T441" i="175"/>
  <c r="U441" i="175"/>
  <c r="V441" i="175"/>
  <c r="W441" i="175"/>
  <c r="S442" i="175"/>
  <c r="T442" i="175"/>
  <c r="U442" i="175"/>
  <c r="V442" i="175"/>
  <c r="W442" i="175"/>
  <c r="S443" i="175"/>
  <c r="T443" i="175"/>
  <c r="U443" i="175"/>
  <c r="V443" i="175"/>
  <c r="W443" i="175"/>
  <c r="S444" i="175"/>
  <c r="T444" i="175"/>
  <c r="U444" i="175"/>
  <c r="V444" i="175"/>
  <c r="W444" i="175"/>
  <c r="S445" i="175"/>
  <c r="T445" i="175"/>
  <c r="U445" i="175"/>
  <c r="V445" i="175"/>
  <c r="W445" i="175"/>
  <c r="S446" i="175"/>
  <c r="T446" i="175"/>
  <c r="U446" i="175"/>
  <c r="V446" i="175"/>
  <c r="W446" i="175"/>
  <c r="S447" i="175"/>
  <c r="T447" i="175"/>
  <c r="U447" i="175"/>
  <c r="V447" i="175"/>
  <c r="W447" i="175"/>
  <c r="S448" i="175"/>
  <c r="T448" i="175"/>
  <c r="U448" i="175"/>
  <c r="V448" i="175"/>
  <c r="W448" i="175"/>
  <c r="S449" i="175"/>
  <c r="T449" i="175"/>
  <c r="U449" i="175"/>
  <c r="V449" i="175"/>
  <c r="W449" i="175"/>
  <c r="S450" i="175"/>
  <c r="T450" i="175"/>
  <c r="U450" i="175"/>
  <c r="V450" i="175"/>
  <c r="W450" i="175"/>
  <c r="S451" i="175"/>
  <c r="T451" i="175"/>
  <c r="U451" i="175"/>
  <c r="V451" i="175"/>
  <c r="W451" i="175"/>
  <c r="S452" i="175"/>
  <c r="T452" i="175"/>
  <c r="U452" i="175"/>
  <c r="V452" i="175"/>
  <c r="W452" i="175"/>
  <c r="S453" i="175"/>
  <c r="T453" i="175"/>
  <c r="U453" i="175"/>
  <c r="V453" i="175"/>
  <c r="W453" i="175"/>
  <c r="S454" i="175"/>
  <c r="T454" i="175"/>
  <c r="U454" i="175"/>
  <c r="V454" i="175"/>
  <c r="W454" i="175"/>
  <c r="S455" i="175"/>
  <c r="T455" i="175"/>
  <c r="U455" i="175"/>
  <c r="V455" i="175"/>
  <c r="W455" i="175"/>
  <c r="S456" i="175"/>
  <c r="T456" i="175"/>
  <c r="U456" i="175"/>
  <c r="V456" i="175"/>
  <c r="W456" i="175"/>
  <c r="S457" i="175"/>
  <c r="T457" i="175"/>
  <c r="U457" i="175"/>
  <c r="V457" i="175"/>
  <c r="W457" i="175"/>
  <c r="S458" i="175"/>
  <c r="T458" i="175"/>
  <c r="U458" i="175"/>
  <c r="V458" i="175"/>
  <c r="W458" i="175"/>
  <c r="S459" i="175"/>
  <c r="T459" i="175"/>
  <c r="U459" i="175"/>
  <c r="V459" i="175"/>
  <c r="W459" i="175"/>
  <c r="S460" i="175"/>
  <c r="T460" i="175"/>
  <c r="U460" i="175"/>
  <c r="V460" i="175"/>
  <c r="W460" i="175"/>
  <c r="S461" i="175"/>
  <c r="T461" i="175"/>
  <c r="U461" i="175"/>
  <c r="V461" i="175"/>
  <c r="W461" i="175"/>
  <c r="S462" i="175"/>
  <c r="T462" i="175"/>
  <c r="U462" i="175"/>
  <c r="V462" i="175"/>
  <c r="W462" i="175"/>
  <c r="S463" i="175"/>
  <c r="T463" i="175"/>
  <c r="U463" i="175"/>
  <c r="V463" i="175"/>
  <c r="W463" i="175"/>
  <c r="S464" i="175"/>
  <c r="T464" i="175"/>
  <c r="U464" i="175"/>
  <c r="V464" i="175"/>
  <c r="W464" i="175"/>
  <c r="S465" i="175"/>
  <c r="T465" i="175"/>
  <c r="U465" i="175"/>
  <c r="V465" i="175"/>
  <c r="W465" i="175"/>
  <c r="S466" i="175"/>
  <c r="T466" i="175"/>
  <c r="U466" i="175"/>
  <c r="V466" i="175"/>
  <c r="W466" i="175"/>
  <c r="S467" i="175"/>
  <c r="T467" i="175"/>
  <c r="U467" i="175"/>
  <c r="V467" i="175"/>
  <c r="W467" i="175"/>
  <c r="S468" i="175"/>
  <c r="T468" i="175"/>
  <c r="U468" i="175"/>
  <c r="V468" i="175"/>
  <c r="W468" i="175"/>
  <c r="S469" i="175"/>
  <c r="T469" i="175"/>
  <c r="U469" i="175"/>
  <c r="V469" i="175"/>
  <c r="W469" i="175"/>
  <c r="S470" i="175"/>
  <c r="T470" i="175"/>
  <c r="U470" i="175"/>
  <c r="V470" i="175"/>
  <c r="W470" i="175"/>
  <c r="S471" i="175"/>
  <c r="T471" i="175"/>
  <c r="U471" i="175"/>
  <c r="V471" i="175"/>
  <c r="W471" i="175"/>
  <c r="S472" i="175"/>
  <c r="T472" i="175"/>
  <c r="U472" i="175"/>
  <c r="V472" i="175"/>
  <c r="W472" i="175"/>
  <c r="S473" i="175"/>
  <c r="T473" i="175"/>
  <c r="U473" i="175"/>
  <c r="V473" i="175"/>
  <c r="W473" i="175"/>
  <c r="S474" i="175"/>
  <c r="T474" i="175"/>
  <c r="U474" i="175"/>
  <c r="V474" i="175"/>
  <c r="W474" i="175"/>
  <c r="S475" i="175"/>
  <c r="T475" i="175"/>
  <c r="U475" i="175"/>
  <c r="V475" i="175"/>
  <c r="W475" i="175"/>
  <c r="S476" i="175"/>
  <c r="T476" i="175"/>
  <c r="U476" i="175"/>
  <c r="V476" i="175"/>
  <c r="W476" i="175"/>
  <c r="S477" i="175"/>
  <c r="T477" i="175"/>
  <c r="U477" i="175"/>
  <c r="V477" i="175"/>
  <c r="W477" i="175"/>
  <c r="S478" i="175"/>
  <c r="T478" i="175"/>
  <c r="U478" i="175"/>
  <c r="V478" i="175"/>
  <c r="W478" i="175"/>
  <c r="S479" i="175"/>
  <c r="T479" i="175"/>
  <c r="U479" i="175"/>
  <c r="V479" i="175"/>
  <c r="W479" i="175"/>
  <c r="S480" i="175"/>
  <c r="T480" i="175"/>
  <c r="U480" i="175"/>
  <c r="V480" i="175"/>
  <c r="W480" i="175"/>
  <c r="S481" i="175"/>
  <c r="T481" i="175"/>
  <c r="U481" i="175"/>
  <c r="V481" i="175"/>
  <c r="W481" i="175"/>
  <c r="S482" i="175"/>
  <c r="T482" i="175"/>
  <c r="U482" i="175"/>
  <c r="V482" i="175"/>
  <c r="W482" i="175"/>
  <c r="S483" i="175"/>
  <c r="T483" i="175"/>
  <c r="U483" i="175"/>
  <c r="V483" i="175"/>
  <c r="W483" i="175"/>
  <c r="S484" i="175"/>
  <c r="T484" i="175"/>
  <c r="U484" i="175"/>
  <c r="V484" i="175"/>
  <c r="W484" i="175"/>
  <c r="S485" i="175"/>
  <c r="T485" i="175"/>
  <c r="U485" i="175"/>
  <c r="V485" i="175"/>
  <c r="W485" i="175"/>
  <c r="S486" i="175"/>
  <c r="T486" i="175"/>
  <c r="U486" i="175"/>
  <c r="V486" i="175"/>
  <c r="W486" i="175"/>
  <c r="S487" i="175"/>
  <c r="T487" i="175"/>
  <c r="U487" i="175"/>
  <c r="V487" i="175"/>
  <c r="W487" i="175"/>
  <c r="S488" i="175"/>
  <c r="T488" i="175"/>
  <c r="U488" i="175"/>
  <c r="V488" i="175"/>
  <c r="W488" i="175"/>
  <c r="S489" i="175"/>
  <c r="T489" i="175"/>
  <c r="U489" i="175"/>
  <c r="V489" i="175"/>
  <c r="W489" i="175"/>
  <c r="S490" i="175"/>
  <c r="T490" i="175"/>
  <c r="U490" i="175"/>
  <c r="V490" i="175"/>
  <c r="W490" i="175"/>
  <c r="S491" i="175"/>
  <c r="T491" i="175"/>
  <c r="U491" i="175"/>
  <c r="V491" i="175"/>
  <c r="W491" i="175"/>
  <c r="S492" i="175"/>
  <c r="T492" i="175"/>
  <c r="U492" i="175"/>
  <c r="V492" i="175"/>
  <c r="W492" i="175"/>
  <c r="S493" i="175"/>
  <c r="T493" i="175"/>
  <c r="U493" i="175"/>
  <c r="V493" i="175"/>
  <c r="W493" i="175"/>
  <c r="S494" i="175"/>
  <c r="T494" i="175"/>
  <c r="U494" i="175"/>
  <c r="V494" i="175"/>
  <c r="W494" i="175"/>
  <c r="S495" i="175"/>
  <c r="T495" i="175"/>
  <c r="U495" i="175"/>
  <c r="V495" i="175"/>
  <c r="W495" i="175"/>
  <c r="S496" i="175"/>
  <c r="T496" i="175"/>
  <c r="U496" i="175"/>
  <c r="V496" i="175"/>
  <c r="W496" i="175"/>
  <c r="S497" i="175"/>
  <c r="T497" i="175"/>
  <c r="U497" i="175"/>
  <c r="V497" i="175"/>
  <c r="W497" i="175"/>
  <c r="S498" i="175"/>
  <c r="T498" i="175"/>
  <c r="U498" i="175"/>
  <c r="V498" i="175"/>
  <c r="W498" i="175"/>
  <c r="S499" i="175"/>
  <c r="T499" i="175"/>
  <c r="U499" i="175"/>
  <c r="V499" i="175"/>
  <c r="W499" i="175"/>
  <c r="S500" i="175"/>
  <c r="T500" i="175"/>
  <c r="U500" i="175"/>
  <c r="V500" i="175"/>
  <c r="W500" i="175"/>
  <c r="S501" i="175"/>
  <c r="T501" i="175"/>
  <c r="U501" i="175"/>
  <c r="V501" i="175"/>
  <c r="W501" i="175"/>
  <c r="S502" i="175"/>
  <c r="T502" i="175"/>
  <c r="U502" i="175"/>
  <c r="V502" i="175"/>
  <c r="W502" i="175"/>
  <c r="S503" i="175"/>
  <c r="T503" i="175"/>
  <c r="U503" i="175"/>
  <c r="V503" i="175"/>
  <c r="W503" i="175"/>
  <c r="S504" i="175"/>
  <c r="T504" i="175"/>
  <c r="U504" i="175"/>
  <c r="V504" i="175"/>
  <c r="W504" i="175"/>
  <c r="S505" i="175"/>
  <c r="T505" i="175"/>
  <c r="U505" i="175"/>
  <c r="V505" i="175"/>
  <c r="W505" i="175"/>
  <c r="S506" i="175"/>
  <c r="T506" i="175"/>
  <c r="U506" i="175"/>
  <c r="V506" i="175"/>
  <c r="W506" i="175"/>
  <c r="S507" i="175"/>
  <c r="T507" i="175"/>
  <c r="U507" i="175"/>
  <c r="V507" i="175"/>
  <c r="W507" i="175"/>
  <c r="S508" i="175"/>
  <c r="T508" i="175"/>
  <c r="U508" i="175"/>
  <c r="V508" i="175"/>
  <c r="W508" i="175"/>
  <c r="S509" i="175"/>
  <c r="T509" i="175"/>
  <c r="U509" i="175"/>
  <c r="V509" i="175"/>
  <c r="W509" i="175"/>
  <c r="S510" i="175"/>
  <c r="T510" i="175"/>
  <c r="U510" i="175"/>
  <c r="V510" i="175"/>
  <c r="W510" i="175"/>
  <c r="S511" i="175"/>
  <c r="T511" i="175"/>
  <c r="U511" i="175"/>
  <c r="V511" i="175"/>
  <c r="W511" i="175"/>
  <c r="S512" i="175"/>
  <c r="T512" i="175"/>
  <c r="U512" i="175"/>
  <c r="V512" i="175"/>
  <c r="W512" i="175"/>
  <c r="S513" i="175"/>
  <c r="T513" i="175"/>
  <c r="U513" i="175"/>
  <c r="V513" i="175"/>
  <c r="W513" i="175"/>
  <c r="S514" i="175"/>
  <c r="T514" i="175"/>
  <c r="U514" i="175"/>
  <c r="V514" i="175"/>
  <c r="W514" i="175"/>
  <c r="S515" i="175"/>
  <c r="T515" i="175"/>
  <c r="U515" i="175"/>
  <c r="V515" i="175"/>
  <c r="W515" i="175"/>
  <c r="S516" i="175"/>
  <c r="T516" i="175"/>
  <c r="U516" i="175"/>
  <c r="V516" i="175"/>
  <c r="W516" i="175"/>
  <c r="S517" i="175"/>
  <c r="T517" i="175"/>
  <c r="U517" i="175"/>
  <c r="V517" i="175"/>
  <c r="W517" i="175"/>
  <c r="S518" i="175"/>
  <c r="T518" i="175"/>
  <c r="U518" i="175"/>
  <c r="V518" i="175"/>
  <c r="W518" i="175"/>
  <c r="S519" i="175"/>
  <c r="T519" i="175"/>
  <c r="U519" i="175"/>
  <c r="V519" i="175"/>
  <c r="W519" i="175"/>
  <c r="S520" i="175"/>
  <c r="T520" i="175"/>
  <c r="U520" i="175"/>
  <c r="V520" i="175"/>
  <c r="W520" i="175"/>
  <c r="S521" i="175"/>
  <c r="T521" i="175"/>
  <c r="U521" i="175"/>
  <c r="V521" i="175"/>
  <c r="W521" i="175"/>
  <c r="S522" i="175"/>
  <c r="T522" i="175"/>
  <c r="U522" i="175"/>
  <c r="V522" i="175"/>
  <c r="W522" i="175"/>
  <c r="S523" i="175"/>
  <c r="T523" i="175"/>
  <c r="U523" i="175"/>
  <c r="V523" i="175"/>
  <c r="W523" i="175"/>
  <c r="S524" i="175"/>
  <c r="T524" i="175"/>
  <c r="U524" i="175"/>
  <c r="V524" i="175"/>
  <c r="W524" i="175"/>
  <c r="S525" i="175"/>
  <c r="T525" i="175"/>
  <c r="U525" i="175"/>
  <c r="V525" i="175"/>
  <c r="W525" i="175"/>
  <c r="S526" i="175"/>
  <c r="T526" i="175"/>
  <c r="U526" i="175"/>
  <c r="V526" i="175"/>
  <c r="W526" i="175"/>
  <c r="S527" i="175"/>
  <c r="T527" i="175"/>
  <c r="U527" i="175"/>
  <c r="V527" i="175"/>
  <c r="W527" i="175"/>
  <c r="S528" i="175"/>
  <c r="T528" i="175"/>
  <c r="U528" i="175"/>
  <c r="V528" i="175"/>
  <c r="W528" i="175"/>
  <c r="S529" i="175"/>
  <c r="T529" i="175"/>
  <c r="U529" i="175"/>
  <c r="V529" i="175"/>
  <c r="W529" i="175"/>
  <c r="S530" i="175"/>
  <c r="T530" i="175"/>
  <c r="U530" i="175"/>
  <c r="V530" i="175"/>
  <c r="W530" i="175"/>
  <c r="S531" i="175"/>
  <c r="T531" i="175"/>
  <c r="U531" i="175"/>
  <c r="V531" i="175"/>
  <c r="W531" i="175"/>
  <c r="S532" i="175"/>
  <c r="T532" i="175"/>
  <c r="U532" i="175"/>
  <c r="V532" i="175"/>
  <c r="W532" i="175"/>
  <c r="S533" i="175"/>
  <c r="T533" i="175"/>
  <c r="U533" i="175"/>
  <c r="V533" i="175"/>
  <c r="W533" i="175"/>
  <c r="S534" i="175"/>
  <c r="T534" i="175"/>
  <c r="U534" i="175"/>
  <c r="V534" i="175"/>
  <c r="W534" i="175"/>
  <c r="S535" i="175"/>
  <c r="T535" i="175"/>
  <c r="U535" i="175"/>
  <c r="V535" i="175"/>
  <c r="W535" i="175"/>
  <c r="S536" i="175"/>
  <c r="T536" i="175"/>
  <c r="U536" i="175"/>
  <c r="V536" i="175"/>
  <c r="W536" i="175"/>
  <c r="S537" i="175"/>
  <c r="T537" i="175"/>
  <c r="U537" i="175"/>
  <c r="V537" i="175"/>
  <c r="W537" i="175"/>
  <c r="S538" i="175"/>
  <c r="T538" i="175"/>
  <c r="U538" i="175"/>
  <c r="V538" i="175"/>
  <c r="W538" i="175"/>
  <c r="S539" i="175"/>
  <c r="T539" i="175"/>
  <c r="U539" i="175"/>
  <c r="V539" i="175"/>
  <c r="W539" i="175"/>
  <c r="S540" i="175"/>
  <c r="T540" i="175"/>
  <c r="U540" i="175"/>
  <c r="V540" i="175"/>
  <c r="W540" i="175"/>
  <c r="S541" i="175"/>
  <c r="T541" i="175"/>
  <c r="U541" i="175"/>
  <c r="V541" i="175"/>
  <c r="W541" i="175"/>
  <c r="S542" i="175"/>
  <c r="T542" i="175"/>
  <c r="U542" i="175"/>
  <c r="V542" i="175"/>
  <c r="W542" i="175"/>
  <c r="S543" i="175"/>
  <c r="T543" i="175"/>
  <c r="U543" i="175"/>
  <c r="V543" i="175"/>
  <c r="W543" i="175"/>
  <c r="S544" i="175"/>
  <c r="T544" i="175"/>
  <c r="U544" i="175"/>
  <c r="V544" i="175"/>
  <c r="W544" i="175"/>
  <c r="S545" i="175"/>
  <c r="T545" i="175"/>
  <c r="U545" i="175"/>
  <c r="V545" i="175"/>
  <c r="W545" i="175"/>
  <c r="S546" i="175"/>
  <c r="T546" i="175"/>
  <c r="U546" i="175"/>
  <c r="V546" i="175"/>
  <c r="W546" i="175"/>
  <c r="S547" i="175"/>
  <c r="T547" i="175"/>
  <c r="U547" i="175"/>
  <c r="V547" i="175"/>
  <c r="W547" i="175"/>
  <c r="S548" i="175"/>
  <c r="T548" i="175"/>
  <c r="U548" i="175"/>
  <c r="V548" i="175"/>
  <c r="W548" i="175"/>
  <c r="S549" i="175"/>
  <c r="T549" i="175"/>
  <c r="U549" i="175"/>
  <c r="V549" i="175"/>
  <c r="W549" i="175"/>
  <c r="S550" i="175"/>
  <c r="T550" i="175"/>
  <c r="U550" i="175"/>
  <c r="V550" i="175"/>
  <c r="W550" i="175"/>
  <c r="S551" i="175"/>
  <c r="T551" i="175"/>
  <c r="U551" i="175"/>
  <c r="V551" i="175"/>
  <c r="W551" i="175"/>
  <c r="S552" i="175"/>
  <c r="T552" i="175"/>
  <c r="U552" i="175"/>
  <c r="V552" i="175"/>
  <c r="W552" i="175"/>
  <c r="S553" i="175"/>
  <c r="T553" i="175"/>
  <c r="U553" i="175"/>
  <c r="V553" i="175"/>
  <c r="W553" i="175"/>
  <c r="S554" i="175"/>
  <c r="T554" i="175"/>
  <c r="U554" i="175"/>
  <c r="V554" i="175"/>
  <c r="W554" i="175"/>
  <c r="S555" i="175"/>
  <c r="T555" i="175"/>
  <c r="U555" i="175"/>
  <c r="V555" i="175"/>
  <c r="W555" i="175"/>
  <c r="S556" i="175"/>
  <c r="T556" i="175"/>
  <c r="U556" i="175"/>
  <c r="V556" i="175"/>
  <c r="W556" i="175"/>
  <c r="S557" i="175"/>
  <c r="T557" i="175"/>
  <c r="U557" i="175"/>
  <c r="V557" i="175"/>
  <c r="W557" i="175"/>
  <c r="S558" i="175"/>
  <c r="T558" i="175"/>
  <c r="U558" i="175"/>
  <c r="V558" i="175"/>
  <c r="W558" i="175"/>
  <c r="S559" i="175"/>
  <c r="T559" i="175"/>
  <c r="U559" i="175"/>
  <c r="V559" i="175"/>
  <c r="W559" i="175"/>
  <c r="S560" i="175"/>
  <c r="T560" i="175"/>
  <c r="U560" i="175"/>
  <c r="V560" i="175"/>
  <c r="W560" i="175"/>
  <c r="S561" i="175"/>
  <c r="T561" i="175"/>
  <c r="U561" i="175"/>
  <c r="V561" i="175"/>
  <c r="W561" i="175"/>
  <c r="S562" i="175"/>
  <c r="T562" i="175"/>
  <c r="U562" i="175"/>
  <c r="V562" i="175"/>
  <c r="W562" i="175"/>
  <c r="S563" i="175"/>
  <c r="T563" i="175"/>
  <c r="U563" i="175"/>
  <c r="V563" i="175"/>
  <c r="W563" i="175"/>
  <c r="S564" i="175"/>
  <c r="T564" i="175"/>
  <c r="U564" i="175"/>
  <c r="V564" i="175"/>
  <c r="W564" i="175"/>
  <c r="S565" i="175"/>
  <c r="T565" i="175"/>
  <c r="U565" i="175"/>
  <c r="V565" i="175"/>
  <c r="W565" i="175"/>
  <c r="S566" i="175"/>
  <c r="T566" i="175"/>
  <c r="U566" i="175"/>
  <c r="V566" i="175"/>
  <c r="W566" i="175"/>
  <c r="S567" i="175"/>
  <c r="T567" i="175"/>
  <c r="U567" i="175"/>
  <c r="V567" i="175"/>
  <c r="W567" i="175"/>
  <c r="S568" i="175"/>
  <c r="T568" i="175"/>
  <c r="U568" i="175"/>
  <c r="V568" i="175"/>
  <c r="W568" i="175"/>
  <c r="S569" i="175"/>
  <c r="T569" i="175"/>
  <c r="U569" i="175"/>
  <c r="V569" i="175"/>
  <c r="W569" i="175"/>
  <c r="S570" i="175"/>
  <c r="T570" i="175"/>
  <c r="U570" i="175"/>
  <c r="V570" i="175"/>
  <c r="W570" i="175"/>
  <c r="S571" i="175"/>
  <c r="T571" i="175"/>
  <c r="U571" i="175"/>
  <c r="V571" i="175"/>
  <c r="W571" i="175"/>
  <c r="S572" i="175"/>
  <c r="T572" i="175"/>
  <c r="U572" i="175"/>
  <c r="V572" i="175"/>
  <c r="W572" i="175"/>
  <c r="S573" i="175"/>
  <c r="T573" i="175"/>
  <c r="U573" i="175"/>
  <c r="V573" i="175"/>
  <c r="W573" i="175"/>
  <c r="S574" i="175"/>
  <c r="T574" i="175"/>
  <c r="U574" i="175"/>
  <c r="V574" i="175"/>
  <c r="W574" i="175"/>
  <c r="S575" i="175"/>
  <c r="T575" i="175"/>
  <c r="U575" i="175"/>
  <c r="V575" i="175"/>
  <c r="W575" i="175"/>
  <c r="S576" i="175"/>
  <c r="T576" i="175"/>
  <c r="U576" i="175"/>
  <c r="V576" i="175"/>
  <c r="W576" i="175"/>
  <c r="S577" i="175"/>
  <c r="T577" i="175"/>
  <c r="U577" i="175"/>
  <c r="V577" i="175"/>
  <c r="W577" i="175"/>
  <c r="S578" i="175"/>
  <c r="T578" i="175"/>
  <c r="U578" i="175"/>
  <c r="V578" i="175"/>
  <c r="W578" i="175"/>
  <c r="S579" i="175"/>
  <c r="T579" i="175"/>
  <c r="U579" i="175"/>
  <c r="V579" i="175"/>
  <c r="W579" i="175"/>
  <c r="S580" i="175"/>
  <c r="T580" i="175"/>
  <c r="U580" i="175"/>
  <c r="V580" i="175"/>
  <c r="W580" i="175"/>
  <c r="S581" i="175"/>
  <c r="T581" i="175"/>
  <c r="U581" i="175"/>
  <c r="V581" i="175"/>
  <c r="W581" i="175"/>
  <c r="S582" i="175"/>
  <c r="T582" i="175"/>
  <c r="U582" i="175"/>
  <c r="V582" i="175"/>
  <c r="W582" i="175"/>
  <c r="S583" i="175"/>
  <c r="T583" i="175"/>
  <c r="U583" i="175"/>
  <c r="V583" i="175"/>
  <c r="W583" i="175"/>
  <c r="S584" i="175"/>
  <c r="T584" i="175"/>
  <c r="U584" i="175"/>
  <c r="V584" i="175"/>
  <c r="W584" i="175"/>
  <c r="S585" i="175"/>
  <c r="T585" i="175"/>
  <c r="U585" i="175"/>
  <c r="V585" i="175"/>
  <c r="W585" i="175"/>
  <c r="S586" i="175"/>
  <c r="T586" i="175"/>
  <c r="U586" i="175"/>
  <c r="V586" i="175"/>
  <c r="W586" i="175"/>
  <c r="S587" i="175"/>
  <c r="T587" i="175"/>
  <c r="U587" i="175"/>
  <c r="V587" i="175"/>
  <c r="W587" i="175"/>
  <c r="S588" i="175"/>
  <c r="T588" i="175"/>
  <c r="U588" i="175"/>
  <c r="V588" i="175"/>
  <c r="W588" i="175"/>
  <c r="S589" i="175"/>
  <c r="T589" i="175"/>
  <c r="U589" i="175"/>
  <c r="V589" i="175"/>
  <c r="W589" i="175"/>
  <c r="S590" i="175"/>
  <c r="T590" i="175"/>
  <c r="U590" i="175"/>
  <c r="V590" i="175"/>
  <c r="W590" i="175"/>
  <c r="S591" i="175"/>
  <c r="T591" i="175"/>
  <c r="U591" i="175"/>
  <c r="V591" i="175"/>
  <c r="W591" i="175"/>
  <c r="S592" i="175"/>
  <c r="T592" i="175"/>
  <c r="U592" i="175"/>
  <c r="V592" i="175"/>
  <c r="W592" i="175"/>
  <c r="S593" i="175"/>
  <c r="T593" i="175"/>
  <c r="U593" i="175"/>
  <c r="V593" i="175"/>
  <c r="W593" i="175"/>
  <c r="S594" i="175"/>
  <c r="T594" i="175"/>
  <c r="U594" i="175"/>
  <c r="V594" i="175"/>
  <c r="W594" i="175"/>
  <c r="S595" i="175"/>
  <c r="T595" i="175"/>
  <c r="U595" i="175"/>
  <c r="V595" i="175"/>
  <c r="W595" i="175"/>
  <c r="S596" i="175"/>
  <c r="T596" i="175"/>
  <c r="U596" i="175"/>
  <c r="V596" i="175"/>
  <c r="W596" i="175"/>
  <c r="S597" i="175"/>
  <c r="T597" i="175"/>
  <c r="U597" i="175"/>
  <c r="V597" i="175"/>
  <c r="W597" i="175"/>
  <c r="S598" i="175"/>
  <c r="T598" i="175"/>
  <c r="U598" i="175"/>
  <c r="V598" i="175"/>
  <c r="W598" i="175"/>
  <c r="S599" i="175"/>
  <c r="T599" i="175"/>
  <c r="U599" i="175"/>
  <c r="V599" i="175"/>
  <c r="W599" i="175"/>
  <c r="S600" i="175"/>
  <c r="T600" i="175"/>
  <c r="U600" i="175"/>
  <c r="V600" i="175"/>
  <c r="W600" i="175"/>
  <c r="S601" i="175"/>
  <c r="T601" i="175"/>
  <c r="U601" i="175"/>
  <c r="V601" i="175"/>
  <c r="W601" i="175"/>
  <c r="S602" i="175"/>
  <c r="T602" i="175"/>
  <c r="U602" i="175"/>
  <c r="V602" i="175"/>
  <c r="W602" i="175"/>
  <c r="S603" i="175"/>
  <c r="T603" i="175"/>
  <c r="U603" i="175"/>
  <c r="V603" i="175"/>
  <c r="W603" i="175"/>
  <c r="S604" i="175"/>
  <c r="T604" i="175"/>
  <c r="U604" i="175"/>
  <c r="V604" i="175"/>
  <c r="W604" i="175"/>
  <c r="S605" i="175"/>
  <c r="T605" i="175"/>
  <c r="U605" i="175"/>
  <c r="V605" i="175"/>
  <c r="W605" i="175"/>
  <c r="S606" i="175"/>
  <c r="T606" i="175"/>
  <c r="U606" i="175"/>
  <c r="V606" i="175"/>
  <c r="W606" i="175"/>
  <c r="S607" i="175"/>
  <c r="T607" i="175"/>
  <c r="U607" i="175"/>
  <c r="V607" i="175"/>
  <c r="W607" i="175"/>
  <c r="S608" i="175"/>
  <c r="T608" i="175"/>
  <c r="U608" i="175"/>
  <c r="V608" i="175"/>
  <c r="W608" i="175"/>
  <c r="S609" i="175"/>
  <c r="T609" i="175"/>
  <c r="U609" i="175"/>
  <c r="V609" i="175"/>
  <c r="W609" i="175"/>
  <c r="S610" i="175"/>
  <c r="T610" i="175"/>
  <c r="U610" i="175"/>
  <c r="V610" i="175"/>
  <c r="W610" i="175"/>
  <c r="S611" i="175"/>
  <c r="T611" i="175"/>
  <c r="U611" i="175"/>
  <c r="V611" i="175"/>
  <c r="W611" i="175"/>
  <c r="S612" i="175"/>
  <c r="T612" i="175"/>
  <c r="U612" i="175"/>
  <c r="V612" i="175"/>
  <c r="W612" i="175"/>
  <c r="S613" i="175"/>
  <c r="T613" i="175"/>
  <c r="U613" i="175"/>
  <c r="V613" i="175"/>
  <c r="W613" i="175"/>
  <c r="S614" i="175"/>
  <c r="T614" i="175"/>
  <c r="U614" i="175"/>
  <c r="V614" i="175"/>
  <c r="W614" i="175"/>
  <c r="S615" i="175"/>
  <c r="T615" i="175"/>
  <c r="U615" i="175"/>
  <c r="V615" i="175"/>
  <c r="W615" i="175"/>
  <c r="S616" i="175"/>
  <c r="T616" i="175"/>
  <c r="U616" i="175"/>
  <c r="V616" i="175"/>
  <c r="W616" i="175"/>
  <c r="S617" i="175"/>
  <c r="T617" i="175"/>
  <c r="U617" i="175"/>
  <c r="V617" i="175"/>
  <c r="W617" i="175"/>
  <c r="S618" i="175"/>
  <c r="T618" i="175"/>
  <c r="U618" i="175"/>
  <c r="V618" i="175"/>
  <c r="W618" i="175"/>
  <c r="S619" i="175"/>
  <c r="T619" i="175"/>
  <c r="U619" i="175"/>
  <c r="V619" i="175"/>
  <c r="W619" i="175"/>
  <c r="S620" i="175"/>
  <c r="T620" i="175"/>
  <c r="U620" i="175"/>
  <c r="V620" i="175"/>
  <c r="W620" i="175"/>
  <c r="S621" i="175"/>
  <c r="T621" i="175"/>
  <c r="U621" i="175"/>
  <c r="V621" i="175"/>
  <c r="W621" i="175"/>
  <c r="S622" i="175"/>
  <c r="T622" i="175"/>
  <c r="U622" i="175"/>
  <c r="V622" i="175"/>
  <c r="W622" i="175"/>
  <c r="S623" i="175"/>
  <c r="T623" i="175"/>
  <c r="U623" i="175"/>
  <c r="V623" i="175"/>
  <c r="W623" i="175"/>
  <c r="S624" i="175"/>
  <c r="T624" i="175"/>
  <c r="U624" i="175"/>
  <c r="V624" i="175"/>
  <c r="W624" i="175"/>
  <c r="S625" i="175"/>
  <c r="T625" i="175"/>
  <c r="U625" i="175"/>
  <c r="V625" i="175"/>
  <c r="W625" i="175"/>
  <c r="S626" i="175"/>
  <c r="T626" i="175"/>
  <c r="U626" i="175"/>
  <c r="V626" i="175"/>
  <c r="W626" i="175"/>
  <c r="S627" i="175"/>
  <c r="T627" i="175"/>
  <c r="U627" i="175"/>
  <c r="V627" i="175"/>
  <c r="W627" i="175"/>
  <c r="S628" i="175"/>
  <c r="T628" i="175"/>
  <c r="U628" i="175"/>
  <c r="V628" i="175"/>
  <c r="W628" i="175"/>
  <c r="S629" i="175"/>
  <c r="T629" i="175"/>
  <c r="U629" i="175"/>
  <c r="V629" i="175"/>
  <c r="W629" i="175"/>
  <c r="S630" i="175"/>
  <c r="T630" i="175"/>
  <c r="U630" i="175"/>
  <c r="V630" i="175"/>
  <c r="W630" i="175"/>
  <c r="S631" i="175"/>
  <c r="T631" i="175"/>
  <c r="U631" i="175"/>
  <c r="V631" i="175"/>
  <c r="W631" i="175"/>
  <c r="S632" i="175"/>
  <c r="T632" i="175"/>
  <c r="U632" i="175"/>
  <c r="V632" i="175"/>
  <c r="W632" i="175"/>
  <c r="S633" i="175"/>
  <c r="T633" i="175"/>
  <c r="U633" i="175"/>
  <c r="V633" i="175"/>
  <c r="W633" i="175"/>
  <c r="S634" i="175"/>
  <c r="T634" i="175"/>
  <c r="U634" i="175"/>
  <c r="V634" i="175"/>
  <c r="W634" i="175"/>
  <c r="S635" i="175"/>
  <c r="T635" i="175"/>
  <c r="U635" i="175"/>
  <c r="V635" i="175"/>
  <c r="W635" i="175"/>
  <c r="S636" i="175"/>
  <c r="T636" i="175"/>
  <c r="U636" i="175"/>
  <c r="V636" i="175"/>
  <c r="W636" i="175"/>
  <c r="S637" i="175"/>
  <c r="T637" i="175"/>
  <c r="U637" i="175"/>
  <c r="V637" i="175"/>
  <c r="W637" i="175"/>
  <c r="S638" i="175"/>
  <c r="T638" i="175"/>
  <c r="U638" i="175"/>
  <c r="V638" i="175"/>
  <c r="W638" i="175"/>
  <c r="S639" i="175"/>
  <c r="T639" i="175"/>
  <c r="U639" i="175"/>
  <c r="V639" i="175"/>
  <c r="W639" i="175"/>
  <c r="S640" i="175"/>
  <c r="T640" i="175"/>
  <c r="U640" i="175"/>
  <c r="V640" i="175"/>
  <c r="W640" i="175"/>
  <c r="S641" i="175"/>
  <c r="T641" i="175"/>
  <c r="U641" i="175"/>
  <c r="V641" i="175"/>
  <c r="W641" i="175"/>
  <c r="S642" i="175"/>
  <c r="T642" i="175"/>
  <c r="U642" i="175"/>
  <c r="V642" i="175"/>
  <c r="W642" i="175"/>
  <c r="S643" i="175"/>
  <c r="T643" i="175"/>
  <c r="U643" i="175"/>
  <c r="V643" i="175"/>
  <c r="W643" i="175"/>
  <c r="S644" i="175"/>
  <c r="T644" i="175"/>
  <c r="U644" i="175"/>
  <c r="V644" i="175"/>
  <c r="W644" i="175"/>
  <c r="S645" i="175"/>
  <c r="T645" i="175"/>
  <c r="U645" i="175"/>
  <c r="V645" i="175"/>
  <c r="W645" i="175"/>
  <c r="S646" i="175"/>
  <c r="T646" i="175"/>
  <c r="U646" i="175"/>
  <c r="V646" i="175"/>
  <c r="W646" i="175"/>
  <c r="S647" i="175"/>
  <c r="T647" i="175"/>
  <c r="U647" i="175"/>
  <c r="V647" i="175"/>
  <c r="W647" i="175"/>
  <c r="S648" i="175"/>
  <c r="T648" i="175"/>
  <c r="U648" i="175"/>
  <c r="V648" i="175"/>
  <c r="W648" i="175"/>
  <c r="S649" i="175"/>
  <c r="T649" i="175"/>
  <c r="U649" i="175"/>
  <c r="V649" i="175"/>
  <c r="W649" i="175"/>
  <c r="S650" i="175"/>
  <c r="T650" i="175"/>
  <c r="U650" i="175"/>
  <c r="V650" i="175"/>
  <c r="W650" i="175"/>
  <c r="S651" i="175"/>
  <c r="T651" i="175"/>
  <c r="U651" i="175"/>
  <c r="V651" i="175"/>
  <c r="W651" i="175"/>
  <c r="S652" i="175"/>
  <c r="T652" i="175"/>
  <c r="U652" i="175"/>
  <c r="V652" i="175"/>
  <c r="W652" i="175"/>
  <c r="S653" i="175"/>
  <c r="T653" i="175"/>
  <c r="U653" i="175"/>
  <c r="V653" i="175"/>
  <c r="W653" i="175"/>
  <c r="S654" i="175"/>
  <c r="T654" i="175"/>
  <c r="U654" i="175"/>
  <c r="V654" i="175"/>
  <c r="W654" i="175"/>
  <c r="S655" i="175"/>
  <c r="T655" i="175"/>
  <c r="U655" i="175"/>
  <c r="V655" i="175"/>
  <c r="W655" i="175"/>
  <c r="S656" i="175"/>
  <c r="T656" i="175"/>
  <c r="U656" i="175"/>
  <c r="V656" i="175"/>
  <c r="W656" i="175"/>
  <c r="S657" i="175"/>
  <c r="T657" i="175"/>
  <c r="U657" i="175"/>
  <c r="V657" i="175"/>
  <c r="W657" i="175"/>
  <c r="S658" i="175"/>
  <c r="T658" i="175"/>
  <c r="U658" i="175"/>
  <c r="V658" i="175"/>
  <c r="W658" i="175"/>
  <c r="S659" i="175"/>
  <c r="T659" i="175"/>
  <c r="U659" i="175"/>
  <c r="V659" i="175"/>
  <c r="W659" i="175"/>
  <c r="S660" i="175"/>
  <c r="T660" i="175"/>
  <c r="U660" i="175"/>
  <c r="V660" i="175"/>
  <c r="W660" i="175"/>
  <c r="S661" i="175"/>
  <c r="T661" i="175"/>
  <c r="U661" i="175"/>
  <c r="V661" i="175"/>
  <c r="W661" i="175"/>
  <c r="S662" i="175"/>
  <c r="T662" i="175"/>
  <c r="U662" i="175"/>
  <c r="V662" i="175"/>
  <c r="W662" i="175"/>
  <c r="S663" i="175"/>
  <c r="T663" i="175"/>
  <c r="U663" i="175"/>
  <c r="V663" i="175"/>
  <c r="W663" i="175"/>
  <c r="S664" i="175"/>
  <c r="T664" i="175"/>
  <c r="U664" i="175"/>
  <c r="V664" i="175"/>
  <c r="W664" i="175"/>
  <c r="S665" i="175"/>
  <c r="T665" i="175"/>
  <c r="U665" i="175"/>
  <c r="V665" i="175"/>
  <c r="W665" i="175"/>
  <c r="S666" i="175"/>
  <c r="T666" i="175"/>
  <c r="U666" i="175"/>
  <c r="V666" i="175"/>
  <c r="W666" i="175"/>
  <c r="S667" i="175"/>
  <c r="T667" i="175"/>
  <c r="U667" i="175"/>
  <c r="V667" i="175"/>
  <c r="W667" i="175"/>
  <c r="S668" i="175"/>
  <c r="T668" i="175"/>
  <c r="U668" i="175"/>
  <c r="V668" i="175"/>
  <c r="W668" i="175"/>
  <c r="S669" i="175"/>
  <c r="T669" i="175"/>
  <c r="U669" i="175"/>
  <c r="V669" i="175"/>
  <c r="W669" i="175"/>
  <c r="S670" i="175"/>
  <c r="T670" i="175"/>
  <c r="U670" i="175"/>
  <c r="V670" i="175"/>
  <c r="W670" i="175"/>
  <c r="S671" i="175"/>
  <c r="T671" i="175"/>
  <c r="U671" i="175"/>
  <c r="V671" i="175"/>
  <c r="W671" i="175"/>
  <c r="S672" i="175"/>
  <c r="T672" i="175"/>
  <c r="U672" i="175"/>
  <c r="V672" i="175"/>
  <c r="W672" i="175"/>
  <c r="S673" i="175"/>
  <c r="T673" i="175"/>
  <c r="U673" i="175"/>
  <c r="V673" i="175"/>
  <c r="W673" i="175"/>
  <c r="S674" i="175"/>
  <c r="T674" i="175"/>
  <c r="U674" i="175"/>
  <c r="V674" i="175"/>
  <c r="W674" i="175"/>
  <c r="S675" i="175"/>
  <c r="T675" i="175"/>
  <c r="U675" i="175"/>
  <c r="V675" i="175"/>
  <c r="W675" i="175"/>
  <c r="S676" i="175"/>
  <c r="T676" i="175"/>
  <c r="U676" i="175"/>
  <c r="V676" i="175"/>
  <c r="W676" i="175"/>
  <c r="S677" i="175"/>
  <c r="T677" i="175"/>
  <c r="U677" i="175"/>
  <c r="V677" i="175"/>
  <c r="W677" i="175"/>
  <c r="S678" i="175"/>
  <c r="T678" i="175"/>
  <c r="U678" i="175"/>
  <c r="V678" i="175"/>
  <c r="W678" i="175"/>
  <c r="S679" i="175"/>
  <c r="T679" i="175"/>
  <c r="U679" i="175"/>
  <c r="V679" i="175"/>
  <c r="W679" i="175"/>
  <c r="S680" i="175"/>
  <c r="T680" i="175"/>
  <c r="U680" i="175"/>
  <c r="V680" i="175"/>
  <c r="W680" i="175"/>
  <c r="S681" i="175"/>
  <c r="T681" i="175"/>
  <c r="U681" i="175"/>
  <c r="V681" i="175"/>
  <c r="W681" i="175"/>
  <c r="S682" i="175"/>
  <c r="T682" i="175"/>
  <c r="U682" i="175"/>
  <c r="V682" i="175"/>
  <c r="W682" i="175"/>
  <c r="S683" i="175"/>
  <c r="T683" i="175"/>
  <c r="U683" i="175"/>
  <c r="V683" i="175"/>
  <c r="W683" i="175"/>
  <c r="S684" i="175"/>
  <c r="T684" i="175"/>
  <c r="U684" i="175"/>
  <c r="V684" i="175"/>
  <c r="W684" i="175"/>
  <c r="S685" i="175"/>
  <c r="T685" i="175"/>
  <c r="U685" i="175"/>
  <c r="V685" i="175"/>
  <c r="W685" i="175"/>
  <c r="S686" i="175"/>
  <c r="T686" i="175"/>
  <c r="U686" i="175"/>
  <c r="V686" i="175"/>
  <c r="W686" i="175"/>
  <c r="S687" i="175"/>
  <c r="T687" i="175"/>
  <c r="U687" i="175"/>
  <c r="V687" i="175"/>
  <c r="W687" i="175"/>
  <c r="S688" i="175"/>
  <c r="T688" i="175"/>
  <c r="U688" i="175"/>
  <c r="V688" i="175"/>
  <c r="W688" i="175"/>
  <c r="S689" i="175"/>
  <c r="T689" i="175"/>
  <c r="U689" i="175"/>
  <c r="V689" i="175"/>
  <c r="W689" i="175"/>
  <c r="S690" i="175"/>
  <c r="T690" i="175"/>
  <c r="U690" i="175"/>
  <c r="V690" i="175"/>
  <c r="W690" i="175"/>
  <c r="S691" i="175"/>
  <c r="T691" i="175"/>
  <c r="U691" i="175"/>
  <c r="V691" i="175"/>
  <c r="W691" i="175"/>
  <c r="S692" i="175"/>
  <c r="T692" i="175"/>
  <c r="U692" i="175"/>
  <c r="V692" i="175"/>
  <c r="W692" i="175"/>
  <c r="S693" i="175"/>
  <c r="T693" i="175"/>
  <c r="U693" i="175"/>
  <c r="V693" i="175"/>
  <c r="W693" i="175"/>
  <c r="S694" i="175"/>
  <c r="T694" i="175"/>
  <c r="U694" i="175"/>
  <c r="V694" i="175"/>
  <c r="W694" i="175"/>
  <c r="S695" i="175"/>
  <c r="T695" i="175"/>
  <c r="U695" i="175"/>
  <c r="V695" i="175"/>
  <c r="W695" i="175"/>
  <c r="S696" i="175"/>
  <c r="T696" i="175"/>
  <c r="U696" i="175"/>
  <c r="V696" i="175"/>
  <c r="W696" i="175"/>
  <c r="S697" i="175"/>
  <c r="T697" i="175"/>
  <c r="U697" i="175"/>
  <c r="V697" i="175"/>
  <c r="W697" i="175"/>
  <c r="S698" i="175"/>
  <c r="T698" i="175"/>
  <c r="U698" i="175"/>
  <c r="V698" i="175"/>
  <c r="W698" i="175"/>
  <c r="S699" i="175"/>
  <c r="T699" i="175"/>
  <c r="U699" i="175"/>
  <c r="V699" i="175"/>
  <c r="W699" i="175"/>
  <c r="S700" i="175"/>
  <c r="T700" i="175"/>
  <c r="U700" i="175"/>
  <c r="V700" i="175"/>
  <c r="W700" i="175"/>
  <c r="S701" i="175"/>
  <c r="T701" i="175"/>
  <c r="U701" i="175"/>
  <c r="V701" i="175"/>
  <c r="W701" i="175"/>
  <c r="S702" i="175"/>
  <c r="T702" i="175"/>
  <c r="U702" i="175"/>
  <c r="V702" i="175"/>
  <c r="W702" i="175"/>
  <c r="S703" i="175"/>
  <c r="T703" i="175"/>
  <c r="U703" i="175"/>
  <c r="V703" i="175"/>
  <c r="W703" i="175"/>
  <c r="S704" i="175"/>
  <c r="T704" i="175"/>
  <c r="U704" i="175"/>
  <c r="V704" i="175"/>
  <c r="W704" i="175"/>
  <c r="S705" i="175"/>
  <c r="T705" i="175"/>
  <c r="U705" i="175"/>
  <c r="V705" i="175"/>
  <c r="W705" i="175"/>
  <c r="S706" i="175"/>
  <c r="T706" i="175"/>
  <c r="U706" i="175"/>
  <c r="V706" i="175"/>
  <c r="W706" i="175"/>
  <c r="S707" i="175"/>
  <c r="T707" i="175"/>
  <c r="U707" i="175"/>
  <c r="V707" i="175"/>
  <c r="W707" i="175"/>
  <c r="S708" i="175"/>
  <c r="T708" i="175"/>
  <c r="U708" i="175"/>
  <c r="V708" i="175"/>
  <c r="W708" i="175"/>
  <c r="S709" i="175"/>
  <c r="T709" i="175"/>
  <c r="U709" i="175"/>
  <c r="V709" i="175"/>
  <c r="W709" i="175"/>
  <c r="S710" i="175"/>
  <c r="T710" i="175"/>
  <c r="U710" i="175"/>
  <c r="V710" i="175"/>
  <c r="W710" i="175"/>
  <c r="S711" i="175"/>
  <c r="T711" i="175"/>
  <c r="U711" i="175"/>
  <c r="V711" i="175"/>
  <c r="W711" i="175"/>
  <c r="S712" i="175"/>
  <c r="T712" i="175"/>
  <c r="U712" i="175"/>
  <c r="V712" i="175"/>
  <c r="W712" i="175"/>
  <c r="S713" i="175"/>
  <c r="T713" i="175"/>
  <c r="U713" i="175"/>
  <c r="V713" i="175"/>
  <c r="W713" i="175"/>
  <c r="S714" i="175"/>
  <c r="T714" i="175"/>
  <c r="U714" i="175"/>
  <c r="V714" i="175"/>
  <c r="W714" i="175"/>
  <c r="S715" i="175"/>
  <c r="T715" i="175"/>
  <c r="U715" i="175"/>
  <c r="V715" i="175"/>
  <c r="W715" i="175"/>
  <c r="S716" i="175"/>
  <c r="T716" i="175"/>
  <c r="U716" i="175"/>
  <c r="V716" i="175"/>
  <c r="W716" i="175"/>
  <c r="S717" i="175"/>
  <c r="T717" i="175"/>
  <c r="U717" i="175"/>
  <c r="V717" i="175"/>
  <c r="W717" i="175"/>
  <c r="S718" i="175"/>
  <c r="T718" i="175"/>
  <c r="U718" i="175"/>
  <c r="V718" i="175"/>
  <c r="W718" i="175"/>
  <c r="S719" i="175"/>
  <c r="T719" i="175"/>
  <c r="U719" i="175"/>
  <c r="V719" i="175"/>
  <c r="W719" i="175"/>
  <c r="S720" i="175"/>
  <c r="T720" i="175"/>
  <c r="U720" i="175"/>
  <c r="V720" i="175"/>
  <c r="W720" i="175"/>
  <c r="S721" i="175"/>
  <c r="T721" i="175"/>
  <c r="U721" i="175"/>
  <c r="V721" i="175"/>
  <c r="W721" i="175"/>
  <c r="S722" i="175"/>
  <c r="T722" i="175"/>
  <c r="U722" i="175"/>
  <c r="V722" i="175"/>
  <c r="W722" i="175"/>
  <c r="S723" i="175"/>
  <c r="T723" i="175"/>
  <c r="U723" i="175"/>
  <c r="V723" i="175"/>
  <c r="W723" i="175"/>
  <c r="S724" i="175"/>
  <c r="T724" i="175"/>
  <c r="U724" i="175"/>
  <c r="V724" i="175"/>
  <c r="W724" i="175"/>
  <c r="S725" i="175"/>
  <c r="T725" i="175"/>
  <c r="U725" i="175"/>
  <c r="V725" i="175"/>
  <c r="W725" i="175"/>
  <c r="S726" i="175"/>
  <c r="T726" i="175"/>
  <c r="U726" i="175"/>
  <c r="V726" i="175"/>
  <c r="W726" i="175"/>
  <c r="S727" i="175"/>
  <c r="T727" i="175"/>
  <c r="U727" i="175"/>
  <c r="V727" i="175"/>
  <c r="W727" i="175"/>
  <c r="S728" i="175"/>
  <c r="T728" i="175"/>
  <c r="U728" i="175"/>
  <c r="V728" i="175"/>
  <c r="W728" i="175"/>
  <c r="S729" i="175"/>
  <c r="T729" i="175"/>
  <c r="U729" i="175"/>
  <c r="V729" i="175"/>
  <c r="W729" i="175"/>
  <c r="S730" i="175"/>
  <c r="T730" i="175"/>
  <c r="U730" i="175"/>
  <c r="V730" i="175"/>
  <c r="W730" i="175"/>
  <c r="S731" i="175"/>
  <c r="T731" i="175"/>
  <c r="U731" i="175"/>
  <c r="V731" i="175"/>
  <c r="W731" i="175"/>
  <c r="S732" i="175"/>
  <c r="T732" i="175"/>
  <c r="U732" i="175"/>
  <c r="V732" i="175"/>
  <c r="W732" i="175"/>
  <c r="S733" i="175"/>
  <c r="T733" i="175"/>
  <c r="U733" i="175"/>
  <c r="V733" i="175"/>
  <c r="W733" i="175"/>
  <c r="S734" i="175"/>
  <c r="T734" i="175"/>
  <c r="U734" i="175"/>
  <c r="V734" i="175"/>
  <c r="W734" i="175"/>
  <c r="S735" i="175"/>
  <c r="T735" i="175"/>
  <c r="U735" i="175"/>
  <c r="V735" i="175"/>
  <c r="W735" i="175"/>
  <c r="S736" i="175"/>
  <c r="T736" i="175"/>
  <c r="U736" i="175"/>
  <c r="V736" i="175"/>
  <c r="W736" i="175"/>
  <c r="S737" i="175"/>
  <c r="T737" i="175"/>
  <c r="U737" i="175"/>
  <c r="V737" i="175"/>
  <c r="W737" i="175"/>
  <c r="S738" i="175"/>
  <c r="T738" i="175"/>
  <c r="U738" i="175"/>
  <c r="V738" i="175"/>
  <c r="W738" i="175"/>
  <c r="S739" i="175"/>
  <c r="T739" i="175"/>
  <c r="U739" i="175"/>
  <c r="V739" i="175"/>
  <c r="W739" i="175"/>
  <c r="S740" i="175"/>
  <c r="T740" i="175"/>
  <c r="U740" i="175"/>
  <c r="V740" i="175"/>
  <c r="W740" i="175"/>
  <c r="S741" i="175"/>
  <c r="T741" i="175"/>
  <c r="U741" i="175"/>
  <c r="V741" i="175"/>
  <c r="W741" i="175"/>
  <c r="S742" i="175"/>
  <c r="T742" i="175"/>
  <c r="U742" i="175"/>
  <c r="V742" i="175"/>
  <c r="W742" i="175"/>
  <c r="S743" i="175"/>
  <c r="T743" i="175"/>
  <c r="U743" i="175"/>
  <c r="V743" i="175"/>
  <c r="W743" i="175"/>
  <c r="S744" i="175"/>
  <c r="T744" i="175"/>
  <c r="U744" i="175"/>
  <c r="V744" i="175"/>
  <c r="W744" i="175"/>
  <c r="S745" i="175"/>
  <c r="T745" i="175"/>
  <c r="U745" i="175"/>
  <c r="V745" i="175"/>
  <c r="W745" i="175"/>
  <c r="S746" i="175"/>
  <c r="T746" i="175"/>
  <c r="U746" i="175"/>
  <c r="V746" i="175"/>
  <c r="W746" i="175"/>
  <c r="S747" i="175"/>
  <c r="T747" i="175"/>
  <c r="U747" i="175"/>
  <c r="V747" i="175"/>
  <c r="W747" i="175"/>
  <c r="S748" i="175"/>
  <c r="T748" i="175"/>
  <c r="U748" i="175"/>
  <c r="V748" i="175"/>
  <c r="W748" i="175"/>
  <c r="S749" i="175"/>
  <c r="T749" i="175"/>
  <c r="U749" i="175"/>
  <c r="V749" i="175"/>
  <c r="W749" i="175"/>
  <c r="S750" i="175"/>
  <c r="T750" i="175"/>
  <c r="U750" i="175"/>
  <c r="V750" i="175"/>
  <c r="W750" i="175"/>
  <c r="S751" i="175"/>
  <c r="T751" i="175"/>
  <c r="U751" i="175"/>
  <c r="V751" i="175"/>
  <c r="W751" i="175"/>
  <c r="S752" i="175"/>
  <c r="T752" i="175"/>
  <c r="U752" i="175"/>
  <c r="V752" i="175"/>
  <c r="W752" i="175"/>
  <c r="S753" i="175"/>
  <c r="T753" i="175"/>
  <c r="U753" i="175"/>
  <c r="V753" i="175"/>
  <c r="W753" i="175"/>
  <c r="S754" i="175"/>
  <c r="T754" i="175"/>
  <c r="U754" i="175"/>
  <c r="V754" i="175"/>
  <c r="W754" i="175"/>
  <c r="S755" i="175"/>
  <c r="T755" i="175"/>
  <c r="U755" i="175"/>
  <c r="V755" i="175"/>
  <c r="W755" i="175"/>
  <c r="S756" i="175"/>
  <c r="T756" i="175"/>
  <c r="U756" i="175"/>
  <c r="V756" i="175"/>
  <c r="W756" i="175"/>
  <c r="S757" i="175"/>
  <c r="T757" i="175"/>
  <c r="U757" i="175"/>
  <c r="V757" i="175"/>
  <c r="W757" i="175"/>
  <c r="S758" i="175"/>
  <c r="T758" i="175"/>
  <c r="U758" i="175"/>
  <c r="V758" i="175"/>
  <c r="W758" i="175"/>
  <c r="S759" i="175"/>
  <c r="T759" i="175"/>
  <c r="U759" i="175"/>
  <c r="V759" i="175"/>
  <c r="W759" i="175"/>
  <c r="S760" i="175"/>
  <c r="T760" i="175"/>
  <c r="U760" i="175"/>
  <c r="V760" i="175"/>
  <c r="W760" i="175"/>
  <c r="S761" i="175"/>
  <c r="T761" i="175"/>
  <c r="U761" i="175"/>
  <c r="V761" i="175"/>
  <c r="W761" i="175"/>
  <c r="S762" i="175"/>
  <c r="T762" i="175"/>
  <c r="U762" i="175"/>
  <c r="V762" i="175"/>
  <c r="W762" i="175"/>
  <c r="S763" i="175"/>
  <c r="T763" i="175"/>
  <c r="U763" i="175"/>
  <c r="V763" i="175"/>
  <c r="W763" i="175"/>
  <c r="S764" i="175"/>
  <c r="T764" i="175"/>
  <c r="U764" i="175"/>
  <c r="V764" i="175"/>
  <c r="W764" i="175"/>
  <c r="S765" i="175"/>
  <c r="T765" i="175"/>
  <c r="U765" i="175"/>
  <c r="V765" i="175"/>
  <c r="W765" i="175"/>
  <c r="S766" i="175"/>
  <c r="T766" i="175"/>
  <c r="U766" i="175"/>
  <c r="V766" i="175"/>
  <c r="W766" i="175"/>
  <c r="S767" i="175"/>
  <c r="T767" i="175"/>
  <c r="U767" i="175"/>
  <c r="V767" i="175"/>
  <c r="W767" i="175"/>
  <c r="S768" i="175"/>
  <c r="T768" i="175"/>
  <c r="U768" i="175"/>
  <c r="V768" i="175"/>
  <c r="W768" i="175"/>
  <c r="S769" i="175"/>
  <c r="T769" i="175"/>
  <c r="U769" i="175"/>
  <c r="V769" i="175"/>
  <c r="W769" i="175"/>
  <c r="S770" i="175"/>
  <c r="T770" i="175"/>
  <c r="U770" i="175"/>
  <c r="V770" i="175"/>
  <c r="W770" i="175"/>
  <c r="S771" i="175"/>
  <c r="T771" i="175"/>
  <c r="U771" i="175"/>
  <c r="V771" i="175"/>
  <c r="W771" i="175"/>
  <c r="S772" i="175"/>
  <c r="T772" i="175"/>
  <c r="U772" i="175"/>
  <c r="V772" i="175"/>
  <c r="W772" i="175"/>
  <c r="S773" i="175"/>
  <c r="T773" i="175"/>
  <c r="U773" i="175"/>
  <c r="V773" i="175"/>
  <c r="W773" i="175"/>
  <c r="S774" i="175"/>
  <c r="T774" i="175"/>
  <c r="U774" i="175"/>
  <c r="V774" i="175"/>
  <c r="W774" i="175"/>
  <c r="S775" i="175"/>
  <c r="T775" i="175"/>
  <c r="U775" i="175"/>
  <c r="V775" i="175"/>
  <c r="W775" i="175"/>
  <c r="S776" i="175"/>
  <c r="T776" i="175"/>
  <c r="U776" i="175"/>
  <c r="V776" i="175"/>
  <c r="W776" i="175"/>
  <c r="S777" i="175"/>
  <c r="T777" i="175"/>
  <c r="U777" i="175"/>
  <c r="V777" i="175"/>
  <c r="W777" i="175"/>
  <c r="S778" i="175"/>
  <c r="T778" i="175"/>
  <c r="U778" i="175"/>
  <c r="V778" i="175"/>
  <c r="W778" i="175"/>
  <c r="S779" i="175"/>
  <c r="T779" i="175"/>
  <c r="U779" i="175"/>
  <c r="V779" i="175"/>
  <c r="W779" i="175"/>
  <c r="S780" i="175"/>
  <c r="T780" i="175"/>
  <c r="U780" i="175"/>
  <c r="V780" i="175"/>
  <c r="W780" i="175"/>
  <c r="S781" i="175"/>
  <c r="T781" i="175"/>
  <c r="U781" i="175"/>
  <c r="V781" i="175"/>
  <c r="W781" i="175"/>
  <c r="S782" i="175"/>
  <c r="T782" i="175"/>
  <c r="U782" i="175"/>
  <c r="V782" i="175"/>
  <c r="W782" i="175"/>
  <c r="S783" i="175"/>
  <c r="T783" i="175"/>
  <c r="U783" i="175"/>
  <c r="V783" i="175"/>
  <c r="W783" i="175"/>
  <c r="S784" i="175"/>
  <c r="T784" i="175"/>
  <c r="U784" i="175"/>
  <c r="V784" i="175"/>
  <c r="W784" i="175"/>
  <c r="S785" i="175"/>
  <c r="T785" i="175"/>
  <c r="U785" i="175"/>
  <c r="V785" i="175"/>
  <c r="W785" i="175"/>
  <c r="S786" i="175"/>
  <c r="T786" i="175"/>
  <c r="U786" i="175"/>
  <c r="V786" i="175"/>
  <c r="W786" i="175"/>
  <c r="S787" i="175"/>
  <c r="T787" i="175"/>
  <c r="U787" i="175"/>
  <c r="V787" i="175"/>
  <c r="W787" i="175"/>
  <c r="S788" i="175"/>
  <c r="T788" i="175"/>
  <c r="U788" i="175"/>
  <c r="V788" i="175"/>
  <c r="W788" i="175"/>
  <c r="S789" i="175"/>
  <c r="T789" i="175"/>
  <c r="U789" i="175"/>
  <c r="V789" i="175"/>
  <c r="W789" i="175"/>
  <c r="S790" i="175"/>
  <c r="T790" i="175"/>
  <c r="U790" i="175"/>
  <c r="V790" i="175"/>
  <c r="W790" i="175"/>
  <c r="S791" i="175"/>
  <c r="T791" i="175"/>
  <c r="U791" i="175"/>
  <c r="V791" i="175"/>
  <c r="W791" i="175"/>
  <c r="S792" i="175"/>
  <c r="T792" i="175"/>
  <c r="U792" i="175"/>
  <c r="V792" i="175"/>
  <c r="W792" i="175"/>
  <c r="S793" i="175"/>
  <c r="T793" i="175"/>
  <c r="U793" i="175"/>
  <c r="V793" i="175"/>
  <c r="W793" i="175"/>
  <c r="S794" i="175"/>
  <c r="T794" i="175"/>
  <c r="U794" i="175"/>
  <c r="V794" i="175"/>
  <c r="W794" i="175"/>
  <c r="S795" i="175"/>
  <c r="T795" i="175"/>
  <c r="U795" i="175"/>
  <c r="V795" i="175"/>
  <c r="W795" i="175"/>
  <c r="S796" i="175"/>
  <c r="T796" i="175"/>
  <c r="U796" i="175"/>
  <c r="V796" i="175"/>
  <c r="W796" i="175"/>
  <c r="S797" i="175"/>
  <c r="T797" i="175"/>
  <c r="U797" i="175"/>
  <c r="V797" i="175"/>
  <c r="W797" i="175"/>
  <c r="S798" i="175"/>
  <c r="T798" i="175"/>
  <c r="U798" i="175"/>
  <c r="V798" i="175"/>
  <c r="W798" i="175"/>
  <c r="S799" i="175"/>
  <c r="T799" i="175"/>
  <c r="U799" i="175"/>
  <c r="V799" i="175"/>
  <c r="W799" i="175"/>
  <c r="S800" i="175"/>
  <c r="T800" i="175"/>
  <c r="U800" i="175"/>
  <c r="V800" i="175"/>
  <c r="W800" i="175"/>
  <c r="S801" i="175"/>
  <c r="T801" i="175"/>
  <c r="U801" i="175"/>
  <c r="V801" i="175"/>
  <c r="W801" i="175"/>
  <c r="S802" i="175"/>
  <c r="T802" i="175"/>
  <c r="U802" i="175"/>
  <c r="V802" i="175"/>
  <c r="W802" i="175"/>
  <c r="S803" i="175"/>
  <c r="T803" i="175"/>
  <c r="U803" i="175"/>
  <c r="V803" i="175"/>
  <c r="W803" i="175"/>
  <c r="S804" i="175"/>
  <c r="T804" i="175"/>
  <c r="U804" i="175"/>
  <c r="V804" i="175"/>
  <c r="W804" i="175"/>
  <c r="S805" i="175"/>
  <c r="T805" i="175"/>
  <c r="U805" i="175"/>
  <c r="V805" i="175"/>
  <c r="W805" i="175"/>
  <c r="S806" i="175"/>
  <c r="T806" i="175"/>
  <c r="U806" i="175"/>
  <c r="V806" i="175"/>
  <c r="W806" i="175"/>
  <c r="S807" i="175"/>
  <c r="T807" i="175"/>
  <c r="U807" i="175"/>
  <c r="V807" i="175"/>
  <c r="W807" i="175"/>
  <c r="S808" i="175"/>
  <c r="T808" i="175"/>
  <c r="U808" i="175"/>
  <c r="V808" i="175"/>
  <c r="W808" i="175"/>
  <c r="S809" i="175"/>
  <c r="T809" i="175"/>
  <c r="U809" i="175"/>
  <c r="V809" i="175"/>
  <c r="W809" i="175"/>
  <c r="S810" i="175"/>
  <c r="T810" i="175"/>
  <c r="U810" i="175"/>
  <c r="V810" i="175"/>
  <c r="W810" i="175"/>
  <c r="S811" i="175"/>
  <c r="T811" i="175"/>
  <c r="U811" i="175"/>
  <c r="V811" i="175"/>
  <c r="W811" i="175"/>
  <c r="S812" i="175"/>
  <c r="T812" i="175"/>
  <c r="U812" i="175"/>
  <c r="V812" i="175"/>
  <c r="W812" i="175"/>
  <c r="S813" i="175"/>
  <c r="T813" i="175"/>
  <c r="U813" i="175"/>
  <c r="V813" i="175"/>
  <c r="W813" i="175"/>
  <c r="S814" i="175"/>
  <c r="T814" i="175"/>
  <c r="U814" i="175"/>
  <c r="V814" i="175"/>
  <c r="W814" i="175"/>
  <c r="S815" i="175"/>
  <c r="T815" i="175"/>
  <c r="U815" i="175"/>
  <c r="V815" i="175"/>
  <c r="W815" i="175"/>
  <c r="S816" i="175"/>
  <c r="T816" i="175"/>
  <c r="U816" i="175"/>
  <c r="V816" i="175"/>
  <c r="W816" i="175"/>
  <c r="S817" i="175"/>
  <c r="T817" i="175"/>
  <c r="U817" i="175"/>
  <c r="V817" i="175"/>
  <c r="W817" i="175"/>
  <c r="S818" i="175"/>
  <c r="T818" i="175"/>
  <c r="U818" i="175"/>
  <c r="V818" i="175"/>
  <c r="W818" i="175"/>
  <c r="S819" i="175"/>
  <c r="T819" i="175"/>
  <c r="U819" i="175"/>
  <c r="V819" i="175"/>
  <c r="W819" i="175"/>
  <c r="S820" i="175"/>
  <c r="T820" i="175"/>
  <c r="U820" i="175"/>
  <c r="V820" i="175"/>
  <c r="W820" i="175"/>
  <c r="S821" i="175"/>
  <c r="T821" i="175"/>
  <c r="U821" i="175"/>
  <c r="V821" i="175"/>
  <c r="W821" i="175"/>
  <c r="S822" i="175"/>
  <c r="T822" i="175"/>
  <c r="U822" i="175"/>
  <c r="V822" i="175"/>
  <c r="W822" i="175"/>
  <c r="S823" i="175"/>
  <c r="T823" i="175"/>
  <c r="U823" i="175"/>
  <c r="V823" i="175"/>
  <c r="W823" i="175"/>
  <c r="S824" i="175"/>
  <c r="T824" i="175"/>
  <c r="U824" i="175"/>
  <c r="V824" i="175"/>
  <c r="W824" i="175"/>
  <c r="S825" i="175"/>
  <c r="T825" i="175"/>
  <c r="U825" i="175"/>
  <c r="V825" i="175"/>
  <c r="W825" i="175"/>
  <c r="S826" i="175"/>
  <c r="T826" i="175"/>
  <c r="U826" i="175"/>
  <c r="V826" i="175"/>
  <c r="W826" i="175"/>
  <c r="S827" i="175"/>
  <c r="T827" i="175"/>
  <c r="U827" i="175"/>
  <c r="V827" i="175"/>
  <c r="W827" i="175"/>
  <c r="S828" i="175"/>
  <c r="T828" i="175"/>
  <c r="U828" i="175"/>
  <c r="V828" i="175"/>
  <c r="W828" i="175"/>
  <c r="S829" i="175"/>
  <c r="T829" i="175"/>
  <c r="U829" i="175"/>
  <c r="V829" i="175"/>
  <c r="W829" i="175"/>
  <c r="S830" i="175"/>
  <c r="T830" i="175"/>
  <c r="U830" i="175"/>
  <c r="V830" i="175"/>
  <c r="W830" i="175"/>
  <c r="S831" i="175"/>
  <c r="T831" i="175"/>
  <c r="U831" i="175"/>
  <c r="V831" i="175"/>
  <c r="W831" i="175"/>
  <c r="S832" i="175"/>
  <c r="T832" i="175"/>
  <c r="U832" i="175"/>
  <c r="V832" i="175"/>
  <c r="W832" i="175"/>
  <c r="S833" i="175"/>
  <c r="T833" i="175"/>
  <c r="U833" i="175"/>
  <c r="V833" i="175"/>
  <c r="W833" i="175"/>
  <c r="S834" i="175"/>
  <c r="T834" i="175"/>
  <c r="U834" i="175"/>
  <c r="V834" i="175"/>
  <c r="W834" i="175"/>
  <c r="S835" i="175"/>
  <c r="T835" i="175"/>
  <c r="U835" i="175"/>
  <c r="V835" i="175"/>
  <c r="W835" i="175"/>
  <c r="S836" i="175"/>
  <c r="T836" i="175"/>
  <c r="U836" i="175"/>
  <c r="V836" i="175"/>
  <c r="W836" i="175"/>
  <c r="S837" i="175"/>
  <c r="T837" i="175"/>
  <c r="U837" i="175"/>
  <c r="V837" i="175"/>
  <c r="W837" i="175"/>
  <c r="S838" i="175"/>
  <c r="T838" i="175"/>
  <c r="U838" i="175"/>
  <c r="V838" i="175"/>
  <c r="W838" i="175"/>
  <c r="S839" i="175"/>
  <c r="T839" i="175"/>
  <c r="U839" i="175"/>
  <c r="V839" i="175"/>
  <c r="W839" i="175"/>
  <c r="S840" i="175"/>
  <c r="T840" i="175"/>
  <c r="U840" i="175"/>
  <c r="V840" i="175"/>
  <c r="W840" i="175"/>
  <c r="S841" i="175"/>
  <c r="T841" i="175"/>
  <c r="U841" i="175"/>
  <c r="V841" i="175"/>
  <c r="W841" i="175"/>
  <c r="S842" i="175"/>
  <c r="T842" i="175"/>
  <c r="U842" i="175"/>
  <c r="V842" i="175"/>
  <c r="W842" i="175"/>
  <c r="S843" i="175"/>
  <c r="T843" i="175"/>
  <c r="U843" i="175"/>
  <c r="V843" i="175"/>
  <c r="W843" i="175"/>
  <c r="S844" i="175"/>
  <c r="T844" i="175"/>
  <c r="U844" i="175"/>
  <c r="V844" i="175"/>
  <c r="W844" i="175"/>
  <c r="S845" i="175"/>
  <c r="T845" i="175"/>
  <c r="U845" i="175"/>
  <c r="V845" i="175"/>
  <c r="W845" i="175"/>
  <c r="S846" i="175"/>
  <c r="T846" i="175"/>
  <c r="U846" i="175"/>
  <c r="V846" i="175"/>
  <c r="W846" i="175"/>
  <c r="S847" i="175"/>
  <c r="T847" i="175"/>
  <c r="U847" i="175"/>
  <c r="V847" i="175"/>
  <c r="W847" i="175"/>
  <c r="S848" i="175"/>
  <c r="T848" i="175"/>
  <c r="U848" i="175"/>
  <c r="V848" i="175"/>
  <c r="W848" i="175"/>
  <c r="S849" i="175"/>
  <c r="T849" i="175"/>
  <c r="U849" i="175"/>
  <c r="V849" i="175"/>
  <c r="W849" i="175"/>
  <c r="S850" i="175"/>
  <c r="T850" i="175"/>
  <c r="U850" i="175"/>
  <c r="V850" i="175"/>
  <c r="W850" i="175"/>
  <c r="S851" i="175"/>
  <c r="T851" i="175"/>
  <c r="U851" i="175"/>
  <c r="V851" i="175"/>
  <c r="W851" i="175"/>
  <c r="S852" i="175"/>
  <c r="T852" i="175"/>
  <c r="U852" i="175"/>
  <c r="V852" i="175"/>
  <c r="W852" i="175"/>
  <c r="S853" i="175"/>
  <c r="T853" i="175"/>
  <c r="U853" i="175"/>
  <c r="V853" i="175"/>
  <c r="W853" i="175"/>
  <c r="S854" i="175"/>
  <c r="T854" i="175"/>
  <c r="U854" i="175"/>
  <c r="V854" i="175"/>
  <c r="W854" i="175"/>
  <c r="S855" i="175"/>
  <c r="T855" i="175"/>
  <c r="U855" i="175"/>
  <c r="V855" i="175"/>
  <c r="W855" i="175"/>
  <c r="S856" i="175"/>
  <c r="T856" i="175"/>
  <c r="U856" i="175"/>
  <c r="V856" i="175"/>
  <c r="W856" i="175"/>
  <c r="S857" i="175"/>
  <c r="T857" i="175"/>
  <c r="U857" i="175"/>
  <c r="V857" i="175"/>
  <c r="W857" i="175"/>
  <c r="S858" i="175"/>
  <c r="T858" i="175"/>
  <c r="U858" i="175"/>
  <c r="V858" i="175"/>
  <c r="W858" i="175"/>
  <c r="S859" i="175"/>
  <c r="T859" i="175"/>
  <c r="U859" i="175"/>
  <c r="V859" i="175"/>
  <c r="W859" i="175"/>
  <c r="S860" i="175"/>
  <c r="T860" i="175"/>
  <c r="U860" i="175"/>
  <c r="V860" i="175"/>
  <c r="W860" i="175"/>
  <c r="S861" i="175"/>
  <c r="T861" i="175"/>
  <c r="U861" i="175"/>
  <c r="V861" i="175"/>
  <c r="W861" i="175"/>
  <c r="S862" i="175"/>
  <c r="T862" i="175"/>
  <c r="U862" i="175"/>
  <c r="V862" i="175"/>
  <c r="W862" i="175"/>
  <c r="S863" i="175"/>
  <c r="T863" i="175"/>
  <c r="U863" i="175"/>
  <c r="V863" i="175"/>
  <c r="W863" i="175"/>
  <c r="S864" i="175"/>
  <c r="T864" i="175"/>
  <c r="U864" i="175"/>
  <c r="V864" i="175"/>
  <c r="W864" i="175"/>
  <c r="S865" i="175"/>
  <c r="T865" i="175"/>
  <c r="U865" i="175"/>
  <c r="V865" i="175"/>
  <c r="W865" i="175"/>
  <c r="S866" i="175"/>
  <c r="T866" i="175"/>
  <c r="U866" i="175"/>
  <c r="V866" i="175"/>
  <c r="W866" i="175"/>
  <c r="S867" i="175"/>
  <c r="T867" i="175"/>
  <c r="U867" i="175"/>
  <c r="V867" i="175"/>
  <c r="W867" i="175"/>
  <c r="S868" i="175"/>
  <c r="T868" i="175"/>
  <c r="U868" i="175"/>
  <c r="V868" i="175"/>
  <c r="W868" i="175"/>
  <c r="S869" i="175"/>
  <c r="T869" i="175"/>
  <c r="U869" i="175"/>
  <c r="V869" i="175"/>
  <c r="W869" i="175"/>
  <c r="S870" i="175"/>
  <c r="T870" i="175"/>
  <c r="U870" i="175"/>
  <c r="V870" i="175"/>
  <c r="W870" i="175"/>
  <c r="S871" i="175"/>
  <c r="T871" i="175"/>
  <c r="U871" i="175"/>
  <c r="V871" i="175"/>
  <c r="W871" i="175"/>
  <c r="S872" i="175"/>
  <c r="T872" i="175"/>
  <c r="U872" i="175"/>
  <c r="V872" i="175"/>
  <c r="W872" i="175"/>
  <c r="S873" i="175"/>
  <c r="T873" i="175"/>
  <c r="U873" i="175"/>
  <c r="V873" i="175"/>
  <c r="W873" i="175"/>
  <c r="S874" i="175"/>
  <c r="T874" i="175"/>
  <c r="U874" i="175"/>
  <c r="V874" i="175"/>
  <c r="W874" i="175"/>
  <c r="S875" i="175"/>
  <c r="T875" i="175"/>
  <c r="U875" i="175"/>
  <c r="V875" i="175"/>
  <c r="W875" i="175"/>
  <c r="S876" i="175"/>
  <c r="T876" i="175"/>
  <c r="U876" i="175"/>
  <c r="V876" i="175"/>
  <c r="W876" i="175"/>
  <c r="S877" i="175"/>
  <c r="T877" i="175"/>
  <c r="U877" i="175"/>
  <c r="V877" i="175"/>
  <c r="W877" i="175"/>
  <c r="S878" i="175"/>
  <c r="T878" i="175"/>
  <c r="U878" i="175"/>
  <c r="V878" i="175"/>
  <c r="W878" i="175"/>
  <c r="S879" i="175"/>
  <c r="T879" i="175"/>
  <c r="U879" i="175"/>
  <c r="V879" i="175"/>
  <c r="W879" i="175"/>
  <c r="S880" i="175"/>
  <c r="T880" i="175"/>
  <c r="U880" i="175"/>
  <c r="V880" i="175"/>
  <c r="W880" i="175"/>
  <c r="S881" i="175"/>
  <c r="T881" i="175"/>
  <c r="U881" i="175"/>
  <c r="V881" i="175"/>
  <c r="W881" i="175"/>
  <c r="S882" i="175"/>
  <c r="T882" i="175"/>
  <c r="U882" i="175"/>
  <c r="V882" i="175"/>
  <c r="W882" i="175"/>
  <c r="S883" i="175"/>
  <c r="T883" i="175"/>
  <c r="U883" i="175"/>
  <c r="V883" i="175"/>
  <c r="W883" i="175"/>
  <c r="S884" i="175"/>
  <c r="T884" i="175"/>
  <c r="U884" i="175"/>
  <c r="V884" i="175"/>
  <c r="W884" i="175"/>
  <c r="S885" i="175"/>
  <c r="T885" i="175"/>
  <c r="U885" i="175"/>
  <c r="V885" i="175"/>
  <c r="W885" i="175"/>
  <c r="S886" i="175"/>
  <c r="T886" i="175"/>
  <c r="U886" i="175"/>
  <c r="V886" i="175"/>
  <c r="W886" i="175"/>
  <c r="S887" i="175"/>
  <c r="T887" i="175"/>
  <c r="U887" i="175"/>
  <c r="V887" i="175"/>
  <c r="W887" i="175"/>
  <c r="S888" i="175"/>
  <c r="T888" i="175"/>
  <c r="U888" i="175"/>
  <c r="V888" i="175"/>
  <c r="W888" i="175"/>
  <c r="S889" i="175"/>
  <c r="T889" i="175"/>
  <c r="U889" i="175"/>
  <c r="V889" i="175"/>
  <c r="W889" i="175"/>
  <c r="S890" i="175"/>
  <c r="T890" i="175"/>
  <c r="U890" i="175"/>
  <c r="V890" i="175"/>
  <c r="W890" i="175"/>
  <c r="S891" i="175"/>
  <c r="T891" i="175"/>
  <c r="U891" i="175"/>
  <c r="V891" i="175"/>
  <c r="W891" i="175"/>
  <c r="S892" i="175"/>
  <c r="T892" i="175"/>
  <c r="U892" i="175"/>
  <c r="V892" i="175"/>
  <c r="W892" i="175"/>
  <c r="S893" i="175"/>
  <c r="T893" i="175"/>
  <c r="U893" i="175"/>
  <c r="V893" i="175"/>
  <c r="W893" i="175"/>
  <c r="S894" i="175"/>
  <c r="T894" i="175"/>
  <c r="U894" i="175"/>
  <c r="V894" i="175"/>
  <c r="W894" i="175"/>
  <c r="S895" i="175"/>
  <c r="T895" i="175"/>
  <c r="U895" i="175"/>
  <c r="V895" i="175"/>
  <c r="W895" i="175"/>
  <c r="S896" i="175"/>
  <c r="T896" i="175"/>
  <c r="U896" i="175"/>
  <c r="V896" i="175"/>
  <c r="W896" i="175"/>
  <c r="S897" i="175"/>
  <c r="T897" i="175"/>
  <c r="U897" i="175"/>
  <c r="V897" i="175"/>
  <c r="W897" i="175"/>
  <c r="S898" i="175"/>
  <c r="T898" i="175"/>
  <c r="U898" i="175"/>
  <c r="V898" i="175"/>
  <c r="W898" i="175"/>
  <c r="S899" i="175"/>
  <c r="T899" i="175"/>
  <c r="U899" i="175"/>
  <c r="V899" i="175"/>
  <c r="W899" i="175"/>
  <c r="S900" i="175"/>
  <c r="T900" i="175"/>
  <c r="U900" i="175"/>
  <c r="V900" i="175"/>
  <c r="W900" i="175"/>
  <c r="S901" i="175"/>
  <c r="T901" i="175"/>
  <c r="U901" i="175"/>
  <c r="V901" i="175"/>
  <c r="W901" i="175"/>
  <c r="S902" i="175"/>
  <c r="T902" i="175"/>
  <c r="U902" i="175"/>
  <c r="V902" i="175"/>
  <c r="W902" i="175"/>
  <c r="S903" i="175"/>
  <c r="T903" i="175"/>
  <c r="U903" i="175"/>
  <c r="V903" i="175"/>
  <c r="W903" i="175"/>
  <c r="S904" i="175"/>
  <c r="T904" i="175"/>
  <c r="U904" i="175"/>
  <c r="V904" i="175"/>
  <c r="W904" i="175"/>
  <c r="S905" i="175"/>
  <c r="T905" i="175"/>
  <c r="U905" i="175"/>
  <c r="V905" i="175"/>
  <c r="W905" i="175"/>
  <c r="S906" i="175"/>
  <c r="T906" i="175"/>
  <c r="U906" i="175"/>
  <c r="V906" i="175"/>
  <c r="W906" i="175"/>
  <c r="S907" i="175"/>
  <c r="T907" i="175"/>
  <c r="U907" i="175"/>
  <c r="V907" i="175"/>
  <c r="W907" i="175"/>
  <c r="S908" i="175"/>
  <c r="T908" i="175"/>
  <c r="U908" i="175"/>
  <c r="V908" i="175"/>
  <c r="W908" i="175"/>
  <c r="S909" i="175"/>
  <c r="T909" i="175"/>
  <c r="U909" i="175"/>
  <c r="V909" i="175"/>
  <c r="W909" i="175"/>
  <c r="W7" i="175"/>
  <c r="V7" i="175"/>
  <c r="U7" i="175"/>
  <c r="T7" i="175"/>
  <c r="S7" i="175"/>
  <c r="M2" i="175"/>
  <c r="N2" i="175"/>
  <c r="O2" i="175"/>
  <c r="P2" i="175"/>
  <c r="L2" i="175"/>
  <c r="L8" i="175"/>
  <c r="M8" i="175"/>
  <c r="N8" i="175"/>
  <c r="O8" i="175"/>
  <c r="P8" i="175"/>
  <c r="L9" i="175"/>
  <c r="M9" i="175"/>
  <c r="N9" i="175"/>
  <c r="O9" i="175"/>
  <c r="P9" i="175"/>
  <c r="L10" i="175"/>
  <c r="M10" i="175"/>
  <c r="N10" i="175"/>
  <c r="O10" i="175"/>
  <c r="P10" i="175"/>
  <c r="L11" i="175"/>
  <c r="M11" i="175"/>
  <c r="N11" i="175"/>
  <c r="O11" i="175"/>
  <c r="P11" i="175"/>
  <c r="L12" i="175"/>
  <c r="M12" i="175"/>
  <c r="N12" i="175"/>
  <c r="O12" i="175"/>
  <c r="P12" i="175"/>
  <c r="L13" i="175"/>
  <c r="M13" i="175"/>
  <c r="N13" i="175"/>
  <c r="O13" i="175"/>
  <c r="P13" i="175"/>
  <c r="L14" i="175"/>
  <c r="M14" i="175"/>
  <c r="N14" i="175"/>
  <c r="O14" i="175"/>
  <c r="P14" i="175"/>
  <c r="L15" i="175"/>
  <c r="M15" i="175"/>
  <c r="N15" i="175"/>
  <c r="O15" i="175"/>
  <c r="P15" i="175"/>
  <c r="L16" i="175"/>
  <c r="M16" i="175"/>
  <c r="N16" i="175"/>
  <c r="O16" i="175"/>
  <c r="P16" i="175"/>
  <c r="L17" i="175"/>
  <c r="M17" i="175"/>
  <c r="N17" i="175"/>
  <c r="O17" i="175"/>
  <c r="P17" i="175"/>
  <c r="L18" i="175"/>
  <c r="M18" i="175"/>
  <c r="N18" i="175"/>
  <c r="O18" i="175"/>
  <c r="P18" i="175"/>
  <c r="L19" i="175"/>
  <c r="M19" i="175"/>
  <c r="N19" i="175"/>
  <c r="O19" i="175"/>
  <c r="P19" i="175"/>
  <c r="L20" i="175"/>
  <c r="M20" i="175"/>
  <c r="N20" i="175"/>
  <c r="O20" i="175"/>
  <c r="P20" i="175"/>
  <c r="L21" i="175"/>
  <c r="M21" i="175"/>
  <c r="N21" i="175"/>
  <c r="O21" i="175"/>
  <c r="P21" i="175"/>
  <c r="L22" i="175"/>
  <c r="M22" i="175"/>
  <c r="N22" i="175"/>
  <c r="O22" i="175"/>
  <c r="P22" i="175"/>
  <c r="L23" i="175"/>
  <c r="M23" i="175"/>
  <c r="N23" i="175"/>
  <c r="O23" i="175"/>
  <c r="P23" i="175"/>
  <c r="L24" i="175"/>
  <c r="M24" i="175"/>
  <c r="N24" i="175"/>
  <c r="O24" i="175"/>
  <c r="P24" i="175"/>
  <c r="L25" i="175"/>
  <c r="M25" i="175"/>
  <c r="N25" i="175"/>
  <c r="O25" i="175"/>
  <c r="P25" i="175"/>
  <c r="L26" i="175"/>
  <c r="M26" i="175"/>
  <c r="N26" i="175"/>
  <c r="O26" i="175"/>
  <c r="P26" i="175"/>
  <c r="L27" i="175"/>
  <c r="M27" i="175"/>
  <c r="N27" i="175"/>
  <c r="O27" i="175"/>
  <c r="P27" i="175"/>
  <c r="L28" i="175"/>
  <c r="M28" i="175"/>
  <c r="N28" i="175"/>
  <c r="O28" i="175"/>
  <c r="P28" i="175"/>
  <c r="L29" i="175"/>
  <c r="M29" i="175"/>
  <c r="N29" i="175"/>
  <c r="O29" i="175"/>
  <c r="P29" i="175"/>
  <c r="L30" i="175"/>
  <c r="M30" i="175"/>
  <c r="N30" i="175"/>
  <c r="O30" i="175"/>
  <c r="P30" i="175"/>
  <c r="L31" i="175"/>
  <c r="M31" i="175"/>
  <c r="N31" i="175"/>
  <c r="O31" i="175"/>
  <c r="P31" i="175"/>
  <c r="L32" i="175"/>
  <c r="M32" i="175"/>
  <c r="N32" i="175"/>
  <c r="O32" i="175"/>
  <c r="P32" i="175"/>
  <c r="L33" i="175"/>
  <c r="M33" i="175"/>
  <c r="N33" i="175"/>
  <c r="O33" i="175"/>
  <c r="P33" i="175"/>
  <c r="L34" i="175"/>
  <c r="M34" i="175"/>
  <c r="N34" i="175"/>
  <c r="O34" i="175"/>
  <c r="P34" i="175"/>
  <c r="L35" i="175"/>
  <c r="M35" i="175"/>
  <c r="N35" i="175"/>
  <c r="O35" i="175"/>
  <c r="P35" i="175"/>
  <c r="L36" i="175"/>
  <c r="M36" i="175"/>
  <c r="N36" i="175"/>
  <c r="O36" i="175"/>
  <c r="P36" i="175"/>
  <c r="L37" i="175"/>
  <c r="M37" i="175"/>
  <c r="N37" i="175"/>
  <c r="O37" i="175"/>
  <c r="P37" i="175"/>
  <c r="L38" i="175"/>
  <c r="M38" i="175"/>
  <c r="N38" i="175"/>
  <c r="O38" i="175"/>
  <c r="P38" i="175"/>
  <c r="L39" i="175"/>
  <c r="M39" i="175"/>
  <c r="N39" i="175"/>
  <c r="O39" i="175"/>
  <c r="P39" i="175"/>
  <c r="L40" i="175"/>
  <c r="M40" i="175"/>
  <c r="N40" i="175"/>
  <c r="O40" i="175"/>
  <c r="P40" i="175"/>
  <c r="L41" i="175"/>
  <c r="M41" i="175"/>
  <c r="N41" i="175"/>
  <c r="O41" i="175"/>
  <c r="P41" i="175"/>
  <c r="L42" i="175"/>
  <c r="M42" i="175"/>
  <c r="N42" i="175"/>
  <c r="O42" i="175"/>
  <c r="P42" i="175"/>
  <c r="L43" i="175"/>
  <c r="M43" i="175"/>
  <c r="N43" i="175"/>
  <c r="O43" i="175"/>
  <c r="P43" i="175"/>
  <c r="L44" i="175"/>
  <c r="M44" i="175"/>
  <c r="N44" i="175"/>
  <c r="O44" i="175"/>
  <c r="P44" i="175"/>
  <c r="L45" i="175"/>
  <c r="M45" i="175"/>
  <c r="N45" i="175"/>
  <c r="O45" i="175"/>
  <c r="P45" i="175"/>
  <c r="L46" i="175"/>
  <c r="M46" i="175"/>
  <c r="N46" i="175"/>
  <c r="O46" i="175"/>
  <c r="P46" i="175"/>
  <c r="L47" i="175"/>
  <c r="M47" i="175"/>
  <c r="N47" i="175"/>
  <c r="O47" i="175"/>
  <c r="P47" i="175"/>
  <c r="L48" i="175"/>
  <c r="M48" i="175"/>
  <c r="N48" i="175"/>
  <c r="O48" i="175"/>
  <c r="P48" i="175"/>
  <c r="L49" i="175"/>
  <c r="M49" i="175"/>
  <c r="N49" i="175"/>
  <c r="O49" i="175"/>
  <c r="P49" i="175"/>
  <c r="L50" i="175"/>
  <c r="M50" i="175"/>
  <c r="N50" i="175"/>
  <c r="O50" i="175"/>
  <c r="P50" i="175"/>
  <c r="L51" i="175"/>
  <c r="M51" i="175"/>
  <c r="N51" i="175"/>
  <c r="O51" i="175"/>
  <c r="P51" i="175"/>
  <c r="L52" i="175"/>
  <c r="M52" i="175"/>
  <c r="N52" i="175"/>
  <c r="O52" i="175"/>
  <c r="P52" i="175"/>
  <c r="L53" i="175"/>
  <c r="M53" i="175"/>
  <c r="N53" i="175"/>
  <c r="O53" i="175"/>
  <c r="P53" i="175"/>
  <c r="L54" i="175"/>
  <c r="M54" i="175"/>
  <c r="N54" i="175"/>
  <c r="O54" i="175"/>
  <c r="P54" i="175"/>
  <c r="L55" i="175"/>
  <c r="M55" i="175"/>
  <c r="N55" i="175"/>
  <c r="O55" i="175"/>
  <c r="P55" i="175"/>
  <c r="L56" i="175"/>
  <c r="M56" i="175"/>
  <c r="N56" i="175"/>
  <c r="O56" i="175"/>
  <c r="P56" i="175"/>
  <c r="L57" i="175"/>
  <c r="M57" i="175"/>
  <c r="N57" i="175"/>
  <c r="O57" i="175"/>
  <c r="P57" i="175"/>
  <c r="L58" i="175"/>
  <c r="M58" i="175"/>
  <c r="N58" i="175"/>
  <c r="O58" i="175"/>
  <c r="P58" i="175"/>
  <c r="L59" i="175"/>
  <c r="M59" i="175"/>
  <c r="N59" i="175"/>
  <c r="O59" i="175"/>
  <c r="P59" i="175"/>
  <c r="L60" i="175"/>
  <c r="M60" i="175"/>
  <c r="N60" i="175"/>
  <c r="O60" i="175"/>
  <c r="P60" i="175"/>
  <c r="L61" i="175"/>
  <c r="M61" i="175"/>
  <c r="N61" i="175"/>
  <c r="O61" i="175"/>
  <c r="P61" i="175"/>
  <c r="L62" i="175"/>
  <c r="M62" i="175"/>
  <c r="N62" i="175"/>
  <c r="O62" i="175"/>
  <c r="P62" i="175"/>
  <c r="L63" i="175"/>
  <c r="M63" i="175"/>
  <c r="N63" i="175"/>
  <c r="O63" i="175"/>
  <c r="P63" i="175"/>
  <c r="L64" i="175"/>
  <c r="M64" i="175"/>
  <c r="N64" i="175"/>
  <c r="O64" i="175"/>
  <c r="P64" i="175"/>
  <c r="L65" i="175"/>
  <c r="M65" i="175"/>
  <c r="N65" i="175"/>
  <c r="O65" i="175"/>
  <c r="P65" i="175"/>
  <c r="L66" i="175"/>
  <c r="M66" i="175"/>
  <c r="N66" i="175"/>
  <c r="O66" i="175"/>
  <c r="P66" i="175"/>
  <c r="L67" i="175"/>
  <c r="M67" i="175"/>
  <c r="N67" i="175"/>
  <c r="O67" i="175"/>
  <c r="P67" i="175"/>
  <c r="L68" i="175"/>
  <c r="M68" i="175"/>
  <c r="N68" i="175"/>
  <c r="O68" i="175"/>
  <c r="P68" i="175"/>
  <c r="L69" i="175"/>
  <c r="M69" i="175"/>
  <c r="N69" i="175"/>
  <c r="O69" i="175"/>
  <c r="P69" i="175"/>
  <c r="L70" i="175"/>
  <c r="M70" i="175"/>
  <c r="N70" i="175"/>
  <c r="O70" i="175"/>
  <c r="P70" i="175"/>
  <c r="L71" i="175"/>
  <c r="M71" i="175"/>
  <c r="N71" i="175"/>
  <c r="O71" i="175"/>
  <c r="P71" i="175"/>
  <c r="L72" i="175"/>
  <c r="M72" i="175"/>
  <c r="N72" i="175"/>
  <c r="O72" i="175"/>
  <c r="P72" i="175"/>
  <c r="L73" i="175"/>
  <c r="M73" i="175"/>
  <c r="N73" i="175"/>
  <c r="O73" i="175"/>
  <c r="P73" i="175"/>
  <c r="L74" i="175"/>
  <c r="M74" i="175"/>
  <c r="N74" i="175"/>
  <c r="O74" i="175"/>
  <c r="P74" i="175"/>
  <c r="L75" i="175"/>
  <c r="M75" i="175"/>
  <c r="N75" i="175"/>
  <c r="O75" i="175"/>
  <c r="P75" i="175"/>
  <c r="L76" i="175"/>
  <c r="M76" i="175"/>
  <c r="N76" i="175"/>
  <c r="O76" i="175"/>
  <c r="P76" i="175"/>
  <c r="L77" i="175"/>
  <c r="M77" i="175"/>
  <c r="N77" i="175"/>
  <c r="O77" i="175"/>
  <c r="P77" i="175"/>
  <c r="L78" i="175"/>
  <c r="M78" i="175"/>
  <c r="N78" i="175"/>
  <c r="O78" i="175"/>
  <c r="P78" i="175"/>
  <c r="L79" i="175"/>
  <c r="M79" i="175"/>
  <c r="N79" i="175"/>
  <c r="O79" i="175"/>
  <c r="P79" i="175"/>
  <c r="L80" i="175"/>
  <c r="M80" i="175"/>
  <c r="N80" i="175"/>
  <c r="O80" i="175"/>
  <c r="P80" i="175"/>
  <c r="L81" i="175"/>
  <c r="M81" i="175"/>
  <c r="N81" i="175"/>
  <c r="O81" i="175"/>
  <c r="P81" i="175"/>
  <c r="L82" i="175"/>
  <c r="M82" i="175"/>
  <c r="N82" i="175"/>
  <c r="O82" i="175"/>
  <c r="P82" i="175"/>
  <c r="L83" i="175"/>
  <c r="M83" i="175"/>
  <c r="N83" i="175"/>
  <c r="O83" i="175"/>
  <c r="P83" i="175"/>
  <c r="L84" i="175"/>
  <c r="M84" i="175"/>
  <c r="N84" i="175"/>
  <c r="O84" i="175"/>
  <c r="P84" i="175"/>
  <c r="L85" i="175"/>
  <c r="M85" i="175"/>
  <c r="N85" i="175"/>
  <c r="O85" i="175"/>
  <c r="P85" i="175"/>
  <c r="L86" i="175"/>
  <c r="M86" i="175"/>
  <c r="N86" i="175"/>
  <c r="O86" i="175"/>
  <c r="P86" i="175"/>
  <c r="L87" i="175"/>
  <c r="M87" i="175"/>
  <c r="N87" i="175"/>
  <c r="O87" i="175"/>
  <c r="P87" i="175"/>
  <c r="L88" i="175"/>
  <c r="M88" i="175"/>
  <c r="N88" i="175"/>
  <c r="O88" i="175"/>
  <c r="P88" i="175"/>
  <c r="L89" i="175"/>
  <c r="M89" i="175"/>
  <c r="N89" i="175"/>
  <c r="O89" i="175"/>
  <c r="P89" i="175"/>
  <c r="L90" i="175"/>
  <c r="M90" i="175"/>
  <c r="N90" i="175"/>
  <c r="O90" i="175"/>
  <c r="P90" i="175"/>
  <c r="L91" i="175"/>
  <c r="M91" i="175"/>
  <c r="N91" i="175"/>
  <c r="O91" i="175"/>
  <c r="P91" i="175"/>
  <c r="L92" i="175"/>
  <c r="M92" i="175"/>
  <c r="N92" i="175"/>
  <c r="O92" i="175"/>
  <c r="P92" i="175"/>
  <c r="L93" i="175"/>
  <c r="M93" i="175"/>
  <c r="N93" i="175"/>
  <c r="O93" i="175"/>
  <c r="P93" i="175"/>
  <c r="L94" i="175"/>
  <c r="M94" i="175"/>
  <c r="N94" i="175"/>
  <c r="O94" i="175"/>
  <c r="P94" i="175"/>
  <c r="L95" i="175"/>
  <c r="M95" i="175"/>
  <c r="N95" i="175"/>
  <c r="O95" i="175"/>
  <c r="P95" i="175"/>
  <c r="L96" i="175"/>
  <c r="M96" i="175"/>
  <c r="N96" i="175"/>
  <c r="O96" i="175"/>
  <c r="P96" i="175"/>
  <c r="L97" i="175"/>
  <c r="M97" i="175"/>
  <c r="N97" i="175"/>
  <c r="O97" i="175"/>
  <c r="P97" i="175"/>
  <c r="L98" i="175"/>
  <c r="M98" i="175"/>
  <c r="N98" i="175"/>
  <c r="O98" i="175"/>
  <c r="P98" i="175"/>
  <c r="L99" i="175"/>
  <c r="M99" i="175"/>
  <c r="N99" i="175"/>
  <c r="O99" i="175"/>
  <c r="P99" i="175"/>
  <c r="L100" i="175"/>
  <c r="M100" i="175"/>
  <c r="N100" i="175"/>
  <c r="O100" i="175"/>
  <c r="P100" i="175"/>
  <c r="L101" i="175"/>
  <c r="M101" i="175"/>
  <c r="N101" i="175"/>
  <c r="O101" i="175"/>
  <c r="P101" i="175"/>
  <c r="L102" i="175"/>
  <c r="M102" i="175"/>
  <c r="N102" i="175"/>
  <c r="O102" i="175"/>
  <c r="P102" i="175"/>
  <c r="L103" i="175"/>
  <c r="M103" i="175"/>
  <c r="N103" i="175"/>
  <c r="O103" i="175"/>
  <c r="P103" i="175"/>
  <c r="L104" i="175"/>
  <c r="M104" i="175"/>
  <c r="N104" i="175"/>
  <c r="O104" i="175"/>
  <c r="P104" i="175"/>
  <c r="L105" i="175"/>
  <c r="M105" i="175"/>
  <c r="N105" i="175"/>
  <c r="O105" i="175"/>
  <c r="P105" i="175"/>
  <c r="L106" i="175"/>
  <c r="M106" i="175"/>
  <c r="N106" i="175"/>
  <c r="O106" i="175"/>
  <c r="P106" i="175"/>
  <c r="L107" i="175"/>
  <c r="M107" i="175"/>
  <c r="N107" i="175"/>
  <c r="O107" i="175"/>
  <c r="P107" i="175"/>
  <c r="L108" i="175"/>
  <c r="M108" i="175"/>
  <c r="N108" i="175"/>
  <c r="O108" i="175"/>
  <c r="P108" i="175"/>
  <c r="L109" i="175"/>
  <c r="M109" i="175"/>
  <c r="N109" i="175"/>
  <c r="O109" i="175"/>
  <c r="P109" i="175"/>
  <c r="L110" i="175"/>
  <c r="M110" i="175"/>
  <c r="N110" i="175"/>
  <c r="O110" i="175"/>
  <c r="P110" i="175"/>
  <c r="L111" i="175"/>
  <c r="M111" i="175"/>
  <c r="N111" i="175"/>
  <c r="O111" i="175"/>
  <c r="P111" i="175"/>
  <c r="L112" i="175"/>
  <c r="M112" i="175"/>
  <c r="N112" i="175"/>
  <c r="O112" i="175"/>
  <c r="P112" i="175"/>
  <c r="L113" i="175"/>
  <c r="M113" i="175"/>
  <c r="N113" i="175"/>
  <c r="O113" i="175"/>
  <c r="P113" i="175"/>
  <c r="L114" i="175"/>
  <c r="M114" i="175"/>
  <c r="N114" i="175"/>
  <c r="O114" i="175"/>
  <c r="P114" i="175"/>
  <c r="L115" i="175"/>
  <c r="M115" i="175"/>
  <c r="N115" i="175"/>
  <c r="O115" i="175"/>
  <c r="P115" i="175"/>
  <c r="L116" i="175"/>
  <c r="M116" i="175"/>
  <c r="N116" i="175"/>
  <c r="O116" i="175"/>
  <c r="P116" i="175"/>
  <c r="L117" i="175"/>
  <c r="M117" i="175"/>
  <c r="N117" i="175"/>
  <c r="O117" i="175"/>
  <c r="P117" i="175"/>
  <c r="L118" i="175"/>
  <c r="M118" i="175"/>
  <c r="N118" i="175"/>
  <c r="O118" i="175"/>
  <c r="P118" i="175"/>
  <c r="L119" i="175"/>
  <c r="M119" i="175"/>
  <c r="N119" i="175"/>
  <c r="O119" i="175"/>
  <c r="P119" i="175"/>
  <c r="L120" i="175"/>
  <c r="M120" i="175"/>
  <c r="N120" i="175"/>
  <c r="O120" i="175"/>
  <c r="P120" i="175"/>
  <c r="L121" i="175"/>
  <c r="M121" i="175"/>
  <c r="N121" i="175"/>
  <c r="O121" i="175"/>
  <c r="P121" i="175"/>
  <c r="L122" i="175"/>
  <c r="M122" i="175"/>
  <c r="N122" i="175"/>
  <c r="O122" i="175"/>
  <c r="P122" i="175"/>
  <c r="L123" i="175"/>
  <c r="M123" i="175"/>
  <c r="N123" i="175"/>
  <c r="O123" i="175"/>
  <c r="P123" i="175"/>
  <c r="L124" i="175"/>
  <c r="M124" i="175"/>
  <c r="N124" i="175"/>
  <c r="O124" i="175"/>
  <c r="P124" i="175"/>
  <c r="L125" i="175"/>
  <c r="M125" i="175"/>
  <c r="N125" i="175"/>
  <c r="O125" i="175"/>
  <c r="P125" i="175"/>
  <c r="L126" i="175"/>
  <c r="M126" i="175"/>
  <c r="N126" i="175"/>
  <c r="O126" i="175"/>
  <c r="P126" i="175"/>
  <c r="L127" i="175"/>
  <c r="M127" i="175"/>
  <c r="N127" i="175"/>
  <c r="O127" i="175"/>
  <c r="P127" i="175"/>
  <c r="L128" i="175"/>
  <c r="M128" i="175"/>
  <c r="N128" i="175"/>
  <c r="O128" i="175"/>
  <c r="P128" i="175"/>
  <c r="L129" i="175"/>
  <c r="M129" i="175"/>
  <c r="N129" i="175"/>
  <c r="O129" i="175"/>
  <c r="P129" i="175"/>
  <c r="L130" i="175"/>
  <c r="M130" i="175"/>
  <c r="N130" i="175"/>
  <c r="O130" i="175"/>
  <c r="P130" i="175"/>
  <c r="L131" i="175"/>
  <c r="M131" i="175"/>
  <c r="N131" i="175"/>
  <c r="O131" i="175"/>
  <c r="P131" i="175"/>
  <c r="L132" i="175"/>
  <c r="M132" i="175"/>
  <c r="N132" i="175"/>
  <c r="O132" i="175"/>
  <c r="P132" i="175"/>
  <c r="L133" i="175"/>
  <c r="M133" i="175"/>
  <c r="N133" i="175"/>
  <c r="O133" i="175"/>
  <c r="P133" i="175"/>
  <c r="L134" i="175"/>
  <c r="M134" i="175"/>
  <c r="N134" i="175"/>
  <c r="O134" i="175"/>
  <c r="P134" i="175"/>
  <c r="L135" i="175"/>
  <c r="M135" i="175"/>
  <c r="N135" i="175"/>
  <c r="O135" i="175"/>
  <c r="P135" i="175"/>
  <c r="L136" i="175"/>
  <c r="M136" i="175"/>
  <c r="N136" i="175"/>
  <c r="O136" i="175"/>
  <c r="P136" i="175"/>
  <c r="L137" i="175"/>
  <c r="M137" i="175"/>
  <c r="N137" i="175"/>
  <c r="O137" i="175"/>
  <c r="P137" i="175"/>
  <c r="L138" i="175"/>
  <c r="M138" i="175"/>
  <c r="N138" i="175"/>
  <c r="O138" i="175"/>
  <c r="P138" i="175"/>
  <c r="L139" i="175"/>
  <c r="M139" i="175"/>
  <c r="N139" i="175"/>
  <c r="O139" i="175"/>
  <c r="P139" i="175"/>
  <c r="L140" i="175"/>
  <c r="M140" i="175"/>
  <c r="N140" i="175"/>
  <c r="O140" i="175"/>
  <c r="P140" i="175"/>
  <c r="L141" i="175"/>
  <c r="M141" i="175"/>
  <c r="N141" i="175"/>
  <c r="O141" i="175"/>
  <c r="P141" i="175"/>
  <c r="L142" i="175"/>
  <c r="M142" i="175"/>
  <c r="N142" i="175"/>
  <c r="O142" i="175"/>
  <c r="P142" i="175"/>
  <c r="L143" i="175"/>
  <c r="M143" i="175"/>
  <c r="N143" i="175"/>
  <c r="O143" i="175"/>
  <c r="P143" i="175"/>
  <c r="L144" i="175"/>
  <c r="M144" i="175"/>
  <c r="N144" i="175"/>
  <c r="O144" i="175"/>
  <c r="P144" i="175"/>
  <c r="L145" i="175"/>
  <c r="M145" i="175"/>
  <c r="N145" i="175"/>
  <c r="O145" i="175"/>
  <c r="P145" i="175"/>
  <c r="L146" i="175"/>
  <c r="M146" i="175"/>
  <c r="N146" i="175"/>
  <c r="O146" i="175"/>
  <c r="P146" i="175"/>
  <c r="L147" i="175"/>
  <c r="M147" i="175"/>
  <c r="N147" i="175"/>
  <c r="O147" i="175"/>
  <c r="P147" i="175"/>
  <c r="L148" i="175"/>
  <c r="M148" i="175"/>
  <c r="N148" i="175"/>
  <c r="O148" i="175"/>
  <c r="P148" i="175"/>
  <c r="L149" i="175"/>
  <c r="M149" i="175"/>
  <c r="N149" i="175"/>
  <c r="O149" i="175"/>
  <c r="P149" i="175"/>
  <c r="L150" i="175"/>
  <c r="M150" i="175"/>
  <c r="N150" i="175"/>
  <c r="O150" i="175"/>
  <c r="P150" i="175"/>
  <c r="L151" i="175"/>
  <c r="M151" i="175"/>
  <c r="N151" i="175"/>
  <c r="O151" i="175"/>
  <c r="P151" i="175"/>
  <c r="L152" i="175"/>
  <c r="M152" i="175"/>
  <c r="N152" i="175"/>
  <c r="O152" i="175"/>
  <c r="P152" i="175"/>
  <c r="L153" i="175"/>
  <c r="M153" i="175"/>
  <c r="N153" i="175"/>
  <c r="O153" i="175"/>
  <c r="P153" i="175"/>
  <c r="L154" i="175"/>
  <c r="M154" i="175"/>
  <c r="N154" i="175"/>
  <c r="O154" i="175"/>
  <c r="P154" i="175"/>
  <c r="L155" i="175"/>
  <c r="M155" i="175"/>
  <c r="N155" i="175"/>
  <c r="O155" i="175"/>
  <c r="P155" i="175"/>
  <c r="L156" i="175"/>
  <c r="M156" i="175"/>
  <c r="N156" i="175"/>
  <c r="O156" i="175"/>
  <c r="P156" i="175"/>
  <c r="L157" i="175"/>
  <c r="M157" i="175"/>
  <c r="N157" i="175"/>
  <c r="O157" i="175"/>
  <c r="P157" i="175"/>
  <c r="L158" i="175"/>
  <c r="M158" i="175"/>
  <c r="N158" i="175"/>
  <c r="O158" i="175"/>
  <c r="P158" i="175"/>
  <c r="L159" i="175"/>
  <c r="M159" i="175"/>
  <c r="N159" i="175"/>
  <c r="O159" i="175"/>
  <c r="P159" i="175"/>
  <c r="L160" i="175"/>
  <c r="M160" i="175"/>
  <c r="N160" i="175"/>
  <c r="O160" i="175"/>
  <c r="P160" i="175"/>
  <c r="L161" i="175"/>
  <c r="M161" i="175"/>
  <c r="N161" i="175"/>
  <c r="O161" i="175"/>
  <c r="P161" i="175"/>
  <c r="L162" i="175"/>
  <c r="M162" i="175"/>
  <c r="N162" i="175"/>
  <c r="O162" i="175"/>
  <c r="P162" i="175"/>
  <c r="L163" i="175"/>
  <c r="M163" i="175"/>
  <c r="N163" i="175"/>
  <c r="O163" i="175"/>
  <c r="P163" i="175"/>
  <c r="L164" i="175"/>
  <c r="M164" i="175"/>
  <c r="N164" i="175"/>
  <c r="O164" i="175"/>
  <c r="P164" i="175"/>
  <c r="L165" i="175"/>
  <c r="M165" i="175"/>
  <c r="N165" i="175"/>
  <c r="O165" i="175"/>
  <c r="P165" i="175"/>
  <c r="L166" i="175"/>
  <c r="M166" i="175"/>
  <c r="N166" i="175"/>
  <c r="O166" i="175"/>
  <c r="P166" i="175"/>
  <c r="L167" i="175"/>
  <c r="M167" i="175"/>
  <c r="N167" i="175"/>
  <c r="O167" i="175"/>
  <c r="P167" i="175"/>
  <c r="L168" i="175"/>
  <c r="M168" i="175"/>
  <c r="N168" i="175"/>
  <c r="O168" i="175"/>
  <c r="P168" i="175"/>
  <c r="L169" i="175"/>
  <c r="M169" i="175"/>
  <c r="N169" i="175"/>
  <c r="O169" i="175"/>
  <c r="P169" i="175"/>
  <c r="L170" i="175"/>
  <c r="M170" i="175"/>
  <c r="N170" i="175"/>
  <c r="O170" i="175"/>
  <c r="P170" i="175"/>
  <c r="L171" i="175"/>
  <c r="M171" i="175"/>
  <c r="N171" i="175"/>
  <c r="O171" i="175"/>
  <c r="P171" i="175"/>
  <c r="L172" i="175"/>
  <c r="M172" i="175"/>
  <c r="N172" i="175"/>
  <c r="O172" i="175"/>
  <c r="P172" i="175"/>
  <c r="L173" i="175"/>
  <c r="M173" i="175"/>
  <c r="N173" i="175"/>
  <c r="O173" i="175"/>
  <c r="P173" i="175"/>
  <c r="L174" i="175"/>
  <c r="M174" i="175"/>
  <c r="N174" i="175"/>
  <c r="O174" i="175"/>
  <c r="P174" i="175"/>
  <c r="L175" i="175"/>
  <c r="M175" i="175"/>
  <c r="N175" i="175"/>
  <c r="O175" i="175"/>
  <c r="P175" i="175"/>
  <c r="L176" i="175"/>
  <c r="M176" i="175"/>
  <c r="N176" i="175"/>
  <c r="O176" i="175"/>
  <c r="P176" i="175"/>
  <c r="L177" i="175"/>
  <c r="M177" i="175"/>
  <c r="N177" i="175"/>
  <c r="O177" i="175"/>
  <c r="P177" i="175"/>
  <c r="L178" i="175"/>
  <c r="M178" i="175"/>
  <c r="N178" i="175"/>
  <c r="O178" i="175"/>
  <c r="P178" i="175"/>
  <c r="L179" i="175"/>
  <c r="M179" i="175"/>
  <c r="N179" i="175"/>
  <c r="O179" i="175"/>
  <c r="P179" i="175"/>
  <c r="L180" i="175"/>
  <c r="M180" i="175"/>
  <c r="N180" i="175"/>
  <c r="O180" i="175"/>
  <c r="P180" i="175"/>
  <c r="L181" i="175"/>
  <c r="M181" i="175"/>
  <c r="N181" i="175"/>
  <c r="O181" i="175"/>
  <c r="P181" i="175"/>
  <c r="L182" i="175"/>
  <c r="M182" i="175"/>
  <c r="N182" i="175"/>
  <c r="O182" i="175"/>
  <c r="P182" i="175"/>
  <c r="L183" i="175"/>
  <c r="M183" i="175"/>
  <c r="N183" i="175"/>
  <c r="O183" i="175"/>
  <c r="P183" i="175"/>
  <c r="L184" i="175"/>
  <c r="M184" i="175"/>
  <c r="N184" i="175"/>
  <c r="O184" i="175"/>
  <c r="P184" i="175"/>
  <c r="L185" i="175"/>
  <c r="M185" i="175"/>
  <c r="N185" i="175"/>
  <c r="O185" i="175"/>
  <c r="P185" i="175"/>
  <c r="L186" i="175"/>
  <c r="M186" i="175"/>
  <c r="N186" i="175"/>
  <c r="O186" i="175"/>
  <c r="P186" i="175"/>
  <c r="L187" i="175"/>
  <c r="M187" i="175"/>
  <c r="N187" i="175"/>
  <c r="O187" i="175"/>
  <c r="P187" i="175"/>
  <c r="L188" i="175"/>
  <c r="M188" i="175"/>
  <c r="N188" i="175"/>
  <c r="O188" i="175"/>
  <c r="P188" i="175"/>
  <c r="L189" i="175"/>
  <c r="M189" i="175"/>
  <c r="N189" i="175"/>
  <c r="O189" i="175"/>
  <c r="P189" i="175"/>
  <c r="L190" i="175"/>
  <c r="M190" i="175"/>
  <c r="N190" i="175"/>
  <c r="O190" i="175"/>
  <c r="P190" i="175"/>
  <c r="L191" i="175"/>
  <c r="M191" i="175"/>
  <c r="N191" i="175"/>
  <c r="O191" i="175"/>
  <c r="P191" i="175"/>
  <c r="L192" i="175"/>
  <c r="M192" i="175"/>
  <c r="N192" i="175"/>
  <c r="O192" i="175"/>
  <c r="P192" i="175"/>
  <c r="L193" i="175"/>
  <c r="M193" i="175"/>
  <c r="N193" i="175"/>
  <c r="O193" i="175"/>
  <c r="P193" i="175"/>
  <c r="L194" i="175"/>
  <c r="M194" i="175"/>
  <c r="N194" i="175"/>
  <c r="O194" i="175"/>
  <c r="P194" i="175"/>
  <c r="L195" i="175"/>
  <c r="M195" i="175"/>
  <c r="N195" i="175"/>
  <c r="O195" i="175"/>
  <c r="P195" i="175"/>
  <c r="L196" i="175"/>
  <c r="M196" i="175"/>
  <c r="N196" i="175"/>
  <c r="O196" i="175"/>
  <c r="P196" i="175"/>
  <c r="L197" i="175"/>
  <c r="M197" i="175"/>
  <c r="N197" i="175"/>
  <c r="O197" i="175"/>
  <c r="P197" i="175"/>
  <c r="L198" i="175"/>
  <c r="M198" i="175"/>
  <c r="N198" i="175"/>
  <c r="O198" i="175"/>
  <c r="P198" i="175"/>
  <c r="L199" i="175"/>
  <c r="M199" i="175"/>
  <c r="N199" i="175"/>
  <c r="O199" i="175"/>
  <c r="P199" i="175"/>
  <c r="L200" i="175"/>
  <c r="M200" i="175"/>
  <c r="N200" i="175"/>
  <c r="O200" i="175"/>
  <c r="P200" i="175"/>
  <c r="L201" i="175"/>
  <c r="M201" i="175"/>
  <c r="N201" i="175"/>
  <c r="O201" i="175"/>
  <c r="P201" i="175"/>
  <c r="L202" i="175"/>
  <c r="M202" i="175"/>
  <c r="N202" i="175"/>
  <c r="O202" i="175"/>
  <c r="P202" i="175"/>
  <c r="L203" i="175"/>
  <c r="M203" i="175"/>
  <c r="N203" i="175"/>
  <c r="O203" i="175"/>
  <c r="P203" i="175"/>
  <c r="L204" i="175"/>
  <c r="M204" i="175"/>
  <c r="N204" i="175"/>
  <c r="O204" i="175"/>
  <c r="P204" i="175"/>
  <c r="L205" i="175"/>
  <c r="M205" i="175"/>
  <c r="N205" i="175"/>
  <c r="O205" i="175"/>
  <c r="P205" i="175"/>
  <c r="L206" i="175"/>
  <c r="M206" i="175"/>
  <c r="N206" i="175"/>
  <c r="O206" i="175"/>
  <c r="P206" i="175"/>
  <c r="L207" i="175"/>
  <c r="M207" i="175"/>
  <c r="N207" i="175"/>
  <c r="O207" i="175"/>
  <c r="P207" i="175"/>
  <c r="L208" i="175"/>
  <c r="M208" i="175"/>
  <c r="N208" i="175"/>
  <c r="O208" i="175"/>
  <c r="P208" i="175"/>
  <c r="L209" i="175"/>
  <c r="M209" i="175"/>
  <c r="N209" i="175"/>
  <c r="O209" i="175"/>
  <c r="P209" i="175"/>
  <c r="L210" i="175"/>
  <c r="M210" i="175"/>
  <c r="N210" i="175"/>
  <c r="O210" i="175"/>
  <c r="P210" i="175"/>
  <c r="L211" i="175"/>
  <c r="M211" i="175"/>
  <c r="N211" i="175"/>
  <c r="O211" i="175"/>
  <c r="P211" i="175"/>
  <c r="L212" i="175"/>
  <c r="M212" i="175"/>
  <c r="N212" i="175"/>
  <c r="O212" i="175"/>
  <c r="P212" i="175"/>
  <c r="L213" i="175"/>
  <c r="M213" i="175"/>
  <c r="N213" i="175"/>
  <c r="O213" i="175"/>
  <c r="P213" i="175"/>
  <c r="L214" i="175"/>
  <c r="M214" i="175"/>
  <c r="N214" i="175"/>
  <c r="O214" i="175"/>
  <c r="P214" i="175"/>
  <c r="L215" i="175"/>
  <c r="M215" i="175"/>
  <c r="N215" i="175"/>
  <c r="O215" i="175"/>
  <c r="P215" i="175"/>
  <c r="L216" i="175"/>
  <c r="M216" i="175"/>
  <c r="N216" i="175"/>
  <c r="O216" i="175"/>
  <c r="P216" i="175"/>
  <c r="L217" i="175"/>
  <c r="M217" i="175"/>
  <c r="N217" i="175"/>
  <c r="O217" i="175"/>
  <c r="P217" i="175"/>
  <c r="L218" i="175"/>
  <c r="M218" i="175"/>
  <c r="N218" i="175"/>
  <c r="O218" i="175"/>
  <c r="P218" i="175"/>
  <c r="L219" i="175"/>
  <c r="M219" i="175"/>
  <c r="N219" i="175"/>
  <c r="O219" i="175"/>
  <c r="P219" i="175"/>
  <c r="L220" i="175"/>
  <c r="M220" i="175"/>
  <c r="N220" i="175"/>
  <c r="O220" i="175"/>
  <c r="P220" i="175"/>
  <c r="L221" i="175"/>
  <c r="M221" i="175"/>
  <c r="N221" i="175"/>
  <c r="O221" i="175"/>
  <c r="P221" i="175"/>
  <c r="L222" i="175"/>
  <c r="M222" i="175"/>
  <c r="N222" i="175"/>
  <c r="O222" i="175"/>
  <c r="P222" i="175"/>
  <c r="L223" i="175"/>
  <c r="M223" i="175"/>
  <c r="N223" i="175"/>
  <c r="O223" i="175"/>
  <c r="P223" i="175"/>
  <c r="L224" i="175"/>
  <c r="M224" i="175"/>
  <c r="N224" i="175"/>
  <c r="O224" i="175"/>
  <c r="P224" i="175"/>
  <c r="L225" i="175"/>
  <c r="M225" i="175"/>
  <c r="N225" i="175"/>
  <c r="O225" i="175"/>
  <c r="P225" i="175"/>
  <c r="L226" i="175"/>
  <c r="M226" i="175"/>
  <c r="N226" i="175"/>
  <c r="O226" i="175"/>
  <c r="P226" i="175"/>
  <c r="L227" i="175"/>
  <c r="M227" i="175"/>
  <c r="N227" i="175"/>
  <c r="O227" i="175"/>
  <c r="P227" i="175"/>
  <c r="L228" i="175"/>
  <c r="M228" i="175"/>
  <c r="N228" i="175"/>
  <c r="O228" i="175"/>
  <c r="P228" i="175"/>
  <c r="L229" i="175"/>
  <c r="M229" i="175"/>
  <c r="N229" i="175"/>
  <c r="O229" i="175"/>
  <c r="P229" i="175"/>
  <c r="L230" i="175"/>
  <c r="M230" i="175"/>
  <c r="N230" i="175"/>
  <c r="O230" i="175"/>
  <c r="P230" i="175"/>
  <c r="L231" i="175"/>
  <c r="M231" i="175"/>
  <c r="N231" i="175"/>
  <c r="O231" i="175"/>
  <c r="P231" i="175"/>
  <c r="L232" i="175"/>
  <c r="M232" i="175"/>
  <c r="N232" i="175"/>
  <c r="O232" i="175"/>
  <c r="P232" i="175"/>
  <c r="L233" i="175"/>
  <c r="M233" i="175"/>
  <c r="N233" i="175"/>
  <c r="O233" i="175"/>
  <c r="P233" i="175"/>
  <c r="L234" i="175"/>
  <c r="M234" i="175"/>
  <c r="N234" i="175"/>
  <c r="O234" i="175"/>
  <c r="P234" i="175"/>
  <c r="L235" i="175"/>
  <c r="M235" i="175"/>
  <c r="N235" i="175"/>
  <c r="O235" i="175"/>
  <c r="P235" i="175"/>
  <c r="L236" i="175"/>
  <c r="M236" i="175"/>
  <c r="N236" i="175"/>
  <c r="O236" i="175"/>
  <c r="P236" i="175"/>
  <c r="L237" i="175"/>
  <c r="M237" i="175"/>
  <c r="N237" i="175"/>
  <c r="O237" i="175"/>
  <c r="P237" i="175"/>
  <c r="L238" i="175"/>
  <c r="M238" i="175"/>
  <c r="N238" i="175"/>
  <c r="O238" i="175"/>
  <c r="P238" i="175"/>
  <c r="L239" i="175"/>
  <c r="M239" i="175"/>
  <c r="N239" i="175"/>
  <c r="O239" i="175"/>
  <c r="P239" i="175"/>
  <c r="L240" i="175"/>
  <c r="M240" i="175"/>
  <c r="N240" i="175"/>
  <c r="O240" i="175"/>
  <c r="P240" i="175"/>
  <c r="L241" i="175"/>
  <c r="M241" i="175"/>
  <c r="N241" i="175"/>
  <c r="O241" i="175"/>
  <c r="P241" i="175"/>
  <c r="L242" i="175"/>
  <c r="M242" i="175"/>
  <c r="N242" i="175"/>
  <c r="O242" i="175"/>
  <c r="P242" i="175"/>
  <c r="L243" i="175"/>
  <c r="M243" i="175"/>
  <c r="N243" i="175"/>
  <c r="O243" i="175"/>
  <c r="P243" i="175"/>
  <c r="L244" i="175"/>
  <c r="M244" i="175"/>
  <c r="N244" i="175"/>
  <c r="O244" i="175"/>
  <c r="P244" i="175"/>
  <c r="L245" i="175"/>
  <c r="M245" i="175"/>
  <c r="N245" i="175"/>
  <c r="O245" i="175"/>
  <c r="P245" i="175"/>
  <c r="L246" i="175"/>
  <c r="M246" i="175"/>
  <c r="N246" i="175"/>
  <c r="O246" i="175"/>
  <c r="P246" i="175"/>
  <c r="L247" i="175"/>
  <c r="M247" i="175"/>
  <c r="N247" i="175"/>
  <c r="O247" i="175"/>
  <c r="P247" i="175"/>
  <c r="L248" i="175"/>
  <c r="M248" i="175"/>
  <c r="N248" i="175"/>
  <c r="O248" i="175"/>
  <c r="P248" i="175"/>
  <c r="L249" i="175"/>
  <c r="M249" i="175"/>
  <c r="N249" i="175"/>
  <c r="O249" i="175"/>
  <c r="P249" i="175"/>
  <c r="L250" i="175"/>
  <c r="M250" i="175"/>
  <c r="N250" i="175"/>
  <c r="O250" i="175"/>
  <c r="P250" i="175"/>
  <c r="L251" i="175"/>
  <c r="M251" i="175"/>
  <c r="N251" i="175"/>
  <c r="O251" i="175"/>
  <c r="P251" i="175"/>
  <c r="L252" i="175"/>
  <c r="M252" i="175"/>
  <c r="N252" i="175"/>
  <c r="O252" i="175"/>
  <c r="P252" i="175"/>
  <c r="L253" i="175"/>
  <c r="M253" i="175"/>
  <c r="N253" i="175"/>
  <c r="O253" i="175"/>
  <c r="P253" i="175"/>
  <c r="L254" i="175"/>
  <c r="M254" i="175"/>
  <c r="N254" i="175"/>
  <c r="O254" i="175"/>
  <c r="P254" i="175"/>
  <c r="L255" i="175"/>
  <c r="M255" i="175"/>
  <c r="N255" i="175"/>
  <c r="O255" i="175"/>
  <c r="P255" i="175"/>
  <c r="L256" i="175"/>
  <c r="M256" i="175"/>
  <c r="N256" i="175"/>
  <c r="O256" i="175"/>
  <c r="P256" i="175"/>
  <c r="L257" i="175"/>
  <c r="M257" i="175"/>
  <c r="N257" i="175"/>
  <c r="O257" i="175"/>
  <c r="P257" i="175"/>
  <c r="L258" i="175"/>
  <c r="M258" i="175"/>
  <c r="N258" i="175"/>
  <c r="O258" i="175"/>
  <c r="P258" i="175"/>
  <c r="L259" i="175"/>
  <c r="M259" i="175"/>
  <c r="N259" i="175"/>
  <c r="O259" i="175"/>
  <c r="P259" i="175"/>
  <c r="L260" i="175"/>
  <c r="M260" i="175"/>
  <c r="N260" i="175"/>
  <c r="O260" i="175"/>
  <c r="P260" i="175"/>
  <c r="L261" i="175"/>
  <c r="M261" i="175"/>
  <c r="N261" i="175"/>
  <c r="O261" i="175"/>
  <c r="P261" i="175"/>
  <c r="L262" i="175"/>
  <c r="M262" i="175"/>
  <c r="N262" i="175"/>
  <c r="O262" i="175"/>
  <c r="P262" i="175"/>
  <c r="L263" i="175"/>
  <c r="M263" i="175"/>
  <c r="N263" i="175"/>
  <c r="O263" i="175"/>
  <c r="P263" i="175"/>
  <c r="L264" i="175"/>
  <c r="M264" i="175"/>
  <c r="N264" i="175"/>
  <c r="O264" i="175"/>
  <c r="P264" i="175"/>
  <c r="L265" i="175"/>
  <c r="M265" i="175"/>
  <c r="N265" i="175"/>
  <c r="O265" i="175"/>
  <c r="P265" i="175"/>
  <c r="L266" i="175"/>
  <c r="M266" i="175"/>
  <c r="N266" i="175"/>
  <c r="O266" i="175"/>
  <c r="P266" i="175"/>
  <c r="L267" i="175"/>
  <c r="M267" i="175"/>
  <c r="N267" i="175"/>
  <c r="O267" i="175"/>
  <c r="P267" i="175"/>
  <c r="L268" i="175"/>
  <c r="M268" i="175"/>
  <c r="N268" i="175"/>
  <c r="O268" i="175"/>
  <c r="P268" i="175"/>
  <c r="L269" i="175"/>
  <c r="M269" i="175"/>
  <c r="N269" i="175"/>
  <c r="O269" i="175"/>
  <c r="P269" i="175"/>
  <c r="L270" i="175"/>
  <c r="M270" i="175"/>
  <c r="N270" i="175"/>
  <c r="O270" i="175"/>
  <c r="P270" i="175"/>
  <c r="L271" i="175"/>
  <c r="M271" i="175"/>
  <c r="N271" i="175"/>
  <c r="O271" i="175"/>
  <c r="P271" i="175"/>
  <c r="L272" i="175"/>
  <c r="M272" i="175"/>
  <c r="N272" i="175"/>
  <c r="O272" i="175"/>
  <c r="P272" i="175"/>
  <c r="L273" i="175"/>
  <c r="M273" i="175"/>
  <c r="N273" i="175"/>
  <c r="O273" i="175"/>
  <c r="P273" i="175"/>
  <c r="L274" i="175"/>
  <c r="M274" i="175"/>
  <c r="N274" i="175"/>
  <c r="O274" i="175"/>
  <c r="P274" i="175"/>
  <c r="L275" i="175"/>
  <c r="M275" i="175"/>
  <c r="N275" i="175"/>
  <c r="O275" i="175"/>
  <c r="P275" i="175"/>
  <c r="L276" i="175"/>
  <c r="M276" i="175"/>
  <c r="N276" i="175"/>
  <c r="O276" i="175"/>
  <c r="P276" i="175"/>
  <c r="L277" i="175"/>
  <c r="M277" i="175"/>
  <c r="N277" i="175"/>
  <c r="O277" i="175"/>
  <c r="P277" i="175"/>
  <c r="L278" i="175"/>
  <c r="M278" i="175"/>
  <c r="N278" i="175"/>
  <c r="O278" i="175"/>
  <c r="P278" i="175"/>
  <c r="L279" i="175"/>
  <c r="M279" i="175"/>
  <c r="N279" i="175"/>
  <c r="O279" i="175"/>
  <c r="P279" i="175"/>
  <c r="L280" i="175"/>
  <c r="M280" i="175"/>
  <c r="N280" i="175"/>
  <c r="O280" i="175"/>
  <c r="P280" i="175"/>
  <c r="L281" i="175"/>
  <c r="M281" i="175"/>
  <c r="N281" i="175"/>
  <c r="O281" i="175"/>
  <c r="P281" i="175"/>
  <c r="L282" i="175"/>
  <c r="M282" i="175"/>
  <c r="N282" i="175"/>
  <c r="O282" i="175"/>
  <c r="P282" i="175"/>
  <c r="L283" i="175"/>
  <c r="M283" i="175"/>
  <c r="N283" i="175"/>
  <c r="O283" i="175"/>
  <c r="P283" i="175"/>
  <c r="L284" i="175"/>
  <c r="M284" i="175"/>
  <c r="N284" i="175"/>
  <c r="O284" i="175"/>
  <c r="P284" i="175"/>
  <c r="L285" i="175"/>
  <c r="M285" i="175"/>
  <c r="N285" i="175"/>
  <c r="O285" i="175"/>
  <c r="P285" i="175"/>
  <c r="L286" i="175"/>
  <c r="M286" i="175"/>
  <c r="N286" i="175"/>
  <c r="O286" i="175"/>
  <c r="P286" i="175"/>
  <c r="L287" i="175"/>
  <c r="M287" i="175"/>
  <c r="N287" i="175"/>
  <c r="O287" i="175"/>
  <c r="P287" i="175"/>
  <c r="L288" i="175"/>
  <c r="M288" i="175"/>
  <c r="N288" i="175"/>
  <c r="O288" i="175"/>
  <c r="P288" i="175"/>
  <c r="L289" i="175"/>
  <c r="M289" i="175"/>
  <c r="N289" i="175"/>
  <c r="O289" i="175"/>
  <c r="P289" i="175"/>
  <c r="L290" i="175"/>
  <c r="M290" i="175"/>
  <c r="N290" i="175"/>
  <c r="O290" i="175"/>
  <c r="P290" i="175"/>
  <c r="L291" i="175"/>
  <c r="M291" i="175"/>
  <c r="N291" i="175"/>
  <c r="O291" i="175"/>
  <c r="P291" i="175"/>
  <c r="L292" i="175"/>
  <c r="M292" i="175"/>
  <c r="N292" i="175"/>
  <c r="O292" i="175"/>
  <c r="P292" i="175"/>
  <c r="L293" i="175"/>
  <c r="M293" i="175"/>
  <c r="N293" i="175"/>
  <c r="O293" i="175"/>
  <c r="P293" i="175"/>
  <c r="L294" i="175"/>
  <c r="M294" i="175"/>
  <c r="N294" i="175"/>
  <c r="O294" i="175"/>
  <c r="P294" i="175"/>
  <c r="L295" i="175"/>
  <c r="M295" i="175"/>
  <c r="N295" i="175"/>
  <c r="O295" i="175"/>
  <c r="P295" i="175"/>
  <c r="L296" i="175"/>
  <c r="M296" i="175"/>
  <c r="N296" i="175"/>
  <c r="O296" i="175"/>
  <c r="P296" i="175"/>
  <c r="L297" i="175"/>
  <c r="M297" i="175"/>
  <c r="N297" i="175"/>
  <c r="O297" i="175"/>
  <c r="P297" i="175"/>
  <c r="L298" i="175"/>
  <c r="M298" i="175"/>
  <c r="N298" i="175"/>
  <c r="O298" i="175"/>
  <c r="P298" i="175"/>
  <c r="L299" i="175"/>
  <c r="M299" i="175"/>
  <c r="N299" i="175"/>
  <c r="O299" i="175"/>
  <c r="P299" i="175"/>
  <c r="L300" i="175"/>
  <c r="M300" i="175"/>
  <c r="N300" i="175"/>
  <c r="O300" i="175"/>
  <c r="P300" i="175"/>
  <c r="L301" i="175"/>
  <c r="M301" i="175"/>
  <c r="N301" i="175"/>
  <c r="O301" i="175"/>
  <c r="P301" i="175"/>
  <c r="L302" i="175"/>
  <c r="M302" i="175"/>
  <c r="N302" i="175"/>
  <c r="O302" i="175"/>
  <c r="P302" i="175"/>
  <c r="L303" i="175"/>
  <c r="M303" i="175"/>
  <c r="N303" i="175"/>
  <c r="O303" i="175"/>
  <c r="P303" i="175"/>
  <c r="L304" i="175"/>
  <c r="M304" i="175"/>
  <c r="N304" i="175"/>
  <c r="O304" i="175"/>
  <c r="P304" i="175"/>
  <c r="L305" i="175"/>
  <c r="M305" i="175"/>
  <c r="N305" i="175"/>
  <c r="O305" i="175"/>
  <c r="P305" i="175"/>
  <c r="L306" i="175"/>
  <c r="M306" i="175"/>
  <c r="N306" i="175"/>
  <c r="O306" i="175"/>
  <c r="P306" i="175"/>
  <c r="L307" i="175"/>
  <c r="M307" i="175"/>
  <c r="N307" i="175"/>
  <c r="O307" i="175"/>
  <c r="P307" i="175"/>
  <c r="L308" i="175"/>
  <c r="M308" i="175"/>
  <c r="N308" i="175"/>
  <c r="O308" i="175"/>
  <c r="P308" i="175"/>
  <c r="L309" i="175"/>
  <c r="M309" i="175"/>
  <c r="N309" i="175"/>
  <c r="O309" i="175"/>
  <c r="P309" i="175"/>
  <c r="L310" i="175"/>
  <c r="M310" i="175"/>
  <c r="N310" i="175"/>
  <c r="O310" i="175"/>
  <c r="P310" i="175"/>
  <c r="L311" i="175"/>
  <c r="M311" i="175"/>
  <c r="N311" i="175"/>
  <c r="O311" i="175"/>
  <c r="P311" i="175"/>
  <c r="L312" i="175"/>
  <c r="M312" i="175"/>
  <c r="N312" i="175"/>
  <c r="O312" i="175"/>
  <c r="P312" i="175"/>
  <c r="L313" i="175"/>
  <c r="M313" i="175"/>
  <c r="N313" i="175"/>
  <c r="O313" i="175"/>
  <c r="P313" i="175"/>
  <c r="L314" i="175"/>
  <c r="M314" i="175"/>
  <c r="N314" i="175"/>
  <c r="O314" i="175"/>
  <c r="P314" i="175"/>
  <c r="L315" i="175"/>
  <c r="M315" i="175"/>
  <c r="N315" i="175"/>
  <c r="O315" i="175"/>
  <c r="P315" i="175"/>
  <c r="L316" i="175"/>
  <c r="M316" i="175"/>
  <c r="N316" i="175"/>
  <c r="O316" i="175"/>
  <c r="P316" i="175"/>
  <c r="L317" i="175"/>
  <c r="M317" i="175"/>
  <c r="N317" i="175"/>
  <c r="O317" i="175"/>
  <c r="P317" i="175"/>
  <c r="L318" i="175"/>
  <c r="M318" i="175"/>
  <c r="N318" i="175"/>
  <c r="O318" i="175"/>
  <c r="P318" i="175"/>
  <c r="L319" i="175"/>
  <c r="M319" i="175"/>
  <c r="N319" i="175"/>
  <c r="O319" i="175"/>
  <c r="P319" i="175"/>
  <c r="L320" i="175"/>
  <c r="M320" i="175"/>
  <c r="N320" i="175"/>
  <c r="O320" i="175"/>
  <c r="P320" i="175"/>
  <c r="L321" i="175"/>
  <c r="M321" i="175"/>
  <c r="N321" i="175"/>
  <c r="O321" i="175"/>
  <c r="P321" i="175"/>
  <c r="L322" i="175"/>
  <c r="M322" i="175"/>
  <c r="N322" i="175"/>
  <c r="O322" i="175"/>
  <c r="P322" i="175"/>
  <c r="L323" i="175"/>
  <c r="M323" i="175"/>
  <c r="N323" i="175"/>
  <c r="O323" i="175"/>
  <c r="P323" i="175"/>
  <c r="L324" i="175"/>
  <c r="M324" i="175"/>
  <c r="N324" i="175"/>
  <c r="O324" i="175"/>
  <c r="P324" i="175"/>
  <c r="L325" i="175"/>
  <c r="M325" i="175"/>
  <c r="N325" i="175"/>
  <c r="O325" i="175"/>
  <c r="P325" i="175"/>
  <c r="L326" i="175"/>
  <c r="M326" i="175"/>
  <c r="N326" i="175"/>
  <c r="O326" i="175"/>
  <c r="P326" i="175"/>
  <c r="L327" i="175"/>
  <c r="M327" i="175"/>
  <c r="N327" i="175"/>
  <c r="O327" i="175"/>
  <c r="P327" i="175"/>
  <c r="L328" i="175"/>
  <c r="M328" i="175"/>
  <c r="N328" i="175"/>
  <c r="O328" i="175"/>
  <c r="P328" i="175"/>
  <c r="L329" i="175"/>
  <c r="M329" i="175"/>
  <c r="N329" i="175"/>
  <c r="O329" i="175"/>
  <c r="P329" i="175"/>
  <c r="L330" i="175"/>
  <c r="M330" i="175"/>
  <c r="N330" i="175"/>
  <c r="O330" i="175"/>
  <c r="P330" i="175"/>
  <c r="L331" i="175"/>
  <c r="M331" i="175"/>
  <c r="N331" i="175"/>
  <c r="O331" i="175"/>
  <c r="P331" i="175"/>
  <c r="L332" i="175"/>
  <c r="M332" i="175"/>
  <c r="N332" i="175"/>
  <c r="O332" i="175"/>
  <c r="P332" i="175"/>
  <c r="L333" i="175"/>
  <c r="M333" i="175"/>
  <c r="N333" i="175"/>
  <c r="O333" i="175"/>
  <c r="P333" i="175"/>
  <c r="L334" i="175"/>
  <c r="M334" i="175"/>
  <c r="N334" i="175"/>
  <c r="O334" i="175"/>
  <c r="P334" i="175"/>
  <c r="L335" i="175"/>
  <c r="M335" i="175"/>
  <c r="N335" i="175"/>
  <c r="O335" i="175"/>
  <c r="P335" i="175"/>
  <c r="L336" i="175"/>
  <c r="M336" i="175"/>
  <c r="N336" i="175"/>
  <c r="O336" i="175"/>
  <c r="P336" i="175"/>
  <c r="L337" i="175"/>
  <c r="M337" i="175"/>
  <c r="N337" i="175"/>
  <c r="O337" i="175"/>
  <c r="P337" i="175"/>
  <c r="L338" i="175"/>
  <c r="M338" i="175"/>
  <c r="N338" i="175"/>
  <c r="O338" i="175"/>
  <c r="P338" i="175"/>
  <c r="L339" i="175"/>
  <c r="M339" i="175"/>
  <c r="N339" i="175"/>
  <c r="O339" i="175"/>
  <c r="P339" i="175"/>
  <c r="L340" i="175"/>
  <c r="M340" i="175"/>
  <c r="N340" i="175"/>
  <c r="O340" i="175"/>
  <c r="P340" i="175"/>
  <c r="L341" i="175"/>
  <c r="M341" i="175"/>
  <c r="N341" i="175"/>
  <c r="O341" i="175"/>
  <c r="P341" i="175"/>
  <c r="L342" i="175"/>
  <c r="M342" i="175"/>
  <c r="N342" i="175"/>
  <c r="O342" i="175"/>
  <c r="P342" i="175"/>
  <c r="L343" i="175"/>
  <c r="M343" i="175"/>
  <c r="N343" i="175"/>
  <c r="O343" i="175"/>
  <c r="P343" i="175"/>
  <c r="L344" i="175"/>
  <c r="M344" i="175"/>
  <c r="N344" i="175"/>
  <c r="O344" i="175"/>
  <c r="P344" i="175"/>
  <c r="L345" i="175"/>
  <c r="M345" i="175"/>
  <c r="N345" i="175"/>
  <c r="O345" i="175"/>
  <c r="P345" i="175"/>
  <c r="L346" i="175"/>
  <c r="M346" i="175"/>
  <c r="N346" i="175"/>
  <c r="O346" i="175"/>
  <c r="P346" i="175"/>
  <c r="L347" i="175"/>
  <c r="M347" i="175"/>
  <c r="N347" i="175"/>
  <c r="O347" i="175"/>
  <c r="P347" i="175"/>
  <c r="L348" i="175"/>
  <c r="M348" i="175"/>
  <c r="N348" i="175"/>
  <c r="O348" i="175"/>
  <c r="P348" i="175"/>
  <c r="L349" i="175"/>
  <c r="M349" i="175"/>
  <c r="N349" i="175"/>
  <c r="O349" i="175"/>
  <c r="P349" i="175"/>
  <c r="L350" i="175"/>
  <c r="M350" i="175"/>
  <c r="N350" i="175"/>
  <c r="O350" i="175"/>
  <c r="P350" i="175"/>
  <c r="L351" i="175"/>
  <c r="M351" i="175"/>
  <c r="N351" i="175"/>
  <c r="O351" i="175"/>
  <c r="P351" i="175"/>
  <c r="L352" i="175"/>
  <c r="M352" i="175"/>
  <c r="N352" i="175"/>
  <c r="O352" i="175"/>
  <c r="P352" i="175"/>
  <c r="L353" i="175"/>
  <c r="M353" i="175"/>
  <c r="N353" i="175"/>
  <c r="O353" i="175"/>
  <c r="P353" i="175"/>
  <c r="L354" i="175"/>
  <c r="M354" i="175"/>
  <c r="N354" i="175"/>
  <c r="O354" i="175"/>
  <c r="P354" i="175"/>
  <c r="L355" i="175"/>
  <c r="M355" i="175"/>
  <c r="N355" i="175"/>
  <c r="O355" i="175"/>
  <c r="P355" i="175"/>
  <c r="L356" i="175"/>
  <c r="M356" i="175"/>
  <c r="N356" i="175"/>
  <c r="O356" i="175"/>
  <c r="P356" i="175"/>
  <c r="L357" i="175"/>
  <c r="M357" i="175"/>
  <c r="N357" i="175"/>
  <c r="O357" i="175"/>
  <c r="P357" i="175"/>
  <c r="L358" i="175"/>
  <c r="M358" i="175"/>
  <c r="N358" i="175"/>
  <c r="O358" i="175"/>
  <c r="P358" i="175"/>
  <c r="L359" i="175"/>
  <c r="M359" i="175"/>
  <c r="N359" i="175"/>
  <c r="O359" i="175"/>
  <c r="P359" i="175"/>
  <c r="L360" i="175"/>
  <c r="M360" i="175"/>
  <c r="N360" i="175"/>
  <c r="O360" i="175"/>
  <c r="P360" i="175"/>
  <c r="L361" i="175"/>
  <c r="M361" i="175"/>
  <c r="N361" i="175"/>
  <c r="O361" i="175"/>
  <c r="P361" i="175"/>
  <c r="L362" i="175"/>
  <c r="M362" i="175"/>
  <c r="N362" i="175"/>
  <c r="O362" i="175"/>
  <c r="P362" i="175"/>
  <c r="L363" i="175"/>
  <c r="M363" i="175"/>
  <c r="N363" i="175"/>
  <c r="O363" i="175"/>
  <c r="P363" i="175"/>
  <c r="L364" i="175"/>
  <c r="M364" i="175"/>
  <c r="N364" i="175"/>
  <c r="O364" i="175"/>
  <c r="P364" i="175"/>
  <c r="L365" i="175"/>
  <c r="M365" i="175"/>
  <c r="N365" i="175"/>
  <c r="O365" i="175"/>
  <c r="P365" i="175"/>
  <c r="L366" i="175"/>
  <c r="M366" i="175"/>
  <c r="N366" i="175"/>
  <c r="O366" i="175"/>
  <c r="P366" i="175"/>
  <c r="L367" i="175"/>
  <c r="M367" i="175"/>
  <c r="N367" i="175"/>
  <c r="O367" i="175"/>
  <c r="P367" i="175"/>
  <c r="L368" i="175"/>
  <c r="M368" i="175"/>
  <c r="N368" i="175"/>
  <c r="O368" i="175"/>
  <c r="P368" i="175"/>
  <c r="L369" i="175"/>
  <c r="M369" i="175"/>
  <c r="N369" i="175"/>
  <c r="O369" i="175"/>
  <c r="P369" i="175"/>
  <c r="L370" i="175"/>
  <c r="M370" i="175"/>
  <c r="N370" i="175"/>
  <c r="O370" i="175"/>
  <c r="P370" i="175"/>
  <c r="L371" i="175"/>
  <c r="M371" i="175"/>
  <c r="N371" i="175"/>
  <c r="O371" i="175"/>
  <c r="P371" i="175"/>
  <c r="L372" i="175"/>
  <c r="M372" i="175"/>
  <c r="N372" i="175"/>
  <c r="O372" i="175"/>
  <c r="P372" i="175"/>
  <c r="L373" i="175"/>
  <c r="M373" i="175"/>
  <c r="N373" i="175"/>
  <c r="O373" i="175"/>
  <c r="P373" i="175"/>
  <c r="L374" i="175"/>
  <c r="M374" i="175"/>
  <c r="N374" i="175"/>
  <c r="O374" i="175"/>
  <c r="P374" i="175"/>
  <c r="L375" i="175"/>
  <c r="M375" i="175"/>
  <c r="N375" i="175"/>
  <c r="O375" i="175"/>
  <c r="P375" i="175"/>
  <c r="L376" i="175"/>
  <c r="M376" i="175"/>
  <c r="N376" i="175"/>
  <c r="O376" i="175"/>
  <c r="P376" i="175"/>
  <c r="L377" i="175"/>
  <c r="M377" i="175"/>
  <c r="N377" i="175"/>
  <c r="O377" i="175"/>
  <c r="P377" i="175"/>
  <c r="L378" i="175"/>
  <c r="M378" i="175"/>
  <c r="N378" i="175"/>
  <c r="O378" i="175"/>
  <c r="P378" i="175"/>
  <c r="L379" i="175"/>
  <c r="M379" i="175"/>
  <c r="N379" i="175"/>
  <c r="O379" i="175"/>
  <c r="P379" i="175"/>
  <c r="L380" i="175"/>
  <c r="M380" i="175"/>
  <c r="N380" i="175"/>
  <c r="O380" i="175"/>
  <c r="P380" i="175"/>
  <c r="L381" i="175"/>
  <c r="M381" i="175"/>
  <c r="N381" i="175"/>
  <c r="O381" i="175"/>
  <c r="P381" i="175"/>
  <c r="L382" i="175"/>
  <c r="M382" i="175"/>
  <c r="N382" i="175"/>
  <c r="O382" i="175"/>
  <c r="P382" i="175"/>
  <c r="L383" i="175"/>
  <c r="M383" i="175"/>
  <c r="N383" i="175"/>
  <c r="O383" i="175"/>
  <c r="P383" i="175"/>
  <c r="L384" i="175"/>
  <c r="M384" i="175"/>
  <c r="N384" i="175"/>
  <c r="O384" i="175"/>
  <c r="P384" i="175"/>
  <c r="L385" i="175"/>
  <c r="M385" i="175"/>
  <c r="N385" i="175"/>
  <c r="O385" i="175"/>
  <c r="P385" i="175"/>
  <c r="L386" i="175"/>
  <c r="M386" i="175"/>
  <c r="N386" i="175"/>
  <c r="O386" i="175"/>
  <c r="P386" i="175"/>
  <c r="L387" i="175"/>
  <c r="M387" i="175"/>
  <c r="N387" i="175"/>
  <c r="O387" i="175"/>
  <c r="P387" i="175"/>
  <c r="L388" i="175"/>
  <c r="M388" i="175"/>
  <c r="N388" i="175"/>
  <c r="O388" i="175"/>
  <c r="P388" i="175"/>
  <c r="L389" i="175"/>
  <c r="M389" i="175"/>
  <c r="N389" i="175"/>
  <c r="O389" i="175"/>
  <c r="P389" i="175"/>
  <c r="L390" i="175"/>
  <c r="M390" i="175"/>
  <c r="N390" i="175"/>
  <c r="O390" i="175"/>
  <c r="P390" i="175"/>
  <c r="L391" i="175"/>
  <c r="M391" i="175"/>
  <c r="N391" i="175"/>
  <c r="O391" i="175"/>
  <c r="P391" i="175"/>
  <c r="L392" i="175"/>
  <c r="M392" i="175"/>
  <c r="N392" i="175"/>
  <c r="O392" i="175"/>
  <c r="P392" i="175"/>
  <c r="L393" i="175"/>
  <c r="M393" i="175"/>
  <c r="N393" i="175"/>
  <c r="O393" i="175"/>
  <c r="P393" i="175"/>
  <c r="L394" i="175"/>
  <c r="M394" i="175"/>
  <c r="N394" i="175"/>
  <c r="O394" i="175"/>
  <c r="P394" i="175"/>
  <c r="L395" i="175"/>
  <c r="M395" i="175"/>
  <c r="N395" i="175"/>
  <c r="O395" i="175"/>
  <c r="P395" i="175"/>
  <c r="L396" i="175"/>
  <c r="M396" i="175"/>
  <c r="N396" i="175"/>
  <c r="O396" i="175"/>
  <c r="P396" i="175"/>
  <c r="L397" i="175"/>
  <c r="M397" i="175"/>
  <c r="N397" i="175"/>
  <c r="O397" i="175"/>
  <c r="P397" i="175"/>
  <c r="L398" i="175"/>
  <c r="M398" i="175"/>
  <c r="N398" i="175"/>
  <c r="O398" i="175"/>
  <c r="P398" i="175"/>
  <c r="L399" i="175"/>
  <c r="M399" i="175"/>
  <c r="N399" i="175"/>
  <c r="O399" i="175"/>
  <c r="P399" i="175"/>
  <c r="L400" i="175"/>
  <c r="M400" i="175"/>
  <c r="N400" i="175"/>
  <c r="O400" i="175"/>
  <c r="P400" i="175"/>
  <c r="L401" i="175"/>
  <c r="M401" i="175"/>
  <c r="N401" i="175"/>
  <c r="O401" i="175"/>
  <c r="P401" i="175"/>
  <c r="L402" i="175"/>
  <c r="M402" i="175"/>
  <c r="N402" i="175"/>
  <c r="O402" i="175"/>
  <c r="P402" i="175"/>
  <c r="L403" i="175"/>
  <c r="M403" i="175"/>
  <c r="N403" i="175"/>
  <c r="O403" i="175"/>
  <c r="P403" i="175"/>
  <c r="L404" i="175"/>
  <c r="M404" i="175"/>
  <c r="N404" i="175"/>
  <c r="O404" i="175"/>
  <c r="P404" i="175"/>
  <c r="L405" i="175"/>
  <c r="M405" i="175"/>
  <c r="N405" i="175"/>
  <c r="O405" i="175"/>
  <c r="P405" i="175"/>
  <c r="L406" i="175"/>
  <c r="M406" i="175"/>
  <c r="N406" i="175"/>
  <c r="O406" i="175"/>
  <c r="P406" i="175"/>
  <c r="L407" i="175"/>
  <c r="M407" i="175"/>
  <c r="N407" i="175"/>
  <c r="O407" i="175"/>
  <c r="P407" i="175"/>
  <c r="L408" i="175"/>
  <c r="M408" i="175"/>
  <c r="N408" i="175"/>
  <c r="O408" i="175"/>
  <c r="P408" i="175"/>
  <c r="L409" i="175"/>
  <c r="M409" i="175"/>
  <c r="N409" i="175"/>
  <c r="O409" i="175"/>
  <c r="P409" i="175"/>
  <c r="L410" i="175"/>
  <c r="M410" i="175"/>
  <c r="N410" i="175"/>
  <c r="O410" i="175"/>
  <c r="P410" i="175"/>
  <c r="L411" i="175"/>
  <c r="M411" i="175"/>
  <c r="N411" i="175"/>
  <c r="O411" i="175"/>
  <c r="P411" i="175"/>
  <c r="L412" i="175"/>
  <c r="M412" i="175"/>
  <c r="N412" i="175"/>
  <c r="O412" i="175"/>
  <c r="P412" i="175"/>
  <c r="L413" i="175"/>
  <c r="M413" i="175"/>
  <c r="N413" i="175"/>
  <c r="O413" i="175"/>
  <c r="P413" i="175"/>
  <c r="L414" i="175"/>
  <c r="M414" i="175"/>
  <c r="N414" i="175"/>
  <c r="O414" i="175"/>
  <c r="P414" i="175"/>
  <c r="L415" i="175"/>
  <c r="M415" i="175"/>
  <c r="N415" i="175"/>
  <c r="O415" i="175"/>
  <c r="P415" i="175"/>
  <c r="L416" i="175"/>
  <c r="M416" i="175"/>
  <c r="N416" i="175"/>
  <c r="O416" i="175"/>
  <c r="P416" i="175"/>
  <c r="L417" i="175"/>
  <c r="M417" i="175"/>
  <c r="N417" i="175"/>
  <c r="O417" i="175"/>
  <c r="P417" i="175"/>
  <c r="L418" i="175"/>
  <c r="M418" i="175"/>
  <c r="N418" i="175"/>
  <c r="O418" i="175"/>
  <c r="P418" i="175"/>
  <c r="L419" i="175"/>
  <c r="M419" i="175"/>
  <c r="N419" i="175"/>
  <c r="O419" i="175"/>
  <c r="P419" i="175"/>
  <c r="L420" i="175"/>
  <c r="M420" i="175"/>
  <c r="N420" i="175"/>
  <c r="O420" i="175"/>
  <c r="P420" i="175"/>
  <c r="L421" i="175"/>
  <c r="M421" i="175"/>
  <c r="N421" i="175"/>
  <c r="O421" i="175"/>
  <c r="P421" i="175"/>
  <c r="L422" i="175"/>
  <c r="M422" i="175"/>
  <c r="N422" i="175"/>
  <c r="O422" i="175"/>
  <c r="P422" i="175"/>
  <c r="L423" i="175"/>
  <c r="M423" i="175"/>
  <c r="N423" i="175"/>
  <c r="O423" i="175"/>
  <c r="P423" i="175"/>
  <c r="L424" i="175"/>
  <c r="M424" i="175"/>
  <c r="N424" i="175"/>
  <c r="O424" i="175"/>
  <c r="P424" i="175"/>
  <c r="L425" i="175"/>
  <c r="M425" i="175"/>
  <c r="N425" i="175"/>
  <c r="O425" i="175"/>
  <c r="P425" i="175"/>
  <c r="L426" i="175"/>
  <c r="M426" i="175"/>
  <c r="N426" i="175"/>
  <c r="O426" i="175"/>
  <c r="P426" i="175"/>
  <c r="L427" i="175"/>
  <c r="M427" i="175"/>
  <c r="N427" i="175"/>
  <c r="O427" i="175"/>
  <c r="P427" i="175"/>
  <c r="L428" i="175"/>
  <c r="M428" i="175"/>
  <c r="N428" i="175"/>
  <c r="O428" i="175"/>
  <c r="P428" i="175"/>
  <c r="L429" i="175"/>
  <c r="M429" i="175"/>
  <c r="N429" i="175"/>
  <c r="O429" i="175"/>
  <c r="P429" i="175"/>
  <c r="L430" i="175"/>
  <c r="M430" i="175"/>
  <c r="N430" i="175"/>
  <c r="O430" i="175"/>
  <c r="P430" i="175"/>
  <c r="L431" i="175"/>
  <c r="M431" i="175"/>
  <c r="N431" i="175"/>
  <c r="O431" i="175"/>
  <c r="P431" i="175"/>
  <c r="L432" i="175"/>
  <c r="M432" i="175"/>
  <c r="N432" i="175"/>
  <c r="O432" i="175"/>
  <c r="P432" i="175"/>
  <c r="L433" i="175"/>
  <c r="M433" i="175"/>
  <c r="N433" i="175"/>
  <c r="O433" i="175"/>
  <c r="P433" i="175"/>
  <c r="L434" i="175"/>
  <c r="M434" i="175"/>
  <c r="N434" i="175"/>
  <c r="O434" i="175"/>
  <c r="P434" i="175"/>
  <c r="L435" i="175"/>
  <c r="M435" i="175"/>
  <c r="N435" i="175"/>
  <c r="O435" i="175"/>
  <c r="P435" i="175"/>
  <c r="L436" i="175"/>
  <c r="M436" i="175"/>
  <c r="N436" i="175"/>
  <c r="O436" i="175"/>
  <c r="P436" i="175"/>
  <c r="L437" i="175"/>
  <c r="M437" i="175"/>
  <c r="N437" i="175"/>
  <c r="O437" i="175"/>
  <c r="P437" i="175"/>
  <c r="L438" i="175"/>
  <c r="M438" i="175"/>
  <c r="N438" i="175"/>
  <c r="O438" i="175"/>
  <c r="P438" i="175"/>
  <c r="L439" i="175"/>
  <c r="M439" i="175"/>
  <c r="N439" i="175"/>
  <c r="O439" i="175"/>
  <c r="P439" i="175"/>
  <c r="L440" i="175"/>
  <c r="M440" i="175"/>
  <c r="N440" i="175"/>
  <c r="O440" i="175"/>
  <c r="P440" i="175"/>
  <c r="L441" i="175"/>
  <c r="M441" i="175"/>
  <c r="N441" i="175"/>
  <c r="O441" i="175"/>
  <c r="P441" i="175"/>
  <c r="L442" i="175"/>
  <c r="M442" i="175"/>
  <c r="N442" i="175"/>
  <c r="O442" i="175"/>
  <c r="P442" i="175"/>
  <c r="L443" i="175"/>
  <c r="M443" i="175"/>
  <c r="N443" i="175"/>
  <c r="O443" i="175"/>
  <c r="P443" i="175"/>
  <c r="L444" i="175"/>
  <c r="M444" i="175"/>
  <c r="N444" i="175"/>
  <c r="O444" i="175"/>
  <c r="P444" i="175"/>
  <c r="L445" i="175"/>
  <c r="M445" i="175"/>
  <c r="N445" i="175"/>
  <c r="O445" i="175"/>
  <c r="P445" i="175"/>
  <c r="L446" i="175"/>
  <c r="M446" i="175"/>
  <c r="N446" i="175"/>
  <c r="O446" i="175"/>
  <c r="P446" i="175"/>
  <c r="L447" i="175"/>
  <c r="M447" i="175"/>
  <c r="N447" i="175"/>
  <c r="O447" i="175"/>
  <c r="P447" i="175"/>
  <c r="L448" i="175"/>
  <c r="M448" i="175"/>
  <c r="N448" i="175"/>
  <c r="O448" i="175"/>
  <c r="P448" i="175"/>
  <c r="L449" i="175"/>
  <c r="M449" i="175"/>
  <c r="N449" i="175"/>
  <c r="O449" i="175"/>
  <c r="P449" i="175"/>
  <c r="L450" i="175"/>
  <c r="M450" i="175"/>
  <c r="N450" i="175"/>
  <c r="O450" i="175"/>
  <c r="P450" i="175"/>
  <c r="L451" i="175"/>
  <c r="M451" i="175"/>
  <c r="N451" i="175"/>
  <c r="O451" i="175"/>
  <c r="P451" i="175"/>
  <c r="L452" i="175"/>
  <c r="M452" i="175"/>
  <c r="N452" i="175"/>
  <c r="O452" i="175"/>
  <c r="P452" i="175"/>
  <c r="L453" i="175"/>
  <c r="M453" i="175"/>
  <c r="N453" i="175"/>
  <c r="O453" i="175"/>
  <c r="P453" i="175"/>
  <c r="L454" i="175"/>
  <c r="M454" i="175"/>
  <c r="N454" i="175"/>
  <c r="O454" i="175"/>
  <c r="P454" i="175"/>
  <c r="L455" i="175"/>
  <c r="M455" i="175"/>
  <c r="N455" i="175"/>
  <c r="O455" i="175"/>
  <c r="P455" i="175"/>
  <c r="L456" i="175"/>
  <c r="M456" i="175"/>
  <c r="N456" i="175"/>
  <c r="O456" i="175"/>
  <c r="P456" i="175"/>
  <c r="L457" i="175"/>
  <c r="M457" i="175"/>
  <c r="N457" i="175"/>
  <c r="O457" i="175"/>
  <c r="P457" i="175"/>
  <c r="L458" i="175"/>
  <c r="M458" i="175"/>
  <c r="N458" i="175"/>
  <c r="O458" i="175"/>
  <c r="P458" i="175"/>
  <c r="L459" i="175"/>
  <c r="M459" i="175"/>
  <c r="N459" i="175"/>
  <c r="O459" i="175"/>
  <c r="P459" i="175"/>
  <c r="L460" i="175"/>
  <c r="M460" i="175"/>
  <c r="N460" i="175"/>
  <c r="O460" i="175"/>
  <c r="P460" i="175"/>
  <c r="L461" i="175"/>
  <c r="M461" i="175"/>
  <c r="N461" i="175"/>
  <c r="O461" i="175"/>
  <c r="P461" i="175"/>
  <c r="L462" i="175"/>
  <c r="M462" i="175"/>
  <c r="N462" i="175"/>
  <c r="O462" i="175"/>
  <c r="P462" i="175"/>
  <c r="L463" i="175"/>
  <c r="M463" i="175"/>
  <c r="N463" i="175"/>
  <c r="O463" i="175"/>
  <c r="P463" i="175"/>
  <c r="L464" i="175"/>
  <c r="M464" i="175"/>
  <c r="N464" i="175"/>
  <c r="O464" i="175"/>
  <c r="P464" i="175"/>
  <c r="L465" i="175"/>
  <c r="M465" i="175"/>
  <c r="N465" i="175"/>
  <c r="O465" i="175"/>
  <c r="P465" i="175"/>
  <c r="L466" i="175"/>
  <c r="M466" i="175"/>
  <c r="N466" i="175"/>
  <c r="O466" i="175"/>
  <c r="P466" i="175"/>
  <c r="L467" i="175"/>
  <c r="M467" i="175"/>
  <c r="N467" i="175"/>
  <c r="O467" i="175"/>
  <c r="P467" i="175"/>
  <c r="L468" i="175"/>
  <c r="M468" i="175"/>
  <c r="N468" i="175"/>
  <c r="O468" i="175"/>
  <c r="P468" i="175"/>
  <c r="L469" i="175"/>
  <c r="M469" i="175"/>
  <c r="N469" i="175"/>
  <c r="O469" i="175"/>
  <c r="P469" i="175"/>
  <c r="L470" i="175"/>
  <c r="M470" i="175"/>
  <c r="N470" i="175"/>
  <c r="O470" i="175"/>
  <c r="P470" i="175"/>
  <c r="L471" i="175"/>
  <c r="M471" i="175"/>
  <c r="N471" i="175"/>
  <c r="O471" i="175"/>
  <c r="P471" i="175"/>
  <c r="L472" i="175"/>
  <c r="M472" i="175"/>
  <c r="N472" i="175"/>
  <c r="O472" i="175"/>
  <c r="P472" i="175"/>
  <c r="L473" i="175"/>
  <c r="M473" i="175"/>
  <c r="N473" i="175"/>
  <c r="O473" i="175"/>
  <c r="P473" i="175"/>
  <c r="L474" i="175"/>
  <c r="M474" i="175"/>
  <c r="N474" i="175"/>
  <c r="O474" i="175"/>
  <c r="P474" i="175"/>
  <c r="L475" i="175"/>
  <c r="M475" i="175"/>
  <c r="N475" i="175"/>
  <c r="O475" i="175"/>
  <c r="P475" i="175"/>
  <c r="L476" i="175"/>
  <c r="M476" i="175"/>
  <c r="N476" i="175"/>
  <c r="O476" i="175"/>
  <c r="P476" i="175"/>
  <c r="L477" i="175"/>
  <c r="M477" i="175"/>
  <c r="N477" i="175"/>
  <c r="O477" i="175"/>
  <c r="P477" i="175"/>
  <c r="L478" i="175"/>
  <c r="M478" i="175"/>
  <c r="N478" i="175"/>
  <c r="O478" i="175"/>
  <c r="P478" i="175"/>
  <c r="L479" i="175"/>
  <c r="M479" i="175"/>
  <c r="N479" i="175"/>
  <c r="O479" i="175"/>
  <c r="P479" i="175"/>
  <c r="L480" i="175"/>
  <c r="M480" i="175"/>
  <c r="N480" i="175"/>
  <c r="O480" i="175"/>
  <c r="P480" i="175"/>
  <c r="L481" i="175"/>
  <c r="M481" i="175"/>
  <c r="N481" i="175"/>
  <c r="O481" i="175"/>
  <c r="P481" i="175"/>
  <c r="L482" i="175"/>
  <c r="M482" i="175"/>
  <c r="N482" i="175"/>
  <c r="O482" i="175"/>
  <c r="P482" i="175"/>
  <c r="L483" i="175"/>
  <c r="M483" i="175"/>
  <c r="N483" i="175"/>
  <c r="O483" i="175"/>
  <c r="P483" i="175"/>
  <c r="L484" i="175"/>
  <c r="M484" i="175"/>
  <c r="N484" i="175"/>
  <c r="O484" i="175"/>
  <c r="P484" i="175"/>
  <c r="L485" i="175"/>
  <c r="M485" i="175"/>
  <c r="N485" i="175"/>
  <c r="O485" i="175"/>
  <c r="P485" i="175"/>
  <c r="L486" i="175"/>
  <c r="M486" i="175"/>
  <c r="N486" i="175"/>
  <c r="O486" i="175"/>
  <c r="P486" i="175"/>
  <c r="L487" i="175"/>
  <c r="M487" i="175"/>
  <c r="N487" i="175"/>
  <c r="O487" i="175"/>
  <c r="P487" i="175"/>
  <c r="L488" i="175"/>
  <c r="M488" i="175"/>
  <c r="N488" i="175"/>
  <c r="O488" i="175"/>
  <c r="P488" i="175"/>
  <c r="L489" i="175"/>
  <c r="M489" i="175"/>
  <c r="N489" i="175"/>
  <c r="O489" i="175"/>
  <c r="P489" i="175"/>
  <c r="L490" i="175"/>
  <c r="M490" i="175"/>
  <c r="N490" i="175"/>
  <c r="O490" i="175"/>
  <c r="P490" i="175"/>
  <c r="L491" i="175"/>
  <c r="M491" i="175"/>
  <c r="N491" i="175"/>
  <c r="O491" i="175"/>
  <c r="P491" i="175"/>
  <c r="L492" i="175"/>
  <c r="M492" i="175"/>
  <c r="N492" i="175"/>
  <c r="O492" i="175"/>
  <c r="P492" i="175"/>
  <c r="L493" i="175"/>
  <c r="M493" i="175"/>
  <c r="N493" i="175"/>
  <c r="O493" i="175"/>
  <c r="P493" i="175"/>
  <c r="L494" i="175"/>
  <c r="M494" i="175"/>
  <c r="N494" i="175"/>
  <c r="O494" i="175"/>
  <c r="P494" i="175"/>
  <c r="L495" i="175"/>
  <c r="M495" i="175"/>
  <c r="N495" i="175"/>
  <c r="O495" i="175"/>
  <c r="P495" i="175"/>
  <c r="L496" i="175"/>
  <c r="M496" i="175"/>
  <c r="N496" i="175"/>
  <c r="O496" i="175"/>
  <c r="P496" i="175"/>
  <c r="L497" i="175"/>
  <c r="M497" i="175"/>
  <c r="N497" i="175"/>
  <c r="O497" i="175"/>
  <c r="P497" i="175"/>
  <c r="L498" i="175"/>
  <c r="M498" i="175"/>
  <c r="N498" i="175"/>
  <c r="O498" i="175"/>
  <c r="P498" i="175"/>
  <c r="L499" i="175"/>
  <c r="M499" i="175"/>
  <c r="N499" i="175"/>
  <c r="O499" i="175"/>
  <c r="P499" i="175"/>
  <c r="L500" i="175"/>
  <c r="M500" i="175"/>
  <c r="N500" i="175"/>
  <c r="O500" i="175"/>
  <c r="P500" i="175"/>
  <c r="L501" i="175"/>
  <c r="M501" i="175"/>
  <c r="N501" i="175"/>
  <c r="O501" i="175"/>
  <c r="P501" i="175"/>
  <c r="L502" i="175"/>
  <c r="M502" i="175"/>
  <c r="N502" i="175"/>
  <c r="O502" i="175"/>
  <c r="P502" i="175"/>
  <c r="L503" i="175"/>
  <c r="M503" i="175"/>
  <c r="N503" i="175"/>
  <c r="O503" i="175"/>
  <c r="P503" i="175"/>
  <c r="L504" i="175"/>
  <c r="M504" i="175"/>
  <c r="N504" i="175"/>
  <c r="O504" i="175"/>
  <c r="P504" i="175"/>
  <c r="L505" i="175"/>
  <c r="M505" i="175"/>
  <c r="N505" i="175"/>
  <c r="O505" i="175"/>
  <c r="P505" i="175"/>
  <c r="L506" i="175"/>
  <c r="M506" i="175"/>
  <c r="N506" i="175"/>
  <c r="O506" i="175"/>
  <c r="P506" i="175"/>
  <c r="L507" i="175"/>
  <c r="M507" i="175"/>
  <c r="N507" i="175"/>
  <c r="O507" i="175"/>
  <c r="P507" i="175"/>
  <c r="L508" i="175"/>
  <c r="M508" i="175"/>
  <c r="N508" i="175"/>
  <c r="O508" i="175"/>
  <c r="P508" i="175"/>
  <c r="L509" i="175"/>
  <c r="M509" i="175"/>
  <c r="N509" i="175"/>
  <c r="O509" i="175"/>
  <c r="P509" i="175"/>
  <c r="L510" i="175"/>
  <c r="M510" i="175"/>
  <c r="N510" i="175"/>
  <c r="O510" i="175"/>
  <c r="P510" i="175"/>
  <c r="L511" i="175"/>
  <c r="M511" i="175"/>
  <c r="N511" i="175"/>
  <c r="O511" i="175"/>
  <c r="P511" i="175"/>
  <c r="L512" i="175"/>
  <c r="M512" i="175"/>
  <c r="N512" i="175"/>
  <c r="O512" i="175"/>
  <c r="P512" i="175"/>
  <c r="L513" i="175"/>
  <c r="M513" i="175"/>
  <c r="N513" i="175"/>
  <c r="O513" i="175"/>
  <c r="P513" i="175"/>
  <c r="L514" i="175"/>
  <c r="M514" i="175"/>
  <c r="N514" i="175"/>
  <c r="O514" i="175"/>
  <c r="P514" i="175"/>
  <c r="L515" i="175"/>
  <c r="M515" i="175"/>
  <c r="N515" i="175"/>
  <c r="O515" i="175"/>
  <c r="P515" i="175"/>
  <c r="L516" i="175"/>
  <c r="M516" i="175"/>
  <c r="N516" i="175"/>
  <c r="O516" i="175"/>
  <c r="P516" i="175"/>
  <c r="L517" i="175"/>
  <c r="M517" i="175"/>
  <c r="N517" i="175"/>
  <c r="O517" i="175"/>
  <c r="P517" i="175"/>
  <c r="L518" i="175"/>
  <c r="M518" i="175"/>
  <c r="N518" i="175"/>
  <c r="O518" i="175"/>
  <c r="P518" i="175"/>
  <c r="L519" i="175"/>
  <c r="M519" i="175"/>
  <c r="N519" i="175"/>
  <c r="O519" i="175"/>
  <c r="P519" i="175"/>
  <c r="L520" i="175"/>
  <c r="M520" i="175"/>
  <c r="N520" i="175"/>
  <c r="O520" i="175"/>
  <c r="P520" i="175"/>
  <c r="L521" i="175"/>
  <c r="M521" i="175"/>
  <c r="N521" i="175"/>
  <c r="O521" i="175"/>
  <c r="P521" i="175"/>
  <c r="L522" i="175"/>
  <c r="M522" i="175"/>
  <c r="N522" i="175"/>
  <c r="O522" i="175"/>
  <c r="P522" i="175"/>
  <c r="L523" i="175"/>
  <c r="M523" i="175"/>
  <c r="N523" i="175"/>
  <c r="O523" i="175"/>
  <c r="P523" i="175"/>
  <c r="L524" i="175"/>
  <c r="M524" i="175"/>
  <c r="N524" i="175"/>
  <c r="O524" i="175"/>
  <c r="P524" i="175"/>
  <c r="L525" i="175"/>
  <c r="M525" i="175"/>
  <c r="N525" i="175"/>
  <c r="O525" i="175"/>
  <c r="P525" i="175"/>
  <c r="L526" i="175"/>
  <c r="M526" i="175"/>
  <c r="N526" i="175"/>
  <c r="O526" i="175"/>
  <c r="P526" i="175"/>
  <c r="L527" i="175"/>
  <c r="M527" i="175"/>
  <c r="N527" i="175"/>
  <c r="O527" i="175"/>
  <c r="P527" i="175"/>
  <c r="L528" i="175"/>
  <c r="M528" i="175"/>
  <c r="N528" i="175"/>
  <c r="O528" i="175"/>
  <c r="P528" i="175"/>
  <c r="L529" i="175"/>
  <c r="M529" i="175"/>
  <c r="N529" i="175"/>
  <c r="O529" i="175"/>
  <c r="P529" i="175"/>
  <c r="L530" i="175"/>
  <c r="M530" i="175"/>
  <c r="N530" i="175"/>
  <c r="O530" i="175"/>
  <c r="P530" i="175"/>
  <c r="L531" i="175"/>
  <c r="M531" i="175"/>
  <c r="N531" i="175"/>
  <c r="O531" i="175"/>
  <c r="P531" i="175"/>
  <c r="L532" i="175"/>
  <c r="M532" i="175"/>
  <c r="N532" i="175"/>
  <c r="O532" i="175"/>
  <c r="P532" i="175"/>
  <c r="L533" i="175"/>
  <c r="M533" i="175"/>
  <c r="N533" i="175"/>
  <c r="O533" i="175"/>
  <c r="P533" i="175"/>
  <c r="L534" i="175"/>
  <c r="M534" i="175"/>
  <c r="N534" i="175"/>
  <c r="O534" i="175"/>
  <c r="P534" i="175"/>
  <c r="L535" i="175"/>
  <c r="M535" i="175"/>
  <c r="N535" i="175"/>
  <c r="O535" i="175"/>
  <c r="P535" i="175"/>
  <c r="L536" i="175"/>
  <c r="M536" i="175"/>
  <c r="N536" i="175"/>
  <c r="O536" i="175"/>
  <c r="P536" i="175"/>
  <c r="L537" i="175"/>
  <c r="M537" i="175"/>
  <c r="N537" i="175"/>
  <c r="O537" i="175"/>
  <c r="P537" i="175"/>
  <c r="L538" i="175"/>
  <c r="M538" i="175"/>
  <c r="N538" i="175"/>
  <c r="O538" i="175"/>
  <c r="P538" i="175"/>
  <c r="L539" i="175"/>
  <c r="M539" i="175"/>
  <c r="N539" i="175"/>
  <c r="O539" i="175"/>
  <c r="P539" i="175"/>
  <c r="L540" i="175"/>
  <c r="M540" i="175"/>
  <c r="N540" i="175"/>
  <c r="O540" i="175"/>
  <c r="P540" i="175"/>
  <c r="L541" i="175"/>
  <c r="M541" i="175"/>
  <c r="N541" i="175"/>
  <c r="O541" i="175"/>
  <c r="P541" i="175"/>
  <c r="L542" i="175"/>
  <c r="M542" i="175"/>
  <c r="N542" i="175"/>
  <c r="O542" i="175"/>
  <c r="P542" i="175"/>
  <c r="L543" i="175"/>
  <c r="M543" i="175"/>
  <c r="N543" i="175"/>
  <c r="O543" i="175"/>
  <c r="P543" i="175"/>
  <c r="L544" i="175"/>
  <c r="M544" i="175"/>
  <c r="N544" i="175"/>
  <c r="O544" i="175"/>
  <c r="P544" i="175"/>
  <c r="L545" i="175"/>
  <c r="M545" i="175"/>
  <c r="N545" i="175"/>
  <c r="O545" i="175"/>
  <c r="P545" i="175"/>
  <c r="L546" i="175"/>
  <c r="M546" i="175"/>
  <c r="N546" i="175"/>
  <c r="O546" i="175"/>
  <c r="P546" i="175"/>
  <c r="L547" i="175"/>
  <c r="M547" i="175"/>
  <c r="N547" i="175"/>
  <c r="O547" i="175"/>
  <c r="P547" i="175"/>
  <c r="L548" i="175"/>
  <c r="M548" i="175"/>
  <c r="N548" i="175"/>
  <c r="O548" i="175"/>
  <c r="P548" i="175"/>
  <c r="L549" i="175"/>
  <c r="M549" i="175"/>
  <c r="N549" i="175"/>
  <c r="O549" i="175"/>
  <c r="P549" i="175"/>
  <c r="L550" i="175"/>
  <c r="M550" i="175"/>
  <c r="N550" i="175"/>
  <c r="O550" i="175"/>
  <c r="P550" i="175"/>
  <c r="L551" i="175"/>
  <c r="M551" i="175"/>
  <c r="N551" i="175"/>
  <c r="O551" i="175"/>
  <c r="P551" i="175"/>
  <c r="L552" i="175"/>
  <c r="M552" i="175"/>
  <c r="N552" i="175"/>
  <c r="O552" i="175"/>
  <c r="P552" i="175"/>
  <c r="L553" i="175"/>
  <c r="M553" i="175"/>
  <c r="N553" i="175"/>
  <c r="O553" i="175"/>
  <c r="P553" i="175"/>
  <c r="L554" i="175"/>
  <c r="M554" i="175"/>
  <c r="N554" i="175"/>
  <c r="O554" i="175"/>
  <c r="P554" i="175"/>
  <c r="L555" i="175"/>
  <c r="M555" i="175"/>
  <c r="N555" i="175"/>
  <c r="O555" i="175"/>
  <c r="P555" i="175"/>
  <c r="L556" i="175"/>
  <c r="M556" i="175"/>
  <c r="N556" i="175"/>
  <c r="O556" i="175"/>
  <c r="P556" i="175"/>
  <c r="L557" i="175"/>
  <c r="M557" i="175"/>
  <c r="N557" i="175"/>
  <c r="O557" i="175"/>
  <c r="P557" i="175"/>
  <c r="L558" i="175"/>
  <c r="M558" i="175"/>
  <c r="N558" i="175"/>
  <c r="O558" i="175"/>
  <c r="P558" i="175"/>
  <c r="L559" i="175"/>
  <c r="M559" i="175"/>
  <c r="N559" i="175"/>
  <c r="O559" i="175"/>
  <c r="P559" i="175"/>
  <c r="L560" i="175"/>
  <c r="M560" i="175"/>
  <c r="N560" i="175"/>
  <c r="O560" i="175"/>
  <c r="P560" i="175"/>
  <c r="L561" i="175"/>
  <c r="M561" i="175"/>
  <c r="N561" i="175"/>
  <c r="O561" i="175"/>
  <c r="P561" i="175"/>
  <c r="L562" i="175"/>
  <c r="M562" i="175"/>
  <c r="N562" i="175"/>
  <c r="O562" i="175"/>
  <c r="P562" i="175"/>
  <c r="L563" i="175"/>
  <c r="M563" i="175"/>
  <c r="N563" i="175"/>
  <c r="O563" i="175"/>
  <c r="P563" i="175"/>
  <c r="L564" i="175"/>
  <c r="M564" i="175"/>
  <c r="N564" i="175"/>
  <c r="O564" i="175"/>
  <c r="P564" i="175"/>
  <c r="L565" i="175"/>
  <c r="M565" i="175"/>
  <c r="N565" i="175"/>
  <c r="O565" i="175"/>
  <c r="P565" i="175"/>
  <c r="L566" i="175"/>
  <c r="M566" i="175"/>
  <c r="N566" i="175"/>
  <c r="O566" i="175"/>
  <c r="P566" i="175"/>
  <c r="L567" i="175"/>
  <c r="M567" i="175"/>
  <c r="N567" i="175"/>
  <c r="O567" i="175"/>
  <c r="P567" i="175"/>
  <c r="L568" i="175"/>
  <c r="M568" i="175"/>
  <c r="N568" i="175"/>
  <c r="O568" i="175"/>
  <c r="P568" i="175"/>
  <c r="L569" i="175"/>
  <c r="M569" i="175"/>
  <c r="N569" i="175"/>
  <c r="O569" i="175"/>
  <c r="P569" i="175"/>
  <c r="L570" i="175"/>
  <c r="M570" i="175"/>
  <c r="N570" i="175"/>
  <c r="O570" i="175"/>
  <c r="P570" i="175"/>
  <c r="L571" i="175"/>
  <c r="M571" i="175"/>
  <c r="N571" i="175"/>
  <c r="O571" i="175"/>
  <c r="P571" i="175"/>
  <c r="L572" i="175"/>
  <c r="M572" i="175"/>
  <c r="N572" i="175"/>
  <c r="O572" i="175"/>
  <c r="P572" i="175"/>
  <c r="L573" i="175"/>
  <c r="M573" i="175"/>
  <c r="N573" i="175"/>
  <c r="O573" i="175"/>
  <c r="P573" i="175"/>
  <c r="L574" i="175"/>
  <c r="M574" i="175"/>
  <c r="N574" i="175"/>
  <c r="O574" i="175"/>
  <c r="P574" i="175"/>
  <c r="L575" i="175"/>
  <c r="M575" i="175"/>
  <c r="N575" i="175"/>
  <c r="O575" i="175"/>
  <c r="P575" i="175"/>
  <c r="L576" i="175"/>
  <c r="M576" i="175"/>
  <c r="N576" i="175"/>
  <c r="O576" i="175"/>
  <c r="P576" i="175"/>
  <c r="L577" i="175"/>
  <c r="M577" i="175"/>
  <c r="N577" i="175"/>
  <c r="O577" i="175"/>
  <c r="P577" i="175"/>
  <c r="L578" i="175"/>
  <c r="M578" i="175"/>
  <c r="N578" i="175"/>
  <c r="O578" i="175"/>
  <c r="P578" i="175"/>
  <c r="L579" i="175"/>
  <c r="M579" i="175"/>
  <c r="N579" i="175"/>
  <c r="O579" i="175"/>
  <c r="P579" i="175"/>
  <c r="L580" i="175"/>
  <c r="M580" i="175"/>
  <c r="N580" i="175"/>
  <c r="O580" i="175"/>
  <c r="P580" i="175"/>
  <c r="L581" i="175"/>
  <c r="M581" i="175"/>
  <c r="N581" i="175"/>
  <c r="O581" i="175"/>
  <c r="P581" i="175"/>
  <c r="L582" i="175"/>
  <c r="M582" i="175"/>
  <c r="N582" i="175"/>
  <c r="O582" i="175"/>
  <c r="P582" i="175"/>
  <c r="L583" i="175"/>
  <c r="M583" i="175"/>
  <c r="N583" i="175"/>
  <c r="O583" i="175"/>
  <c r="P583" i="175"/>
  <c r="L584" i="175"/>
  <c r="M584" i="175"/>
  <c r="N584" i="175"/>
  <c r="O584" i="175"/>
  <c r="P584" i="175"/>
  <c r="L585" i="175"/>
  <c r="M585" i="175"/>
  <c r="N585" i="175"/>
  <c r="O585" i="175"/>
  <c r="P585" i="175"/>
  <c r="L586" i="175"/>
  <c r="M586" i="175"/>
  <c r="N586" i="175"/>
  <c r="O586" i="175"/>
  <c r="P586" i="175"/>
  <c r="L587" i="175"/>
  <c r="M587" i="175"/>
  <c r="N587" i="175"/>
  <c r="O587" i="175"/>
  <c r="P587" i="175"/>
  <c r="L588" i="175"/>
  <c r="M588" i="175"/>
  <c r="N588" i="175"/>
  <c r="O588" i="175"/>
  <c r="P588" i="175"/>
  <c r="L589" i="175"/>
  <c r="M589" i="175"/>
  <c r="N589" i="175"/>
  <c r="O589" i="175"/>
  <c r="P589" i="175"/>
  <c r="L590" i="175"/>
  <c r="M590" i="175"/>
  <c r="N590" i="175"/>
  <c r="O590" i="175"/>
  <c r="P590" i="175"/>
  <c r="L591" i="175"/>
  <c r="M591" i="175"/>
  <c r="N591" i="175"/>
  <c r="O591" i="175"/>
  <c r="P591" i="175"/>
  <c r="L592" i="175"/>
  <c r="M592" i="175"/>
  <c r="N592" i="175"/>
  <c r="O592" i="175"/>
  <c r="P592" i="175"/>
  <c r="L593" i="175"/>
  <c r="M593" i="175"/>
  <c r="N593" i="175"/>
  <c r="O593" i="175"/>
  <c r="P593" i="175"/>
  <c r="L594" i="175"/>
  <c r="M594" i="175"/>
  <c r="N594" i="175"/>
  <c r="O594" i="175"/>
  <c r="P594" i="175"/>
  <c r="L595" i="175"/>
  <c r="M595" i="175"/>
  <c r="N595" i="175"/>
  <c r="O595" i="175"/>
  <c r="P595" i="175"/>
  <c r="L596" i="175"/>
  <c r="M596" i="175"/>
  <c r="N596" i="175"/>
  <c r="O596" i="175"/>
  <c r="P596" i="175"/>
  <c r="L597" i="175"/>
  <c r="M597" i="175"/>
  <c r="N597" i="175"/>
  <c r="O597" i="175"/>
  <c r="P597" i="175"/>
  <c r="L598" i="175"/>
  <c r="M598" i="175"/>
  <c r="N598" i="175"/>
  <c r="O598" i="175"/>
  <c r="P598" i="175"/>
  <c r="L599" i="175"/>
  <c r="M599" i="175"/>
  <c r="N599" i="175"/>
  <c r="O599" i="175"/>
  <c r="P599" i="175"/>
  <c r="L600" i="175"/>
  <c r="M600" i="175"/>
  <c r="N600" i="175"/>
  <c r="O600" i="175"/>
  <c r="P600" i="175"/>
  <c r="L601" i="175"/>
  <c r="M601" i="175"/>
  <c r="N601" i="175"/>
  <c r="O601" i="175"/>
  <c r="P601" i="175"/>
  <c r="L602" i="175"/>
  <c r="M602" i="175"/>
  <c r="N602" i="175"/>
  <c r="O602" i="175"/>
  <c r="P602" i="175"/>
  <c r="L603" i="175"/>
  <c r="M603" i="175"/>
  <c r="N603" i="175"/>
  <c r="O603" i="175"/>
  <c r="P603" i="175"/>
  <c r="L604" i="175"/>
  <c r="M604" i="175"/>
  <c r="N604" i="175"/>
  <c r="O604" i="175"/>
  <c r="P604" i="175"/>
  <c r="L605" i="175"/>
  <c r="M605" i="175"/>
  <c r="N605" i="175"/>
  <c r="O605" i="175"/>
  <c r="P605" i="175"/>
  <c r="L606" i="175"/>
  <c r="M606" i="175"/>
  <c r="N606" i="175"/>
  <c r="O606" i="175"/>
  <c r="P606" i="175"/>
  <c r="L607" i="175"/>
  <c r="M607" i="175"/>
  <c r="N607" i="175"/>
  <c r="O607" i="175"/>
  <c r="P607" i="175"/>
  <c r="L608" i="175"/>
  <c r="M608" i="175"/>
  <c r="N608" i="175"/>
  <c r="O608" i="175"/>
  <c r="P608" i="175"/>
  <c r="L609" i="175"/>
  <c r="M609" i="175"/>
  <c r="N609" i="175"/>
  <c r="O609" i="175"/>
  <c r="P609" i="175"/>
  <c r="L610" i="175"/>
  <c r="M610" i="175"/>
  <c r="N610" i="175"/>
  <c r="O610" i="175"/>
  <c r="P610" i="175"/>
  <c r="L611" i="175"/>
  <c r="M611" i="175"/>
  <c r="N611" i="175"/>
  <c r="O611" i="175"/>
  <c r="P611" i="175"/>
  <c r="L612" i="175"/>
  <c r="M612" i="175"/>
  <c r="N612" i="175"/>
  <c r="O612" i="175"/>
  <c r="P612" i="175"/>
  <c r="L613" i="175"/>
  <c r="M613" i="175"/>
  <c r="N613" i="175"/>
  <c r="O613" i="175"/>
  <c r="P613" i="175"/>
  <c r="L614" i="175"/>
  <c r="M614" i="175"/>
  <c r="N614" i="175"/>
  <c r="O614" i="175"/>
  <c r="P614" i="175"/>
  <c r="L615" i="175"/>
  <c r="M615" i="175"/>
  <c r="N615" i="175"/>
  <c r="O615" i="175"/>
  <c r="P615" i="175"/>
  <c r="L616" i="175"/>
  <c r="M616" i="175"/>
  <c r="N616" i="175"/>
  <c r="O616" i="175"/>
  <c r="P616" i="175"/>
  <c r="L617" i="175"/>
  <c r="M617" i="175"/>
  <c r="N617" i="175"/>
  <c r="O617" i="175"/>
  <c r="P617" i="175"/>
  <c r="L618" i="175"/>
  <c r="M618" i="175"/>
  <c r="N618" i="175"/>
  <c r="O618" i="175"/>
  <c r="P618" i="175"/>
  <c r="L619" i="175"/>
  <c r="M619" i="175"/>
  <c r="N619" i="175"/>
  <c r="O619" i="175"/>
  <c r="P619" i="175"/>
  <c r="L620" i="175"/>
  <c r="M620" i="175"/>
  <c r="N620" i="175"/>
  <c r="O620" i="175"/>
  <c r="P620" i="175"/>
  <c r="L621" i="175"/>
  <c r="M621" i="175"/>
  <c r="N621" i="175"/>
  <c r="O621" i="175"/>
  <c r="P621" i="175"/>
  <c r="L622" i="175"/>
  <c r="M622" i="175"/>
  <c r="N622" i="175"/>
  <c r="O622" i="175"/>
  <c r="P622" i="175"/>
  <c r="L623" i="175"/>
  <c r="M623" i="175"/>
  <c r="N623" i="175"/>
  <c r="O623" i="175"/>
  <c r="P623" i="175"/>
  <c r="L624" i="175"/>
  <c r="M624" i="175"/>
  <c r="N624" i="175"/>
  <c r="O624" i="175"/>
  <c r="P624" i="175"/>
  <c r="L625" i="175"/>
  <c r="M625" i="175"/>
  <c r="N625" i="175"/>
  <c r="O625" i="175"/>
  <c r="P625" i="175"/>
  <c r="L626" i="175"/>
  <c r="M626" i="175"/>
  <c r="N626" i="175"/>
  <c r="O626" i="175"/>
  <c r="P626" i="175"/>
  <c r="L627" i="175"/>
  <c r="M627" i="175"/>
  <c r="N627" i="175"/>
  <c r="O627" i="175"/>
  <c r="P627" i="175"/>
  <c r="L628" i="175"/>
  <c r="M628" i="175"/>
  <c r="N628" i="175"/>
  <c r="O628" i="175"/>
  <c r="P628" i="175"/>
  <c r="L629" i="175"/>
  <c r="M629" i="175"/>
  <c r="N629" i="175"/>
  <c r="O629" i="175"/>
  <c r="P629" i="175"/>
  <c r="L630" i="175"/>
  <c r="M630" i="175"/>
  <c r="N630" i="175"/>
  <c r="O630" i="175"/>
  <c r="P630" i="175"/>
  <c r="L631" i="175"/>
  <c r="M631" i="175"/>
  <c r="N631" i="175"/>
  <c r="O631" i="175"/>
  <c r="P631" i="175"/>
  <c r="L632" i="175"/>
  <c r="M632" i="175"/>
  <c r="N632" i="175"/>
  <c r="O632" i="175"/>
  <c r="P632" i="175"/>
  <c r="L633" i="175"/>
  <c r="M633" i="175"/>
  <c r="N633" i="175"/>
  <c r="O633" i="175"/>
  <c r="P633" i="175"/>
  <c r="L634" i="175"/>
  <c r="M634" i="175"/>
  <c r="N634" i="175"/>
  <c r="O634" i="175"/>
  <c r="P634" i="175"/>
  <c r="L635" i="175"/>
  <c r="M635" i="175"/>
  <c r="N635" i="175"/>
  <c r="O635" i="175"/>
  <c r="P635" i="175"/>
  <c r="L636" i="175"/>
  <c r="M636" i="175"/>
  <c r="N636" i="175"/>
  <c r="O636" i="175"/>
  <c r="P636" i="175"/>
  <c r="L637" i="175"/>
  <c r="M637" i="175"/>
  <c r="N637" i="175"/>
  <c r="O637" i="175"/>
  <c r="P637" i="175"/>
  <c r="L638" i="175"/>
  <c r="M638" i="175"/>
  <c r="N638" i="175"/>
  <c r="O638" i="175"/>
  <c r="P638" i="175"/>
  <c r="L639" i="175"/>
  <c r="M639" i="175"/>
  <c r="N639" i="175"/>
  <c r="O639" i="175"/>
  <c r="P639" i="175"/>
  <c r="L640" i="175"/>
  <c r="M640" i="175"/>
  <c r="N640" i="175"/>
  <c r="O640" i="175"/>
  <c r="P640" i="175"/>
  <c r="L641" i="175"/>
  <c r="M641" i="175"/>
  <c r="N641" i="175"/>
  <c r="O641" i="175"/>
  <c r="P641" i="175"/>
  <c r="L642" i="175"/>
  <c r="M642" i="175"/>
  <c r="N642" i="175"/>
  <c r="O642" i="175"/>
  <c r="P642" i="175"/>
  <c r="L643" i="175"/>
  <c r="M643" i="175"/>
  <c r="N643" i="175"/>
  <c r="O643" i="175"/>
  <c r="P643" i="175"/>
  <c r="L644" i="175"/>
  <c r="M644" i="175"/>
  <c r="N644" i="175"/>
  <c r="O644" i="175"/>
  <c r="P644" i="175"/>
  <c r="L645" i="175"/>
  <c r="M645" i="175"/>
  <c r="N645" i="175"/>
  <c r="O645" i="175"/>
  <c r="P645" i="175"/>
  <c r="L646" i="175"/>
  <c r="M646" i="175"/>
  <c r="N646" i="175"/>
  <c r="O646" i="175"/>
  <c r="P646" i="175"/>
  <c r="L647" i="175"/>
  <c r="M647" i="175"/>
  <c r="N647" i="175"/>
  <c r="O647" i="175"/>
  <c r="P647" i="175"/>
  <c r="L648" i="175"/>
  <c r="M648" i="175"/>
  <c r="N648" i="175"/>
  <c r="O648" i="175"/>
  <c r="P648" i="175"/>
  <c r="L649" i="175"/>
  <c r="M649" i="175"/>
  <c r="N649" i="175"/>
  <c r="O649" i="175"/>
  <c r="P649" i="175"/>
  <c r="L650" i="175"/>
  <c r="M650" i="175"/>
  <c r="N650" i="175"/>
  <c r="O650" i="175"/>
  <c r="P650" i="175"/>
  <c r="L651" i="175"/>
  <c r="M651" i="175"/>
  <c r="N651" i="175"/>
  <c r="O651" i="175"/>
  <c r="P651" i="175"/>
  <c r="L652" i="175"/>
  <c r="M652" i="175"/>
  <c r="N652" i="175"/>
  <c r="O652" i="175"/>
  <c r="P652" i="175"/>
  <c r="L653" i="175"/>
  <c r="M653" i="175"/>
  <c r="N653" i="175"/>
  <c r="O653" i="175"/>
  <c r="P653" i="175"/>
  <c r="L654" i="175"/>
  <c r="M654" i="175"/>
  <c r="N654" i="175"/>
  <c r="O654" i="175"/>
  <c r="P654" i="175"/>
  <c r="L655" i="175"/>
  <c r="M655" i="175"/>
  <c r="N655" i="175"/>
  <c r="O655" i="175"/>
  <c r="P655" i="175"/>
  <c r="L656" i="175"/>
  <c r="M656" i="175"/>
  <c r="N656" i="175"/>
  <c r="O656" i="175"/>
  <c r="P656" i="175"/>
  <c r="L657" i="175"/>
  <c r="M657" i="175"/>
  <c r="N657" i="175"/>
  <c r="O657" i="175"/>
  <c r="P657" i="175"/>
  <c r="L658" i="175"/>
  <c r="M658" i="175"/>
  <c r="N658" i="175"/>
  <c r="O658" i="175"/>
  <c r="P658" i="175"/>
  <c r="L659" i="175"/>
  <c r="M659" i="175"/>
  <c r="N659" i="175"/>
  <c r="O659" i="175"/>
  <c r="P659" i="175"/>
  <c r="L660" i="175"/>
  <c r="M660" i="175"/>
  <c r="N660" i="175"/>
  <c r="O660" i="175"/>
  <c r="P660" i="175"/>
  <c r="L661" i="175"/>
  <c r="M661" i="175"/>
  <c r="N661" i="175"/>
  <c r="O661" i="175"/>
  <c r="P661" i="175"/>
  <c r="L662" i="175"/>
  <c r="M662" i="175"/>
  <c r="N662" i="175"/>
  <c r="O662" i="175"/>
  <c r="P662" i="175"/>
  <c r="L663" i="175"/>
  <c r="M663" i="175"/>
  <c r="N663" i="175"/>
  <c r="O663" i="175"/>
  <c r="P663" i="175"/>
  <c r="L664" i="175"/>
  <c r="M664" i="175"/>
  <c r="N664" i="175"/>
  <c r="O664" i="175"/>
  <c r="P664" i="175"/>
  <c r="L665" i="175"/>
  <c r="M665" i="175"/>
  <c r="N665" i="175"/>
  <c r="O665" i="175"/>
  <c r="P665" i="175"/>
  <c r="L666" i="175"/>
  <c r="M666" i="175"/>
  <c r="N666" i="175"/>
  <c r="O666" i="175"/>
  <c r="P666" i="175"/>
  <c r="L667" i="175"/>
  <c r="M667" i="175"/>
  <c r="N667" i="175"/>
  <c r="O667" i="175"/>
  <c r="P667" i="175"/>
  <c r="L668" i="175"/>
  <c r="M668" i="175"/>
  <c r="N668" i="175"/>
  <c r="O668" i="175"/>
  <c r="P668" i="175"/>
  <c r="L669" i="175"/>
  <c r="M669" i="175"/>
  <c r="N669" i="175"/>
  <c r="O669" i="175"/>
  <c r="P669" i="175"/>
  <c r="L670" i="175"/>
  <c r="M670" i="175"/>
  <c r="N670" i="175"/>
  <c r="O670" i="175"/>
  <c r="P670" i="175"/>
  <c r="L671" i="175"/>
  <c r="M671" i="175"/>
  <c r="N671" i="175"/>
  <c r="O671" i="175"/>
  <c r="P671" i="175"/>
  <c r="L672" i="175"/>
  <c r="M672" i="175"/>
  <c r="N672" i="175"/>
  <c r="O672" i="175"/>
  <c r="P672" i="175"/>
  <c r="L673" i="175"/>
  <c r="M673" i="175"/>
  <c r="N673" i="175"/>
  <c r="O673" i="175"/>
  <c r="P673" i="175"/>
  <c r="L674" i="175"/>
  <c r="M674" i="175"/>
  <c r="N674" i="175"/>
  <c r="O674" i="175"/>
  <c r="P674" i="175"/>
  <c r="L675" i="175"/>
  <c r="M675" i="175"/>
  <c r="N675" i="175"/>
  <c r="O675" i="175"/>
  <c r="P675" i="175"/>
  <c r="L676" i="175"/>
  <c r="M676" i="175"/>
  <c r="N676" i="175"/>
  <c r="O676" i="175"/>
  <c r="P676" i="175"/>
  <c r="L677" i="175"/>
  <c r="M677" i="175"/>
  <c r="N677" i="175"/>
  <c r="O677" i="175"/>
  <c r="P677" i="175"/>
  <c r="L678" i="175"/>
  <c r="M678" i="175"/>
  <c r="N678" i="175"/>
  <c r="O678" i="175"/>
  <c r="P678" i="175"/>
  <c r="L679" i="175"/>
  <c r="M679" i="175"/>
  <c r="N679" i="175"/>
  <c r="O679" i="175"/>
  <c r="P679" i="175"/>
  <c r="L680" i="175"/>
  <c r="M680" i="175"/>
  <c r="N680" i="175"/>
  <c r="O680" i="175"/>
  <c r="P680" i="175"/>
  <c r="L681" i="175"/>
  <c r="M681" i="175"/>
  <c r="N681" i="175"/>
  <c r="O681" i="175"/>
  <c r="P681" i="175"/>
  <c r="L682" i="175"/>
  <c r="M682" i="175"/>
  <c r="N682" i="175"/>
  <c r="O682" i="175"/>
  <c r="P682" i="175"/>
  <c r="L683" i="175"/>
  <c r="M683" i="175"/>
  <c r="N683" i="175"/>
  <c r="O683" i="175"/>
  <c r="P683" i="175"/>
  <c r="L684" i="175"/>
  <c r="M684" i="175"/>
  <c r="N684" i="175"/>
  <c r="O684" i="175"/>
  <c r="P684" i="175"/>
  <c r="L685" i="175"/>
  <c r="M685" i="175"/>
  <c r="N685" i="175"/>
  <c r="O685" i="175"/>
  <c r="P685" i="175"/>
  <c r="L686" i="175"/>
  <c r="M686" i="175"/>
  <c r="N686" i="175"/>
  <c r="O686" i="175"/>
  <c r="P686" i="175"/>
  <c r="L687" i="175"/>
  <c r="M687" i="175"/>
  <c r="N687" i="175"/>
  <c r="O687" i="175"/>
  <c r="P687" i="175"/>
  <c r="L688" i="175"/>
  <c r="M688" i="175"/>
  <c r="N688" i="175"/>
  <c r="O688" i="175"/>
  <c r="P688" i="175"/>
  <c r="L689" i="175"/>
  <c r="M689" i="175"/>
  <c r="N689" i="175"/>
  <c r="O689" i="175"/>
  <c r="P689" i="175"/>
  <c r="L690" i="175"/>
  <c r="M690" i="175"/>
  <c r="N690" i="175"/>
  <c r="O690" i="175"/>
  <c r="P690" i="175"/>
  <c r="L691" i="175"/>
  <c r="M691" i="175"/>
  <c r="N691" i="175"/>
  <c r="O691" i="175"/>
  <c r="P691" i="175"/>
  <c r="L692" i="175"/>
  <c r="M692" i="175"/>
  <c r="N692" i="175"/>
  <c r="O692" i="175"/>
  <c r="P692" i="175"/>
  <c r="L693" i="175"/>
  <c r="M693" i="175"/>
  <c r="N693" i="175"/>
  <c r="O693" i="175"/>
  <c r="P693" i="175"/>
  <c r="L694" i="175"/>
  <c r="M694" i="175"/>
  <c r="N694" i="175"/>
  <c r="O694" i="175"/>
  <c r="P694" i="175"/>
  <c r="L695" i="175"/>
  <c r="M695" i="175"/>
  <c r="N695" i="175"/>
  <c r="O695" i="175"/>
  <c r="P695" i="175"/>
  <c r="L696" i="175"/>
  <c r="M696" i="175"/>
  <c r="N696" i="175"/>
  <c r="O696" i="175"/>
  <c r="P696" i="175"/>
  <c r="L697" i="175"/>
  <c r="M697" i="175"/>
  <c r="N697" i="175"/>
  <c r="O697" i="175"/>
  <c r="P697" i="175"/>
  <c r="L698" i="175"/>
  <c r="M698" i="175"/>
  <c r="N698" i="175"/>
  <c r="O698" i="175"/>
  <c r="P698" i="175"/>
  <c r="L699" i="175"/>
  <c r="M699" i="175"/>
  <c r="N699" i="175"/>
  <c r="O699" i="175"/>
  <c r="P699" i="175"/>
  <c r="L700" i="175"/>
  <c r="M700" i="175"/>
  <c r="N700" i="175"/>
  <c r="O700" i="175"/>
  <c r="P700" i="175"/>
  <c r="L701" i="175"/>
  <c r="M701" i="175"/>
  <c r="N701" i="175"/>
  <c r="O701" i="175"/>
  <c r="P701" i="175"/>
  <c r="L702" i="175"/>
  <c r="M702" i="175"/>
  <c r="N702" i="175"/>
  <c r="O702" i="175"/>
  <c r="P702" i="175"/>
  <c r="L703" i="175"/>
  <c r="M703" i="175"/>
  <c r="N703" i="175"/>
  <c r="O703" i="175"/>
  <c r="P703" i="175"/>
  <c r="L704" i="175"/>
  <c r="M704" i="175"/>
  <c r="N704" i="175"/>
  <c r="O704" i="175"/>
  <c r="P704" i="175"/>
  <c r="L705" i="175"/>
  <c r="M705" i="175"/>
  <c r="N705" i="175"/>
  <c r="O705" i="175"/>
  <c r="P705" i="175"/>
  <c r="L706" i="175"/>
  <c r="M706" i="175"/>
  <c r="N706" i="175"/>
  <c r="O706" i="175"/>
  <c r="P706" i="175"/>
  <c r="L707" i="175"/>
  <c r="M707" i="175"/>
  <c r="N707" i="175"/>
  <c r="O707" i="175"/>
  <c r="P707" i="175"/>
  <c r="L708" i="175"/>
  <c r="M708" i="175"/>
  <c r="N708" i="175"/>
  <c r="O708" i="175"/>
  <c r="P708" i="175"/>
  <c r="L709" i="175"/>
  <c r="M709" i="175"/>
  <c r="N709" i="175"/>
  <c r="O709" i="175"/>
  <c r="P709" i="175"/>
  <c r="L710" i="175"/>
  <c r="M710" i="175"/>
  <c r="N710" i="175"/>
  <c r="O710" i="175"/>
  <c r="P710" i="175"/>
  <c r="L711" i="175"/>
  <c r="M711" i="175"/>
  <c r="N711" i="175"/>
  <c r="O711" i="175"/>
  <c r="P711" i="175"/>
  <c r="L712" i="175"/>
  <c r="M712" i="175"/>
  <c r="N712" i="175"/>
  <c r="O712" i="175"/>
  <c r="P712" i="175"/>
  <c r="L713" i="175"/>
  <c r="M713" i="175"/>
  <c r="N713" i="175"/>
  <c r="O713" i="175"/>
  <c r="P713" i="175"/>
  <c r="L714" i="175"/>
  <c r="M714" i="175"/>
  <c r="N714" i="175"/>
  <c r="O714" i="175"/>
  <c r="P714" i="175"/>
  <c r="L715" i="175"/>
  <c r="M715" i="175"/>
  <c r="N715" i="175"/>
  <c r="O715" i="175"/>
  <c r="P715" i="175"/>
  <c r="L716" i="175"/>
  <c r="M716" i="175"/>
  <c r="N716" i="175"/>
  <c r="O716" i="175"/>
  <c r="P716" i="175"/>
  <c r="L717" i="175"/>
  <c r="M717" i="175"/>
  <c r="N717" i="175"/>
  <c r="O717" i="175"/>
  <c r="P717" i="175"/>
  <c r="L718" i="175"/>
  <c r="M718" i="175"/>
  <c r="N718" i="175"/>
  <c r="O718" i="175"/>
  <c r="P718" i="175"/>
  <c r="L719" i="175"/>
  <c r="M719" i="175"/>
  <c r="N719" i="175"/>
  <c r="O719" i="175"/>
  <c r="P719" i="175"/>
  <c r="L720" i="175"/>
  <c r="M720" i="175"/>
  <c r="N720" i="175"/>
  <c r="O720" i="175"/>
  <c r="P720" i="175"/>
  <c r="L721" i="175"/>
  <c r="M721" i="175"/>
  <c r="N721" i="175"/>
  <c r="O721" i="175"/>
  <c r="P721" i="175"/>
  <c r="L722" i="175"/>
  <c r="M722" i="175"/>
  <c r="N722" i="175"/>
  <c r="O722" i="175"/>
  <c r="P722" i="175"/>
  <c r="L723" i="175"/>
  <c r="M723" i="175"/>
  <c r="N723" i="175"/>
  <c r="O723" i="175"/>
  <c r="P723" i="175"/>
  <c r="L724" i="175"/>
  <c r="M724" i="175"/>
  <c r="N724" i="175"/>
  <c r="O724" i="175"/>
  <c r="P724" i="175"/>
  <c r="L725" i="175"/>
  <c r="M725" i="175"/>
  <c r="N725" i="175"/>
  <c r="O725" i="175"/>
  <c r="P725" i="175"/>
  <c r="L726" i="175"/>
  <c r="M726" i="175"/>
  <c r="N726" i="175"/>
  <c r="O726" i="175"/>
  <c r="P726" i="175"/>
  <c r="L727" i="175"/>
  <c r="M727" i="175"/>
  <c r="N727" i="175"/>
  <c r="O727" i="175"/>
  <c r="P727" i="175"/>
  <c r="L728" i="175"/>
  <c r="M728" i="175"/>
  <c r="N728" i="175"/>
  <c r="O728" i="175"/>
  <c r="P728" i="175"/>
  <c r="L729" i="175"/>
  <c r="M729" i="175"/>
  <c r="N729" i="175"/>
  <c r="O729" i="175"/>
  <c r="P729" i="175"/>
  <c r="L730" i="175"/>
  <c r="M730" i="175"/>
  <c r="N730" i="175"/>
  <c r="O730" i="175"/>
  <c r="P730" i="175"/>
  <c r="L731" i="175"/>
  <c r="M731" i="175"/>
  <c r="N731" i="175"/>
  <c r="O731" i="175"/>
  <c r="P731" i="175"/>
  <c r="L732" i="175"/>
  <c r="M732" i="175"/>
  <c r="N732" i="175"/>
  <c r="O732" i="175"/>
  <c r="P732" i="175"/>
  <c r="L733" i="175"/>
  <c r="M733" i="175"/>
  <c r="N733" i="175"/>
  <c r="O733" i="175"/>
  <c r="P733" i="175"/>
  <c r="L734" i="175"/>
  <c r="M734" i="175"/>
  <c r="N734" i="175"/>
  <c r="O734" i="175"/>
  <c r="P734" i="175"/>
  <c r="L735" i="175"/>
  <c r="M735" i="175"/>
  <c r="N735" i="175"/>
  <c r="O735" i="175"/>
  <c r="P735" i="175"/>
  <c r="L736" i="175"/>
  <c r="M736" i="175"/>
  <c r="N736" i="175"/>
  <c r="O736" i="175"/>
  <c r="P736" i="175"/>
  <c r="L737" i="175"/>
  <c r="M737" i="175"/>
  <c r="N737" i="175"/>
  <c r="O737" i="175"/>
  <c r="P737" i="175"/>
  <c r="L738" i="175"/>
  <c r="M738" i="175"/>
  <c r="N738" i="175"/>
  <c r="O738" i="175"/>
  <c r="P738" i="175"/>
  <c r="L739" i="175"/>
  <c r="M739" i="175"/>
  <c r="N739" i="175"/>
  <c r="O739" i="175"/>
  <c r="P739" i="175"/>
  <c r="L740" i="175"/>
  <c r="M740" i="175"/>
  <c r="N740" i="175"/>
  <c r="O740" i="175"/>
  <c r="P740" i="175"/>
  <c r="L741" i="175"/>
  <c r="M741" i="175"/>
  <c r="N741" i="175"/>
  <c r="O741" i="175"/>
  <c r="P741" i="175"/>
  <c r="L742" i="175"/>
  <c r="M742" i="175"/>
  <c r="N742" i="175"/>
  <c r="O742" i="175"/>
  <c r="P742" i="175"/>
  <c r="L743" i="175"/>
  <c r="M743" i="175"/>
  <c r="N743" i="175"/>
  <c r="O743" i="175"/>
  <c r="P743" i="175"/>
  <c r="L744" i="175"/>
  <c r="M744" i="175"/>
  <c r="N744" i="175"/>
  <c r="O744" i="175"/>
  <c r="P744" i="175"/>
  <c r="L745" i="175"/>
  <c r="M745" i="175"/>
  <c r="N745" i="175"/>
  <c r="O745" i="175"/>
  <c r="P745" i="175"/>
  <c r="L746" i="175"/>
  <c r="M746" i="175"/>
  <c r="N746" i="175"/>
  <c r="O746" i="175"/>
  <c r="P746" i="175"/>
  <c r="L747" i="175"/>
  <c r="M747" i="175"/>
  <c r="N747" i="175"/>
  <c r="O747" i="175"/>
  <c r="P747" i="175"/>
  <c r="L748" i="175"/>
  <c r="M748" i="175"/>
  <c r="N748" i="175"/>
  <c r="O748" i="175"/>
  <c r="P748" i="175"/>
  <c r="L749" i="175"/>
  <c r="M749" i="175"/>
  <c r="N749" i="175"/>
  <c r="O749" i="175"/>
  <c r="P749" i="175"/>
  <c r="L750" i="175"/>
  <c r="M750" i="175"/>
  <c r="N750" i="175"/>
  <c r="O750" i="175"/>
  <c r="P750" i="175"/>
  <c r="L751" i="175"/>
  <c r="M751" i="175"/>
  <c r="N751" i="175"/>
  <c r="O751" i="175"/>
  <c r="P751" i="175"/>
  <c r="L752" i="175"/>
  <c r="M752" i="175"/>
  <c r="N752" i="175"/>
  <c r="O752" i="175"/>
  <c r="P752" i="175"/>
  <c r="L753" i="175"/>
  <c r="M753" i="175"/>
  <c r="N753" i="175"/>
  <c r="O753" i="175"/>
  <c r="P753" i="175"/>
  <c r="L754" i="175"/>
  <c r="M754" i="175"/>
  <c r="N754" i="175"/>
  <c r="O754" i="175"/>
  <c r="P754" i="175"/>
  <c r="L755" i="175"/>
  <c r="M755" i="175"/>
  <c r="N755" i="175"/>
  <c r="O755" i="175"/>
  <c r="P755" i="175"/>
  <c r="L756" i="175"/>
  <c r="M756" i="175"/>
  <c r="N756" i="175"/>
  <c r="O756" i="175"/>
  <c r="P756" i="175"/>
  <c r="L757" i="175"/>
  <c r="M757" i="175"/>
  <c r="N757" i="175"/>
  <c r="O757" i="175"/>
  <c r="P757" i="175"/>
  <c r="L758" i="175"/>
  <c r="M758" i="175"/>
  <c r="N758" i="175"/>
  <c r="O758" i="175"/>
  <c r="P758" i="175"/>
  <c r="L759" i="175"/>
  <c r="M759" i="175"/>
  <c r="N759" i="175"/>
  <c r="O759" i="175"/>
  <c r="P759" i="175"/>
  <c r="L760" i="175"/>
  <c r="M760" i="175"/>
  <c r="N760" i="175"/>
  <c r="O760" i="175"/>
  <c r="P760" i="175"/>
  <c r="L761" i="175"/>
  <c r="M761" i="175"/>
  <c r="N761" i="175"/>
  <c r="O761" i="175"/>
  <c r="P761" i="175"/>
  <c r="L762" i="175"/>
  <c r="M762" i="175"/>
  <c r="N762" i="175"/>
  <c r="O762" i="175"/>
  <c r="P762" i="175"/>
  <c r="L763" i="175"/>
  <c r="M763" i="175"/>
  <c r="N763" i="175"/>
  <c r="O763" i="175"/>
  <c r="P763" i="175"/>
  <c r="L764" i="175"/>
  <c r="M764" i="175"/>
  <c r="N764" i="175"/>
  <c r="O764" i="175"/>
  <c r="P764" i="175"/>
  <c r="L765" i="175"/>
  <c r="M765" i="175"/>
  <c r="N765" i="175"/>
  <c r="O765" i="175"/>
  <c r="P765" i="175"/>
  <c r="L766" i="175"/>
  <c r="M766" i="175"/>
  <c r="N766" i="175"/>
  <c r="O766" i="175"/>
  <c r="P766" i="175"/>
  <c r="L767" i="175"/>
  <c r="M767" i="175"/>
  <c r="N767" i="175"/>
  <c r="O767" i="175"/>
  <c r="P767" i="175"/>
  <c r="L768" i="175"/>
  <c r="M768" i="175"/>
  <c r="N768" i="175"/>
  <c r="O768" i="175"/>
  <c r="P768" i="175"/>
  <c r="L769" i="175"/>
  <c r="M769" i="175"/>
  <c r="N769" i="175"/>
  <c r="O769" i="175"/>
  <c r="P769" i="175"/>
  <c r="L770" i="175"/>
  <c r="M770" i="175"/>
  <c r="N770" i="175"/>
  <c r="O770" i="175"/>
  <c r="P770" i="175"/>
  <c r="L771" i="175"/>
  <c r="M771" i="175"/>
  <c r="N771" i="175"/>
  <c r="O771" i="175"/>
  <c r="P771" i="175"/>
  <c r="L772" i="175"/>
  <c r="M772" i="175"/>
  <c r="N772" i="175"/>
  <c r="O772" i="175"/>
  <c r="P772" i="175"/>
  <c r="L773" i="175"/>
  <c r="M773" i="175"/>
  <c r="N773" i="175"/>
  <c r="O773" i="175"/>
  <c r="P773" i="175"/>
  <c r="L774" i="175"/>
  <c r="M774" i="175"/>
  <c r="N774" i="175"/>
  <c r="O774" i="175"/>
  <c r="P774" i="175"/>
  <c r="L775" i="175"/>
  <c r="M775" i="175"/>
  <c r="N775" i="175"/>
  <c r="O775" i="175"/>
  <c r="P775" i="175"/>
  <c r="L776" i="175"/>
  <c r="M776" i="175"/>
  <c r="N776" i="175"/>
  <c r="O776" i="175"/>
  <c r="P776" i="175"/>
  <c r="L777" i="175"/>
  <c r="M777" i="175"/>
  <c r="N777" i="175"/>
  <c r="O777" i="175"/>
  <c r="P777" i="175"/>
  <c r="L778" i="175"/>
  <c r="M778" i="175"/>
  <c r="N778" i="175"/>
  <c r="O778" i="175"/>
  <c r="P778" i="175"/>
  <c r="L779" i="175"/>
  <c r="M779" i="175"/>
  <c r="N779" i="175"/>
  <c r="O779" i="175"/>
  <c r="P779" i="175"/>
  <c r="L780" i="175"/>
  <c r="M780" i="175"/>
  <c r="N780" i="175"/>
  <c r="O780" i="175"/>
  <c r="P780" i="175"/>
  <c r="L781" i="175"/>
  <c r="M781" i="175"/>
  <c r="N781" i="175"/>
  <c r="O781" i="175"/>
  <c r="P781" i="175"/>
  <c r="L782" i="175"/>
  <c r="M782" i="175"/>
  <c r="N782" i="175"/>
  <c r="O782" i="175"/>
  <c r="P782" i="175"/>
  <c r="L783" i="175"/>
  <c r="M783" i="175"/>
  <c r="N783" i="175"/>
  <c r="O783" i="175"/>
  <c r="P783" i="175"/>
  <c r="L784" i="175"/>
  <c r="M784" i="175"/>
  <c r="N784" i="175"/>
  <c r="O784" i="175"/>
  <c r="P784" i="175"/>
  <c r="L785" i="175"/>
  <c r="M785" i="175"/>
  <c r="N785" i="175"/>
  <c r="O785" i="175"/>
  <c r="P785" i="175"/>
  <c r="L786" i="175"/>
  <c r="M786" i="175"/>
  <c r="N786" i="175"/>
  <c r="O786" i="175"/>
  <c r="P786" i="175"/>
  <c r="L787" i="175"/>
  <c r="M787" i="175"/>
  <c r="N787" i="175"/>
  <c r="O787" i="175"/>
  <c r="P787" i="175"/>
  <c r="L788" i="175"/>
  <c r="M788" i="175"/>
  <c r="N788" i="175"/>
  <c r="O788" i="175"/>
  <c r="P788" i="175"/>
  <c r="L789" i="175"/>
  <c r="M789" i="175"/>
  <c r="N789" i="175"/>
  <c r="O789" i="175"/>
  <c r="P789" i="175"/>
  <c r="L790" i="175"/>
  <c r="M790" i="175"/>
  <c r="N790" i="175"/>
  <c r="O790" i="175"/>
  <c r="P790" i="175"/>
  <c r="L791" i="175"/>
  <c r="M791" i="175"/>
  <c r="N791" i="175"/>
  <c r="O791" i="175"/>
  <c r="P791" i="175"/>
  <c r="L792" i="175"/>
  <c r="M792" i="175"/>
  <c r="N792" i="175"/>
  <c r="O792" i="175"/>
  <c r="P792" i="175"/>
  <c r="L793" i="175"/>
  <c r="M793" i="175"/>
  <c r="N793" i="175"/>
  <c r="O793" i="175"/>
  <c r="P793" i="175"/>
  <c r="L794" i="175"/>
  <c r="M794" i="175"/>
  <c r="N794" i="175"/>
  <c r="O794" i="175"/>
  <c r="P794" i="175"/>
  <c r="L795" i="175"/>
  <c r="M795" i="175"/>
  <c r="N795" i="175"/>
  <c r="O795" i="175"/>
  <c r="P795" i="175"/>
  <c r="L796" i="175"/>
  <c r="M796" i="175"/>
  <c r="N796" i="175"/>
  <c r="O796" i="175"/>
  <c r="P796" i="175"/>
  <c r="L797" i="175"/>
  <c r="M797" i="175"/>
  <c r="N797" i="175"/>
  <c r="O797" i="175"/>
  <c r="P797" i="175"/>
  <c r="L798" i="175"/>
  <c r="M798" i="175"/>
  <c r="N798" i="175"/>
  <c r="O798" i="175"/>
  <c r="P798" i="175"/>
  <c r="L799" i="175"/>
  <c r="M799" i="175"/>
  <c r="N799" i="175"/>
  <c r="O799" i="175"/>
  <c r="P799" i="175"/>
  <c r="L800" i="175"/>
  <c r="M800" i="175"/>
  <c r="N800" i="175"/>
  <c r="O800" i="175"/>
  <c r="P800" i="175"/>
  <c r="L801" i="175"/>
  <c r="M801" i="175"/>
  <c r="N801" i="175"/>
  <c r="O801" i="175"/>
  <c r="P801" i="175"/>
  <c r="L802" i="175"/>
  <c r="M802" i="175"/>
  <c r="N802" i="175"/>
  <c r="O802" i="175"/>
  <c r="P802" i="175"/>
  <c r="L803" i="175"/>
  <c r="M803" i="175"/>
  <c r="N803" i="175"/>
  <c r="O803" i="175"/>
  <c r="P803" i="175"/>
  <c r="L804" i="175"/>
  <c r="M804" i="175"/>
  <c r="N804" i="175"/>
  <c r="O804" i="175"/>
  <c r="P804" i="175"/>
  <c r="L805" i="175"/>
  <c r="M805" i="175"/>
  <c r="N805" i="175"/>
  <c r="O805" i="175"/>
  <c r="P805" i="175"/>
  <c r="L806" i="175"/>
  <c r="M806" i="175"/>
  <c r="N806" i="175"/>
  <c r="O806" i="175"/>
  <c r="P806" i="175"/>
  <c r="L807" i="175"/>
  <c r="M807" i="175"/>
  <c r="N807" i="175"/>
  <c r="O807" i="175"/>
  <c r="P807" i="175"/>
  <c r="L808" i="175"/>
  <c r="M808" i="175"/>
  <c r="N808" i="175"/>
  <c r="O808" i="175"/>
  <c r="P808" i="175"/>
  <c r="L809" i="175"/>
  <c r="M809" i="175"/>
  <c r="N809" i="175"/>
  <c r="O809" i="175"/>
  <c r="P809" i="175"/>
  <c r="L810" i="175"/>
  <c r="M810" i="175"/>
  <c r="N810" i="175"/>
  <c r="O810" i="175"/>
  <c r="P810" i="175"/>
  <c r="L811" i="175"/>
  <c r="M811" i="175"/>
  <c r="N811" i="175"/>
  <c r="O811" i="175"/>
  <c r="P811" i="175"/>
  <c r="L812" i="175"/>
  <c r="M812" i="175"/>
  <c r="N812" i="175"/>
  <c r="O812" i="175"/>
  <c r="P812" i="175"/>
  <c r="L813" i="175"/>
  <c r="M813" i="175"/>
  <c r="N813" i="175"/>
  <c r="O813" i="175"/>
  <c r="P813" i="175"/>
  <c r="L814" i="175"/>
  <c r="M814" i="175"/>
  <c r="N814" i="175"/>
  <c r="O814" i="175"/>
  <c r="P814" i="175"/>
  <c r="L815" i="175"/>
  <c r="M815" i="175"/>
  <c r="N815" i="175"/>
  <c r="O815" i="175"/>
  <c r="P815" i="175"/>
  <c r="L816" i="175"/>
  <c r="M816" i="175"/>
  <c r="N816" i="175"/>
  <c r="O816" i="175"/>
  <c r="P816" i="175"/>
  <c r="L817" i="175"/>
  <c r="M817" i="175"/>
  <c r="N817" i="175"/>
  <c r="O817" i="175"/>
  <c r="P817" i="175"/>
  <c r="L818" i="175"/>
  <c r="M818" i="175"/>
  <c r="N818" i="175"/>
  <c r="O818" i="175"/>
  <c r="P818" i="175"/>
  <c r="L819" i="175"/>
  <c r="M819" i="175"/>
  <c r="N819" i="175"/>
  <c r="O819" i="175"/>
  <c r="P819" i="175"/>
  <c r="L820" i="175"/>
  <c r="M820" i="175"/>
  <c r="N820" i="175"/>
  <c r="O820" i="175"/>
  <c r="P820" i="175"/>
  <c r="L821" i="175"/>
  <c r="M821" i="175"/>
  <c r="N821" i="175"/>
  <c r="O821" i="175"/>
  <c r="P821" i="175"/>
  <c r="L822" i="175"/>
  <c r="M822" i="175"/>
  <c r="N822" i="175"/>
  <c r="O822" i="175"/>
  <c r="P822" i="175"/>
  <c r="L823" i="175"/>
  <c r="M823" i="175"/>
  <c r="N823" i="175"/>
  <c r="O823" i="175"/>
  <c r="P823" i="175"/>
  <c r="L824" i="175"/>
  <c r="M824" i="175"/>
  <c r="N824" i="175"/>
  <c r="O824" i="175"/>
  <c r="P824" i="175"/>
  <c r="L825" i="175"/>
  <c r="M825" i="175"/>
  <c r="N825" i="175"/>
  <c r="O825" i="175"/>
  <c r="P825" i="175"/>
  <c r="L826" i="175"/>
  <c r="M826" i="175"/>
  <c r="N826" i="175"/>
  <c r="O826" i="175"/>
  <c r="P826" i="175"/>
  <c r="L827" i="175"/>
  <c r="M827" i="175"/>
  <c r="N827" i="175"/>
  <c r="O827" i="175"/>
  <c r="P827" i="175"/>
  <c r="L828" i="175"/>
  <c r="M828" i="175"/>
  <c r="N828" i="175"/>
  <c r="O828" i="175"/>
  <c r="P828" i="175"/>
  <c r="L829" i="175"/>
  <c r="M829" i="175"/>
  <c r="N829" i="175"/>
  <c r="O829" i="175"/>
  <c r="P829" i="175"/>
  <c r="L830" i="175"/>
  <c r="M830" i="175"/>
  <c r="N830" i="175"/>
  <c r="O830" i="175"/>
  <c r="P830" i="175"/>
  <c r="L831" i="175"/>
  <c r="M831" i="175"/>
  <c r="N831" i="175"/>
  <c r="O831" i="175"/>
  <c r="P831" i="175"/>
  <c r="L832" i="175"/>
  <c r="M832" i="175"/>
  <c r="N832" i="175"/>
  <c r="O832" i="175"/>
  <c r="P832" i="175"/>
  <c r="L833" i="175"/>
  <c r="M833" i="175"/>
  <c r="N833" i="175"/>
  <c r="O833" i="175"/>
  <c r="P833" i="175"/>
  <c r="L834" i="175"/>
  <c r="M834" i="175"/>
  <c r="N834" i="175"/>
  <c r="O834" i="175"/>
  <c r="P834" i="175"/>
  <c r="L835" i="175"/>
  <c r="M835" i="175"/>
  <c r="N835" i="175"/>
  <c r="O835" i="175"/>
  <c r="P835" i="175"/>
  <c r="L836" i="175"/>
  <c r="M836" i="175"/>
  <c r="N836" i="175"/>
  <c r="O836" i="175"/>
  <c r="P836" i="175"/>
  <c r="L837" i="175"/>
  <c r="M837" i="175"/>
  <c r="N837" i="175"/>
  <c r="O837" i="175"/>
  <c r="P837" i="175"/>
  <c r="L838" i="175"/>
  <c r="M838" i="175"/>
  <c r="N838" i="175"/>
  <c r="O838" i="175"/>
  <c r="P838" i="175"/>
  <c r="L839" i="175"/>
  <c r="M839" i="175"/>
  <c r="N839" i="175"/>
  <c r="O839" i="175"/>
  <c r="P839" i="175"/>
  <c r="L840" i="175"/>
  <c r="M840" i="175"/>
  <c r="N840" i="175"/>
  <c r="O840" i="175"/>
  <c r="P840" i="175"/>
  <c r="L841" i="175"/>
  <c r="M841" i="175"/>
  <c r="N841" i="175"/>
  <c r="O841" i="175"/>
  <c r="P841" i="175"/>
  <c r="L842" i="175"/>
  <c r="M842" i="175"/>
  <c r="N842" i="175"/>
  <c r="O842" i="175"/>
  <c r="P842" i="175"/>
  <c r="L843" i="175"/>
  <c r="M843" i="175"/>
  <c r="N843" i="175"/>
  <c r="O843" i="175"/>
  <c r="P843" i="175"/>
  <c r="L844" i="175"/>
  <c r="M844" i="175"/>
  <c r="N844" i="175"/>
  <c r="O844" i="175"/>
  <c r="P844" i="175"/>
  <c r="L845" i="175"/>
  <c r="M845" i="175"/>
  <c r="N845" i="175"/>
  <c r="O845" i="175"/>
  <c r="P845" i="175"/>
  <c r="L846" i="175"/>
  <c r="M846" i="175"/>
  <c r="N846" i="175"/>
  <c r="O846" i="175"/>
  <c r="P846" i="175"/>
  <c r="L847" i="175"/>
  <c r="M847" i="175"/>
  <c r="N847" i="175"/>
  <c r="O847" i="175"/>
  <c r="P847" i="175"/>
  <c r="L848" i="175"/>
  <c r="M848" i="175"/>
  <c r="N848" i="175"/>
  <c r="O848" i="175"/>
  <c r="P848" i="175"/>
  <c r="L849" i="175"/>
  <c r="M849" i="175"/>
  <c r="N849" i="175"/>
  <c r="O849" i="175"/>
  <c r="P849" i="175"/>
  <c r="L850" i="175"/>
  <c r="M850" i="175"/>
  <c r="N850" i="175"/>
  <c r="O850" i="175"/>
  <c r="P850" i="175"/>
  <c r="L851" i="175"/>
  <c r="M851" i="175"/>
  <c r="N851" i="175"/>
  <c r="O851" i="175"/>
  <c r="P851" i="175"/>
  <c r="L852" i="175"/>
  <c r="M852" i="175"/>
  <c r="N852" i="175"/>
  <c r="O852" i="175"/>
  <c r="P852" i="175"/>
  <c r="L853" i="175"/>
  <c r="M853" i="175"/>
  <c r="N853" i="175"/>
  <c r="O853" i="175"/>
  <c r="P853" i="175"/>
  <c r="L854" i="175"/>
  <c r="M854" i="175"/>
  <c r="N854" i="175"/>
  <c r="O854" i="175"/>
  <c r="P854" i="175"/>
  <c r="L855" i="175"/>
  <c r="M855" i="175"/>
  <c r="N855" i="175"/>
  <c r="O855" i="175"/>
  <c r="P855" i="175"/>
  <c r="L856" i="175"/>
  <c r="M856" i="175"/>
  <c r="N856" i="175"/>
  <c r="O856" i="175"/>
  <c r="P856" i="175"/>
  <c r="L857" i="175"/>
  <c r="M857" i="175"/>
  <c r="N857" i="175"/>
  <c r="O857" i="175"/>
  <c r="P857" i="175"/>
  <c r="L858" i="175"/>
  <c r="M858" i="175"/>
  <c r="N858" i="175"/>
  <c r="O858" i="175"/>
  <c r="P858" i="175"/>
  <c r="L859" i="175"/>
  <c r="M859" i="175"/>
  <c r="N859" i="175"/>
  <c r="O859" i="175"/>
  <c r="P859" i="175"/>
  <c r="L860" i="175"/>
  <c r="M860" i="175"/>
  <c r="N860" i="175"/>
  <c r="O860" i="175"/>
  <c r="P860" i="175"/>
  <c r="L861" i="175"/>
  <c r="M861" i="175"/>
  <c r="N861" i="175"/>
  <c r="O861" i="175"/>
  <c r="P861" i="175"/>
  <c r="L862" i="175"/>
  <c r="M862" i="175"/>
  <c r="N862" i="175"/>
  <c r="O862" i="175"/>
  <c r="P862" i="175"/>
  <c r="L863" i="175"/>
  <c r="M863" i="175"/>
  <c r="N863" i="175"/>
  <c r="O863" i="175"/>
  <c r="P863" i="175"/>
  <c r="L864" i="175"/>
  <c r="M864" i="175"/>
  <c r="N864" i="175"/>
  <c r="O864" i="175"/>
  <c r="P864" i="175"/>
  <c r="L865" i="175"/>
  <c r="M865" i="175"/>
  <c r="N865" i="175"/>
  <c r="O865" i="175"/>
  <c r="P865" i="175"/>
  <c r="L866" i="175"/>
  <c r="M866" i="175"/>
  <c r="N866" i="175"/>
  <c r="O866" i="175"/>
  <c r="P866" i="175"/>
  <c r="L867" i="175"/>
  <c r="M867" i="175"/>
  <c r="N867" i="175"/>
  <c r="O867" i="175"/>
  <c r="P867" i="175"/>
  <c r="L868" i="175"/>
  <c r="M868" i="175"/>
  <c r="N868" i="175"/>
  <c r="O868" i="175"/>
  <c r="P868" i="175"/>
  <c r="L869" i="175"/>
  <c r="M869" i="175"/>
  <c r="N869" i="175"/>
  <c r="O869" i="175"/>
  <c r="P869" i="175"/>
  <c r="L870" i="175"/>
  <c r="M870" i="175"/>
  <c r="N870" i="175"/>
  <c r="O870" i="175"/>
  <c r="P870" i="175"/>
  <c r="L871" i="175"/>
  <c r="M871" i="175"/>
  <c r="N871" i="175"/>
  <c r="O871" i="175"/>
  <c r="P871" i="175"/>
  <c r="L872" i="175"/>
  <c r="M872" i="175"/>
  <c r="N872" i="175"/>
  <c r="O872" i="175"/>
  <c r="P872" i="175"/>
  <c r="L873" i="175"/>
  <c r="M873" i="175"/>
  <c r="N873" i="175"/>
  <c r="O873" i="175"/>
  <c r="P873" i="175"/>
  <c r="L874" i="175"/>
  <c r="M874" i="175"/>
  <c r="N874" i="175"/>
  <c r="O874" i="175"/>
  <c r="P874" i="175"/>
  <c r="L875" i="175"/>
  <c r="M875" i="175"/>
  <c r="N875" i="175"/>
  <c r="O875" i="175"/>
  <c r="P875" i="175"/>
  <c r="L876" i="175"/>
  <c r="M876" i="175"/>
  <c r="N876" i="175"/>
  <c r="O876" i="175"/>
  <c r="P876" i="175"/>
  <c r="L877" i="175"/>
  <c r="M877" i="175"/>
  <c r="N877" i="175"/>
  <c r="O877" i="175"/>
  <c r="P877" i="175"/>
  <c r="L878" i="175"/>
  <c r="M878" i="175"/>
  <c r="N878" i="175"/>
  <c r="O878" i="175"/>
  <c r="P878" i="175"/>
  <c r="L879" i="175"/>
  <c r="M879" i="175"/>
  <c r="N879" i="175"/>
  <c r="O879" i="175"/>
  <c r="P879" i="175"/>
  <c r="L880" i="175"/>
  <c r="M880" i="175"/>
  <c r="N880" i="175"/>
  <c r="O880" i="175"/>
  <c r="P880" i="175"/>
  <c r="L881" i="175"/>
  <c r="M881" i="175"/>
  <c r="N881" i="175"/>
  <c r="O881" i="175"/>
  <c r="P881" i="175"/>
  <c r="L882" i="175"/>
  <c r="M882" i="175"/>
  <c r="N882" i="175"/>
  <c r="O882" i="175"/>
  <c r="P882" i="175"/>
  <c r="L883" i="175"/>
  <c r="M883" i="175"/>
  <c r="N883" i="175"/>
  <c r="O883" i="175"/>
  <c r="P883" i="175"/>
  <c r="L884" i="175"/>
  <c r="M884" i="175"/>
  <c r="N884" i="175"/>
  <c r="O884" i="175"/>
  <c r="P884" i="175"/>
  <c r="L885" i="175"/>
  <c r="M885" i="175"/>
  <c r="N885" i="175"/>
  <c r="O885" i="175"/>
  <c r="P885" i="175"/>
  <c r="L886" i="175"/>
  <c r="M886" i="175"/>
  <c r="N886" i="175"/>
  <c r="O886" i="175"/>
  <c r="P886" i="175"/>
  <c r="L887" i="175"/>
  <c r="M887" i="175"/>
  <c r="N887" i="175"/>
  <c r="O887" i="175"/>
  <c r="P887" i="175"/>
  <c r="L888" i="175"/>
  <c r="M888" i="175"/>
  <c r="N888" i="175"/>
  <c r="O888" i="175"/>
  <c r="P888" i="175"/>
  <c r="L889" i="175"/>
  <c r="M889" i="175"/>
  <c r="N889" i="175"/>
  <c r="O889" i="175"/>
  <c r="P889" i="175"/>
  <c r="L890" i="175"/>
  <c r="M890" i="175"/>
  <c r="N890" i="175"/>
  <c r="O890" i="175"/>
  <c r="P890" i="175"/>
  <c r="L891" i="175"/>
  <c r="M891" i="175"/>
  <c r="N891" i="175"/>
  <c r="O891" i="175"/>
  <c r="P891" i="175"/>
  <c r="L892" i="175"/>
  <c r="M892" i="175"/>
  <c r="N892" i="175"/>
  <c r="O892" i="175"/>
  <c r="P892" i="175"/>
  <c r="L893" i="175"/>
  <c r="M893" i="175"/>
  <c r="N893" i="175"/>
  <c r="O893" i="175"/>
  <c r="P893" i="175"/>
  <c r="L894" i="175"/>
  <c r="M894" i="175"/>
  <c r="N894" i="175"/>
  <c r="O894" i="175"/>
  <c r="P894" i="175"/>
  <c r="L895" i="175"/>
  <c r="M895" i="175"/>
  <c r="N895" i="175"/>
  <c r="O895" i="175"/>
  <c r="P895" i="175"/>
  <c r="L896" i="175"/>
  <c r="M896" i="175"/>
  <c r="N896" i="175"/>
  <c r="O896" i="175"/>
  <c r="P896" i="175"/>
  <c r="L897" i="175"/>
  <c r="M897" i="175"/>
  <c r="N897" i="175"/>
  <c r="O897" i="175"/>
  <c r="P897" i="175"/>
  <c r="L898" i="175"/>
  <c r="M898" i="175"/>
  <c r="N898" i="175"/>
  <c r="O898" i="175"/>
  <c r="P898" i="175"/>
  <c r="L899" i="175"/>
  <c r="M899" i="175"/>
  <c r="N899" i="175"/>
  <c r="O899" i="175"/>
  <c r="P899" i="175"/>
  <c r="L900" i="175"/>
  <c r="M900" i="175"/>
  <c r="N900" i="175"/>
  <c r="O900" i="175"/>
  <c r="P900" i="175"/>
  <c r="L901" i="175"/>
  <c r="M901" i="175"/>
  <c r="N901" i="175"/>
  <c r="O901" i="175"/>
  <c r="P901" i="175"/>
  <c r="L902" i="175"/>
  <c r="M902" i="175"/>
  <c r="N902" i="175"/>
  <c r="O902" i="175"/>
  <c r="P902" i="175"/>
  <c r="L903" i="175"/>
  <c r="M903" i="175"/>
  <c r="N903" i="175"/>
  <c r="O903" i="175"/>
  <c r="P903" i="175"/>
  <c r="L904" i="175"/>
  <c r="M904" i="175"/>
  <c r="N904" i="175"/>
  <c r="O904" i="175"/>
  <c r="P904" i="175"/>
  <c r="L905" i="175"/>
  <c r="M905" i="175"/>
  <c r="N905" i="175"/>
  <c r="O905" i="175"/>
  <c r="P905" i="175"/>
  <c r="L906" i="175"/>
  <c r="M906" i="175"/>
  <c r="N906" i="175"/>
  <c r="O906" i="175"/>
  <c r="P906" i="175"/>
  <c r="L907" i="175"/>
  <c r="M907" i="175"/>
  <c r="N907" i="175"/>
  <c r="O907" i="175"/>
  <c r="P907" i="175"/>
  <c r="L908" i="175"/>
  <c r="M908" i="175"/>
  <c r="N908" i="175"/>
  <c r="O908" i="175"/>
  <c r="P908" i="175"/>
  <c r="L909" i="175"/>
  <c r="M909" i="175"/>
  <c r="N909" i="175"/>
  <c r="O909" i="175"/>
  <c r="P909" i="175"/>
  <c r="P7" i="175"/>
  <c r="O7" i="175"/>
  <c r="N7" i="175"/>
  <c r="M7" i="175"/>
  <c r="L7" i="175"/>
  <c r="C8" i="175"/>
  <c r="E8" i="175"/>
  <c r="F8" i="175"/>
  <c r="G8" i="175"/>
  <c r="H8" i="175"/>
  <c r="I8" i="175"/>
  <c r="C9" i="175"/>
  <c r="E9" i="175"/>
  <c r="F9" i="175"/>
  <c r="G9" i="175"/>
  <c r="H9" i="175"/>
  <c r="I9" i="175"/>
  <c r="C10" i="175"/>
  <c r="E10" i="175"/>
  <c r="F10" i="175"/>
  <c r="G10" i="175"/>
  <c r="H10" i="175"/>
  <c r="I10" i="175"/>
  <c r="C11" i="175"/>
  <c r="E11" i="175"/>
  <c r="F11" i="175"/>
  <c r="G11" i="175"/>
  <c r="H11" i="175"/>
  <c r="I11" i="175"/>
  <c r="C12" i="175"/>
  <c r="E12" i="175"/>
  <c r="F12" i="175"/>
  <c r="G12" i="175"/>
  <c r="H12" i="175"/>
  <c r="I12" i="175"/>
  <c r="C13" i="175"/>
  <c r="E13" i="175"/>
  <c r="F13" i="175"/>
  <c r="G13" i="175"/>
  <c r="H13" i="175"/>
  <c r="I13" i="175"/>
  <c r="C14" i="175"/>
  <c r="E14" i="175"/>
  <c r="F14" i="175"/>
  <c r="G14" i="175"/>
  <c r="H14" i="175"/>
  <c r="I14" i="175"/>
  <c r="C15" i="175"/>
  <c r="E15" i="175"/>
  <c r="F15" i="175"/>
  <c r="G15" i="175"/>
  <c r="H15" i="175"/>
  <c r="I15" i="175"/>
  <c r="C16" i="175"/>
  <c r="E16" i="175"/>
  <c r="F16" i="175"/>
  <c r="G16" i="175"/>
  <c r="H16" i="175"/>
  <c r="I16" i="175"/>
  <c r="C17" i="175"/>
  <c r="E17" i="175"/>
  <c r="F17" i="175"/>
  <c r="G17" i="175"/>
  <c r="H17" i="175"/>
  <c r="I17" i="175"/>
  <c r="C18" i="175"/>
  <c r="E18" i="175"/>
  <c r="F18" i="175"/>
  <c r="G18" i="175"/>
  <c r="H18" i="175"/>
  <c r="I18" i="175"/>
  <c r="C19" i="175"/>
  <c r="E19" i="175"/>
  <c r="F19" i="175"/>
  <c r="G19" i="175"/>
  <c r="H19" i="175"/>
  <c r="I19" i="175"/>
  <c r="C20" i="175"/>
  <c r="E20" i="175"/>
  <c r="F20" i="175"/>
  <c r="G20" i="175"/>
  <c r="H20" i="175"/>
  <c r="I20" i="175"/>
  <c r="C21" i="175"/>
  <c r="E21" i="175"/>
  <c r="F21" i="175"/>
  <c r="G21" i="175"/>
  <c r="H21" i="175"/>
  <c r="I21" i="175"/>
  <c r="C22" i="175"/>
  <c r="E22" i="175"/>
  <c r="F22" i="175"/>
  <c r="G22" i="175"/>
  <c r="H22" i="175"/>
  <c r="I22" i="175"/>
  <c r="C23" i="175"/>
  <c r="E23" i="175"/>
  <c r="F23" i="175"/>
  <c r="G23" i="175"/>
  <c r="H23" i="175"/>
  <c r="I23" i="175"/>
  <c r="C24" i="175"/>
  <c r="E24" i="175"/>
  <c r="F24" i="175"/>
  <c r="G24" i="175"/>
  <c r="H24" i="175"/>
  <c r="I24" i="175"/>
  <c r="C25" i="175"/>
  <c r="E25" i="175"/>
  <c r="F25" i="175"/>
  <c r="G25" i="175"/>
  <c r="H25" i="175"/>
  <c r="I25" i="175"/>
  <c r="C26" i="175"/>
  <c r="E26" i="175"/>
  <c r="F26" i="175"/>
  <c r="G26" i="175"/>
  <c r="H26" i="175"/>
  <c r="I26" i="175"/>
  <c r="C27" i="175"/>
  <c r="E27" i="175"/>
  <c r="F27" i="175"/>
  <c r="G27" i="175"/>
  <c r="H27" i="175"/>
  <c r="I27" i="175"/>
  <c r="C28" i="175"/>
  <c r="E28" i="175"/>
  <c r="F28" i="175"/>
  <c r="G28" i="175"/>
  <c r="H28" i="175"/>
  <c r="I28" i="175"/>
  <c r="C29" i="175"/>
  <c r="E29" i="175"/>
  <c r="F29" i="175"/>
  <c r="G29" i="175"/>
  <c r="H29" i="175"/>
  <c r="I29" i="175"/>
  <c r="C30" i="175"/>
  <c r="E30" i="175"/>
  <c r="F30" i="175"/>
  <c r="G30" i="175"/>
  <c r="H30" i="175"/>
  <c r="I30" i="175"/>
  <c r="C31" i="175"/>
  <c r="E31" i="175"/>
  <c r="F31" i="175"/>
  <c r="G31" i="175"/>
  <c r="H31" i="175"/>
  <c r="I31" i="175"/>
  <c r="C32" i="175"/>
  <c r="E32" i="175"/>
  <c r="F32" i="175"/>
  <c r="G32" i="175"/>
  <c r="H32" i="175"/>
  <c r="I32" i="175"/>
  <c r="C33" i="175"/>
  <c r="E33" i="175"/>
  <c r="F33" i="175"/>
  <c r="G33" i="175"/>
  <c r="H33" i="175"/>
  <c r="I33" i="175"/>
  <c r="C34" i="175"/>
  <c r="E34" i="175"/>
  <c r="F34" i="175"/>
  <c r="G34" i="175"/>
  <c r="H34" i="175"/>
  <c r="I34" i="175"/>
  <c r="C35" i="175"/>
  <c r="E35" i="175"/>
  <c r="F35" i="175"/>
  <c r="G35" i="175"/>
  <c r="H35" i="175"/>
  <c r="I35" i="175"/>
  <c r="C36" i="175"/>
  <c r="E36" i="175"/>
  <c r="F36" i="175"/>
  <c r="G36" i="175"/>
  <c r="H36" i="175"/>
  <c r="I36" i="175"/>
  <c r="C37" i="175"/>
  <c r="E37" i="175"/>
  <c r="F37" i="175"/>
  <c r="G37" i="175"/>
  <c r="H37" i="175"/>
  <c r="I37" i="175"/>
  <c r="C38" i="175"/>
  <c r="E38" i="175"/>
  <c r="F38" i="175"/>
  <c r="G38" i="175"/>
  <c r="H38" i="175"/>
  <c r="I38" i="175"/>
  <c r="C39" i="175"/>
  <c r="E39" i="175"/>
  <c r="F39" i="175"/>
  <c r="G39" i="175"/>
  <c r="H39" i="175"/>
  <c r="I39" i="175"/>
  <c r="C40" i="175"/>
  <c r="E40" i="175"/>
  <c r="F40" i="175"/>
  <c r="G40" i="175"/>
  <c r="H40" i="175"/>
  <c r="I40" i="175"/>
  <c r="C41" i="175"/>
  <c r="E41" i="175"/>
  <c r="F41" i="175"/>
  <c r="G41" i="175"/>
  <c r="H41" i="175"/>
  <c r="I41" i="175"/>
  <c r="C42" i="175"/>
  <c r="E42" i="175"/>
  <c r="F42" i="175"/>
  <c r="G42" i="175"/>
  <c r="H42" i="175"/>
  <c r="I42" i="175"/>
  <c r="C43" i="175"/>
  <c r="E43" i="175"/>
  <c r="F43" i="175"/>
  <c r="G43" i="175"/>
  <c r="H43" i="175"/>
  <c r="I43" i="175"/>
  <c r="C44" i="175"/>
  <c r="E44" i="175"/>
  <c r="F44" i="175"/>
  <c r="G44" i="175"/>
  <c r="H44" i="175"/>
  <c r="I44" i="175"/>
  <c r="C45" i="175"/>
  <c r="E45" i="175"/>
  <c r="F45" i="175"/>
  <c r="G45" i="175"/>
  <c r="H45" i="175"/>
  <c r="I45" i="175"/>
  <c r="C46" i="175"/>
  <c r="E46" i="175"/>
  <c r="F46" i="175"/>
  <c r="G46" i="175"/>
  <c r="H46" i="175"/>
  <c r="I46" i="175"/>
  <c r="C47" i="175"/>
  <c r="E47" i="175"/>
  <c r="F47" i="175"/>
  <c r="G47" i="175"/>
  <c r="H47" i="175"/>
  <c r="I47" i="175"/>
  <c r="C48" i="175"/>
  <c r="E48" i="175"/>
  <c r="F48" i="175"/>
  <c r="G48" i="175"/>
  <c r="H48" i="175"/>
  <c r="I48" i="175"/>
  <c r="C49" i="175"/>
  <c r="E49" i="175"/>
  <c r="F49" i="175"/>
  <c r="G49" i="175"/>
  <c r="H49" i="175"/>
  <c r="I49" i="175"/>
  <c r="C50" i="175"/>
  <c r="E50" i="175"/>
  <c r="F50" i="175"/>
  <c r="G50" i="175"/>
  <c r="H50" i="175"/>
  <c r="I50" i="175"/>
  <c r="C51" i="175"/>
  <c r="E51" i="175"/>
  <c r="F51" i="175"/>
  <c r="G51" i="175"/>
  <c r="H51" i="175"/>
  <c r="I51" i="175"/>
  <c r="C52" i="175"/>
  <c r="E52" i="175"/>
  <c r="F52" i="175"/>
  <c r="G52" i="175"/>
  <c r="H52" i="175"/>
  <c r="I52" i="175"/>
  <c r="C53" i="175"/>
  <c r="E53" i="175"/>
  <c r="F53" i="175"/>
  <c r="G53" i="175"/>
  <c r="H53" i="175"/>
  <c r="I53" i="175"/>
  <c r="C54" i="175"/>
  <c r="E54" i="175"/>
  <c r="F54" i="175"/>
  <c r="G54" i="175"/>
  <c r="H54" i="175"/>
  <c r="I54" i="175"/>
  <c r="C55" i="175"/>
  <c r="E55" i="175"/>
  <c r="F55" i="175"/>
  <c r="G55" i="175"/>
  <c r="H55" i="175"/>
  <c r="I55" i="175"/>
  <c r="C56" i="175"/>
  <c r="E56" i="175"/>
  <c r="F56" i="175"/>
  <c r="G56" i="175"/>
  <c r="H56" i="175"/>
  <c r="I56" i="175"/>
  <c r="C57" i="175"/>
  <c r="E57" i="175"/>
  <c r="F57" i="175"/>
  <c r="G57" i="175"/>
  <c r="H57" i="175"/>
  <c r="I57" i="175"/>
  <c r="C58" i="175"/>
  <c r="E58" i="175"/>
  <c r="F58" i="175"/>
  <c r="G58" i="175"/>
  <c r="H58" i="175"/>
  <c r="I58" i="175"/>
  <c r="C59" i="175"/>
  <c r="E59" i="175"/>
  <c r="F59" i="175"/>
  <c r="G59" i="175"/>
  <c r="H59" i="175"/>
  <c r="I59" i="175"/>
  <c r="C60" i="175"/>
  <c r="E60" i="175"/>
  <c r="F60" i="175"/>
  <c r="G60" i="175"/>
  <c r="H60" i="175"/>
  <c r="I60" i="175"/>
  <c r="C61" i="175"/>
  <c r="E61" i="175"/>
  <c r="F61" i="175"/>
  <c r="G61" i="175"/>
  <c r="H61" i="175"/>
  <c r="I61" i="175"/>
  <c r="C62" i="175"/>
  <c r="E62" i="175"/>
  <c r="F62" i="175"/>
  <c r="G62" i="175"/>
  <c r="H62" i="175"/>
  <c r="I62" i="175"/>
  <c r="C63" i="175"/>
  <c r="E63" i="175"/>
  <c r="F63" i="175"/>
  <c r="G63" i="175"/>
  <c r="H63" i="175"/>
  <c r="I63" i="175"/>
  <c r="C64" i="175"/>
  <c r="E64" i="175"/>
  <c r="F64" i="175"/>
  <c r="G64" i="175"/>
  <c r="H64" i="175"/>
  <c r="I64" i="175"/>
  <c r="C65" i="175"/>
  <c r="E65" i="175"/>
  <c r="F65" i="175"/>
  <c r="G65" i="175"/>
  <c r="H65" i="175"/>
  <c r="I65" i="175"/>
  <c r="C66" i="175"/>
  <c r="E66" i="175"/>
  <c r="F66" i="175"/>
  <c r="G66" i="175"/>
  <c r="H66" i="175"/>
  <c r="I66" i="175"/>
  <c r="C67" i="175"/>
  <c r="E67" i="175"/>
  <c r="F67" i="175"/>
  <c r="G67" i="175"/>
  <c r="H67" i="175"/>
  <c r="I67" i="175"/>
  <c r="C68" i="175"/>
  <c r="E68" i="175"/>
  <c r="F68" i="175"/>
  <c r="G68" i="175"/>
  <c r="H68" i="175"/>
  <c r="I68" i="175"/>
  <c r="C69" i="175"/>
  <c r="E69" i="175"/>
  <c r="F69" i="175"/>
  <c r="G69" i="175"/>
  <c r="H69" i="175"/>
  <c r="I69" i="175"/>
  <c r="C70" i="175"/>
  <c r="E70" i="175"/>
  <c r="F70" i="175"/>
  <c r="G70" i="175"/>
  <c r="H70" i="175"/>
  <c r="I70" i="175"/>
  <c r="C71" i="175"/>
  <c r="E71" i="175"/>
  <c r="F71" i="175"/>
  <c r="G71" i="175"/>
  <c r="H71" i="175"/>
  <c r="I71" i="175"/>
  <c r="C72" i="175"/>
  <c r="E72" i="175"/>
  <c r="F72" i="175"/>
  <c r="G72" i="175"/>
  <c r="H72" i="175"/>
  <c r="I72" i="175"/>
  <c r="C73" i="175"/>
  <c r="E73" i="175"/>
  <c r="F73" i="175"/>
  <c r="G73" i="175"/>
  <c r="H73" i="175"/>
  <c r="I73" i="175"/>
  <c r="C74" i="175"/>
  <c r="E74" i="175"/>
  <c r="F74" i="175"/>
  <c r="G74" i="175"/>
  <c r="H74" i="175"/>
  <c r="I74" i="175"/>
  <c r="C75" i="175"/>
  <c r="E75" i="175"/>
  <c r="F75" i="175"/>
  <c r="G75" i="175"/>
  <c r="H75" i="175"/>
  <c r="I75" i="175"/>
  <c r="C76" i="175"/>
  <c r="E76" i="175"/>
  <c r="F76" i="175"/>
  <c r="G76" i="175"/>
  <c r="H76" i="175"/>
  <c r="I76" i="175"/>
  <c r="C77" i="175"/>
  <c r="E77" i="175"/>
  <c r="F77" i="175"/>
  <c r="G77" i="175"/>
  <c r="H77" i="175"/>
  <c r="I77" i="175"/>
  <c r="C78" i="175"/>
  <c r="E78" i="175"/>
  <c r="F78" i="175"/>
  <c r="G78" i="175"/>
  <c r="H78" i="175"/>
  <c r="I78" i="175"/>
  <c r="C79" i="175"/>
  <c r="E79" i="175"/>
  <c r="F79" i="175"/>
  <c r="G79" i="175"/>
  <c r="H79" i="175"/>
  <c r="I79" i="175"/>
  <c r="C80" i="175"/>
  <c r="E80" i="175"/>
  <c r="F80" i="175"/>
  <c r="G80" i="175"/>
  <c r="H80" i="175"/>
  <c r="I80" i="175"/>
  <c r="C81" i="175"/>
  <c r="E81" i="175"/>
  <c r="F81" i="175"/>
  <c r="G81" i="175"/>
  <c r="H81" i="175"/>
  <c r="I81" i="175"/>
  <c r="C82" i="175"/>
  <c r="E82" i="175"/>
  <c r="F82" i="175"/>
  <c r="G82" i="175"/>
  <c r="H82" i="175"/>
  <c r="I82" i="175"/>
  <c r="C83" i="175"/>
  <c r="E83" i="175"/>
  <c r="F83" i="175"/>
  <c r="G83" i="175"/>
  <c r="H83" i="175"/>
  <c r="I83" i="175"/>
  <c r="C84" i="175"/>
  <c r="E84" i="175"/>
  <c r="F84" i="175"/>
  <c r="G84" i="175"/>
  <c r="H84" i="175"/>
  <c r="I84" i="175"/>
  <c r="C85" i="175"/>
  <c r="E85" i="175"/>
  <c r="F85" i="175"/>
  <c r="G85" i="175"/>
  <c r="H85" i="175"/>
  <c r="I85" i="175"/>
  <c r="C86" i="175"/>
  <c r="E86" i="175"/>
  <c r="F86" i="175"/>
  <c r="G86" i="175"/>
  <c r="H86" i="175"/>
  <c r="I86" i="175"/>
  <c r="C87" i="175"/>
  <c r="E87" i="175"/>
  <c r="F87" i="175"/>
  <c r="G87" i="175"/>
  <c r="H87" i="175"/>
  <c r="I87" i="175"/>
  <c r="C88" i="175"/>
  <c r="E88" i="175"/>
  <c r="F88" i="175"/>
  <c r="G88" i="175"/>
  <c r="H88" i="175"/>
  <c r="I88" i="175"/>
  <c r="C89" i="175"/>
  <c r="E89" i="175"/>
  <c r="F89" i="175"/>
  <c r="G89" i="175"/>
  <c r="H89" i="175"/>
  <c r="I89" i="175"/>
  <c r="C90" i="175"/>
  <c r="E90" i="175"/>
  <c r="F90" i="175"/>
  <c r="G90" i="175"/>
  <c r="H90" i="175"/>
  <c r="I90" i="175"/>
  <c r="C91" i="175"/>
  <c r="E91" i="175"/>
  <c r="F91" i="175"/>
  <c r="G91" i="175"/>
  <c r="H91" i="175"/>
  <c r="I91" i="175"/>
  <c r="C92" i="175"/>
  <c r="E92" i="175"/>
  <c r="F92" i="175"/>
  <c r="G92" i="175"/>
  <c r="H92" i="175"/>
  <c r="I92" i="175"/>
  <c r="C93" i="175"/>
  <c r="E93" i="175"/>
  <c r="F93" i="175"/>
  <c r="G93" i="175"/>
  <c r="H93" i="175"/>
  <c r="I93" i="175"/>
  <c r="C94" i="175"/>
  <c r="E94" i="175"/>
  <c r="F94" i="175"/>
  <c r="G94" i="175"/>
  <c r="H94" i="175"/>
  <c r="I94" i="175"/>
  <c r="C95" i="175"/>
  <c r="E95" i="175"/>
  <c r="F95" i="175"/>
  <c r="G95" i="175"/>
  <c r="H95" i="175"/>
  <c r="I95" i="175"/>
  <c r="C96" i="175"/>
  <c r="E96" i="175"/>
  <c r="F96" i="175"/>
  <c r="G96" i="175"/>
  <c r="H96" i="175"/>
  <c r="I96" i="175"/>
  <c r="C97" i="175"/>
  <c r="E97" i="175"/>
  <c r="F97" i="175"/>
  <c r="G97" i="175"/>
  <c r="H97" i="175"/>
  <c r="I97" i="175"/>
  <c r="C98" i="175"/>
  <c r="E98" i="175"/>
  <c r="F98" i="175"/>
  <c r="G98" i="175"/>
  <c r="H98" i="175"/>
  <c r="I98" i="175"/>
  <c r="C99" i="175"/>
  <c r="E99" i="175"/>
  <c r="F99" i="175"/>
  <c r="G99" i="175"/>
  <c r="H99" i="175"/>
  <c r="I99" i="175"/>
  <c r="C100" i="175"/>
  <c r="E100" i="175"/>
  <c r="F100" i="175"/>
  <c r="G100" i="175"/>
  <c r="H100" i="175"/>
  <c r="I100" i="175"/>
  <c r="C101" i="175"/>
  <c r="E101" i="175"/>
  <c r="F101" i="175"/>
  <c r="G101" i="175"/>
  <c r="H101" i="175"/>
  <c r="I101" i="175"/>
  <c r="C102" i="175"/>
  <c r="E102" i="175"/>
  <c r="F102" i="175"/>
  <c r="G102" i="175"/>
  <c r="H102" i="175"/>
  <c r="I102" i="175"/>
  <c r="C103" i="175"/>
  <c r="E103" i="175"/>
  <c r="F103" i="175"/>
  <c r="G103" i="175"/>
  <c r="H103" i="175"/>
  <c r="I103" i="175"/>
  <c r="C104" i="175"/>
  <c r="E104" i="175"/>
  <c r="F104" i="175"/>
  <c r="G104" i="175"/>
  <c r="H104" i="175"/>
  <c r="I104" i="175"/>
  <c r="C105" i="175"/>
  <c r="E105" i="175"/>
  <c r="F105" i="175"/>
  <c r="G105" i="175"/>
  <c r="H105" i="175"/>
  <c r="I105" i="175"/>
  <c r="C106" i="175"/>
  <c r="E106" i="175"/>
  <c r="F106" i="175"/>
  <c r="G106" i="175"/>
  <c r="H106" i="175"/>
  <c r="I106" i="175"/>
  <c r="C107" i="175"/>
  <c r="E107" i="175"/>
  <c r="F107" i="175"/>
  <c r="G107" i="175"/>
  <c r="H107" i="175"/>
  <c r="I107" i="175"/>
  <c r="C108" i="175"/>
  <c r="E108" i="175"/>
  <c r="F108" i="175"/>
  <c r="G108" i="175"/>
  <c r="H108" i="175"/>
  <c r="I108" i="175"/>
  <c r="C109" i="175"/>
  <c r="E109" i="175"/>
  <c r="F109" i="175"/>
  <c r="G109" i="175"/>
  <c r="H109" i="175"/>
  <c r="I109" i="175"/>
  <c r="C110" i="175"/>
  <c r="E110" i="175"/>
  <c r="F110" i="175"/>
  <c r="G110" i="175"/>
  <c r="H110" i="175"/>
  <c r="I110" i="175"/>
  <c r="C111" i="175"/>
  <c r="E111" i="175"/>
  <c r="F111" i="175"/>
  <c r="G111" i="175"/>
  <c r="H111" i="175"/>
  <c r="I111" i="175"/>
  <c r="C112" i="175"/>
  <c r="E112" i="175"/>
  <c r="F112" i="175"/>
  <c r="G112" i="175"/>
  <c r="H112" i="175"/>
  <c r="I112" i="175"/>
  <c r="C113" i="175"/>
  <c r="E113" i="175"/>
  <c r="F113" i="175"/>
  <c r="G113" i="175"/>
  <c r="H113" i="175"/>
  <c r="I113" i="175"/>
  <c r="C114" i="175"/>
  <c r="E114" i="175"/>
  <c r="F114" i="175"/>
  <c r="G114" i="175"/>
  <c r="H114" i="175"/>
  <c r="I114" i="175"/>
  <c r="C115" i="175"/>
  <c r="E115" i="175"/>
  <c r="F115" i="175"/>
  <c r="G115" i="175"/>
  <c r="H115" i="175"/>
  <c r="I115" i="175"/>
  <c r="C116" i="175"/>
  <c r="E116" i="175"/>
  <c r="F116" i="175"/>
  <c r="G116" i="175"/>
  <c r="H116" i="175"/>
  <c r="I116" i="175"/>
  <c r="C117" i="175"/>
  <c r="E117" i="175"/>
  <c r="F117" i="175"/>
  <c r="G117" i="175"/>
  <c r="H117" i="175"/>
  <c r="I117" i="175"/>
  <c r="C118" i="175"/>
  <c r="E118" i="175"/>
  <c r="F118" i="175"/>
  <c r="G118" i="175"/>
  <c r="H118" i="175"/>
  <c r="I118" i="175"/>
  <c r="C119" i="175"/>
  <c r="E119" i="175"/>
  <c r="F119" i="175"/>
  <c r="G119" i="175"/>
  <c r="H119" i="175"/>
  <c r="I119" i="175"/>
  <c r="C120" i="175"/>
  <c r="E120" i="175"/>
  <c r="F120" i="175"/>
  <c r="G120" i="175"/>
  <c r="H120" i="175"/>
  <c r="I120" i="175"/>
  <c r="C121" i="175"/>
  <c r="E121" i="175"/>
  <c r="F121" i="175"/>
  <c r="G121" i="175"/>
  <c r="H121" i="175"/>
  <c r="I121" i="175"/>
  <c r="C122" i="175"/>
  <c r="E122" i="175"/>
  <c r="F122" i="175"/>
  <c r="G122" i="175"/>
  <c r="H122" i="175"/>
  <c r="I122" i="175"/>
  <c r="C123" i="175"/>
  <c r="E123" i="175"/>
  <c r="F123" i="175"/>
  <c r="G123" i="175"/>
  <c r="H123" i="175"/>
  <c r="I123" i="175"/>
  <c r="C124" i="175"/>
  <c r="E124" i="175"/>
  <c r="F124" i="175"/>
  <c r="G124" i="175"/>
  <c r="H124" i="175"/>
  <c r="I124" i="175"/>
  <c r="C125" i="175"/>
  <c r="E125" i="175"/>
  <c r="F125" i="175"/>
  <c r="G125" i="175"/>
  <c r="H125" i="175"/>
  <c r="I125" i="175"/>
  <c r="C126" i="175"/>
  <c r="E126" i="175"/>
  <c r="F126" i="175"/>
  <c r="G126" i="175"/>
  <c r="H126" i="175"/>
  <c r="I126" i="175"/>
  <c r="C127" i="175"/>
  <c r="E127" i="175"/>
  <c r="F127" i="175"/>
  <c r="G127" i="175"/>
  <c r="H127" i="175"/>
  <c r="I127" i="175"/>
  <c r="C128" i="175"/>
  <c r="E128" i="175"/>
  <c r="F128" i="175"/>
  <c r="G128" i="175"/>
  <c r="H128" i="175"/>
  <c r="I128" i="175"/>
  <c r="C129" i="175"/>
  <c r="E129" i="175"/>
  <c r="F129" i="175"/>
  <c r="G129" i="175"/>
  <c r="H129" i="175"/>
  <c r="I129" i="175"/>
  <c r="C130" i="175"/>
  <c r="E130" i="175"/>
  <c r="F130" i="175"/>
  <c r="G130" i="175"/>
  <c r="H130" i="175"/>
  <c r="I130" i="175"/>
  <c r="C131" i="175"/>
  <c r="E131" i="175"/>
  <c r="F131" i="175"/>
  <c r="G131" i="175"/>
  <c r="H131" i="175"/>
  <c r="I131" i="175"/>
  <c r="C132" i="175"/>
  <c r="E132" i="175"/>
  <c r="F132" i="175"/>
  <c r="G132" i="175"/>
  <c r="H132" i="175"/>
  <c r="I132" i="175"/>
  <c r="C133" i="175"/>
  <c r="E133" i="175"/>
  <c r="F133" i="175"/>
  <c r="G133" i="175"/>
  <c r="H133" i="175"/>
  <c r="I133" i="175"/>
  <c r="C134" i="175"/>
  <c r="E134" i="175"/>
  <c r="F134" i="175"/>
  <c r="G134" i="175"/>
  <c r="H134" i="175"/>
  <c r="I134" i="175"/>
  <c r="C135" i="175"/>
  <c r="E135" i="175"/>
  <c r="F135" i="175"/>
  <c r="G135" i="175"/>
  <c r="H135" i="175"/>
  <c r="I135" i="175"/>
  <c r="C136" i="175"/>
  <c r="E136" i="175"/>
  <c r="F136" i="175"/>
  <c r="G136" i="175"/>
  <c r="H136" i="175"/>
  <c r="I136" i="175"/>
  <c r="C137" i="175"/>
  <c r="E137" i="175"/>
  <c r="F137" i="175"/>
  <c r="G137" i="175"/>
  <c r="H137" i="175"/>
  <c r="I137" i="175"/>
  <c r="C138" i="175"/>
  <c r="E138" i="175"/>
  <c r="F138" i="175"/>
  <c r="G138" i="175"/>
  <c r="H138" i="175"/>
  <c r="I138" i="175"/>
  <c r="C139" i="175"/>
  <c r="E139" i="175"/>
  <c r="F139" i="175"/>
  <c r="G139" i="175"/>
  <c r="H139" i="175"/>
  <c r="I139" i="175"/>
  <c r="C140" i="175"/>
  <c r="E140" i="175"/>
  <c r="F140" i="175"/>
  <c r="G140" i="175"/>
  <c r="H140" i="175"/>
  <c r="I140" i="175"/>
  <c r="C141" i="175"/>
  <c r="E141" i="175"/>
  <c r="F141" i="175"/>
  <c r="G141" i="175"/>
  <c r="H141" i="175"/>
  <c r="I141" i="175"/>
  <c r="C142" i="175"/>
  <c r="E142" i="175"/>
  <c r="F142" i="175"/>
  <c r="G142" i="175"/>
  <c r="H142" i="175"/>
  <c r="I142" i="175"/>
  <c r="C143" i="175"/>
  <c r="E143" i="175"/>
  <c r="F143" i="175"/>
  <c r="G143" i="175"/>
  <c r="H143" i="175"/>
  <c r="I143" i="175"/>
  <c r="C144" i="175"/>
  <c r="E144" i="175"/>
  <c r="F144" i="175"/>
  <c r="G144" i="175"/>
  <c r="H144" i="175"/>
  <c r="I144" i="175"/>
  <c r="C145" i="175"/>
  <c r="E145" i="175"/>
  <c r="F145" i="175"/>
  <c r="G145" i="175"/>
  <c r="H145" i="175"/>
  <c r="I145" i="175"/>
  <c r="C146" i="175"/>
  <c r="E146" i="175"/>
  <c r="F146" i="175"/>
  <c r="G146" i="175"/>
  <c r="H146" i="175"/>
  <c r="I146" i="175"/>
  <c r="C147" i="175"/>
  <c r="E147" i="175"/>
  <c r="F147" i="175"/>
  <c r="G147" i="175"/>
  <c r="H147" i="175"/>
  <c r="I147" i="175"/>
  <c r="C148" i="175"/>
  <c r="E148" i="175"/>
  <c r="F148" i="175"/>
  <c r="G148" i="175"/>
  <c r="H148" i="175"/>
  <c r="I148" i="175"/>
  <c r="C149" i="175"/>
  <c r="E149" i="175"/>
  <c r="F149" i="175"/>
  <c r="G149" i="175"/>
  <c r="H149" i="175"/>
  <c r="I149" i="175"/>
  <c r="C150" i="175"/>
  <c r="E150" i="175"/>
  <c r="F150" i="175"/>
  <c r="G150" i="175"/>
  <c r="H150" i="175"/>
  <c r="I150" i="175"/>
  <c r="C151" i="175"/>
  <c r="E151" i="175"/>
  <c r="F151" i="175"/>
  <c r="G151" i="175"/>
  <c r="H151" i="175"/>
  <c r="I151" i="175"/>
  <c r="C152" i="175"/>
  <c r="E152" i="175"/>
  <c r="F152" i="175"/>
  <c r="G152" i="175"/>
  <c r="H152" i="175"/>
  <c r="I152" i="175"/>
  <c r="C153" i="175"/>
  <c r="E153" i="175"/>
  <c r="F153" i="175"/>
  <c r="G153" i="175"/>
  <c r="H153" i="175"/>
  <c r="I153" i="175"/>
  <c r="C154" i="175"/>
  <c r="E154" i="175"/>
  <c r="F154" i="175"/>
  <c r="G154" i="175"/>
  <c r="H154" i="175"/>
  <c r="I154" i="175"/>
  <c r="C155" i="175"/>
  <c r="E155" i="175"/>
  <c r="F155" i="175"/>
  <c r="G155" i="175"/>
  <c r="H155" i="175"/>
  <c r="I155" i="175"/>
  <c r="C156" i="175"/>
  <c r="E156" i="175"/>
  <c r="F156" i="175"/>
  <c r="G156" i="175"/>
  <c r="H156" i="175"/>
  <c r="I156" i="175"/>
  <c r="C157" i="175"/>
  <c r="E157" i="175"/>
  <c r="F157" i="175"/>
  <c r="G157" i="175"/>
  <c r="H157" i="175"/>
  <c r="I157" i="175"/>
  <c r="C158" i="175"/>
  <c r="E158" i="175"/>
  <c r="F158" i="175"/>
  <c r="G158" i="175"/>
  <c r="H158" i="175"/>
  <c r="I158" i="175"/>
  <c r="C159" i="175"/>
  <c r="E159" i="175"/>
  <c r="F159" i="175"/>
  <c r="G159" i="175"/>
  <c r="H159" i="175"/>
  <c r="I159" i="175"/>
  <c r="C160" i="175"/>
  <c r="E160" i="175"/>
  <c r="F160" i="175"/>
  <c r="G160" i="175"/>
  <c r="H160" i="175"/>
  <c r="I160" i="175"/>
  <c r="C161" i="175"/>
  <c r="E161" i="175"/>
  <c r="F161" i="175"/>
  <c r="G161" i="175"/>
  <c r="H161" i="175"/>
  <c r="I161" i="175"/>
  <c r="C162" i="175"/>
  <c r="E162" i="175"/>
  <c r="F162" i="175"/>
  <c r="G162" i="175"/>
  <c r="H162" i="175"/>
  <c r="I162" i="175"/>
  <c r="C163" i="175"/>
  <c r="E163" i="175"/>
  <c r="F163" i="175"/>
  <c r="G163" i="175"/>
  <c r="H163" i="175"/>
  <c r="I163" i="175"/>
  <c r="C164" i="175"/>
  <c r="E164" i="175"/>
  <c r="F164" i="175"/>
  <c r="G164" i="175"/>
  <c r="H164" i="175"/>
  <c r="I164" i="175"/>
  <c r="C165" i="175"/>
  <c r="E165" i="175"/>
  <c r="F165" i="175"/>
  <c r="G165" i="175"/>
  <c r="H165" i="175"/>
  <c r="I165" i="175"/>
  <c r="C166" i="175"/>
  <c r="E166" i="175"/>
  <c r="F166" i="175"/>
  <c r="G166" i="175"/>
  <c r="H166" i="175"/>
  <c r="I166" i="175"/>
  <c r="C167" i="175"/>
  <c r="E167" i="175"/>
  <c r="F167" i="175"/>
  <c r="G167" i="175"/>
  <c r="H167" i="175"/>
  <c r="I167" i="175"/>
  <c r="C168" i="175"/>
  <c r="E168" i="175"/>
  <c r="F168" i="175"/>
  <c r="G168" i="175"/>
  <c r="H168" i="175"/>
  <c r="I168" i="175"/>
  <c r="C169" i="175"/>
  <c r="E169" i="175"/>
  <c r="F169" i="175"/>
  <c r="G169" i="175"/>
  <c r="H169" i="175"/>
  <c r="I169" i="175"/>
  <c r="C170" i="175"/>
  <c r="E170" i="175"/>
  <c r="F170" i="175"/>
  <c r="G170" i="175"/>
  <c r="H170" i="175"/>
  <c r="I170" i="175"/>
  <c r="C171" i="175"/>
  <c r="E171" i="175"/>
  <c r="F171" i="175"/>
  <c r="G171" i="175"/>
  <c r="H171" i="175"/>
  <c r="I171" i="175"/>
  <c r="C172" i="175"/>
  <c r="E172" i="175"/>
  <c r="F172" i="175"/>
  <c r="G172" i="175"/>
  <c r="H172" i="175"/>
  <c r="I172" i="175"/>
  <c r="C173" i="175"/>
  <c r="E173" i="175"/>
  <c r="F173" i="175"/>
  <c r="G173" i="175"/>
  <c r="H173" i="175"/>
  <c r="I173" i="175"/>
  <c r="C174" i="175"/>
  <c r="E174" i="175"/>
  <c r="F174" i="175"/>
  <c r="G174" i="175"/>
  <c r="H174" i="175"/>
  <c r="I174" i="175"/>
  <c r="C175" i="175"/>
  <c r="E175" i="175"/>
  <c r="F175" i="175"/>
  <c r="G175" i="175"/>
  <c r="H175" i="175"/>
  <c r="I175" i="175"/>
  <c r="C176" i="175"/>
  <c r="E176" i="175"/>
  <c r="F176" i="175"/>
  <c r="G176" i="175"/>
  <c r="H176" i="175"/>
  <c r="I176" i="175"/>
  <c r="C177" i="175"/>
  <c r="E177" i="175"/>
  <c r="F177" i="175"/>
  <c r="G177" i="175"/>
  <c r="H177" i="175"/>
  <c r="I177" i="175"/>
  <c r="C178" i="175"/>
  <c r="E178" i="175"/>
  <c r="F178" i="175"/>
  <c r="G178" i="175"/>
  <c r="H178" i="175"/>
  <c r="I178" i="175"/>
  <c r="C179" i="175"/>
  <c r="E179" i="175"/>
  <c r="F179" i="175"/>
  <c r="G179" i="175"/>
  <c r="H179" i="175"/>
  <c r="I179" i="175"/>
  <c r="C180" i="175"/>
  <c r="E180" i="175"/>
  <c r="F180" i="175"/>
  <c r="G180" i="175"/>
  <c r="H180" i="175"/>
  <c r="I180" i="175"/>
  <c r="C181" i="175"/>
  <c r="E181" i="175"/>
  <c r="F181" i="175"/>
  <c r="G181" i="175"/>
  <c r="H181" i="175"/>
  <c r="I181" i="175"/>
  <c r="C182" i="175"/>
  <c r="E182" i="175"/>
  <c r="F182" i="175"/>
  <c r="G182" i="175"/>
  <c r="H182" i="175"/>
  <c r="I182" i="175"/>
  <c r="C183" i="175"/>
  <c r="E183" i="175"/>
  <c r="F183" i="175"/>
  <c r="G183" i="175"/>
  <c r="H183" i="175"/>
  <c r="I183" i="175"/>
  <c r="C184" i="175"/>
  <c r="E184" i="175"/>
  <c r="F184" i="175"/>
  <c r="G184" i="175"/>
  <c r="H184" i="175"/>
  <c r="I184" i="175"/>
  <c r="C185" i="175"/>
  <c r="E185" i="175"/>
  <c r="F185" i="175"/>
  <c r="G185" i="175"/>
  <c r="H185" i="175"/>
  <c r="I185" i="175"/>
  <c r="C186" i="175"/>
  <c r="E186" i="175"/>
  <c r="F186" i="175"/>
  <c r="G186" i="175"/>
  <c r="H186" i="175"/>
  <c r="I186" i="175"/>
  <c r="C187" i="175"/>
  <c r="E187" i="175"/>
  <c r="F187" i="175"/>
  <c r="G187" i="175"/>
  <c r="H187" i="175"/>
  <c r="I187" i="175"/>
  <c r="C188" i="175"/>
  <c r="E188" i="175"/>
  <c r="F188" i="175"/>
  <c r="G188" i="175"/>
  <c r="H188" i="175"/>
  <c r="I188" i="175"/>
  <c r="C189" i="175"/>
  <c r="E189" i="175"/>
  <c r="F189" i="175"/>
  <c r="G189" i="175"/>
  <c r="H189" i="175"/>
  <c r="I189" i="175"/>
  <c r="C190" i="175"/>
  <c r="E190" i="175"/>
  <c r="F190" i="175"/>
  <c r="G190" i="175"/>
  <c r="H190" i="175"/>
  <c r="I190" i="175"/>
  <c r="C191" i="175"/>
  <c r="E191" i="175"/>
  <c r="F191" i="175"/>
  <c r="G191" i="175"/>
  <c r="H191" i="175"/>
  <c r="I191" i="175"/>
  <c r="C192" i="175"/>
  <c r="E192" i="175"/>
  <c r="F192" i="175"/>
  <c r="G192" i="175"/>
  <c r="H192" i="175"/>
  <c r="I192" i="175"/>
  <c r="C193" i="175"/>
  <c r="E193" i="175"/>
  <c r="F193" i="175"/>
  <c r="G193" i="175"/>
  <c r="H193" i="175"/>
  <c r="I193" i="175"/>
  <c r="C194" i="175"/>
  <c r="E194" i="175"/>
  <c r="F194" i="175"/>
  <c r="G194" i="175"/>
  <c r="H194" i="175"/>
  <c r="I194" i="175"/>
  <c r="C195" i="175"/>
  <c r="E195" i="175"/>
  <c r="F195" i="175"/>
  <c r="G195" i="175"/>
  <c r="H195" i="175"/>
  <c r="I195" i="175"/>
  <c r="C196" i="175"/>
  <c r="E196" i="175"/>
  <c r="F196" i="175"/>
  <c r="G196" i="175"/>
  <c r="H196" i="175"/>
  <c r="I196" i="175"/>
  <c r="C197" i="175"/>
  <c r="E197" i="175"/>
  <c r="F197" i="175"/>
  <c r="G197" i="175"/>
  <c r="H197" i="175"/>
  <c r="I197" i="175"/>
  <c r="C198" i="175"/>
  <c r="E198" i="175"/>
  <c r="F198" i="175"/>
  <c r="G198" i="175"/>
  <c r="H198" i="175"/>
  <c r="I198" i="175"/>
  <c r="C199" i="175"/>
  <c r="E199" i="175"/>
  <c r="F199" i="175"/>
  <c r="G199" i="175"/>
  <c r="H199" i="175"/>
  <c r="I199" i="175"/>
  <c r="C200" i="175"/>
  <c r="E200" i="175"/>
  <c r="F200" i="175"/>
  <c r="G200" i="175"/>
  <c r="H200" i="175"/>
  <c r="I200" i="175"/>
  <c r="C201" i="175"/>
  <c r="E201" i="175"/>
  <c r="F201" i="175"/>
  <c r="G201" i="175"/>
  <c r="H201" i="175"/>
  <c r="I201" i="175"/>
  <c r="C202" i="175"/>
  <c r="E202" i="175"/>
  <c r="F202" i="175"/>
  <c r="G202" i="175"/>
  <c r="H202" i="175"/>
  <c r="I202" i="175"/>
  <c r="C203" i="175"/>
  <c r="E203" i="175"/>
  <c r="F203" i="175"/>
  <c r="G203" i="175"/>
  <c r="H203" i="175"/>
  <c r="I203" i="175"/>
  <c r="C204" i="175"/>
  <c r="E204" i="175"/>
  <c r="F204" i="175"/>
  <c r="G204" i="175"/>
  <c r="H204" i="175"/>
  <c r="I204" i="175"/>
  <c r="C205" i="175"/>
  <c r="E205" i="175"/>
  <c r="F205" i="175"/>
  <c r="G205" i="175"/>
  <c r="H205" i="175"/>
  <c r="I205" i="175"/>
  <c r="C206" i="175"/>
  <c r="E206" i="175"/>
  <c r="F206" i="175"/>
  <c r="G206" i="175"/>
  <c r="H206" i="175"/>
  <c r="I206" i="175"/>
  <c r="C207" i="175"/>
  <c r="E207" i="175"/>
  <c r="F207" i="175"/>
  <c r="G207" i="175"/>
  <c r="H207" i="175"/>
  <c r="I207" i="175"/>
  <c r="C208" i="175"/>
  <c r="E208" i="175"/>
  <c r="F208" i="175"/>
  <c r="G208" i="175"/>
  <c r="H208" i="175"/>
  <c r="I208" i="175"/>
  <c r="C209" i="175"/>
  <c r="E209" i="175"/>
  <c r="F209" i="175"/>
  <c r="G209" i="175"/>
  <c r="H209" i="175"/>
  <c r="I209" i="175"/>
  <c r="C210" i="175"/>
  <c r="E210" i="175"/>
  <c r="F210" i="175"/>
  <c r="G210" i="175"/>
  <c r="H210" i="175"/>
  <c r="I210" i="175"/>
  <c r="C211" i="175"/>
  <c r="E211" i="175"/>
  <c r="F211" i="175"/>
  <c r="G211" i="175"/>
  <c r="H211" i="175"/>
  <c r="I211" i="175"/>
  <c r="C212" i="175"/>
  <c r="E212" i="175"/>
  <c r="F212" i="175"/>
  <c r="G212" i="175"/>
  <c r="H212" i="175"/>
  <c r="I212" i="175"/>
  <c r="C213" i="175"/>
  <c r="E213" i="175"/>
  <c r="F213" i="175"/>
  <c r="G213" i="175"/>
  <c r="H213" i="175"/>
  <c r="I213" i="175"/>
  <c r="C214" i="175"/>
  <c r="E214" i="175"/>
  <c r="F214" i="175"/>
  <c r="G214" i="175"/>
  <c r="H214" i="175"/>
  <c r="I214" i="175"/>
  <c r="C215" i="175"/>
  <c r="E215" i="175"/>
  <c r="F215" i="175"/>
  <c r="G215" i="175"/>
  <c r="H215" i="175"/>
  <c r="I215" i="175"/>
  <c r="C216" i="175"/>
  <c r="E216" i="175"/>
  <c r="F216" i="175"/>
  <c r="G216" i="175"/>
  <c r="H216" i="175"/>
  <c r="I216" i="175"/>
  <c r="C217" i="175"/>
  <c r="E217" i="175"/>
  <c r="F217" i="175"/>
  <c r="G217" i="175"/>
  <c r="H217" i="175"/>
  <c r="I217" i="175"/>
  <c r="C218" i="175"/>
  <c r="E218" i="175"/>
  <c r="F218" i="175"/>
  <c r="G218" i="175"/>
  <c r="H218" i="175"/>
  <c r="I218" i="175"/>
  <c r="C219" i="175"/>
  <c r="E219" i="175"/>
  <c r="F219" i="175"/>
  <c r="G219" i="175"/>
  <c r="H219" i="175"/>
  <c r="I219" i="175"/>
  <c r="C220" i="175"/>
  <c r="E220" i="175"/>
  <c r="F220" i="175"/>
  <c r="G220" i="175"/>
  <c r="H220" i="175"/>
  <c r="I220" i="175"/>
  <c r="C221" i="175"/>
  <c r="E221" i="175"/>
  <c r="F221" i="175"/>
  <c r="G221" i="175"/>
  <c r="H221" i="175"/>
  <c r="I221" i="175"/>
  <c r="C222" i="175"/>
  <c r="E222" i="175"/>
  <c r="F222" i="175"/>
  <c r="G222" i="175"/>
  <c r="H222" i="175"/>
  <c r="I222" i="175"/>
  <c r="C223" i="175"/>
  <c r="E223" i="175"/>
  <c r="F223" i="175"/>
  <c r="G223" i="175"/>
  <c r="H223" i="175"/>
  <c r="I223" i="175"/>
  <c r="C224" i="175"/>
  <c r="E224" i="175"/>
  <c r="F224" i="175"/>
  <c r="G224" i="175"/>
  <c r="H224" i="175"/>
  <c r="I224" i="175"/>
  <c r="C225" i="175"/>
  <c r="E225" i="175"/>
  <c r="F225" i="175"/>
  <c r="G225" i="175"/>
  <c r="H225" i="175"/>
  <c r="I225" i="175"/>
  <c r="C226" i="175"/>
  <c r="E226" i="175"/>
  <c r="F226" i="175"/>
  <c r="G226" i="175"/>
  <c r="H226" i="175"/>
  <c r="I226" i="175"/>
  <c r="C227" i="175"/>
  <c r="E227" i="175"/>
  <c r="F227" i="175"/>
  <c r="G227" i="175"/>
  <c r="H227" i="175"/>
  <c r="I227" i="175"/>
  <c r="C228" i="175"/>
  <c r="E228" i="175"/>
  <c r="F228" i="175"/>
  <c r="G228" i="175"/>
  <c r="H228" i="175"/>
  <c r="I228" i="175"/>
  <c r="C229" i="175"/>
  <c r="E229" i="175"/>
  <c r="F229" i="175"/>
  <c r="G229" i="175"/>
  <c r="H229" i="175"/>
  <c r="I229" i="175"/>
  <c r="C230" i="175"/>
  <c r="E230" i="175"/>
  <c r="F230" i="175"/>
  <c r="G230" i="175"/>
  <c r="H230" i="175"/>
  <c r="I230" i="175"/>
  <c r="C231" i="175"/>
  <c r="E231" i="175"/>
  <c r="F231" i="175"/>
  <c r="G231" i="175"/>
  <c r="H231" i="175"/>
  <c r="I231" i="175"/>
  <c r="C232" i="175"/>
  <c r="E232" i="175"/>
  <c r="F232" i="175"/>
  <c r="G232" i="175"/>
  <c r="H232" i="175"/>
  <c r="I232" i="175"/>
  <c r="C233" i="175"/>
  <c r="E233" i="175"/>
  <c r="F233" i="175"/>
  <c r="G233" i="175"/>
  <c r="H233" i="175"/>
  <c r="I233" i="175"/>
  <c r="C234" i="175"/>
  <c r="E234" i="175"/>
  <c r="F234" i="175"/>
  <c r="G234" i="175"/>
  <c r="H234" i="175"/>
  <c r="I234" i="175"/>
  <c r="C235" i="175"/>
  <c r="E235" i="175"/>
  <c r="F235" i="175"/>
  <c r="G235" i="175"/>
  <c r="H235" i="175"/>
  <c r="I235" i="175"/>
  <c r="C236" i="175"/>
  <c r="E236" i="175"/>
  <c r="F236" i="175"/>
  <c r="G236" i="175"/>
  <c r="H236" i="175"/>
  <c r="I236" i="175"/>
  <c r="C237" i="175"/>
  <c r="E237" i="175"/>
  <c r="F237" i="175"/>
  <c r="G237" i="175"/>
  <c r="H237" i="175"/>
  <c r="I237" i="175"/>
  <c r="C238" i="175"/>
  <c r="E238" i="175"/>
  <c r="F238" i="175"/>
  <c r="G238" i="175"/>
  <c r="H238" i="175"/>
  <c r="I238" i="175"/>
  <c r="C239" i="175"/>
  <c r="E239" i="175"/>
  <c r="F239" i="175"/>
  <c r="G239" i="175"/>
  <c r="H239" i="175"/>
  <c r="I239" i="175"/>
  <c r="C240" i="175"/>
  <c r="E240" i="175"/>
  <c r="F240" i="175"/>
  <c r="G240" i="175"/>
  <c r="H240" i="175"/>
  <c r="I240" i="175"/>
  <c r="C241" i="175"/>
  <c r="E241" i="175"/>
  <c r="F241" i="175"/>
  <c r="G241" i="175"/>
  <c r="H241" i="175"/>
  <c r="I241" i="175"/>
  <c r="C242" i="175"/>
  <c r="E242" i="175"/>
  <c r="F242" i="175"/>
  <c r="G242" i="175"/>
  <c r="H242" i="175"/>
  <c r="I242" i="175"/>
  <c r="C243" i="175"/>
  <c r="E243" i="175"/>
  <c r="F243" i="175"/>
  <c r="G243" i="175"/>
  <c r="H243" i="175"/>
  <c r="I243" i="175"/>
  <c r="C244" i="175"/>
  <c r="E244" i="175"/>
  <c r="F244" i="175"/>
  <c r="G244" i="175"/>
  <c r="H244" i="175"/>
  <c r="I244" i="175"/>
  <c r="C245" i="175"/>
  <c r="E245" i="175"/>
  <c r="F245" i="175"/>
  <c r="G245" i="175"/>
  <c r="H245" i="175"/>
  <c r="I245" i="175"/>
  <c r="C246" i="175"/>
  <c r="E246" i="175"/>
  <c r="F246" i="175"/>
  <c r="G246" i="175"/>
  <c r="H246" i="175"/>
  <c r="I246" i="175"/>
  <c r="C247" i="175"/>
  <c r="E247" i="175"/>
  <c r="F247" i="175"/>
  <c r="G247" i="175"/>
  <c r="H247" i="175"/>
  <c r="I247" i="175"/>
  <c r="C248" i="175"/>
  <c r="E248" i="175"/>
  <c r="F248" i="175"/>
  <c r="G248" i="175"/>
  <c r="H248" i="175"/>
  <c r="I248" i="175"/>
  <c r="C249" i="175"/>
  <c r="E249" i="175"/>
  <c r="F249" i="175"/>
  <c r="G249" i="175"/>
  <c r="H249" i="175"/>
  <c r="I249" i="175"/>
  <c r="C250" i="175"/>
  <c r="E250" i="175"/>
  <c r="F250" i="175"/>
  <c r="G250" i="175"/>
  <c r="H250" i="175"/>
  <c r="I250" i="175"/>
  <c r="C251" i="175"/>
  <c r="E251" i="175"/>
  <c r="F251" i="175"/>
  <c r="G251" i="175"/>
  <c r="H251" i="175"/>
  <c r="I251" i="175"/>
  <c r="C252" i="175"/>
  <c r="E252" i="175"/>
  <c r="F252" i="175"/>
  <c r="G252" i="175"/>
  <c r="H252" i="175"/>
  <c r="I252" i="175"/>
  <c r="C253" i="175"/>
  <c r="E253" i="175"/>
  <c r="F253" i="175"/>
  <c r="G253" i="175"/>
  <c r="H253" i="175"/>
  <c r="I253" i="175"/>
  <c r="C254" i="175"/>
  <c r="E254" i="175"/>
  <c r="F254" i="175"/>
  <c r="G254" i="175"/>
  <c r="H254" i="175"/>
  <c r="I254" i="175"/>
  <c r="C255" i="175"/>
  <c r="E255" i="175"/>
  <c r="F255" i="175"/>
  <c r="G255" i="175"/>
  <c r="H255" i="175"/>
  <c r="I255" i="175"/>
  <c r="C256" i="175"/>
  <c r="E256" i="175"/>
  <c r="F256" i="175"/>
  <c r="G256" i="175"/>
  <c r="H256" i="175"/>
  <c r="I256" i="175"/>
  <c r="C257" i="175"/>
  <c r="E257" i="175"/>
  <c r="F257" i="175"/>
  <c r="G257" i="175"/>
  <c r="H257" i="175"/>
  <c r="I257" i="175"/>
  <c r="C258" i="175"/>
  <c r="E258" i="175"/>
  <c r="F258" i="175"/>
  <c r="G258" i="175"/>
  <c r="H258" i="175"/>
  <c r="I258" i="175"/>
  <c r="C259" i="175"/>
  <c r="E259" i="175"/>
  <c r="F259" i="175"/>
  <c r="G259" i="175"/>
  <c r="H259" i="175"/>
  <c r="I259" i="175"/>
  <c r="C260" i="175"/>
  <c r="E260" i="175"/>
  <c r="F260" i="175"/>
  <c r="G260" i="175"/>
  <c r="H260" i="175"/>
  <c r="I260" i="175"/>
  <c r="C261" i="175"/>
  <c r="E261" i="175"/>
  <c r="F261" i="175"/>
  <c r="G261" i="175"/>
  <c r="H261" i="175"/>
  <c r="I261" i="175"/>
  <c r="C262" i="175"/>
  <c r="E262" i="175"/>
  <c r="F262" i="175"/>
  <c r="G262" i="175"/>
  <c r="H262" i="175"/>
  <c r="I262" i="175"/>
  <c r="C263" i="175"/>
  <c r="E263" i="175"/>
  <c r="F263" i="175"/>
  <c r="G263" i="175"/>
  <c r="H263" i="175"/>
  <c r="I263" i="175"/>
  <c r="C264" i="175"/>
  <c r="E264" i="175"/>
  <c r="F264" i="175"/>
  <c r="G264" i="175"/>
  <c r="H264" i="175"/>
  <c r="I264" i="175"/>
  <c r="C265" i="175"/>
  <c r="E265" i="175"/>
  <c r="F265" i="175"/>
  <c r="G265" i="175"/>
  <c r="H265" i="175"/>
  <c r="I265" i="175"/>
  <c r="C266" i="175"/>
  <c r="E266" i="175"/>
  <c r="F266" i="175"/>
  <c r="G266" i="175"/>
  <c r="H266" i="175"/>
  <c r="I266" i="175"/>
  <c r="C267" i="175"/>
  <c r="E267" i="175"/>
  <c r="F267" i="175"/>
  <c r="G267" i="175"/>
  <c r="H267" i="175"/>
  <c r="I267" i="175"/>
  <c r="C268" i="175"/>
  <c r="E268" i="175"/>
  <c r="F268" i="175"/>
  <c r="G268" i="175"/>
  <c r="H268" i="175"/>
  <c r="I268" i="175"/>
  <c r="C269" i="175"/>
  <c r="E269" i="175"/>
  <c r="F269" i="175"/>
  <c r="G269" i="175"/>
  <c r="H269" i="175"/>
  <c r="I269" i="175"/>
  <c r="C270" i="175"/>
  <c r="E270" i="175"/>
  <c r="F270" i="175"/>
  <c r="G270" i="175"/>
  <c r="H270" i="175"/>
  <c r="I270" i="175"/>
  <c r="C271" i="175"/>
  <c r="E271" i="175"/>
  <c r="F271" i="175"/>
  <c r="G271" i="175"/>
  <c r="H271" i="175"/>
  <c r="I271" i="175"/>
  <c r="C272" i="175"/>
  <c r="E272" i="175"/>
  <c r="F272" i="175"/>
  <c r="G272" i="175"/>
  <c r="H272" i="175"/>
  <c r="I272" i="175"/>
  <c r="C273" i="175"/>
  <c r="E273" i="175"/>
  <c r="F273" i="175"/>
  <c r="G273" i="175"/>
  <c r="H273" i="175"/>
  <c r="I273" i="175"/>
  <c r="C274" i="175"/>
  <c r="E274" i="175"/>
  <c r="F274" i="175"/>
  <c r="G274" i="175"/>
  <c r="H274" i="175"/>
  <c r="I274" i="175"/>
  <c r="C275" i="175"/>
  <c r="E275" i="175"/>
  <c r="F275" i="175"/>
  <c r="G275" i="175"/>
  <c r="H275" i="175"/>
  <c r="I275" i="175"/>
  <c r="C276" i="175"/>
  <c r="E276" i="175"/>
  <c r="F276" i="175"/>
  <c r="G276" i="175"/>
  <c r="H276" i="175"/>
  <c r="I276" i="175"/>
  <c r="C277" i="175"/>
  <c r="E277" i="175"/>
  <c r="F277" i="175"/>
  <c r="G277" i="175"/>
  <c r="H277" i="175"/>
  <c r="I277" i="175"/>
  <c r="C278" i="175"/>
  <c r="E278" i="175"/>
  <c r="F278" i="175"/>
  <c r="G278" i="175"/>
  <c r="H278" i="175"/>
  <c r="I278" i="175"/>
  <c r="C279" i="175"/>
  <c r="E279" i="175"/>
  <c r="F279" i="175"/>
  <c r="G279" i="175"/>
  <c r="H279" i="175"/>
  <c r="I279" i="175"/>
  <c r="C280" i="175"/>
  <c r="E280" i="175"/>
  <c r="F280" i="175"/>
  <c r="G280" i="175"/>
  <c r="H280" i="175"/>
  <c r="I280" i="175"/>
  <c r="C281" i="175"/>
  <c r="E281" i="175"/>
  <c r="F281" i="175"/>
  <c r="G281" i="175"/>
  <c r="H281" i="175"/>
  <c r="I281" i="175"/>
  <c r="C282" i="175"/>
  <c r="E282" i="175"/>
  <c r="F282" i="175"/>
  <c r="G282" i="175"/>
  <c r="H282" i="175"/>
  <c r="I282" i="175"/>
  <c r="C283" i="175"/>
  <c r="E283" i="175"/>
  <c r="F283" i="175"/>
  <c r="G283" i="175"/>
  <c r="H283" i="175"/>
  <c r="I283" i="175"/>
  <c r="C284" i="175"/>
  <c r="E284" i="175"/>
  <c r="F284" i="175"/>
  <c r="G284" i="175"/>
  <c r="H284" i="175"/>
  <c r="I284" i="175"/>
  <c r="C285" i="175"/>
  <c r="E285" i="175"/>
  <c r="F285" i="175"/>
  <c r="G285" i="175"/>
  <c r="H285" i="175"/>
  <c r="I285" i="175"/>
  <c r="C286" i="175"/>
  <c r="E286" i="175"/>
  <c r="F286" i="175"/>
  <c r="G286" i="175"/>
  <c r="H286" i="175"/>
  <c r="I286" i="175"/>
  <c r="C287" i="175"/>
  <c r="E287" i="175"/>
  <c r="F287" i="175"/>
  <c r="G287" i="175"/>
  <c r="H287" i="175"/>
  <c r="I287" i="175"/>
  <c r="C288" i="175"/>
  <c r="E288" i="175"/>
  <c r="F288" i="175"/>
  <c r="G288" i="175"/>
  <c r="H288" i="175"/>
  <c r="I288" i="175"/>
  <c r="C289" i="175"/>
  <c r="E289" i="175"/>
  <c r="F289" i="175"/>
  <c r="G289" i="175"/>
  <c r="H289" i="175"/>
  <c r="I289" i="175"/>
  <c r="C290" i="175"/>
  <c r="E290" i="175"/>
  <c r="F290" i="175"/>
  <c r="G290" i="175"/>
  <c r="H290" i="175"/>
  <c r="I290" i="175"/>
  <c r="C291" i="175"/>
  <c r="E291" i="175"/>
  <c r="F291" i="175"/>
  <c r="G291" i="175"/>
  <c r="H291" i="175"/>
  <c r="I291" i="175"/>
  <c r="C292" i="175"/>
  <c r="E292" i="175"/>
  <c r="F292" i="175"/>
  <c r="G292" i="175"/>
  <c r="H292" i="175"/>
  <c r="I292" i="175"/>
  <c r="C293" i="175"/>
  <c r="E293" i="175"/>
  <c r="F293" i="175"/>
  <c r="G293" i="175"/>
  <c r="H293" i="175"/>
  <c r="I293" i="175"/>
  <c r="C294" i="175"/>
  <c r="E294" i="175"/>
  <c r="F294" i="175"/>
  <c r="G294" i="175"/>
  <c r="H294" i="175"/>
  <c r="I294" i="175"/>
  <c r="C295" i="175"/>
  <c r="E295" i="175"/>
  <c r="F295" i="175"/>
  <c r="G295" i="175"/>
  <c r="H295" i="175"/>
  <c r="I295" i="175"/>
  <c r="C296" i="175"/>
  <c r="E296" i="175"/>
  <c r="F296" i="175"/>
  <c r="G296" i="175"/>
  <c r="H296" i="175"/>
  <c r="I296" i="175"/>
  <c r="C297" i="175"/>
  <c r="E297" i="175"/>
  <c r="F297" i="175"/>
  <c r="G297" i="175"/>
  <c r="H297" i="175"/>
  <c r="I297" i="175"/>
  <c r="C298" i="175"/>
  <c r="E298" i="175"/>
  <c r="F298" i="175"/>
  <c r="G298" i="175"/>
  <c r="H298" i="175"/>
  <c r="I298" i="175"/>
  <c r="C299" i="175"/>
  <c r="E299" i="175"/>
  <c r="F299" i="175"/>
  <c r="G299" i="175"/>
  <c r="H299" i="175"/>
  <c r="I299" i="175"/>
  <c r="C300" i="175"/>
  <c r="E300" i="175"/>
  <c r="F300" i="175"/>
  <c r="G300" i="175"/>
  <c r="H300" i="175"/>
  <c r="I300" i="175"/>
  <c r="C301" i="175"/>
  <c r="E301" i="175"/>
  <c r="F301" i="175"/>
  <c r="G301" i="175"/>
  <c r="H301" i="175"/>
  <c r="I301" i="175"/>
  <c r="C302" i="175"/>
  <c r="E302" i="175"/>
  <c r="F302" i="175"/>
  <c r="G302" i="175"/>
  <c r="H302" i="175"/>
  <c r="I302" i="175"/>
  <c r="C303" i="175"/>
  <c r="E303" i="175"/>
  <c r="F303" i="175"/>
  <c r="G303" i="175"/>
  <c r="H303" i="175"/>
  <c r="I303" i="175"/>
  <c r="C304" i="175"/>
  <c r="E304" i="175"/>
  <c r="F304" i="175"/>
  <c r="G304" i="175"/>
  <c r="H304" i="175"/>
  <c r="I304" i="175"/>
  <c r="C305" i="175"/>
  <c r="E305" i="175"/>
  <c r="F305" i="175"/>
  <c r="G305" i="175"/>
  <c r="H305" i="175"/>
  <c r="I305" i="175"/>
  <c r="C306" i="175"/>
  <c r="E306" i="175"/>
  <c r="F306" i="175"/>
  <c r="G306" i="175"/>
  <c r="H306" i="175"/>
  <c r="I306" i="175"/>
  <c r="C307" i="175"/>
  <c r="E307" i="175"/>
  <c r="F307" i="175"/>
  <c r="G307" i="175"/>
  <c r="H307" i="175"/>
  <c r="I307" i="175"/>
  <c r="C308" i="175"/>
  <c r="E308" i="175"/>
  <c r="F308" i="175"/>
  <c r="G308" i="175"/>
  <c r="H308" i="175"/>
  <c r="I308" i="175"/>
  <c r="C309" i="175"/>
  <c r="E309" i="175"/>
  <c r="F309" i="175"/>
  <c r="G309" i="175"/>
  <c r="H309" i="175"/>
  <c r="I309" i="175"/>
  <c r="C310" i="175"/>
  <c r="E310" i="175"/>
  <c r="F310" i="175"/>
  <c r="G310" i="175"/>
  <c r="H310" i="175"/>
  <c r="I310" i="175"/>
  <c r="C311" i="175"/>
  <c r="E311" i="175"/>
  <c r="F311" i="175"/>
  <c r="G311" i="175"/>
  <c r="H311" i="175"/>
  <c r="I311" i="175"/>
  <c r="C312" i="175"/>
  <c r="E312" i="175"/>
  <c r="F312" i="175"/>
  <c r="G312" i="175"/>
  <c r="H312" i="175"/>
  <c r="I312" i="175"/>
  <c r="C313" i="175"/>
  <c r="E313" i="175"/>
  <c r="F313" i="175"/>
  <c r="G313" i="175"/>
  <c r="H313" i="175"/>
  <c r="I313" i="175"/>
  <c r="C314" i="175"/>
  <c r="E314" i="175"/>
  <c r="F314" i="175"/>
  <c r="G314" i="175"/>
  <c r="H314" i="175"/>
  <c r="I314" i="175"/>
  <c r="C315" i="175"/>
  <c r="E315" i="175"/>
  <c r="F315" i="175"/>
  <c r="G315" i="175"/>
  <c r="H315" i="175"/>
  <c r="I315" i="175"/>
  <c r="C316" i="175"/>
  <c r="E316" i="175"/>
  <c r="F316" i="175"/>
  <c r="G316" i="175"/>
  <c r="H316" i="175"/>
  <c r="I316" i="175"/>
  <c r="C317" i="175"/>
  <c r="E317" i="175"/>
  <c r="F317" i="175"/>
  <c r="G317" i="175"/>
  <c r="H317" i="175"/>
  <c r="I317" i="175"/>
  <c r="C318" i="175"/>
  <c r="E318" i="175"/>
  <c r="F318" i="175"/>
  <c r="G318" i="175"/>
  <c r="H318" i="175"/>
  <c r="I318" i="175"/>
  <c r="C319" i="175"/>
  <c r="E319" i="175"/>
  <c r="F319" i="175"/>
  <c r="G319" i="175"/>
  <c r="H319" i="175"/>
  <c r="I319" i="175"/>
  <c r="C320" i="175"/>
  <c r="E320" i="175"/>
  <c r="F320" i="175"/>
  <c r="G320" i="175"/>
  <c r="H320" i="175"/>
  <c r="I320" i="175"/>
  <c r="C321" i="175"/>
  <c r="E321" i="175"/>
  <c r="F321" i="175"/>
  <c r="G321" i="175"/>
  <c r="H321" i="175"/>
  <c r="I321" i="175"/>
  <c r="C322" i="175"/>
  <c r="E322" i="175"/>
  <c r="F322" i="175"/>
  <c r="G322" i="175"/>
  <c r="H322" i="175"/>
  <c r="I322" i="175"/>
  <c r="C323" i="175"/>
  <c r="E323" i="175"/>
  <c r="F323" i="175"/>
  <c r="G323" i="175"/>
  <c r="H323" i="175"/>
  <c r="I323" i="175"/>
  <c r="C324" i="175"/>
  <c r="E324" i="175"/>
  <c r="F324" i="175"/>
  <c r="G324" i="175"/>
  <c r="H324" i="175"/>
  <c r="I324" i="175"/>
  <c r="C325" i="175"/>
  <c r="E325" i="175"/>
  <c r="F325" i="175"/>
  <c r="G325" i="175"/>
  <c r="H325" i="175"/>
  <c r="I325" i="175"/>
  <c r="C326" i="175"/>
  <c r="E326" i="175"/>
  <c r="F326" i="175"/>
  <c r="G326" i="175"/>
  <c r="H326" i="175"/>
  <c r="I326" i="175"/>
  <c r="C327" i="175"/>
  <c r="E327" i="175"/>
  <c r="F327" i="175"/>
  <c r="G327" i="175"/>
  <c r="H327" i="175"/>
  <c r="I327" i="175"/>
  <c r="C328" i="175"/>
  <c r="E328" i="175"/>
  <c r="F328" i="175"/>
  <c r="G328" i="175"/>
  <c r="H328" i="175"/>
  <c r="I328" i="175"/>
  <c r="C329" i="175"/>
  <c r="E329" i="175"/>
  <c r="F329" i="175"/>
  <c r="G329" i="175"/>
  <c r="H329" i="175"/>
  <c r="I329" i="175"/>
  <c r="C330" i="175"/>
  <c r="E330" i="175"/>
  <c r="F330" i="175"/>
  <c r="G330" i="175"/>
  <c r="H330" i="175"/>
  <c r="I330" i="175"/>
  <c r="C331" i="175"/>
  <c r="E331" i="175"/>
  <c r="F331" i="175"/>
  <c r="G331" i="175"/>
  <c r="H331" i="175"/>
  <c r="I331" i="175"/>
  <c r="C332" i="175"/>
  <c r="E332" i="175"/>
  <c r="F332" i="175"/>
  <c r="G332" i="175"/>
  <c r="H332" i="175"/>
  <c r="I332" i="175"/>
  <c r="C333" i="175"/>
  <c r="E333" i="175"/>
  <c r="F333" i="175"/>
  <c r="G333" i="175"/>
  <c r="H333" i="175"/>
  <c r="I333" i="175"/>
  <c r="C334" i="175"/>
  <c r="E334" i="175"/>
  <c r="F334" i="175"/>
  <c r="G334" i="175"/>
  <c r="H334" i="175"/>
  <c r="I334" i="175"/>
  <c r="C335" i="175"/>
  <c r="E335" i="175"/>
  <c r="F335" i="175"/>
  <c r="G335" i="175"/>
  <c r="H335" i="175"/>
  <c r="I335" i="175"/>
  <c r="C336" i="175"/>
  <c r="E336" i="175"/>
  <c r="F336" i="175"/>
  <c r="G336" i="175"/>
  <c r="H336" i="175"/>
  <c r="I336" i="175"/>
  <c r="C337" i="175"/>
  <c r="E337" i="175"/>
  <c r="F337" i="175"/>
  <c r="G337" i="175"/>
  <c r="H337" i="175"/>
  <c r="I337" i="175"/>
  <c r="C338" i="175"/>
  <c r="E338" i="175"/>
  <c r="F338" i="175"/>
  <c r="G338" i="175"/>
  <c r="H338" i="175"/>
  <c r="I338" i="175"/>
  <c r="C339" i="175"/>
  <c r="E339" i="175"/>
  <c r="F339" i="175"/>
  <c r="G339" i="175"/>
  <c r="H339" i="175"/>
  <c r="I339" i="175"/>
  <c r="C340" i="175"/>
  <c r="E340" i="175"/>
  <c r="F340" i="175"/>
  <c r="G340" i="175"/>
  <c r="H340" i="175"/>
  <c r="I340" i="175"/>
  <c r="C341" i="175"/>
  <c r="E341" i="175"/>
  <c r="F341" i="175"/>
  <c r="G341" i="175"/>
  <c r="H341" i="175"/>
  <c r="I341" i="175"/>
  <c r="C342" i="175"/>
  <c r="E342" i="175"/>
  <c r="F342" i="175"/>
  <c r="G342" i="175"/>
  <c r="H342" i="175"/>
  <c r="I342" i="175"/>
  <c r="C343" i="175"/>
  <c r="E343" i="175"/>
  <c r="F343" i="175"/>
  <c r="G343" i="175"/>
  <c r="H343" i="175"/>
  <c r="I343" i="175"/>
  <c r="C344" i="175"/>
  <c r="E344" i="175"/>
  <c r="F344" i="175"/>
  <c r="G344" i="175"/>
  <c r="H344" i="175"/>
  <c r="I344" i="175"/>
  <c r="C345" i="175"/>
  <c r="E345" i="175"/>
  <c r="F345" i="175"/>
  <c r="G345" i="175"/>
  <c r="H345" i="175"/>
  <c r="I345" i="175"/>
  <c r="C346" i="175"/>
  <c r="E346" i="175"/>
  <c r="F346" i="175"/>
  <c r="G346" i="175"/>
  <c r="H346" i="175"/>
  <c r="I346" i="175"/>
  <c r="C347" i="175"/>
  <c r="E347" i="175"/>
  <c r="F347" i="175"/>
  <c r="G347" i="175"/>
  <c r="H347" i="175"/>
  <c r="I347" i="175"/>
  <c r="C348" i="175"/>
  <c r="E348" i="175"/>
  <c r="F348" i="175"/>
  <c r="G348" i="175"/>
  <c r="H348" i="175"/>
  <c r="I348" i="175"/>
  <c r="C349" i="175"/>
  <c r="E349" i="175"/>
  <c r="F349" i="175"/>
  <c r="G349" i="175"/>
  <c r="H349" i="175"/>
  <c r="I349" i="175"/>
  <c r="C350" i="175"/>
  <c r="E350" i="175"/>
  <c r="F350" i="175"/>
  <c r="G350" i="175"/>
  <c r="H350" i="175"/>
  <c r="I350" i="175"/>
  <c r="C351" i="175"/>
  <c r="E351" i="175"/>
  <c r="F351" i="175"/>
  <c r="G351" i="175"/>
  <c r="H351" i="175"/>
  <c r="I351" i="175"/>
  <c r="C352" i="175"/>
  <c r="E352" i="175"/>
  <c r="F352" i="175"/>
  <c r="G352" i="175"/>
  <c r="H352" i="175"/>
  <c r="I352" i="175"/>
  <c r="C353" i="175"/>
  <c r="E353" i="175"/>
  <c r="F353" i="175"/>
  <c r="G353" i="175"/>
  <c r="H353" i="175"/>
  <c r="I353" i="175"/>
  <c r="C354" i="175"/>
  <c r="E354" i="175"/>
  <c r="F354" i="175"/>
  <c r="G354" i="175"/>
  <c r="H354" i="175"/>
  <c r="I354" i="175"/>
  <c r="C355" i="175"/>
  <c r="E355" i="175"/>
  <c r="F355" i="175"/>
  <c r="G355" i="175"/>
  <c r="H355" i="175"/>
  <c r="I355" i="175"/>
  <c r="C356" i="175"/>
  <c r="E356" i="175"/>
  <c r="F356" i="175"/>
  <c r="G356" i="175"/>
  <c r="H356" i="175"/>
  <c r="I356" i="175"/>
  <c r="C357" i="175"/>
  <c r="E357" i="175"/>
  <c r="F357" i="175"/>
  <c r="G357" i="175"/>
  <c r="H357" i="175"/>
  <c r="I357" i="175"/>
  <c r="C358" i="175"/>
  <c r="E358" i="175"/>
  <c r="F358" i="175"/>
  <c r="G358" i="175"/>
  <c r="H358" i="175"/>
  <c r="I358" i="175"/>
  <c r="C359" i="175"/>
  <c r="E359" i="175"/>
  <c r="F359" i="175"/>
  <c r="G359" i="175"/>
  <c r="H359" i="175"/>
  <c r="I359" i="175"/>
  <c r="C360" i="175"/>
  <c r="E360" i="175"/>
  <c r="F360" i="175"/>
  <c r="G360" i="175"/>
  <c r="H360" i="175"/>
  <c r="I360" i="175"/>
  <c r="C361" i="175"/>
  <c r="E361" i="175"/>
  <c r="F361" i="175"/>
  <c r="G361" i="175"/>
  <c r="H361" i="175"/>
  <c r="I361" i="175"/>
  <c r="C362" i="175"/>
  <c r="E362" i="175"/>
  <c r="F362" i="175"/>
  <c r="G362" i="175"/>
  <c r="H362" i="175"/>
  <c r="I362" i="175"/>
  <c r="C363" i="175"/>
  <c r="E363" i="175"/>
  <c r="F363" i="175"/>
  <c r="G363" i="175"/>
  <c r="H363" i="175"/>
  <c r="I363" i="175"/>
  <c r="C364" i="175"/>
  <c r="E364" i="175"/>
  <c r="F364" i="175"/>
  <c r="G364" i="175"/>
  <c r="H364" i="175"/>
  <c r="I364" i="175"/>
  <c r="C365" i="175"/>
  <c r="E365" i="175"/>
  <c r="F365" i="175"/>
  <c r="G365" i="175"/>
  <c r="H365" i="175"/>
  <c r="I365" i="175"/>
  <c r="C366" i="175"/>
  <c r="E366" i="175"/>
  <c r="F366" i="175"/>
  <c r="G366" i="175"/>
  <c r="H366" i="175"/>
  <c r="I366" i="175"/>
  <c r="C367" i="175"/>
  <c r="E367" i="175"/>
  <c r="F367" i="175"/>
  <c r="G367" i="175"/>
  <c r="H367" i="175"/>
  <c r="I367" i="175"/>
  <c r="C368" i="175"/>
  <c r="E368" i="175"/>
  <c r="F368" i="175"/>
  <c r="G368" i="175"/>
  <c r="H368" i="175"/>
  <c r="I368" i="175"/>
  <c r="C369" i="175"/>
  <c r="E369" i="175"/>
  <c r="F369" i="175"/>
  <c r="G369" i="175"/>
  <c r="H369" i="175"/>
  <c r="I369" i="175"/>
  <c r="C370" i="175"/>
  <c r="E370" i="175"/>
  <c r="F370" i="175"/>
  <c r="G370" i="175"/>
  <c r="H370" i="175"/>
  <c r="I370" i="175"/>
  <c r="C371" i="175"/>
  <c r="E371" i="175"/>
  <c r="F371" i="175"/>
  <c r="G371" i="175"/>
  <c r="H371" i="175"/>
  <c r="I371" i="175"/>
  <c r="C372" i="175"/>
  <c r="E372" i="175"/>
  <c r="F372" i="175"/>
  <c r="G372" i="175"/>
  <c r="H372" i="175"/>
  <c r="I372" i="175"/>
  <c r="C373" i="175"/>
  <c r="E373" i="175"/>
  <c r="F373" i="175"/>
  <c r="G373" i="175"/>
  <c r="H373" i="175"/>
  <c r="I373" i="175"/>
  <c r="C374" i="175"/>
  <c r="E374" i="175"/>
  <c r="F374" i="175"/>
  <c r="G374" i="175"/>
  <c r="H374" i="175"/>
  <c r="I374" i="175"/>
  <c r="C375" i="175"/>
  <c r="E375" i="175"/>
  <c r="F375" i="175"/>
  <c r="G375" i="175"/>
  <c r="H375" i="175"/>
  <c r="I375" i="175"/>
  <c r="C376" i="175"/>
  <c r="E376" i="175"/>
  <c r="F376" i="175"/>
  <c r="G376" i="175"/>
  <c r="H376" i="175"/>
  <c r="I376" i="175"/>
  <c r="C377" i="175"/>
  <c r="E377" i="175"/>
  <c r="F377" i="175"/>
  <c r="G377" i="175"/>
  <c r="H377" i="175"/>
  <c r="I377" i="175"/>
  <c r="C378" i="175"/>
  <c r="E378" i="175"/>
  <c r="F378" i="175"/>
  <c r="G378" i="175"/>
  <c r="H378" i="175"/>
  <c r="I378" i="175"/>
  <c r="C379" i="175"/>
  <c r="E379" i="175"/>
  <c r="F379" i="175"/>
  <c r="G379" i="175"/>
  <c r="H379" i="175"/>
  <c r="I379" i="175"/>
  <c r="C380" i="175"/>
  <c r="E380" i="175"/>
  <c r="F380" i="175"/>
  <c r="G380" i="175"/>
  <c r="H380" i="175"/>
  <c r="I380" i="175"/>
  <c r="C381" i="175"/>
  <c r="E381" i="175"/>
  <c r="F381" i="175"/>
  <c r="G381" i="175"/>
  <c r="H381" i="175"/>
  <c r="I381" i="175"/>
  <c r="C382" i="175"/>
  <c r="E382" i="175"/>
  <c r="F382" i="175"/>
  <c r="G382" i="175"/>
  <c r="H382" i="175"/>
  <c r="I382" i="175"/>
  <c r="C383" i="175"/>
  <c r="E383" i="175"/>
  <c r="F383" i="175"/>
  <c r="G383" i="175"/>
  <c r="H383" i="175"/>
  <c r="I383" i="175"/>
  <c r="C384" i="175"/>
  <c r="E384" i="175"/>
  <c r="F384" i="175"/>
  <c r="G384" i="175"/>
  <c r="H384" i="175"/>
  <c r="I384" i="175"/>
  <c r="C385" i="175"/>
  <c r="E385" i="175"/>
  <c r="F385" i="175"/>
  <c r="G385" i="175"/>
  <c r="H385" i="175"/>
  <c r="I385" i="175"/>
  <c r="C386" i="175"/>
  <c r="E386" i="175"/>
  <c r="F386" i="175"/>
  <c r="G386" i="175"/>
  <c r="H386" i="175"/>
  <c r="I386" i="175"/>
  <c r="C387" i="175"/>
  <c r="E387" i="175"/>
  <c r="F387" i="175"/>
  <c r="G387" i="175"/>
  <c r="H387" i="175"/>
  <c r="I387" i="175"/>
  <c r="C388" i="175"/>
  <c r="E388" i="175"/>
  <c r="F388" i="175"/>
  <c r="G388" i="175"/>
  <c r="H388" i="175"/>
  <c r="I388" i="175"/>
  <c r="C389" i="175"/>
  <c r="E389" i="175"/>
  <c r="F389" i="175"/>
  <c r="G389" i="175"/>
  <c r="H389" i="175"/>
  <c r="I389" i="175"/>
  <c r="C390" i="175"/>
  <c r="E390" i="175"/>
  <c r="F390" i="175"/>
  <c r="G390" i="175"/>
  <c r="H390" i="175"/>
  <c r="I390" i="175"/>
  <c r="C391" i="175"/>
  <c r="E391" i="175"/>
  <c r="F391" i="175"/>
  <c r="G391" i="175"/>
  <c r="H391" i="175"/>
  <c r="I391" i="175"/>
  <c r="C392" i="175"/>
  <c r="E392" i="175"/>
  <c r="F392" i="175"/>
  <c r="G392" i="175"/>
  <c r="H392" i="175"/>
  <c r="I392" i="175"/>
  <c r="C393" i="175"/>
  <c r="E393" i="175"/>
  <c r="F393" i="175"/>
  <c r="G393" i="175"/>
  <c r="H393" i="175"/>
  <c r="I393" i="175"/>
  <c r="C394" i="175"/>
  <c r="E394" i="175"/>
  <c r="F394" i="175"/>
  <c r="G394" i="175"/>
  <c r="H394" i="175"/>
  <c r="I394" i="175"/>
  <c r="C395" i="175"/>
  <c r="E395" i="175"/>
  <c r="F395" i="175"/>
  <c r="G395" i="175"/>
  <c r="H395" i="175"/>
  <c r="I395" i="175"/>
  <c r="C396" i="175"/>
  <c r="E396" i="175"/>
  <c r="F396" i="175"/>
  <c r="G396" i="175"/>
  <c r="H396" i="175"/>
  <c r="I396" i="175"/>
  <c r="C397" i="175"/>
  <c r="E397" i="175"/>
  <c r="F397" i="175"/>
  <c r="G397" i="175"/>
  <c r="H397" i="175"/>
  <c r="I397" i="175"/>
  <c r="C398" i="175"/>
  <c r="E398" i="175"/>
  <c r="F398" i="175"/>
  <c r="G398" i="175"/>
  <c r="H398" i="175"/>
  <c r="I398" i="175"/>
  <c r="C399" i="175"/>
  <c r="E399" i="175"/>
  <c r="F399" i="175"/>
  <c r="G399" i="175"/>
  <c r="H399" i="175"/>
  <c r="I399" i="175"/>
  <c r="C400" i="175"/>
  <c r="E400" i="175"/>
  <c r="F400" i="175"/>
  <c r="G400" i="175"/>
  <c r="H400" i="175"/>
  <c r="I400" i="175"/>
  <c r="C401" i="175"/>
  <c r="E401" i="175"/>
  <c r="F401" i="175"/>
  <c r="G401" i="175"/>
  <c r="H401" i="175"/>
  <c r="I401" i="175"/>
  <c r="C402" i="175"/>
  <c r="E402" i="175"/>
  <c r="F402" i="175"/>
  <c r="G402" i="175"/>
  <c r="H402" i="175"/>
  <c r="I402" i="175"/>
  <c r="C403" i="175"/>
  <c r="E403" i="175"/>
  <c r="F403" i="175"/>
  <c r="G403" i="175"/>
  <c r="H403" i="175"/>
  <c r="I403" i="175"/>
  <c r="C404" i="175"/>
  <c r="E404" i="175"/>
  <c r="F404" i="175"/>
  <c r="G404" i="175"/>
  <c r="H404" i="175"/>
  <c r="I404" i="175"/>
  <c r="C405" i="175"/>
  <c r="E405" i="175"/>
  <c r="F405" i="175"/>
  <c r="G405" i="175"/>
  <c r="H405" i="175"/>
  <c r="I405" i="175"/>
  <c r="C406" i="175"/>
  <c r="E406" i="175"/>
  <c r="F406" i="175"/>
  <c r="G406" i="175"/>
  <c r="H406" i="175"/>
  <c r="I406" i="175"/>
  <c r="C407" i="175"/>
  <c r="E407" i="175"/>
  <c r="F407" i="175"/>
  <c r="G407" i="175"/>
  <c r="H407" i="175"/>
  <c r="I407" i="175"/>
  <c r="C408" i="175"/>
  <c r="E408" i="175"/>
  <c r="F408" i="175"/>
  <c r="G408" i="175"/>
  <c r="H408" i="175"/>
  <c r="I408" i="175"/>
  <c r="C409" i="175"/>
  <c r="E409" i="175"/>
  <c r="F409" i="175"/>
  <c r="G409" i="175"/>
  <c r="H409" i="175"/>
  <c r="I409" i="175"/>
  <c r="C410" i="175"/>
  <c r="E410" i="175"/>
  <c r="F410" i="175"/>
  <c r="G410" i="175"/>
  <c r="H410" i="175"/>
  <c r="I410" i="175"/>
  <c r="C411" i="175"/>
  <c r="E411" i="175"/>
  <c r="F411" i="175"/>
  <c r="G411" i="175"/>
  <c r="H411" i="175"/>
  <c r="I411" i="175"/>
  <c r="C412" i="175"/>
  <c r="E412" i="175"/>
  <c r="F412" i="175"/>
  <c r="G412" i="175"/>
  <c r="H412" i="175"/>
  <c r="I412" i="175"/>
  <c r="C413" i="175"/>
  <c r="E413" i="175"/>
  <c r="F413" i="175"/>
  <c r="G413" i="175"/>
  <c r="H413" i="175"/>
  <c r="I413" i="175"/>
  <c r="C414" i="175"/>
  <c r="E414" i="175"/>
  <c r="F414" i="175"/>
  <c r="G414" i="175"/>
  <c r="H414" i="175"/>
  <c r="I414" i="175"/>
  <c r="C415" i="175"/>
  <c r="E415" i="175"/>
  <c r="F415" i="175"/>
  <c r="G415" i="175"/>
  <c r="H415" i="175"/>
  <c r="I415" i="175"/>
  <c r="C416" i="175"/>
  <c r="E416" i="175"/>
  <c r="F416" i="175"/>
  <c r="G416" i="175"/>
  <c r="H416" i="175"/>
  <c r="I416" i="175"/>
  <c r="C417" i="175"/>
  <c r="E417" i="175"/>
  <c r="F417" i="175"/>
  <c r="G417" i="175"/>
  <c r="H417" i="175"/>
  <c r="I417" i="175"/>
  <c r="C418" i="175"/>
  <c r="E418" i="175"/>
  <c r="F418" i="175"/>
  <c r="G418" i="175"/>
  <c r="H418" i="175"/>
  <c r="I418" i="175"/>
  <c r="C419" i="175"/>
  <c r="E419" i="175"/>
  <c r="F419" i="175"/>
  <c r="G419" i="175"/>
  <c r="H419" i="175"/>
  <c r="I419" i="175"/>
  <c r="C420" i="175"/>
  <c r="E420" i="175"/>
  <c r="F420" i="175"/>
  <c r="G420" i="175"/>
  <c r="H420" i="175"/>
  <c r="I420" i="175"/>
  <c r="C421" i="175"/>
  <c r="E421" i="175"/>
  <c r="F421" i="175"/>
  <c r="G421" i="175"/>
  <c r="H421" i="175"/>
  <c r="I421" i="175"/>
  <c r="C422" i="175"/>
  <c r="E422" i="175"/>
  <c r="F422" i="175"/>
  <c r="G422" i="175"/>
  <c r="H422" i="175"/>
  <c r="I422" i="175"/>
  <c r="C423" i="175"/>
  <c r="E423" i="175"/>
  <c r="F423" i="175"/>
  <c r="G423" i="175"/>
  <c r="H423" i="175"/>
  <c r="I423" i="175"/>
  <c r="C424" i="175"/>
  <c r="E424" i="175"/>
  <c r="F424" i="175"/>
  <c r="G424" i="175"/>
  <c r="H424" i="175"/>
  <c r="I424" i="175"/>
  <c r="C425" i="175"/>
  <c r="E425" i="175"/>
  <c r="F425" i="175"/>
  <c r="G425" i="175"/>
  <c r="H425" i="175"/>
  <c r="I425" i="175"/>
  <c r="C426" i="175"/>
  <c r="E426" i="175"/>
  <c r="F426" i="175"/>
  <c r="G426" i="175"/>
  <c r="H426" i="175"/>
  <c r="I426" i="175"/>
  <c r="C427" i="175"/>
  <c r="E427" i="175"/>
  <c r="F427" i="175"/>
  <c r="G427" i="175"/>
  <c r="H427" i="175"/>
  <c r="I427" i="175"/>
  <c r="C428" i="175"/>
  <c r="E428" i="175"/>
  <c r="F428" i="175"/>
  <c r="G428" i="175"/>
  <c r="H428" i="175"/>
  <c r="I428" i="175"/>
  <c r="C429" i="175"/>
  <c r="E429" i="175"/>
  <c r="F429" i="175"/>
  <c r="G429" i="175"/>
  <c r="H429" i="175"/>
  <c r="I429" i="175"/>
  <c r="C430" i="175"/>
  <c r="E430" i="175"/>
  <c r="F430" i="175"/>
  <c r="G430" i="175"/>
  <c r="H430" i="175"/>
  <c r="I430" i="175"/>
  <c r="C431" i="175"/>
  <c r="E431" i="175"/>
  <c r="F431" i="175"/>
  <c r="G431" i="175"/>
  <c r="H431" i="175"/>
  <c r="I431" i="175"/>
  <c r="C432" i="175"/>
  <c r="E432" i="175"/>
  <c r="F432" i="175"/>
  <c r="G432" i="175"/>
  <c r="H432" i="175"/>
  <c r="I432" i="175"/>
  <c r="C433" i="175"/>
  <c r="E433" i="175"/>
  <c r="F433" i="175"/>
  <c r="G433" i="175"/>
  <c r="H433" i="175"/>
  <c r="I433" i="175"/>
  <c r="C434" i="175"/>
  <c r="E434" i="175"/>
  <c r="F434" i="175"/>
  <c r="G434" i="175"/>
  <c r="H434" i="175"/>
  <c r="I434" i="175"/>
  <c r="C435" i="175"/>
  <c r="E435" i="175"/>
  <c r="F435" i="175"/>
  <c r="G435" i="175"/>
  <c r="H435" i="175"/>
  <c r="I435" i="175"/>
  <c r="C436" i="175"/>
  <c r="E436" i="175"/>
  <c r="F436" i="175"/>
  <c r="G436" i="175"/>
  <c r="H436" i="175"/>
  <c r="I436" i="175"/>
  <c r="C437" i="175"/>
  <c r="E437" i="175"/>
  <c r="F437" i="175"/>
  <c r="G437" i="175"/>
  <c r="H437" i="175"/>
  <c r="I437" i="175"/>
  <c r="C438" i="175"/>
  <c r="E438" i="175"/>
  <c r="F438" i="175"/>
  <c r="G438" i="175"/>
  <c r="H438" i="175"/>
  <c r="I438" i="175"/>
  <c r="C439" i="175"/>
  <c r="E439" i="175"/>
  <c r="F439" i="175"/>
  <c r="G439" i="175"/>
  <c r="H439" i="175"/>
  <c r="I439" i="175"/>
  <c r="C440" i="175"/>
  <c r="E440" i="175"/>
  <c r="F440" i="175"/>
  <c r="G440" i="175"/>
  <c r="H440" i="175"/>
  <c r="I440" i="175"/>
  <c r="C441" i="175"/>
  <c r="E441" i="175"/>
  <c r="F441" i="175"/>
  <c r="G441" i="175"/>
  <c r="H441" i="175"/>
  <c r="I441" i="175"/>
  <c r="C442" i="175"/>
  <c r="E442" i="175"/>
  <c r="F442" i="175"/>
  <c r="G442" i="175"/>
  <c r="H442" i="175"/>
  <c r="I442" i="175"/>
  <c r="C443" i="175"/>
  <c r="E443" i="175"/>
  <c r="F443" i="175"/>
  <c r="G443" i="175"/>
  <c r="H443" i="175"/>
  <c r="I443" i="175"/>
  <c r="C444" i="175"/>
  <c r="E444" i="175"/>
  <c r="F444" i="175"/>
  <c r="G444" i="175"/>
  <c r="H444" i="175"/>
  <c r="I444" i="175"/>
  <c r="C445" i="175"/>
  <c r="E445" i="175"/>
  <c r="F445" i="175"/>
  <c r="G445" i="175"/>
  <c r="H445" i="175"/>
  <c r="I445" i="175"/>
  <c r="C446" i="175"/>
  <c r="E446" i="175"/>
  <c r="F446" i="175"/>
  <c r="G446" i="175"/>
  <c r="H446" i="175"/>
  <c r="I446" i="175"/>
  <c r="C447" i="175"/>
  <c r="E447" i="175"/>
  <c r="F447" i="175"/>
  <c r="G447" i="175"/>
  <c r="H447" i="175"/>
  <c r="I447" i="175"/>
  <c r="C448" i="175"/>
  <c r="E448" i="175"/>
  <c r="F448" i="175"/>
  <c r="G448" i="175"/>
  <c r="H448" i="175"/>
  <c r="I448" i="175"/>
  <c r="C449" i="175"/>
  <c r="E449" i="175"/>
  <c r="F449" i="175"/>
  <c r="G449" i="175"/>
  <c r="H449" i="175"/>
  <c r="I449" i="175"/>
  <c r="C450" i="175"/>
  <c r="E450" i="175"/>
  <c r="F450" i="175"/>
  <c r="G450" i="175"/>
  <c r="H450" i="175"/>
  <c r="I450" i="175"/>
  <c r="C451" i="175"/>
  <c r="E451" i="175"/>
  <c r="F451" i="175"/>
  <c r="G451" i="175"/>
  <c r="H451" i="175"/>
  <c r="I451" i="175"/>
  <c r="C452" i="175"/>
  <c r="E452" i="175"/>
  <c r="F452" i="175"/>
  <c r="G452" i="175"/>
  <c r="H452" i="175"/>
  <c r="I452" i="175"/>
  <c r="C453" i="175"/>
  <c r="E453" i="175"/>
  <c r="F453" i="175"/>
  <c r="G453" i="175"/>
  <c r="H453" i="175"/>
  <c r="I453" i="175"/>
  <c r="C454" i="175"/>
  <c r="E454" i="175"/>
  <c r="F454" i="175"/>
  <c r="G454" i="175"/>
  <c r="H454" i="175"/>
  <c r="I454" i="175"/>
  <c r="C455" i="175"/>
  <c r="E455" i="175"/>
  <c r="F455" i="175"/>
  <c r="G455" i="175"/>
  <c r="H455" i="175"/>
  <c r="I455" i="175"/>
  <c r="C456" i="175"/>
  <c r="E456" i="175"/>
  <c r="F456" i="175"/>
  <c r="G456" i="175"/>
  <c r="H456" i="175"/>
  <c r="I456" i="175"/>
  <c r="C457" i="175"/>
  <c r="E457" i="175"/>
  <c r="F457" i="175"/>
  <c r="G457" i="175"/>
  <c r="H457" i="175"/>
  <c r="I457" i="175"/>
  <c r="C458" i="175"/>
  <c r="E458" i="175"/>
  <c r="F458" i="175"/>
  <c r="G458" i="175"/>
  <c r="H458" i="175"/>
  <c r="I458" i="175"/>
  <c r="C459" i="175"/>
  <c r="E459" i="175"/>
  <c r="F459" i="175"/>
  <c r="G459" i="175"/>
  <c r="H459" i="175"/>
  <c r="I459" i="175"/>
  <c r="C460" i="175"/>
  <c r="E460" i="175"/>
  <c r="F460" i="175"/>
  <c r="G460" i="175"/>
  <c r="H460" i="175"/>
  <c r="I460" i="175"/>
  <c r="C461" i="175"/>
  <c r="E461" i="175"/>
  <c r="F461" i="175"/>
  <c r="G461" i="175"/>
  <c r="H461" i="175"/>
  <c r="I461" i="175"/>
  <c r="C462" i="175"/>
  <c r="E462" i="175"/>
  <c r="F462" i="175"/>
  <c r="G462" i="175"/>
  <c r="H462" i="175"/>
  <c r="I462" i="175"/>
  <c r="C463" i="175"/>
  <c r="E463" i="175"/>
  <c r="F463" i="175"/>
  <c r="G463" i="175"/>
  <c r="H463" i="175"/>
  <c r="I463" i="175"/>
  <c r="C464" i="175"/>
  <c r="E464" i="175"/>
  <c r="F464" i="175"/>
  <c r="G464" i="175"/>
  <c r="H464" i="175"/>
  <c r="I464" i="175"/>
  <c r="C465" i="175"/>
  <c r="E465" i="175"/>
  <c r="F465" i="175"/>
  <c r="G465" i="175"/>
  <c r="H465" i="175"/>
  <c r="I465" i="175"/>
  <c r="C466" i="175"/>
  <c r="E466" i="175"/>
  <c r="F466" i="175"/>
  <c r="G466" i="175"/>
  <c r="H466" i="175"/>
  <c r="I466" i="175"/>
  <c r="C467" i="175"/>
  <c r="E467" i="175"/>
  <c r="F467" i="175"/>
  <c r="G467" i="175"/>
  <c r="H467" i="175"/>
  <c r="I467" i="175"/>
  <c r="C468" i="175"/>
  <c r="E468" i="175"/>
  <c r="F468" i="175"/>
  <c r="G468" i="175"/>
  <c r="H468" i="175"/>
  <c r="I468" i="175"/>
  <c r="C469" i="175"/>
  <c r="E469" i="175"/>
  <c r="F469" i="175"/>
  <c r="G469" i="175"/>
  <c r="H469" i="175"/>
  <c r="I469" i="175"/>
  <c r="C470" i="175"/>
  <c r="E470" i="175"/>
  <c r="F470" i="175"/>
  <c r="G470" i="175"/>
  <c r="H470" i="175"/>
  <c r="I470" i="175"/>
  <c r="C471" i="175"/>
  <c r="E471" i="175"/>
  <c r="F471" i="175"/>
  <c r="G471" i="175"/>
  <c r="H471" i="175"/>
  <c r="I471" i="175"/>
  <c r="C472" i="175"/>
  <c r="E472" i="175"/>
  <c r="F472" i="175"/>
  <c r="G472" i="175"/>
  <c r="H472" i="175"/>
  <c r="I472" i="175"/>
  <c r="C473" i="175"/>
  <c r="E473" i="175"/>
  <c r="F473" i="175"/>
  <c r="G473" i="175"/>
  <c r="H473" i="175"/>
  <c r="I473" i="175"/>
  <c r="C474" i="175"/>
  <c r="E474" i="175"/>
  <c r="F474" i="175"/>
  <c r="G474" i="175"/>
  <c r="H474" i="175"/>
  <c r="I474" i="175"/>
  <c r="C475" i="175"/>
  <c r="E475" i="175"/>
  <c r="F475" i="175"/>
  <c r="G475" i="175"/>
  <c r="H475" i="175"/>
  <c r="I475" i="175"/>
  <c r="C476" i="175"/>
  <c r="E476" i="175"/>
  <c r="F476" i="175"/>
  <c r="G476" i="175"/>
  <c r="H476" i="175"/>
  <c r="I476" i="175"/>
  <c r="C477" i="175"/>
  <c r="E477" i="175"/>
  <c r="F477" i="175"/>
  <c r="G477" i="175"/>
  <c r="H477" i="175"/>
  <c r="I477" i="175"/>
  <c r="C478" i="175"/>
  <c r="E478" i="175"/>
  <c r="F478" i="175"/>
  <c r="G478" i="175"/>
  <c r="H478" i="175"/>
  <c r="I478" i="175"/>
  <c r="C479" i="175"/>
  <c r="E479" i="175"/>
  <c r="F479" i="175"/>
  <c r="G479" i="175"/>
  <c r="H479" i="175"/>
  <c r="I479" i="175"/>
  <c r="C480" i="175"/>
  <c r="E480" i="175"/>
  <c r="F480" i="175"/>
  <c r="G480" i="175"/>
  <c r="H480" i="175"/>
  <c r="I480" i="175"/>
  <c r="C481" i="175"/>
  <c r="E481" i="175"/>
  <c r="F481" i="175"/>
  <c r="G481" i="175"/>
  <c r="H481" i="175"/>
  <c r="I481" i="175"/>
  <c r="C482" i="175"/>
  <c r="E482" i="175"/>
  <c r="F482" i="175"/>
  <c r="G482" i="175"/>
  <c r="H482" i="175"/>
  <c r="I482" i="175"/>
  <c r="C483" i="175"/>
  <c r="E483" i="175"/>
  <c r="F483" i="175"/>
  <c r="G483" i="175"/>
  <c r="H483" i="175"/>
  <c r="I483" i="175"/>
  <c r="C484" i="175"/>
  <c r="E484" i="175"/>
  <c r="F484" i="175"/>
  <c r="G484" i="175"/>
  <c r="H484" i="175"/>
  <c r="I484" i="175"/>
  <c r="C485" i="175"/>
  <c r="E485" i="175"/>
  <c r="F485" i="175"/>
  <c r="G485" i="175"/>
  <c r="H485" i="175"/>
  <c r="I485" i="175"/>
  <c r="C486" i="175"/>
  <c r="E486" i="175"/>
  <c r="F486" i="175"/>
  <c r="G486" i="175"/>
  <c r="H486" i="175"/>
  <c r="I486" i="175"/>
  <c r="C487" i="175"/>
  <c r="E487" i="175"/>
  <c r="F487" i="175"/>
  <c r="G487" i="175"/>
  <c r="H487" i="175"/>
  <c r="I487" i="175"/>
  <c r="C488" i="175"/>
  <c r="E488" i="175"/>
  <c r="F488" i="175"/>
  <c r="G488" i="175"/>
  <c r="H488" i="175"/>
  <c r="I488" i="175"/>
  <c r="C489" i="175"/>
  <c r="E489" i="175"/>
  <c r="F489" i="175"/>
  <c r="G489" i="175"/>
  <c r="H489" i="175"/>
  <c r="I489" i="175"/>
  <c r="C490" i="175"/>
  <c r="E490" i="175"/>
  <c r="F490" i="175"/>
  <c r="G490" i="175"/>
  <c r="H490" i="175"/>
  <c r="I490" i="175"/>
  <c r="C491" i="175"/>
  <c r="E491" i="175"/>
  <c r="F491" i="175"/>
  <c r="G491" i="175"/>
  <c r="H491" i="175"/>
  <c r="I491" i="175"/>
  <c r="C492" i="175"/>
  <c r="E492" i="175"/>
  <c r="F492" i="175"/>
  <c r="G492" i="175"/>
  <c r="H492" i="175"/>
  <c r="I492" i="175"/>
  <c r="C493" i="175"/>
  <c r="E493" i="175"/>
  <c r="F493" i="175"/>
  <c r="G493" i="175"/>
  <c r="H493" i="175"/>
  <c r="I493" i="175"/>
  <c r="C494" i="175"/>
  <c r="E494" i="175"/>
  <c r="F494" i="175"/>
  <c r="G494" i="175"/>
  <c r="H494" i="175"/>
  <c r="I494" i="175"/>
  <c r="C495" i="175"/>
  <c r="E495" i="175"/>
  <c r="F495" i="175"/>
  <c r="G495" i="175"/>
  <c r="H495" i="175"/>
  <c r="I495" i="175"/>
  <c r="C496" i="175"/>
  <c r="E496" i="175"/>
  <c r="F496" i="175"/>
  <c r="G496" i="175"/>
  <c r="H496" i="175"/>
  <c r="I496" i="175"/>
  <c r="C497" i="175"/>
  <c r="E497" i="175"/>
  <c r="F497" i="175"/>
  <c r="G497" i="175"/>
  <c r="H497" i="175"/>
  <c r="I497" i="175"/>
  <c r="C498" i="175"/>
  <c r="E498" i="175"/>
  <c r="F498" i="175"/>
  <c r="G498" i="175"/>
  <c r="H498" i="175"/>
  <c r="I498" i="175"/>
  <c r="C499" i="175"/>
  <c r="E499" i="175"/>
  <c r="F499" i="175"/>
  <c r="G499" i="175"/>
  <c r="H499" i="175"/>
  <c r="I499" i="175"/>
  <c r="C500" i="175"/>
  <c r="E500" i="175"/>
  <c r="F500" i="175"/>
  <c r="G500" i="175"/>
  <c r="H500" i="175"/>
  <c r="I500" i="175"/>
  <c r="C501" i="175"/>
  <c r="E501" i="175"/>
  <c r="F501" i="175"/>
  <c r="G501" i="175"/>
  <c r="H501" i="175"/>
  <c r="I501" i="175"/>
  <c r="C502" i="175"/>
  <c r="E502" i="175"/>
  <c r="F502" i="175"/>
  <c r="G502" i="175"/>
  <c r="H502" i="175"/>
  <c r="I502" i="175"/>
  <c r="C503" i="175"/>
  <c r="E503" i="175"/>
  <c r="F503" i="175"/>
  <c r="G503" i="175"/>
  <c r="H503" i="175"/>
  <c r="I503" i="175"/>
  <c r="C504" i="175"/>
  <c r="E504" i="175"/>
  <c r="F504" i="175"/>
  <c r="G504" i="175"/>
  <c r="H504" i="175"/>
  <c r="I504" i="175"/>
  <c r="C505" i="175"/>
  <c r="E505" i="175"/>
  <c r="F505" i="175"/>
  <c r="G505" i="175"/>
  <c r="H505" i="175"/>
  <c r="I505" i="175"/>
  <c r="C506" i="175"/>
  <c r="E506" i="175"/>
  <c r="F506" i="175"/>
  <c r="G506" i="175"/>
  <c r="H506" i="175"/>
  <c r="I506" i="175"/>
  <c r="C507" i="175"/>
  <c r="E507" i="175"/>
  <c r="F507" i="175"/>
  <c r="G507" i="175"/>
  <c r="H507" i="175"/>
  <c r="I507" i="175"/>
  <c r="C508" i="175"/>
  <c r="E508" i="175"/>
  <c r="F508" i="175"/>
  <c r="G508" i="175"/>
  <c r="H508" i="175"/>
  <c r="I508" i="175"/>
  <c r="C509" i="175"/>
  <c r="E509" i="175"/>
  <c r="F509" i="175"/>
  <c r="G509" i="175"/>
  <c r="H509" i="175"/>
  <c r="I509" i="175"/>
  <c r="C510" i="175"/>
  <c r="E510" i="175"/>
  <c r="F510" i="175"/>
  <c r="G510" i="175"/>
  <c r="H510" i="175"/>
  <c r="I510" i="175"/>
  <c r="C511" i="175"/>
  <c r="E511" i="175"/>
  <c r="F511" i="175"/>
  <c r="G511" i="175"/>
  <c r="H511" i="175"/>
  <c r="I511" i="175"/>
  <c r="C512" i="175"/>
  <c r="E512" i="175"/>
  <c r="F512" i="175"/>
  <c r="G512" i="175"/>
  <c r="H512" i="175"/>
  <c r="I512" i="175"/>
  <c r="C513" i="175"/>
  <c r="E513" i="175"/>
  <c r="F513" i="175"/>
  <c r="G513" i="175"/>
  <c r="H513" i="175"/>
  <c r="I513" i="175"/>
  <c r="C514" i="175"/>
  <c r="E514" i="175"/>
  <c r="F514" i="175"/>
  <c r="G514" i="175"/>
  <c r="H514" i="175"/>
  <c r="I514" i="175"/>
  <c r="C515" i="175"/>
  <c r="E515" i="175"/>
  <c r="F515" i="175"/>
  <c r="G515" i="175"/>
  <c r="H515" i="175"/>
  <c r="I515" i="175"/>
  <c r="C516" i="175"/>
  <c r="E516" i="175"/>
  <c r="F516" i="175"/>
  <c r="G516" i="175"/>
  <c r="H516" i="175"/>
  <c r="I516" i="175"/>
  <c r="C517" i="175"/>
  <c r="E517" i="175"/>
  <c r="F517" i="175"/>
  <c r="G517" i="175"/>
  <c r="H517" i="175"/>
  <c r="I517" i="175"/>
  <c r="C518" i="175"/>
  <c r="E518" i="175"/>
  <c r="F518" i="175"/>
  <c r="G518" i="175"/>
  <c r="H518" i="175"/>
  <c r="I518" i="175"/>
  <c r="C519" i="175"/>
  <c r="E519" i="175"/>
  <c r="F519" i="175"/>
  <c r="G519" i="175"/>
  <c r="H519" i="175"/>
  <c r="I519" i="175"/>
  <c r="C520" i="175"/>
  <c r="E520" i="175"/>
  <c r="F520" i="175"/>
  <c r="G520" i="175"/>
  <c r="H520" i="175"/>
  <c r="I520" i="175"/>
  <c r="C521" i="175"/>
  <c r="E521" i="175"/>
  <c r="F521" i="175"/>
  <c r="G521" i="175"/>
  <c r="H521" i="175"/>
  <c r="I521" i="175"/>
  <c r="C522" i="175"/>
  <c r="E522" i="175"/>
  <c r="F522" i="175"/>
  <c r="G522" i="175"/>
  <c r="H522" i="175"/>
  <c r="I522" i="175"/>
  <c r="C523" i="175"/>
  <c r="E523" i="175"/>
  <c r="F523" i="175"/>
  <c r="G523" i="175"/>
  <c r="H523" i="175"/>
  <c r="I523" i="175"/>
  <c r="C524" i="175"/>
  <c r="E524" i="175"/>
  <c r="F524" i="175"/>
  <c r="G524" i="175"/>
  <c r="H524" i="175"/>
  <c r="I524" i="175"/>
  <c r="C525" i="175"/>
  <c r="E525" i="175"/>
  <c r="F525" i="175"/>
  <c r="G525" i="175"/>
  <c r="H525" i="175"/>
  <c r="I525" i="175"/>
  <c r="C526" i="175"/>
  <c r="E526" i="175"/>
  <c r="F526" i="175"/>
  <c r="G526" i="175"/>
  <c r="H526" i="175"/>
  <c r="I526" i="175"/>
  <c r="C527" i="175"/>
  <c r="E527" i="175"/>
  <c r="F527" i="175"/>
  <c r="G527" i="175"/>
  <c r="H527" i="175"/>
  <c r="I527" i="175"/>
  <c r="C528" i="175"/>
  <c r="E528" i="175"/>
  <c r="F528" i="175"/>
  <c r="G528" i="175"/>
  <c r="H528" i="175"/>
  <c r="I528" i="175"/>
  <c r="C529" i="175"/>
  <c r="E529" i="175"/>
  <c r="F529" i="175"/>
  <c r="G529" i="175"/>
  <c r="H529" i="175"/>
  <c r="I529" i="175"/>
  <c r="C530" i="175"/>
  <c r="E530" i="175"/>
  <c r="F530" i="175"/>
  <c r="G530" i="175"/>
  <c r="H530" i="175"/>
  <c r="I530" i="175"/>
  <c r="C531" i="175"/>
  <c r="E531" i="175"/>
  <c r="F531" i="175"/>
  <c r="G531" i="175"/>
  <c r="H531" i="175"/>
  <c r="I531" i="175"/>
  <c r="C532" i="175"/>
  <c r="E532" i="175"/>
  <c r="F532" i="175"/>
  <c r="G532" i="175"/>
  <c r="H532" i="175"/>
  <c r="I532" i="175"/>
  <c r="C533" i="175"/>
  <c r="E533" i="175"/>
  <c r="F533" i="175"/>
  <c r="G533" i="175"/>
  <c r="H533" i="175"/>
  <c r="I533" i="175"/>
  <c r="C534" i="175"/>
  <c r="E534" i="175"/>
  <c r="F534" i="175"/>
  <c r="G534" i="175"/>
  <c r="H534" i="175"/>
  <c r="I534" i="175"/>
  <c r="C535" i="175"/>
  <c r="E535" i="175"/>
  <c r="F535" i="175"/>
  <c r="G535" i="175"/>
  <c r="H535" i="175"/>
  <c r="I535" i="175"/>
  <c r="C536" i="175"/>
  <c r="E536" i="175"/>
  <c r="F536" i="175"/>
  <c r="G536" i="175"/>
  <c r="H536" i="175"/>
  <c r="I536" i="175"/>
  <c r="C537" i="175"/>
  <c r="E537" i="175"/>
  <c r="F537" i="175"/>
  <c r="G537" i="175"/>
  <c r="H537" i="175"/>
  <c r="I537" i="175"/>
  <c r="C538" i="175"/>
  <c r="E538" i="175"/>
  <c r="F538" i="175"/>
  <c r="G538" i="175"/>
  <c r="H538" i="175"/>
  <c r="I538" i="175"/>
  <c r="C539" i="175"/>
  <c r="E539" i="175"/>
  <c r="F539" i="175"/>
  <c r="G539" i="175"/>
  <c r="H539" i="175"/>
  <c r="I539" i="175"/>
  <c r="C540" i="175"/>
  <c r="E540" i="175"/>
  <c r="F540" i="175"/>
  <c r="G540" i="175"/>
  <c r="H540" i="175"/>
  <c r="I540" i="175"/>
  <c r="C541" i="175"/>
  <c r="E541" i="175"/>
  <c r="F541" i="175"/>
  <c r="G541" i="175"/>
  <c r="H541" i="175"/>
  <c r="I541" i="175"/>
  <c r="C542" i="175"/>
  <c r="E542" i="175"/>
  <c r="F542" i="175"/>
  <c r="G542" i="175"/>
  <c r="H542" i="175"/>
  <c r="I542" i="175"/>
  <c r="C543" i="175"/>
  <c r="E543" i="175"/>
  <c r="F543" i="175"/>
  <c r="G543" i="175"/>
  <c r="H543" i="175"/>
  <c r="I543" i="175"/>
  <c r="C544" i="175"/>
  <c r="E544" i="175"/>
  <c r="F544" i="175"/>
  <c r="G544" i="175"/>
  <c r="H544" i="175"/>
  <c r="I544" i="175"/>
  <c r="C545" i="175"/>
  <c r="E545" i="175"/>
  <c r="F545" i="175"/>
  <c r="G545" i="175"/>
  <c r="H545" i="175"/>
  <c r="I545" i="175"/>
  <c r="C546" i="175"/>
  <c r="E546" i="175"/>
  <c r="F546" i="175"/>
  <c r="G546" i="175"/>
  <c r="H546" i="175"/>
  <c r="I546" i="175"/>
  <c r="C547" i="175"/>
  <c r="E547" i="175"/>
  <c r="F547" i="175"/>
  <c r="G547" i="175"/>
  <c r="H547" i="175"/>
  <c r="I547" i="175"/>
  <c r="C548" i="175"/>
  <c r="E548" i="175"/>
  <c r="F548" i="175"/>
  <c r="G548" i="175"/>
  <c r="H548" i="175"/>
  <c r="I548" i="175"/>
  <c r="C549" i="175"/>
  <c r="E549" i="175"/>
  <c r="F549" i="175"/>
  <c r="G549" i="175"/>
  <c r="H549" i="175"/>
  <c r="I549" i="175"/>
  <c r="C550" i="175"/>
  <c r="E550" i="175"/>
  <c r="F550" i="175"/>
  <c r="G550" i="175"/>
  <c r="H550" i="175"/>
  <c r="I550" i="175"/>
  <c r="C551" i="175"/>
  <c r="E551" i="175"/>
  <c r="F551" i="175"/>
  <c r="G551" i="175"/>
  <c r="H551" i="175"/>
  <c r="I551" i="175"/>
  <c r="C552" i="175"/>
  <c r="E552" i="175"/>
  <c r="F552" i="175"/>
  <c r="G552" i="175"/>
  <c r="H552" i="175"/>
  <c r="I552" i="175"/>
  <c r="C553" i="175"/>
  <c r="E553" i="175"/>
  <c r="F553" i="175"/>
  <c r="G553" i="175"/>
  <c r="H553" i="175"/>
  <c r="I553" i="175"/>
  <c r="C554" i="175"/>
  <c r="E554" i="175"/>
  <c r="F554" i="175"/>
  <c r="G554" i="175"/>
  <c r="H554" i="175"/>
  <c r="I554" i="175"/>
  <c r="C555" i="175"/>
  <c r="E555" i="175"/>
  <c r="F555" i="175"/>
  <c r="G555" i="175"/>
  <c r="H555" i="175"/>
  <c r="I555" i="175"/>
  <c r="C556" i="175"/>
  <c r="E556" i="175"/>
  <c r="F556" i="175"/>
  <c r="G556" i="175"/>
  <c r="H556" i="175"/>
  <c r="I556" i="175"/>
  <c r="C557" i="175"/>
  <c r="E557" i="175"/>
  <c r="F557" i="175"/>
  <c r="G557" i="175"/>
  <c r="H557" i="175"/>
  <c r="I557" i="175"/>
  <c r="C558" i="175"/>
  <c r="E558" i="175"/>
  <c r="F558" i="175"/>
  <c r="G558" i="175"/>
  <c r="H558" i="175"/>
  <c r="I558" i="175"/>
  <c r="C559" i="175"/>
  <c r="E559" i="175"/>
  <c r="F559" i="175"/>
  <c r="G559" i="175"/>
  <c r="H559" i="175"/>
  <c r="I559" i="175"/>
  <c r="C560" i="175"/>
  <c r="E560" i="175"/>
  <c r="F560" i="175"/>
  <c r="G560" i="175"/>
  <c r="H560" i="175"/>
  <c r="I560" i="175"/>
  <c r="C561" i="175"/>
  <c r="E561" i="175"/>
  <c r="F561" i="175"/>
  <c r="G561" i="175"/>
  <c r="H561" i="175"/>
  <c r="I561" i="175"/>
  <c r="C562" i="175"/>
  <c r="E562" i="175"/>
  <c r="F562" i="175"/>
  <c r="G562" i="175"/>
  <c r="H562" i="175"/>
  <c r="I562" i="175"/>
  <c r="C563" i="175"/>
  <c r="E563" i="175"/>
  <c r="F563" i="175"/>
  <c r="G563" i="175"/>
  <c r="H563" i="175"/>
  <c r="I563" i="175"/>
  <c r="C564" i="175"/>
  <c r="E564" i="175"/>
  <c r="F564" i="175"/>
  <c r="G564" i="175"/>
  <c r="H564" i="175"/>
  <c r="I564" i="175"/>
  <c r="C565" i="175"/>
  <c r="E565" i="175"/>
  <c r="F565" i="175"/>
  <c r="G565" i="175"/>
  <c r="H565" i="175"/>
  <c r="I565" i="175"/>
  <c r="C566" i="175"/>
  <c r="E566" i="175"/>
  <c r="F566" i="175"/>
  <c r="G566" i="175"/>
  <c r="H566" i="175"/>
  <c r="I566" i="175"/>
  <c r="C567" i="175"/>
  <c r="E567" i="175"/>
  <c r="F567" i="175"/>
  <c r="G567" i="175"/>
  <c r="H567" i="175"/>
  <c r="I567" i="175"/>
  <c r="C568" i="175"/>
  <c r="E568" i="175"/>
  <c r="F568" i="175"/>
  <c r="G568" i="175"/>
  <c r="H568" i="175"/>
  <c r="I568" i="175"/>
  <c r="C569" i="175"/>
  <c r="E569" i="175"/>
  <c r="F569" i="175"/>
  <c r="G569" i="175"/>
  <c r="H569" i="175"/>
  <c r="I569" i="175"/>
  <c r="C570" i="175"/>
  <c r="E570" i="175"/>
  <c r="F570" i="175"/>
  <c r="G570" i="175"/>
  <c r="H570" i="175"/>
  <c r="I570" i="175"/>
  <c r="C571" i="175"/>
  <c r="E571" i="175"/>
  <c r="F571" i="175"/>
  <c r="G571" i="175"/>
  <c r="H571" i="175"/>
  <c r="I571" i="175"/>
  <c r="C572" i="175"/>
  <c r="E572" i="175"/>
  <c r="F572" i="175"/>
  <c r="G572" i="175"/>
  <c r="H572" i="175"/>
  <c r="I572" i="175"/>
  <c r="C573" i="175"/>
  <c r="E573" i="175"/>
  <c r="F573" i="175"/>
  <c r="G573" i="175"/>
  <c r="H573" i="175"/>
  <c r="I573" i="175"/>
  <c r="C574" i="175"/>
  <c r="E574" i="175"/>
  <c r="F574" i="175"/>
  <c r="G574" i="175"/>
  <c r="H574" i="175"/>
  <c r="I574" i="175"/>
  <c r="C575" i="175"/>
  <c r="E575" i="175"/>
  <c r="F575" i="175"/>
  <c r="G575" i="175"/>
  <c r="H575" i="175"/>
  <c r="I575" i="175"/>
  <c r="C576" i="175"/>
  <c r="E576" i="175"/>
  <c r="F576" i="175"/>
  <c r="G576" i="175"/>
  <c r="H576" i="175"/>
  <c r="I576" i="175"/>
  <c r="C577" i="175"/>
  <c r="E577" i="175"/>
  <c r="F577" i="175"/>
  <c r="G577" i="175"/>
  <c r="H577" i="175"/>
  <c r="I577" i="175"/>
  <c r="C578" i="175"/>
  <c r="E578" i="175"/>
  <c r="F578" i="175"/>
  <c r="G578" i="175"/>
  <c r="H578" i="175"/>
  <c r="I578" i="175"/>
  <c r="C579" i="175"/>
  <c r="E579" i="175"/>
  <c r="F579" i="175"/>
  <c r="G579" i="175"/>
  <c r="H579" i="175"/>
  <c r="I579" i="175"/>
  <c r="C580" i="175"/>
  <c r="E580" i="175"/>
  <c r="F580" i="175"/>
  <c r="G580" i="175"/>
  <c r="H580" i="175"/>
  <c r="I580" i="175"/>
  <c r="C581" i="175"/>
  <c r="E581" i="175"/>
  <c r="F581" i="175"/>
  <c r="G581" i="175"/>
  <c r="H581" i="175"/>
  <c r="I581" i="175"/>
  <c r="C582" i="175"/>
  <c r="E582" i="175"/>
  <c r="F582" i="175"/>
  <c r="G582" i="175"/>
  <c r="H582" i="175"/>
  <c r="I582" i="175"/>
  <c r="C583" i="175"/>
  <c r="E583" i="175"/>
  <c r="F583" i="175"/>
  <c r="G583" i="175"/>
  <c r="H583" i="175"/>
  <c r="I583" i="175"/>
  <c r="C584" i="175"/>
  <c r="E584" i="175"/>
  <c r="F584" i="175"/>
  <c r="G584" i="175"/>
  <c r="H584" i="175"/>
  <c r="I584" i="175"/>
  <c r="C585" i="175"/>
  <c r="E585" i="175"/>
  <c r="F585" i="175"/>
  <c r="G585" i="175"/>
  <c r="H585" i="175"/>
  <c r="I585" i="175"/>
  <c r="C586" i="175"/>
  <c r="E586" i="175"/>
  <c r="F586" i="175"/>
  <c r="G586" i="175"/>
  <c r="H586" i="175"/>
  <c r="I586" i="175"/>
  <c r="C587" i="175"/>
  <c r="E587" i="175"/>
  <c r="F587" i="175"/>
  <c r="G587" i="175"/>
  <c r="H587" i="175"/>
  <c r="I587" i="175"/>
  <c r="C588" i="175"/>
  <c r="E588" i="175"/>
  <c r="F588" i="175"/>
  <c r="G588" i="175"/>
  <c r="H588" i="175"/>
  <c r="I588" i="175"/>
  <c r="C589" i="175"/>
  <c r="E589" i="175"/>
  <c r="F589" i="175"/>
  <c r="G589" i="175"/>
  <c r="H589" i="175"/>
  <c r="I589" i="175"/>
  <c r="C590" i="175"/>
  <c r="E590" i="175"/>
  <c r="F590" i="175"/>
  <c r="G590" i="175"/>
  <c r="H590" i="175"/>
  <c r="I590" i="175"/>
  <c r="C591" i="175"/>
  <c r="E591" i="175"/>
  <c r="F591" i="175"/>
  <c r="G591" i="175"/>
  <c r="H591" i="175"/>
  <c r="I591" i="175"/>
  <c r="C592" i="175"/>
  <c r="E592" i="175"/>
  <c r="F592" i="175"/>
  <c r="G592" i="175"/>
  <c r="H592" i="175"/>
  <c r="I592" i="175"/>
  <c r="C593" i="175"/>
  <c r="E593" i="175"/>
  <c r="F593" i="175"/>
  <c r="G593" i="175"/>
  <c r="H593" i="175"/>
  <c r="I593" i="175"/>
  <c r="C594" i="175"/>
  <c r="E594" i="175"/>
  <c r="F594" i="175"/>
  <c r="G594" i="175"/>
  <c r="H594" i="175"/>
  <c r="I594" i="175"/>
  <c r="C595" i="175"/>
  <c r="E595" i="175"/>
  <c r="F595" i="175"/>
  <c r="G595" i="175"/>
  <c r="H595" i="175"/>
  <c r="I595" i="175"/>
  <c r="C596" i="175"/>
  <c r="E596" i="175"/>
  <c r="F596" i="175"/>
  <c r="G596" i="175"/>
  <c r="H596" i="175"/>
  <c r="I596" i="175"/>
  <c r="C597" i="175"/>
  <c r="E597" i="175"/>
  <c r="F597" i="175"/>
  <c r="G597" i="175"/>
  <c r="H597" i="175"/>
  <c r="I597" i="175"/>
  <c r="C598" i="175"/>
  <c r="E598" i="175"/>
  <c r="F598" i="175"/>
  <c r="G598" i="175"/>
  <c r="H598" i="175"/>
  <c r="I598" i="175"/>
  <c r="C599" i="175"/>
  <c r="E599" i="175"/>
  <c r="F599" i="175"/>
  <c r="G599" i="175"/>
  <c r="H599" i="175"/>
  <c r="I599" i="175"/>
  <c r="C600" i="175"/>
  <c r="E600" i="175"/>
  <c r="F600" i="175"/>
  <c r="G600" i="175"/>
  <c r="H600" i="175"/>
  <c r="I600" i="175"/>
  <c r="C601" i="175"/>
  <c r="E601" i="175"/>
  <c r="F601" i="175"/>
  <c r="G601" i="175"/>
  <c r="H601" i="175"/>
  <c r="I601" i="175"/>
  <c r="C602" i="175"/>
  <c r="E602" i="175"/>
  <c r="F602" i="175"/>
  <c r="G602" i="175"/>
  <c r="H602" i="175"/>
  <c r="I602" i="175"/>
  <c r="C603" i="175"/>
  <c r="E603" i="175"/>
  <c r="F603" i="175"/>
  <c r="G603" i="175"/>
  <c r="H603" i="175"/>
  <c r="I603" i="175"/>
  <c r="C604" i="175"/>
  <c r="E604" i="175"/>
  <c r="F604" i="175"/>
  <c r="G604" i="175"/>
  <c r="H604" i="175"/>
  <c r="I604" i="175"/>
  <c r="C605" i="175"/>
  <c r="E605" i="175"/>
  <c r="F605" i="175"/>
  <c r="G605" i="175"/>
  <c r="H605" i="175"/>
  <c r="I605" i="175"/>
  <c r="C606" i="175"/>
  <c r="E606" i="175"/>
  <c r="F606" i="175"/>
  <c r="G606" i="175"/>
  <c r="H606" i="175"/>
  <c r="I606" i="175"/>
  <c r="C607" i="175"/>
  <c r="E607" i="175"/>
  <c r="F607" i="175"/>
  <c r="G607" i="175"/>
  <c r="H607" i="175"/>
  <c r="I607" i="175"/>
  <c r="C608" i="175"/>
  <c r="E608" i="175"/>
  <c r="F608" i="175"/>
  <c r="G608" i="175"/>
  <c r="H608" i="175"/>
  <c r="I608" i="175"/>
  <c r="C609" i="175"/>
  <c r="E609" i="175"/>
  <c r="F609" i="175"/>
  <c r="G609" i="175"/>
  <c r="H609" i="175"/>
  <c r="I609" i="175"/>
  <c r="C610" i="175"/>
  <c r="E610" i="175"/>
  <c r="F610" i="175"/>
  <c r="G610" i="175"/>
  <c r="H610" i="175"/>
  <c r="I610" i="175"/>
  <c r="C611" i="175"/>
  <c r="E611" i="175"/>
  <c r="F611" i="175"/>
  <c r="G611" i="175"/>
  <c r="H611" i="175"/>
  <c r="I611" i="175"/>
  <c r="C612" i="175"/>
  <c r="E612" i="175"/>
  <c r="F612" i="175"/>
  <c r="G612" i="175"/>
  <c r="H612" i="175"/>
  <c r="I612" i="175"/>
  <c r="C613" i="175"/>
  <c r="E613" i="175"/>
  <c r="F613" i="175"/>
  <c r="G613" i="175"/>
  <c r="H613" i="175"/>
  <c r="I613" i="175"/>
  <c r="C614" i="175"/>
  <c r="E614" i="175"/>
  <c r="F614" i="175"/>
  <c r="G614" i="175"/>
  <c r="H614" i="175"/>
  <c r="I614" i="175"/>
  <c r="C615" i="175"/>
  <c r="E615" i="175"/>
  <c r="F615" i="175"/>
  <c r="G615" i="175"/>
  <c r="H615" i="175"/>
  <c r="I615" i="175"/>
  <c r="C616" i="175"/>
  <c r="E616" i="175"/>
  <c r="F616" i="175"/>
  <c r="G616" i="175"/>
  <c r="H616" i="175"/>
  <c r="I616" i="175"/>
  <c r="C617" i="175"/>
  <c r="E617" i="175"/>
  <c r="F617" i="175"/>
  <c r="G617" i="175"/>
  <c r="H617" i="175"/>
  <c r="I617" i="175"/>
  <c r="C618" i="175"/>
  <c r="E618" i="175"/>
  <c r="F618" i="175"/>
  <c r="G618" i="175"/>
  <c r="H618" i="175"/>
  <c r="I618" i="175"/>
  <c r="C619" i="175"/>
  <c r="E619" i="175"/>
  <c r="F619" i="175"/>
  <c r="G619" i="175"/>
  <c r="H619" i="175"/>
  <c r="I619" i="175"/>
  <c r="C620" i="175"/>
  <c r="E620" i="175"/>
  <c r="F620" i="175"/>
  <c r="G620" i="175"/>
  <c r="H620" i="175"/>
  <c r="I620" i="175"/>
  <c r="C621" i="175"/>
  <c r="E621" i="175"/>
  <c r="F621" i="175"/>
  <c r="G621" i="175"/>
  <c r="H621" i="175"/>
  <c r="I621" i="175"/>
  <c r="C622" i="175"/>
  <c r="E622" i="175"/>
  <c r="F622" i="175"/>
  <c r="G622" i="175"/>
  <c r="H622" i="175"/>
  <c r="I622" i="175"/>
  <c r="C623" i="175"/>
  <c r="E623" i="175"/>
  <c r="F623" i="175"/>
  <c r="G623" i="175"/>
  <c r="H623" i="175"/>
  <c r="I623" i="175"/>
  <c r="C624" i="175"/>
  <c r="E624" i="175"/>
  <c r="F624" i="175"/>
  <c r="G624" i="175"/>
  <c r="H624" i="175"/>
  <c r="I624" i="175"/>
  <c r="C625" i="175"/>
  <c r="E625" i="175"/>
  <c r="F625" i="175"/>
  <c r="G625" i="175"/>
  <c r="H625" i="175"/>
  <c r="I625" i="175"/>
  <c r="C626" i="175"/>
  <c r="E626" i="175"/>
  <c r="F626" i="175"/>
  <c r="G626" i="175"/>
  <c r="H626" i="175"/>
  <c r="I626" i="175"/>
  <c r="C627" i="175"/>
  <c r="E627" i="175"/>
  <c r="F627" i="175"/>
  <c r="G627" i="175"/>
  <c r="H627" i="175"/>
  <c r="I627" i="175"/>
  <c r="C628" i="175"/>
  <c r="E628" i="175"/>
  <c r="F628" i="175"/>
  <c r="G628" i="175"/>
  <c r="H628" i="175"/>
  <c r="I628" i="175"/>
  <c r="C629" i="175"/>
  <c r="E629" i="175"/>
  <c r="F629" i="175"/>
  <c r="G629" i="175"/>
  <c r="H629" i="175"/>
  <c r="I629" i="175"/>
  <c r="C630" i="175"/>
  <c r="E630" i="175"/>
  <c r="F630" i="175"/>
  <c r="G630" i="175"/>
  <c r="H630" i="175"/>
  <c r="I630" i="175"/>
  <c r="C631" i="175"/>
  <c r="E631" i="175"/>
  <c r="F631" i="175"/>
  <c r="G631" i="175"/>
  <c r="H631" i="175"/>
  <c r="I631" i="175"/>
  <c r="C632" i="175"/>
  <c r="E632" i="175"/>
  <c r="F632" i="175"/>
  <c r="G632" i="175"/>
  <c r="H632" i="175"/>
  <c r="I632" i="175"/>
  <c r="C633" i="175"/>
  <c r="E633" i="175"/>
  <c r="F633" i="175"/>
  <c r="G633" i="175"/>
  <c r="H633" i="175"/>
  <c r="I633" i="175"/>
  <c r="C634" i="175"/>
  <c r="E634" i="175"/>
  <c r="F634" i="175"/>
  <c r="G634" i="175"/>
  <c r="H634" i="175"/>
  <c r="I634" i="175"/>
  <c r="C635" i="175"/>
  <c r="E635" i="175"/>
  <c r="F635" i="175"/>
  <c r="G635" i="175"/>
  <c r="H635" i="175"/>
  <c r="I635" i="175"/>
  <c r="C636" i="175"/>
  <c r="E636" i="175"/>
  <c r="F636" i="175"/>
  <c r="G636" i="175"/>
  <c r="H636" i="175"/>
  <c r="I636" i="175"/>
  <c r="C637" i="175"/>
  <c r="E637" i="175"/>
  <c r="F637" i="175"/>
  <c r="G637" i="175"/>
  <c r="H637" i="175"/>
  <c r="I637" i="175"/>
  <c r="C638" i="175"/>
  <c r="E638" i="175"/>
  <c r="F638" i="175"/>
  <c r="G638" i="175"/>
  <c r="H638" i="175"/>
  <c r="I638" i="175"/>
  <c r="C639" i="175"/>
  <c r="E639" i="175"/>
  <c r="F639" i="175"/>
  <c r="G639" i="175"/>
  <c r="H639" i="175"/>
  <c r="I639" i="175"/>
  <c r="C640" i="175"/>
  <c r="E640" i="175"/>
  <c r="F640" i="175"/>
  <c r="G640" i="175"/>
  <c r="H640" i="175"/>
  <c r="I640" i="175"/>
  <c r="C641" i="175"/>
  <c r="E641" i="175"/>
  <c r="F641" i="175"/>
  <c r="G641" i="175"/>
  <c r="H641" i="175"/>
  <c r="I641" i="175"/>
  <c r="C642" i="175"/>
  <c r="E642" i="175"/>
  <c r="F642" i="175"/>
  <c r="G642" i="175"/>
  <c r="H642" i="175"/>
  <c r="I642" i="175"/>
  <c r="C643" i="175"/>
  <c r="E643" i="175"/>
  <c r="F643" i="175"/>
  <c r="G643" i="175"/>
  <c r="H643" i="175"/>
  <c r="I643" i="175"/>
  <c r="C644" i="175"/>
  <c r="E644" i="175"/>
  <c r="F644" i="175"/>
  <c r="G644" i="175"/>
  <c r="H644" i="175"/>
  <c r="I644" i="175"/>
  <c r="C645" i="175"/>
  <c r="E645" i="175"/>
  <c r="F645" i="175"/>
  <c r="G645" i="175"/>
  <c r="H645" i="175"/>
  <c r="I645" i="175"/>
  <c r="C646" i="175"/>
  <c r="E646" i="175"/>
  <c r="F646" i="175"/>
  <c r="G646" i="175"/>
  <c r="H646" i="175"/>
  <c r="I646" i="175"/>
  <c r="C647" i="175"/>
  <c r="E647" i="175"/>
  <c r="F647" i="175"/>
  <c r="G647" i="175"/>
  <c r="H647" i="175"/>
  <c r="I647" i="175"/>
  <c r="C648" i="175"/>
  <c r="E648" i="175"/>
  <c r="F648" i="175"/>
  <c r="G648" i="175"/>
  <c r="H648" i="175"/>
  <c r="I648" i="175"/>
  <c r="C649" i="175"/>
  <c r="E649" i="175"/>
  <c r="F649" i="175"/>
  <c r="G649" i="175"/>
  <c r="H649" i="175"/>
  <c r="I649" i="175"/>
  <c r="C650" i="175"/>
  <c r="E650" i="175"/>
  <c r="F650" i="175"/>
  <c r="G650" i="175"/>
  <c r="H650" i="175"/>
  <c r="I650" i="175"/>
  <c r="C651" i="175"/>
  <c r="E651" i="175"/>
  <c r="F651" i="175"/>
  <c r="G651" i="175"/>
  <c r="H651" i="175"/>
  <c r="I651" i="175"/>
  <c r="C652" i="175"/>
  <c r="E652" i="175"/>
  <c r="F652" i="175"/>
  <c r="G652" i="175"/>
  <c r="H652" i="175"/>
  <c r="I652" i="175"/>
  <c r="C653" i="175"/>
  <c r="E653" i="175"/>
  <c r="F653" i="175"/>
  <c r="G653" i="175"/>
  <c r="H653" i="175"/>
  <c r="I653" i="175"/>
  <c r="C654" i="175"/>
  <c r="E654" i="175"/>
  <c r="F654" i="175"/>
  <c r="G654" i="175"/>
  <c r="H654" i="175"/>
  <c r="I654" i="175"/>
  <c r="C655" i="175"/>
  <c r="E655" i="175"/>
  <c r="F655" i="175"/>
  <c r="G655" i="175"/>
  <c r="H655" i="175"/>
  <c r="I655" i="175"/>
  <c r="C656" i="175"/>
  <c r="E656" i="175"/>
  <c r="F656" i="175"/>
  <c r="G656" i="175"/>
  <c r="H656" i="175"/>
  <c r="I656" i="175"/>
  <c r="C657" i="175"/>
  <c r="E657" i="175"/>
  <c r="F657" i="175"/>
  <c r="G657" i="175"/>
  <c r="H657" i="175"/>
  <c r="I657" i="175"/>
  <c r="C658" i="175"/>
  <c r="E658" i="175"/>
  <c r="F658" i="175"/>
  <c r="G658" i="175"/>
  <c r="H658" i="175"/>
  <c r="I658" i="175"/>
  <c r="C659" i="175"/>
  <c r="E659" i="175"/>
  <c r="F659" i="175"/>
  <c r="G659" i="175"/>
  <c r="H659" i="175"/>
  <c r="I659" i="175"/>
  <c r="C660" i="175"/>
  <c r="E660" i="175"/>
  <c r="F660" i="175"/>
  <c r="G660" i="175"/>
  <c r="H660" i="175"/>
  <c r="I660" i="175"/>
  <c r="C661" i="175"/>
  <c r="E661" i="175"/>
  <c r="F661" i="175"/>
  <c r="G661" i="175"/>
  <c r="H661" i="175"/>
  <c r="I661" i="175"/>
  <c r="C662" i="175"/>
  <c r="E662" i="175"/>
  <c r="F662" i="175"/>
  <c r="G662" i="175"/>
  <c r="H662" i="175"/>
  <c r="I662" i="175"/>
  <c r="C663" i="175"/>
  <c r="E663" i="175"/>
  <c r="F663" i="175"/>
  <c r="G663" i="175"/>
  <c r="H663" i="175"/>
  <c r="I663" i="175"/>
  <c r="C664" i="175"/>
  <c r="E664" i="175"/>
  <c r="F664" i="175"/>
  <c r="G664" i="175"/>
  <c r="H664" i="175"/>
  <c r="I664" i="175"/>
  <c r="C665" i="175"/>
  <c r="E665" i="175"/>
  <c r="F665" i="175"/>
  <c r="G665" i="175"/>
  <c r="H665" i="175"/>
  <c r="I665" i="175"/>
  <c r="C666" i="175"/>
  <c r="E666" i="175"/>
  <c r="F666" i="175"/>
  <c r="G666" i="175"/>
  <c r="H666" i="175"/>
  <c r="I666" i="175"/>
  <c r="C667" i="175"/>
  <c r="E667" i="175"/>
  <c r="F667" i="175"/>
  <c r="G667" i="175"/>
  <c r="H667" i="175"/>
  <c r="I667" i="175"/>
  <c r="C668" i="175"/>
  <c r="E668" i="175"/>
  <c r="F668" i="175"/>
  <c r="G668" i="175"/>
  <c r="H668" i="175"/>
  <c r="I668" i="175"/>
  <c r="C669" i="175"/>
  <c r="E669" i="175"/>
  <c r="F669" i="175"/>
  <c r="G669" i="175"/>
  <c r="H669" i="175"/>
  <c r="I669" i="175"/>
  <c r="C670" i="175"/>
  <c r="E670" i="175"/>
  <c r="F670" i="175"/>
  <c r="G670" i="175"/>
  <c r="H670" i="175"/>
  <c r="I670" i="175"/>
  <c r="C671" i="175"/>
  <c r="E671" i="175"/>
  <c r="F671" i="175"/>
  <c r="G671" i="175"/>
  <c r="H671" i="175"/>
  <c r="I671" i="175"/>
  <c r="C672" i="175"/>
  <c r="E672" i="175"/>
  <c r="F672" i="175"/>
  <c r="G672" i="175"/>
  <c r="H672" i="175"/>
  <c r="I672" i="175"/>
  <c r="C673" i="175"/>
  <c r="E673" i="175"/>
  <c r="F673" i="175"/>
  <c r="G673" i="175"/>
  <c r="H673" i="175"/>
  <c r="I673" i="175"/>
  <c r="C674" i="175"/>
  <c r="E674" i="175"/>
  <c r="F674" i="175"/>
  <c r="G674" i="175"/>
  <c r="H674" i="175"/>
  <c r="I674" i="175"/>
  <c r="C675" i="175"/>
  <c r="E675" i="175"/>
  <c r="F675" i="175"/>
  <c r="G675" i="175"/>
  <c r="H675" i="175"/>
  <c r="I675" i="175"/>
  <c r="C676" i="175"/>
  <c r="E676" i="175"/>
  <c r="F676" i="175"/>
  <c r="G676" i="175"/>
  <c r="H676" i="175"/>
  <c r="I676" i="175"/>
  <c r="C677" i="175"/>
  <c r="E677" i="175"/>
  <c r="F677" i="175"/>
  <c r="G677" i="175"/>
  <c r="H677" i="175"/>
  <c r="I677" i="175"/>
  <c r="C678" i="175"/>
  <c r="E678" i="175"/>
  <c r="F678" i="175"/>
  <c r="G678" i="175"/>
  <c r="H678" i="175"/>
  <c r="I678" i="175"/>
  <c r="C679" i="175"/>
  <c r="E679" i="175"/>
  <c r="F679" i="175"/>
  <c r="G679" i="175"/>
  <c r="H679" i="175"/>
  <c r="I679" i="175"/>
  <c r="C680" i="175"/>
  <c r="E680" i="175"/>
  <c r="F680" i="175"/>
  <c r="G680" i="175"/>
  <c r="H680" i="175"/>
  <c r="I680" i="175"/>
  <c r="C681" i="175"/>
  <c r="E681" i="175"/>
  <c r="F681" i="175"/>
  <c r="G681" i="175"/>
  <c r="H681" i="175"/>
  <c r="I681" i="175"/>
  <c r="C682" i="175"/>
  <c r="E682" i="175"/>
  <c r="F682" i="175"/>
  <c r="G682" i="175"/>
  <c r="H682" i="175"/>
  <c r="I682" i="175"/>
  <c r="C683" i="175"/>
  <c r="E683" i="175"/>
  <c r="F683" i="175"/>
  <c r="G683" i="175"/>
  <c r="H683" i="175"/>
  <c r="I683" i="175"/>
  <c r="C684" i="175"/>
  <c r="E684" i="175"/>
  <c r="F684" i="175"/>
  <c r="G684" i="175"/>
  <c r="H684" i="175"/>
  <c r="I684" i="175"/>
  <c r="C685" i="175"/>
  <c r="E685" i="175"/>
  <c r="F685" i="175"/>
  <c r="G685" i="175"/>
  <c r="H685" i="175"/>
  <c r="I685" i="175"/>
  <c r="C686" i="175"/>
  <c r="E686" i="175"/>
  <c r="F686" i="175"/>
  <c r="G686" i="175"/>
  <c r="H686" i="175"/>
  <c r="I686" i="175"/>
  <c r="C687" i="175"/>
  <c r="E687" i="175"/>
  <c r="F687" i="175"/>
  <c r="G687" i="175"/>
  <c r="H687" i="175"/>
  <c r="I687" i="175"/>
  <c r="C688" i="175"/>
  <c r="E688" i="175"/>
  <c r="F688" i="175"/>
  <c r="G688" i="175"/>
  <c r="H688" i="175"/>
  <c r="I688" i="175"/>
  <c r="C689" i="175"/>
  <c r="E689" i="175"/>
  <c r="F689" i="175"/>
  <c r="G689" i="175"/>
  <c r="H689" i="175"/>
  <c r="I689" i="175"/>
  <c r="C690" i="175"/>
  <c r="E690" i="175"/>
  <c r="F690" i="175"/>
  <c r="G690" i="175"/>
  <c r="H690" i="175"/>
  <c r="I690" i="175"/>
  <c r="C691" i="175"/>
  <c r="E691" i="175"/>
  <c r="F691" i="175"/>
  <c r="G691" i="175"/>
  <c r="H691" i="175"/>
  <c r="I691" i="175"/>
  <c r="C692" i="175"/>
  <c r="E692" i="175"/>
  <c r="F692" i="175"/>
  <c r="G692" i="175"/>
  <c r="H692" i="175"/>
  <c r="I692" i="175"/>
  <c r="C693" i="175"/>
  <c r="E693" i="175"/>
  <c r="F693" i="175"/>
  <c r="G693" i="175"/>
  <c r="H693" i="175"/>
  <c r="I693" i="175"/>
  <c r="C694" i="175"/>
  <c r="E694" i="175"/>
  <c r="F694" i="175"/>
  <c r="G694" i="175"/>
  <c r="H694" i="175"/>
  <c r="I694" i="175"/>
  <c r="C695" i="175"/>
  <c r="E695" i="175"/>
  <c r="F695" i="175"/>
  <c r="G695" i="175"/>
  <c r="H695" i="175"/>
  <c r="I695" i="175"/>
  <c r="C696" i="175"/>
  <c r="E696" i="175"/>
  <c r="F696" i="175"/>
  <c r="G696" i="175"/>
  <c r="H696" i="175"/>
  <c r="I696" i="175"/>
  <c r="C697" i="175"/>
  <c r="E697" i="175"/>
  <c r="F697" i="175"/>
  <c r="G697" i="175"/>
  <c r="H697" i="175"/>
  <c r="I697" i="175"/>
  <c r="C698" i="175"/>
  <c r="E698" i="175"/>
  <c r="F698" i="175"/>
  <c r="G698" i="175"/>
  <c r="H698" i="175"/>
  <c r="I698" i="175"/>
  <c r="C699" i="175"/>
  <c r="E699" i="175"/>
  <c r="F699" i="175"/>
  <c r="G699" i="175"/>
  <c r="H699" i="175"/>
  <c r="I699" i="175"/>
  <c r="C700" i="175"/>
  <c r="E700" i="175"/>
  <c r="F700" i="175"/>
  <c r="G700" i="175"/>
  <c r="H700" i="175"/>
  <c r="I700" i="175"/>
  <c r="C701" i="175"/>
  <c r="E701" i="175"/>
  <c r="F701" i="175"/>
  <c r="G701" i="175"/>
  <c r="H701" i="175"/>
  <c r="I701" i="175"/>
  <c r="C702" i="175"/>
  <c r="E702" i="175"/>
  <c r="F702" i="175"/>
  <c r="G702" i="175"/>
  <c r="H702" i="175"/>
  <c r="I702" i="175"/>
  <c r="C703" i="175"/>
  <c r="E703" i="175"/>
  <c r="F703" i="175"/>
  <c r="G703" i="175"/>
  <c r="H703" i="175"/>
  <c r="I703" i="175"/>
  <c r="C704" i="175"/>
  <c r="E704" i="175"/>
  <c r="F704" i="175"/>
  <c r="G704" i="175"/>
  <c r="H704" i="175"/>
  <c r="I704" i="175"/>
  <c r="C705" i="175"/>
  <c r="E705" i="175"/>
  <c r="F705" i="175"/>
  <c r="G705" i="175"/>
  <c r="H705" i="175"/>
  <c r="I705" i="175"/>
  <c r="C706" i="175"/>
  <c r="E706" i="175"/>
  <c r="F706" i="175"/>
  <c r="G706" i="175"/>
  <c r="H706" i="175"/>
  <c r="I706" i="175"/>
  <c r="C707" i="175"/>
  <c r="E707" i="175"/>
  <c r="F707" i="175"/>
  <c r="G707" i="175"/>
  <c r="H707" i="175"/>
  <c r="I707" i="175"/>
  <c r="C708" i="175"/>
  <c r="E708" i="175"/>
  <c r="F708" i="175"/>
  <c r="G708" i="175"/>
  <c r="H708" i="175"/>
  <c r="I708" i="175"/>
  <c r="C709" i="175"/>
  <c r="E709" i="175"/>
  <c r="F709" i="175"/>
  <c r="G709" i="175"/>
  <c r="H709" i="175"/>
  <c r="I709" i="175"/>
  <c r="C710" i="175"/>
  <c r="E710" i="175"/>
  <c r="F710" i="175"/>
  <c r="G710" i="175"/>
  <c r="H710" i="175"/>
  <c r="I710" i="175"/>
  <c r="C711" i="175"/>
  <c r="E711" i="175"/>
  <c r="F711" i="175"/>
  <c r="G711" i="175"/>
  <c r="H711" i="175"/>
  <c r="I711" i="175"/>
  <c r="C712" i="175"/>
  <c r="E712" i="175"/>
  <c r="F712" i="175"/>
  <c r="G712" i="175"/>
  <c r="H712" i="175"/>
  <c r="I712" i="175"/>
  <c r="C713" i="175"/>
  <c r="E713" i="175"/>
  <c r="F713" i="175"/>
  <c r="G713" i="175"/>
  <c r="H713" i="175"/>
  <c r="I713" i="175"/>
  <c r="C714" i="175"/>
  <c r="E714" i="175"/>
  <c r="F714" i="175"/>
  <c r="G714" i="175"/>
  <c r="H714" i="175"/>
  <c r="I714" i="175"/>
  <c r="C715" i="175"/>
  <c r="E715" i="175"/>
  <c r="F715" i="175"/>
  <c r="G715" i="175"/>
  <c r="H715" i="175"/>
  <c r="I715" i="175"/>
  <c r="C716" i="175"/>
  <c r="E716" i="175"/>
  <c r="F716" i="175"/>
  <c r="G716" i="175"/>
  <c r="H716" i="175"/>
  <c r="I716" i="175"/>
  <c r="C717" i="175"/>
  <c r="E717" i="175"/>
  <c r="F717" i="175"/>
  <c r="G717" i="175"/>
  <c r="H717" i="175"/>
  <c r="I717" i="175"/>
  <c r="C718" i="175"/>
  <c r="E718" i="175"/>
  <c r="F718" i="175"/>
  <c r="G718" i="175"/>
  <c r="H718" i="175"/>
  <c r="I718" i="175"/>
  <c r="C719" i="175"/>
  <c r="E719" i="175"/>
  <c r="F719" i="175"/>
  <c r="G719" i="175"/>
  <c r="H719" i="175"/>
  <c r="I719" i="175"/>
  <c r="C720" i="175"/>
  <c r="E720" i="175"/>
  <c r="F720" i="175"/>
  <c r="G720" i="175"/>
  <c r="H720" i="175"/>
  <c r="I720" i="175"/>
  <c r="C721" i="175"/>
  <c r="E721" i="175"/>
  <c r="F721" i="175"/>
  <c r="G721" i="175"/>
  <c r="H721" i="175"/>
  <c r="I721" i="175"/>
  <c r="C722" i="175"/>
  <c r="E722" i="175"/>
  <c r="F722" i="175"/>
  <c r="G722" i="175"/>
  <c r="H722" i="175"/>
  <c r="I722" i="175"/>
  <c r="C723" i="175"/>
  <c r="E723" i="175"/>
  <c r="F723" i="175"/>
  <c r="G723" i="175"/>
  <c r="H723" i="175"/>
  <c r="I723" i="175"/>
  <c r="C724" i="175"/>
  <c r="E724" i="175"/>
  <c r="F724" i="175"/>
  <c r="G724" i="175"/>
  <c r="H724" i="175"/>
  <c r="I724" i="175"/>
  <c r="C725" i="175"/>
  <c r="E725" i="175"/>
  <c r="F725" i="175"/>
  <c r="G725" i="175"/>
  <c r="H725" i="175"/>
  <c r="I725" i="175"/>
  <c r="C726" i="175"/>
  <c r="E726" i="175"/>
  <c r="F726" i="175"/>
  <c r="G726" i="175"/>
  <c r="H726" i="175"/>
  <c r="I726" i="175"/>
  <c r="C727" i="175"/>
  <c r="E727" i="175"/>
  <c r="F727" i="175"/>
  <c r="G727" i="175"/>
  <c r="H727" i="175"/>
  <c r="I727" i="175"/>
  <c r="C728" i="175"/>
  <c r="E728" i="175"/>
  <c r="F728" i="175"/>
  <c r="G728" i="175"/>
  <c r="H728" i="175"/>
  <c r="I728" i="175"/>
  <c r="C729" i="175"/>
  <c r="E729" i="175"/>
  <c r="F729" i="175"/>
  <c r="G729" i="175"/>
  <c r="H729" i="175"/>
  <c r="I729" i="175"/>
  <c r="C730" i="175"/>
  <c r="E730" i="175"/>
  <c r="F730" i="175"/>
  <c r="G730" i="175"/>
  <c r="H730" i="175"/>
  <c r="I730" i="175"/>
  <c r="C731" i="175"/>
  <c r="E731" i="175"/>
  <c r="F731" i="175"/>
  <c r="G731" i="175"/>
  <c r="H731" i="175"/>
  <c r="I731" i="175"/>
  <c r="C732" i="175"/>
  <c r="E732" i="175"/>
  <c r="F732" i="175"/>
  <c r="G732" i="175"/>
  <c r="H732" i="175"/>
  <c r="I732" i="175"/>
  <c r="C733" i="175"/>
  <c r="E733" i="175"/>
  <c r="F733" i="175"/>
  <c r="G733" i="175"/>
  <c r="H733" i="175"/>
  <c r="I733" i="175"/>
  <c r="C734" i="175"/>
  <c r="E734" i="175"/>
  <c r="F734" i="175"/>
  <c r="G734" i="175"/>
  <c r="H734" i="175"/>
  <c r="I734" i="175"/>
  <c r="C735" i="175"/>
  <c r="E735" i="175"/>
  <c r="F735" i="175"/>
  <c r="G735" i="175"/>
  <c r="H735" i="175"/>
  <c r="I735" i="175"/>
  <c r="C736" i="175"/>
  <c r="E736" i="175"/>
  <c r="F736" i="175"/>
  <c r="G736" i="175"/>
  <c r="H736" i="175"/>
  <c r="I736" i="175"/>
  <c r="C737" i="175"/>
  <c r="E737" i="175"/>
  <c r="F737" i="175"/>
  <c r="G737" i="175"/>
  <c r="H737" i="175"/>
  <c r="I737" i="175"/>
  <c r="C738" i="175"/>
  <c r="E738" i="175"/>
  <c r="F738" i="175"/>
  <c r="G738" i="175"/>
  <c r="H738" i="175"/>
  <c r="I738" i="175"/>
  <c r="C739" i="175"/>
  <c r="E739" i="175"/>
  <c r="F739" i="175"/>
  <c r="G739" i="175"/>
  <c r="H739" i="175"/>
  <c r="I739" i="175"/>
  <c r="C740" i="175"/>
  <c r="E740" i="175"/>
  <c r="F740" i="175"/>
  <c r="G740" i="175"/>
  <c r="H740" i="175"/>
  <c r="I740" i="175"/>
  <c r="C741" i="175"/>
  <c r="E741" i="175"/>
  <c r="F741" i="175"/>
  <c r="G741" i="175"/>
  <c r="H741" i="175"/>
  <c r="I741" i="175"/>
  <c r="C742" i="175"/>
  <c r="E742" i="175"/>
  <c r="F742" i="175"/>
  <c r="G742" i="175"/>
  <c r="H742" i="175"/>
  <c r="I742" i="175"/>
  <c r="C743" i="175"/>
  <c r="E743" i="175"/>
  <c r="F743" i="175"/>
  <c r="G743" i="175"/>
  <c r="H743" i="175"/>
  <c r="I743" i="175"/>
  <c r="C744" i="175"/>
  <c r="E744" i="175"/>
  <c r="F744" i="175"/>
  <c r="G744" i="175"/>
  <c r="H744" i="175"/>
  <c r="I744" i="175"/>
  <c r="C745" i="175"/>
  <c r="E745" i="175"/>
  <c r="F745" i="175"/>
  <c r="G745" i="175"/>
  <c r="H745" i="175"/>
  <c r="I745" i="175"/>
  <c r="C746" i="175"/>
  <c r="E746" i="175"/>
  <c r="F746" i="175"/>
  <c r="G746" i="175"/>
  <c r="H746" i="175"/>
  <c r="I746" i="175"/>
  <c r="C747" i="175"/>
  <c r="E747" i="175"/>
  <c r="F747" i="175"/>
  <c r="G747" i="175"/>
  <c r="H747" i="175"/>
  <c r="I747" i="175"/>
  <c r="C748" i="175"/>
  <c r="E748" i="175"/>
  <c r="F748" i="175"/>
  <c r="G748" i="175"/>
  <c r="H748" i="175"/>
  <c r="I748" i="175"/>
  <c r="C749" i="175"/>
  <c r="E749" i="175"/>
  <c r="F749" i="175"/>
  <c r="G749" i="175"/>
  <c r="H749" i="175"/>
  <c r="I749" i="175"/>
  <c r="C750" i="175"/>
  <c r="E750" i="175"/>
  <c r="F750" i="175"/>
  <c r="G750" i="175"/>
  <c r="H750" i="175"/>
  <c r="I750" i="175"/>
  <c r="C751" i="175"/>
  <c r="E751" i="175"/>
  <c r="F751" i="175"/>
  <c r="G751" i="175"/>
  <c r="H751" i="175"/>
  <c r="I751" i="175"/>
  <c r="C752" i="175"/>
  <c r="E752" i="175"/>
  <c r="F752" i="175"/>
  <c r="G752" i="175"/>
  <c r="H752" i="175"/>
  <c r="I752" i="175"/>
  <c r="C753" i="175"/>
  <c r="E753" i="175"/>
  <c r="F753" i="175"/>
  <c r="G753" i="175"/>
  <c r="H753" i="175"/>
  <c r="I753" i="175"/>
  <c r="C754" i="175"/>
  <c r="E754" i="175"/>
  <c r="F754" i="175"/>
  <c r="G754" i="175"/>
  <c r="H754" i="175"/>
  <c r="I754" i="175"/>
  <c r="C755" i="175"/>
  <c r="E755" i="175"/>
  <c r="F755" i="175"/>
  <c r="G755" i="175"/>
  <c r="H755" i="175"/>
  <c r="I755" i="175"/>
  <c r="C756" i="175"/>
  <c r="E756" i="175"/>
  <c r="F756" i="175"/>
  <c r="G756" i="175"/>
  <c r="H756" i="175"/>
  <c r="I756" i="175"/>
  <c r="C757" i="175"/>
  <c r="E757" i="175"/>
  <c r="F757" i="175"/>
  <c r="G757" i="175"/>
  <c r="H757" i="175"/>
  <c r="I757" i="175"/>
  <c r="C758" i="175"/>
  <c r="E758" i="175"/>
  <c r="F758" i="175"/>
  <c r="G758" i="175"/>
  <c r="H758" i="175"/>
  <c r="I758" i="175"/>
  <c r="C759" i="175"/>
  <c r="E759" i="175"/>
  <c r="F759" i="175"/>
  <c r="G759" i="175"/>
  <c r="H759" i="175"/>
  <c r="I759" i="175"/>
  <c r="C760" i="175"/>
  <c r="E760" i="175"/>
  <c r="F760" i="175"/>
  <c r="G760" i="175"/>
  <c r="H760" i="175"/>
  <c r="I760" i="175"/>
  <c r="C761" i="175"/>
  <c r="E761" i="175"/>
  <c r="F761" i="175"/>
  <c r="G761" i="175"/>
  <c r="H761" i="175"/>
  <c r="I761" i="175"/>
  <c r="C762" i="175"/>
  <c r="E762" i="175"/>
  <c r="F762" i="175"/>
  <c r="G762" i="175"/>
  <c r="H762" i="175"/>
  <c r="I762" i="175"/>
  <c r="C763" i="175"/>
  <c r="E763" i="175"/>
  <c r="F763" i="175"/>
  <c r="G763" i="175"/>
  <c r="H763" i="175"/>
  <c r="I763" i="175"/>
  <c r="C764" i="175"/>
  <c r="E764" i="175"/>
  <c r="F764" i="175"/>
  <c r="G764" i="175"/>
  <c r="H764" i="175"/>
  <c r="I764" i="175"/>
  <c r="C765" i="175"/>
  <c r="E765" i="175"/>
  <c r="F765" i="175"/>
  <c r="G765" i="175"/>
  <c r="H765" i="175"/>
  <c r="I765" i="175"/>
  <c r="C766" i="175"/>
  <c r="E766" i="175"/>
  <c r="F766" i="175"/>
  <c r="G766" i="175"/>
  <c r="H766" i="175"/>
  <c r="I766" i="175"/>
  <c r="C767" i="175"/>
  <c r="E767" i="175"/>
  <c r="F767" i="175"/>
  <c r="G767" i="175"/>
  <c r="H767" i="175"/>
  <c r="I767" i="175"/>
  <c r="C768" i="175"/>
  <c r="E768" i="175"/>
  <c r="F768" i="175"/>
  <c r="G768" i="175"/>
  <c r="H768" i="175"/>
  <c r="I768" i="175"/>
  <c r="C769" i="175"/>
  <c r="E769" i="175"/>
  <c r="F769" i="175"/>
  <c r="G769" i="175"/>
  <c r="H769" i="175"/>
  <c r="I769" i="175"/>
  <c r="C770" i="175"/>
  <c r="E770" i="175"/>
  <c r="F770" i="175"/>
  <c r="G770" i="175"/>
  <c r="H770" i="175"/>
  <c r="I770" i="175"/>
  <c r="C771" i="175"/>
  <c r="E771" i="175"/>
  <c r="F771" i="175"/>
  <c r="G771" i="175"/>
  <c r="H771" i="175"/>
  <c r="I771" i="175"/>
  <c r="C772" i="175"/>
  <c r="E772" i="175"/>
  <c r="F772" i="175"/>
  <c r="G772" i="175"/>
  <c r="H772" i="175"/>
  <c r="I772" i="175"/>
  <c r="C773" i="175"/>
  <c r="E773" i="175"/>
  <c r="F773" i="175"/>
  <c r="G773" i="175"/>
  <c r="H773" i="175"/>
  <c r="I773" i="175"/>
  <c r="C774" i="175"/>
  <c r="E774" i="175"/>
  <c r="F774" i="175"/>
  <c r="G774" i="175"/>
  <c r="H774" i="175"/>
  <c r="I774" i="175"/>
  <c r="C775" i="175"/>
  <c r="E775" i="175"/>
  <c r="F775" i="175"/>
  <c r="G775" i="175"/>
  <c r="H775" i="175"/>
  <c r="I775" i="175"/>
  <c r="C776" i="175"/>
  <c r="E776" i="175"/>
  <c r="F776" i="175"/>
  <c r="G776" i="175"/>
  <c r="H776" i="175"/>
  <c r="I776" i="175"/>
  <c r="C777" i="175"/>
  <c r="E777" i="175"/>
  <c r="F777" i="175"/>
  <c r="G777" i="175"/>
  <c r="H777" i="175"/>
  <c r="I777" i="175"/>
  <c r="C778" i="175"/>
  <c r="E778" i="175"/>
  <c r="F778" i="175"/>
  <c r="G778" i="175"/>
  <c r="H778" i="175"/>
  <c r="I778" i="175"/>
  <c r="C779" i="175"/>
  <c r="E779" i="175"/>
  <c r="F779" i="175"/>
  <c r="G779" i="175"/>
  <c r="H779" i="175"/>
  <c r="I779" i="175"/>
  <c r="C780" i="175"/>
  <c r="E780" i="175"/>
  <c r="F780" i="175"/>
  <c r="G780" i="175"/>
  <c r="H780" i="175"/>
  <c r="I780" i="175"/>
  <c r="C781" i="175"/>
  <c r="E781" i="175"/>
  <c r="F781" i="175"/>
  <c r="G781" i="175"/>
  <c r="H781" i="175"/>
  <c r="I781" i="175"/>
  <c r="C782" i="175"/>
  <c r="E782" i="175"/>
  <c r="F782" i="175"/>
  <c r="G782" i="175"/>
  <c r="H782" i="175"/>
  <c r="I782" i="175"/>
  <c r="C783" i="175"/>
  <c r="E783" i="175"/>
  <c r="F783" i="175"/>
  <c r="G783" i="175"/>
  <c r="H783" i="175"/>
  <c r="I783" i="175"/>
  <c r="C784" i="175"/>
  <c r="E784" i="175"/>
  <c r="F784" i="175"/>
  <c r="G784" i="175"/>
  <c r="H784" i="175"/>
  <c r="I784" i="175"/>
  <c r="C785" i="175"/>
  <c r="E785" i="175"/>
  <c r="F785" i="175"/>
  <c r="G785" i="175"/>
  <c r="H785" i="175"/>
  <c r="I785" i="175"/>
  <c r="C786" i="175"/>
  <c r="E786" i="175"/>
  <c r="F786" i="175"/>
  <c r="G786" i="175"/>
  <c r="H786" i="175"/>
  <c r="I786" i="175"/>
  <c r="C787" i="175"/>
  <c r="E787" i="175"/>
  <c r="F787" i="175"/>
  <c r="G787" i="175"/>
  <c r="H787" i="175"/>
  <c r="I787" i="175"/>
  <c r="C788" i="175"/>
  <c r="E788" i="175"/>
  <c r="F788" i="175"/>
  <c r="G788" i="175"/>
  <c r="H788" i="175"/>
  <c r="I788" i="175"/>
  <c r="C789" i="175"/>
  <c r="E789" i="175"/>
  <c r="F789" i="175"/>
  <c r="G789" i="175"/>
  <c r="H789" i="175"/>
  <c r="I789" i="175"/>
  <c r="C790" i="175"/>
  <c r="E790" i="175"/>
  <c r="F790" i="175"/>
  <c r="G790" i="175"/>
  <c r="H790" i="175"/>
  <c r="I790" i="175"/>
  <c r="C791" i="175"/>
  <c r="E791" i="175"/>
  <c r="F791" i="175"/>
  <c r="G791" i="175"/>
  <c r="H791" i="175"/>
  <c r="I791" i="175"/>
  <c r="C792" i="175"/>
  <c r="E792" i="175"/>
  <c r="F792" i="175"/>
  <c r="G792" i="175"/>
  <c r="H792" i="175"/>
  <c r="I792" i="175"/>
  <c r="C793" i="175"/>
  <c r="E793" i="175"/>
  <c r="F793" i="175"/>
  <c r="G793" i="175"/>
  <c r="H793" i="175"/>
  <c r="I793" i="175"/>
  <c r="C794" i="175"/>
  <c r="E794" i="175"/>
  <c r="F794" i="175"/>
  <c r="G794" i="175"/>
  <c r="H794" i="175"/>
  <c r="I794" i="175"/>
  <c r="C795" i="175"/>
  <c r="E795" i="175"/>
  <c r="F795" i="175"/>
  <c r="G795" i="175"/>
  <c r="H795" i="175"/>
  <c r="I795" i="175"/>
  <c r="C796" i="175"/>
  <c r="E796" i="175"/>
  <c r="F796" i="175"/>
  <c r="G796" i="175"/>
  <c r="H796" i="175"/>
  <c r="I796" i="175"/>
  <c r="C797" i="175"/>
  <c r="E797" i="175"/>
  <c r="F797" i="175"/>
  <c r="G797" i="175"/>
  <c r="H797" i="175"/>
  <c r="I797" i="175"/>
  <c r="C798" i="175"/>
  <c r="E798" i="175"/>
  <c r="F798" i="175"/>
  <c r="G798" i="175"/>
  <c r="H798" i="175"/>
  <c r="I798" i="175"/>
  <c r="C799" i="175"/>
  <c r="E799" i="175"/>
  <c r="F799" i="175"/>
  <c r="G799" i="175"/>
  <c r="H799" i="175"/>
  <c r="I799" i="175"/>
  <c r="C800" i="175"/>
  <c r="E800" i="175"/>
  <c r="F800" i="175"/>
  <c r="G800" i="175"/>
  <c r="H800" i="175"/>
  <c r="I800" i="175"/>
  <c r="C801" i="175"/>
  <c r="E801" i="175"/>
  <c r="F801" i="175"/>
  <c r="G801" i="175"/>
  <c r="H801" i="175"/>
  <c r="I801" i="175"/>
  <c r="C802" i="175"/>
  <c r="E802" i="175"/>
  <c r="F802" i="175"/>
  <c r="G802" i="175"/>
  <c r="H802" i="175"/>
  <c r="I802" i="175"/>
  <c r="C803" i="175"/>
  <c r="E803" i="175"/>
  <c r="F803" i="175"/>
  <c r="G803" i="175"/>
  <c r="H803" i="175"/>
  <c r="I803" i="175"/>
  <c r="C804" i="175"/>
  <c r="E804" i="175"/>
  <c r="F804" i="175"/>
  <c r="G804" i="175"/>
  <c r="H804" i="175"/>
  <c r="I804" i="175"/>
  <c r="C805" i="175"/>
  <c r="E805" i="175"/>
  <c r="F805" i="175"/>
  <c r="G805" i="175"/>
  <c r="H805" i="175"/>
  <c r="I805" i="175"/>
  <c r="C806" i="175"/>
  <c r="E806" i="175"/>
  <c r="F806" i="175"/>
  <c r="G806" i="175"/>
  <c r="H806" i="175"/>
  <c r="I806" i="175"/>
  <c r="C807" i="175"/>
  <c r="E807" i="175"/>
  <c r="F807" i="175"/>
  <c r="G807" i="175"/>
  <c r="H807" i="175"/>
  <c r="I807" i="175"/>
  <c r="C808" i="175"/>
  <c r="E808" i="175"/>
  <c r="F808" i="175"/>
  <c r="G808" i="175"/>
  <c r="H808" i="175"/>
  <c r="I808" i="175"/>
  <c r="C809" i="175"/>
  <c r="E809" i="175"/>
  <c r="F809" i="175"/>
  <c r="G809" i="175"/>
  <c r="H809" i="175"/>
  <c r="I809" i="175"/>
  <c r="C810" i="175"/>
  <c r="E810" i="175"/>
  <c r="F810" i="175"/>
  <c r="G810" i="175"/>
  <c r="H810" i="175"/>
  <c r="I810" i="175"/>
  <c r="C811" i="175"/>
  <c r="E811" i="175"/>
  <c r="F811" i="175"/>
  <c r="G811" i="175"/>
  <c r="H811" i="175"/>
  <c r="I811" i="175"/>
  <c r="C812" i="175"/>
  <c r="E812" i="175"/>
  <c r="F812" i="175"/>
  <c r="G812" i="175"/>
  <c r="H812" i="175"/>
  <c r="I812" i="175"/>
  <c r="C813" i="175"/>
  <c r="E813" i="175"/>
  <c r="F813" i="175"/>
  <c r="G813" i="175"/>
  <c r="H813" i="175"/>
  <c r="I813" i="175"/>
  <c r="C814" i="175"/>
  <c r="E814" i="175"/>
  <c r="F814" i="175"/>
  <c r="G814" i="175"/>
  <c r="H814" i="175"/>
  <c r="I814" i="175"/>
  <c r="C815" i="175"/>
  <c r="E815" i="175"/>
  <c r="F815" i="175"/>
  <c r="G815" i="175"/>
  <c r="H815" i="175"/>
  <c r="I815" i="175"/>
  <c r="C816" i="175"/>
  <c r="E816" i="175"/>
  <c r="F816" i="175"/>
  <c r="G816" i="175"/>
  <c r="H816" i="175"/>
  <c r="I816" i="175"/>
  <c r="C817" i="175"/>
  <c r="E817" i="175"/>
  <c r="F817" i="175"/>
  <c r="G817" i="175"/>
  <c r="H817" i="175"/>
  <c r="I817" i="175"/>
  <c r="C818" i="175"/>
  <c r="E818" i="175"/>
  <c r="F818" i="175"/>
  <c r="G818" i="175"/>
  <c r="H818" i="175"/>
  <c r="I818" i="175"/>
  <c r="C819" i="175"/>
  <c r="E819" i="175"/>
  <c r="F819" i="175"/>
  <c r="G819" i="175"/>
  <c r="H819" i="175"/>
  <c r="I819" i="175"/>
  <c r="C820" i="175"/>
  <c r="E820" i="175"/>
  <c r="F820" i="175"/>
  <c r="G820" i="175"/>
  <c r="H820" i="175"/>
  <c r="I820" i="175"/>
  <c r="C821" i="175"/>
  <c r="E821" i="175"/>
  <c r="F821" i="175"/>
  <c r="G821" i="175"/>
  <c r="H821" i="175"/>
  <c r="I821" i="175"/>
  <c r="C822" i="175"/>
  <c r="E822" i="175"/>
  <c r="F822" i="175"/>
  <c r="G822" i="175"/>
  <c r="H822" i="175"/>
  <c r="I822" i="175"/>
  <c r="C823" i="175"/>
  <c r="E823" i="175"/>
  <c r="F823" i="175"/>
  <c r="G823" i="175"/>
  <c r="H823" i="175"/>
  <c r="I823" i="175"/>
  <c r="C824" i="175"/>
  <c r="E824" i="175"/>
  <c r="F824" i="175"/>
  <c r="G824" i="175"/>
  <c r="H824" i="175"/>
  <c r="I824" i="175"/>
  <c r="C825" i="175"/>
  <c r="E825" i="175"/>
  <c r="F825" i="175"/>
  <c r="G825" i="175"/>
  <c r="H825" i="175"/>
  <c r="I825" i="175"/>
  <c r="C826" i="175"/>
  <c r="E826" i="175"/>
  <c r="F826" i="175"/>
  <c r="G826" i="175"/>
  <c r="H826" i="175"/>
  <c r="I826" i="175"/>
  <c r="C827" i="175"/>
  <c r="E827" i="175"/>
  <c r="F827" i="175"/>
  <c r="G827" i="175"/>
  <c r="H827" i="175"/>
  <c r="I827" i="175"/>
  <c r="C828" i="175"/>
  <c r="E828" i="175"/>
  <c r="F828" i="175"/>
  <c r="G828" i="175"/>
  <c r="H828" i="175"/>
  <c r="I828" i="175"/>
  <c r="C829" i="175"/>
  <c r="E829" i="175"/>
  <c r="F829" i="175"/>
  <c r="G829" i="175"/>
  <c r="H829" i="175"/>
  <c r="I829" i="175"/>
  <c r="C830" i="175"/>
  <c r="E830" i="175"/>
  <c r="F830" i="175"/>
  <c r="G830" i="175"/>
  <c r="H830" i="175"/>
  <c r="I830" i="175"/>
  <c r="C831" i="175"/>
  <c r="E831" i="175"/>
  <c r="F831" i="175"/>
  <c r="G831" i="175"/>
  <c r="H831" i="175"/>
  <c r="I831" i="175"/>
  <c r="C832" i="175"/>
  <c r="E832" i="175"/>
  <c r="F832" i="175"/>
  <c r="G832" i="175"/>
  <c r="H832" i="175"/>
  <c r="I832" i="175"/>
  <c r="C833" i="175"/>
  <c r="E833" i="175"/>
  <c r="F833" i="175"/>
  <c r="G833" i="175"/>
  <c r="H833" i="175"/>
  <c r="I833" i="175"/>
  <c r="C834" i="175"/>
  <c r="E834" i="175"/>
  <c r="F834" i="175"/>
  <c r="G834" i="175"/>
  <c r="H834" i="175"/>
  <c r="I834" i="175"/>
  <c r="C835" i="175"/>
  <c r="E835" i="175"/>
  <c r="F835" i="175"/>
  <c r="G835" i="175"/>
  <c r="H835" i="175"/>
  <c r="I835" i="175"/>
  <c r="C836" i="175"/>
  <c r="E836" i="175"/>
  <c r="F836" i="175"/>
  <c r="G836" i="175"/>
  <c r="H836" i="175"/>
  <c r="I836" i="175"/>
  <c r="C837" i="175"/>
  <c r="E837" i="175"/>
  <c r="F837" i="175"/>
  <c r="G837" i="175"/>
  <c r="H837" i="175"/>
  <c r="I837" i="175"/>
  <c r="C838" i="175"/>
  <c r="E838" i="175"/>
  <c r="F838" i="175"/>
  <c r="G838" i="175"/>
  <c r="H838" i="175"/>
  <c r="I838" i="175"/>
  <c r="C839" i="175"/>
  <c r="E839" i="175"/>
  <c r="F839" i="175"/>
  <c r="G839" i="175"/>
  <c r="H839" i="175"/>
  <c r="I839" i="175"/>
  <c r="C840" i="175"/>
  <c r="E840" i="175"/>
  <c r="F840" i="175"/>
  <c r="G840" i="175"/>
  <c r="H840" i="175"/>
  <c r="I840" i="175"/>
  <c r="C841" i="175"/>
  <c r="E841" i="175"/>
  <c r="F841" i="175"/>
  <c r="G841" i="175"/>
  <c r="H841" i="175"/>
  <c r="I841" i="175"/>
  <c r="C842" i="175"/>
  <c r="E842" i="175"/>
  <c r="F842" i="175"/>
  <c r="G842" i="175"/>
  <c r="H842" i="175"/>
  <c r="I842" i="175"/>
  <c r="C843" i="175"/>
  <c r="E843" i="175"/>
  <c r="F843" i="175"/>
  <c r="G843" i="175"/>
  <c r="H843" i="175"/>
  <c r="I843" i="175"/>
  <c r="C844" i="175"/>
  <c r="E844" i="175"/>
  <c r="F844" i="175"/>
  <c r="G844" i="175"/>
  <c r="H844" i="175"/>
  <c r="I844" i="175"/>
  <c r="C845" i="175"/>
  <c r="E845" i="175"/>
  <c r="F845" i="175"/>
  <c r="G845" i="175"/>
  <c r="H845" i="175"/>
  <c r="I845" i="175"/>
  <c r="C846" i="175"/>
  <c r="E846" i="175"/>
  <c r="F846" i="175"/>
  <c r="G846" i="175"/>
  <c r="H846" i="175"/>
  <c r="I846" i="175"/>
  <c r="C847" i="175"/>
  <c r="E847" i="175"/>
  <c r="F847" i="175"/>
  <c r="G847" i="175"/>
  <c r="H847" i="175"/>
  <c r="I847" i="175"/>
  <c r="C848" i="175"/>
  <c r="E848" i="175"/>
  <c r="F848" i="175"/>
  <c r="G848" i="175"/>
  <c r="H848" i="175"/>
  <c r="I848" i="175"/>
  <c r="C849" i="175"/>
  <c r="E849" i="175"/>
  <c r="F849" i="175"/>
  <c r="G849" i="175"/>
  <c r="H849" i="175"/>
  <c r="I849" i="175"/>
  <c r="C850" i="175"/>
  <c r="E850" i="175"/>
  <c r="F850" i="175"/>
  <c r="G850" i="175"/>
  <c r="H850" i="175"/>
  <c r="I850" i="175"/>
  <c r="C851" i="175"/>
  <c r="E851" i="175"/>
  <c r="F851" i="175"/>
  <c r="G851" i="175"/>
  <c r="H851" i="175"/>
  <c r="I851" i="175"/>
  <c r="C852" i="175"/>
  <c r="E852" i="175"/>
  <c r="F852" i="175"/>
  <c r="G852" i="175"/>
  <c r="H852" i="175"/>
  <c r="I852" i="175"/>
  <c r="C853" i="175"/>
  <c r="E853" i="175"/>
  <c r="F853" i="175"/>
  <c r="G853" i="175"/>
  <c r="H853" i="175"/>
  <c r="I853" i="175"/>
  <c r="C854" i="175"/>
  <c r="E854" i="175"/>
  <c r="F854" i="175"/>
  <c r="G854" i="175"/>
  <c r="H854" i="175"/>
  <c r="I854" i="175"/>
  <c r="C855" i="175"/>
  <c r="E855" i="175"/>
  <c r="F855" i="175"/>
  <c r="G855" i="175"/>
  <c r="H855" i="175"/>
  <c r="I855" i="175"/>
  <c r="C856" i="175"/>
  <c r="E856" i="175"/>
  <c r="F856" i="175"/>
  <c r="G856" i="175"/>
  <c r="H856" i="175"/>
  <c r="I856" i="175"/>
  <c r="C857" i="175"/>
  <c r="E857" i="175"/>
  <c r="F857" i="175"/>
  <c r="G857" i="175"/>
  <c r="H857" i="175"/>
  <c r="I857" i="175"/>
  <c r="C858" i="175"/>
  <c r="E858" i="175"/>
  <c r="F858" i="175"/>
  <c r="G858" i="175"/>
  <c r="H858" i="175"/>
  <c r="I858" i="175"/>
  <c r="C859" i="175"/>
  <c r="E859" i="175"/>
  <c r="F859" i="175"/>
  <c r="G859" i="175"/>
  <c r="H859" i="175"/>
  <c r="I859" i="175"/>
  <c r="C860" i="175"/>
  <c r="E860" i="175"/>
  <c r="F860" i="175"/>
  <c r="G860" i="175"/>
  <c r="H860" i="175"/>
  <c r="I860" i="175"/>
  <c r="C861" i="175"/>
  <c r="E861" i="175"/>
  <c r="F861" i="175"/>
  <c r="G861" i="175"/>
  <c r="H861" i="175"/>
  <c r="I861" i="175"/>
  <c r="C862" i="175"/>
  <c r="E862" i="175"/>
  <c r="F862" i="175"/>
  <c r="G862" i="175"/>
  <c r="H862" i="175"/>
  <c r="I862" i="175"/>
  <c r="C863" i="175"/>
  <c r="E863" i="175"/>
  <c r="F863" i="175"/>
  <c r="G863" i="175"/>
  <c r="H863" i="175"/>
  <c r="I863" i="175"/>
  <c r="C864" i="175"/>
  <c r="E864" i="175"/>
  <c r="F864" i="175"/>
  <c r="G864" i="175"/>
  <c r="H864" i="175"/>
  <c r="I864" i="175"/>
  <c r="C865" i="175"/>
  <c r="E865" i="175"/>
  <c r="F865" i="175"/>
  <c r="G865" i="175"/>
  <c r="H865" i="175"/>
  <c r="I865" i="175"/>
  <c r="C866" i="175"/>
  <c r="E866" i="175"/>
  <c r="F866" i="175"/>
  <c r="G866" i="175"/>
  <c r="H866" i="175"/>
  <c r="I866" i="175"/>
  <c r="C867" i="175"/>
  <c r="E867" i="175"/>
  <c r="F867" i="175"/>
  <c r="G867" i="175"/>
  <c r="H867" i="175"/>
  <c r="I867" i="175"/>
  <c r="C868" i="175"/>
  <c r="E868" i="175"/>
  <c r="F868" i="175"/>
  <c r="G868" i="175"/>
  <c r="H868" i="175"/>
  <c r="I868" i="175"/>
  <c r="C869" i="175"/>
  <c r="E869" i="175"/>
  <c r="F869" i="175"/>
  <c r="G869" i="175"/>
  <c r="H869" i="175"/>
  <c r="I869" i="175"/>
  <c r="C870" i="175"/>
  <c r="E870" i="175"/>
  <c r="F870" i="175"/>
  <c r="G870" i="175"/>
  <c r="H870" i="175"/>
  <c r="I870" i="175"/>
  <c r="C871" i="175"/>
  <c r="E871" i="175"/>
  <c r="F871" i="175"/>
  <c r="G871" i="175"/>
  <c r="H871" i="175"/>
  <c r="I871" i="175"/>
  <c r="C872" i="175"/>
  <c r="E872" i="175"/>
  <c r="F872" i="175"/>
  <c r="G872" i="175"/>
  <c r="H872" i="175"/>
  <c r="I872" i="175"/>
  <c r="C873" i="175"/>
  <c r="E873" i="175"/>
  <c r="F873" i="175"/>
  <c r="G873" i="175"/>
  <c r="H873" i="175"/>
  <c r="I873" i="175"/>
  <c r="C874" i="175"/>
  <c r="E874" i="175"/>
  <c r="F874" i="175"/>
  <c r="G874" i="175"/>
  <c r="H874" i="175"/>
  <c r="I874" i="175"/>
  <c r="C875" i="175"/>
  <c r="E875" i="175"/>
  <c r="F875" i="175"/>
  <c r="G875" i="175"/>
  <c r="H875" i="175"/>
  <c r="I875" i="175"/>
  <c r="C876" i="175"/>
  <c r="E876" i="175"/>
  <c r="F876" i="175"/>
  <c r="G876" i="175"/>
  <c r="H876" i="175"/>
  <c r="I876" i="175"/>
  <c r="C877" i="175"/>
  <c r="E877" i="175"/>
  <c r="F877" i="175"/>
  <c r="G877" i="175"/>
  <c r="H877" i="175"/>
  <c r="I877" i="175"/>
  <c r="C878" i="175"/>
  <c r="E878" i="175"/>
  <c r="F878" i="175"/>
  <c r="G878" i="175"/>
  <c r="H878" i="175"/>
  <c r="I878" i="175"/>
  <c r="C879" i="175"/>
  <c r="E879" i="175"/>
  <c r="F879" i="175"/>
  <c r="G879" i="175"/>
  <c r="H879" i="175"/>
  <c r="I879" i="175"/>
  <c r="C880" i="175"/>
  <c r="E880" i="175"/>
  <c r="F880" i="175"/>
  <c r="G880" i="175"/>
  <c r="H880" i="175"/>
  <c r="I880" i="175"/>
  <c r="C881" i="175"/>
  <c r="E881" i="175"/>
  <c r="F881" i="175"/>
  <c r="G881" i="175"/>
  <c r="H881" i="175"/>
  <c r="I881" i="175"/>
  <c r="C882" i="175"/>
  <c r="E882" i="175"/>
  <c r="F882" i="175"/>
  <c r="G882" i="175"/>
  <c r="H882" i="175"/>
  <c r="I882" i="175"/>
  <c r="C883" i="175"/>
  <c r="E883" i="175"/>
  <c r="F883" i="175"/>
  <c r="G883" i="175"/>
  <c r="H883" i="175"/>
  <c r="I883" i="175"/>
  <c r="C884" i="175"/>
  <c r="E884" i="175"/>
  <c r="F884" i="175"/>
  <c r="G884" i="175"/>
  <c r="H884" i="175"/>
  <c r="I884" i="175"/>
  <c r="C885" i="175"/>
  <c r="E885" i="175"/>
  <c r="F885" i="175"/>
  <c r="G885" i="175"/>
  <c r="H885" i="175"/>
  <c r="I885" i="175"/>
  <c r="C886" i="175"/>
  <c r="E886" i="175"/>
  <c r="F886" i="175"/>
  <c r="G886" i="175"/>
  <c r="H886" i="175"/>
  <c r="I886" i="175"/>
  <c r="C887" i="175"/>
  <c r="E887" i="175"/>
  <c r="F887" i="175"/>
  <c r="G887" i="175"/>
  <c r="H887" i="175"/>
  <c r="I887" i="175"/>
  <c r="C888" i="175"/>
  <c r="E888" i="175"/>
  <c r="F888" i="175"/>
  <c r="G888" i="175"/>
  <c r="H888" i="175"/>
  <c r="I888" i="175"/>
  <c r="C889" i="175"/>
  <c r="E889" i="175"/>
  <c r="F889" i="175"/>
  <c r="G889" i="175"/>
  <c r="H889" i="175"/>
  <c r="I889" i="175"/>
  <c r="C890" i="175"/>
  <c r="E890" i="175"/>
  <c r="F890" i="175"/>
  <c r="G890" i="175"/>
  <c r="H890" i="175"/>
  <c r="I890" i="175"/>
  <c r="C891" i="175"/>
  <c r="E891" i="175"/>
  <c r="F891" i="175"/>
  <c r="G891" i="175"/>
  <c r="H891" i="175"/>
  <c r="I891" i="175"/>
  <c r="C892" i="175"/>
  <c r="E892" i="175"/>
  <c r="F892" i="175"/>
  <c r="G892" i="175"/>
  <c r="H892" i="175"/>
  <c r="I892" i="175"/>
  <c r="C893" i="175"/>
  <c r="E893" i="175"/>
  <c r="F893" i="175"/>
  <c r="G893" i="175"/>
  <c r="H893" i="175"/>
  <c r="I893" i="175"/>
  <c r="C894" i="175"/>
  <c r="E894" i="175"/>
  <c r="F894" i="175"/>
  <c r="G894" i="175"/>
  <c r="H894" i="175"/>
  <c r="I894" i="175"/>
  <c r="C895" i="175"/>
  <c r="E895" i="175"/>
  <c r="F895" i="175"/>
  <c r="G895" i="175"/>
  <c r="H895" i="175"/>
  <c r="I895" i="175"/>
  <c r="C896" i="175"/>
  <c r="E896" i="175"/>
  <c r="F896" i="175"/>
  <c r="G896" i="175"/>
  <c r="H896" i="175"/>
  <c r="I896" i="175"/>
  <c r="C897" i="175"/>
  <c r="E897" i="175"/>
  <c r="F897" i="175"/>
  <c r="G897" i="175"/>
  <c r="H897" i="175"/>
  <c r="I897" i="175"/>
  <c r="C898" i="175"/>
  <c r="E898" i="175"/>
  <c r="F898" i="175"/>
  <c r="G898" i="175"/>
  <c r="H898" i="175"/>
  <c r="I898" i="175"/>
  <c r="C899" i="175"/>
  <c r="E899" i="175"/>
  <c r="F899" i="175"/>
  <c r="G899" i="175"/>
  <c r="H899" i="175"/>
  <c r="I899" i="175"/>
  <c r="C900" i="175"/>
  <c r="E900" i="175"/>
  <c r="F900" i="175"/>
  <c r="G900" i="175"/>
  <c r="H900" i="175"/>
  <c r="I900" i="175"/>
  <c r="C901" i="175"/>
  <c r="E901" i="175"/>
  <c r="F901" i="175"/>
  <c r="G901" i="175"/>
  <c r="H901" i="175"/>
  <c r="I901" i="175"/>
  <c r="C902" i="175"/>
  <c r="E902" i="175"/>
  <c r="F902" i="175"/>
  <c r="G902" i="175"/>
  <c r="H902" i="175"/>
  <c r="I902" i="175"/>
  <c r="C903" i="175"/>
  <c r="E903" i="175"/>
  <c r="F903" i="175"/>
  <c r="G903" i="175"/>
  <c r="H903" i="175"/>
  <c r="I903" i="175"/>
  <c r="C904" i="175"/>
  <c r="E904" i="175"/>
  <c r="F904" i="175"/>
  <c r="G904" i="175"/>
  <c r="H904" i="175"/>
  <c r="I904" i="175"/>
  <c r="C905" i="175"/>
  <c r="E905" i="175"/>
  <c r="F905" i="175"/>
  <c r="G905" i="175"/>
  <c r="H905" i="175"/>
  <c r="I905" i="175"/>
  <c r="C906" i="175"/>
  <c r="E906" i="175"/>
  <c r="F906" i="175"/>
  <c r="G906" i="175"/>
  <c r="H906" i="175"/>
  <c r="I906" i="175"/>
  <c r="C907" i="175"/>
  <c r="E907" i="175"/>
  <c r="F907" i="175"/>
  <c r="G907" i="175"/>
  <c r="H907" i="175"/>
  <c r="I907" i="175"/>
  <c r="C908" i="175"/>
  <c r="E908" i="175"/>
  <c r="F908" i="175"/>
  <c r="G908" i="175"/>
  <c r="H908" i="175"/>
  <c r="I908" i="175"/>
  <c r="C909" i="175"/>
  <c r="E909" i="175"/>
  <c r="F909" i="175"/>
  <c r="G909" i="175"/>
  <c r="H909" i="175"/>
  <c r="I909" i="175"/>
  <c r="I7" i="175"/>
  <c r="H7" i="175"/>
  <c r="G7" i="175"/>
  <c r="G2" i="175" s="1"/>
  <c r="F7" i="175"/>
  <c r="E7" i="175"/>
  <c r="C7" i="175"/>
  <c r="H3" i="174"/>
  <c r="I3" i="174"/>
  <c r="J3" i="174"/>
  <c r="K3" i="174"/>
  <c r="L3" i="174"/>
  <c r="N3" i="174"/>
  <c r="O3" i="174"/>
  <c r="P3" i="174"/>
  <c r="Q3" i="174"/>
  <c r="R3" i="174"/>
  <c r="T3" i="174"/>
  <c r="U3" i="174"/>
  <c r="V3" i="174"/>
  <c r="X3" i="174"/>
  <c r="Y3" i="174"/>
  <c r="F3" i="174"/>
  <c r="E3" i="174"/>
  <c r="D3" i="174"/>
  <c r="E910" i="162"/>
  <c r="E910" i="167"/>
  <c r="E910" i="166"/>
  <c r="E910" i="165"/>
  <c r="E910" i="164"/>
  <c r="E910" i="173"/>
  <c r="Z2" i="175" l="1"/>
  <c r="I2" i="175"/>
  <c r="F2" i="175"/>
  <c r="E2" i="175"/>
  <c r="C2" i="175"/>
  <c r="H2" i="175"/>
  <c r="E899" i="101"/>
  <c r="E903" i="101" s="1"/>
  <c r="D899" i="101"/>
  <c r="C899" i="101"/>
  <c r="F889" i="93" l="1"/>
  <c r="C3" i="93" l="1"/>
  <c r="D3" i="93"/>
  <c r="C4" i="93"/>
  <c r="D4" i="93"/>
  <c r="C5" i="93"/>
  <c r="D5" i="93"/>
  <c r="C6" i="93"/>
  <c r="D6" i="93"/>
  <c r="C7" i="93"/>
  <c r="D7" i="93"/>
  <c r="C8" i="93"/>
  <c r="D8" i="93"/>
  <c r="C9" i="93"/>
  <c r="D9" i="93"/>
  <c r="C10" i="93"/>
  <c r="D10" i="93"/>
  <c r="C11" i="93"/>
  <c r="D11" i="93"/>
  <c r="C12" i="93"/>
  <c r="D12" i="93"/>
  <c r="C13" i="93"/>
  <c r="D13" i="93"/>
  <c r="C14" i="93"/>
  <c r="D14" i="93"/>
  <c r="C15" i="93"/>
  <c r="D15" i="93"/>
  <c r="C16" i="93"/>
  <c r="D16" i="93"/>
  <c r="C17" i="93"/>
  <c r="D17" i="93"/>
  <c r="C18" i="93"/>
  <c r="D18" i="93"/>
  <c r="C19" i="93"/>
  <c r="D19" i="93"/>
  <c r="C20" i="93"/>
  <c r="D20" i="93"/>
  <c r="C21" i="93"/>
  <c r="D21" i="93"/>
  <c r="C22" i="93"/>
  <c r="D22" i="93"/>
  <c r="C23" i="93"/>
  <c r="D23" i="93"/>
  <c r="C24" i="93"/>
  <c r="D24" i="93"/>
  <c r="C25" i="93"/>
  <c r="D25" i="93"/>
  <c r="C26" i="93"/>
  <c r="D26" i="93"/>
  <c r="C27" i="93"/>
  <c r="D27" i="93"/>
  <c r="C28" i="93"/>
  <c r="D28" i="93"/>
  <c r="C29" i="93"/>
  <c r="D29" i="93"/>
  <c r="C30" i="93"/>
  <c r="D30" i="93"/>
  <c r="C31" i="93"/>
  <c r="D31" i="93"/>
  <c r="C32" i="93"/>
  <c r="D32" i="93"/>
  <c r="C33" i="93"/>
  <c r="D33" i="93"/>
  <c r="C34" i="93"/>
  <c r="D34" i="93"/>
  <c r="C35" i="93"/>
  <c r="D35" i="93"/>
  <c r="C36" i="93"/>
  <c r="D36" i="93"/>
  <c r="C37" i="93"/>
  <c r="D37" i="93"/>
  <c r="C38" i="93"/>
  <c r="D38" i="93"/>
  <c r="C39" i="93"/>
  <c r="D39" i="93"/>
  <c r="C40" i="93"/>
  <c r="D40" i="93"/>
  <c r="C41" i="93"/>
  <c r="D41" i="93"/>
  <c r="C42" i="93"/>
  <c r="D42" i="93"/>
  <c r="C43" i="93"/>
  <c r="D43" i="93"/>
  <c r="C44" i="93"/>
  <c r="D44" i="93"/>
  <c r="C45" i="93"/>
  <c r="D45" i="93"/>
  <c r="C46" i="93"/>
  <c r="D46" i="93"/>
  <c r="C47" i="93"/>
  <c r="D47" i="93"/>
  <c r="C48" i="93"/>
  <c r="D48" i="93"/>
  <c r="C49" i="93"/>
  <c r="D49" i="93"/>
  <c r="C50" i="93"/>
  <c r="D50" i="93"/>
  <c r="C51" i="93"/>
  <c r="D51" i="93"/>
  <c r="C52" i="93"/>
  <c r="D52" i="93"/>
  <c r="C53" i="93"/>
  <c r="D53" i="93"/>
  <c r="C54" i="93"/>
  <c r="D54" i="93"/>
  <c r="C55" i="93"/>
  <c r="D55" i="93"/>
  <c r="C56" i="93"/>
  <c r="D56" i="93"/>
  <c r="C57" i="93"/>
  <c r="D57" i="93"/>
  <c r="C58" i="93"/>
  <c r="D58" i="93"/>
  <c r="C59" i="93"/>
  <c r="D59" i="93"/>
  <c r="C60" i="93"/>
  <c r="D60" i="93"/>
  <c r="C61" i="93"/>
  <c r="D61" i="93"/>
  <c r="C62" i="93"/>
  <c r="D62" i="93"/>
  <c r="C63" i="93"/>
  <c r="D63" i="93"/>
  <c r="C64" i="93"/>
  <c r="D64" i="93"/>
  <c r="C65" i="93"/>
  <c r="D65" i="93"/>
  <c r="C66" i="93"/>
  <c r="D66" i="93"/>
  <c r="C67" i="93"/>
  <c r="D67" i="93"/>
  <c r="C68" i="93"/>
  <c r="D68" i="93"/>
  <c r="C69" i="93"/>
  <c r="D69" i="93"/>
  <c r="C70" i="93"/>
  <c r="D70" i="93"/>
  <c r="C71" i="93"/>
  <c r="D71" i="93"/>
  <c r="C72" i="93"/>
  <c r="D72" i="93"/>
  <c r="C73" i="93"/>
  <c r="D73" i="93"/>
  <c r="C74" i="93"/>
  <c r="D74" i="93"/>
  <c r="C75" i="93"/>
  <c r="D75" i="93"/>
  <c r="C76" i="93"/>
  <c r="D76" i="93"/>
  <c r="C77" i="93"/>
  <c r="D77" i="93"/>
  <c r="C78" i="93"/>
  <c r="D78" i="93"/>
  <c r="C79" i="93"/>
  <c r="D79" i="93"/>
  <c r="C80" i="93"/>
  <c r="D80" i="93"/>
  <c r="C81" i="93"/>
  <c r="D81" i="93"/>
  <c r="C82" i="93"/>
  <c r="D82" i="93"/>
  <c r="C83" i="93"/>
  <c r="D83" i="93"/>
  <c r="C84" i="93"/>
  <c r="D84" i="93"/>
  <c r="C85" i="93"/>
  <c r="D85" i="93"/>
  <c r="C86" i="93"/>
  <c r="D86" i="93"/>
  <c r="C87" i="93"/>
  <c r="D87" i="93"/>
  <c r="C88" i="93"/>
  <c r="D88" i="93"/>
  <c r="C89" i="93"/>
  <c r="D89" i="93"/>
  <c r="C90" i="93"/>
  <c r="D90" i="93"/>
  <c r="C91" i="93"/>
  <c r="D91" i="93"/>
  <c r="C92" i="93"/>
  <c r="D92" i="93"/>
  <c r="C93" i="93"/>
  <c r="D93" i="93"/>
  <c r="C94" i="93"/>
  <c r="D94" i="93"/>
  <c r="C95" i="93"/>
  <c r="D95" i="93"/>
  <c r="C96" i="93"/>
  <c r="D96" i="93"/>
  <c r="C97" i="93"/>
  <c r="D97" i="93"/>
  <c r="C98" i="93"/>
  <c r="D98" i="93"/>
  <c r="C99" i="93"/>
  <c r="D99" i="93"/>
  <c r="C100" i="93"/>
  <c r="D100" i="93"/>
  <c r="C101" i="93"/>
  <c r="D101" i="93"/>
  <c r="C102" i="93"/>
  <c r="D102" i="93"/>
  <c r="C103" i="93"/>
  <c r="D103" i="93"/>
  <c r="C104" i="93"/>
  <c r="D104" i="93"/>
  <c r="C105" i="93"/>
  <c r="D105" i="93"/>
  <c r="C106" i="93"/>
  <c r="D106" i="93"/>
  <c r="C107" i="93"/>
  <c r="D107" i="93"/>
  <c r="C108" i="93"/>
  <c r="D108" i="93"/>
  <c r="C109" i="93"/>
  <c r="D109" i="93"/>
  <c r="C110" i="93"/>
  <c r="D110" i="93"/>
  <c r="C111" i="93"/>
  <c r="D111" i="93"/>
  <c r="C112" i="93"/>
  <c r="D112" i="93"/>
  <c r="C113" i="93"/>
  <c r="D113" i="93"/>
  <c r="C114" i="93"/>
  <c r="D114" i="93"/>
  <c r="C115" i="93"/>
  <c r="D115" i="93"/>
  <c r="C116" i="93"/>
  <c r="D116" i="93"/>
  <c r="C117" i="93"/>
  <c r="D117" i="93"/>
  <c r="C118" i="93"/>
  <c r="D118" i="93"/>
  <c r="C119" i="93"/>
  <c r="D119" i="93"/>
  <c r="C120" i="93"/>
  <c r="D120" i="93"/>
  <c r="C121" i="93"/>
  <c r="D121" i="93"/>
  <c r="C122" i="93"/>
  <c r="D122" i="93"/>
  <c r="C123" i="93"/>
  <c r="D123" i="93"/>
  <c r="C124" i="93"/>
  <c r="D124" i="93"/>
  <c r="C125" i="93"/>
  <c r="D125" i="93"/>
  <c r="C126" i="93"/>
  <c r="D126" i="93"/>
  <c r="C127" i="93"/>
  <c r="D127" i="93"/>
  <c r="C128" i="93"/>
  <c r="D128" i="93"/>
  <c r="C129" i="93"/>
  <c r="D129" i="93"/>
  <c r="C130" i="93"/>
  <c r="D130" i="93"/>
  <c r="C131" i="93"/>
  <c r="D131" i="93"/>
  <c r="C132" i="93"/>
  <c r="D132" i="93"/>
  <c r="C133" i="93"/>
  <c r="D133" i="93"/>
  <c r="C134" i="93"/>
  <c r="D134" i="93"/>
  <c r="C135" i="93"/>
  <c r="D135" i="93"/>
  <c r="C136" i="93"/>
  <c r="D136" i="93"/>
  <c r="C137" i="93"/>
  <c r="D137" i="93"/>
  <c r="C138" i="93"/>
  <c r="D138" i="93"/>
  <c r="C139" i="93"/>
  <c r="D139" i="93"/>
  <c r="C140" i="93"/>
  <c r="D140" i="93"/>
  <c r="C141" i="93"/>
  <c r="D141" i="93"/>
  <c r="C142" i="93"/>
  <c r="D142" i="93"/>
  <c r="C143" i="93"/>
  <c r="D143" i="93"/>
  <c r="C144" i="93"/>
  <c r="D144" i="93"/>
  <c r="C145" i="93"/>
  <c r="D145" i="93"/>
  <c r="C146" i="93"/>
  <c r="D146" i="93"/>
  <c r="C147" i="93"/>
  <c r="D147" i="93"/>
  <c r="C148" i="93"/>
  <c r="D148" i="93"/>
  <c r="C149" i="93"/>
  <c r="D149" i="93"/>
  <c r="C150" i="93"/>
  <c r="D150" i="93"/>
  <c r="C151" i="93"/>
  <c r="D151" i="93"/>
  <c r="C152" i="93"/>
  <c r="D152" i="93"/>
  <c r="C153" i="93"/>
  <c r="D153" i="93"/>
  <c r="C154" i="93"/>
  <c r="D154" i="93"/>
  <c r="C155" i="93"/>
  <c r="D155" i="93"/>
  <c r="C156" i="93"/>
  <c r="D156" i="93"/>
  <c r="C157" i="93"/>
  <c r="D157" i="93"/>
  <c r="C158" i="93"/>
  <c r="D158" i="93"/>
  <c r="C159" i="93"/>
  <c r="D159" i="93"/>
  <c r="C160" i="93"/>
  <c r="D160" i="93"/>
  <c r="C161" i="93"/>
  <c r="D161" i="93"/>
  <c r="C162" i="93"/>
  <c r="D162" i="93"/>
  <c r="C163" i="93"/>
  <c r="D163" i="93"/>
  <c r="C164" i="93"/>
  <c r="D164" i="93"/>
  <c r="C165" i="93"/>
  <c r="D165" i="93"/>
  <c r="C166" i="93"/>
  <c r="D166" i="93"/>
  <c r="C167" i="93"/>
  <c r="D167" i="93"/>
  <c r="C168" i="93"/>
  <c r="D168" i="93"/>
  <c r="C169" i="93"/>
  <c r="D169" i="93"/>
  <c r="C170" i="93"/>
  <c r="D170" i="93"/>
  <c r="C171" i="93"/>
  <c r="D171" i="93"/>
  <c r="C172" i="93"/>
  <c r="D172" i="93"/>
  <c r="C173" i="93"/>
  <c r="D173" i="93"/>
  <c r="C174" i="93"/>
  <c r="D174" i="93"/>
  <c r="C175" i="93"/>
  <c r="D175" i="93"/>
  <c r="C176" i="93"/>
  <c r="D176" i="93"/>
  <c r="C177" i="93"/>
  <c r="D177" i="93"/>
  <c r="C178" i="93"/>
  <c r="D178" i="93"/>
  <c r="C179" i="93"/>
  <c r="D179" i="93"/>
  <c r="C180" i="93"/>
  <c r="D180" i="93"/>
  <c r="C181" i="93"/>
  <c r="D181" i="93"/>
  <c r="C182" i="93"/>
  <c r="D182" i="93"/>
  <c r="C183" i="93"/>
  <c r="D183" i="93"/>
  <c r="C184" i="93"/>
  <c r="D184" i="93"/>
  <c r="C185" i="93"/>
  <c r="D185" i="93"/>
  <c r="C186" i="93"/>
  <c r="D186" i="93"/>
  <c r="C187" i="93"/>
  <c r="D187" i="93"/>
  <c r="C188" i="93"/>
  <c r="D188" i="93"/>
  <c r="C189" i="93"/>
  <c r="D189" i="93"/>
  <c r="C190" i="93"/>
  <c r="D190" i="93"/>
  <c r="C191" i="93"/>
  <c r="D191" i="93"/>
  <c r="C192" i="93"/>
  <c r="D192" i="93"/>
  <c r="C193" i="93"/>
  <c r="D193" i="93"/>
  <c r="C194" i="93"/>
  <c r="D194" i="93"/>
  <c r="C195" i="93"/>
  <c r="D195" i="93"/>
  <c r="C196" i="93"/>
  <c r="D196" i="93"/>
  <c r="C197" i="93"/>
  <c r="D197" i="93"/>
  <c r="C198" i="93"/>
  <c r="D198" i="93"/>
  <c r="C199" i="93"/>
  <c r="D199" i="93"/>
  <c r="C200" i="93"/>
  <c r="D200" i="93"/>
  <c r="C201" i="93"/>
  <c r="D201" i="93"/>
  <c r="C202" i="93"/>
  <c r="D202" i="93"/>
  <c r="C203" i="93"/>
  <c r="D203" i="93"/>
  <c r="C204" i="93"/>
  <c r="D204" i="93"/>
  <c r="C205" i="93"/>
  <c r="D205" i="93"/>
  <c r="C206" i="93"/>
  <c r="D206" i="93"/>
  <c r="C207" i="93"/>
  <c r="D207" i="93"/>
  <c r="C208" i="93"/>
  <c r="D208" i="93"/>
  <c r="C209" i="93"/>
  <c r="D209" i="93"/>
  <c r="C210" i="93"/>
  <c r="D210" i="93"/>
  <c r="C211" i="93"/>
  <c r="D211" i="93"/>
  <c r="C212" i="93"/>
  <c r="D212" i="93"/>
  <c r="C213" i="93"/>
  <c r="D213" i="93"/>
  <c r="C214" i="93"/>
  <c r="D214" i="93"/>
  <c r="C215" i="93"/>
  <c r="D215" i="93"/>
  <c r="C216" i="93"/>
  <c r="D216" i="93"/>
  <c r="C217" i="93"/>
  <c r="D217" i="93"/>
  <c r="C218" i="93"/>
  <c r="D218" i="93"/>
  <c r="C219" i="93"/>
  <c r="D219" i="93"/>
  <c r="C220" i="93"/>
  <c r="D220" i="93"/>
  <c r="C221" i="93"/>
  <c r="D221" i="93"/>
  <c r="C222" i="93"/>
  <c r="D222" i="93"/>
  <c r="C223" i="93"/>
  <c r="D223" i="93"/>
  <c r="C224" i="93"/>
  <c r="D224" i="93"/>
  <c r="C225" i="93"/>
  <c r="D225" i="93"/>
  <c r="C226" i="93"/>
  <c r="D226" i="93"/>
  <c r="C227" i="93"/>
  <c r="D227" i="93"/>
  <c r="C228" i="93"/>
  <c r="D228" i="93"/>
  <c r="C229" i="93"/>
  <c r="D229" i="93"/>
  <c r="C230" i="93"/>
  <c r="D230" i="93"/>
  <c r="C231" i="93"/>
  <c r="D231" i="93"/>
  <c r="C232" i="93"/>
  <c r="D232" i="93"/>
  <c r="C233" i="93"/>
  <c r="D233" i="93"/>
  <c r="C234" i="93"/>
  <c r="D234" i="93"/>
  <c r="C235" i="93"/>
  <c r="D235" i="93"/>
  <c r="C236" i="93"/>
  <c r="D236" i="93"/>
  <c r="C237" i="93"/>
  <c r="D237" i="93"/>
  <c r="C238" i="93"/>
  <c r="D238" i="93"/>
  <c r="C239" i="93"/>
  <c r="D239" i="93"/>
  <c r="C240" i="93"/>
  <c r="D240" i="93"/>
  <c r="C241" i="93"/>
  <c r="D241" i="93"/>
  <c r="C242" i="93"/>
  <c r="D242" i="93"/>
  <c r="C243" i="93"/>
  <c r="D243" i="93"/>
  <c r="C244" i="93"/>
  <c r="D244" i="93"/>
  <c r="C245" i="93"/>
  <c r="D245" i="93"/>
  <c r="C246" i="93"/>
  <c r="D246" i="93"/>
  <c r="C247" i="93"/>
  <c r="D247" i="93"/>
  <c r="C248" i="93"/>
  <c r="D248" i="93"/>
  <c r="C249" i="93"/>
  <c r="D249" i="93"/>
  <c r="C250" i="93"/>
  <c r="D250" i="93"/>
  <c r="C251" i="93"/>
  <c r="D251" i="93"/>
  <c r="C252" i="93"/>
  <c r="D252" i="93"/>
  <c r="C253" i="93"/>
  <c r="D253" i="93"/>
  <c r="C254" i="93"/>
  <c r="D254" i="93"/>
  <c r="C255" i="93"/>
  <c r="D255" i="93"/>
  <c r="C256" i="93"/>
  <c r="D256" i="93"/>
  <c r="C257" i="93"/>
  <c r="D257" i="93"/>
  <c r="C258" i="93"/>
  <c r="D258" i="93"/>
  <c r="C259" i="93"/>
  <c r="D259" i="93"/>
  <c r="C260" i="93"/>
  <c r="D260" i="93"/>
  <c r="C261" i="93"/>
  <c r="D261" i="93"/>
  <c r="C262" i="93"/>
  <c r="D262" i="93"/>
  <c r="C263" i="93"/>
  <c r="D263" i="93"/>
  <c r="C264" i="93"/>
  <c r="D264" i="93"/>
  <c r="C265" i="93"/>
  <c r="D265" i="93"/>
  <c r="C266" i="93"/>
  <c r="D266" i="93"/>
  <c r="C267" i="93"/>
  <c r="D267" i="93"/>
  <c r="C268" i="93"/>
  <c r="D268" i="93"/>
  <c r="C269" i="93"/>
  <c r="D269" i="93"/>
  <c r="C270" i="93"/>
  <c r="D270" i="93"/>
  <c r="C271" i="93"/>
  <c r="D271" i="93"/>
  <c r="C272" i="93"/>
  <c r="D272" i="93"/>
  <c r="C273" i="93"/>
  <c r="D273" i="93"/>
  <c r="C274" i="93"/>
  <c r="D274" i="93"/>
  <c r="C275" i="93"/>
  <c r="D275" i="93"/>
  <c r="C276" i="93"/>
  <c r="D276" i="93"/>
  <c r="C277" i="93"/>
  <c r="D277" i="93"/>
  <c r="C278" i="93"/>
  <c r="D278" i="93"/>
  <c r="C279" i="93"/>
  <c r="D279" i="93"/>
  <c r="C280" i="93"/>
  <c r="D280" i="93"/>
  <c r="C281" i="93"/>
  <c r="D281" i="93"/>
  <c r="C282" i="93"/>
  <c r="D282" i="93"/>
  <c r="C283" i="93"/>
  <c r="D283" i="93"/>
  <c r="C284" i="93"/>
  <c r="D284" i="93"/>
  <c r="C285" i="93"/>
  <c r="D285" i="93"/>
  <c r="C286" i="93"/>
  <c r="D286" i="93"/>
  <c r="C287" i="93"/>
  <c r="D287" i="93"/>
  <c r="C288" i="93"/>
  <c r="D288" i="93"/>
  <c r="C289" i="93"/>
  <c r="D289" i="93"/>
  <c r="C290" i="93"/>
  <c r="D290" i="93"/>
  <c r="C291" i="93"/>
  <c r="D291" i="93"/>
  <c r="C292" i="93"/>
  <c r="D292" i="93"/>
  <c r="C293" i="93"/>
  <c r="D293" i="93"/>
  <c r="C294" i="93"/>
  <c r="D294" i="93"/>
  <c r="C295" i="93"/>
  <c r="D295" i="93"/>
  <c r="C296" i="93"/>
  <c r="D296" i="93"/>
  <c r="C297" i="93"/>
  <c r="D297" i="93"/>
  <c r="C298" i="93"/>
  <c r="D298" i="93"/>
  <c r="C299" i="93"/>
  <c r="D299" i="93"/>
  <c r="C300" i="93"/>
  <c r="D300" i="93"/>
  <c r="C301" i="93"/>
  <c r="D301" i="93"/>
  <c r="C302" i="93"/>
  <c r="D302" i="93"/>
  <c r="C303" i="93"/>
  <c r="D303" i="93"/>
  <c r="C304" i="93"/>
  <c r="D304" i="93"/>
  <c r="C305" i="93"/>
  <c r="D305" i="93"/>
  <c r="C306" i="93"/>
  <c r="D306" i="93"/>
  <c r="C307" i="93"/>
  <c r="D307" i="93"/>
  <c r="C308" i="93"/>
  <c r="D308" i="93"/>
  <c r="C309" i="93"/>
  <c r="D309" i="93"/>
  <c r="C310" i="93"/>
  <c r="D310" i="93"/>
  <c r="C311" i="93"/>
  <c r="D311" i="93"/>
  <c r="C312" i="93"/>
  <c r="D312" i="93"/>
  <c r="C313" i="93"/>
  <c r="D313" i="93"/>
  <c r="C314" i="93"/>
  <c r="D314" i="93"/>
  <c r="C315" i="93"/>
  <c r="D315" i="93"/>
  <c r="C316" i="93"/>
  <c r="D316" i="93"/>
  <c r="C317" i="93"/>
  <c r="D317" i="93"/>
  <c r="C318" i="93"/>
  <c r="D318" i="93"/>
  <c r="C319" i="93"/>
  <c r="D319" i="93"/>
  <c r="C320" i="93"/>
  <c r="D320" i="93"/>
  <c r="C321" i="93"/>
  <c r="D321" i="93"/>
  <c r="C322" i="93"/>
  <c r="D322" i="93"/>
  <c r="C323" i="93"/>
  <c r="D323" i="93"/>
  <c r="C324" i="93"/>
  <c r="D324" i="93"/>
  <c r="C325" i="93"/>
  <c r="D325" i="93"/>
  <c r="C326" i="93"/>
  <c r="D326" i="93"/>
  <c r="C327" i="93"/>
  <c r="D327" i="93"/>
  <c r="C328" i="93"/>
  <c r="D328" i="93"/>
  <c r="C329" i="93"/>
  <c r="D329" i="93"/>
  <c r="C330" i="93"/>
  <c r="D330" i="93"/>
  <c r="C331" i="93"/>
  <c r="D331" i="93"/>
  <c r="C332" i="93"/>
  <c r="D332" i="93"/>
  <c r="C333" i="93"/>
  <c r="D333" i="93"/>
  <c r="C334" i="93"/>
  <c r="D334" i="93"/>
  <c r="C335" i="93"/>
  <c r="D335" i="93"/>
  <c r="C336" i="93"/>
  <c r="D336" i="93"/>
  <c r="C337" i="93"/>
  <c r="D337" i="93"/>
  <c r="C338" i="93"/>
  <c r="D338" i="93"/>
  <c r="C339" i="93"/>
  <c r="D339" i="93"/>
  <c r="C340" i="93"/>
  <c r="D340" i="93"/>
  <c r="C341" i="93"/>
  <c r="D341" i="93"/>
  <c r="C342" i="93"/>
  <c r="D342" i="93"/>
  <c r="C343" i="93"/>
  <c r="D343" i="93"/>
  <c r="C344" i="93"/>
  <c r="D344" i="93"/>
  <c r="C345" i="93"/>
  <c r="D345" i="93"/>
  <c r="C346" i="93"/>
  <c r="D346" i="93"/>
  <c r="C347" i="93"/>
  <c r="D347" i="93"/>
  <c r="C348" i="93"/>
  <c r="D348" i="93"/>
  <c r="C349" i="93"/>
  <c r="D349" i="93"/>
  <c r="C350" i="93"/>
  <c r="D350" i="93"/>
  <c r="C351" i="93"/>
  <c r="D351" i="93"/>
  <c r="C352" i="93"/>
  <c r="D352" i="93"/>
  <c r="C353" i="93"/>
  <c r="D353" i="93"/>
  <c r="C354" i="93"/>
  <c r="D354" i="93"/>
  <c r="C355" i="93"/>
  <c r="D355" i="93"/>
  <c r="C356" i="93"/>
  <c r="D356" i="93"/>
  <c r="C357" i="93"/>
  <c r="D357" i="93"/>
  <c r="C358" i="93"/>
  <c r="D358" i="93"/>
  <c r="C359" i="93"/>
  <c r="D359" i="93"/>
  <c r="C360" i="93"/>
  <c r="D360" i="93"/>
  <c r="C361" i="93"/>
  <c r="D361" i="93"/>
  <c r="C362" i="93"/>
  <c r="D362" i="93"/>
  <c r="C363" i="93"/>
  <c r="D363" i="93"/>
  <c r="C364" i="93"/>
  <c r="D364" i="93"/>
  <c r="C365" i="93"/>
  <c r="D365" i="93"/>
  <c r="C366" i="93"/>
  <c r="D366" i="93"/>
  <c r="C367" i="93"/>
  <c r="D367" i="93"/>
  <c r="C368" i="93"/>
  <c r="D368" i="93"/>
  <c r="C369" i="93"/>
  <c r="D369" i="93"/>
  <c r="C370" i="93"/>
  <c r="D370" i="93"/>
  <c r="C371" i="93"/>
  <c r="D371" i="93"/>
  <c r="C372" i="93"/>
  <c r="D372" i="93"/>
  <c r="C373" i="93"/>
  <c r="D373" i="93"/>
  <c r="C374" i="93"/>
  <c r="D374" i="93"/>
  <c r="C375" i="93"/>
  <c r="D375" i="93"/>
  <c r="C376" i="93"/>
  <c r="D376" i="93"/>
  <c r="C377" i="93"/>
  <c r="D377" i="93"/>
  <c r="C378" i="93"/>
  <c r="D378" i="93"/>
  <c r="C379" i="93"/>
  <c r="D379" i="93"/>
  <c r="C380" i="93"/>
  <c r="D380" i="93"/>
  <c r="C381" i="93"/>
  <c r="D381" i="93"/>
  <c r="C382" i="93"/>
  <c r="D382" i="93"/>
  <c r="C383" i="93"/>
  <c r="D383" i="93"/>
  <c r="C384" i="93"/>
  <c r="D384" i="93"/>
  <c r="C385" i="93"/>
  <c r="D385" i="93"/>
  <c r="C386" i="93"/>
  <c r="D386" i="93"/>
  <c r="C387" i="93"/>
  <c r="D387" i="93"/>
  <c r="C388" i="93"/>
  <c r="D388" i="93"/>
  <c r="C389" i="93"/>
  <c r="D389" i="93"/>
  <c r="C390" i="93"/>
  <c r="D390" i="93"/>
  <c r="C391" i="93"/>
  <c r="D391" i="93"/>
  <c r="C392" i="93"/>
  <c r="D392" i="93"/>
  <c r="C393" i="93"/>
  <c r="D393" i="93"/>
  <c r="C394" i="93"/>
  <c r="D394" i="93"/>
  <c r="C395" i="93"/>
  <c r="D395" i="93"/>
  <c r="C396" i="93"/>
  <c r="D396" i="93"/>
  <c r="C397" i="93"/>
  <c r="D397" i="93"/>
  <c r="C398" i="93"/>
  <c r="D398" i="93"/>
  <c r="C399" i="93"/>
  <c r="D399" i="93"/>
  <c r="C400" i="93"/>
  <c r="D400" i="93"/>
  <c r="C401" i="93"/>
  <c r="D401" i="93"/>
  <c r="C402" i="93"/>
  <c r="D402" i="93"/>
  <c r="C403" i="93"/>
  <c r="D403" i="93"/>
  <c r="C404" i="93"/>
  <c r="D404" i="93"/>
  <c r="C405" i="93"/>
  <c r="D405" i="93"/>
  <c r="C406" i="93"/>
  <c r="D406" i="93"/>
  <c r="C407" i="93"/>
  <c r="D407" i="93"/>
  <c r="C408" i="93"/>
  <c r="D408" i="93"/>
  <c r="C409" i="93"/>
  <c r="D409" i="93"/>
  <c r="C410" i="93"/>
  <c r="D410" i="93"/>
  <c r="C411" i="93"/>
  <c r="D411" i="93"/>
  <c r="C412" i="93"/>
  <c r="D412" i="93"/>
  <c r="C413" i="93"/>
  <c r="D413" i="93"/>
  <c r="C414" i="93"/>
  <c r="D414" i="93"/>
  <c r="C415" i="93"/>
  <c r="D415" i="93"/>
  <c r="C416" i="93"/>
  <c r="D416" i="93"/>
  <c r="C417" i="93"/>
  <c r="D417" i="93"/>
  <c r="C418" i="93"/>
  <c r="D418" i="93"/>
  <c r="C419" i="93"/>
  <c r="D419" i="93"/>
  <c r="C420" i="93"/>
  <c r="D420" i="93"/>
  <c r="C421" i="93"/>
  <c r="D421" i="93"/>
  <c r="C422" i="93"/>
  <c r="D422" i="93"/>
  <c r="C423" i="93"/>
  <c r="D423" i="93"/>
  <c r="C424" i="93"/>
  <c r="D424" i="93"/>
  <c r="C425" i="93"/>
  <c r="D425" i="93"/>
  <c r="C426" i="93"/>
  <c r="D426" i="93"/>
  <c r="C427" i="93"/>
  <c r="D427" i="93"/>
  <c r="C428" i="93"/>
  <c r="D428" i="93"/>
  <c r="C429" i="93"/>
  <c r="D429" i="93"/>
  <c r="C430" i="93"/>
  <c r="D430" i="93"/>
  <c r="C431" i="93"/>
  <c r="D431" i="93"/>
  <c r="C432" i="93"/>
  <c r="D432" i="93"/>
  <c r="C433" i="93"/>
  <c r="D433" i="93"/>
  <c r="C434" i="93"/>
  <c r="D434" i="93"/>
  <c r="C435" i="93"/>
  <c r="D435" i="93"/>
  <c r="C436" i="93"/>
  <c r="D436" i="93"/>
  <c r="C437" i="93"/>
  <c r="D437" i="93"/>
  <c r="C438" i="93"/>
  <c r="D438" i="93"/>
  <c r="C439" i="93"/>
  <c r="D439" i="93"/>
  <c r="C440" i="93"/>
  <c r="D440" i="93"/>
  <c r="C441" i="93"/>
  <c r="D441" i="93"/>
  <c r="C442" i="93"/>
  <c r="D442" i="93"/>
  <c r="C443" i="93"/>
  <c r="D443" i="93"/>
  <c r="C444" i="93"/>
  <c r="D444" i="93"/>
  <c r="C445" i="93"/>
  <c r="D445" i="93"/>
  <c r="C446" i="93"/>
  <c r="D446" i="93"/>
  <c r="C447" i="93"/>
  <c r="D447" i="93"/>
  <c r="C448" i="93"/>
  <c r="D448" i="93"/>
  <c r="C449" i="93"/>
  <c r="D449" i="93"/>
  <c r="C450" i="93"/>
  <c r="D450" i="93"/>
  <c r="C451" i="93"/>
  <c r="D451" i="93"/>
  <c r="C452" i="93"/>
  <c r="D452" i="93"/>
  <c r="C453" i="93"/>
  <c r="D453" i="93"/>
  <c r="C454" i="93"/>
  <c r="D454" i="93"/>
  <c r="C455" i="93"/>
  <c r="D455" i="93"/>
  <c r="C456" i="93"/>
  <c r="D456" i="93"/>
  <c r="C457" i="93"/>
  <c r="D457" i="93"/>
  <c r="C458" i="93"/>
  <c r="D458" i="93"/>
  <c r="C459" i="93"/>
  <c r="D459" i="93"/>
  <c r="C460" i="93"/>
  <c r="D460" i="93"/>
  <c r="C461" i="93"/>
  <c r="D461" i="93"/>
  <c r="C462" i="93"/>
  <c r="D462" i="93"/>
  <c r="C463" i="93"/>
  <c r="D463" i="93"/>
  <c r="C464" i="93"/>
  <c r="D464" i="93"/>
  <c r="C465" i="93"/>
  <c r="D465" i="93"/>
  <c r="C466" i="93"/>
  <c r="D466" i="93"/>
  <c r="C467" i="93"/>
  <c r="D467" i="93"/>
  <c r="C468" i="93"/>
  <c r="D468" i="93"/>
  <c r="C469" i="93"/>
  <c r="D469" i="93"/>
  <c r="C470" i="93"/>
  <c r="D470" i="93"/>
  <c r="C471" i="93"/>
  <c r="D471" i="93"/>
  <c r="C472" i="93"/>
  <c r="D472" i="93"/>
  <c r="C473" i="93"/>
  <c r="D473" i="93"/>
  <c r="C474" i="93"/>
  <c r="D474" i="93"/>
  <c r="C475" i="93"/>
  <c r="D475" i="93"/>
  <c r="C476" i="93"/>
  <c r="D476" i="93"/>
  <c r="C477" i="93"/>
  <c r="D477" i="93"/>
  <c r="C478" i="93"/>
  <c r="D478" i="93"/>
  <c r="C479" i="93"/>
  <c r="D479" i="93"/>
  <c r="C480" i="93"/>
  <c r="D480" i="93"/>
  <c r="C481" i="93"/>
  <c r="D481" i="93"/>
  <c r="C482" i="93"/>
  <c r="D482" i="93"/>
  <c r="C483" i="93"/>
  <c r="D483" i="93"/>
  <c r="C484" i="93"/>
  <c r="D484" i="93"/>
  <c r="C485" i="93"/>
  <c r="D485" i="93"/>
  <c r="C486" i="93"/>
  <c r="D486" i="93"/>
  <c r="C487" i="93"/>
  <c r="D487" i="93"/>
  <c r="C488" i="93"/>
  <c r="D488" i="93"/>
  <c r="C489" i="93"/>
  <c r="D489" i="93"/>
  <c r="C490" i="93"/>
  <c r="D490" i="93"/>
  <c r="C491" i="93"/>
  <c r="D491" i="93"/>
  <c r="C492" i="93"/>
  <c r="D492" i="93"/>
  <c r="C493" i="93"/>
  <c r="D493" i="93"/>
  <c r="C494" i="93"/>
  <c r="D494" i="93"/>
  <c r="C495" i="93"/>
  <c r="D495" i="93"/>
  <c r="C496" i="93"/>
  <c r="D496" i="93"/>
  <c r="C497" i="93"/>
  <c r="D497" i="93"/>
  <c r="C498" i="93"/>
  <c r="D498" i="93"/>
  <c r="C499" i="93"/>
  <c r="D499" i="93"/>
  <c r="C500" i="93"/>
  <c r="D500" i="93"/>
  <c r="C501" i="93"/>
  <c r="D501" i="93"/>
  <c r="C502" i="93"/>
  <c r="D502" i="93"/>
  <c r="C503" i="93"/>
  <c r="D503" i="93"/>
  <c r="C504" i="93"/>
  <c r="D504" i="93"/>
  <c r="C505" i="93"/>
  <c r="D505" i="93"/>
  <c r="C506" i="93"/>
  <c r="D506" i="93"/>
  <c r="C507" i="93"/>
  <c r="D507" i="93"/>
  <c r="C508" i="93"/>
  <c r="D508" i="93"/>
  <c r="C509" i="93"/>
  <c r="D509" i="93"/>
  <c r="C510" i="93"/>
  <c r="D510" i="93"/>
  <c r="C511" i="93"/>
  <c r="D511" i="93"/>
  <c r="C512" i="93"/>
  <c r="D512" i="93"/>
  <c r="C513" i="93"/>
  <c r="D513" i="93"/>
  <c r="C514" i="93"/>
  <c r="D514" i="93"/>
  <c r="C515" i="93"/>
  <c r="D515" i="93"/>
  <c r="C516" i="93"/>
  <c r="D516" i="93"/>
  <c r="C517" i="93"/>
  <c r="D517" i="93"/>
  <c r="C518" i="93"/>
  <c r="D518" i="93"/>
  <c r="C519" i="93"/>
  <c r="D519" i="93"/>
  <c r="C520" i="93"/>
  <c r="D520" i="93"/>
  <c r="C521" i="93"/>
  <c r="D521" i="93"/>
  <c r="C522" i="93"/>
  <c r="D522" i="93"/>
  <c r="C523" i="93"/>
  <c r="D523" i="93"/>
  <c r="C524" i="93"/>
  <c r="D524" i="93"/>
  <c r="C525" i="93"/>
  <c r="D525" i="93"/>
  <c r="C526" i="93"/>
  <c r="D526" i="93"/>
  <c r="C527" i="93"/>
  <c r="D527" i="93"/>
  <c r="C528" i="93"/>
  <c r="D528" i="93"/>
  <c r="C529" i="93"/>
  <c r="D529" i="93"/>
  <c r="C530" i="93"/>
  <c r="D530" i="93"/>
  <c r="C531" i="93"/>
  <c r="D531" i="93"/>
  <c r="C532" i="93"/>
  <c r="D532" i="93"/>
  <c r="C533" i="93"/>
  <c r="D533" i="93"/>
  <c r="C534" i="93"/>
  <c r="D534" i="93"/>
  <c r="C535" i="93"/>
  <c r="D535" i="93"/>
  <c r="C536" i="93"/>
  <c r="D536" i="93"/>
  <c r="C537" i="93"/>
  <c r="D537" i="93"/>
  <c r="C538" i="93"/>
  <c r="D538" i="93"/>
  <c r="C539" i="93"/>
  <c r="D539" i="93"/>
  <c r="C540" i="93"/>
  <c r="D540" i="93"/>
  <c r="C541" i="93"/>
  <c r="D541" i="93"/>
  <c r="C542" i="93"/>
  <c r="D542" i="93"/>
  <c r="C543" i="93"/>
  <c r="D543" i="93"/>
  <c r="C544" i="93"/>
  <c r="D544" i="93"/>
  <c r="C545" i="93"/>
  <c r="D545" i="93"/>
  <c r="C546" i="93"/>
  <c r="D546" i="93"/>
  <c r="C547" i="93"/>
  <c r="D547" i="93"/>
  <c r="C548" i="93"/>
  <c r="D548" i="93"/>
  <c r="C549" i="93"/>
  <c r="D549" i="93"/>
  <c r="C550" i="93"/>
  <c r="D550" i="93"/>
  <c r="C551" i="93"/>
  <c r="D551" i="93"/>
  <c r="C552" i="93"/>
  <c r="D552" i="93"/>
  <c r="C553" i="93"/>
  <c r="D553" i="93"/>
  <c r="C554" i="93"/>
  <c r="D554" i="93"/>
  <c r="C555" i="93"/>
  <c r="D555" i="93"/>
  <c r="C556" i="93"/>
  <c r="D556" i="93"/>
  <c r="C557" i="93"/>
  <c r="D557" i="93"/>
  <c r="C558" i="93"/>
  <c r="D558" i="93"/>
  <c r="C559" i="93"/>
  <c r="D559" i="93"/>
  <c r="C560" i="93"/>
  <c r="D560" i="93"/>
  <c r="C561" i="93"/>
  <c r="D561" i="93"/>
  <c r="C562" i="93"/>
  <c r="D562" i="93"/>
  <c r="C563" i="93"/>
  <c r="D563" i="93"/>
  <c r="C564" i="93"/>
  <c r="D564" i="93"/>
  <c r="C565" i="93"/>
  <c r="D565" i="93"/>
  <c r="C566" i="93"/>
  <c r="D566" i="93"/>
  <c r="C567" i="93"/>
  <c r="D567" i="93"/>
  <c r="C568" i="93"/>
  <c r="D568" i="93"/>
  <c r="C569" i="93"/>
  <c r="D569" i="93"/>
  <c r="C570" i="93"/>
  <c r="D570" i="93"/>
  <c r="C571" i="93"/>
  <c r="D571" i="93"/>
  <c r="C572" i="93"/>
  <c r="D572" i="93"/>
  <c r="C573" i="93"/>
  <c r="D573" i="93"/>
  <c r="C574" i="93"/>
  <c r="D574" i="93"/>
  <c r="C575" i="93"/>
  <c r="D575" i="93"/>
  <c r="C576" i="93"/>
  <c r="D576" i="93"/>
  <c r="C577" i="93"/>
  <c r="D577" i="93"/>
  <c r="C578" i="93"/>
  <c r="D578" i="93"/>
  <c r="C579" i="93"/>
  <c r="D579" i="93"/>
  <c r="C580" i="93"/>
  <c r="D580" i="93"/>
  <c r="C581" i="93"/>
  <c r="D581" i="93"/>
  <c r="C582" i="93"/>
  <c r="D582" i="93"/>
  <c r="C583" i="93"/>
  <c r="D583" i="93"/>
  <c r="C584" i="93"/>
  <c r="D584" i="93"/>
  <c r="C585" i="93"/>
  <c r="D585" i="93"/>
  <c r="C586" i="93"/>
  <c r="D586" i="93"/>
  <c r="C587" i="93"/>
  <c r="D587" i="93"/>
  <c r="C588" i="93"/>
  <c r="D588" i="93"/>
  <c r="C589" i="93"/>
  <c r="D589" i="93"/>
  <c r="C590" i="93"/>
  <c r="D590" i="93"/>
  <c r="C591" i="93"/>
  <c r="D591" i="93"/>
  <c r="C592" i="93"/>
  <c r="D592" i="93"/>
  <c r="C593" i="93"/>
  <c r="D593" i="93"/>
  <c r="C594" i="93"/>
  <c r="D594" i="93"/>
  <c r="C595" i="93"/>
  <c r="D595" i="93"/>
  <c r="C596" i="93"/>
  <c r="D596" i="93"/>
  <c r="C597" i="93"/>
  <c r="D597" i="93"/>
  <c r="C598" i="93"/>
  <c r="D598" i="93"/>
  <c r="C599" i="93"/>
  <c r="D599" i="93"/>
  <c r="C600" i="93"/>
  <c r="D600" i="93"/>
  <c r="C601" i="93"/>
  <c r="D601" i="93"/>
  <c r="C602" i="93"/>
  <c r="D602" i="93"/>
  <c r="C603" i="93"/>
  <c r="D603" i="93"/>
  <c r="C604" i="93"/>
  <c r="D604" i="93"/>
  <c r="C605" i="93"/>
  <c r="D605" i="93"/>
  <c r="C606" i="93"/>
  <c r="D606" i="93"/>
  <c r="C607" i="93"/>
  <c r="D607" i="93"/>
  <c r="C608" i="93"/>
  <c r="D608" i="93"/>
  <c r="C609" i="93"/>
  <c r="D609" i="93"/>
  <c r="C610" i="93"/>
  <c r="D610" i="93"/>
  <c r="C611" i="93"/>
  <c r="D611" i="93"/>
  <c r="C612" i="93"/>
  <c r="D612" i="93"/>
  <c r="C613" i="93"/>
  <c r="D613" i="93"/>
  <c r="C614" i="93"/>
  <c r="D614" i="93"/>
  <c r="C615" i="93"/>
  <c r="D615" i="93"/>
  <c r="C616" i="93"/>
  <c r="D616" i="93"/>
  <c r="C617" i="93"/>
  <c r="D617" i="93"/>
  <c r="C618" i="93"/>
  <c r="D618" i="93"/>
  <c r="C619" i="93"/>
  <c r="D619" i="93"/>
  <c r="C620" i="93"/>
  <c r="D620" i="93"/>
  <c r="C621" i="93"/>
  <c r="D621" i="93"/>
  <c r="C622" i="93"/>
  <c r="D622" i="93"/>
  <c r="C623" i="93"/>
  <c r="D623" i="93"/>
  <c r="C624" i="93"/>
  <c r="D624" i="93"/>
  <c r="C625" i="93"/>
  <c r="D625" i="93"/>
  <c r="C626" i="93"/>
  <c r="D626" i="93"/>
  <c r="C627" i="93"/>
  <c r="D627" i="93"/>
  <c r="C628" i="93"/>
  <c r="D628" i="93"/>
  <c r="C629" i="93"/>
  <c r="D629" i="93"/>
  <c r="C630" i="93"/>
  <c r="D630" i="93"/>
  <c r="C631" i="93"/>
  <c r="D631" i="93"/>
  <c r="C632" i="93"/>
  <c r="D632" i="93"/>
  <c r="C633" i="93"/>
  <c r="D633" i="93"/>
  <c r="C634" i="93"/>
  <c r="D634" i="93"/>
  <c r="C635" i="93"/>
  <c r="D635" i="93"/>
  <c r="C636" i="93"/>
  <c r="D636" i="93"/>
  <c r="C637" i="93"/>
  <c r="D637" i="93"/>
  <c r="C638" i="93"/>
  <c r="D638" i="93"/>
  <c r="C639" i="93"/>
  <c r="D639" i="93"/>
  <c r="C640" i="93"/>
  <c r="D640" i="93"/>
  <c r="C641" i="93"/>
  <c r="D641" i="93"/>
  <c r="C642" i="93"/>
  <c r="D642" i="93"/>
  <c r="C643" i="93"/>
  <c r="D643" i="93"/>
  <c r="C644" i="93"/>
  <c r="D644" i="93"/>
  <c r="C645" i="93"/>
  <c r="D645" i="93"/>
  <c r="C646" i="93"/>
  <c r="D646" i="93"/>
  <c r="C647" i="93"/>
  <c r="D647" i="93"/>
  <c r="C648" i="93"/>
  <c r="D648" i="93"/>
  <c r="C649" i="93"/>
  <c r="D649" i="93"/>
  <c r="C650" i="93"/>
  <c r="D650" i="93"/>
  <c r="C651" i="93"/>
  <c r="D651" i="93"/>
  <c r="C652" i="93"/>
  <c r="D652" i="93"/>
  <c r="C653" i="93"/>
  <c r="D653" i="93"/>
  <c r="C654" i="93"/>
  <c r="D654" i="93"/>
  <c r="C655" i="93"/>
  <c r="D655" i="93"/>
  <c r="C656" i="93"/>
  <c r="D656" i="93"/>
  <c r="C657" i="93"/>
  <c r="D657" i="93"/>
  <c r="C658" i="93"/>
  <c r="D658" i="93"/>
  <c r="C659" i="93"/>
  <c r="D659" i="93"/>
  <c r="C660" i="93"/>
  <c r="D660" i="93"/>
  <c r="C661" i="93"/>
  <c r="D661" i="93"/>
  <c r="C662" i="93"/>
  <c r="D662" i="93"/>
  <c r="C663" i="93"/>
  <c r="D663" i="93"/>
  <c r="C664" i="93"/>
  <c r="D664" i="93"/>
  <c r="C665" i="93"/>
  <c r="D665" i="93"/>
  <c r="C666" i="93"/>
  <c r="D666" i="93"/>
  <c r="C667" i="93"/>
  <c r="D667" i="93"/>
  <c r="C668" i="93"/>
  <c r="D668" i="93"/>
  <c r="C669" i="93"/>
  <c r="D669" i="93"/>
  <c r="C670" i="93"/>
  <c r="D670" i="93"/>
  <c r="C671" i="93"/>
  <c r="D671" i="93"/>
  <c r="C672" i="93"/>
  <c r="D672" i="93"/>
  <c r="C673" i="93"/>
  <c r="D673" i="93"/>
  <c r="C674" i="93"/>
  <c r="D674" i="93"/>
  <c r="C675" i="93"/>
  <c r="D675" i="93"/>
  <c r="C676" i="93"/>
  <c r="D676" i="93"/>
  <c r="C677" i="93"/>
  <c r="D677" i="93"/>
  <c r="C678" i="93"/>
  <c r="D678" i="93"/>
  <c r="C679" i="93"/>
  <c r="D679" i="93"/>
  <c r="C680" i="93"/>
  <c r="D680" i="93"/>
  <c r="C681" i="93"/>
  <c r="D681" i="93"/>
  <c r="C682" i="93"/>
  <c r="D682" i="93"/>
  <c r="C683" i="93"/>
  <c r="D683" i="93"/>
  <c r="C684" i="93"/>
  <c r="D684" i="93"/>
  <c r="C685" i="93"/>
  <c r="D685" i="93"/>
  <c r="C686" i="93"/>
  <c r="D686" i="93"/>
  <c r="C687" i="93"/>
  <c r="D687" i="93"/>
  <c r="C688" i="93"/>
  <c r="D688" i="93"/>
  <c r="C689" i="93"/>
  <c r="D689" i="93"/>
  <c r="C690" i="93"/>
  <c r="D690" i="93"/>
  <c r="C691" i="93"/>
  <c r="D691" i="93"/>
  <c r="C692" i="93"/>
  <c r="D692" i="93"/>
  <c r="C693" i="93"/>
  <c r="D693" i="93"/>
  <c r="C694" i="93"/>
  <c r="D694" i="93"/>
  <c r="C695" i="93"/>
  <c r="D695" i="93"/>
  <c r="C696" i="93"/>
  <c r="D696" i="93"/>
  <c r="C697" i="93"/>
  <c r="D697" i="93"/>
  <c r="C698" i="93"/>
  <c r="D698" i="93"/>
  <c r="C699" i="93"/>
  <c r="D699" i="93"/>
  <c r="C700" i="93"/>
  <c r="D700" i="93"/>
  <c r="C701" i="93"/>
  <c r="D701" i="93"/>
  <c r="C702" i="93"/>
  <c r="D702" i="93"/>
  <c r="C703" i="93"/>
  <c r="D703" i="93"/>
  <c r="C704" i="93"/>
  <c r="D704" i="93"/>
  <c r="C705" i="93"/>
  <c r="D705" i="93"/>
  <c r="C706" i="93"/>
  <c r="D706" i="93"/>
  <c r="C707" i="93"/>
  <c r="D707" i="93"/>
  <c r="C708" i="93"/>
  <c r="D708" i="93"/>
  <c r="C709" i="93"/>
  <c r="D709" i="93"/>
  <c r="C710" i="93"/>
  <c r="D710" i="93"/>
  <c r="C711" i="93"/>
  <c r="D711" i="93"/>
  <c r="C712" i="93"/>
  <c r="D712" i="93"/>
  <c r="C713" i="93"/>
  <c r="D713" i="93"/>
  <c r="C714" i="93"/>
  <c r="D714" i="93"/>
  <c r="C715" i="93"/>
  <c r="D715" i="93"/>
  <c r="C716" i="93"/>
  <c r="D716" i="93"/>
  <c r="C717" i="93"/>
  <c r="D717" i="93"/>
  <c r="C718" i="93"/>
  <c r="D718" i="93"/>
  <c r="C719" i="93"/>
  <c r="D719" i="93"/>
  <c r="C720" i="93"/>
  <c r="D720" i="93"/>
  <c r="C721" i="93"/>
  <c r="D721" i="93"/>
  <c r="C722" i="93"/>
  <c r="D722" i="93"/>
  <c r="C723" i="93"/>
  <c r="D723" i="93"/>
  <c r="C724" i="93"/>
  <c r="D724" i="93"/>
  <c r="C725" i="93"/>
  <c r="D725" i="93"/>
  <c r="C726" i="93"/>
  <c r="D726" i="93"/>
  <c r="C727" i="93"/>
  <c r="D727" i="93"/>
  <c r="C728" i="93"/>
  <c r="D728" i="93"/>
  <c r="C729" i="93"/>
  <c r="D729" i="93"/>
  <c r="C730" i="93"/>
  <c r="D730" i="93"/>
  <c r="C731" i="93"/>
  <c r="D731" i="93"/>
  <c r="C732" i="93"/>
  <c r="D732" i="93"/>
  <c r="C733" i="93"/>
  <c r="D733" i="93"/>
  <c r="C734" i="93"/>
  <c r="D734" i="93"/>
  <c r="C735" i="93"/>
  <c r="D735" i="93"/>
  <c r="C736" i="93"/>
  <c r="D736" i="93"/>
  <c r="C737" i="93"/>
  <c r="D737" i="93"/>
  <c r="C738" i="93"/>
  <c r="D738" i="93"/>
  <c r="C739" i="93"/>
  <c r="D739" i="93"/>
  <c r="C740" i="93"/>
  <c r="D740" i="93"/>
  <c r="C741" i="93"/>
  <c r="D741" i="93"/>
  <c r="C742" i="93"/>
  <c r="D742" i="93"/>
  <c r="C743" i="93"/>
  <c r="D743" i="93"/>
  <c r="C744" i="93"/>
  <c r="D744" i="93"/>
  <c r="C745" i="93"/>
  <c r="D745" i="93"/>
  <c r="C746" i="93"/>
  <c r="D746" i="93"/>
  <c r="C747" i="93"/>
  <c r="D747" i="93"/>
  <c r="C748" i="93"/>
  <c r="D748" i="93"/>
  <c r="C749" i="93"/>
  <c r="D749" i="93"/>
  <c r="C750" i="93"/>
  <c r="D750" i="93"/>
  <c r="C751" i="93"/>
  <c r="D751" i="93"/>
  <c r="C752" i="93"/>
  <c r="D752" i="93"/>
  <c r="C753" i="93"/>
  <c r="D753" i="93"/>
  <c r="C754" i="93"/>
  <c r="D754" i="93"/>
  <c r="C755" i="93"/>
  <c r="D755" i="93"/>
  <c r="C756" i="93"/>
  <c r="D756" i="93"/>
  <c r="C757" i="93"/>
  <c r="D757" i="93"/>
  <c r="C758" i="93"/>
  <c r="D758" i="93"/>
  <c r="C759" i="93"/>
  <c r="D759" i="93"/>
  <c r="C760" i="93"/>
  <c r="D760" i="93"/>
  <c r="C761" i="93"/>
  <c r="D761" i="93"/>
  <c r="C762" i="93"/>
  <c r="D762" i="93"/>
  <c r="C763" i="93"/>
  <c r="D763" i="93"/>
  <c r="C764" i="93"/>
  <c r="D764" i="93"/>
  <c r="C765" i="93"/>
  <c r="D765" i="93"/>
  <c r="C766" i="93"/>
  <c r="D766" i="93"/>
  <c r="C767" i="93"/>
  <c r="D767" i="93"/>
  <c r="C768" i="93"/>
  <c r="D768" i="93"/>
  <c r="C769" i="93"/>
  <c r="D769" i="93"/>
  <c r="C770" i="93"/>
  <c r="D770" i="93"/>
  <c r="C771" i="93"/>
  <c r="D771" i="93"/>
  <c r="C772" i="93"/>
  <c r="D772" i="93"/>
  <c r="C773" i="93"/>
  <c r="D773" i="93"/>
  <c r="C774" i="93"/>
  <c r="D774" i="93"/>
  <c r="C775" i="93"/>
  <c r="D775" i="93"/>
  <c r="C776" i="93"/>
  <c r="D776" i="93"/>
  <c r="C777" i="93"/>
  <c r="D777" i="93"/>
  <c r="C778" i="93"/>
  <c r="D778" i="93"/>
  <c r="C779" i="93"/>
  <c r="D779" i="93"/>
  <c r="C780" i="93"/>
  <c r="D780" i="93"/>
  <c r="C781" i="93"/>
  <c r="D781" i="93"/>
  <c r="C782" i="93"/>
  <c r="D782" i="93"/>
  <c r="C783" i="93"/>
  <c r="D783" i="93"/>
  <c r="C784" i="93"/>
  <c r="D784" i="93"/>
  <c r="C785" i="93"/>
  <c r="D785" i="93"/>
  <c r="C786" i="93"/>
  <c r="D786" i="93"/>
  <c r="C787" i="93"/>
  <c r="D787" i="93"/>
  <c r="C788" i="93"/>
  <c r="D788" i="93"/>
  <c r="C789" i="93"/>
  <c r="D789" i="93"/>
  <c r="C790" i="93"/>
  <c r="D790" i="93"/>
  <c r="C791" i="93"/>
  <c r="D791" i="93"/>
  <c r="C792" i="93"/>
  <c r="D792" i="93"/>
  <c r="C793" i="93"/>
  <c r="D793" i="93"/>
  <c r="C794" i="93"/>
  <c r="D794" i="93"/>
  <c r="C795" i="93"/>
  <c r="D795" i="93"/>
  <c r="C796" i="93"/>
  <c r="D796" i="93"/>
  <c r="C797" i="93"/>
  <c r="D797" i="93"/>
  <c r="C798" i="93"/>
  <c r="D798" i="93"/>
  <c r="C799" i="93"/>
  <c r="D799" i="93"/>
  <c r="C800" i="93"/>
  <c r="D800" i="93"/>
  <c r="C801" i="93"/>
  <c r="D801" i="93"/>
  <c r="C802" i="93"/>
  <c r="D802" i="93"/>
  <c r="C803" i="93"/>
  <c r="D803" i="93"/>
  <c r="C804" i="93"/>
  <c r="D804" i="93"/>
  <c r="C805" i="93"/>
  <c r="D805" i="93"/>
  <c r="C806" i="93"/>
  <c r="D806" i="93"/>
  <c r="C807" i="93"/>
  <c r="D807" i="93"/>
  <c r="C808" i="93"/>
  <c r="D808" i="93"/>
  <c r="C809" i="93"/>
  <c r="D809" i="93"/>
  <c r="C810" i="93"/>
  <c r="D810" i="93"/>
  <c r="C811" i="93"/>
  <c r="D811" i="93"/>
  <c r="C812" i="93"/>
  <c r="D812" i="93"/>
  <c r="C813" i="93"/>
  <c r="D813" i="93"/>
  <c r="C814" i="93"/>
  <c r="D814" i="93"/>
  <c r="C815" i="93"/>
  <c r="D815" i="93"/>
  <c r="C816" i="93"/>
  <c r="D816" i="93"/>
  <c r="C817" i="93"/>
  <c r="D817" i="93"/>
  <c r="C818" i="93"/>
  <c r="D818" i="93"/>
  <c r="C819" i="93"/>
  <c r="D819" i="93"/>
  <c r="C820" i="93"/>
  <c r="D820" i="93"/>
  <c r="C821" i="93"/>
  <c r="D821" i="93"/>
  <c r="C822" i="93"/>
  <c r="D822" i="93"/>
  <c r="C823" i="93"/>
  <c r="D823" i="93"/>
  <c r="C824" i="93"/>
  <c r="D824" i="93"/>
  <c r="C825" i="93"/>
  <c r="D825" i="93"/>
  <c r="C826" i="93"/>
  <c r="D826" i="93"/>
  <c r="C827" i="93"/>
  <c r="D827" i="93"/>
  <c r="C828" i="93"/>
  <c r="D828" i="93"/>
  <c r="C829" i="93"/>
  <c r="D829" i="93"/>
  <c r="C830" i="93"/>
  <c r="D830" i="93"/>
  <c r="C831" i="93"/>
  <c r="D831" i="93"/>
  <c r="C832" i="93"/>
  <c r="D832" i="93"/>
  <c r="C833" i="93"/>
  <c r="D833" i="93"/>
  <c r="C834" i="93"/>
  <c r="D834" i="93"/>
  <c r="C835" i="93"/>
  <c r="D835" i="93"/>
  <c r="C836" i="93"/>
  <c r="D836" i="93"/>
  <c r="C837" i="93"/>
  <c r="D837" i="93"/>
  <c r="C838" i="93"/>
  <c r="D838" i="93"/>
  <c r="C839" i="93"/>
  <c r="D839" i="93"/>
  <c r="C840" i="93"/>
  <c r="D840" i="93"/>
  <c r="C841" i="93"/>
  <c r="D841" i="93"/>
  <c r="C842" i="93"/>
  <c r="D842" i="93"/>
  <c r="C843" i="93"/>
  <c r="D843" i="93"/>
  <c r="C844" i="93"/>
  <c r="D844" i="93"/>
  <c r="C845" i="93"/>
  <c r="D845" i="93"/>
  <c r="C846" i="93"/>
  <c r="D846" i="93"/>
  <c r="C847" i="93"/>
  <c r="D847" i="93"/>
  <c r="C848" i="93"/>
  <c r="D848" i="93"/>
  <c r="C849" i="93"/>
  <c r="D849" i="93"/>
  <c r="C850" i="93"/>
  <c r="D850" i="93"/>
  <c r="C851" i="93"/>
  <c r="D851" i="93"/>
  <c r="C852" i="93"/>
  <c r="D852" i="93"/>
  <c r="C853" i="93"/>
  <c r="D853" i="93"/>
  <c r="C854" i="93"/>
  <c r="D854" i="93"/>
  <c r="C855" i="93"/>
  <c r="D855" i="93"/>
  <c r="C856" i="93"/>
  <c r="D856" i="93"/>
  <c r="C857" i="93"/>
  <c r="D857" i="93"/>
  <c r="C858" i="93"/>
  <c r="D858" i="93"/>
  <c r="C859" i="93"/>
  <c r="D859" i="93"/>
  <c r="C860" i="93"/>
  <c r="D860" i="93"/>
  <c r="C861" i="93"/>
  <c r="D861" i="93"/>
  <c r="C862" i="93"/>
  <c r="D862" i="93"/>
  <c r="C863" i="93"/>
  <c r="D863" i="93"/>
  <c r="C864" i="93"/>
  <c r="D864" i="93"/>
  <c r="C865" i="93"/>
  <c r="D865" i="93"/>
  <c r="C866" i="93"/>
  <c r="D866" i="93"/>
  <c r="C867" i="93"/>
  <c r="D867" i="93"/>
  <c r="C868" i="93"/>
  <c r="D868" i="93"/>
  <c r="C869" i="93"/>
  <c r="D869" i="93"/>
  <c r="C870" i="93"/>
  <c r="D870" i="93"/>
  <c r="C871" i="93"/>
  <c r="D871" i="93"/>
  <c r="C872" i="93"/>
  <c r="D872" i="93"/>
  <c r="C873" i="93"/>
  <c r="D873" i="93"/>
  <c r="C874" i="93"/>
  <c r="D874" i="93"/>
  <c r="C875" i="93"/>
  <c r="D875" i="93"/>
  <c r="C876" i="93"/>
  <c r="D876" i="93"/>
  <c r="C877" i="93"/>
  <c r="D877" i="93"/>
  <c r="C878" i="93"/>
  <c r="D878" i="93"/>
  <c r="C879" i="93"/>
  <c r="D879" i="93"/>
  <c r="C880" i="93"/>
  <c r="D880" i="93"/>
  <c r="C881" i="93"/>
  <c r="D881" i="93"/>
  <c r="C882" i="93"/>
  <c r="D882" i="93"/>
  <c r="C883" i="93"/>
  <c r="D883" i="93"/>
  <c r="C884" i="93"/>
  <c r="D884" i="93"/>
  <c r="C885" i="93"/>
  <c r="D885" i="93"/>
  <c r="C886" i="93"/>
  <c r="D886" i="93"/>
  <c r="C887" i="93"/>
  <c r="D887" i="93"/>
  <c r="D2" i="93"/>
  <c r="C2" i="93"/>
  <c r="C889" i="93" l="1"/>
  <c r="E3" i="93"/>
  <c r="E4" i="93"/>
  <c r="E5" i="93"/>
  <c r="E6" i="93"/>
  <c r="E7" i="93"/>
  <c r="E8" i="93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52" i="93"/>
  <c r="E53" i="93"/>
  <c r="E54" i="93"/>
  <c r="E55" i="93"/>
  <c r="E56" i="93"/>
  <c r="E57" i="93"/>
  <c r="E58" i="93"/>
  <c r="E59" i="93"/>
  <c r="E60" i="93"/>
  <c r="E61" i="93"/>
  <c r="E62" i="93"/>
  <c r="E63" i="93"/>
  <c r="E64" i="93"/>
  <c r="E65" i="93"/>
  <c r="E66" i="93"/>
  <c r="E67" i="93"/>
  <c r="E68" i="93"/>
  <c r="E69" i="93"/>
  <c r="E70" i="93"/>
  <c r="E71" i="93"/>
  <c r="E72" i="93"/>
  <c r="E73" i="93"/>
  <c r="E74" i="93"/>
  <c r="E75" i="93"/>
  <c r="E76" i="93"/>
  <c r="E77" i="93"/>
  <c r="E78" i="93"/>
  <c r="E79" i="93"/>
  <c r="E80" i="93"/>
  <c r="E81" i="93"/>
  <c r="E82" i="93"/>
  <c r="E83" i="93"/>
  <c r="E84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E101" i="93"/>
  <c r="E102" i="93"/>
  <c r="E103" i="93"/>
  <c r="E104" i="93"/>
  <c r="E105" i="93"/>
  <c r="E106" i="93"/>
  <c r="E107" i="93"/>
  <c r="E108" i="93"/>
  <c r="E109" i="93"/>
  <c r="E110" i="93"/>
  <c r="E111" i="93"/>
  <c r="E112" i="93"/>
  <c r="E113" i="93"/>
  <c r="E114" i="93"/>
  <c r="E115" i="93"/>
  <c r="E116" i="93"/>
  <c r="E117" i="93"/>
  <c r="E118" i="93"/>
  <c r="E119" i="93"/>
  <c r="E120" i="93"/>
  <c r="E121" i="93"/>
  <c r="E122" i="93"/>
  <c r="E123" i="93"/>
  <c r="E124" i="93"/>
  <c r="E125" i="93"/>
  <c r="E126" i="93"/>
  <c r="E127" i="93"/>
  <c r="E128" i="93"/>
  <c r="E129" i="93"/>
  <c r="E130" i="93"/>
  <c r="E131" i="93"/>
  <c r="E132" i="93"/>
  <c r="E133" i="93"/>
  <c r="E134" i="93"/>
  <c r="E135" i="93"/>
  <c r="E136" i="93"/>
  <c r="E137" i="93"/>
  <c r="E138" i="93"/>
  <c r="E139" i="93"/>
  <c r="E140" i="93"/>
  <c r="E141" i="93"/>
  <c r="E142" i="93"/>
  <c r="E143" i="93"/>
  <c r="E144" i="93"/>
  <c r="E145" i="93"/>
  <c r="E146" i="93"/>
  <c r="E147" i="93"/>
  <c r="E148" i="93"/>
  <c r="E149" i="93"/>
  <c r="E150" i="93"/>
  <c r="E151" i="93"/>
  <c r="E152" i="93"/>
  <c r="E153" i="93"/>
  <c r="E154" i="93"/>
  <c r="E155" i="93"/>
  <c r="E156" i="93"/>
  <c r="E157" i="93"/>
  <c r="E158" i="93"/>
  <c r="E159" i="93"/>
  <c r="E160" i="93"/>
  <c r="E161" i="93"/>
  <c r="E162" i="93"/>
  <c r="E163" i="93"/>
  <c r="E164" i="93"/>
  <c r="E165" i="93"/>
  <c r="E166" i="93"/>
  <c r="E167" i="93"/>
  <c r="E168" i="93"/>
  <c r="E169" i="93"/>
  <c r="E170" i="93"/>
  <c r="E171" i="93"/>
  <c r="E172" i="93"/>
  <c r="E173" i="93"/>
  <c r="E174" i="93"/>
  <c r="E175" i="93"/>
  <c r="E176" i="93"/>
  <c r="E177" i="93"/>
  <c r="E178" i="93"/>
  <c r="E179" i="93"/>
  <c r="E180" i="93"/>
  <c r="E181" i="93"/>
  <c r="E182" i="93"/>
  <c r="E183" i="93"/>
  <c r="E184" i="93"/>
  <c r="E185" i="93"/>
  <c r="E186" i="93"/>
  <c r="E187" i="93"/>
  <c r="E188" i="93"/>
  <c r="E189" i="93"/>
  <c r="E190" i="93"/>
  <c r="E191" i="93"/>
  <c r="E192" i="93"/>
  <c r="E193" i="93"/>
  <c r="E194" i="93"/>
  <c r="E195" i="93"/>
  <c r="E196" i="93"/>
  <c r="E197" i="93"/>
  <c r="E198" i="93"/>
  <c r="E199" i="93"/>
  <c r="E200" i="93"/>
  <c r="E201" i="93"/>
  <c r="E202" i="93"/>
  <c r="E203" i="93"/>
  <c r="E204" i="93"/>
  <c r="E205" i="93"/>
  <c r="E206" i="93"/>
  <c r="E207" i="93"/>
  <c r="E208" i="93"/>
  <c r="E209" i="93"/>
  <c r="E210" i="93"/>
  <c r="E211" i="93"/>
  <c r="E212" i="93"/>
  <c r="E213" i="93"/>
  <c r="E214" i="93"/>
  <c r="E215" i="93"/>
  <c r="E216" i="93"/>
  <c r="E217" i="93"/>
  <c r="E218" i="93"/>
  <c r="E219" i="93"/>
  <c r="E220" i="93"/>
  <c r="E221" i="93"/>
  <c r="E222" i="93"/>
  <c r="E223" i="93"/>
  <c r="E224" i="93"/>
  <c r="E225" i="93"/>
  <c r="E226" i="93"/>
  <c r="E227" i="93"/>
  <c r="E228" i="93"/>
  <c r="E229" i="93"/>
  <c r="E230" i="93"/>
  <c r="E231" i="93"/>
  <c r="E232" i="93"/>
  <c r="E233" i="93"/>
  <c r="E234" i="93"/>
  <c r="E235" i="93"/>
  <c r="E236" i="93"/>
  <c r="E237" i="93"/>
  <c r="E238" i="93"/>
  <c r="E239" i="93"/>
  <c r="E240" i="93"/>
  <c r="E241" i="93"/>
  <c r="E242" i="93"/>
  <c r="E243" i="93"/>
  <c r="E244" i="93"/>
  <c r="E245" i="93"/>
  <c r="E246" i="93"/>
  <c r="E247" i="93"/>
  <c r="E248" i="93"/>
  <c r="E249" i="93"/>
  <c r="E250" i="93"/>
  <c r="E251" i="93"/>
  <c r="E252" i="93"/>
  <c r="E253" i="93"/>
  <c r="E254" i="93"/>
  <c r="E255" i="93"/>
  <c r="E256" i="93"/>
  <c r="E257" i="93"/>
  <c r="E258" i="93"/>
  <c r="E259" i="93"/>
  <c r="E260" i="93"/>
  <c r="E261" i="93"/>
  <c r="E262" i="93"/>
  <c r="E263" i="93"/>
  <c r="E264" i="93"/>
  <c r="E265" i="93"/>
  <c r="E266" i="93"/>
  <c r="E267" i="93"/>
  <c r="E268" i="93"/>
  <c r="E269" i="93"/>
  <c r="E270" i="93"/>
  <c r="E271" i="93"/>
  <c r="E272" i="93"/>
  <c r="E273" i="93"/>
  <c r="E274" i="93"/>
  <c r="E275" i="93"/>
  <c r="E276" i="93"/>
  <c r="E277" i="93"/>
  <c r="E278" i="93"/>
  <c r="E279" i="93"/>
  <c r="E280" i="93"/>
  <c r="E281" i="93"/>
  <c r="E282" i="93"/>
  <c r="E283" i="93"/>
  <c r="E284" i="93"/>
  <c r="E285" i="93"/>
  <c r="E286" i="93"/>
  <c r="E287" i="93"/>
  <c r="E288" i="93"/>
  <c r="E289" i="93"/>
  <c r="E290" i="93"/>
  <c r="E291" i="93"/>
  <c r="E292" i="93"/>
  <c r="E293" i="93"/>
  <c r="E294" i="93"/>
  <c r="E295" i="93"/>
  <c r="E296" i="93"/>
  <c r="E297" i="93"/>
  <c r="E298" i="93"/>
  <c r="E299" i="93"/>
  <c r="E300" i="93"/>
  <c r="E301" i="93"/>
  <c r="E302" i="93"/>
  <c r="E303" i="93"/>
  <c r="E304" i="93"/>
  <c r="E305" i="93"/>
  <c r="E306" i="93"/>
  <c r="E307" i="93"/>
  <c r="E308" i="93"/>
  <c r="E309" i="93"/>
  <c r="E310" i="93"/>
  <c r="E311" i="93"/>
  <c r="E312" i="93"/>
  <c r="E313" i="93"/>
  <c r="E314" i="93"/>
  <c r="E315" i="93"/>
  <c r="E316" i="93"/>
  <c r="E317" i="93"/>
  <c r="E318" i="93"/>
  <c r="E319" i="93"/>
  <c r="E320" i="93"/>
  <c r="E321" i="93"/>
  <c r="E322" i="93"/>
  <c r="E323" i="93"/>
  <c r="E324" i="93"/>
  <c r="E325" i="93"/>
  <c r="E326" i="93"/>
  <c r="E327" i="93"/>
  <c r="E328" i="93"/>
  <c r="E329" i="93"/>
  <c r="E330" i="93"/>
  <c r="E331" i="93"/>
  <c r="E332" i="93"/>
  <c r="E333" i="93"/>
  <c r="E334" i="93"/>
  <c r="E335" i="93"/>
  <c r="E336" i="93"/>
  <c r="E337" i="93"/>
  <c r="E338" i="93"/>
  <c r="E339" i="93"/>
  <c r="E340" i="93"/>
  <c r="E341" i="93"/>
  <c r="E342" i="93"/>
  <c r="E343" i="93"/>
  <c r="E345" i="93"/>
  <c r="E346" i="93"/>
  <c r="E347" i="93"/>
  <c r="E348" i="93"/>
  <c r="E349" i="93"/>
  <c r="E350" i="93"/>
  <c r="E351" i="93"/>
  <c r="E354" i="93"/>
  <c r="E355" i="93"/>
  <c r="E356" i="93"/>
  <c r="E357" i="93"/>
  <c r="E358" i="93"/>
  <c r="E359" i="93"/>
  <c r="E361" i="93"/>
  <c r="E362" i="93"/>
  <c r="E363" i="93"/>
  <c r="E364" i="93"/>
  <c r="E365" i="93"/>
  <c r="E366" i="93"/>
  <c r="E367" i="93"/>
  <c r="E369" i="93"/>
  <c r="E370" i="93"/>
  <c r="E371" i="93"/>
  <c r="E372" i="93"/>
  <c r="E373" i="93"/>
  <c r="E374" i="93"/>
  <c r="E375" i="93"/>
  <c r="E377" i="93"/>
  <c r="E378" i="93"/>
  <c r="E379" i="93"/>
  <c r="E380" i="93"/>
  <c r="E381" i="93"/>
  <c r="E382" i="93"/>
  <c r="E383" i="93"/>
  <c r="E386" i="93"/>
  <c r="E387" i="93"/>
  <c r="E388" i="93"/>
  <c r="E389" i="93"/>
  <c r="E390" i="93"/>
  <c r="E391" i="93"/>
  <c r="E393" i="93"/>
  <c r="E394" i="93"/>
  <c r="E395" i="93"/>
  <c r="E396" i="93"/>
  <c r="E397" i="93"/>
  <c r="E398" i="93"/>
  <c r="E399" i="93"/>
  <c r="E401" i="93"/>
  <c r="E402" i="93"/>
  <c r="E403" i="93"/>
  <c r="E404" i="93"/>
  <c r="E405" i="93"/>
  <c r="E406" i="93"/>
  <c r="E407" i="93"/>
  <c r="E409" i="93"/>
  <c r="E410" i="93"/>
  <c r="E411" i="93"/>
  <c r="E412" i="93"/>
  <c r="E413" i="93"/>
  <c r="E414" i="93"/>
  <c r="E415" i="93"/>
  <c r="E418" i="93"/>
  <c r="E419" i="93"/>
  <c r="E420" i="93"/>
  <c r="E421" i="93"/>
  <c r="E422" i="93"/>
  <c r="E423" i="93"/>
  <c r="E425" i="93"/>
  <c r="E426" i="93"/>
  <c r="E427" i="93"/>
  <c r="E428" i="93"/>
  <c r="E429" i="93"/>
  <c r="E430" i="93"/>
  <c r="E431" i="93"/>
  <c r="E433" i="93"/>
  <c r="E434" i="93"/>
  <c r="E435" i="93"/>
  <c r="E436" i="93"/>
  <c r="E437" i="93"/>
  <c r="E438" i="93"/>
  <c r="E439" i="93"/>
  <c r="E441" i="93"/>
  <c r="E442" i="93"/>
  <c r="E443" i="93"/>
  <c r="E444" i="93"/>
  <c r="E445" i="93"/>
  <c r="E446" i="93"/>
  <c r="E447" i="93"/>
  <c r="E450" i="93"/>
  <c r="E451" i="93"/>
  <c r="E452" i="93"/>
  <c r="E453" i="93"/>
  <c r="E454" i="93"/>
  <c r="E455" i="93"/>
  <c r="E457" i="93"/>
  <c r="E458" i="93"/>
  <c r="E459" i="93"/>
  <c r="E460" i="93"/>
  <c r="E461" i="93"/>
  <c r="E462" i="93"/>
  <c r="E463" i="93"/>
  <c r="E465" i="93"/>
  <c r="E466" i="93"/>
  <c r="E467" i="93"/>
  <c r="E468" i="93"/>
  <c r="E469" i="93"/>
  <c r="E470" i="93"/>
  <c r="E471" i="93"/>
  <c r="E473" i="93"/>
  <c r="E474" i="93"/>
  <c r="E475" i="93"/>
  <c r="E476" i="93"/>
  <c r="E477" i="93"/>
  <c r="E478" i="93"/>
  <c r="E479" i="93"/>
  <c r="E482" i="93"/>
  <c r="E483" i="93"/>
  <c r="E484" i="93"/>
  <c r="E485" i="93"/>
  <c r="E486" i="93"/>
  <c r="E487" i="93"/>
  <c r="E489" i="93"/>
  <c r="E490" i="93"/>
  <c r="E491" i="93"/>
  <c r="E492" i="93"/>
  <c r="E493" i="93"/>
  <c r="E494" i="93"/>
  <c r="E495" i="93"/>
  <c r="E497" i="93"/>
  <c r="E498" i="93"/>
  <c r="E499" i="93"/>
  <c r="E500" i="93"/>
  <c r="E501" i="93"/>
  <c r="E502" i="93"/>
  <c r="E503" i="93"/>
  <c r="E505" i="93"/>
  <c r="E506" i="93"/>
  <c r="E507" i="93"/>
  <c r="E508" i="93"/>
  <c r="E509" i="93"/>
  <c r="E510" i="93"/>
  <c r="E511" i="93"/>
  <c r="E514" i="93"/>
  <c r="E515" i="93"/>
  <c r="E516" i="93"/>
  <c r="E517" i="93"/>
  <c r="E518" i="93"/>
  <c r="E519" i="93"/>
  <c r="E521" i="93"/>
  <c r="E522" i="93"/>
  <c r="E523" i="93"/>
  <c r="E524" i="93"/>
  <c r="E525" i="93"/>
  <c r="E526" i="93"/>
  <c r="E527" i="93"/>
  <c r="E529" i="93"/>
  <c r="E530" i="93"/>
  <c r="E531" i="93"/>
  <c r="E532" i="93"/>
  <c r="E533" i="93"/>
  <c r="E534" i="93"/>
  <c r="E535" i="93"/>
  <c r="E537" i="93"/>
  <c r="E538" i="93"/>
  <c r="E539" i="93"/>
  <c r="E540" i="93"/>
  <c r="E541" i="93"/>
  <c r="E542" i="93"/>
  <c r="E543" i="93"/>
  <c r="E546" i="93"/>
  <c r="E547" i="93"/>
  <c r="E548" i="93"/>
  <c r="E549" i="93"/>
  <c r="E550" i="93"/>
  <c r="E551" i="93"/>
  <c r="E553" i="93"/>
  <c r="E554" i="93"/>
  <c r="E555" i="93"/>
  <c r="E556" i="93"/>
  <c r="E557" i="93"/>
  <c r="E558" i="93"/>
  <c r="E559" i="93"/>
  <c r="E561" i="93"/>
  <c r="E562" i="93"/>
  <c r="E563" i="93"/>
  <c r="E564" i="93"/>
  <c r="E565" i="93"/>
  <c r="E566" i="93"/>
  <c r="E567" i="93"/>
  <c r="E569" i="93"/>
  <c r="E570" i="93"/>
  <c r="E571" i="93"/>
  <c r="E572" i="93"/>
  <c r="E573" i="93"/>
  <c r="E574" i="93"/>
  <c r="E575" i="93"/>
  <c r="E578" i="93"/>
  <c r="E579" i="93"/>
  <c r="E580" i="93"/>
  <c r="E581" i="93"/>
  <c r="E582" i="93"/>
  <c r="E583" i="93"/>
  <c r="E585" i="93"/>
  <c r="E586" i="93"/>
  <c r="E587" i="93"/>
  <c r="E588" i="93"/>
  <c r="E589" i="93"/>
  <c r="E590" i="93"/>
  <c r="E591" i="93"/>
  <c r="E593" i="93"/>
  <c r="E594" i="93"/>
  <c r="E595" i="93"/>
  <c r="E596" i="93"/>
  <c r="E597" i="93"/>
  <c r="E598" i="93"/>
  <c r="E599" i="93"/>
  <c r="E601" i="93"/>
  <c r="E602" i="93"/>
  <c r="E603" i="93"/>
  <c r="E604" i="93"/>
  <c r="E605" i="93"/>
  <c r="E606" i="93"/>
  <c r="E607" i="93"/>
  <c r="E610" i="93"/>
  <c r="E611" i="93"/>
  <c r="E612" i="93"/>
  <c r="E613" i="93"/>
  <c r="E614" i="93"/>
  <c r="E615" i="93"/>
  <c r="E617" i="93"/>
  <c r="E618" i="93"/>
  <c r="E619" i="93"/>
  <c r="E620" i="93"/>
  <c r="E621" i="93"/>
  <c r="E622" i="93"/>
  <c r="E623" i="93"/>
  <c r="E625" i="93"/>
  <c r="E626" i="93"/>
  <c r="E627" i="93"/>
  <c r="E628" i="93"/>
  <c r="E629" i="93"/>
  <c r="E630" i="93"/>
  <c r="E631" i="93"/>
  <c r="E633" i="93"/>
  <c r="E634" i="93"/>
  <c r="E635" i="93"/>
  <c r="E636" i="93"/>
  <c r="E637" i="93"/>
  <c r="E638" i="93"/>
  <c r="E639" i="93"/>
  <c r="E642" i="93"/>
  <c r="E643" i="93"/>
  <c r="E644" i="93"/>
  <c r="E645" i="93"/>
  <c r="E646" i="93"/>
  <c r="E647" i="93"/>
  <c r="E649" i="93"/>
  <c r="E650" i="93"/>
  <c r="E651" i="93"/>
  <c r="E652" i="93"/>
  <c r="E653" i="93"/>
  <c r="E654" i="93"/>
  <c r="E655" i="93"/>
  <c r="E657" i="93"/>
  <c r="E658" i="93"/>
  <c r="E659" i="93"/>
  <c r="E660" i="93"/>
  <c r="E661" i="93"/>
  <c r="E662" i="93"/>
  <c r="E663" i="93"/>
  <c r="E665" i="93"/>
  <c r="E666" i="93"/>
  <c r="E667" i="93"/>
  <c r="E668" i="93"/>
  <c r="E669" i="93"/>
  <c r="E670" i="93"/>
  <c r="E671" i="93"/>
  <c r="E674" i="93"/>
  <c r="E675" i="93"/>
  <c r="E676" i="93"/>
  <c r="E677" i="93"/>
  <c r="E678" i="93"/>
  <c r="E679" i="93"/>
  <c r="E681" i="93"/>
  <c r="E682" i="93"/>
  <c r="E683" i="93"/>
  <c r="E684" i="93"/>
  <c r="E685" i="93"/>
  <c r="E686" i="93"/>
  <c r="E687" i="93"/>
  <c r="E688" i="93"/>
  <c r="E689" i="93"/>
  <c r="E690" i="93"/>
  <c r="E691" i="93"/>
  <c r="E692" i="93"/>
  <c r="E693" i="93"/>
  <c r="E694" i="93"/>
  <c r="E695" i="93"/>
  <c r="E696" i="93"/>
  <c r="E697" i="93"/>
  <c r="E698" i="93"/>
  <c r="E699" i="93"/>
  <c r="E700" i="93"/>
  <c r="E701" i="93"/>
  <c r="E702" i="93"/>
  <c r="E703" i="93"/>
  <c r="E704" i="93"/>
  <c r="E705" i="93"/>
  <c r="E706" i="93"/>
  <c r="E707" i="93"/>
  <c r="E708" i="93"/>
  <c r="E709" i="93"/>
  <c r="E710" i="93"/>
  <c r="E711" i="93"/>
  <c r="E712" i="93"/>
  <c r="E713" i="93"/>
  <c r="E714" i="93"/>
  <c r="E715" i="93"/>
  <c r="E716" i="93"/>
  <c r="E717" i="93"/>
  <c r="E718" i="93"/>
  <c r="E719" i="93"/>
  <c r="E720" i="93"/>
  <c r="E721" i="93"/>
  <c r="E722" i="93"/>
  <c r="E723" i="93"/>
  <c r="E724" i="93"/>
  <c r="E725" i="93"/>
  <c r="E726" i="93"/>
  <c r="E727" i="93"/>
  <c r="E728" i="93"/>
  <c r="E729" i="93"/>
  <c r="E730" i="93"/>
  <c r="E731" i="93"/>
  <c r="E732" i="93"/>
  <c r="E733" i="93"/>
  <c r="E734" i="93"/>
  <c r="E735" i="93"/>
  <c r="E736" i="93"/>
  <c r="E737" i="93"/>
  <c r="E738" i="93"/>
  <c r="E739" i="93"/>
  <c r="E740" i="93"/>
  <c r="E741" i="93"/>
  <c r="E742" i="93"/>
  <c r="E743" i="93"/>
  <c r="E744" i="93"/>
  <c r="E745" i="93"/>
  <c r="E746" i="93"/>
  <c r="E747" i="93"/>
  <c r="E748" i="93"/>
  <c r="E749" i="93"/>
  <c r="E750" i="93"/>
  <c r="E751" i="93"/>
  <c r="E752" i="93"/>
  <c r="E753" i="93"/>
  <c r="E754" i="93"/>
  <c r="E755" i="93"/>
  <c r="E756" i="93"/>
  <c r="E757" i="93"/>
  <c r="E758" i="93"/>
  <c r="E759" i="93"/>
  <c r="E760" i="93"/>
  <c r="E761" i="93"/>
  <c r="E762" i="93"/>
  <c r="E764" i="93"/>
  <c r="E765" i="93"/>
  <c r="E766" i="93"/>
  <c r="E767" i="93"/>
  <c r="E768" i="93"/>
  <c r="E769" i="93"/>
  <c r="E770" i="93"/>
  <c r="E772" i="93"/>
  <c r="E773" i="93"/>
  <c r="E774" i="93"/>
  <c r="E775" i="93"/>
  <c r="E776" i="93"/>
  <c r="E777" i="93"/>
  <c r="E778" i="93"/>
  <c r="E780" i="93"/>
  <c r="E781" i="93"/>
  <c r="E782" i="93"/>
  <c r="E783" i="93"/>
  <c r="E784" i="93"/>
  <c r="E785" i="93"/>
  <c r="E786" i="93"/>
  <c r="E788" i="93"/>
  <c r="E789" i="93"/>
  <c r="E790" i="93"/>
  <c r="E791" i="93"/>
  <c r="E792" i="93"/>
  <c r="E793" i="93"/>
  <c r="E794" i="93"/>
  <c r="E796" i="93"/>
  <c r="E797" i="93"/>
  <c r="E798" i="93"/>
  <c r="E799" i="93"/>
  <c r="E800" i="93"/>
  <c r="E801" i="93"/>
  <c r="E802" i="93"/>
  <c r="E803" i="93"/>
  <c r="E804" i="93"/>
  <c r="E805" i="93"/>
  <c r="E806" i="93"/>
  <c r="E807" i="93"/>
  <c r="E808" i="93"/>
  <c r="E809" i="93"/>
  <c r="E810" i="93"/>
  <c r="E811" i="93"/>
  <c r="E812" i="93"/>
  <c r="E813" i="93"/>
  <c r="E814" i="93"/>
  <c r="E815" i="93"/>
  <c r="E816" i="93"/>
  <c r="E817" i="93"/>
  <c r="E818" i="93"/>
  <c r="E819" i="93"/>
  <c r="E820" i="93"/>
  <c r="E821" i="93"/>
  <c r="E822" i="93"/>
  <c r="E823" i="93"/>
  <c r="E824" i="93"/>
  <c r="E825" i="93"/>
  <c r="E826" i="93"/>
  <c r="E827" i="93"/>
  <c r="E828" i="93"/>
  <c r="E829" i="93"/>
  <c r="E830" i="93"/>
  <c r="E831" i="93"/>
  <c r="E832" i="93"/>
  <c r="E833" i="93"/>
  <c r="E834" i="93"/>
  <c r="E835" i="93"/>
  <c r="E836" i="93"/>
  <c r="E837" i="93"/>
  <c r="E838" i="93"/>
  <c r="E839" i="93"/>
  <c r="E840" i="93"/>
  <c r="E841" i="93"/>
  <c r="E842" i="93"/>
  <c r="E843" i="93"/>
  <c r="E844" i="93"/>
  <c r="E845" i="93"/>
  <c r="E846" i="93"/>
  <c r="E847" i="93"/>
  <c r="E848" i="93"/>
  <c r="E849" i="93"/>
  <c r="E850" i="93"/>
  <c r="E851" i="93"/>
  <c r="E852" i="93"/>
  <c r="E853" i="93"/>
  <c r="E854" i="93"/>
  <c r="E855" i="93"/>
  <c r="E856" i="93"/>
  <c r="E857" i="93"/>
  <c r="E858" i="93"/>
  <c r="E859" i="93"/>
  <c r="E860" i="93"/>
  <c r="E861" i="93"/>
  <c r="E862" i="93"/>
  <c r="E863" i="93"/>
  <c r="E864" i="93"/>
  <c r="E865" i="93"/>
  <c r="E866" i="93"/>
  <c r="E867" i="93"/>
  <c r="E868" i="93"/>
  <c r="E869" i="93"/>
  <c r="E870" i="93"/>
  <c r="E871" i="93"/>
  <c r="E872" i="93"/>
  <c r="E873" i="93"/>
  <c r="E874" i="93"/>
  <c r="E875" i="93"/>
  <c r="E876" i="93"/>
  <c r="E877" i="93"/>
  <c r="E878" i="93"/>
  <c r="E879" i="93"/>
  <c r="E880" i="93"/>
  <c r="E881" i="93"/>
  <c r="E882" i="93"/>
  <c r="E883" i="93"/>
  <c r="E884" i="93"/>
  <c r="E885" i="93"/>
  <c r="E886" i="93"/>
  <c r="E887" i="93"/>
  <c r="K889" i="93"/>
  <c r="J889" i="93"/>
  <c r="L887" i="93"/>
  <c r="L886" i="93"/>
  <c r="L885" i="93"/>
  <c r="L884" i="93"/>
  <c r="L883" i="93"/>
  <c r="L882" i="93"/>
  <c r="L881" i="93"/>
  <c r="L880" i="93"/>
  <c r="L879" i="93"/>
  <c r="L878" i="93"/>
  <c r="L877" i="93"/>
  <c r="L876" i="93"/>
  <c r="L875" i="93"/>
  <c r="L874" i="93"/>
  <c r="L873" i="93"/>
  <c r="L872" i="93"/>
  <c r="L871" i="93"/>
  <c r="L870" i="93"/>
  <c r="L869" i="93"/>
  <c r="L868" i="93"/>
  <c r="L867" i="93"/>
  <c r="L866" i="93"/>
  <c r="L865" i="93"/>
  <c r="L864" i="93"/>
  <c r="L863" i="93"/>
  <c r="L862" i="93"/>
  <c r="L861" i="93"/>
  <c r="L860" i="93"/>
  <c r="L859" i="93"/>
  <c r="L858" i="93"/>
  <c r="L857" i="93"/>
  <c r="L856" i="93"/>
  <c r="L855" i="93"/>
  <c r="L854" i="93"/>
  <c r="L853" i="93"/>
  <c r="L852" i="93"/>
  <c r="L851" i="93"/>
  <c r="L850" i="93"/>
  <c r="L849" i="93"/>
  <c r="L848" i="93"/>
  <c r="L847" i="93"/>
  <c r="L846" i="93"/>
  <c r="L845" i="93"/>
  <c r="L844" i="93"/>
  <c r="L843" i="93"/>
  <c r="L842" i="93"/>
  <c r="L841" i="93"/>
  <c r="L840" i="93"/>
  <c r="L839" i="93"/>
  <c r="L838" i="93"/>
  <c r="L837" i="93"/>
  <c r="L836" i="93"/>
  <c r="L835" i="93"/>
  <c r="L834" i="93"/>
  <c r="L833" i="93"/>
  <c r="L832" i="93"/>
  <c r="L831" i="93"/>
  <c r="L830" i="93"/>
  <c r="L829" i="93"/>
  <c r="L828" i="93"/>
  <c r="L827" i="93"/>
  <c r="L826" i="93"/>
  <c r="L825" i="93"/>
  <c r="L824" i="93"/>
  <c r="L823" i="93"/>
  <c r="L822" i="93"/>
  <c r="L821" i="93"/>
  <c r="L820" i="93"/>
  <c r="L819" i="93"/>
  <c r="L818" i="93"/>
  <c r="L817" i="93"/>
  <c r="L816" i="93"/>
  <c r="L815" i="93"/>
  <c r="L814" i="93"/>
  <c r="L813" i="93"/>
  <c r="L812" i="93"/>
  <c r="L811" i="93"/>
  <c r="L810" i="93"/>
  <c r="L809" i="93"/>
  <c r="L808" i="93"/>
  <c r="L807" i="93"/>
  <c r="L806" i="93"/>
  <c r="L805" i="93"/>
  <c r="L804" i="93"/>
  <c r="L803" i="93"/>
  <c r="L802" i="93"/>
  <c r="L801" i="93"/>
  <c r="L800" i="93"/>
  <c r="L799" i="93"/>
  <c r="L798" i="93"/>
  <c r="L797" i="93"/>
  <c r="L796" i="93"/>
  <c r="L795" i="93"/>
  <c r="L794" i="93"/>
  <c r="L793" i="93"/>
  <c r="L792" i="93"/>
  <c r="L791" i="93"/>
  <c r="L790" i="93"/>
  <c r="L789" i="93"/>
  <c r="L788" i="93"/>
  <c r="L787" i="93"/>
  <c r="L786" i="93"/>
  <c r="L785" i="93"/>
  <c r="L784" i="93"/>
  <c r="L783" i="93"/>
  <c r="L782" i="93"/>
  <c r="L781" i="93"/>
  <c r="L780" i="93"/>
  <c r="L779" i="93"/>
  <c r="L778" i="93"/>
  <c r="L777" i="93"/>
  <c r="L776" i="93"/>
  <c r="L775" i="93"/>
  <c r="L774" i="93"/>
  <c r="L773" i="93"/>
  <c r="L772" i="93"/>
  <c r="L771" i="93"/>
  <c r="L770" i="93"/>
  <c r="L769" i="93"/>
  <c r="L768" i="93"/>
  <c r="L767" i="93"/>
  <c r="L766" i="93"/>
  <c r="L765" i="93"/>
  <c r="L764" i="93"/>
  <c r="L763" i="93"/>
  <c r="L762" i="93"/>
  <c r="L761" i="93"/>
  <c r="L760" i="93"/>
  <c r="L759" i="93"/>
  <c r="L758" i="93"/>
  <c r="L757" i="93"/>
  <c r="L756" i="93"/>
  <c r="L755" i="93"/>
  <c r="L754" i="93"/>
  <c r="L753" i="93"/>
  <c r="L752" i="93"/>
  <c r="L751" i="93"/>
  <c r="L750" i="93"/>
  <c r="L749" i="93"/>
  <c r="L748" i="93"/>
  <c r="L747" i="93"/>
  <c r="L746" i="93"/>
  <c r="L745" i="93"/>
  <c r="L744" i="93"/>
  <c r="L743" i="93"/>
  <c r="L742" i="93"/>
  <c r="L741" i="93"/>
  <c r="L740" i="93"/>
  <c r="L739" i="93"/>
  <c r="L738" i="93"/>
  <c r="L737" i="93"/>
  <c r="L736" i="93"/>
  <c r="L735" i="93"/>
  <c r="L734" i="93"/>
  <c r="L733" i="93"/>
  <c r="L732" i="93"/>
  <c r="L731" i="93"/>
  <c r="L730" i="93"/>
  <c r="L729" i="93"/>
  <c r="L728" i="93"/>
  <c r="L727" i="93"/>
  <c r="L726" i="93"/>
  <c r="L725" i="93"/>
  <c r="L724" i="93"/>
  <c r="L723" i="93"/>
  <c r="L722" i="93"/>
  <c r="L721" i="93"/>
  <c r="L720" i="93"/>
  <c r="L719" i="93"/>
  <c r="L718" i="93"/>
  <c r="L717" i="93"/>
  <c r="L716" i="93"/>
  <c r="L715" i="93"/>
  <c r="L714" i="93"/>
  <c r="L713" i="93"/>
  <c r="L712" i="93"/>
  <c r="L711" i="93"/>
  <c r="L710" i="93"/>
  <c r="L709" i="93"/>
  <c r="L708" i="93"/>
  <c r="L707" i="93"/>
  <c r="L706" i="93"/>
  <c r="L705" i="93"/>
  <c r="L704" i="93"/>
  <c r="L703" i="93"/>
  <c r="L702" i="93"/>
  <c r="L701" i="93"/>
  <c r="L700" i="93"/>
  <c r="L699" i="93"/>
  <c r="L698" i="93"/>
  <c r="L697" i="93"/>
  <c r="L696" i="93"/>
  <c r="L695" i="93"/>
  <c r="L694" i="93"/>
  <c r="L693" i="93"/>
  <c r="L692" i="93"/>
  <c r="L691" i="93"/>
  <c r="L690" i="93"/>
  <c r="L689" i="93"/>
  <c r="L688" i="93"/>
  <c r="L687" i="93"/>
  <c r="L686" i="93"/>
  <c r="L685" i="93"/>
  <c r="L684" i="93"/>
  <c r="L683" i="93"/>
  <c r="L682" i="93"/>
  <c r="L681" i="93"/>
  <c r="L680" i="93"/>
  <c r="L679" i="93"/>
  <c r="L678" i="93"/>
  <c r="L677" i="93"/>
  <c r="L676" i="93"/>
  <c r="L675" i="93"/>
  <c r="L674" i="93"/>
  <c r="L673" i="93"/>
  <c r="L672" i="93"/>
  <c r="L671" i="93"/>
  <c r="L670" i="93"/>
  <c r="L669" i="93"/>
  <c r="L668" i="93"/>
  <c r="L667" i="93"/>
  <c r="L666" i="93"/>
  <c r="L665" i="93"/>
  <c r="L664" i="93"/>
  <c r="L663" i="93"/>
  <c r="L662" i="93"/>
  <c r="L661" i="93"/>
  <c r="L660" i="93"/>
  <c r="L659" i="93"/>
  <c r="L658" i="93"/>
  <c r="L657" i="93"/>
  <c r="L656" i="93"/>
  <c r="L655" i="93"/>
  <c r="L654" i="93"/>
  <c r="L653" i="93"/>
  <c r="L652" i="93"/>
  <c r="L651" i="93"/>
  <c r="L650" i="93"/>
  <c r="L649" i="93"/>
  <c r="L648" i="93"/>
  <c r="L647" i="93"/>
  <c r="L646" i="93"/>
  <c r="L645" i="93"/>
  <c r="L644" i="93"/>
  <c r="L643" i="93"/>
  <c r="L642" i="93"/>
  <c r="L641" i="93"/>
  <c r="L640" i="93"/>
  <c r="L639" i="93"/>
  <c r="L638" i="93"/>
  <c r="L637" i="93"/>
  <c r="L636" i="93"/>
  <c r="L635" i="93"/>
  <c r="L634" i="93"/>
  <c r="L633" i="93"/>
  <c r="L632" i="93"/>
  <c r="L631" i="93"/>
  <c r="L630" i="93"/>
  <c r="L629" i="93"/>
  <c r="L628" i="93"/>
  <c r="L627" i="93"/>
  <c r="L626" i="93"/>
  <c r="L625" i="93"/>
  <c r="L624" i="93"/>
  <c r="L623" i="93"/>
  <c r="L622" i="93"/>
  <c r="L621" i="93"/>
  <c r="L620" i="93"/>
  <c r="L619" i="93"/>
  <c r="L618" i="93"/>
  <c r="L617" i="93"/>
  <c r="L616" i="93"/>
  <c r="L615" i="93"/>
  <c r="L614" i="93"/>
  <c r="L613" i="93"/>
  <c r="L612" i="93"/>
  <c r="L611" i="93"/>
  <c r="L610" i="93"/>
  <c r="L609" i="93"/>
  <c r="L608" i="93"/>
  <c r="L607" i="93"/>
  <c r="L606" i="93"/>
  <c r="L605" i="93"/>
  <c r="L604" i="93"/>
  <c r="L603" i="93"/>
  <c r="L602" i="93"/>
  <c r="L601" i="93"/>
  <c r="L600" i="93"/>
  <c r="L599" i="93"/>
  <c r="L598" i="93"/>
  <c r="L597" i="93"/>
  <c r="L596" i="93"/>
  <c r="L595" i="93"/>
  <c r="L594" i="93"/>
  <c r="L593" i="93"/>
  <c r="L592" i="93"/>
  <c r="L591" i="93"/>
  <c r="L590" i="93"/>
  <c r="L589" i="93"/>
  <c r="L588" i="93"/>
  <c r="L587" i="93"/>
  <c r="L586" i="93"/>
  <c r="L585" i="93"/>
  <c r="L584" i="93"/>
  <c r="L583" i="93"/>
  <c r="L582" i="93"/>
  <c r="L581" i="93"/>
  <c r="L580" i="93"/>
  <c r="L579" i="93"/>
  <c r="L578" i="93"/>
  <c r="L577" i="93"/>
  <c r="L576" i="93"/>
  <c r="L575" i="93"/>
  <c r="L574" i="93"/>
  <c r="L573" i="93"/>
  <c r="L572" i="93"/>
  <c r="L571" i="93"/>
  <c r="L570" i="93"/>
  <c r="L569" i="93"/>
  <c r="L568" i="93"/>
  <c r="L567" i="93"/>
  <c r="L566" i="93"/>
  <c r="L565" i="93"/>
  <c r="L564" i="93"/>
  <c r="L563" i="93"/>
  <c r="L562" i="93"/>
  <c r="L561" i="93"/>
  <c r="L560" i="93"/>
  <c r="L559" i="93"/>
  <c r="L558" i="93"/>
  <c r="L557" i="93"/>
  <c r="L556" i="93"/>
  <c r="L555" i="93"/>
  <c r="L554" i="93"/>
  <c r="L553" i="93"/>
  <c r="L552" i="93"/>
  <c r="L551" i="93"/>
  <c r="L550" i="93"/>
  <c r="L549" i="93"/>
  <c r="L548" i="93"/>
  <c r="L547" i="93"/>
  <c r="L546" i="93"/>
  <c r="L545" i="93"/>
  <c r="L544" i="93"/>
  <c r="L543" i="93"/>
  <c r="L542" i="93"/>
  <c r="L541" i="93"/>
  <c r="L540" i="93"/>
  <c r="L539" i="93"/>
  <c r="L538" i="93"/>
  <c r="L537" i="93"/>
  <c r="L536" i="93"/>
  <c r="L535" i="93"/>
  <c r="L534" i="93"/>
  <c r="L533" i="93"/>
  <c r="L532" i="93"/>
  <c r="L531" i="93"/>
  <c r="L530" i="93"/>
  <c r="L529" i="93"/>
  <c r="L528" i="93"/>
  <c r="L527" i="93"/>
  <c r="L526" i="93"/>
  <c r="L525" i="93"/>
  <c r="L524" i="93"/>
  <c r="L523" i="93"/>
  <c r="L522" i="93"/>
  <c r="L521" i="93"/>
  <c r="L520" i="93"/>
  <c r="L519" i="93"/>
  <c r="L518" i="93"/>
  <c r="L517" i="93"/>
  <c r="L516" i="93"/>
  <c r="L515" i="93"/>
  <c r="L514" i="93"/>
  <c r="L513" i="93"/>
  <c r="L512" i="93"/>
  <c r="L511" i="93"/>
  <c r="L510" i="93"/>
  <c r="L509" i="93"/>
  <c r="L508" i="93"/>
  <c r="L507" i="93"/>
  <c r="L506" i="93"/>
  <c r="L505" i="93"/>
  <c r="L504" i="93"/>
  <c r="L503" i="93"/>
  <c r="L502" i="93"/>
  <c r="L501" i="93"/>
  <c r="L500" i="93"/>
  <c r="L499" i="93"/>
  <c r="L498" i="93"/>
  <c r="L497" i="93"/>
  <c r="L496" i="93"/>
  <c r="L495" i="93"/>
  <c r="L494" i="93"/>
  <c r="L493" i="93"/>
  <c r="L492" i="93"/>
  <c r="L491" i="93"/>
  <c r="L490" i="93"/>
  <c r="L489" i="93"/>
  <c r="L488" i="93"/>
  <c r="L487" i="93"/>
  <c r="L486" i="93"/>
  <c r="L485" i="93"/>
  <c r="L484" i="93"/>
  <c r="L483" i="93"/>
  <c r="L482" i="93"/>
  <c r="L481" i="93"/>
  <c r="L480" i="93"/>
  <c r="L479" i="93"/>
  <c r="L478" i="93"/>
  <c r="L477" i="93"/>
  <c r="L476" i="93"/>
  <c r="L475" i="93"/>
  <c r="L474" i="93"/>
  <c r="L473" i="93"/>
  <c r="L472" i="93"/>
  <c r="L471" i="93"/>
  <c r="L470" i="93"/>
  <c r="L469" i="93"/>
  <c r="L468" i="93"/>
  <c r="L467" i="93"/>
  <c r="L466" i="93"/>
  <c r="L465" i="93"/>
  <c r="L464" i="93"/>
  <c r="L463" i="93"/>
  <c r="L462" i="93"/>
  <c r="L461" i="93"/>
  <c r="L460" i="93"/>
  <c r="L459" i="93"/>
  <c r="L458" i="93"/>
  <c r="L457" i="93"/>
  <c r="L456" i="93"/>
  <c r="L455" i="93"/>
  <c r="L454" i="93"/>
  <c r="L453" i="93"/>
  <c r="L452" i="93"/>
  <c r="L451" i="93"/>
  <c r="L450" i="93"/>
  <c r="L449" i="93"/>
  <c r="L448" i="93"/>
  <c r="L447" i="93"/>
  <c r="L446" i="93"/>
  <c r="L445" i="93"/>
  <c r="L444" i="93"/>
  <c r="L443" i="93"/>
  <c r="L442" i="93"/>
  <c r="L441" i="93"/>
  <c r="L440" i="93"/>
  <c r="L439" i="93"/>
  <c r="L438" i="93"/>
  <c r="L437" i="93"/>
  <c r="L436" i="93"/>
  <c r="L435" i="93"/>
  <c r="L434" i="93"/>
  <c r="L433" i="93"/>
  <c r="L432" i="93"/>
  <c r="L431" i="93"/>
  <c r="L430" i="93"/>
  <c r="L429" i="93"/>
  <c r="L428" i="93"/>
  <c r="L427" i="93"/>
  <c r="L426" i="93"/>
  <c r="L425" i="93"/>
  <c r="L424" i="93"/>
  <c r="L423" i="93"/>
  <c r="L422" i="93"/>
  <c r="L421" i="93"/>
  <c r="L420" i="93"/>
  <c r="L419" i="93"/>
  <c r="L418" i="93"/>
  <c r="L417" i="93"/>
  <c r="L416" i="93"/>
  <c r="L415" i="93"/>
  <c r="L414" i="93"/>
  <c r="L413" i="93"/>
  <c r="L412" i="93"/>
  <c r="L411" i="93"/>
  <c r="L410" i="93"/>
  <c r="L409" i="93"/>
  <c r="L408" i="93"/>
  <c r="L407" i="93"/>
  <c r="L406" i="93"/>
  <c r="L405" i="93"/>
  <c r="L404" i="93"/>
  <c r="L403" i="93"/>
  <c r="L402" i="93"/>
  <c r="L401" i="93"/>
  <c r="L400" i="93"/>
  <c r="L399" i="93"/>
  <c r="L398" i="93"/>
  <c r="L397" i="93"/>
  <c r="L396" i="93"/>
  <c r="L395" i="93"/>
  <c r="L394" i="93"/>
  <c r="L393" i="93"/>
  <c r="L392" i="93"/>
  <c r="L391" i="93"/>
  <c r="L390" i="93"/>
  <c r="L389" i="93"/>
  <c r="L388" i="93"/>
  <c r="L387" i="93"/>
  <c r="L386" i="93"/>
  <c r="L385" i="93"/>
  <c r="L384" i="93"/>
  <c r="L383" i="93"/>
  <c r="L382" i="93"/>
  <c r="L381" i="93"/>
  <c r="L380" i="93"/>
  <c r="L379" i="93"/>
  <c r="L378" i="93"/>
  <c r="L377" i="93"/>
  <c r="L376" i="93"/>
  <c r="L375" i="93"/>
  <c r="L374" i="93"/>
  <c r="L373" i="93"/>
  <c r="L372" i="93"/>
  <c r="L371" i="93"/>
  <c r="L370" i="93"/>
  <c r="L369" i="93"/>
  <c r="L368" i="93"/>
  <c r="L367" i="93"/>
  <c r="L366" i="93"/>
  <c r="L365" i="93"/>
  <c r="L364" i="93"/>
  <c r="L363" i="93"/>
  <c r="L362" i="93"/>
  <c r="L361" i="93"/>
  <c r="L360" i="93"/>
  <c r="L359" i="93"/>
  <c r="L358" i="93"/>
  <c r="L357" i="93"/>
  <c r="L356" i="93"/>
  <c r="L355" i="93"/>
  <c r="L354" i="93"/>
  <c r="L353" i="93"/>
  <c r="L352" i="93"/>
  <c r="L351" i="93"/>
  <c r="L350" i="93"/>
  <c r="L349" i="93"/>
  <c r="L348" i="93"/>
  <c r="L347" i="93"/>
  <c r="L346" i="93"/>
  <c r="L345" i="93"/>
  <c r="L344" i="93"/>
  <c r="L343" i="93"/>
  <c r="L342" i="93"/>
  <c r="L341" i="93"/>
  <c r="L340" i="93"/>
  <c r="L339" i="93"/>
  <c r="L338" i="93"/>
  <c r="L337" i="93"/>
  <c r="L336" i="93"/>
  <c r="L335" i="93"/>
  <c r="L334" i="93"/>
  <c r="L333" i="93"/>
  <c r="L332" i="93"/>
  <c r="L331" i="93"/>
  <c r="L330" i="93"/>
  <c r="L329" i="93"/>
  <c r="L328" i="93"/>
  <c r="L327" i="93"/>
  <c r="L326" i="93"/>
  <c r="L325" i="93"/>
  <c r="L324" i="93"/>
  <c r="L323" i="93"/>
  <c r="L322" i="93"/>
  <c r="L321" i="93"/>
  <c r="L320" i="93"/>
  <c r="L319" i="93"/>
  <c r="L318" i="93"/>
  <c r="L317" i="93"/>
  <c r="L316" i="93"/>
  <c r="L315" i="93"/>
  <c r="L314" i="93"/>
  <c r="L313" i="93"/>
  <c r="L312" i="93"/>
  <c r="L311" i="93"/>
  <c r="L310" i="93"/>
  <c r="L309" i="93"/>
  <c r="L308" i="93"/>
  <c r="L307" i="93"/>
  <c r="L306" i="93"/>
  <c r="L305" i="93"/>
  <c r="L304" i="93"/>
  <c r="L303" i="93"/>
  <c r="L302" i="93"/>
  <c r="L301" i="93"/>
  <c r="L300" i="93"/>
  <c r="L299" i="93"/>
  <c r="L298" i="93"/>
  <c r="L297" i="93"/>
  <c r="L296" i="93"/>
  <c r="L295" i="93"/>
  <c r="L294" i="93"/>
  <c r="L293" i="93"/>
  <c r="L292" i="93"/>
  <c r="L291" i="93"/>
  <c r="L290" i="93"/>
  <c r="L289" i="93"/>
  <c r="L288" i="93"/>
  <c r="L287" i="93"/>
  <c r="L286" i="93"/>
  <c r="L285" i="93"/>
  <c r="L284" i="93"/>
  <c r="L283" i="93"/>
  <c r="L282" i="93"/>
  <c r="L281" i="93"/>
  <c r="L280" i="93"/>
  <c r="L279" i="93"/>
  <c r="L278" i="93"/>
  <c r="L277" i="93"/>
  <c r="L276" i="93"/>
  <c r="L275" i="93"/>
  <c r="L274" i="93"/>
  <c r="L273" i="93"/>
  <c r="L272" i="93"/>
  <c r="L271" i="93"/>
  <c r="L270" i="93"/>
  <c r="L269" i="93"/>
  <c r="L268" i="93"/>
  <c r="L267" i="93"/>
  <c r="L266" i="93"/>
  <c r="L265" i="93"/>
  <c r="L264" i="93"/>
  <c r="L263" i="93"/>
  <c r="L262" i="93"/>
  <c r="L261" i="93"/>
  <c r="L260" i="93"/>
  <c r="L259" i="93"/>
  <c r="L258" i="93"/>
  <c r="L257" i="93"/>
  <c r="L256" i="93"/>
  <c r="L255" i="93"/>
  <c r="L254" i="93"/>
  <c r="L253" i="93"/>
  <c r="L252" i="93"/>
  <c r="L251" i="93"/>
  <c r="L250" i="93"/>
  <c r="L249" i="93"/>
  <c r="L248" i="93"/>
  <c r="L247" i="93"/>
  <c r="L246" i="93"/>
  <c r="L245" i="93"/>
  <c r="L244" i="93"/>
  <c r="L243" i="93"/>
  <c r="L242" i="93"/>
  <c r="L241" i="93"/>
  <c r="L240" i="93"/>
  <c r="L239" i="93"/>
  <c r="L238" i="93"/>
  <c r="L237" i="93"/>
  <c r="L236" i="93"/>
  <c r="L235" i="93"/>
  <c r="L234" i="93"/>
  <c r="L233" i="93"/>
  <c r="L232" i="93"/>
  <c r="L231" i="93"/>
  <c r="L230" i="93"/>
  <c r="L229" i="93"/>
  <c r="L228" i="93"/>
  <c r="L227" i="93"/>
  <c r="L226" i="93"/>
  <c r="L225" i="93"/>
  <c r="L224" i="93"/>
  <c r="L223" i="93"/>
  <c r="L222" i="93"/>
  <c r="L221" i="93"/>
  <c r="L220" i="93"/>
  <c r="L219" i="93"/>
  <c r="L218" i="93"/>
  <c r="L217" i="93"/>
  <c r="L216" i="93"/>
  <c r="L215" i="93"/>
  <c r="L214" i="93"/>
  <c r="L213" i="93"/>
  <c r="L212" i="93"/>
  <c r="L211" i="93"/>
  <c r="L210" i="93"/>
  <c r="L209" i="93"/>
  <c r="L208" i="93"/>
  <c r="L207" i="93"/>
  <c r="L206" i="93"/>
  <c r="L205" i="93"/>
  <c r="L204" i="93"/>
  <c r="L203" i="93"/>
  <c r="L202" i="93"/>
  <c r="L201" i="93"/>
  <c r="L200" i="93"/>
  <c r="L199" i="93"/>
  <c r="L198" i="93"/>
  <c r="L197" i="93"/>
  <c r="L196" i="93"/>
  <c r="L195" i="93"/>
  <c r="L194" i="93"/>
  <c r="L193" i="93"/>
  <c r="L192" i="93"/>
  <c r="L191" i="93"/>
  <c r="L190" i="93"/>
  <c r="L189" i="93"/>
  <c r="L188" i="93"/>
  <c r="L187" i="93"/>
  <c r="L186" i="93"/>
  <c r="L185" i="93"/>
  <c r="L184" i="93"/>
  <c r="L183" i="93"/>
  <c r="L182" i="93"/>
  <c r="L181" i="93"/>
  <c r="L180" i="93"/>
  <c r="L179" i="93"/>
  <c r="L178" i="93"/>
  <c r="L177" i="93"/>
  <c r="L176" i="93"/>
  <c r="L175" i="93"/>
  <c r="L174" i="93"/>
  <c r="L173" i="93"/>
  <c r="L172" i="93"/>
  <c r="L171" i="93"/>
  <c r="L170" i="93"/>
  <c r="L169" i="93"/>
  <c r="L168" i="93"/>
  <c r="L167" i="93"/>
  <c r="L166" i="93"/>
  <c r="L165" i="93"/>
  <c r="L164" i="93"/>
  <c r="L163" i="93"/>
  <c r="L162" i="93"/>
  <c r="L161" i="93"/>
  <c r="L160" i="93"/>
  <c r="L159" i="93"/>
  <c r="L158" i="93"/>
  <c r="L157" i="93"/>
  <c r="L156" i="93"/>
  <c r="L155" i="93"/>
  <c r="L154" i="93"/>
  <c r="L153" i="93"/>
  <c r="L152" i="93"/>
  <c r="L151" i="93"/>
  <c r="L150" i="93"/>
  <c r="L149" i="93"/>
  <c r="L148" i="93"/>
  <c r="L147" i="93"/>
  <c r="L146" i="93"/>
  <c r="L145" i="93"/>
  <c r="L144" i="93"/>
  <c r="L143" i="93"/>
  <c r="L142" i="93"/>
  <c r="L141" i="93"/>
  <c r="L140" i="93"/>
  <c r="L139" i="93"/>
  <c r="L138" i="93"/>
  <c r="L137" i="93"/>
  <c r="L136" i="93"/>
  <c r="L135" i="93"/>
  <c r="L134" i="93"/>
  <c r="L133" i="93"/>
  <c r="L132" i="93"/>
  <c r="L131" i="93"/>
  <c r="L130" i="93"/>
  <c r="L129" i="93"/>
  <c r="L128" i="93"/>
  <c r="L127" i="93"/>
  <c r="L126" i="93"/>
  <c r="L125" i="93"/>
  <c r="L124" i="93"/>
  <c r="L123" i="93"/>
  <c r="L122" i="93"/>
  <c r="L121" i="93"/>
  <c r="L120" i="93"/>
  <c r="L119" i="93"/>
  <c r="L118" i="93"/>
  <c r="L117" i="93"/>
  <c r="L116" i="93"/>
  <c r="L115" i="93"/>
  <c r="L114" i="93"/>
  <c r="L113" i="93"/>
  <c r="L112" i="93"/>
  <c r="L111" i="93"/>
  <c r="L110" i="93"/>
  <c r="L109" i="93"/>
  <c r="L108" i="93"/>
  <c r="L107" i="93"/>
  <c r="L106" i="93"/>
  <c r="L105" i="93"/>
  <c r="L104" i="93"/>
  <c r="L103" i="93"/>
  <c r="L102" i="93"/>
  <c r="L101" i="93"/>
  <c r="L100" i="93"/>
  <c r="L99" i="93"/>
  <c r="L98" i="93"/>
  <c r="L97" i="93"/>
  <c r="L96" i="93"/>
  <c r="L95" i="93"/>
  <c r="L94" i="93"/>
  <c r="L93" i="93"/>
  <c r="L92" i="93"/>
  <c r="L91" i="93"/>
  <c r="L90" i="93"/>
  <c r="L89" i="93"/>
  <c r="L88" i="93"/>
  <c r="L87" i="93"/>
  <c r="L86" i="93"/>
  <c r="L85" i="93"/>
  <c r="L84" i="93"/>
  <c r="L83" i="93"/>
  <c r="L82" i="93"/>
  <c r="L81" i="93"/>
  <c r="L80" i="93"/>
  <c r="L79" i="93"/>
  <c r="L78" i="93"/>
  <c r="L77" i="93"/>
  <c r="L76" i="93"/>
  <c r="L75" i="93"/>
  <c r="L74" i="93"/>
  <c r="L73" i="93"/>
  <c r="L72" i="93"/>
  <c r="L71" i="93"/>
  <c r="L70" i="93"/>
  <c r="L69" i="93"/>
  <c r="L68" i="93"/>
  <c r="L67" i="93"/>
  <c r="L66" i="93"/>
  <c r="L65" i="93"/>
  <c r="L64" i="93"/>
  <c r="L63" i="93"/>
  <c r="L62" i="93"/>
  <c r="L61" i="93"/>
  <c r="L60" i="93"/>
  <c r="L59" i="93"/>
  <c r="L58" i="93"/>
  <c r="L57" i="93"/>
  <c r="L56" i="93"/>
  <c r="L55" i="93"/>
  <c r="L54" i="93"/>
  <c r="L53" i="93"/>
  <c r="L52" i="93"/>
  <c r="L51" i="93"/>
  <c r="L50" i="93"/>
  <c r="L49" i="93"/>
  <c r="L48" i="93"/>
  <c r="L47" i="93"/>
  <c r="L46" i="93"/>
  <c r="L45" i="93"/>
  <c r="L44" i="93"/>
  <c r="L43" i="93"/>
  <c r="L42" i="93"/>
  <c r="L41" i="93"/>
  <c r="L40" i="93"/>
  <c r="L39" i="93"/>
  <c r="L38" i="93"/>
  <c r="L37" i="93"/>
  <c r="L36" i="93"/>
  <c r="L35" i="93"/>
  <c r="L34" i="93"/>
  <c r="L33" i="93"/>
  <c r="L32" i="93"/>
  <c r="L31" i="93"/>
  <c r="L30" i="93"/>
  <c r="L29" i="93"/>
  <c r="L28" i="93"/>
  <c r="L27" i="93"/>
  <c r="L26" i="93"/>
  <c r="L25" i="93"/>
  <c r="L24" i="93"/>
  <c r="L23" i="93"/>
  <c r="L22" i="93"/>
  <c r="L21" i="93"/>
  <c r="L20" i="93"/>
  <c r="L19" i="93"/>
  <c r="L18" i="93"/>
  <c r="L17" i="93"/>
  <c r="L16" i="93"/>
  <c r="L15" i="93"/>
  <c r="L14" i="93"/>
  <c r="L13" i="93"/>
  <c r="L12" i="93"/>
  <c r="L11" i="93"/>
  <c r="L10" i="93"/>
  <c r="L9" i="93"/>
  <c r="L8" i="93"/>
  <c r="L7" i="93"/>
  <c r="L6" i="93"/>
  <c r="L5" i="93"/>
  <c r="L4" i="93"/>
  <c r="L3" i="93"/>
  <c r="L2" i="93"/>
  <c r="L889" i="93" l="1"/>
  <c r="L893" i="93" s="1"/>
  <c r="E787" i="93"/>
  <c r="E771" i="93"/>
  <c r="E673" i="93"/>
  <c r="E609" i="93"/>
  <c r="E545" i="93"/>
  <c r="E481" i="93"/>
  <c r="E417" i="93"/>
  <c r="E353" i="93"/>
  <c r="E795" i="93"/>
  <c r="E779" i="93"/>
  <c r="E763" i="93"/>
  <c r="E641" i="93"/>
  <c r="E577" i="93"/>
  <c r="E513" i="93"/>
  <c r="E449" i="93"/>
  <c r="E385" i="93"/>
  <c r="E680" i="93"/>
  <c r="E664" i="93"/>
  <c r="E648" i="93"/>
  <c r="E632" i="93"/>
  <c r="E616" i="93"/>
  <c r="E600" i="93"/>
  <c r="E584" i="93"/>
  <c r="E568" i="93"/>
  <c r="E552" i="93"/>
  <c r="E536" i="93"/>
  <c r="E520" i="93"/>
  <c r="E504" i="93"/>
  <c r="E488" i="93"/>
  <c r="E472" i="93"/>
  <c r="E456" i="93"/>
  <c r="E440" i="93"/>
  <c r="E424" i="93"/>
  <c r="E408" i="93"/>
  <c r="E392" i="93"/>
  <c r="E376" i="93"/>
  <c r="E360" i="93"/>
  <c r="E344" i="93"/>
  <c r="E672" i="93"/>
  <c r="E656" i="93"/>
  <c r="E640" i="93"/>
  <c r="E624" i="93"/>
  <c r="E608" i="93"/>
  <c r="E592" i="93"/>
  <c r="E576" i="93"/>
  <c r="E560" i="93"/>
  <c r="E544" i="93"/>
  <c r="E528" i="93"/>
  <c r="E512" i="93"/>
  <c r="E496" i="93"/>
  <c r="E480" i="93"/>
  <c r="E464" i="93"/>
  <c r="E448" i="93"/>
  <c r="E432" i="93"/>
  <c r="E416" i="93"/>
  <c r="E400" i="93"/>
  <c r="E384" i="93"/>
  <c r="E368" i="93"/>
  <c r="E352" i="93"/>
  <c r="D889" i="93" l="1"/>
  <c r="E2" i="93"/>
  <c r="F6" i="93" l="1"/>
  <c r="F694" i="93"/>
  <c r="F474" i="93"/>
  <c r="F302" i="93"/>
  <c r="F234" i="93"/>
  <c r="F194" i="93"/>
  <c r="F162" i="93"/>
  <c r="F130" i="93"/>
  <c r="F98" i="93"/>
  <c r="F66" i="93"/>
  <c r="F34" i="93"/>
  <c r="F858" i="93"/>
  <c r="F646" i="93"/>
  <c r="F434" i="93"/>
  <c r="F286" i="93"/>
  <c r="F873" i="93"/>
  <c r="F841" i="93"/>
  <c r="F809" i="93"/>
  <c r="F777" i="93"/>
  <c r="F745" i="93"/>
  <c r="F713" i="93"/>
  <c r="F866" i="93"/>
  <c r="F614" i="93"/>
  <c r="F366" i="93"/>
  <c r="F846" i="93"/>
  <c r="F626" i="93"/>
  <c r="F422" i="93"/>
  <c r="F864" i="93"/>
  <c r="F824" i="93"/>
  <c r="F792" i="93"/>
  <c r="F760" i="93"/>
  <c r="F728" i="93"/>
  <c r="F696" i="93"/>
  <c r="F664" i="93"/>
  <c r="F632" i="93"/>
  <c r="F714" i="93"/>
  <c r="F482" i="93"/>
  <c r="F876" i="93"/>
  <c r="F774" i="93"/>
  <c r="F534" i="93"/>
  <c r="F871" i="93"/>
  <c r="F819" i="93"/>
  <c r="F787" i="93"/>
  <c r="F755" i="93"/>
  <c r="F723" i="93"/>
  <c r="F691" i="93"/>
  <c r="F659" i="93"/>
  <c r="F627" i="93"/>
  <c r="F678" i="93"/>
  <c r="F466" i="93"/>
  <c r="F859" i="93"/>
  <c r="F665" i="93"/>
  <c r="F633" i="93"/>
  <c r="F601" i="93"/>
  <c r="F569" i="93"/>
  <c r="F537" i="93"/>
  <c r="F505" i="93"/>
  <c r="F473" i="93"/>
  <c r="F441" i="93"/>
  <c r="F409" i="93"/>
  <c r="F377" i="93"/>
  <c r="F345" i="93"/>
  <c r="F313" i="93"/>
  <c r="F281" i="93"/>
  <c r="F249" i="93"/>
  <c r="F217" i="93"/>
  <c r="F185" i="93"/>
  <c r="F153" i="93"/>
  <c r="F121" i="93"/>
  <c r="F89" i="93"/>
  <c r="F57" i="93"/>
  <c r="F25" i="93"/>
  <c r="F616" i="93"/>
  <c r="F584" i="93"/>
  <c r="F552" i="93"/>
  <c r="F520" i="93"/>
  <c r="F488" i="93"/>
  <c r="F456" i="93"/>
  <c r="F424" i="93"/>
  <c r="F392" i="93"/>
  <c r="F360" i="93"/>
  <c r="F328" i="93"/>
  <c r="F296" i="93"/>
  <c r="F264" i="93"/>
  <c r="F232" i="93"/>
  <c r="F200" i="93"/>
  <c r="F168" i="93"/>
  <c r="F136" i="93"/>
  <c r="F104" i="93"/>
  <c r="F72" i="93"/>
  <c r="F40" i="93"/>
  <c r="F8" i="93"/>
  <c r="F599" i="93"/>
  <c r="F567" i="93"/>
  <c r="F535" i="93"/>
  <c r="F503" i="93"/>
  <c r="F471" i="93"/>
  <c r="F439" i="93"/>
  <c r="F407" i="93"/>
  <c r="F375" i="93"/>
  <c r="F343" i="93"/>
  <c r="F311" i="93"/>
  <c r="F279" i="93"/>
  <c r="F247" i="93"/>
  <c r="F215" i="93"/>
  <c r="F183" i="93"/>
  <c r="F151" i="93"/>
  <c r="F119" i="93"/>
  <c r="F87" i="93"/>
  <c r="F55" i="93"/>
  <c r="F23" i="93"/>
  <c r="F134" i="93"/>
  <c r="F884" i="93"/>
  <c r="F637" i="93"/>
  <c r="F445" i="93"/>
  <c r="F253" i="93"/>
  <c r="F125" i="93"/>
  <c r="F556" i="93"/>
  <c r="F428" i="93"/>
  <c r="F300" i="93"/>
  <c r="F172" i="93"/>
  <c r="F603" i="93"/>
  <c r="F475" i="93"/>
  <c r="F315" i="93"/>
  <c r="F187" i="93"/>
  <c r="F878" i="93"/>
  <c r="F666" i="93"/>
  <c r="F450" i="93"/>
  <c r="F290" i="93"/>
  <c r="F226" i="93"/>
  <c r="F190" i="93"/>
  <c r="F158" i="93"/>
  <c r="F126" i="93"/>
  <c r="F94" i="93"/>
  <c r="F62" i="93"/>
  <c r="F30" i="93"/>
  <c r="F838" i="93"/>
  <c r="F618" i="93"/>
  <c r="F406" i="93"/>
  <c r="F266" i="93"/>
  <c r="F869" i="93"/>
  <c r="F837" i="93"/>
  <c r="F805" i="93"/>
  <c r="F773" i="93"/>
  <c r="F741" i="93"/>
  <c r="F709" i="93"/>
  <c r="F826" i="93"/>
  <c r="F578" i="93"/>
  <c r="F350" i="93"/>
  <c r="F822" i="93"/>
  <c r="F598" i="93"/>
  <c r="F402" i="93"/>
  <c r="F856" i="93"/>
  <c r="F820" i="93"/>
  <c r="F788" i="93"/>
  <c r="F756" i="93"/>
  <c r="F724" i="93"/>
  <c r="F692" i="93"/>
  <c r="F660" i="93"/>
  <c r="F628" i="93"/>
  <c r="F686" i="93"/>
  <c r="F454" i="93"/>
  <c r="F868" i="93"/>
  <c r="F750" i="93"/>
  <c r="F510" i="93"/>
  <c r="F863" i="93"/>
  <c r="F815" i="93"/>
  <c r="F783" i="93"/>
  <c r="F751" i="93"/>
  <c r="F719" i="93"/>
  <c r="F687" i="93"/>
  <c r="F655" i="93"/>
  <c r="F870" i="93"/>
  <c r="F650" i="93"/>
  <c r="F438" i="93"/>
  <c r="F855" i="93"/>
  <c r="F661" i="93"/>
  <c r="F629" i="93"/>
  <c r="F597" i="93"/>
  <c r="F565" i="93"/>
  <c r="F533" i="93"/>
  <c r="F501" i="93"/>
  <c r="F469" i="93"/>
  <c r="F437" i="93"/>
  <c r="F405" i="93"/>
  <c r="F373" i="93"/>
  <c r="F341" i="93"/>
  <c r="F309" i="93"/>
  <c r="F277" i="93"/>
  <c r="F245" i="93"/>
  <c r="F213" i="93"/>
  <c r="F181" i="93"/>
  <c r="F149" i="93"/>
  <c r="F117" i="93"/>
  <c r="F85" i="93"/>
  <c r="F53" i="93"/>
  <c r="F21" i="93"/>
  <c r="F612" i="93"/>
  <c r="F580" i="93"/>
  <c r="F548" i="93"/>
  <c r="F516" i="93"/>
  <c r="F484" i="93"/>
  <c r="F452" i="93"/>
  <c r="F420" i="93"/>
  <c r="F388" i="93"/>
  <c r="F356" i="93"/>
  <c r="F324" i="93"/>
  <c r="F292" i="93"/>
  <c r="F260" i="93"/>
  <c r="F228" i="93"/>
  <c r="F196" i="93"/>
  <c r="F164" i="93"/>
  <c r="F132" i="93"/>
  <c r="F100" i="93"/>
  <c r="F68" i="93"/>
  <c r="F36" i="93"/>
  <c r="F4" i="93"/>
  <c r="F595" i="93"/>
  <c r="F563" i="93"/>
  <c r="F531" i="93"/>
  <c r="F499" i="93"/>
  <c r="F467" i="93"/>
  <c r="F435" i="93"/>
  <c r="F403" i="93"/>
  <c r="F371" i="93"/>
  <c r="F339" i="93"/>
  <c r="F307" i="93"/>
  <c r="F275" i="93"/>
  <c r="F243" i="93"/>
  <c r="F211" i="93"/>
  <c r="F179" i="93"/>
  <c r="F147" i="93"/>
  <c r="F115" i="93"/>
  <c r="F83" i="93"/>
  <c r="F51" i="93"/>
  <c r="F19" i="93"/>
  <c r="F198" i="93"/>
  <c r="F494" i="93"/>
  <c r="F620" i="93"/>
  <c r="F140" i="93"/>
  <c r="F379" i="93"/>
  <c r="F91" i="93"/>
  <c r="F850" i="93"/>
  <c r="F638" i="93"/>
  <c r="F426" i="93"/>
  <c r="F270" i="93"/>
  <c r="F222" i="93"/>
  <c r="F186" i="93"/>
  <c r="F154" i="93"/>
  <c r="F122" i="93"/>
  <c r="F90" i="93"/>
  <c r="F58" i="93"/>
  <c r="F26" i="93"/>
  <c r="F814" i="93"/>
  <c r="F594" i="93"/>
  <c r="F382" i="93"/>
  <c r="F258" i="93"/>
  <c r="F865" i="93"/>
  <c r="F833" i="93"/>
  <c r="F801" i="93"/>
  <c r="F769" i="93"/>
  <c r="F737" i="93"/>
  <c r="F705" i="93"/>
  <c r="F794" i="93"/>
  <c r="F546" i="93"/>
  <c r="F326" i="93"/>
  <c r="F790" i="93"/>
  <c r="F582" i="93"/>
  <c r="F378" i="93"/>
  <c r="F848" i="93"/>
  <c r="F816" i="93"/>
  <c r="F784" i="93"/>
  <c r="F752" i="93"/>
  <c r="F720" i="93"/>
  <c r="F688" i="93"/>
  <c r="F656" i="93"/>
  <c r="F886" i="93"/>
  <c r="F658" i="93"/>
  <c r="F430" i="93"/>
  <c r="F860" i="93"/>
  <c r="F718" i="93"/>
  <c r="F486" i="93"/>
  <c r="F843" i="93"/>
  <c r="F811" i="93"/>
  <c r="F779" i="93"/>
  <c r="F747" i="93"/>
  <c r="F715" i="93"/>
  <c r="F683" i="93"/>
  <c r="F651" i="93"/>
  <c r="F842" i="93"/>
  <c r="F622" i="93"/>
  <c r="F410" i="93"/>
  <c r="F851" i="93"/>
  <c r="F657" i="93"/>
  <c r="F625" i="93"/>
  <c r="F593" i="93"/>
  <c r="F561" i="93"/>
  <c r="F529" i="93"/>
  <c r="F497" i="93"/>
  <c r="F465" i="93"/>
  <c r="F433" i="93"/>
  <c r="F401" i="93"/>
  <c r="F369" i="93"/>
  <c r="F337" i="93"/>
  <c r="F305" i="93"/>
  <c r="F273" i="93"/>
  <c r="F241" i="93"/>
  <c r="F209" i="93"/>
  <c r="F177" i="93"/>
  <c r="F145" i="93"/>
  <c r="F113" i="93"/>
  <c r="F81" i="93"/>
  <c r="F49" i="93"/>
  <c r="F17" i="93"/>
  <c r="F608" i="93"/>
  <c r="F576" i="93"/>
  <c r="F544" i="93"/>
  <c r="F512" i="93"/>
  <c r="F480" i="93"/>
  <c r="F448" i="93"/>
  <c r="F416" i="93"/>
  <c r="F384" i="93"/>
  <c r="F352" i="93"/>
  <c r="F320" i="93"/>
  <c r="F288" i="93"/>
  <c r="F256" i="93"/>
  <c r="F224" i="93"/>
  <c r="F192" i="93"/>
  <c r="F160" i="93"/>
  <c r="F128" i="93"/>
  <c r="F96" i="93"/>
  <c r="F64" i="93"/>
  <c r="F32" i="93"/>
  <c r="F623" i="93"/>
  <c r="F591" i="93"/>
  <c r="F559" i="93"/>
  <c r="F527" i="93"/>
  <c r="F495" i="93"/>
  <c r="F463" i="93"/>
  <c r="F431" i="93"/>
  <c r="F399" i="93"/>
  <c r="F367" i="93"/>
  <c r="F335" i="93"/>
  <c r="F303" i="93"/>
  <c r="F271" i="93"/>
  <c r="F239" i="93"/>
  <c r="F207" i="93"/>
  <c r="F175" i="93"/>
  <c r="F143" i="93"/>
  <c r="F111" i="93"/>
  <c r="F79" i="93"/>
  <c r="F47" i="93"/>
  <c r="F15" i="93"/>
  <c r="F166" i="93"/>
  <c r="F867" i="93"/>
  <c r="F588" i="93"/>
  <c r="F44" i="93"/>
  <c r="F347" i="93"/>
  <c r="F27" i="93"/>
  <c r="F818" i="93"/>
  <c r="F610" i="93"/>
  <c r="F398" i="93"/>
  <c r="F262" i="93"/>
  <c r="F218" i="93"/>
  <c r="F182" i="93"/>
  <c r="F150" i="93"/>
  <c r="F118" i="93"/>
  <c r="F86" i="93"/>
  <c r="F54" i="93"/>
  <c r="F22" i="93"/>
  <c r="F782" i="93"/>
  <c r="F562" i="93"/>
  <c r="F358" i="93"/>
  <c r="F250" i="93"/>
  <c r="F861" i="93"/>
  <c r="F829" i="93"/>
  <c r="F797" i="93"/>
  <c r="F765" i="93"/>
  <c r="F733" i="93"/>
  <c r="F701" i="93"/>
  <c r="F762" i="93"/>
  <c r="F506" i="93"/>
  <c r="F310" i="93"/>
  <c r="F766" i="93"/>
  <c r="F558" i="93"/>
  <c r="F362" i="93"/>
  <c r="F844" i="93"/>
  <c r="F812" i="93"/>
  <c r="F780" i="93"/>
  <c r="F748" i="93"/>
  <c r="F716" i="93"/>
  <c r="F684" i="93"/>
  <c r="F652" i="93"/>
  <c r="F854" i="93"/>
  <c r="F634" i="93"/>
  <c r="F394" i="93"/>
  <c r="F852" i="93"/>
  <c r="F690" i="93"/>
  <c r="F458" i="93"/>
  <c r="F839" i="93"/>
  <c r="F807" i="93"/>
  <c r="F775" i="93"/>
  <c r="F743" i="93"/>
  <c r="F711" i="93"/>
  <c r="F679" i="93"/>
  <c r="F647" i="93"/>
  <c r="F810" i="93"/>
  <c r="F590" i="93"/>
  <c r="F386" i="93"/>
  <c r="F847" i="93"/>
  <c r="F653" i="93"/>
  <c r="F621" i="93"/>
  <c r="F589" i="93"/>
  <c r="F557" i="93"/>
  <c r="F525" i="93"/>
  <c r="F493" i="93"/>
  <c r="F461" i="93"/>
  <c r="F429" i="93"/>
  <c r="F397" i="93"/>
  <c r="F365" i="93"/>
  <c r="F333" i="93"/>
  <c r="F301" i="93"/>
  <c r="F269" i="93"/>
  <c r="F237" i="93"/>
  <c r="F205" i="93"/>
  <c r="F173" i="93"/>
  <c r="F141" i="93"/>
  <c r="F109" i="93"/>
  <c r="F77" i="93"/>
  <c r="F45" i="93"/>
  <c r="F13" i="93"/>
  <c r="F604" i="93"/>
  <c r="F572" i="93"/>
  <c r="F540" i="93"/>
  <c r="F508" i="93"/>
  <c r="F476" i="93"/>
  <c r="F444" i="93"/>
  <c r="F412" i="93"/>
  <c r="F380" i="93"/>
  <c r="F348" i="93"/>
  <c r="F316" i="93"/>
  <c r="F284" i="93"/>
  <c r="F252" i="93"/>
  <c r="F220" i="93"/>
  <c r="F188" i="93"/>
  <c r="F156" i="93"/>
  <c r="F124" i="93"/>
  <c r="F92" i="93"/>
  <c r="F60" i="93"/>
  <c r="F28" i="93"/>
  <c r="F619" i="93"/>
  <c r="F587" i="93"/>
  <c r="F555" i="93"/>
  <c r="F523" i="93"/>
  <c r="F491" i="93"/>
  <c r="F459" i="93"/>
  <c r="F427" i="93"/>
  <c r="F395" i="93"/>
  <c r="F363" i="93"/>
  <c r="F331" i="93"/>
  <c r="F299" i="93"/>
  <c r="F267" i="93"/>
  <c r="F235" i="93"/>
  <c r="F203" i="93"/>
  <c r="F171" i="93"/>
  <c r="F139" i="93"/>
  <c r="F107" i="93"/>
  <c r="F75" i="93"/>
  <c r="F43" i="93"/>
  <c r="F11" i="93"/>
  <c r="F318" i="93"/>
  <c r="F674" i="93"/>
  <c r="F877" i="93"/>
  <c r="F781" i="93"/>
  <c r="F717" i="93"/>
  <c r="F390" i="93"/>
  <c r="F654" i="93"/>
  <c r="F828" i="93"/>
  <c r="F732" i="93"/>
  <c r="F668" i="93"/>
  <c r="F514" i="93"/>
  <c r="F879" i="93"/>
  <c r="F791" i="93"/>
  <c r="F727" i="93"/>
  <c r="F663" i="93"/>
  <c r="F669" i="93"/>
  <c r="F541" i="93"/>
  <c r="F477" i="93"/>
  <c r="F317" i="93"/>
  <c r="F221" i="93"/>
  <c r="F93" i="93"/>
  <c r="F524" i="93"/>
  <c r="F396" i="93"/>
  <c r="F236" i="93"/>
  <c r="F12" i="93"/>
  <c r="F507" i="93"/>
  <c r="F283" i="93"/>
  <c r="F155" i="93"/>
  <c r="F798" i="93"/>
  <c r="F586" i="93"/>
  <c r="F374" i="93"/>
  <c r="F254" i="93"/>
  <c r="F214" i="93"/>
  <c r="F178" i="93"/>
  <c r="F146" i="93"/>
  <c r="F114" i="93"/>
  <c r="F82" i="93"/>
  <c r="F50" i="93"/>
  <c r="F18" i="93"/>
  <c r="F758" i="93"/>
  <c r="F542" i="93"/>
  <c r="F330" i="93"/>
  <c r="F210" i="93"/>
  <c r="F857" i="93"/>
  <c r="F825" i="93"/>
  <c r="F793" i="93"/>
  <c r="F761" i="93"/>
  <c r="F729" i="93"/>
  <c r="F697" i="93"/>
  <c r="F734" i="93"/>
  <c r="F478" i="93"/>
  <c r="F298" i="93"/>
  <c r="F738" i="93"/>
  <c r="F530" i="93"/>
  <c r="F338" i="93"/>
  <c r="F840" i="93"/>
  <c r="F808" i="93"/>
  <c r="F776" i="93"/>
  <c r="F744" i="93"/>
  <c r="F712" i="93"/>
  <c r="F680" i="93"/>
  <c r="F648" i="93"/>
  <c r="F830" i="93"/>
  <c r="F606" i="93"/>
  <c r="F370" i="93"/>
  <c r="F2" i="93"/>
  <c r="F662" i="93"/>
  <c r="F418" i="93"/>
  <c r="F835" i="93"/>
  <c r="F803" i="93"/>
  <c r="F771" i="93"/>
  <c r="F739" i="93"/>
  <c r="F707" i="93"/>
  <c r="F675" i="93"/>
  <c r="F643" i="93"/>
  <c r="F786" i="93"/>
  <c r="F566" i="93"/>
  <c r="F322" i="93"/>
  <c r="F681" i="93"/>
  <c r="F649" i="93"/>
  <c r="F617" i="93"/>
  <c r="F585" i="93"/>
  <c r="F553" i="93"/>
  <c r="F521" i="93"/>
  <c r="F489" i="93"/>
  <c r="F457" i="93"/>
  <c r="F425" i="93"/>
  <c r="F393" i="93"/>
  <c r="F361" i="93"/>
  <c r="F329" i="93"/>
  <c r="F297" i="93"/>
  <c r="F265" i="93"/>
  <c r="F233" i="93"/>
  <c r="F201" i="93"/>
  <c r="F169" i="93"/>
  <c r="F137" i="93"/>
  <c r="F105" i="93"/>
  <c r="F73" i="93"/>
  <c r="F41" i="93"/>
  <c r="F9" i="93"/>
  <c r="F600" i="93"/>
  <c r="F568" i="93"/>
  <c r="F536" i="93"/>
  <c r="F504" i="93"/>
  <c r="F472" i="93"/>
  <c r="F440" i="93"/>
  <c r="F408" i="93"/>
  <c r="F376" i="93"/>
  <c r="F344" i="93"/>
  <c r="F312" i="93"/>
  <c r="F280" i="93"/>
  <c r="F248" i="93"/>
  <c r="F216" i="93"/>
  <c r="F184" i="93"/>
  <c r="F152" i="93"/>
  <c r="F120" i="93"/>
  <c r="F88" i="93"/>
  <c r="F56" i="93"/>
  <c r="F24" i="93"/>
  <c r="F615" i="93"/>
  <c r="F583" i="93"/>
  <c r="F551" i="93"/>
  <c r="F519" i="93"/>
  <c r="F487" i="93"/>
  <c r="F455" i="93"/>
  <c r="F423" i="93"/>
  <c r="F391" i="93"/>
  <c r="F359" i="93"/>
  <c r="F327" i="93"/>
  <c r="F295" i="93"/>
  <c r="F263" i="93"/>
  <c r="F231" i="93"/>
  <c r="F199" i="93"/>
  <c r="F167" i="93"/>
  <c r="F135" i="93"/>
  <c r="F103" i="93"/>
  <c r="F71" i="93"/>
  <c r="F39" i="93"/>
  <c r="F7" i="93"/>
  <c r="F238" i="93"/>
  <c r="F349" i="93"/>
  <c r="F76" i="93"/>
  <c r="F59" i="93"/>
  <c r="F770" i="93"/>
  <c r="F554" i="93"/>
  <c r="F354" i="93"/>
  <c r="F246" i="93"/>
  <c r="F206" i="93"/>
  <c r="F174" i="93"/>
  <c r="F142" i="93"/>
  <c r="F110" i="93"/>
  <c r="F78" i="93"/>
  <c r="F46" i="93"/>
  <c r="F14" i="93"/>
  <c r="F730" i="93"/>
  <c r="F518" i="93"/>
  <c r="F314" i="93"/>
  <c r="F885" i="93"/>
  <c r="F853" i="93"/>
  <c r="F821" i="93"/>
  <c r="F789" i="93"/>
  <c r="F757" i="93"/>
  <c r="F725" i="93"/>
  <c r="F693" i="93"/>
  <c r="F698" i="93"/>
  <c r="F442" i="93"/>
  <c r="F282" i="93"/>
  <c r="F710" i="93"/>
  <c r="F498" i="93"/>
  <c r="F274" i="93"/>
  <c r="F836" i="93"/>
  <c r="F804" i="93"/>
  <c r="F772" i="93"/>
  <c r="F740" i="93"/>
  <c r="F708" i="93"/>
  <c r="F676" i="93"/>
  <c r="F644" i="93"/>
  <c r="F806" i="93"/>
  <c r="F570" i="93"/>
  <c r="F342" i="93"/>
  <c r="F862" i="93"/>
  <c r="F630" i="93"/>
  <c r="F346" i="93"/>
  <c r="F831" i="93"/>
  <c r="F799" i="93"/>
  <c r="F767" i="93"/>
  <c r="F735" i="93"/>
  <c r="F703" i="93"/>
  <c r="F671" i="93"/>
  <c r="F639" i="93"/>
  <c r="F754" i="93"/>
  <c r="F550" i="93"/>
  <c r="F883" i="93"/>
  <c r="F677" i="93"/>
  <c r="F645" i="93"/>
  <c r="F613" i="93"/>
  <c r="F581" i="93"/>
  <c r="F549" i="93"/>
  <c r="F517" i="93"/>
  <c r="F485" i="93"/>
  <c r="F453" i="93"/>
  <c r="F421" i="93"/>
  <c r="F389" i="93"/>
  <c r="F357" i="93"/>
  <c r="F325" i="93"/>
  <c r="F293" i="93"/>
  <c r="F261" i="93"/>
  <c r="F229" i="93"/>
  <c r="F197" i="93"/>
  <c r="F165" i="93"/>
  <c r="F133" i="93"/>
  <c r="F101" i="93"/>
  <c r="F69" i="93"/>
  <c r="F37" i="93"/>
  <c r="F5" i="93"/>
  <c r="F596" i="93"/>
  <c r="F564" i="93"/>
  <c r="F532" i="93"/>
  <c r="F500" i="93"/>
  <c r="F468" i="93"/>
  <c r="F436" i="93"/>
  <c r="F404" i="93"/>
  <c r="F372" i="93"/>
  <c r="F340" i="93"/>
  <c r="F308" i="93"/>
  <c r="F276" i="93"/>
  <c r="F244" i="93"/>
  <c r="F212" i="93"/>
  <c r="F180" i="93"/>
  <c r="F148" i="93"/>
  <c r="F116" i="93"/>
  <c r="F84" i="93"/>
  <c r="F52" i="93"/>
  <c r="F20" i="93"/>
  <c r="F611" i="93"/>
  <c r="F579" i="93"/>
  <c r="F547" i="93"/>
  <c r="F515" i="93"/>
  <c r="F483" i="93"/>
  <c r="F451" i="93"/>
  <c r="F419" i="93"/>
  <c r="F387" i="93"/>
  <c r="F355" i="93"/>
  <c r="F323" i="93"/>
  <c r="F291" i="93"/>
  <c r="F259" i="93"/>
  <c r="F227" i="93"/>
  <c r="F195" i="93"/>
  <c r="F163" i="93"/>
  <c r="F131" i="93"/>
  <c r="F99" i="93"/>
  <c r="F67" i="93"/>
  <c r="F35" i="93"/>
  <c r="F3" i="93"/>
  <c r="F502" i="93"/>
  <c r="F102" i="93"/>
  <c r="F38" i="93"/>
  <c r="F882" i="93"/>
  <c r="F294" i="93"/>
  <c r="F813" i="93"/>
  <c r="F642" i="93"/>
  <c r="F446" i="93"/>
  <c r="F764" i="93"/>
  <c r="F636" i="93"/>
  <c r="F574" i="93"/>
  <c r="F759" i="93"/>
  <c r="F631" i="93"/>
  <c r="F573" i="93"/>
  <c r="F381" i="93"/>
  <c r="F189" i="93"/>
  <c r="F29" i="93"/>
  <c r="F460" i="93"/>
  <c r="F332" i="93"/>
  <c r="F268" i="93"/>
  <c r="F108" i="93"/>
  <c r="F539" i="93"/>
  <c r="F443" i="93"/>
  <c r="F251" i="93"/>
  <c r="F123" i="93"/>
  <c r="F746" i="93"/>
  <c r="F526" i="93"/>
  <c r="F334" i="93"/>
  <c r="F242" i="93"/>
  <c r="F202" i="93"/>
  <c r="F170" i="93"/>
  <c r="F138" i="93"/>
  <c r="F106" i="93"/>
  <c r="F74" i="93"/>
  <c r="F42" i="93"/>
  <c r="F10" i="93"/>
  <c r="F706" i="93"/>
  <c r="F490" i="93"/>
  <c r="F306" i="93"/>
  <c r="F881" i="93"/>
  <c r="F849" i="93"/>
  <c r="F817" i="93"/>
  <c r="F785" i="93"/>
  <c r="F753" i="93"/>
  <c r="F721" i="93"/>
  <c r="F689" i="93"/>
  <c r="F670" i="93"/>
  <c r="F414" i="93"/>
  <c r="F230" i="93"/>
  <c r="F682" i="93"/>
  <c r="F470" i="93"/>
  <c r="F880" i="93"/>
  <c r="F832" i="93"/>
  <c r="F800" i="93"/>
  <c r="F768" i="93"/>
  <c r="F736" i="93"/>
  <c r="F704" i="93"/>
  <c r="F672" i="93"/>
  <c r="F640" i="93"/>
  <c r="F778" i="93"/>
  <c r="F538" i="93"/>
  <c r="F278" i="93"/>
  <c r="F834" i="93"/>
  <c r="F602" i="93"/>
  <c r="F887" i="93"/>
  <c r="F827" i="93"/>
  <c r="F795" i="93"/>
  <c r="F763" i="93"/>
  <c r="F731" i="93"/>
  <c r="F699" i="93"/>
  <c r="F667" i="93"/>
  <c r="F635" i="93"/>
  <c r="F726" i="93"/>
  <c r="F522" i="93"/>
  <c r="F875" i="93"/>
  <c r="F673" i="93"/>
  <c r="F641" i="93"/>
  <c r="F609" i="93"/>
  <c r="F577" i="93"/>
  <c r="F545" i="93"/>
  <c r="F513" i="93"/>
  <c r="F481" i="93"/>
  <c r="F449" i="93"/>
  <c r="F417" i="93"/>
  <c r="F385" i="93"/>
  <c r="F353" i="93"/>
  <c r="F321" i="93"/>
  <c r="F289" i="93"/>
  <c r="F257" i="93"/>
  <c r="F225" i="93"/>
  <c r="F193" i="93"/>
  <c r="F161" i="93"/>
  <c r="F129" i="93"/>
  <c r="F97" i="93"/>
  <c r="F65" i="93"/>
  <c r="F33" i="93"/>
  <c r="F624" i="93"/>
  <c r="F592" i="93"/>
  <c r="F560" i="93"/>
  <c r="F528" i="93"/>
  <c r="F496" i="93"/>
  <c r="F464" i="93"/>
  <c r="F432" i="93"/>
  <c r="F400" i="93"/>
  <c r="F368" i="93"/>
  <c r="F336" i="93"/>
  <c r="F304" i="93"/>
  <c r="F272" i="93"/>
  <c r="F240" i="93"/>
  <c r="F208" i="93"/>
  <c r="F176" i="93"/>
  <c r="F144" i="93"/>
  <c r="F112" i="93"/>
  <c r="F80" i="93"/>
  <c r="F48" i="93"/>
  <c r="F16" i="93"/>
  <c r="F607" i="93"/>
  <c r="F575" i="93"/>
  <c r="F543" i="93"/>
  <c r="F511" i="93"/>
  <c r="F479" i="93"/>
  <c r="F447" i="93"/>
  <c r="F415" i="93"/>
  <c r="F383" i="93"/>
  <c r="F351" i="93"/>
  <c r="F319" i="93"/>
  <c r="F287" i="93"/>
  <c r="F255" i="93"/>
  <c r="F223" i="93"/>
  <c r="F191" i="93"/>
  <c r="F159" i="93"/>
  <c r="F127" i="93"/>
  <c r="F95" i="93"/>
  <c r="F63" i="93"/>
  <c r="F31" i="93"/>
  <c r="F722" i="93"/>
  <c r="F70" i="93"/>
  <c r="F462" i="93"/>
  <c r="F845" i="93"/>
  <c r="F749" i="93"/>
  <c r="F685" i="93"/>
  <c r="F874" i="93"/>
  <c r="F872" i="93"/>
  <c r="F796" i="93"/>
  <c r="F700" i="93"/>
  <c r="F742" i="93"/>
  <c r="F802" i="93"/>
  <c r="F823" i="93"/>
  <c r="F695" i="93"/>
  <c r="F702" i="93"/>
  <c r="F605" i="93"/>
  <c r="F509" i="93"/>
  <c r="F413" i="93"/>
  <c r="F285" i="93"/>
  <c r="F157" i="93"/>
  <c r="F61" i="93"/>
  <c r="F492" i="93"/>
  <c r="F364" i="93"/>
  <c r="F204" i="93"/>
  <c r="F571" i="93"/>
  <c r="F411" i="93"/>
  <c r="F219" i="93"/>
  <c r="E889" i="93"/>
  <c r="E893" i="93" l="1"/>
</calcChain>
</file>

<file path=xl/sharedStrings.xml><?xml version="1.0" encoding="utf-8"?>
<sst xmlns="http://schemas.openxmlformats.org/spreadsheetml/2006/main" count="12870" uniqueCount="1051">
  <si>
    <t>Total</t>
  </si>
  <si>
    <t>Total Contributions</t>
  </si>
  <si>
    <t>Active Members</t>
  </si>
  <si>
    <t>Normal Contributions</t>
  </si>
  <si>
    <t>Local Governmental Employees' Retirement System</t>
  </si>
  <si>
    <t>Agency Number</t>
  </si>
  <si>
    <t>Agency</t>
  </si>
  <si>
    <t>Present Value Of Future Salary</t>
  </si>
  <si>
    <t>Present Value Of Future Salary Allocation</t>
  </si>
  <si>
    <t>Pension Expense</t>
  </si>
  <si>
    <t>Agency Num</t>
  </si>
  <si>
    <t>Agency Name</t>
  </si>
  <si>
    <t>Liability Contributions</t>
  </si>
  <si>
    <t>THE EASTERN BAND OF CHEROKEE INDIANS</t>
  </si>
  <si>
    <t>VILLAGE OF MISENHEIMER</t>
  </si>
  <si>
    <t>PIEDMONT TRIAD AIRPORT AUTHORITY</t>
  </si>
  <si>
    <t>TOWN OF SPARTA</t>
  </si>
  <si>
    <t>YANCEY COUNTY</t>
  </si>
  <si>
    <t>YANCEY SOIL &amp; WATER CONS</t>
  </si>
  <si>
    <t>TOWN OF BURNSVILLE</t>
  </si>
  <si>
    <t>MARTIN-TYRRELL-WASHINGTON DIST HEALTH DEPT</t>
  </si>
  <si>
    <t>ALBEMARLE REGIONAL HEALTH SERVICES</t>
  </si>
  <si>
    <t>TOE RIVER HEALTH DISTRICT</t>
  </si>
  <si>
    <t>APPALACHIAN DISTRICT HEALTH DEPT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</si>
  <si>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</si>
  <si>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</si>
  <si>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</si>
  <si>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</si>
  <si>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</si>
  <si>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</si>
  <si>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</si>
  <si>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</si>
  <si>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</si>
  <si>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</si>
  <si>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HEALTH DEPT</t>
  </si>
  <si>
    <t>ALEXANDER COUNTY PUBLIC LIBRARY</t>
  </si>
  <si>
    <t>ALEXANDER COUNTY DEPT OF S S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</si>
  <si>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</si>
  <si>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</si>
  <si>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</si>
  <si>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</si>
  <si>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</si>
  <si>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</si>
  <si>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</si>
  <si>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</si>
  <si>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</si>
  <si>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</si>
  <si>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</si>
  <si>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</si>
  <si>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</si>
  <si>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</si>
  <si>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</si>
  <si>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</si>
  <si>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</si>
  <si>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</si>
  <si>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AVERY-MITCHELL-YANCEY REG LIBRARY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</si>
  <si>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</si>
  <si>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</si>
  <si>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</si>
  <si>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</si>
  <si>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</si>
  <si>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</si>
  <si>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COUNTY OF BEAUFORT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</si>
  <si>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</si>
  <si>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</si>
  <si>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</si>
  <si>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</si>
  <si>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</si>
  <si>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</si>
  <si>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</si>
  <si>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</si>
  <si>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</si>
  <si>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</si>
  <si>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</si>
  <si>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BERTIE-MARTIN REGIONAL JAIL COMM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</si>
  <si>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</si>
  <si>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</si>
  <si>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</si>
  <si>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</si>
  <si>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</si>
  <si>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</si>
  <si>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</si>
  <si>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SOUTH EASTERN ECONOMIC DEVELOPMENT COMM</t>
  </si>
  <si>
    <t>TOWN OF WHITE LAKE</t>
  </si>
  <si>
    <t>TOWN OF CLARKTON</t>
  </si>
  <si>
    <t>TOWN OF BLADENBORO</t>
  </si>
  <si>
    <t>BRUNSWICK COUNTY</t>
  </si>
  <si>
    <t>TOWN OF LELAND</t>
  </si>
  <si>
    <t>BRUNSWICK CO HEALTH DEPT</t>
  </si>
  <si>
    <t>BRUNSWICK COUNTY ABC BOARD</t>
  </si>
  <si>
    <t>BRUNSWICK CO DEPT OF SOCIAL SERVICES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</si>
  <si>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</si>
  <si>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</si>
  <si>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</si>
  <si>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</si>
  <si>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</si>
  <si>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</si>
  <si>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</si>
  <si>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</si>
  <si>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</si>
  <si>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</si>
  <si>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</si>
  <si>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</si>
  <si>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OAK ISLAND ABC BD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</si>
  <si>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</si>
  <si>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</si>
  <si>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</si>
  <si>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</si>
  <si>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</si>
  <si>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</si>
  <si>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</si>
  <si>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</si>
  <si>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CITY OF BOILING SPRG LAKES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</si>
  <si>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</si>
  <si>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</si>
  <si>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</si>
  <si>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</si>
  <si>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</si>
  <si>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</si>
  <si>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WESTERN AIR POLLUTION CTL</t>
  </si>
  <si>
    <t>METRO SEWERAGE DIST OF BUNCOMBE COUNTY</t>
  </si>
  <si>
    <t>WOODFIN SANITARY WATER AND SEWER DIST</t>
  </si>
  <si>
    <t>TOWN OF BILTMORE FOREST</t>
  </si>
  <si>
    <t>WEST BUNCOMBE FIRE DEPT</t>
  </si>
  <si>
    <t>CITY OF ASHEVILLE</t>
  </si>
  <si>
    <t>ASHEVILLE ABC BOARD</t>
  </si>
  <si>
    <t>ASHEVILLE REGIONAL AIRPORT AUTHORITY</t>
  </si>
  <si>
    <t>SKYLAND VOL FIRE DEPT</t>
  </si>
  <si>
    <t>TOWN OF WEAVERVILLE</t>
  </si>
  <si>
    <t>WEAVERVILLE ABC BOARD</t>
  </si>
  <si>
    <t>TOWN OF BLACK MOUNTAIN</t>
  </si>
  <si>
    <t>BLACK MTN ABC BOARD</t>
  </si>
  <si>
    <t>TOWN OF MONTREAT</t>
  </si>
  <si>
    <t>TOWN OF WOODFIN</t>
  </si>
  <si>
    <t>BURKE COUNTY</t>
  </si>
  <si>
    <t>BURKE-CATAWBA DIST CONFINEMENT</t>
  </si>
  <si>
    <t>BURKE CO HEALTH DEPT</t>
  </si>
  <si>
    <t>BURKE CO DEPT OF SOCIAL SERVICES</t>
  </si>
  <si>
    <t>BURKE COUNTY TOURISM DEV. AUTHORITY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</si>
  <si>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</si>
  <si>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</si>
  <si>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</si>
  <si>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</si>
  <si>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</si>
  <si>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</si>
  <si>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</si>
  <si>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</si>
  <si>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</si>
  <si>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</si>
  <si>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</si>
  <si>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WATER &amp; SEWER AUTH CABARRUS CNTY</t>
  </si>
  <si>
    <t>CABARRUS CO PUBLIC HEALTH AUTH</t>
  </si>
  <si>
    <t>CABARRUS COUNTY TOURISM AUTHORITY</t>
  </si>
  <si>
    <t>CITY OF CONCORD</t>
  </si>
  <si>
    <t>CONCORD ABC BOARD</t>
  </si>
  <si>
    <t>TOWN OF MOUNT PLEASANT</t>
  </si>
  <si>
    <t>MT PLEASANT ABC BOARD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</si>
  <si>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</si>
  <si>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</si>
  <si>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</si>
  <si>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</si>
  <si>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</si>
  <si>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</si>
  <si>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</si>
  <si>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</si>
  <si>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</si>
  <si>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</si>
  <si>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CITY OF LENOIR ABC BRD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</si>
  <si>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</si>
  <si>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</si>
  <si>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</si>
  <si>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</si>
  <si>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</si>
  <si>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</si>
  <si>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</si>
  <si>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</si>
  <si>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BEAUFORT HOUSING AUTH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</si>
  <si>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</si>
  <si>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</si>
  <si>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</si>
  <si>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</si>
  <si>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</si>
  <si>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</si>
  <si>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</si>
  <si>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</si>
  <si>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CASWELL CO DEPT OF SOCIAL SERVICES</t>
  </si>
  <si>
    <t>TOWN OF YANCEYVILLE</t>
  </si>
  <si>
    <t>CATAWBA COUNTY</t>
  </si>
  <si>
    <t>CATAWBA COUNTY ABC BOARD</t>
  </si>
  <si>
    <t>CITY OF HICKORY</t>
  </si>
  <si>
    <t>HICKORY CONOVER TOURISM DEV AUTH</t>
  </si>
  <si>
    <t>HICKORY PUBLIC HOUSING AUTHORITY</t>
  </si>
  <si>
    <t>WESTERN PIEDMONT COUNCIL OF GVMTS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</si>
  <si>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</si>
  <si>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</si>
  <si>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</si>
  <si>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</si>
  <si>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</si>
  <si>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</si>
  <si>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</si>
  <si>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</si>
  <si>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</si>
  <si>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 HOUSING AUTH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</si>
  <si>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</si>
  <si>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</si>
  <si>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</si>
  <si>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</si>
  <si>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</si>
  <si>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</si>
  <si>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</si>
  <si>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</si>
  <si>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</si>
  <si>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</si>
  <si>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</si>
  <si>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</si>
  <si>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ALBEMARLE REGNL PLANNING &amp; DEVELOPMENT COMM</t>
  </si>
  <si>
    <t>TOWN OF EDENTON</t>
  </si>
  <si>
    <t>THE NEW EDENTON HOUSING AUTH</t>
  </si>
  <si>
    <t>CLAY COUNTY</t>
  </si>
  <si>
    <t>CLEVELAND COUNTY</t>
  </si>
  <si>
    <t>CLEVELAND CO SANITARY DIST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</si>
  <si>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</si>
  <si>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</si>
  <si>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</si>
  <si>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</si>
  <si>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</si>
  <si>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</si>
  <si>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</si>
  <si>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</si>
  <si>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</si>
  <si>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</si>
  <si>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TOWN OF BOLTON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</si>
  <si>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</si>
  <si>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</si>
  <si>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</si>
  <si>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</si>
  <si>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</si>
  <si>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</si>
  <si>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</si>
  <si>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</si>
  <si>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</si>
  <si>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FIRST CRAVEN SANITARY DIST</t>
  </si>
  <si>
    <t>CRAVEN CO ABC BD</t>
  </si>
  <si>
    <t>CRAVEN-PAMLICO-CARTERET REGIONAL LIBRARY</t>
  </si>
  <si>
    <t>COASTAL CAROLINA REGIONAL AIRPORT</t>
  </si>
  <si>
    <t>NEUSE RIVER COUNCIL OF GOVERNMENTS</t>
  </si>
  <si>
    <t>COASTAL REGIONAL SOLID WASTE MNGT AUTH</t>
  </si>
  <si>
    <t>EAST CAROLINA BEHAVORIAL HEALTHCARE</t>
  </si>
  <si>
    <t>CITY OF NEW BERN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</si>
  <si>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</si>
  <si>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</si>
  <si>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</si>
  <si>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</si>
  <si>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</si>
  <si>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</si>
  <si>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</si>
  <si>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WESTAREA VOLUNTEER FIRE DEPT</t>
  </si>
  <si>
    <t>CUMBERLAND CO ABC BOARD</t>
  </si>
  <si>
    <t>MID-CAROLINA COUNCIL OF GOVERNMENTS</t>
  </si>
  <si>
    <t>CITY OF FAYETTEVILLE</t>
  </si>
  <si>
    <t>FAYETTEVILLE METROPOLITAN HOUSING AUTH</t>
  </si>
  <si>
    <t>PUBLIC WORKS COMM CTY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</si>
  <si>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</si>
  <si>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</si>
  <si>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</si>
  <si>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</si>
  <si>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</si>
  <si>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</si>
  <si>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</si>
  <si>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</si>
  <si>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CURRITUCK CO ABC BOARD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</si>
  <si>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</si>
  <si>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</si>
  <si>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</si>
  <si>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</si>
  <si>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</si>
  <si>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</si>
  <si>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</si>
  <si>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</si>
  <si>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</si>
  <si>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</si>
  <si>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</si>
  <si>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</si>
  <si>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</si>
  <si>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</si>
  <si>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</si>
  <si>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</si>
  <si>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</si>
  <si>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DAVIE SOIL AND WATER CONSERVATION DIST</t>
  </si>
  <si>
    <t>TOWN OF MOCKSVILLE</t>
  </si>
  <si>
    <t>TOWN OF BERMUDA RUN</t>
  </si>
  <si>
    <t>COOLEEMEE ABC BOARD</t>
  </si>
  <si>
    <t>TOWN OF COOLEEMEE</t>
  </si>
  <si>
    <t>DUPLIN COUNTY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</si>
  <si>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</si>
  <si>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</si>
  <si>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</si>
  <si>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</si>
  <si>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</si>
  <si>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</si>
  <si>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</si>
  <si>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</si>
  <si>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WALLACE ABC BD</t>
  </si>
  <si>
    <t>TOWN OF ROSE HILL</t>
  </si>
  <si>
    <t>TOWN OF CALYPSO</t>
  </si>
  <si>
    <t>TOWN OF TEACHEY</t>
  </si>
  <si>
    <t>TOWN OF MAGNOLIA</t>
  </si>
  <si>
    <t>DURHAM COUNTY</t>
  </si>
  <si>
    <t>PARKWOOD FIRE DEPARTMENT</t>
  </si>
  <si>
    <t>DURHAM COUNTY ABC BOARD</t>
  </si>
  <si>
    <t>ALLIANCE BEHAVIORAL HEALTHCRE</t>
  </si>
  <si>
    <t>CITY OF DURHAM</t>
  </si>
  <si>
    <t>DURHAM CONVENTION &amp; VISITORS BUREAU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</si>
  <si>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</si>
  <si>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</si>
  <si>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</si>
  <si>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</si>
  <si>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</si>
  <si>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</si>
  <si>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</si>
  <si>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</si>
  <si>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</si>
  <si>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</si>
  <si>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ROCKY MT HOUSING AUTHORITY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</si>
  <si>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</si>
  <si>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</si>
  <si>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</si>
  <si>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</si>
  <si>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</si>
  <si>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</si>
  <si>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</si>
  <si>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</si>
  <si>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</si>
  <si>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</si>
  <si>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</si>
  <si>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</si>
  <si>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</si>
  <si>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</si>
  <si>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</si>
  <si>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</si>
  <si>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</si>
  <si>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</si>
  <si>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</si>
  <si>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</si>
  <si>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</si>
  <si>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</si>
  <si>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</si>
  <si>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</si>
  <si>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</si>
  <si>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</si>
  <si>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</si>
  <si>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</si>
  <si>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</si>
  <si>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</si>
  <si>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GASTON COUNTY ECONOMIC DEV. COMMISSION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</si>
  <si>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</si>
  <si>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</si>
  <si>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</si>
  <si>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</si>
  <si>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</si>
  <si>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</si>
  <si>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</si>
  <si>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</si>
  <si>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</si>
  <si>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</si>
  <si>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COUNTY OF GATES</t>
  </si>
  <si>
    <t>GATES COUNTY ABC BOARD</t>
  </si>
  <si>
    <t>GRAHAM COUNTY</t>
  </si>
  <si>
    <t>GRAHAM CO HEALTH DEPT</t>
  </si>
  <si>
    <t>GRAHAM COUNTY DEPT OF S S</t>
  </si>
  <si>
    <t>TOWN OF ROBBINSVILLE</t>
  </si>
  <si>
    <t>GRANVILLE COUNTY</t>
  </si>
  <si>
    <t>GRANVILLE CO ABC BD</t>
  </si>
  <si>
    <t>GRANVILLE COUNTY HOSPITAL</t>
  </si>
  <si>
    <t>GRANVILLE-VANCE HEALTH DIST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</si>
  <si>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</si>
  <si>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</si>
  <si>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</si>
  <si>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</si>
  <si>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</si>
  <si>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</si>
  <si>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BUTNER PUBLIC SAFETY AUTHORITY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</si>
  <si>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</si>
  <si>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</si>
  <si>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</si>
  <si>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</si>
  <si>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</si>
  <si>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</si>
  <si>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</si>
  <si>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</si>
  <si>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</si>
  <si>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PINECROFT-SEDGEFIELD FIRE DIST INC</t>
  </si>
  <si>
    <t>ALAMANCE COMM FIRE DIST</t>
  </si>
  <si>
    <t>CITY OF GREENSBORO</t>
  </si>
  <si>
    <t>PIEDMONT TRIAD REG WATER AUTH</t>
  </si>
  <si>
    <t>GREENSBORO ABC BD</t>
  </si>
  <si>
    <t>GUILFORD FIRE DISTRICT # 13 INC</t>
  </si>
  <si>
    <t>CITY OF HIGH POINT</t>
  </si>
  <si>
    <t>HIGH POINT ABC BD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</si>
  <si>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</si>
  <si>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</si>
  <si>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</si>
  <si>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</si>
  <si>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</si>
  <si>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</si>
  <si>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</si>
  <si>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</si>
  <si>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</si>
  <si>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</si>
  <si>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</si>
  <si>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</si>
  <si>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</si>
  <si>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</si>
  <si>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</si>
  <si>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</si>
  <si>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</si>
  <si>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</si>
  <si>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</si>
  <si>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</si>
  <si>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</si>
  <si>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</si>
  <si>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</si>
  <si>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</si>
  <si>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</si>
  <si>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</si>
  <si>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HAYWOOD CO</t>
  </si>
  <si>
    <t>HAYWOOD MEDICAL CENTER</t>
  </si>
  <si>
    <t>JUNALUSKA SANITARY DISTRICT</t>
  </si>
  <si>
    <t>TOWN OF WAYNESVILLE</t>
  </si>
  <si>
    <t>WAYNESVILLE ABC BOARD</t>
  </si>
  <si>
    <t>TOWN OF MAGGIE VALLEY</t>
  </si>
  <si>
    <t>MAGGIE VALLEY ABC BOARD</t>
  </si>
  <si>
    <t>MAGGIE VALLEY SANITARY DIST</t>
  </si>
  <si>
    <t>TOWN OF CANTON</t>
  </si>
  <si>
    <t>CANTON ABC BOARD</t>
  </si>
  <si>
    <t>COUNTY OF HENDERSON</t>
  </si>
  <si>
    <t>CITY OF HENDERSONVILLE</t>
  </si>
  <si>
    <t>HENDERSONVILLE ABC BD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</si>
  <si>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</si>
  <si>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</si>
  <si>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</si>
  <si>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</si>
  <si>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</si>
  <si>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</si>
  <si>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</si>
  <si>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</si>
  <si>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</si>
  <si>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</si>
  <si>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</si>
  <si>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</si>
  <si>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</si>
  <si>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</si>
  <si>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</si>
  <si>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</si>
  <si>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</si>
  <si>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</si>
  <si>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</si>
  <si>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OCRACOKE SANITARY DIST</t>
  </si>
  <si>
    <t>IREDELL COUNTY</t>
  </si>
  <si>
    <t>GREATER STATESVILLE DEVELOPMENT CORP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</si>
  <si>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</si>
  <si>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</si>
  <si>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</si>
  <si>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</si>
  <si>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</si>
  <si>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</si>
  <si>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</si>
  <si>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</si>
  <si>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</si>
  <si>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</si>
  <si>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SOUTHWESTERN N C PLANNING AND ECON DEV COMM</t>
  </si>
  <si>
    <t>SMOKY MOUNTAIN M H C</t>
  </si>
  <si>
    <t>TOWN OF SYLVA</t>
  </si>
  <si>
    <t>JACKSON COUNTY ABC BOARD</t>
  </si>
  <si>
    <t>JOHNSTON COUNTY</t>
  </si>
  <si>
    <t>BENSON HOUSING AUTHORITY</t>
  </si>
  <si>
    <t>JOHNSTON COUNTY ABC BOARD</t>
  </si>
  <si>
    <t>PUBLIC LIBRARY OF JOHNSTON CO AND SMITHFIELD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</si>
  <si>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</si>
  <si>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</si>
  <si>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</si>
  <si>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</si>
  <si>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</si>
  <si>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</si>
  <si>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</si>
  <si>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</si>
  <si>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</si>
  <si>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</si>
  <si>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</si>
  <si>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</si>
  <si>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</si>
  <si>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</si>
  <si>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</si>
  <si>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</si>
  <si>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</si>
  <si>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</si>
  <si>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</si>
  <si>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</si>
  <si>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</si>
  <si>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</si>
  <si>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</si>
  <si>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</si>
  <si>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</si>
  <si>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</si>
  <si>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</si>
  <si>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HOUSING AUTH FOR THE CTY OF KINSTON</t>
  </si>
  <si>
    <t>KINSTON-LENOIR CO PUB LIBRARY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</si>
  <si>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</si>
  <si>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</si>
  <si>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</si>
  <si>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</si>
  <si>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</si>
  <si>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</si>
  <si>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</si>
  <si>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</si>
  <si>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</si>
  <si>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</si>
  <si>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</si>
  <si>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</si>
  <si>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</si>
  <si>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</si>
  <si>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</si>
  <si>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</si>
  <si>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 TRAVEL &amp; TOURISM AUTH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</si>
  <si>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</si>
  <si>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</si>
  <si>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</si>
  <si>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</si>
  <si>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</si>
  <si>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</si>
  <si>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</si>
  <si>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</si>
  <si>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</si>
  <si>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PLEASANT GARDEN FIRE DEPT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</si>
  <si>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</si>
  <si>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</si>
  <si>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</si>
  <si>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</si>
  <si>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</si>
  <si>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</si>
  <si>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</si>
  <si>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MECKLENBURG EMER MED SVCS AGCY</t>
  </si>
  <si>
    <t>CENTRALINA COUNCIL OF GOVERNMENTS</t>
  </si>
  <si>
    <t>CITY OF CHARLOTTE</t>
  </si>
  <si>
    <t>CHARLOTTE REGIONAL VISITORS AUTHORITY</t>
  </si>
  <si>
    <t>CHARLOTTE FIREMEN'S RET SYS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</si>
  <si>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</si>
  <si>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</si>
  <si>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</si>
  <si>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</si>
  <si>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</si>
  <si>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</si>
  <si>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</si>
  <si>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</si>
  <si>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MITCHELL SOIL &amp; WATER CONSERVATION DIST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</si>
  <si>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</si>
  <si>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</si>
  <si>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</si>
  <si>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</si>
  <si>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</si>
  <si>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</si>
  <si>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</si>
  <si>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</si>
  <si>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</si>
  <si>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</si>
  <si>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</si>
  <si>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</si>
  <si>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</si>
  <si>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</si>
  <si>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</si>
  <si>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</si>
  <si>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</si>
  <si>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</si>
  <si>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</si>
  <si>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</si>
  <si>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</si>
  <si>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</si>
  <si>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</si>
  <si>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</si>
  <si>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</si>
  <si>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</si>
  <si>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</si>
  <si>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</si>
  <si>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</si>
  <si>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</si>
  <si>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</si>
  <si>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</si>
  <si>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</si>
  <si>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</si>
  <si>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AIRPORT AUTH</t>
  </si>
  <si>
    <t>HOUSING AUTH OF THE CITY OF WILMINGTON</t>
  </si>
  <si>
    <t>NEW HANOVER COUNTY ABC BOARD</t>
  </si>
  <si>
    <t>CAPE FEAR PUBLIC UTILITY AUTHORITY</t>
  </si>
  <si>
    <t>LOWER CAPE FEAR WATER &amp; SEWER AUTH</t>
  </si>
  <si>
    <t>TOWN OF WRIGHTSVILLE BEACH</t>
  </si>
  <si>
    <t>CAPE FEAR PUBLIC TRANSPORTATION AUTHORITY</t>
  </si>
  <si>
    <t>COASTALCARE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</si>
  <si>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</si>
  <si>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</si>
  <si>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</si>
  <si>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</si>
  <si>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</si>
  <si>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</si>
  <si>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CHOANOKE PUBLIC TRANSPORTATION AUTH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</si>
  <si>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</si>
  <si>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</si>
  <si>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</si>
  <si>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</si>
  <si>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</si>
  <si>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</si>
  <si>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</si>
  <si>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</si>
  <si>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</si>
  <si>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ONSLOW WATER &amp; SEWER AUTHORITY</t>
  </si>
  <si>
    <t>CITY OF JACKSONVILLE</t>
  </si>
  <si>
    <t>TOWN OF SWANSBORO</t>
  </si>
  <si>
    <t>TOWN OF HOLLY RIDGE</t>
  </si>
  <si>
    <t>HOLLY RIDGE HOUSING AUTHORITY</t>
  </si>
  <si>
    <t>TOWN OF RICHLANDS</t>
  </si>
  <si>
    <t>TOWN OF N TOPSAIL BEACH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</si>
  <si>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</si>
  <si>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</si>
  <si>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</si>
  <si>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</si>
  <si>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</si>
  <si>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</si>
  <si>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</si>
  <si>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</si>
  <si>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</si>
  <si>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</si>
  <si>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</si>
  <si>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</si>
  <si>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PASQUOTANK CO ABC BOARD</t>
  </si>
  <si>
    <t>EAST ALBEMARLE REGIONAL LIBRARY</t>
  </si>
  <si>
    <t>ALBEMARLE DISTRICT JAIL COMMISSION</t>
  </si>
  <si>
    <t>ELIZABETH CITY</t>
  </si>
  <si>
    <t>ELIZABETH CITY-PASQUOTANK CO AIRPORT AUTH</t>
  </si>
  <si>
    <t>ELIZABETH CITY PASQUOTANK COUNTY TDA</t>
  </si>
  <si>
    <t>PASQUOTANK-CAMDEN LIBRARY</t>
  </si>
  <si>
    <t>ELIZABETH CTY-PASQUOTANK CO INDUSTRL DEVELOPMENT C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</si>
  <si>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</si>
  <si>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</si>
  <si>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</si>
  <si>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</si>
  <si>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</si>
  <si>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</si>
  <si>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</si>
  <si>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HERTFORD HOUSING AUTH</t>
  </si>
  <si>
    <t>TOWN OF HERTFORD ABC BOARD</t>
  </si>
  <si>
    <t>TOWN OF WINFALL</t>
  </si>
  <si>
    <t>PERSON COUNTY</t>
  </si>
  <si>
    <t>PERSON CO ABC BD</t>
  </si>
  <si>
    <t>CITY OF ROXBORO</t>
  </si>
  <si>
    <t>PITT COUNTY</t>
  </si>
  <si>
    <t>PITT-GREENVILLE CONV &amp; VISTORS</t>
  </si>
  <si>
    <t>PITT COUNTY ABC BOARD</t>
  </si>
  <si>
    <t>SHEPPARD MEMORIAL LIBRARY</t>
  </si>
  <si>
    <t>CONTENNEA METROPOLITAN SEWERAGE DIST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</si>
  <si>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</si>
  <si>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</si>
  <si>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</si>
  <si>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</si>
  <si>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</si>
  <si>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</si>
  <si>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</si>
  <si>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</si>
  <si>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</si>
  <si>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AYDEN HOUSING AUTHORITY</t>
  </si>
  <si>
    <t>TOWN OF GRIMESLAND</t>
  </si>
  <si>
    <t>VILLAGE OF SIMPSON</t>
  </si>
  <si>
    <t>TOWN OF FOUNTAIN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</si>
  <si>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</si>
  <si>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</si>
  <si>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</si>
  <si>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</si>
  <si>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</si>
  <si>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</si>
  <si>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</si>
  <si>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ASHEBORO HOUSING AUTH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</si>
  <si>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</si>
  <si>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</si>
  <si>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</si>
  <si>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</si>
  <si>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</si>
  <si>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</si>
  <si>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</si>
  <si>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</si>
  <si>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</si>
  <si>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</si>
  <si>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</si>
  <si>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</si>
  <si>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</si>
  <si>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</si>
  <si>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</si>
  <si>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</si>
  <si>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COUNTY OF ROBESON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</si>
  <si>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</si>
  <si>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</si>
  <si>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</si>
  <si>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</si>
  <si>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</si>
  <si>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LUMBERTON AIRPORT COMM</t>
  </si>
  <si>
    <t>TOWN OF FAIRMONT</t>
  </si>
  <si>
    <t>FAIRMONT HOUSING AUTHORITY</t>
  </si>
  <si>
    <t>TOWN OF ST PAULS</t>
  </si>
  <si>
    <t>ST PAUL'S BRD OF ALCOHOLIC CTL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</si>
  <si>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</si>
  <si>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</si>
  <si>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</si>
  <si>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</si>
  <si>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</si>
  <si>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</si>
  <si>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</si>
  <si>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</si>
  <si>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</si>
  <si>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</si>
  <si>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THE NEW REIDSVILLE HOUSING AUTH</t>
  </si>
  <si>
    <t>REIDSVILLE ABC BOARD</t>
  </si>
  <si>
    <t>TOWN OF MAYODAN</t>
  </si>
  <si>
    <t>TOWN OF STONEVILLE</t>
  </si>
  <si>
    <t>TOWN OF MADISON</t>
  </si>
  <si>
    <t>MADISON ABC BOARD</t>
  </si>
  <si>
    <t>MADISON-MAYODAN RECREATION COMM</t>
  </si>
  <si>
    <t>CITY OF EDEN</t>
  </si>
  <si>
    <t>EDEN ABC BOARD</t>
  </si>
  <si>
    <t>ROWAN COUNTY</t>
  </si>
  <si>
    <t>ROWAN CONVENTION &amp; VISTORS BUREAU</t>
  </si>
  <si>
    <t>ROWAN CO HOUSING AUTHORITY</t>
  </si>
  <si>
    <t>ROWAN COUNTY ABC BOARD</t>
  </si>
  <si>
    <t>ROWAN CO SOIL &amp; WATER CONV DIST</t>
  </si>
  <si>
    <t>CITY OF SALISBURY</t>
  </si>
  <si>
    <t>HOUSING AUTH OF THE CTY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</si>
  <si>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</si>
  <si>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</si>
  <si>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</si>
  <si>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</si>
  <si>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</si>
  <si>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</si>
  <si>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</si>
  <si>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</si>
  <si>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</si>
  <si>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</si>
  <si>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</si>
  <si>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RUTHERFORD POLK MCDOWELL DIST BRD OF HEALTH</t>
  </si>
  <si>
    <t>FOREST CITY ABC BOARD 168</t>
  </si>
  <si>
    <t>ISOTHERMAL PLANNING AND DEV COMM</t>
  </si>
  <si>
    <t>TOWN OF FOREST CITY</t>
  </si>
  <si>
    <t>FOREST CITY HOUSING AUTHORITY</t>
  </si>
  <si>
    <t>TOWN OF SPINDALE</t>
  </si>
  <si>
    <t>TOWN OF LAKE LURE</t>
  </si>
  <si>
    <t>TOWN OF RUTHERFORDTON</t>
  </si>
  <si>
    <t>TOWN OF RUTHERFORDTON ABC BRD</t>
  </si>
  <si>
    <t>TOWN OF ELLENBORO</t>
  </si>
  <si>
    <t>SAMPSON COUNTY</t>
  </si>
  <si>
    <t>J C HOLIDAY MEM LIBRARY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</si>
  <si>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</si>
  <si>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</si>
  <si>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</si>
  <si>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</si>
  <si>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</si>
  <si>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</si>
  <si>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</si>
  <si>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</si>
  <si>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</si>
  <si>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</si>
  <si>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</si>
  <si>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</si>
  <si>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</si>
  <si>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</si>
  <si>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</si>
  <si>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</si>
  <si>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</si>
  <si>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</si>
  <si>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</si>
  <si>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</si>
  <si>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NORWOOD ABC BD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</si>
  <si>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</si>
  <si>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</si>
  <si>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</si>
  <si>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</si>
  <si>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</si>
  <si>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</si>
  <si>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</si>
  <si>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</si>
  <si>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</si>
  <si>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PILOT MOUNTAIN ABC BOARD</t>
  </si>
  <si>
    <t>YADKIN VALLEY SEWER AUTHORITY</t>
  </si>
  <si>
    <t>TOWN OF PILOT MOUNTAIN</t>
  </si>
  <si>
    <t>TOWN OF DOBSON</t>
  </si>
  <si>
    <t>DOBSON ABC BD</t>
  </si>
  <si>
    <t>CITY OF MOUNT AIRY</t>
  </si>
  <si>
    <t>MOUNT AIRY ALCOHOLIC BOARD OF CONTROL</t>
  </si>
  <si>
    <t>TOWN OF ELKIN</t>
  </si>
  <si>
    <t>ELKIN ABC BOARD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</si>
  <si>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</si>
  <si>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</si>
  <si>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</si>
  <si>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</si>
  <si>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</si>
  <si>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</si>
  <si>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</si>
  <si>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TYRRELL CO ABC BOARD</t>
  </si>
  <si>
    <t>TOWN OF COLUMBIA</t>
  </si>
  <si>
    <t>UNION COUNTY</t>
  </si>
  <si>
    <t>CITY OF MONROE</t>
  </si>
  <si>
    <t>CITY OF MONROE HOUSING AUTHORITY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</si>
  <si>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</si>
  <si>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</si>
  <si>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</si>
  <si>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</si>
  <si>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</si>
  <si>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</si>
  <si>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</si>
  <si>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</si>
  <si>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</si>
  <si>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</si>
  <si>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</si>
  <si>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</si>
  <si>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VANCE COUNTY ABC BD</t>
  </si>
  <si>
    <t>KERR-TAR REGIONAL COUNCIL OF GOVTS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</si>
  <si>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</si>
  <si>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</si>
  <si>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</si>
  <si>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</si>
  <si>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</si>
  <si>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</si>
  <si>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</si>
  <si>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HOUSING AUTHORITY OF THE COUNTY OF WAKE</t>
  </si>
  <si>
    <t>BAYLEAF FIRE DEPARTMENT</t>
  </si>
  <si>
    <t>ELECTRICITIES OF NC</t>
  </si>
  <si>
    <t>CITY OF RALEIGH</t>
  </si>
  <si>
    <t>DURHAM HWY FIRE PROTECTION ASSOC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</si>
  <si>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</si>
  <si>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</si>
  <si>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</si>
  <si>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</si>
  <si>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</si>
  <si>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</si>
  <si>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</si>
  <si>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</si>
  <si>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</si>
  <si>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</si>
  <si>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</si>
  <si>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</si>
  <si>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</si>
  <si>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</si>
  <si>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</si>
  <si>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</si>
  <si>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</si>
  <si>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</si>
  <si>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</si>
  <si>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</si>
  <si>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</si>
  <si>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</si>
  <si>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</si>
  <si>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</si>
  <si>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</si>
  <si>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</si>
  <si>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WATAUGA COUNTY DISTRICT U TDA</t>
  </si>
  <si>
    <t>TOWN OF BOONE</t>
  </si>
  <si>
    <t>TOWN OF BLOWING ROCK</t>
  </si>
  <si>
    <t>BLOWING ROCK ABC BD</t>
  </si>
  <si>
    <t>TOWN OF SEVEN DEVILS</t>
  </si>
  <si>
    <t>WAYNE COUNTY</t>
  </si>
  <si>
    <t>FORK TOWNSHIP SANITARY DIST</t>
  </si>
  <si>
    <t>EASTERN CAROLINA REG'L HOUSING AUTH</t>
  </si>
  <si>
    <t>WAYNE COUNTY ABC BOARD</t>
  </si>
  <si>
    <t>SOUTHERN WAYNE SANITARY DISTRICT</t>
  </si>
  <si>
    <t>EASTERN WAYNE SANITARY DIST</t>
  </si>
  <si>
    <t>CITY OF GOLDSBORO</t>
  </si>
  <si>
    <t>HOUSING AUTHORITY OF GOLDSBORO</t>
  </si>
  <si>
    <t>TOWN OF MOUNT OLIVE</t>
  </si>
  <si>
    <t>MT OLIVE HOUSING AUTHORITY</t>
  </si>
  <si>
    <t>TOWN OF FREMONT</t>
  </si>
  <si>
    <t>TOWN OF PIKEVILLE</t>
  </si>
  <si>
    <t>VILLAGE OF WALNUT CREEK</t>
  </si>
  <si>
    <t>WILKES COUNTY</t>
  </si>
  <si>
    <t>APPALACHIAN REGIONAL LIBRARY</t>
  </si>
  <si>
    <t>TOWN OF N WILKESBORO</t>
  </si>
  <si>
    <t>TOWN OF N WILKESBORO ABC BOARD</t>
  </si>
  <si>
    <t>TOWN OF WILKESBORO</t>
  </si>
  <si>
    <t>WILKESBORO ABC BOARD</t>
  </si>
  <si>
    <t>WILSON COUNTY</t>
  </si>
  <si>
    <t>WILSON COUNTY TOURISM DEVELOPMENT AUTH</t>
  </si>
  <si>
    <t>WILSON COUNTY ABC BOARD</t>
  </si>
  <si>
    <t>CITY OF WILSON</t>
  </si>
  <si>
    <t>WILSON ECONOMIC DEV COUNCIL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</si>
  <si>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</si>
  <si>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</si>
  <si>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</si>
  <si>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</si>
  <si>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</si>
  <si>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</si>
  <si>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</si>
  <si>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</si>
  <si>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</si>
  <si>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</si>
  <si>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N C ASSOC OF CO COMMISSIONERS</t>
  </si>
  <si>
    <t>N C LEAGUE OF MUNICIPALITIES</t>
  </si>
  <si>
    <t>per CAFR</t>
  </si>
  <si>
    <t>Difference</t>
  </si>
  <si>
    <t>Cajah's Mountain, Town Of</t>
  </si>
  <si>
    <t>Cumberland Memorial Auditorium Com</t>
  </si>
  <si>
    <t>Hendersonville Water Commission</t>
  </si>
  <si>
    <t>Global Transpark Development Comm</t>
  </si>
  <si>
    <t>Albemarle Hospital Authority</t>
  </si>
  <si>
    <t>WESTERN HIGHLAND AREA AUTHORITY</t>
  </si>
  <si>
    <t>TOWN OF CAJAH'S MOUNTAIN</t>
  </si>
  <si>
    <t>Original ----&gt;</t>
  </si>
  <si>
    <t>Normal Contributions - net of court costs offset</t>
  </si>
  <si>
    <t>Revised ----&gt;</t>
  </si>
  <si>
    <t xml:space="preserve">This tab created by FOD.  Each agency number and name from tab #4 are listed once.  This tab is different from tab #3, in that it summarizes the </t>
  </si>
  <si>
    <t>contributions net of court costs offset instead of just normal costs.  This netted amount is what employers actually contribute.</t>
  </si>
  <si>
    <t>The normal contributions net of court costs and liability contribution columns add the contributions from tab #4 for all employee classes to derive one total per agency.</t>
  </si>
  <si>
    <t>Normal contributions net of court costs and liability contributions are summarized at the bottom of the spreadsheet to ensure totals match the totals of tab #4.</t>
  </si>
  <si>
    <t>Inactive at time of report generation, contributions manually pulled from Orbit.</t>
  </si>
  <si>
    <t>AVERY COUNTY FIRE COMMISSION</t>
  </si>
  <si>
    <t>TRILLIUM HEALTH RESOURCES</t>
  </si>
  <si>
    <t>DUPLIN COUNTY TOURISM DEVELOPMENT AUTHORITY</t>
  </si>
  <si>
    <t>SOUTHWESTERN NC PLANNING &amp; ECON.DEV.COMMIS.</t>
  </si>
  <si>
    <t>YADKIN VALLEY ABC BOARD</t>
  </si>
  <si>
    <t>INDIAN TRAIL ABC BOARD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</si>
  <si>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</si>
  <si>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</si>
  <si>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</si>
  <si>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</si>
  <si>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</si>
  <si>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</si>
  <si>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</si>
  <si>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</si>
  <si>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</si>
  <si>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TOTAL</t>
  </si>
  <si>
    <t>TOTAL Recognition of Deferred (Inflows)/Outflows</t>
  </si>
  <si>
    <t>SOUTHEAST BRUNSWICK SANITARY DISTRICT</t>
  </si>
  <si>
    <t>SANDHILLS CENTER</t>
  </si>
  <si>
    <t>CLEVELAND COUNTY WATER</t>
  </si>
  <si>
    <t>HAYWOOD COUNTY</t>
  </si>
  <si>
    <t>WILMINGTON HOUSING AUTHORITY</t>
  </si>
  <si>
    <t>TOWN OF SEAGROVE</t>
  </si>
  <si>
    <t>BEAUFORT COUNTY</t>
  </si>
  <si>
    <t>CAPE FEAR REGIONAL JETPORT</t>
  </si>
  <si>
    <t>WATER &amp; SEWER AUTH OF CABARRUS CNTY</t>
  </si>
  <si>
    <t>THOMASVILLE ABC BOARD</t>
  </si>
  <si>
    <t>GATES COUNTY</t>
  </si>
  <si>
    <t>GRANVILLE-VANCE PUBLIC HEALTH</t>
  </si>
  <si>
    <t>HAYWOOD COUNTY TOURISM DEVELOPMENT AUTHORITY</t>
  </si>
  <si>
    <t>VAYA HEALTH</t>
  </si>
  <si>
    <t>COLUMBUS ABC BOARD</t>
  </si>
  <si>
    <t>ROBESON COUNTY</t>
  </si>
  <si>
    <t>LOCUST ABC BOARD</t>
  </si>
  <si>
    <t>TOWN OF NEW LONDON</t>
  </si>
  <si>
    <t>WAKE COUNTY HOUSING AUTHORITY</t>
  </si>
  <si>
    <t>TOWN OF RHODHISS</t>
  </si>
  <si>
    <t>CLAY COUNTY ABC BOARD</t>
  </si>
  <si>
    <t>MOCKSVILLE-COOLEEMEE ABC BOARD</t>
  </si>
  <si>
    <t>CRAMERTON ABC BOARD</t>
  </si>
  <si>
    <t>TOWN OF TROUTMAN ABC BOARD</t>
  </si>
  <si>
    <t>VALDESE ABC BOARD</t>
  </si>
  <si>
    <t>JACKSON COUNTY TOURISM DEVELOPMENT AUTHORITY</t>
  </si>
  <si>
    <t>ROXBORO HOUSING AUTHORITY</t>
  </si>
  <si>
    <t>Current Proportionate Share</t>
  </si>
  <si>
    <t>TRYON ABC BOARD</t>
  </si>
  <si>
    <t xml:space="preserve"> </t>
  </si>
  <si>
    <t>VILLAGE OF SUGAR MOUNTAIN</t>
  </si>
  <si>
    <t>SOUTHPORT ABC BOARD</t>
  </si>
  <si>
    <t>ASHEVILLE-BUNCOMBE AIR QUALITY AGENCY</t>
  </si>
  <si>
    <t>ALLIANCE HEALTH</t>
  </si>
  <si>
    <t>HENDERSON COUNTY</t>
  </si>
  <si>
    <t>IREDELL ECONOMIC DEVELOPMENT</t>
  </si>
  <si>
    <t>INLIVIAN HOUSING</t>
  </si>
  <si>
    <t>CHARLOTTE REGIONAL VISITORS AUTH.</t>
  </si>
  <si>
    <t>TOWN OF SWEPSONVILLE</t>
  </si>
  <si>
    <t>FOOTHILLS HEALTH DISTRICT</t>
  </si>
  <si>
    <t>WAKE COUNTY GOVERNMENT</t>
  </si>
  <si>
    <t>LINCOLNTON-LINCOLN COUNTY AIRPORT AUTHORITY</t>
  </si>
  <si>
    <t>WASHINGTON HOUSING AUTHORITY</t>
  </si>
  <si>
    <t>Employer Number</t>
  </si>
  <si>
    <t>Employer</t>
  </si>
  <si>
    <t>Total Deferred Outflows of Resources</t>
  </si>
  <si>
    <t>Total Deferred Inflows of Resources</t>
  </si>
  <si>
    <t>NPL 5.5% Sensitivity</t>
  </si>
  <si>
    <t>NPL 7.5% Sensitivity</t>
  </si>
  <si>
    <t>Average Service</t>
  </si>
  <si>
    <t>2022 Allocation</t>
  </si>
  <si>
    <t>Average Age</t>
  </si>
  <si>
    <t>Reported Compensation</t>
  </si>
  <si>
    <t>Expected Future Working Lifetime</t>
  </si>
  <si>
    <t>GASB 68 - Agency Allocation</t>
  </si>
  <si>
    <t>Paragraphs 54 and 55 Outflows</t>
  </si>
  <si>
    <t>Paragraphs 54 and 55 Inflows</t>
  </si>
  <si>
    <t>Remaining Service Lives</t>
  </si>
  <si>
    <t>Group</t>
  </si>
  <si>
    <t>Retired Members and Survivors of Deceased Members Currently Receiving Benefits</t>
  </si>
  <si>
    <t>Terminated Members and Survivors of Deceased Members Entitled to Benefits but Not Yet Receiving Benefits</t>
  </si>
  <si>
    <t>Total Remaining Service</t>
  </si>
  <si>
    <t>Average Remaining Service</t>
  </si>
  <si>
    <t>Schedule of Differences Between Expected and Actual Experience</t>
  </si>
  <si>
    <t>Measurement Year</t>
  </si>
  <si>
    <t>Amount Established</t>
  </si>
  <si>
    <t>Recognition Period</t>
  </si>
  <si>
    <t>Annual Recognition</t>
  </si>
  <si>
    <t>Amount Recognized</t>
  </si>
  <si>
    <t>Measurement (Reporting) Year</t>
  </si>
  <si>
    <t>2023 (2024)</t>
  </si>
  <si>
    <t>2024 (2025)</t>
  </si>
  <si>
    <t>2025 (2026)</t>
  </si>
  <si>
    <t>2026 (2027)</t>
  </si>
  <si>
    <t>2027 (2028)</t>
  </si>
  <si>
    <t>Deferred Balance</t>
  </si>
  <si>
    <t>Schedule of Changes of Assumptions</t>
  </si>
  <si>
    <t>Schedule of Differences Between Projected and Actual Earnings</t>
  </si>
  <si>
    <t>LOCAL GOVERNMENT EMPLOYEES' RETIREMENT SYSTEM</t>
  </si>
  <si>
    <t>Pension Expense Fiscal Year</t>
  </si>
  <si>
    <t>Reported for Fiscal Year Ending</t>
  </si>
  <si>
    <t>Measurement Date</t>
  </si>
  <si>
    <t>Service Cost</t>
  </si>
  <si>
    <t>Interest on the Total Pension Liability</t>
  </si>
  <si>
    <t xml:space="preserve">Differences Between Expected </t>
  </si>
  <si>
    <t xml:space="preserve">     and Actual Experience</t>
  </si>
  <si>
    <t>Changes of Assumptions</t>
  </si>
  <si>
    <t>Plan Changes</t>
  </si>
  <si>
    <t>Member Contributions</t>
  </si>
  <si>
    <t>Projected Earnings on Plan Investments</t>
  </si>
  <si>
    <t xml:space="preserve">Differences Between Projected </t>
  </si>
  <si>
    <t xml:space="preserve">     and Actual Earnings</t>
  </si>
  <si>
    <t>Administrative Expense</t>
  </si>
  <si>
    <t>Other</t>
  </si>
  <si>
    <t>Total Pension Expense</t>
  </si>
  <si>
    <t>2028 (2029)</t>
  </si>
  <si>
    <t>FOOTHILLS REGIONAL AIRPORT AUTHORITY</t>
  </si>
  <si>
    <t>MONROE-UNION COUNTY ECONOMIC DEVELOPMENT COMMISSION</t>
  </si>
  <si>
    <t>TOWN OF STOKESDALE</t>
  </si>
  <si>
    <t>2023 Allocation</t>
  </si>
  <si>
    <t>2023 Net Pension Liability</t>
  </si>
  <si>
    <t>Remaining Service Lives as of 7/1/2022</t>
  </si>
  <si>
    <t>Obtained from folder K:\FINANCIAL REPORTING RR\EMPLOYER ALLOCATION TABLES\FY2023\100 Planning\100-150 Tables From Actuaries</t>
  </si>
  <si>
    <t>TOTAL DEFERRALS</t>
  </si>
  <si>
    <t>ties to App B w/rounding</t>
  </si>
  <si>
    <t>ties to GASB 68 p7 (WP 201-405) w/rounding</t>
  </si>
  <si>
    <t>ties to GASB 68 p7 (WP201-405) w/rounding</t>
  </si>
  <si>
    <t>ties to App B</t>
  </si>
  <si>
    <t>ties to App B with rounding</t>
  </si>
  <si>
    <t>Measurement Date 6/30/23</t>
  </si>
  <si>
    <t>Current Proportional Share</t>
  </si>
  <si>
    <t>Prior Proportional Share</t>
  </si>
  <si>
    <t>Net Pension Liability</t>
  </si>
  <si>
    <t>Ayden Housing Authority</t>
  </si>
  <si>
    <t xml:space="preserve">Agency </t>
  </si>
  <si>
    <t>Differences Between Expected and Actual Experience</t>
  </si>
  <si>
    <t>Paragraph 54 and 55  Outflows</t>
  </si>
  <si>
    <t>Paragraph 54 and 55  Inflows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</si>
</sst>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&quot;$&quot;* #,##0_);_(&quot;$&quot;* \(#,##0\);_(&quot;$&quot;* &quot;-&quot;??_);_(@_)"/>
    <numFmt numFmtId="168" formatCode="0_)"/>
    <numFmt numFmtId="169" formatCode="0.00_)"/>
    <numFmt numFmtId="170" formatCode="_(&quot;$&quot;* #,##0_);_(&quot;$&quot;* \(#,##0\);_(@_)"/>
    <numFmt numFmtId="171" formatCode="_(* #,##0_);_(* \(#,##0\);_(@_)"/>
  </numFmts>
  <fonts count="5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MT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 val="singleAccounting"/>
      <sz val="9"/>
      <color theme="1"/>
      <name val="Arial"/>
      <family val="2"/>
    </font>
    <font>
      <u val="double"/>
      <sz val="9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6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37" fontId="4" fillId="0" borderId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5" applyNumberFormat="0" applyAlignment="0" applyProtection="0"/>
    <xf numFmtId="0" fontId="25" fillId="9" borderId="6" applyNumberFormat="0" applyAlignment="0" applyProtection="0"/>
    <xf numFmtId="0" fontId="26" fillId="9" borderId="5" applyNumberFormat="0" applyAlignment="0" applyProtection="0"/>
    <xf numFmtId="0" fontId="27" fillId="0" borderId="7" applyNumberFormat="0" applyFill="0" applyAlignment="0" applyProtection="0"/>
    <xf numFmtId="0" fontId="28" fillId="10" borderId="8" applyNumberFormat="0" applyAlignment="0" applyProtection="0"/>
    <xf numFmtId="0" fontId="11" fillId="0" borderId="0" applyNumberFormat="0" applyFill="0" applyBorder="0" applyAlignment="0" applyProtection="0"/>
    <xf numFmtId="0" fontId="3" fillId="11" borderId="9" applyNumberFormat="0" applyFont="0" applyAlignment="0" applyProtection="0"/>
    <xf numFmtId="0" fontId="2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3" fillId="35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9" fillId="0" borderId="0"/>
    <xf numFmtId="37" fontId="4" fillId="0" borderId="0"/>
    <xf numFmtId="37" fontId="4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53">
    <xf numFmtId="0" fontId="0" fillId="0" borderId="0" xfId="0"/>
    <xf numFmtId="165" fontId="10" fillId="0" borderId="0" xfId="2" applyNumberFormat="1" applyFont="1"/>
    <xf numFmtId="165" fontId="9" fillId="0" borderId="0" xfId="2" applyNumberFormat="1" applyFont="1"/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1" fillId="0" borderId="0" xfId="0" applyFont="1"/>
    <xf numFmtId="43" fontId="0" fillId="0" borderId="0" xfId="0" applyNumberFormat="1"/>
    <xf numFmtId="0" fontId="0" fillId="0" borderId="0" xfId="0" applyAlignment="1">
      <alignment wrapText="1"/>
    </xf>
    <xf numFmtId="43" fontId="0" fillId="0" borderId="0" xfId="1" applyFont="1"/>
    <xf numFmtId="1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wrapText="1"/>
    </xf>
    <xf numFmtId="0" fontId="0" fillId="3" borderId="0" xfId="0" applyFill="1"/>
    <xf numFmtId="1" fontId="0" fillId="3" borderId="0" xfId="0" applyNumberFormat="1" applyFill="1" applyAlignment="1">
      <alignment horizontal="left"/>
    </xf>
    <xf numFmtId="43" fontId="0" fillId="3" borderId="0" xfId="1" applyFont="1" applyFill="1"/>
    <xf numFmtId="43" fontId="0" fillId="3" borderId="0" xfId="0" applyNumberFormat="1" applyFill="1"/>
    <xf numFmtId="0" fontId="11" fillId="3" borderId="0" xfId="0" applyFont="1" applyFill="1"/>
    <xf numFmtId="1" fontId="11" fillId="3" borderId="0" xfId="0" applyNumberFormat="1" applyFont="1" applyFill="1" applyAlignment="1">
      <alignment horizontal="left"/>
    </xf>
    <xf numFmtId="43" fontId="11" fillId="3" borderId="0" xfId="1" applyFont="1" applyFill="1"/>
    <xf numFmtId="43" fontId="11" fillId="3" borderId="0" xfId="0" applyNumberFormat="1" applyFont="1" applyFill="1"/>
    <xf numFmtId="0" fontId="0" fillId="4" borderId="0" xfId="0" applyFill="1" applyAlignment="1">
      <alignment wrapText="1"/>
    </xf>
    <xf numFmtId="0" fontId="0" fillId="4" borderId="0" xfId="0" applyFill="1"/>
    <xf numFmtId="1" fontId="0" fillId="4" borderId="0" xfId="0" applyNumberFormat="1" applyFill="1" applyAlignment="1">
      <alignment horizontal="left"/>
    </xf>
    <xf numFmtId="43" fontId="0" fillId="4" borderId="0" xfId="1" applyFont="1" applyFill="1"/>
    <xf numFmtId="43" fontId="0" fillId="4" borderId="0" xfId="0" applyNumberFormat="1" applyFill="1"/>
    <xf numFmtId="1" fontId="11" fillId="4" borderId="0" xfId="0" applyNumberFormat="1" applyFont="1" applyFill="1" applyAlignment="1">
      <alignment horizontal="left"/>
    </xf>
    <xf numFmtId="0" fontId="11" fillId="4" borderId="0" xfId="0" applyFont="1" applyFill="1"/>
    <xf numFmtId="43" fontId="11" fillId="4" borderId="0" xfId="1" applyFont="1" applyFill="1"/>
    <xf numFmtId="43" fontId="11" fillId="4" borderId="0" xfId="0" applyNumberFormat="1" applyFont="1" applyFill="1"/>
    <xf numFmtId="0" fontId="0" fillId="4" borderId="0" xfId="0" applyFill="1" applyAlignment="1">
      <alignment horizontal="right"/>
    </xf>
    <xf numFmtId="0" fontId="0" fillId="2" borderId="0" xfId="0" applyFill="1"/>
    <xf numFmtId="43" fontId="16" fillId="0" borderId="0" xfId="1" applyFont="1"/>
    <xf numFmtId="43" fontId="16" fillId="0" borderId="0" xfId="0" applyNumberFormat="1" applyFont="1"/>
    <xf numFmtId="0" fontId="9" fillId="0" borderId="0" xfId="0" applyFont="1"/>
    <xf numFmtId="0" fontId="10" fillId="0" borderId="0" xfId="0" applyFont="1"/>
    <xf numFmtId="165" fontId="15" fillId="0" borderId="0" xfId="2" applyNumberFormat="1" applyFont="1" applyFill="1" applyBorder="1" applyAlignment="1">
      <alignment horizontal="center" wrapText="1"/>
    </xf>
    <xf numFmtId="164" fontId="10" fillId="0" borderId="0" xfId="0" applyNumberFormat="1" applyFont="1"/>
    <xf numFmtId="0" fontId="15" fillId="0" borderId="0" xfId="0" applyFont="1" applyFill="1" applyBorder="1"/>
    <xf numFmtId="164" fontId="15" fillId="0" borderId="0" xfId="1" applyNumberFormat="1" applyFont="1" applyFill="1" applyBorder="1"/>
    <xf numFmtId="165" fontId="15" fillId="0" borderId="0" xfId="2" applyNumberFormat="1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/>
    <xf numFmtId="0" fontId="9" fillId="0" borderId="0" xfId="0" applyFont="1" applyFill="1"/>
    <xf numFmtId="0" fontId="14" fillId="0" borderId="0" xfId="0" applyFont="1" applyAlignment="1">
      <alignment horizontal="center"/>
    </xf>
    <xf numFmtId="43" fontId="9" fillId="0" borderId="0" xfId="0" applyNumberFormat="1" applyFont="1"/>
    <xf numFmtId="164" fontId="31" fillId="0" borderId="0" xfId="1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6" fillId="0" borderId="0" xfId="1" applyNumberFormat="1" applyFont="1" applyFill="1" applyBorder="1"/>
    <xf numFmtId="165" fontId="6" fillId="0" borderId="0" xfId="2" applyNumberFormat="1" applyFont="1" applyFill="1" applyBorder="1"/>
    <xf numFmtId="2" fontId="6" fillId="0" borderId="0" xfId="0" applyNumberFormat="1" applyFont="1"/>
    <xf numFmtId="43" fontId="10" fillId="0" borderId="0" xfId="0" applyNumberFormat="1" applyFont="1"/>
    <xf numFmtId="43" fontId="6" fillId="0" borderId="0" xfId="1" applyNumberFormat="1" applyFont="1" applyFill="1" applyBorder="1"/>
    <xf numFmtId="0" fontId="32" fillId="36" borderId="0" xfId="0" applyFont="1" applyFill="1"/>
    <xf numFmtId="0" fontId="34" fillId="0" borderId="0" xfId="0" applyFont="1" applyFill="1"/>
    <xf numFmtId="0" fontId="33" fillId="36" borderId="0" xfId="0" applyFont="1" applyFill="1" applyAlignment="1">
      <alignment horizontal="center" wrapText="1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left"/>
    </xf>
    <xf numFmtId="165" fontId="34" fillId="0" borderId="0" xfId="2" applyNumberFormat="1" applyFont="1" applyFill="1"/>
    <xf numFmtId="164" fontId="34" fillId="0" borderId="0" xfId="1" applyNumberFormat="1" applyFont="1" applyFill="1"/>
    <xf numFmtId="166" fontId="34" fillId="0" borderId="0" xfId="0" applyNumberFormat="1" applyFont="1" applyFill="1"/>
    <xf numFmtId="164" fontId="34" fillId="0" borderId="0" xfId="0" applyNumberFormat="1" applyFont="1" applyFill="1"/>
    <xf numFmtId="0" fontId="35" fillId="0" borderId="0" xfId="0" applyFont="1" applyFill="1"/>
    <xf numFmtId="0" fontId="35" fillId="0" borderId="0" xfId="0" applyFont="1" applyFill="1" applyBorder="1" applyAlignment="1">
      <alignment horizontal="left"/>
    </xf>
    <xf numFmtId="165" fontId="35" fillId="0" borderId="0" xfId="2" applyNumberFormat="1" applyFont="1" applyFill="1"/>
    <xf numFmtId="164" fontId="35" fillId="0" borderId="0" xfId="1" applyNumberFormat="1" applyFont="1" applyFill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165" fontId="34" fillId="0" borderId="1" xfId="2" applyNumberFormat="1" applyFont="1" applyFill="1" applyBorder="1"/>
    <xf numFmtId="164" fontId="34" fillId="0" borderId="1" xfId="1" applyNumberFormat="1" applyFont="1" applyFill="1" applyBorder="1"/>
    <xf numFmtId="166" fontId="34" fillId="0" borderId="1" xfId="0" applyNumberFormat="1" applyFont="1" applyFill="1" applyBorder="1"/>
    <xf numFmtId="164" fontId="34" fillId="0" borderId="1" xfId="0" applyNumberFormat="1" applyFont="1" applyFill="1" applyBorder="1"/>
    <xf numFmtId="0" fontId="34" fillId="0" borderId="1" xfId="0" applyFont="1" applyFill="1" applyBorder="1"/>
    <xf numFmtId="165" fontId="34" fillId="0" borderId="0" xfId="2" applyNumberFormat="1" applyFont="1" applyFill="1" applyBorder="1"/>
    <xf numFmtId="164" fontId="34" fillId="0" borderId="0" xfId="1" applyNumberFormat="1" applyFont="1" applyFill="1" applyBorder="1"/>
    <xf numFmtId="166" fontId="34" fillId="0" borderId="0" xfId="0" applyNumberFormat="1" applyFont="1" applyFill="1" applyBorder="1"/>
    <xf numFmtId="164" fontId="34" fillId="0" borderId="0" xfId="0" applyNumberFormat="1" applyFont="1" applyFill="1" applyBorder="1"/>
    <xf numFmtId="0" fontId="34" fillId="0" borderId="0" xfId="0" applyFont="1" applyFill="1" applyBorder="1"/>
    <xf numFmtId="0" fontId="10" fillId="0" borderId="0" xfId="0" applyFont="1" applyFill="1"/>
    <xf numFmtId="0" fontId="2" fillId="0" borderId="0" xfId="0" applyFont="1" applyFill="1"/>
    <xf numFmtId="0" fontId="14" fillId="0" borderId="0" xfId="0" applyFont="1" applyFill="1" applyBorder="1" applyAlignment="1">
      <alignment horizontal="left"/>
    </xf>
    <xf numFmtId="165" fontId="2" fillId="0" borderId="0" xfId="2" applyNumberFormat="1" applyFont="1" applyFill="1"/>
    <xf numFmtId="164" fontId="2" fillId="0" borderId="0" xfId="0" applyNumberFormat="1" applyFont="1" applyFill="1"/>
    <xf numFmtId="0" fontId="15" fillId="0" borderId="0" xfId="0" applyFont="1" applyFill="1" applyBorder="1" applyAlignment="1">
      <alignment horizontal="left"/>
    </xf>
    <xf numFmtId="165" fontId="10" fillId="0" borderId="0" xfId="2" applyNumberFormat="1" applyFont="1" applyFill="1"/>
    <xf numFmtId="164" fontId="10" fillId="0" borderId="0" xfId="1" applyNumberFormat="1" applyFont="1" applyFill="1"/>
    <xf numFmtId="164" fontId="10" fillId="0" borderId="0" xfId="0" applyNumberFormat="1" applyFont="1" applyFill="1"/>
    <xf numFmtId="0" fontId="36" fillId="36" borderId="0" xfId="0" applyFont="1" applyFill="1"/>
    <xf numFmtId="0" fontId="36" fillId="36" borderId="0" xfId="0" applyFont="1" applyFill="1" applyBorder="1" applyAlignment="1">
      <alignment horizontal="center" wrapText="1"/>
    </xf>
    <xf numFmtId="0" fontId="37" fillId="36" borderId="0" xfId="0" applyFont="1" applyFill="1"/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165" fontId="2" fillId="0" borderId="1" xfId="2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165" fontId="2" fillId="0" borderId="0" xfId="2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6" fillId="36" borderId="0" xfId="0" applyFont="1" applyFill="1" applyBorder="1"/>
    <xf numFmtId="0" fontId="37" fillId="36" borderId="0" xfId="0" applyFont="1" applyFill="1" applyBorder="1"/>
    <xf numFmtId="167" fontId="2" fillId="0" borderId="0" xfId="67" applyNumberFormat="1" applyFont="1" applyFill="1" applyBorder="1"/>
    <xf numFmtId="0" fontId="38" fillId="36" borderId="0" xfId="0" applyFont="1" applyFill="1" applyBorder="1" applyAlignment="1">
      <alignment horizontal="center" wrapText="1"/>
    </xf>
    <xf numFmtId="0" fontId="1" fillId="0" borderId="0" xfId="0" applyFont="1" applyFill="1"/>
    <xf numFmtId="165" fontId="1" fillId="0" borderId="0" xfId="2" applyNumberFormat="1" applyFont="1" applyFill="1"/>
    <xf numFmtId="164" fontId="1" fillId="0" borderId="0" xfId="0" applyNumberFormat="1" applyFont="1" applyFill="1"/>
    <xf numFmtId="0" fontId="1" fillId="0" borderId="0" xfId="0" applyFont="1"/>
    <xf numFmtId="0" fontId="33" fillId="36" borderId="0" xfId="0" applyFont="1" applyFill="1" applyBorder="1" applyAlignment="1">
      <alignment horizontal="center" wrapText="1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36" borderId="13" xfId="0" applyFont="1" applyFill="1" applyBorder="1"/>
    <xf numFmtId="0" fontId="38" fillId="36" borderId="12" xfId="0" applyFont="1" applyFill="1" applyBorder="1"/>
    <xf numFmtId="0" fontId="42" fillId="36" borderId="12" xfId="0" applyFont="1" applyFill="1" applyBorder="1"/>
    <xf numFmtId="0" fontId="42" fillId="36" borderId="14" xfId="0" applyFont="1" applyFill="1" applyBorder="1"/>
    <xf numFmtId="0" fontId="42" fillId="36" borderId="16" xfId="0" applyFont="1" applyFill="1" applyBorder="1"/>
    <xf numFmtId="0" fontId="42" fillId="36" borderId="17" xfId="0" applyFont="1" applyFill="1" applyBorder="1"/>
    <xf numFmtId="0" fontId="38" fillId="36" borderId="1" xfId="0" applyFont="1" applyFill="1" applyBorder="1" applyAlignment="1">
      <alignment horizontal="center"/>
    </xf>
    <xf numFmtId="0" fontId="38" fillId="36" borderId="1" xfId="0" applyFont="1" applyFill="1" applyBorder="1"/>
    <xf numFmtId="14" fontId="38" fillId="36" borderId="1" xfId="0" applyNumberFormat="1" applyFont="1" applyFill="1" applyBorder="1"/>
    <xf numFmtId="0" fontId="42" fillId="36" borderId="18" xfId="0" applyFont="1" applyFill="1" applyBorder="1"/>
    <xf numFmtId="0" fontId="39" fillId="0" borderId="15" xfId="0" applyFont="1" applyBorder="1"/>
    <xf numFmtId="0" fontId="39" fillId="0" borderId="16" xfId="0" applyFont="1" applyBorder="1"/>
    <xf numFmtId="0" fontId="39" fillId="0" borderId="0" xfId="0" applyFont="1" applyAlignment="1">
      <alignment horizontal="left" wrapText="1"/>
    </xf>
    <xf numFmtId="37" fontId="39" fillId="0" borderId="0" xfId="0" applyNumberFormat="1" applyFont="1" applyAlignment="1">
      <alignment horizontal="right"/>
    </xf>
    <xf numFmtId="0" fontId="43" fillId="0" borderId="0" xfId="0" applyFont="1"/>
    <xf numFmtId="0" fontId="43" fillId="0" borderId="15" xfId="0" applyFont="1" applyBorder="1"/>
    <xf numFmtId="0" fontId="43" fillId="0" borderId="0" xfId="0" applyFont="1" applyAlignment="1">
      <alignment horizontal="left"/>
    </xf>
    <xf numFmtId="37" fontId="43" fillId="0" borderId="0" xfId="0" applyNumberFormat="1" applyFont="1"/>
    <xf numFmtId="0" fontId="43" fillId="0" borderId="16" xfId="0" applyFont="1" applyBorder="1"/>
    <xf numFmtId="0" fontId="44" fillId="0" borderId="0" xfId="0" applyFont="1"/>
    <xf numFmtId="37" fontId="39" fillId="0" borderId="0" xfId="0" applyNumberFormat="1" applyFont="1"/>
    <xf numFmtId="0" fontId="43" fillId="0" borderId="0" xfId="0" applyFont="1" applyAlignment="1">
      <alignment wrapText="1"/>
    </xf>
    <xf numFmtId="0" fontId="39" fillId="0" borderId="0" xfId="0" applyFont="1" applyAlignment="1">
      <alignment wrapText="1"/>
    </xf>
    <xf numFmtId="37" fontId="39" fillId="0" borderId="1" xfId="0" applyNumberFormat="1" applyFont="1" applyBorder="1" applyAlignment="1">
      <alignment horizontal="right"/>
    </xf>
    <xf numFmtId="39" fontId="39" fillId="0" borderId="0" xfId="0" applyNumberFormat="1" applyFont="1" applyAlignment="1">
      <alignment horizontal="right"/>
    </xf>
    <xf numFmtId="167" fontId="39" fillId="0" borderId="0" xfId="67" applyNumberFormat="1" applyFont="1" applyBorder="1"/>
    <xf numFmtId="0" fontId="39" fillId="0" borderId="17" xfId="0" applyFont="1" applyBorder="1"/>
    <xf numFmtId="0" fontId="39" fillId="0" borderId="1" xfId="0" applyFont="1" applyBorder="1"/>
    <xf numFmtId="0" fontId="39" fillId="0" borderId="18" xfId="0" applyFont="1" applyBorder="1"/>
    <xf numFmtId="0" fontId="42" fillId="36" borderId="16" xfId="0" applyFont="1" applyFill="1" applyBorder="1" applyAlignment="1">
      <alignment horizontal="center"/>
    </xf>
    <xf numFmtId="0" fontId="42" fillId="36" borderId="1" xfId="0" applyFont="1" applyFill="1" applyBorder="1"/>
    <xf numFmtId="0" fontId="39" fillId="0" borderId="13" xfId="0" applyFont="1" applyBorder="1"/>
    <xf numFmtId="0" fontId="39" fillId="0" borderId="14" xfId="0" applyFont="1" applyBorder="1"/>
    <xf numFmtId="0" fontId="39" fillId="0" borderId="12" xfId="0" applyFont="1" applyBorder="1"/>
    <xf numFmtId="0" fontId="39" fillId="0" borderId="15" xfId="0" applyFont="1" applyBorder="1" applyAlignment="1">
      <alignment horizontal="left" indent="1"/>
    </xf>
    <xf numFmtId="0" fontId="39" fillId="0" borderId="16" xfId="0" applyFont="1" applyBorder="1" applyAlignment="1">
      <alignment horizontal="right"/>
    </xf>
    <xf numFmtId="168" fontId="39" fillId="0" borderId="0" xfId="1" applyNumberFormat="1" applyFont="1" applyFill="1" applyBorder="1" applyAlignment="1">
      <alignment horizontal="right" vertical="center"/>
    </xf>
    <xf numFmtId="167" fontId="39" fillId="0" borderId="0" xfId="67" applyNumberFormat="1" applyFont="1" applyFill="1" applyBorder="1" applyAlignment="1">
      <alignment horizontal="left" vertical="center"/>
    </xf>
    <xf numFmtId="167" fontId="39" fillId="0" borderId="16" xfId="67" applyNumberFormat="1" applyFont="1" applyBorder="1"/>
    <xf numFmtId="169" fontId="39" fillId="0" borderId="0" xfId="1" applyNumberFormat="1" applyFont="1" applyFill="1" applyBorder="1" applyAlignment="1">
      <alignment horizontal="right" vertical="center"/>
    </xf>
    <xf numFmtId="2" fontId="39" fillId="0" borderId="16" xfId="67" applyNumberFormat="1" applyFont="1" applyBorder="1"/>
    <xf numFmtId="164" fontId="39" fillId="0" borderId="0" xfId="1" applyNumberFormat="1" applyFont="1" applyFill="1" applyBorder="1" applyAlignment="1">
      <alignment vertical="center"/>
    </xf>
    <xf numFmtId="0" fontId="39" fillId="0" borderId="15" xfId="0" applyFont="1" applyBorder="1" applyAlignment="1">
      <alignment horizontal="center"/>
    </xf>
    <xf numFmtId="170" fontId="39" fillId="0" borderId="0" xfId="67" applyNumberFormat="1" applyFont="1" applyFill="1" applyBorder="1" applyAlignment="1">
      <alignment vertical="center"/>
    </xf>
    <xf numFmtId="171" fontId="39" fillId="0" borderId="0" xfId="1" applyNumberFormat="1" applyFont="1" applyFill="1" applyBorder="1" applyAlignment="1">
      <alignment vertical="center"/>
    </xf>
    <xf numFmtId="43" fontId="39" fillId="0" borderId="16" xfId="1" applyFont="1" applyBorder="1"/>
    <xf numFmtId="0" fontId="11" fillId="0" borderId="0" xfId="0" applyFont="1" applyAlignment="1">
      <alignment vertical="top" wrapText="1"/>
    </xf>
    <xf numFmtId="169" fontId="39" fillId="0" borderId="0" xfId="1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45" fillId="0" borderId="0" xfId="0" applyFont="1"/>
    <xf numFmtId="0" fontId="42" fillId="36" borderId="13" xfId="0" applyFont="1" applyFill="1" applyBorder="1" applyAlignment="1">
      <alignment horizontal="left" vertical="center"/>
    </xf>
    <xf numFmtId="0" fontId="42" fillId="36" borderId="12" xfId="0" applyFont="1" applyFill="1" applyBorder="1" applyAlignment="1">
      <alignment horizontal="left" vertical="center"/>
    </xf>
    <xf numFmtId="0" fontId="42" fillId="36" borderId="14" xfId="0" applyFont="1" applyFill="1" applyBorder="1" applyAlignment="1">
      <alignment horizontal="left" vertical="center"/>
    </xf>
    <xf numFmtId="0" fontId="42" fillId="36" borderId="15" xfId="0" applyFont="1" applyFill="1" applyBorder="1" applyAlignment="1">
      <alignment horizontal="left" vertical="center"/>
    </xf>
    <xf numFmtId="0" fontId="38" fillId="36" borderId="16" xfId="0" applyFont="1" applyFill="1" applyBorder="1" applyAlignment="1">
      <alignment vertical="center"/>
    </xf>
    <xf numFmtId="0" fontId="42" fillId="36" borderId="17" xfId="0" applyFont="1" applyFill="1" applyBorder="1" applyAlignment="1">
      <alignment horizontal="left" vertical="center"/>
    </xf>
    <xf numFmtId="0" fontId="42" fillId="36" borderId="1" xfId="0" applyFont="1" applyFill="1" applyBorder="1" applyAlignment="1">
      <alignment horizontal="left" vertical="center"/>
    </xf>
    <xf numFmtId="0" fontId="42" fillId="36" borderId="18" xfId="0" applyFont="1" applyFill="1" applyBorder="1" applyAlignment="1">
      <alignment horizontal="left" vertical="center"/>
    </xf>
    <xf numFmtId="0" fontId="39" fillId="0" borderId="15" xfId="0" applyFont="1" applyBorder="1" applyAlignment="1">
      <alignment vertical="center"/>
    </xf>
    <xf numFmtId="14" fontId="39" fillId="0" borderId="0" xfId="0" applyNumberFormat="1" applyFont="1" applyAlignment="1">
      <alignment horizontal="right"/>
    </xf>
    <xf numFmtId="0" fontId="39" fillId="0" borderId="16" xfId="0" applyFont="1" applyBorder="1" applyAlignment="1">
      <alignment vertical="center"/>
    </xf>
    <xf numFmtId="0" fontId="39" fillId="0" borderId="0" xfId="0" applyFont="1" applyAlignment="1">
      <alignment vertical="top"/>
    </xf>
    <xf numFmtId="14" fontId="39" fillId="0" borderId="0" xfId="0" applyNumberFormat="1" applyFont="1" applyAlignment="1">
      <alignment horizontal="right" vertical="top"/>
    </xf>
    <xf numFmtId="167" fontId="39" fillId="0" borderId="0" xfId="67" applyNumberFormat="1" applyFont="1" applyFill="1" applyBorder="1" applyAlignment="1">
      <alignment vertical="center"/>
    </xf>
    <xf numFmtId="164" fontId="46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vertical="center"/>
    </xf>
    <xf numFmtId="167" fontId="47" fillId="0" borderId="0" xfId="67" applyNumberFormat="1" applyFont="1" applyFill="1" applyBorder="1" applyAlignment="1">
      <alignment vertical="center"/>
    </xf>
    <xf numFmtId="41" fontId="47" fillId="0" borderId="0" xfId="1" applyNumberFormat="1" applyFont="1" applyFill="1" applyBorder="1" applyAlignment="1">
      <alignment vertical="center"/>
    </xf>
    <xf numFmtId="43" fontId="39" fillId="0" borderId="0" xfId="1" applyFont="1" applyFill="1" applyBorder="1"/>
    <xf numFmtId="0" fontId="39" fillId="0" borderId="17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8" xfId="0" applyFont="1" applyBorder="1" applyAlignment="1">
      <alignment vertical="center"/>
    </xf>
    <xf numFmtId="0" fontId="36" fillId="36" borderId="0" xfId="0" applyFont="1" applyFill="1" applyAlignment="1">
      <alignment horizontal="center" wrapText="1"/>
    </xf>
    <xf numFmtId="0" fontId="14" fillId="0" borderId="0" xfId="0" applyFont="1" applyAlignment="1">
      <alignment horizontal="left"/>
    </xf>
    <xf numFmtId="164" fontId="1" fillId="0" borderId="0" xfId="0" applyNumberFormat="1" applyFont="1"/>
    <xf numFmtId="165" fontId="1" fillId="0" borderId="0" xfId="2" applyNumberFormat="1" applyFont="1" applyFill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5" fontId="1" fillId="0" borderId="1" xfId="2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5" fillId="0" borderId="0" xfId="0" applyFont="1" applyAlignment="1">
      <alignment horizontal="left"/>
    </xf>
    <xf numFmtId="0" fontId="33" fillId="36" borderId="0" xfId="0" applyFont="1" applyFill="1" applyBorder="1" applyAlignment="1">
      <alignment horizontal="center" wrapText="1"/>
    </xf>
    <xf numFmtId="0" fontId="36" fillId="36" borderId="0" xfId="0" applyFont="1" applyFill="1" applyAlignment="1">
      <alignment horizontal="center" wrapText="1"/>
    </xf>
    <xf numFmtId="0" fontId="42" fillId="36" borderId="15" xfId="0" applyFont="1" applyFill="1" applyBorder="1" applyAlignment="1">
      <alignment horizontal="center"/>
    </xf>
    <xf numFmtId="0" fontId="38" fillId="36" borderId="0" xfId="0" applyFont="1" applyFill="1" applyAlignment="1">
      <alignment horizontal="center"/>
    </xf>
    <xf numFmtId="0" fontId="42" fillId="36" borderId="0" xfId="0" applyFont="1" applyFill="1" applyAlignment="1">
      <alignment horizontal="center"/>
    </xf>
    <xf numFmtId="0" fontId="39" fillId="0" borderId="15" xfId="0" applyFont="1" applyBorder="1" applyAlignment="1">
      <alignment horizontal="center" vertical="center"/>
    </xf>
    <xf numFmtId="0" fontId="39" fillId="0" borderId="15" xfId="0" applyFont="1" applyBorder="1" applyAlignment="1">
      <alignment horizontal="left" vertical="center" inden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" fillId="0" borderId="0" xfId="0" applyFont="1" applyBorder="1"/>
    <xf numFmtId="167" fontId="1" fillId="0" borderId="0" xfId="67" applyNumberFormat="1" applyFont="1" applyFill="1" applyBorder="1"/>
    <xf numFmtId="164" fontId="1" fillId="0" borderId="0" xfId="0" applyNumberFormat="1" applyFont="1" applyBorder="1"/>
    <xf numFmtId="41" fontId="48" fillId="0" borderId="0" xfId="0" applyNumberFormat="1" applyFont="1"/>
    <xf numFmtId="165" fontId="34" fillId="0" borderId="0" xfId="0" applyNumberFormat="1" applyFont="1" applyFill="1"/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Alignment="1">
      <alignment horizontal="center" wrapText="1"/>
    </xf>
    <xf numFmtId="0" fontId="49" fillId="0" borderId="0" xfId="0" applyFont="1" applyAlignment="1">
      <alignment horizontal="center"/>
    </xf>
    <xf numFmtId="0" fontId="49" fillId="0" borderId="1" xfId="0" applyFont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left"/>
    </xf>
    <xf numFmtId="165" fontId="34" fillId="2" borderId="0" xfId="2" applyNumberFormat="1" applyFont="1" applyFill="1" applyBorder="1"/>
    <xf numFmtId="164" fontId="34" fillId="2" borderId="0" xfId="1" applyNumberFormat="1" applyFont="1" applyFill="1" applyBorder="1"/>
    <xf numFmtId="166" fontId="34" fillId="2" borderId="0" xfId="0" applyNumberFormat="1" applyFont="1" applyFill="1" applyBorder="1"/>
    <xf numFmtId="164" fontId="34" fillId="2" borderId="0" xfId="0" applyNumberFormat="1" applyFont="1" applyFill="1" applyBorder="1"/>
    <xf numFmtId="0" fontId="34" fillId="2" borderId="0" xfId="0" applyFont="1" applyFill="1" applyBorder="1"/>
    <xf numFmtId="0" fontId="34" fillId="37" borderId="0" xfId="0" applyFont="1" applyFill="1" applyBorder="1" applyAlignment="1">
      <alignment horizontal="center"/>
    </xf>
    <xf numFmtId="0" fontId="34" fillId="37" borderId="0" xfId="0" applyFont="1" applyFill="1" applyBorder="1" applyAlignment="1">
      <alignment horizontal="left"/>
    </xf>
    <xf numFmtId="165" fontId="34" fillId="37" borderId="0" xfId="2" applyNumberFormat="1" applyFont="1" applyFill="1" applyBorder="1"/>
    <xf numFmtId="164" fontId="34" fillId="37" borderId="0" xfId="1" applyNumberFormat="1" applyFont="1" applyFill="1" applyBorder="1"/>
    <xf numFmtId="166" fontId="34" fillId="37" borderId="0" xfId="0" applyNumberFormat="1" applyFont="1" applyFill="1" applyBorder="1"/>
    <xf numFmtId="164" fontId="34" fillId="37" borderId="0" xfId="0" applyNumberFormat="1" applyFont="1" applyFill="1" applyBorder="1"/>
    <xf numFmtId="0" fontId="34" fillId="37" borderId="0" xfId="0" applyFont="1" applyFill="1" applyBorder="1"/>
    <xf numFmtId="0" fontId="49" fillId="0" borderId="0" xfId="0" applyFont="1" applyBorder="1" applyAlignment="1">
      <alignment horizontal="center"/>
    </xf>
    <xf numFmtId="0" fontId="49" fillId="37" borderId="0" xfId="0" applyFont="1" applyFill="1" applyBorder="1" applyAlignment="1">
      <alignment horizontal="center"/>
    </xf>
    <xf numFmtId="0" fontId="49" fillId="37" borderId="0" xfId="0" applyFont="1" applyFill="1" applyBorder="1" applyAlignment="1">
      <alignment horizontal="left"/>
    </xf>
    <xf numFmtId="0" fontId="35" fillId="0" borderId="0" xfId="0" applyFont="1" applyFill="1" applyBorder="1"/>
    <xf numFmtId="0" fontId="11" fillId="0" borderId="0" xfId="0" applyFont="1" applyAlignment="1">
      <alignment horizontal="justify" vertical="top" wrapText="1"/>
    </xf>
    <xf numFmtId="0" fontId="38" fillId="36" borderId="15" xfId="0" applyFont="1" applyFill="1" applyBorder="1" applyAlignment="1">
      <alignment horizontal="left"/>
    </xf>
    <xf numFmtId="0" fontId="38" fillId="36" borderId="0" xfId="0" applyFont="1" applyFill="1" applyAlignment="1">
      <alignment horizontal="left"/>
    </xf>
    <xf numFmtId="0" fontId="38" fillId="36" borderId="0" xfId="0" applyFont="1" applyFill="1" applyAlignment="1">
      <alignment horizontal="center" vertical="center"/>
    </xf>
    <xf numFmtId="164" fontId="39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35" fillId="0" borderId="0" xfId="0" applyFont="1" applyFill="1" applyBorder="1" applyAlignment="1">
      <alignment horizontal="center" wrapText="1"/>
    </xf>
    <xf numFmtId="0" fontId="35" fillId="0" borderId="19" xfId="0" applyFont="1" applyFill="1" applyBorder="1" applyAlignment="1">
      <alignment horizontal="center"/>
    </xf>
    <xf numFmtId="0" fontId="34" fillId="0" borderId="0" xfId="0" applyFont="1" applyFill="1" applyAlignment="1">
      <alignment horizontal="left"/>
    </xf>
    <xf numFmtId="0" fontId="33" fillId="36" borderId="11" xfId="0" applyFont="1" applyFill="1" applyBorder="1" applyAlignment="1">
      <alignment horizontal="center"/>
    </xf>
    <xf numFmtId="0" fontId="33" fillId="36" borderId="0" xfId="0" applyFont="1" applyFill="1" applyBorder="1" applyAlignment="1">
      <alignment horizontal="center" wrapText="1"/>
    </xf>
    <xf numFmtId="0" fontId="36" fillId="36" borderId="0" xfId="0" applyFont="1" applyFill="1" applyAlignment="1">
      <alignment horizontal="center" wrapText="1"/>
    </xf>
    <xf numFmtId="0" fontId="36" fillId="36" borderId="0" xfId="0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12" fillId="0" borderId="0" xfId="0" applyFont="1"/>
    <xf numFmtId="0" fontId="0" fillId="0" borderId="0" xfId="0" applyAlignment="1">
      <alignment horizontal="left"/>
    </xf>
    <xf numFmtId="165" fontId="0" fillId="0" borderId="0" xfId="2" applyNumberFormat="1" applyFont="1"/>
    <xf numFmtId="164" fontId="0" fillId="0" borderId="0" xfId="1" applyNumberFormat="1" applyFont="1"/>
    <xf numFmtId="165" fontId="0" fillId="0" borderId="0" xfId="0" applyNumberFormat="1"/>
    <xf numFmtId="164" fontId="0" fillId="0" borderId="0" xfId="0" applyNumberFormat="1"/>
  </cellXfs>
  <cellStyles count="68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44" builtinId="42" customBuiltin="1"/>
    <cellStyle name="20% - Accent5" xfId="48" builtinId="46" customBuiltin="1"/>
    <cellStyle name="20% - Accent6" xfId="52" builtinId="50" customBuiltin="1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3" builtinId="51" customBuiltin="1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4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7" builtinId="45" customBuiltin="1"/>
    <cellStyle name="Accent6" xfId="51" builtinId="49" customBuiltin="1"/>
    <cellStyle name="Bad" xfId="20" builtinId="27" customBuiltin="1"/>
    <cellStyle name="Calculation" xfId="24" builtinId="22" customBuiltin="1"/>
    <cellStyle name="Check Cell" xfId="26" builtinId="23" customBuiltin="1"/>
    <cellStyle name="Comma" xfId="1" builtinId="3"/>
    <cellStyle name="Comma 2" xfId="7" xr:uid="{00000000-0005-0000-0000-00001C000000}"/>
    <cellStyle name="Comma 2 2" xfId="55" xr:uid="{00000000-0005-0000-0000-00001D000000}"/>
    <cellStyle name="Comma 3" xfId="56" xr:uid="{00000000-0005-0000-0000-00001E000000}"/>
    <cellStyle name="Comma 4" xfId="57" xr:uid="{00000000-0005-0000-0000-00001F000000}"/>
    <cellStyle name="Currency" xfId="67" builtinId="4"/>
    <cellStyle name="Currency 2" xfId="11" xr:uid="{00000000-0005-0000-0000-000020000000}"/>
    <cellStyle name="Currency 2 2" xfId="58" xr:uid="{00000000-0005-0000-0000-000021000000}"/>
    <cellStyle name="Currency 2 3" xfId="59" xr:uid="{00000000-0005-0000-0000-000022000000}"/>
    <cellStyle name="Explanatory Text" xfId="29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2" builtinId="20" customBuiltin="1"/>
    <cellStyle name="Linked Cell" xfId="25" builtinId="24" customBuiltin="1"/>
    <cellStyle name="Neutral" xfId="21" builtinId="28" customBuiltin="1"/>
    <cellStyle name="Normal" xfId="0" builtinId="0"/>
    <cellStyle name="Normal 2" xfId="3" xr:uid="{00000000-0005-0000-0000-00002D000000}"/>
    <cellStyle name="Normal 2 2" xfId="12" xr:uid="{00000000-0005-0000-0000-00002E000000}"/>
    <cellStyle name="Normal 2 2 2" xfId="60" xr:uid="{00000000-0005-0000-0000-00002F000000}"/>
    <cellStyle name="Normal 2 2 3" xfId="61" xr:uid="{00000000-0005-0000-0000-000030000000}"/>
    <cellStyle name="Normal 3" xfId="4" xr:uid="{00000000-0005-0000-0000-000031000000}"/>
    <cellStyle name="Normal 3 2" xfId="6" xr:uid="{00000000-0005-0000-0000-000032000000}"/>
    <cellStyle name="Normal 3 3" xfId="9" xr:uid="{00000000-0005-0000-0000-000033000000}"/>
    <cellStyle name="Normal 4" xfId="5" xr:uid="{00000000-0005-0000-0000-000034000000}"/>
    <cellStyle name="Normal 4 2" xfId="10" xr:uid="{00000000-0005-0000-0000-000035000000}"/>
    <cellStyle name="Normal 4 3" xfId="13" xr:uid="{00000000-0005-0000-0000-000036000000}"/>
    <cellStyle name="Normal 4 3 2" xfId="62" xr:uid="{00000000-0005-0000-0000-000037000000}"/>
    <cellStyle name="Normal 4 4" xfId="63" xr:uid="{00000000-0005-0000-0000-000038000000}"/>
    <cellStyle name="Note" xfId="28" builtinId="10" customBuiltin="1"/>
    <cellStyle name="Output" xfId="23" builtinId="21" customBuiltin="1"/>
    <cellStyle name="Percent" xfId="2" builtinId="5"/>
    <cellStyle name="Percent 2" xfId="8" xr:uid="{00000000-0005-0000-0000-00003C000000}"/>
    <cellStyle name="Percent 2 2" xfId="64" xr:uid="{00000000-0005-0000-0000-00003D000000}"/>
    <cellStyle name="Percent 3" xfId="65" xr:uid="{00000000-0005-0000-0000-00003E000000}"/>
    <cellStyle name="Percent 4" xfId="66" xr:uid="{00000000-0005-0000-0000-00003F000000}"/>
    <cellStyle name="Title" xfId="14" builtinId="15" customBuiltin="1"/>
    <cellStyle name="Total" xfId="30" builtinId="25" customBuiltin="1"/>
    <cellStyle name="Warning Text" xfId="27" builtinId="11" customBuiltin="1"/>
  </cellStyles>
  <dxfs count="0"/>
  <tableStyles count="0" defaultTableStyle="TableStyleMedium9" defaultPivotStyle="PivotStyleLight16"/>
  <colors>
    <mruColors>
      <color rgb="FF6DAF3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DATA018E\BuckDept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FTWDATA02A\BuckClient\South%20Carolina%20Retirement%20System\Valuations\2009\10%20yr%20cost%20projection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FTWDATA02A\BuckCli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4890-7816-4135-A311-C7749997C649}">
  <sheetPr>
    <tabColor rgb="FFC00000"/>
    <pageSetUpPr fitToPage="1"/>
  </sheetPr>
  <dimension ref="A1:I24"/>
  <sheetViews>
    <sheetView showGridLines="0" zoomScaleNormal="100" workbookViewId="0">
      <selection activeCell="J30" sqref="J30"/>
    </sheetView>
  </sheetViews>
  <sheetFormatPr defaultColWidth="9.140625" defaultRowHeight="15"/>
  <cols>
    <col min="1" max="1" width="1.42578125" style="44" customWidth="1"/>
    <col min="2" max="2" width="1.7109375" style="44" customWidth="1"/>
    <col min="3" max="3" width="36" style="44" customWidth="1"/>
    <col min="4" max="4" width="2" style="44" customWidth="1"/>
    <col min="5" max="5" width="10" style="44" customWidth="1"/>
    <col min="6" max="6" width="1.7109375" style="44" customWidth="1"/>
    <col min="7" max="7" width="10" style="44" customWidth="1"/>
    <col min="8" max="9" width="1.7109375" style="44" customWidth="1"/>
    <col min="10" max="16384" width="9.140625" style="44"/>
  </cols>
  <sheetData>
    <row r="1" spans="1:9" ht="7.5" customHeight="1">
      <c r="A1" s="111"/>
      <c r="B1" s="111"/>
      <c r="C1" s="112"/>
      <c r="D1" s="113"/>
      <c r="E1" s="113"/>
      <c r="F1" s="111"/>
      <c r="G1" s="111"/>
      <c r="H1" s="111"/>
      <c r="I1" s="111"/>
    </row>
    <row r="2" spans="1:9" ht="8.25" customHeight="1">
      <c r="A2" s="111"/>
      <c r="B2" s="114"/>
      <c r="C2" s="115"/>
      <c r="D2" s="115"/>
      <c r="E2" s="115"/>
      <c r="F2" s="116"/>
      <c r="G2" s="116"/>
      <c r="H2" s="117"/>
      <c r="I2" s="111"/>
    </row>
    <row r="3" spans="1:9">
      <c r="A3" s="111"/>
      <c r="B3" s="198"/>
      <c r="C3" s="199" t="s">
        <v>990</v>
      </c>
      <c r="D3" s="199"/>
      <c r="E3" s="199"/>
      <c r="F3" s="200"/>
      <c r="G3" s="200"/>
      <c r="H3" s="118"/>
      <c r="I3" s="111"/>
    </row>
    <row r="4" spans="1:9" ht="3" customHeight="1">
      <c r="A4" s="111"/>
      <c r="B4" s="198"/>
      <c r="C4" s="199"/>
      <c r="D4" s="199"/>
      <c r="E4" s="199"/>
      <c r="F4" s="200"/>
      <c r="G4" s="200"/>
      <c r="H4" s="118"/>
      <c r="I4" s="111"/>
    </row>
    <row r="5" spans="1:9">
      <c r="A5" s="111"/>
      <c r="B5" s="119"/>
      <c r="C5" s="120" t="s">
        <v>991</v>
      </c>
      <c r="D5" s="121"/>
      <c r="E5" s="122">
        <v>44926</v>
      </c>
      <c r="F5" s="121"/>
      <c r="G5" s="122">
        <v>44561</v>
      </c>
      <c r="H5" s="123"/>
      <c r="I5" s="111"/>
    </row>
    <row r="6" spans="1:9" ht="6.75" customHeight="1">
      <c r="A6" s="111"/>
      <c r="B6" s="124"/>
      <c r="C6" s="113"/>
      <c r="D6" s="113"/>
      <c r="E6" s="113"/>
      <c r="F6" s="111"/>
      <c r="G6" s="113"/>
      <c r="H6" s="125"/>
      <c r="I6" s="111"/>
    </row>
    <row r="7" spans="1:9" ht="30" customHeight="1">
      <c r="A7" s="111"/>
      <c r="B7" s="124"/>
      <c r="C7" s="126" t="s">
        <v>992</v>
      </c>
      <c r="D7" s="111"/>
      <c r="E7" s="127">
        <v>82466</v>
      </c>
      <c r="F7" s="111"/>
      <c r="G7" s="127">
        <v>79318</v>
      </c>
      <c r="H7" s="125"/>
      <c r="I7" s="111"/>
    </row>
    <row r="8" spans="1:9" s="133" customFormat="1" ht="7.5" customHeight="1">
      <c r="A8" s="128"/>
      <c r="B8" s="129"/>
      <c r="C8" s="130"/>
      <c r="D8" s="128"/>
      <c r="E8" s="131"/>
      <c r="F8" s="128"/>
      <c r="G8" s="131"/>
      <c r="H8" s="132"/>
      <c r="I8" s="128"/>
    </row>
    <row r="9" spans="1:9" ht="36.75">
      <c r="A9" s="111"/>
      <c r="B9" s="124"/>
      <c r="C9" s="126" t="s">
        <v>993</v>
      </c>
      <c r="D9" s="111"/>
      <c r="E9" s="134">
        <v>101818</v>
      </c>
      <c r="F9" s="111"/>
      <c r="G9" s="134">
        <v>93473</v>
      </c>
      <c r="H9" s="125"/>
      <c r="I9" s="111"/>
    </row>
    <row r="10" spans="1:9" s="133" customFormat="1" ht="7.5" customHeight="1">
      <c r="A10" s="128"/>
      <c r="B10" s="129"/>
      <c r="C10" s="135"/>
      <c r="D10" s="128"/>
      <c r="E10" s="131"/>
      <c r="F10" s="128"/>
      <c r="G10" s="131"/>
      <c r="H10" s="132"/>
      <c r="I10" s="128"/>
    </row>
    <row r="11" spans="1:9">
      <c r="A11" s="111"/>
      <c r="B11" s="124"/>
      <c r="C11" s="136" t="s">
        <v>2</v>
      </c>
      <c r="D11" s="111"/>
      <c r="E11" s="137">
        <v>135706</v>
      </c>
      <c r="F11" s="134" t="s">
        <v>962</v>
      </c>
      <c r="G11" s="137">
        <v>132235</v>
      </c>
      <c r="H11" s="125"/>
      <c r="I11" s="111"/>
    </row>
    <row r="12" spans="1:9" s="133" customFormat="1" ht="7.5" customHeight="1">
      <c r="A12" s="128"/>
      <c r="B12" s="129"/>
      <c r="C12" s="128"/>
      <c r="D12" s="128"/>
      <c r="E12" s="131"/>
      <c r="F12" s="128"/>
      <c r="G12" s="131"/>
      <c r="H12" s="132"/>
      <c r="I12" s="128"/>
    </row>
    <row r="13" spans="1:9">
      <c r="A13" s="111"/>
      <c r="B13" s="124"/>
      <c r="C13" s="111" t="s">
        <v>0</v>
      </c>
      <c r="D13" s="111"/>
      <c r="E13" s="127">
        <v>319990</v>
      </c>
      <c r="F13" s="111"/>
      <c r="G13" s="127">
        <v>305026</v>
      </c>
      <c r="H13" s="125"/>
      <c r="I13" s="111"/>
    </row>
    <row r="14" spans="1:9" s="133" customFormat="1" ht="7.5" customHeight="1">
      <c r="A14" s="128"/>
      <c r="B14" s="129"/>
      <c r="C14" s="128"/>
      <c r="D14" s="128"/>
      <c r="E14" s="131"/>
      <c r="F14" s="128"/>
      <c r="G14" s="131"/>
      <c r="H14" s="132"/>
      <c r="I14" s="128"/>
    </row>
    <row r="15" spans="1:9">
      <c r="A15" s="111"/>
      <c r="B15" s="124"/>
      <c r="C15" s="111" t="s">
        <v>994</v>
      </c>
      <c r="D15" s="111"/>
      <c r="E15" s="127">
        <v>1239649.1000000001</v>
      </c>
      <c r="F15" s="111"/>
      <c r="G15" s="127">
        <v>1212807.3400000001</v>
      </c>
      <c r="H15" s="125"/>
      <c r="I15" s="111"/>
    </row>
    <row r="16" spans="1:9" ht="7.5" customHeight="1">
      <c r="A16" s="111"/>
      <c r="B16" s="124"/>
      <c r="C16" s="111"/>
      <c r="D16" s="111"/>
      <c r="E16" s="134"/>
      <c r="F16" s="111"/>
      <c r="G16" s="134"/>
      <c r="H16" s="125"/>
      <c r="I16" s="111"/>
    </row>
    <row r="17" spans="1:9">
      <c r="A17" s="111"/>
      <c r="B17" s="124"/>
      <c r="C17" s="136" t="s">
        <v>995</v>
      </c>
      <c r="D17" s="111"/>
      <c r="E17" s="138">
        <v>3.87</v>
      </c>
      <c r="F17" s="111"/>
      <c r="G17" s="138">
        <v>3.98</v>
      </c>
      <c r="H17" s="125"/>
      <c r="I17" s="111"/>
    </row>
    <row r="18" spans="1:9" ht="7.5" customHeight="1">
      <c r="A18" s="111"/>
      <c r="B18" s="124"/>
      <c r="C18" s="111"/>
      <c r="D18" s="111"/>
      <c r="E18" s="134"/>
      <c r="F18" s="111"/>
      <c r="G18" s="134"/>
      <c r="H18" s="125"/>
      <c r="I18" s="111"/>
    </row>
    <row r="19" spans="1:9">
      <c r="A19" s="111"/>
      <c r="B19" s="124"/>
      <c r="C19" s="113" t="s">
        <v>1034</v>
      </c>
      <c r="D19" s="111"/>
      <c r="E19" s="127">
        <v>4</v>
      </c>
      <c r="F19" s="139"/>
      <c r="G19" s="139" t="s">
        <v>962</v>
      </c>
      <c r="H19" s="125"/>
      <c r="I19" s="111"/>
    </row>
    <row r="20" spans="1:9" ht="7.5" customHeight="1">
      <c r="A20" s="111"/>
      <c r="B20" s="140"/>
      <c r="C20" s="141"/>
      <c r="D20" s="141"/>
      <c r="E20" s="141"/>
      <c r="F20" s="141"/>
      <c r="G20" s="141"/>
      <c r="H20" s="142"/>
      <c r="I20" s="111"/>
    </row>
    <row r="21" spans="1:9" ht="8.25" customHeight="1">
      <c r="A21" s="111"/>
      <c r="B21" s="111"/>
      <c r="C21" s="111"/>
      <c r="D21" s="111"/>
      <c r="E21" s="111"/>
      <c r="F21" s="111"/>
      <c r="G21" s="111"/>
      <c r="H21" s="111"/>
      <c r="I21" s="111"/>
    </row>
    <row r="22" spans="1:9">
      <c r="C22" s="232"/>
      <c r="D22" s="232"/>
      <c r="E22" s="232"/>
    </row>
    <row r="24" spans="1:9">
      <c r="C24" s="6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5DD0-912D-40A9-9742-12CBFB3A7853}">
  <sheetPr>
    <pageSetUpPr fitToPage="1"/>
  </sheetPr>
  <dimension ref="A1:I912"/>
  <sheetViews>
    <sheetView showGridLines="0" zoomScaleNormal="100" workbookViewId="0">
      <pane ySplit="2" topLeftCell="A3" activePane="bottomLeft" state="frozen"/>
      <selection pane="bottomLeft" activeCell="E907" sqref="E907:I907"/>
    </sheetView>
  </sheetViews>
  <sheetFormatPr defaultColWidth="9.140625" defaultRowHeight="12.75"/>
  <cols>
    <col min="1" max="1" width="11.42578125" style="83" customWidth="1"/>
    <col min="2" max="2" width="55.5703125" style="83" bestFit="1" customWidth="1"/>
    <col min="3" max="3" width="14.7109375" style="83" customWidth="1"/>
    <col min="4" max="4" width="1.7109375" style="83" customWidth="1"/>
    <col min="5" max="9" width="19.7109375" style="83" customWidth="1"/>
    <col min="10" max="16384" width="9.140625" style="83"/>
  </cols>
  <sheetData>
    <row r="1" spans="1:9" s="82" customFormat="1" ht="12.75" customHeight="1">
      <c r="A1" s="244" t="s">
        <v>5</v>
      </c>
      <c r="B1" s="102"/>
      <c r="C1" s="102"/>
      <c r="D1" s="102"/>
      <c r="E1" s="197">
        <v>2024</v>
      </c>
      <c r="F1" s="197">
        <v>2025</v>
      </c>
      <c r="G1" s="197">
        <v>2026</v>
      </c>
      <c r="H1" s="197">
        <v>2027</v>
      </c>
      <c r="I1" s="197">
        <v>2028</v>
      </c>
    </row>
    <row r="2" spans="1:9" ht="60" customHeight="1">
      <c r="A2" s="244"/>
      <c r="B2" s="92" t="s">
        <v>6</v>
      </c>
      <c r="C2" s="92" t="s">
        <v>960</v>
      </c>
      <c r="D2" s="103"/>
      <c r="E2" s="105" t="s">
        <v>925</v>
      </c>
      <c r="F2" s="105" t="s">
        <v>925</v>
      </c>
      <c r="G2" s="105" t="s">
        <v>925</v>
      </c>
      <c r="H2" s="105" t="s">
        <v>925</v>
      </c>
      <c r="I2" s="105" t="s">
        <v>925</v>
      </c>
    </row>
    <row r="3" spans="1:9">
      <c r="A3" s="4">
        <v>70505</v>
      </c>
      <c r="B3" s="84" t="s">
        <v>13</v>
      </c>
      <c r="C3" s="99">
        <v>1.5181E-4</v>
      </c>
      <c r="D3" s="100"/>
      <c r="E3" s="104">
        <v>67041.573149999997</v>
      </c>
      <c r="F3" s="104">
        <v>44448.753519999998</v>
      </c>
      <c r="G3" s="104">
        <v>146233.25964999999</v>
      </c>
      <c r="H3" s="104">
        <v>11379.07036</v>
      </c>
      <c r="I3" s="104">
        <v>0</v>
      </c>
    </row>
    <row r="4" spans="1:9">
      <c r="A4" s="4">
        <v>72265</v>
      </c>
      <c r="B4" s="84" t="s">
        <v>15</v>
      </c>
      <c r="C4" s="99">
        <v>1.4085000000000001E-4</v>
      </c>
      <c r="D4" s="100"/>
      <c r="E4" s="101">
        <v>62201.472750000001</v>
      </c>
      <c r="F4" s="101">
        <v>41239.753199999999</v>
      </c>
      <c r="G4" s="101">
        <v>135675.87525000001</v>
      </c>
      <c r="H4" s="101">
        <v>10557.552600000001</v>
      </c>
      <c r="I4" s="101">
        <v>0</v>
      </c>
    </row>
    <row r="5" spans="1:9" hidden="1">
      <c r="A5" s="4">
        <v>72593</v>
      </c>
      <c r="B5" s="84" t="s">
        <v>938</v>
      </c>
      <c r="C5" s="99">
        <v>1.198E-5</v>
      </c>
      <c r="D5" s="100"/>
      <c r="E5" s="101">
        <v>5290.5477000000001</v>
      </c>
      <c r="F5" s="101">
        <v>3507.6481600000002</v>
      </c>
      <c r="G5" s="101">
        <v>11539.914700000001</v>
      </c>
      <c r="H5" s="101">
        <v>897.97288000000003</v>
      </c>
      <c r="I5" s="101">
        <v>0</v>
      </c>
    </row>
    <row r="6" spans="1:9" hidden="1">
      <c r="A6" s="4">
        <v>72657</v>
      </c>
      <c r="B6" s="84" t="s">
        <v>16</v>
      </c>
      <c r="C6" s="99">
        <v>4.833E-5</v>
      </c>
      <c r="D6" s="100"/>
      <c r="E6" s="101">
        <v>21343.252949999998</v>
      </c>
      <c r="F6" s="101">
        <v>14150.637360000001</v>
      </c>
      <c r="G6" s="101">
        <v>46554.597450000001</v>
      </c>
      <c r="H6" s="101">
        <v>3622.6234800000002</v>
      </c>
      <c r="I6" s="101">
        <v>0</v>
      </c>
    </row>
    <row r="7" spans="1:9" hidden="1">
      <c r="A7" s="4">
        <v>90001</v>
      </c>
      <c r="B7" s="84" t="s">
        <v>17</v>
      </c>
      <c r="C7" s="99">
        <v>1.1301600000000001E-3</v>
      </c>
      <c r="D7" s="100"/>
      <c r="E7" s="101">
        <v>499095.60840000003</v>
      </c>
      <c r="F7" s="101">
        <v>330901.80671999999</v>
      </c>
      <c r="G7" s="101">
        <v>1088643.5723999999</v>
      </c>
      <c r="H7" s="101">
        <v>84712.272960000002</v>
      </c>
      <c r="I7" s="101">
        <v>0</v>
      </c>
    </row>
    <row r="8" spans="1:9" hidden="1">
      <c r="A8" s="4">
        <v>90002</v>
      </c>
      <c r="B8" s="84" t="s">
        <v>18</v>
      </c>
      <c r="C8" s="99">
        <v>5.4199999999999998E-6</v>
      </c>
      <c r="D8" s="100"/>
      <c r="E8" s="101">
        <v>2393.5533</v>
      </c>
      <c r="F8" s="101">
        <v>1586.93264</v>
      </c>
      <c r="G8" s="101">
        <v>5220.8962999999994</v>
      </c>
      <c r="H8" s="101">
        <v>406.26151999999996</v>
      </c>
      <c r="I8" s="101">
        <v>0</v>
      </c>
    </row>
    <row r="9" spans="1:9" hidden="1">
      <c r="A9" s="4">
        <v>90011</v>
      </c>
      <c r="B9" s="84" t="s">
        <v>19</v>
      </c>
      <c r="C9" s="99">
        <v>1.4574999999999999E-4</v>
      </c>
      <c r="D9" s="100"/>
      <c r="E9" s="101">
        <v>64365.386249999996</v>
      </c>
      <c r="F9" s="101">
        <v>42674.434000000001</v>
      </c>
      <c r="G9" s="101">
        <v>140395.87375</v>
      </c>
      <c r="H9" s="101">
        <v>10924.837</v>
      </c>
      <c r="I9" s="101">
        <v>0</v>
      </c>
    </row>
    <row r="10" spans="1:9" hidden="1">
      <c r="A10" s="4">
        <v>90092</v>
      </c>
      <c r="B10" s="84" t="s">
        <v>20</v>
      </c>
      <c r="C10" s="99">
        <v>3.6586000000000002E-4</v>
      </c>
      <c r="D10" s="100"/>
      <c r="E10" s="101">
        <v>161569.26390000002</v>
      </c>
      <c r="F10" s="101">
        <v>107120.88112000001</v>
      </c>
      <c r="G10" s="101">
        <v>352420.13290000003</v>
      </c>
      <c r="H10" s="101">
        <v>27423.402160000001</v>
      </c>
      <c r="I10" s="101">
        <v>0</v>
      </c>
    </row>
    <row r="11" spans="1:9" hidden="1">
      <c r="A11" s="4">
        <v>90096</v>
      </c>
      <c r="B11" s="84" t="s">
        <v>21</v>
      </c>
      <c r="C11" s="99">
        <v>1.0949200000000001E-3</v>
      </c>
      <c r="D11" s="100"/>
      <c r="E11" s="101">
        <v>483533.09580000007</v>
      </c>
      <c r="F11" s="101">
        <v>320583.81664000003</v>
      </c>
      <c r="G11" s="101">
        <v>1054698.1138000002</v>
      </c>
      <c r="H11" s="101">
        <v>82070.823520000005</v>
      </c>
      <c r="I11" s="101">
        <v>0</v>
      </c>
    </row>
    <row r="12" spans="1:9" hidden="1">
      <c r="A12" s="4">
        <v>90098</v>
      </c>
      <c r="B12" s="84" t="s">
        <v>22</v>
      </c>
      <c r="C12" s="99">
        <v>1.3207E-4</v>
      </c>
      <c r="D12" s="100"/>
      <c r="E12" s="101">
        <v>58324.093050000003</v>
      </c>
      <c r="F12" s="101">
        <v>38669.03944</v>
      </c>
      <c r="G12" s="101">
        <v>127218.40855000001</v>
      </c>
      <c r="H12" s="101">
        <v>9899.4389200000005</v>
      </c>
      <c r="I12" s="101">
        <v>0</v>
      </c>
    </row>
    <row r="13" spans="1:9" hidden="1">
      <c r="A13" s="4">
        <v>90099</v>
      </c>
      <c r="B13" s="84" t="s">
        <v>23</v>
      </c>
      <c r="C13" s="99">
        <v>7.9927999999999998E-4</v>
      </c>
      <c r="D13" s="100"/>
      <c r="E13" s="101">
        <v>352974.03719999996</v>
      </c>
      <c r="F13" s="101">
        <v>234022.78975999999</v>
      </c>
      <c r="G13" s="101">
        <v>769918.44920000003</v>
      </c>
      <c r="H13" s="101">
        <v>59910.831679999996</v>
      </c>
      <c r="I13" s="101">
        <v>0</v>
      </c>
    </row>
    <row r="14" spans="1:9" hidden="1">
      <c r="A14" s="4">
        <v>90101</v>
      </c>
      <c r="B14" s="84" t="s">
        <v>24</v>
      </c>
      <c r="C14" s="99">
        <v>6.0552799999999997E-3</v>
      </c>
      <c r="D14" s="100"/>
      <c r="E14" s="101">
        <v>2674102.4772000001</v>
      </c>
      <c r="F14" s="101">
        <v>1772937.5417599999</v>
      </c>
      <c r="G14" s="101">
        <v>5832839.2891999995</v>
      </c>
      <c r="H14" s="101">
        <v>453879.56767999998</v>
      </c>
      <c r="I14" s="101">
        <v>0</v>
      </c>
    </row>
    <row r="15" spans="1:9" hidden="1">
      <c r="A15" s="4">
        <v>90111</v>
      </c>
      <c r="B15" s="84" t="s">
        <v>25</v>
      </c>
      <c r="C15" s="99">
        <v>4.6387199999999998E-3</v>
      </c>
      <c r="D15" s="100"/>
      <c r="E15" s="101">
        <v>2048528.3328</v>
      </c>
      <c r="F15" s="101">
        <v>1358180.1062399999</v>
      </c>
      <c r="G15" s="101">
        <v>4468316.6207999997</v>
      </c>
      <c r="H15" s="101">
        <v>347699.89632</v>
      </c>
      <c r="I15" s="101">
        <v>0</v>
      </c>
    </row>
    <row r="16" spans="1:9" hidden="1">
      <c r="A16" s="4">
        <v>90114</v>
      </c>
      <c r="B16" s="84" t="s">
        <v>26</v>
      </c>
      <c r="C16" s="99">
        <v>1.20221E-3</v>
      </c>
      <c r="D16" s="100"/>
      <c r="E16" s="101">
        <v>530913.96915000002</v>
      </c>
      <c r="F16" s="101">
        <v>351997.47032000002</v>
      </c>
      <c r="G16" s="101">
        <v>1158046.81565</v>
      </c>
      <c r="H16" s="101">
        <v>90112.852759999994</v>
      </c>
      <c r="I16" s="101">
        <v>0</v>
      </c>
    </row>
    <row r="17" spans="1:9" hidden="1">
      <c r="A17" s="4">
        <v>90117</v>
      </c>
      <c r="B17" s="84" t="s">
        <v>27</v>
      </c>
      <c r="C17" s="99">
        <v>1.5495E-4</v>
      </c>
      <c r="D17" s="100"/>
      <c r="E17" s="101">
        <v>68428.244250000003</v>
      </c>
      <c r="F17" s="101">
        <v>45368.1204</v>
      </c>
      <c r="G17" s="101">
        <v>149257.91175</v>
      </c>
      <c r="H17" s="101">
        <v>11614.432199999999</v>
      </c>
      <c r="I17" s="101">
        <v>0</v>
      </c>
    </row>
    <row r="18" spans="1:9" hidden="1">
      <c r="A18" s="4">
        <v>90121</v>
      </c>
      <c r="B18" s="84" t="s">
        <v>28</v>
      </c>
      <c r="C18" s="99">
        <v>1.0308100000000001E-3</v>
      </c>
      <c r="D18" s="100"/>
      <c r="E18" s="101">
        <v>455221.15815000003</v>
      </c>
      <c r="F18" s="101">
        <v>301812.92152000003</v>
      </c>
      <c r="G18" s="101">
        <v>992943.19465000008</v>
      </c>
      <c r="H18" s="101">
        <v>77265.394360000006</v>
      </c>
      <c r="I18" s="101">
        <v>0</v>
      </c>
    </row>
    <row r="19" spans="1:9" hidden="1">
      <c r="A19" s="4">
        <v>90131</v>
      </c>
      <c r="B19" s="84" t="s">
        <v>29</v>
      </c>
      <c r="C19" s="99">
        <v>4.8416000000000003E-4</v>
      </c>
      <c r="D19" s="100"/>
      <c r="E19" s="101">
        <v>213812.31840000002</v>
      </c>
      <c r="F19" s="101">
        <v>141758.17472000001</v>
      </c>
      <c r="G19" s="101">
        <v>466374.3824</v>
      </c>
      <c r="H19" s="101">
        <v>36290.696960000001</v>
      </c>
      <c r="I19" s="101">
        <v>0</v>
      </c>
    </row>
    <row r="20" spans="1:9" hidden="1">
      <c r="A20" s="4">
        <v>90141</v>
      </c>
      <c r="B20" s="84" t="s">
        <v>30</v>
      </c>
      <c r="C20" s="99">
        <v>1.3773999999999999E-4</v>
      </c>
      <c r="D20" s="100"/>
      <c r="E20" s="101">
        <v>60828.050099999993</v>
      </c>
      <c r="F20" s="101">
        <v>40329.170079999996</v>
      </c>
      <c r="G20" s="101">
        <v>132680.12109999999</v>
      </c>
      <c r="H20" s="101">
        <v>10324.43944</v>
      </c>
      <c r="I20" s="101">
        <v>0</v>
      </c>
    </row>
    <row r="21" spans="1:9" hidden="1">
      <c r="A21" s="4">
        <v>90151</v>
      </c>
      <c r="B21" s="84" t="s">
        <v>31</v>
      </c>
      <c r="C21" s="99">
        <v>8.5699999999999993E-6</v>
      </c>
      <c r="D21" s="100"/>
      <c r="E21" s="101">
        <v>3784.6405499999996</v>
      </c>
      <c r="F21" s="101">
        <v>2509.2274399999997</v>
      </c>
      <c r="G21" s="101">
        <v>8255.1810499999992</v>
      </c>
      <c r="H21" s="101">
        <v>642.37291999999991</v>
      </c>
      <c r="I21" s="101">
        <v>0</v>
      </c>
    </row>
    <row r="22" spans="1:9" hidden="1">
      <c r="A22" s="4">
        <v>90161</v>
      </c>
      <c r="B22" s="84" t="s">
        <v>32</v>
      </c>
      <c r="C22" s="99">
        <v>1.45E-5</v>
      </c>
      <c r="D22" s="100"/>
      <c r="E22" s="101">
        <v>6403.4175000000005</v>
      </c>
      <c r="F22" s="101">
        <v>4245.4840000000004</v>
      </c>
      <c r="G22" s="101">
        <v>13967.342500000001</v>
      </c>
      <c r="H22" s="101">
        <v>1086.8620000000001</v>
      </c>
      <c r="I22" s="101">
        <v>0</v>
      </c>
    </row>
    <row r="23" spans="1:9" hidden="1">
      <c r="A23" s="4">
        <v>90201</v>
      </c>
      <c r="B23" s="84" t="s">
        <v>33</v>
      </c>
      <c r="C23" s="99">
        <v>2.1058100000000001E-3</v>
      </c>
      <c r="D23" s="100"/>
      <c r="E23" s="101">
        <v>929957.28315000003</v>
      </c>
      <c r="F23" s="101">
        <v>616564.32152</v>
      </c>
      <c r="G23" s="101">
        <v>2028453.06965</v>
      </c>
      <c r="H23" s="101">
        <v>157843.09436000002</v>
      </c>
      <c r="I23" s="101">
        <v>0</v>
      </c>
    </row>
    <row r="24" spans="1:9" hidden="1">
      <c r="A24" s="4">
        <v>90211</v>
      </c>
      <c r="B24" s="84" t="s">
        <v>37</v>
      </c>
      <c r="C24" s="99">
        <v>1.4616E-4</v>
      </c>
      <c r="D24" s="100"/>
      <c r="E24" s="101">
        <v>64546.448400000001</v>
      </c>
      <c r="F24" s="101">
        <v>42794.478719999999</v>
      </c>
      <c r="G24" s="101">
        <v>140790.8124</v>
      </c>
      <c r="H24" s="101">
        <v>10955.568960000001</v>
      </c>
      <c r="I24" s="101">
        <v>0</v>
      </c>
    </row>
    <row r="25" spans="1:9" hidden="1">
      <c r="A25" s="4">
        <v>90301</v>
      </c>
      <c r="B25" s="84" t="s">
        <v>38</v>
      </c>
      <c r="C25" s="99">
        <v>6.7986999999999995E-4</v>
      </c>
      <c r="D25" s="100"/>
      <c r="E25" s="101">
        <v>300240.79004999995</v>
      </c>
      <c r="F25" s="101">
        <v>199060.49703999999</v>
      </c>
      <c r="G25" s="101">
        <v>654894.97554999997</v>
      </c>
      <c r="H25" s="101">
        <v>50960.335719999995</v>
      </c>
      <c r="I25" s="101">
        <v>0</v>
      </c>
    </row>
    <row r="26" spans="1:9" hidden="1">
      <c r="A26" s="4">
        <v>90305</v>
      </c>
      <c r="B26" s="84" t="s">
        <v>39</v>
      </c>
      <c r="C26" s="99">
        <v>1.4035E-4</v>
      </c>
      <c r="D26" s="100"/>
      <c r="E26" s="101">
        <v>61980.665249999998</v>
      </c>
      <c r="F26" s="101">
        <v>41093.357199999999</v>
      </c>
      <c r="G26" s="101">
        <v>135194.24275</v>
      </c>
      <c r="H26" s="101">
        <v>10520.0746</v>
      </c>
      <c r="I26" s="101">
        <v>0</v>
      </c>
    </row>
    <row r="27" spans="1:9" hidden="1">
      <c r="A27" s="4">
        <v>90307</v>
      </c>
      <c r="B27" s="84" t="s">
        <v>40</v>
      </c>
      <c r="C27" s="99">
        <v>4.33E-6</v>
      </c>
      <c r="D27" s="100"/>
      <c r="E27" s="101">
        <v>1912.1929500000001</v>
      </c>
      <c r="F27" s="101">
        <v>1267.78936</v>
      </c>
      <c r="G27" s="101">
        <v>4170.9374500000004</v>
      </c>
      <c r="H27" s="101">
        <v>324.55948000000001</v>
      </c>
      <c r="I27" s="101">
        <v>0</v>
      </c>
    </row>
    <row r="28" spans="1:9" hidden="1">
      <c r="A28" s="4">
        <v>90401</v>
      </c>
      <c r="B28" s="84" t="s">
        <v>41</v>
      </c>
      <c r="C28" s="99">
        <v>1.40088E-3</v>
      </c>
      <c r="D28" s="100"/>
      <c r="E28" s="101">
        <v>618649.62119999994</v>
      </c>
      <c r="F28" s="101">
        <v>410166.45695999998</v>
      </c>
      <c r="G28" s="101">
        <v>1349418.6732000001</v>
      </c>
      <c r="H28" s="101">
        <v>105004.36128</v>
      </c>
      <c r="I28" s="101">
        <v>0</v>
      </c>
    </row>
    <row r="29" spans="1:9" hidden="1">
      <c r="A29" s="4">
        <v>90411</v>
      </c>
      <c r="B29" s="84" t="s">
        <v>42</v>
      </c>
      <c r="C29" s="99">
        <v>3.2602999999999999E-4</v>
      </c>
      <c r="D29" s="100"/>
      <c r="E29" s="101">
        <v>143979.73845</v>
      </c>
      <c r="F29" s="101">
        <v>95458.975760000001</v>
      </c>
      <c r="G29" s="101">
        <v>314053.28794999997</v>
      </c>
      <c r="H29" s="101">
        <v>24437.90468</v>
      </c>
      <c r="I29" s="101">
        <v>0</v>
      </c>
    </row>
    <row r="30" spans="1:9" hidden="1">
      <c r="A30" s="4">
        <v>90413</v>
      </c>
      <c r="B30" s="84" t="s">
        <v>43</v>
      </c>
      <c r="C30" s="99">
        <v>2.5150000000000001E-5</v>
      </c>
      <c r="D30" s="100"/>
      <c r="E30" s="101">
        <v>11106.617250000001</v>
      </c>
      <c r="F30" s="101">
        <v>7363.7188000000006</v>
      </c>
      <c r="G30" s="101">
        <v>24226.114750000001</v>
      </c>
      <c r="H30" s="101">
        <v>1885.1434000000002</v>
      </c>
      <c r="I30" s="101">
        <v>0</v>
      </c>
    </row>
    <row r="31" spans="1:9" hidden="1">
      <c r="A31" s="4">
        <v>90417</v>
      </c>
      <c r="B31" s="84" t="s">
        <v>44</v>
      </c>
      <c r="C31" s="99">
        <v>8.0299999999999994E-6</v>
      </c>
      <c r="D31" s="100"/>
      <c r="E31" s="101">
        <v>3546.1684499999997</v>
      </c>
      <c r="F31" s="101">
        <v>2351.1197599999996</v>
      </c>
      <c r="G31" s="101">
        <v>7735.0179499999995</v>
      </c>
      <c r="H31" s="101">
        <v>601.89667999999995</v>
      </c>
      <c r="I31" s="101">
        <v>0</v>
      </c>
    </row>
    <row r="32" spans="1:9" hidden="1">
      <c r="A32" s="4">
        <v>90421</v>
      </c>
      <c r="B32" s="84" t="s">
        <v>45</v>
      </c>
      <c r="C32" s="99">
        <v>1.432E-5</v>
      </c>
      <c r="D32" s="100"/>
      <c r="E32" s="101">
        <v>6323.9268000000002</v>
      </c>
      <c r="F32" s="101">
        <v>4192.7814399999997</v>
      </c>
      <c r="G32" s="101">
        <v>13793.9548</v>
      </c>
      <c r="H32" s="101">
        <v>1073.3699200000001</v>
      </c>
      <c r="I32" s="101">
        <v>0</v>
      </c>
    </row>
    <row r="33" spans="1:9" hidden="1">
      <c r="A33" s="4">
        <v>90431</v>
      </c>
      <c r="B33" s="84" t="s">
        <v>46</v>
      </c>
      <c r="C33" s="99">
        <v>2.0959999999999999E-5</v>
      </c>
      <c r="D33" s="100"/>
      <c r="E33" s="101">
        <v>9256.250399999999</v>
      </c>
      <c r="F33" s="101">
        <v>6136.9203200000002</v>
      </c>
      <c r="G33" s="101">
        <v>20190.0344</v>
      </c>
      <c r="H33" s="101">
        <v>1571.0777599999999</v>
      </c>
      <c r="I33" s="101">
        <v>0</v>
      </c>
    </row>
    <row r="34" spans="1:9" hidden="1">
      <c r="A34" s="4">
        <v>90441</v>
      </c>
      <c r="B34" s="84" t="s">
        <v>47</v>
      </c>
      <c r="C34" s="99">
        <v>9.3600000000000002E-6</v>
      </c>
      <c r="D34" s="100"/>
      <c r="E34" s="101">
        <v>4133.5164000000004</v>
      </c>
      <c r="F34" s="101">
        <v>2740.5331200000001</v>
      </c>
      <c r="G34" s="101">
        <v>9016.1604000000007</v>
      </c>
      <c r="H34" s="101">
        <v>701.58816000000002</v>
      </c>
      <c r="I34" s="101">
        <v>0</v>
      </c>
    </row>
    <row r="35" spans="1:9" hidden="1">
      <c r="A35" s="4">
        <v>90451</v>
      </c>
      <c r="B35" s="84" t="s">
        <v>48</v>
      </c>
      <c r="C35" s="99">
        <v>2.0089999999999999E-5</v>
      </c>
      <c r="D35" s="100"/>
      <c r="E35" s="101">
        <v>8872.0453500000003</v>
      </c>
      <c r="F35" s="101">
        <v>5882.19128</v>
      </c>
      <c r="G35" s="101">
        <v>19351.993849999999</v>
      </c>
      <c r="H35" s="101">
        <v>1505.8660399999999</v>
      </c>
      <c r="I35" s="101">
        <v>0</v>
      </c>
    </row>
    <row r="36" spans="1:9" hidden="1">
      <c r="A36" s="4">
        <v>90461</v>
      </c>
      <c r="B36" s="84" t="s">
        <v>49</v>
      </c>
      <c r="C36" s="99">
        <v>0</v>
      </c>
      <c r="D36" s="100"/>
      <c r="E36" s="101">
        <v>0</v>
      </c>
      <c r="F36" s="101">
        <v>0</v>
      </c>
      <c r="G36" s="101">
        <v>0</v>
      </c>
      <c r="H36" s="101">
        <v>0</v>
      </c>
      <c r="I36" s="101">
        <v>0</v>
      </c>
    </row>
    <row r="37" spans="1:9" hidden="1">
      <c r="A37" s="4">
        <v>90501</v>
      </c>
      <c r="B37" s="84" t="s">
        <v>50</v>
      </c>
      <c r="C37" s="99">
        <v>1.38105E-3</v>
      </c>
      <c r="D37" s="100"/>
      <c r="E37" s="101">
        <v>609892.39575000003</v>
      </c>
      <c r="F37" s="101">
        <v>404360.39159999997</v>
      </c>
      <c r="G37" s="101">
        <v>1330317.1282500001</v>
      </c>
      <c r="H37" s="101">
        <v>103517.9838</v>
      </c>
      <c r="I37" s="101">
        <v>0</v>
      </c>
    </row>
    <row r="38" spans="1:9" hidden="1">
      <c r="A38" s="4">
        <v>90507</v>
      </c>
      <c r="B38" s="84" t="s">
        <v>51</v>
      </c>
      <c r="C38" s="99">
        <v>1.878E-5</v>
      </c>
      <c r="D38" s="100"/>
      <c r="E38" s="101">
        <v>8293.5296999999991</v>
      </c>
      <c r="F38" s="101">
        <v>5498.6337599999997</v>
      </c>
      <c r="G38" s="101">
        <v>18090.116699999999</v>
      </c>
      <c r="H38" s="101">
        <v>1407.6736799999999</v>
      </c>
      <c r="I38" s="101">
        <v>0</v>
      </c>
    </row>
    <row r="39" spans="1:9" hidden="1">
      <c r="A39" s="4">
        <v>90511</v>
      </c>
      <c r="B39" s="84" t="s">
        <v>52</v>
      </c>
      <c r="C39" s="99">
        <v>1.1779E-4</v>
      </c>
      <c r="D39" s="100"/>
      <c r="E39" s="101">
        <v>52017.830849999998</v>
      </c>
      <c r="F39" s="101">
        <v>34487.969680000002</v>
      </c>
      <c r="G39" s="101">
        <v>113462.98435</v>
      </c>
      <c r="H39" s="101">
        <v>8829.0672400000003</v>
      </c>
      <c r="I39" s="101">
        <v>0</v>
      </c>
    </row>
    <row r="40" spans="1:9" hidden="1">
      <c r="A40" s="4">
        <v>90521</v>
      </c>
      <c r="B40" s="84" t="s">
        <v>53</v>
      </c>
      <c r="C40" s="99">
        <v>1.2723000000000001E-4</v>
      </c>
      <c r="D40" s="100"/>
      <c r="E40" s="101">
        <v>56186.676450000006</v>
      </c>
      <c r="F40" s="101">
        <v>37251.926160000003</v>
      </c>
      <c r="G40" s="101">
        <v>122556.20595000002</v>
      </c>
      <c r="H40" s="101">
        <v>9536.6518800000013</v>
      </c>
      <c r="I40" s="101">
        <v>0</v>
      </c>
    </row>
    <row r="41" spans="1:9" hidden="1">
      <c r="A41" s="4">
        <v>90601</v>
      </c>
      <c r="B41" s="84" t="s">
        <v>54</v>
      </c>
      <c r="C41" s="99">
        <v>1.0938300000000001E-3</v>
      </c>
      <c r="D41" s="100"/>
      <c r="E41" s="101">
        <v>483051.73545000004</v>
      </c>
      <c r="F41" s="101">
        <v>320264.67336000002</v>
      </c>
      <c r="G41" s="101">
        <v>1053648.1549500001</v>
      </c>
      <c r="H41" s="101">
        <v>81989.121480000002</v>
      </c>
      <c r="I41" s="101">
        <v>0</v>
      </c>
    </row>
    <row r="42" spans="1:9" hidden="1">
      <c r="A42" s="4">
        <v>90602</v>
      </c>
      <c r="B42" s="84" t="s">
        <v>916</v>
      </c>
      <c r="C42" s="99">
        <v>7.0580000000000005E-5</v>
      </c>
      <c r="D42" s="100"/>
      <c r="E42" s="101">
        <v>31169.186700000002</v>
      </c>
      <c r="F42" s="101">
        <v>20665.25936</v>
      </c>
      <c r="G42" s="101">
        <v>67987.243700000006</v>
      </c>
      <c r="H42" s="101">
        <v>5290.3944800000008</v>
      </c>
      <c r="I42" s="101">
        <v>0</v>
      </c>
    </row>
    <row r="43" spans="1:9" hidden="1">
      <c r="A43" s="4">
        <v>90605</v>
      </c>
      <c r="B43" s="84" t="s">
        <v>55</v>
      </c>
      <c r="C43" s="99">
        <v>5.0840000000000001E-5</v>
      </c>
      <c r="D43" s="100"/>
      <c r="E43" s="101">
        <v>22451.706600000001</v>
      </c>
      <c r="F43" s="101">
        <v>14885.54528</v>
      </c>
      <c r="G43" s="101">
        <v>48972.392599999999</v>
      </c>
      <c r="H43" s="101">
        <v>3810.7630400000003</v>
      </c>
      <c r="I43" s="101">
        <v>0</v>
      </c>
    </row>
    <row r="44" spans="1:9" hidden="1">
      <c r="A44" s="4">
        <v>90611</v>
      </c>
      <c r="B44" s="84" t="s">
        <v>56</v>
      </c>
      <c r="C44" s="99">
        <v>1.2809E-4</v>
      </c>
      <c r="D44" s="100"/>
      <c r="E44" s="101">
        <v>56566.465349999999</v>
      </c>
      <c r="F44" s="101">
        <v>37503.727279999999</v>
      </c>
      <c r="G44" s="101">
        <v>123384.61385000001</v>
      </c>
      <c r="H44" s="101">
        <v>9601.1140400000004</v>
      </c>
      <c r="I44" s="101">
        <v>0</v>
      </c>
    </row>
    <row r="45" spans="1:9" hidden="1">
      <c r="A45" s="4">
        <v>90617</v>
      </c>
      <c r="B45" s="84" t="s">
        <v>57</v>
      </c>
      <c r="C45" s="99">
        <v>3.4860000000000002E-5</v>
      </c>
      <c r="D45" s="100"/>
      <c r="E45" s="101">
        <v>15394.698900000001</v>
      </c>
      <c r="F45" s="101">
        <v>10206.72912</v>
      </c>
      <c r="G45" s="101">
        <v>33579.4179</v>
      </c>
      <c r="H45" s="101">
        <v>2612.9661599999999</v>
      </c>
      <c r="I45" s="101">
        <v>0</v>
      </c>
    </row>
    <row r="46" spans="1:9" hidden="1">
      <c r="A46" s="4">
        <v>90621</v>
      </c>
      <c r="B46" s="84" t="s">
        <v>58</v>
      </c>
      <c r="C46" s="99">
        <v>7.2420000000000001E-5</v>
      </c>
      <c r="D46" s="100"/>
      <c r="E46" s="101">
        <v>31981.758300000001</v>
      </c>
      <c r="F46" s="101">
        <v>21203.996640000001</v>
      </c>
      <c r="G46" s="101">
        <v>69759.651299999998</v>
      </c>
      <c r="H46" s="101">
        <v>5428.3135199999997</v>
      </c>
      <c r="I46" s="101">
        <v>0</v>
      </c>
    </row>
    <row r="47" spans="1:9" hidden="1">
      <c r="A47" s="94">
        <v>90631</v>
      </c>
      <c r="B47" s="95" t="s">
        <v>59</v>
      </c>
      <c r="C47" s="96">
        <v>4.4141999999999999E-4</v>
      </c>
      <c r="D47" s="97"/>
      <c r="E47" s="98">
        <v>194937.69329999998</v>
      </c>
      <c r="F47" s="98">
        <v>129244.24463999999</v>
      </c>
      <c r="G47" s="98">
        <v>425204.4363</v>
      </c>
      <c r="H47" s="98">
        <v>33087.077519999999</v>
      </c>
      <c r="I47" s="98">
        <v>0</v>
      </c>
    </row>
    <row r="48" spans="1:9" hidden="1">
      <c r="A48" s="4">
        <v>90641</v>
      </c>
      <c r="B48" s="84" t="s">
        <v>60</v>
      </c>
      <c r="C48" s="99">
        <v>1.306E-5</v>
      </c>
      <c r="D48" s="100"/>
      <c r="E48" s="101">
        <v>5767.4919</v>
      </c>
      <c r="F48" s="101">
        <v>3823.8635199999999</v>
      </c>
      <c r="G48" s="101">
        <v>12580.240900000001</v>
      </c>
      <c r="H48" s="101">
        <v>978.92536000000007</v>
      </c>
      <c r="I48" s="101">
        <v>0</v>
      </c>
    </row>
    <row r="49" spans="1:9" hidden="1">
      <c r="A49" s="4">
        <v>90651</v>
      </c>
      <c r="B49" s="84" t="s">
        <v>963</v>
      </c>
      <c r="C49" s="99">
        <v>9.7999999999999997E-5</v>
      </c>
      <c r="D49" s="100"/>
      <c r="E49" s="101">
        <v>43278.27</v>
      </c>
      <c r="F49" s="101">
        <v>28693.615999999998</v>
      </c>
      <c r="G49" s="101">
        <v>94399.97</v>
      </c>
      <c r="H49" s="101">
        <v>7345.6880000000001</v>
      </c>
      <c r="I49" s="101">
        <v>0</v>
      </c>
    </row>
    <row r="50" spans="1:9" hidden="1">
      <c r="A50" s="4">
        <v>90701</v>
      </c>
      <c r="B50" s="84" t="s">
        <v>939</v>
      </c>
      <c r="C50" s="99">
        <v>2.3350699999999999E-3</v>
      </c>
      <c r="D50" s="100"/>
      <c r="E50" s="101">
        <v>1031201.9380499999</v>
      </c>
      <c r="F50" s="101">
        <v>683689.81543999992</v>
      </c>
      <c r="G50" s="101">
        <v>2249291.2035499997</v>
      </c>
      <c r="H50" s="101">
        <v>175027.50691999999</v>
      </c>
      <c r="I50" s="101">
        <v>0</v>
      </c>
    </row>
    <row r="51" spans="1:9" hidden="1">
      <c r="A51" s="4">
        <v>90704</v>
      </c>
      <c r="B51" s="84" t="s">
        <v>63</v>
      </c>
      <c r="C51" s="99">
        <v>6.9099999999999999E-5</v>
      </c>
      <c r="D51" s="100"/>
      <c r="E51" s="101">
        <v>30515.5965</v>
      </c>
      <c r="F51" s="101">
        <v>20231.927199999998</v>
      </c>
      <c r="G51" s="101">
        <v>66561.611499999999</v>
      </c>
      <c r="H51" s="101">
        <v>5179.4596000000001</v>
      </c>
      <c r="I51" s="101">
        <v>0</v>
      </c>
    </row>
    <row r="52" spans="1:9" hidden="1">
      <c r="A52" s="4">
        <v>90705</v>
      </c>
      <c r="B52" s="84" t="s">
        <v>64</v>
      </c>
      <c r="C52" s="99">
        <v>4.0509999999999997E-5</v>
      </c>
      <c r="D52" s="100"/>
      <c r="E52" s="101">
        <v>17889.823649999998</v>
      </c>
      <c r="F52" s="101">
        <v>11861.003919999999</v>
      </c>
      <c r="G52" s="101">
        <v>39021.865149999998</v>
      </c>
      <c r="H52" s="101">
        <v>3036.4675599999996</v>
      </c>
      <c r="I52" s="101">
        <v>0</v>
      </c>
    </row>
    <row r="53" spans="1:9" hidden="1">
      <c r="A53" s="4">
        <v>90709</v>
      </c>
      <c r="B53" s="84" t="s">
        <v>65</v>
      </c>
      <c r="C53" s="99">
        <v>1.4032000000000001E-4</v>
      </c>
      <c r="D53" s="100"/>
      <c r="E53" s="101">
        <v>61967.416800000006</v>
      </c>
      <c r="F53" s="101">
        <v>41084.57344</v>
      </c>
      <c r="G53" s="101">
        <v>135165.34480000002</v>
      </c>
      <c r="H53" s="101">
        <v>10517.825920000001</v>
      </c>
      <c r="I53" s="101">
        <v>0</v>
      </c>
    </row>
    <row r="54" spans="1:9" hidden="1">
      <c r="A54" s="4">
        <v>90711</v>
      </c>
      <c r="B54" s="84" t="s">
        <v>66</v>
      </c>
      <c r="C54" s="99">
        <v>1.4738799999999999E-3</v>
      </c>
      <c r="D54" s="100"/>
      <c r="E54" s="101">
        <v>650887.51619999995</v>
      </c>
      <c r="F54" s="101">
        <v>431540.27295999997</v>
      </c>
      <c r="G54" s="101">
        <v>1419737.0181999998</v>
      </c>
      <c r="H54" s="101">
        <v>110476.14928</v>
      </c>
      <c r="I54" s="101">
        <v>0</v>
      </c>
    </row>
    <row r="55" spans="1:9" hidden="1">
      <c r="A55" s="4">
        <v>90721</v>
      </c>
      <c r="B55" s="84" t="s">
        <v>67</v>
      </c>
      <c r="C55" s="99">
        <v>1.4929999999999999E-5</v>
      </c>
      <c r="D55" s="100"/>
      <c r="E55" s="101">
        <v>6593.3119499999993</v>
      </c>
      <c r="F55" s="101">
        <v>4371.3845599999995</v>
      </c>
      <c r="G55" s="101">
        <v>14381.54645</v>
      </c>
      <c r="H55" s="101">
        <v>1119.0930799999999</v>
      </c>
      <c r="I55" s="101">
        <v>0</v>
      </c>
    </row>
    <row r="56" spans="1:9" hidden="1">
      <c r="A56" s="4">
        <v>90731</v>
      </c>
      <c r="B56" s="84" t="s">
        <v>68</v>
      </c>
      <c r="C56" s="99">
        <v>1.4236000000000001E-4</v>
      </c>
      <c r="D56" s="100"/>
      <c r="E56" s="101">
        <v>62868.311400000006</v>
      </c>
      <c r="F56" s="101">
        <v>41681.869120000003</v>
      </c>
      <c r="G56" s="101">
        <v>137130.40540000002</v>
      </c>
      <c r="H56" s="101">
        <v>10670.73616</v>
      </c>
      <c r="I56" s="101">
        <v>0</v>
      </c>
    </row>
    <row r="57" spans="1:9" hidden="1">
      <c r="A57" s="4">
        <v>90741</v>
      </c>
      <c r="B57" s="84" t="s">
        <v>69</v>
      </c>
      <c r="C57" s="99">
        <v>1.0010000000000001E-5</v>
      </c>
      <c r="D57" s="100"/>
      <c r="E57" s="101">
        <v>4420.5661500000006</v>
      </c>
      <c r="F57" s="101">
        <v>2930.8479200000002</v>
      </c>
      <c r="G57" s="101">
        <v>9642.282650000001</v>
      </c>
      <c r="H57" s="101">
        <v>750.30956000000003</v>
      </c>
      <c r="I57" s="101">
        <v>0</v>
      </c>
    </row>
    <row r="58" spans="1:9" hidden="1">
      <c r="A58" s="4">
        <v>90751</v>
      </c>
      <c r="B58" s="84" t="s">
        <v>70</v>
      </c>
      <c r="C58" s="99">
        <v>1.4128E-4</v>
      </c>
      <c r="D58" s="100"/>
      <c r="E58" s="101">
        <v>62391.367200000001</v>
      </c>
      <c r="F58" s="101">
        <v>41365.653760000001</v>
      </c>
      <c r="G58" s="101">
        <v>136090.07920000001</v>
      </c>
      <c r="H58" s="101">
        <v>10589.78368</v>
      </c>
      <c r="I58" s="101">
        <v>0</v>
      </c>
    </row>
    <row r="59" spans="1:9" hidden="1">
      <c r="A59" s="4">
        <v>90801</v>
      </c>
      <c r="B59" s="84" t="s">
        <v>71</v>
      </c>
      <c r="C59" s="99">
        <v>1.1185699999999999E-3</v>
      </c>
      <c r="D59" s="100"/>
      <c r="E59" s="101">
        <v>493977.29054999998</v>
      </c>
      <c r="F59" s="101">
        <v>327508.34743999998</v>
      </c>
      <c r="G59" s="101">
        <v>1077479.3310499999</v>
      </c>
      <c r="H59" s="101">
        <v>83843.532919999998</v>
      </c>
      <c r="I59" s="101">
        <v>0</v>
      </c>
    </row>
    <row r="60" spans="1:9" hidden="1">
      <c r="A60" s="4">
        <v>90804</v>
      </c>
      <c r="B60" s="84" t="s">
        <v>72</v>
      </c>
      <c r="C60" s="99">
        <v>8.1799999999999996E-6</v>
      </c>
      <c r="D60" s="100"/>
      <c r="E60" s="101">
        <v>3612.4106999999999</v>
      </c>
      <c r="F60" s="101">
        <v>2395.03856</v>
      </c>
      <c r="G60" s="101">
        <v>7879.5076999999992</v>
      </c>
      <c r="H60" s="101">
        <v>613.14008000000001</v>
      </c>
      <c r="I60" s="101">
        <v>0</v>
      </c>
    </row>
    <row r="61" spans="1:9" hidden="1">
      <c r="A61" s="4">
        <v>90805</v>
      </c>
      <c r="B61" s="84" t="s">
        <v>73</v>
      </c>
      <c r="C61" s="99">
        <v>5.7250000000000002E-5</v>
      </c>
      <c r="D61" s="100"/>
      <c r="E61" s="101">
        <v>25282.458750000002</v>
      </c>
      <c r="F61" s="101">
        <v>16762.342000000001</v>
      </c>
      <c r="G61" s="101">
        <v>55146.921249999999</v>
      </c>
      <c r="H61" s="101">
        <v>4291.2309999999998</v>
      </c>
      <c r="I61" s="101">
        <v>0</v>
      </c>
    </row>
    <row r="62" spans="1:9" hidden="1">
      <c r="A62" s="4">
        <v>90808</v>
      </c>
      <c r="B62" s="84" t="s">
        <v>74</v>
      </c>
      <c r="C62" s="99">
        <v>8.878E-5</v>
      </c>
      <c r="D62" s="100"/>
      <c r="E62" s="101">
        <v>39206.579700000002</v>
      </c>
      <c r="F62" s="101">
        <v>25994.073759999999</v>
      </c>
      <c r="G62" s="101">
        <v>85518.666700000002</v>
      </c>
      <c r="H62" s="101">
        <v>6654.5936799999999</v>
      </c>
      <c r="I62" s="101">
        <v>0</v>
      </c>
    </row>
    <row r="63" spans="1:9" hidden="1">
      <c r="A63" s="4">
        <v>90811</v>
      </c>
      <c r="B63" s="84" t="s">
        <v>75</v>
      </c>
      <c r="C63" s="99">
        <v>2.6319999999999999E-5</v>
      </c>
      <c r="D63" s="100"/>
      <c r="E63" s="101">
        <v>11623.3068</v>
      </c>
      <c r="F63" s="101">
        <v>7706.2854399999997</v>
      </c>
      <c r="G63" s="101">
        <v>25353.1348</v>
      </c>
      <c r="H63" s="101">
        <v>1972.8419199999998</v>
      </c>
      <c r="I63" s="101">
        <v>0</v>
      </c>
    </row>
    <row r="64" spans="1:9" hidden="1">
      <c r="A64" s="4">
        <v>90812</v>
      </c>
      <c r="B64" s="84" t="s">
        <v>76</v>
      </c>
      <c r="C64" s="99">
        <v>2.1563999999999999E-4</v>
      </c>
      <c r="D64" s="100"/>
      <c r="E64" s="101">
        <v>95229.858599999992</v>
      </c>
      <c r="F64" s="101">
        <v>63137.666879999997</v>
      </c>
      <c r="G64" s="101">
        <v>207718.46459999998</v>
      </c>
      <c r="H64" s="101">
        <v>16163.511839999999</v>
      </c>
      <c r="I64" s="101">
        <v>0</v>
      </c>
    </row>
    <row r="65" spans="1:9" hidden="1">
      <c r="A65" s="4">
        <v>90813</v>
      </c>
      <c r="B65" s="84" t="s">
        <v>77</v>
      </c>
      <c r="C65" s="99">
        <v>3.2100000000000002E-6</v>
      </c>
      <c r="D65" s="100"/>
      <c r="E65" s="101">
        <v>1417.5841500000001</v>
      </c>
      <c r="F65" s="101">
        <v>939.86232000000007</v>
      </c>
      <c r="G65" s="101">
        <v>3092.0806500000003</v>
      </c>
      <c r="H65" s="101">
        <v>240.60876000000002</v>
      </c>
      <c r="I65" s="101">
        <v>0</v>
      </c>
    </row>
    <row r="66" spans="1:9" hidden="1">
      <c r="A66" s="4">
        <v>90861</v>
      </c>
      <c r="B66" s="84" t="s">
        <v>78</v>
      </c>
      <c r="C66" s="99">
        <v>6.3300000000000004E-6</v>
      </c>
      <c r="D66" s="100"/>
      <c r="E66" s="101">
        <v>2795.4229500000001</v>
      </c>
      <c r="F66" s="101">
        <v>1853.37336</v>
      </c>
      <c r="G66" s="101">
        <v>6097.4674500000001</v>
      </c>
      <c r="H66" s="101">
        <v>474.47148000000004</v>
      </c>
      <c r="I66" s="101">
        <v>0</v>
      </c>
    </row>
    <row r="67" spans="1:9" hidden="1">
      <c r="A67" s="4">
        <v>90901</v>
      </c>
      <c r="B67" s="84" t="s">
        <v>79</v>
      </c>
      <c r="C67" s="99">
        <v>2.0073399999999998E-3</v>
      </c>
      <c r="D67" s="100"/>
      <c r="E67" s="101">
        <v>886471.45409999997</v>
      </c>
      <c r="F67" s="101">
        <v>587733.09327999991</v>
      </c>
      <c r="G67" s="101">
        <v>1933600.3650999998</v>
      </c>
      <c r="H67" s="101">
        <v>150462.17703999998</v>
      </c>
      <c r="I67" s="101">
        <v>0</v>
      </c>
    </row>
    <row r="68" spans="1:9" hidden="1">
      <c r="A68" s="4">
        <v>90911</v>
      </c>
      <c r="B68" s="84" t="s">
        <v>80</v>
      </c>
      <c r="C68" s="99">
        <v>2.9734E-4</v>
      </c>
      <c r="D68" s="100"/>
      <c r="E68" s="101">
        <v>131309.80410000001</v>
      </c>
      <c r="F68" s="101">
        <v>87058.773279999994</v>
      </c>
      <c r="G68" s="101">
        <v>286417.21509999997</v>
      </c>
      <c r="H68" s="101">
        <v>22287.41704</v>
      </c>
      <c r="I68" s="101">
        <v>0</v>
      </c>
    </row>
    <row r="69" spans="1:9" hidden="1">
      <c r="A69" s="4">
        <v>90917</v>
      </c>
      <c r="B69" s="84" t="s">
        <v>81</v>
      </c>
      <c r="C69" s="99">
        <v>9.5100000000000004E-6</v>
      </c>
      <c r="D69" s="100"/>
      <c r="E69" s="101">
        <v>4199.7586499999998</v>
      </c>
      <c r="F69" s="101">
        <v>2784.45192</v>
      </c>
      <c r="G69" s="101">
        <v>9160.6501500000013</v>
      </c>
      <c r="H69" s="101">
        <v>712.83156000000008</v>
      </c>
      <c r="I69" s="101">
        <v>0</v>
      </c>
    </row>
    <row r="70" spans="1:9" hidden="1">
      <c r="A70" s="4">
        <v>90918</v>
      </c>
      <c r="B70" s="84" t="s">
        <v>82</v>
      </c>
      <c r="C70" s="99">
        <v>7.9000000000000006E-6</v>
      </c>
      <c r="D70" s="100"/>
      <c r="E70" s="101">
        <v>3488.7585000000004</v>
      </c>
      <c r="F70" s="101">
        <v>2313.0568000000003</v>
      </c>
      <c r="G70" s="101">
        <v>7609.7935000000007</v>
      </c>
      <c r="H70" s="101">
        <v>592.15240000000006</v>
      </c>
      <c r="I70" s="101">
        <v>0</v>
      </c>
    </row>
    <row r="71" spans="1:9" hidden="1">
      <c r="A71" s="4">
        <v>90921</v>
      </c>
      <c r="B71" s="84" t="s">
        <v>83</v>
      </c>
      <c r="C71" s="99">
        <v>1.2017E-4</v>
      </c>
      <c r="D71" s="100"/>
      <c r="E71" s="101">
        <v>53068.87455</v>
      </c>
      <c r="F71" s="101">
        <v>35184.814639999997</v>
      </c>
      <c r="G71" s="101">
        <v>115755.55505</v>
      </c>
      <c r="H71" s="101">
        <v>9007.4625199999991</v>
      </c>
      <c r="I71" s="101">
        <v>0</v>
      </c>
    </row>
    <row r="72" spans="1:9" hidden="1">
      <c r="A72" s="4">
        <v>90931</v>
      </c>
      <c r="B72" s="84" t="s">
        <v>84</v>
      </c>
      <c r="C72" s="99">
        <v>2.44E-5</v>
      </c>
      <c r="D72" s="100"/>
      <c r="E72" s="101">
        <v>10775.406000000001</v>
      </c>
      <c r="F72" s="101">
        <v>7144.1247999999996</v>
      </c>
      <c r="G72" s="101">
        <v>23503.666000000001</v>
      </c>
      <c r="H72" s="101">
        <v>1828.9264000000001</v>
      </c>
      <c r="I72" s="101">
        <v>0</v>
      </c>
    </row>
    <row r="73" spans="1:9" hidden="1">
      <c r="A73" s="4">
        <v>90941</v>
      </c>
      <c r="B73" s="84" t="s">
        <v>85</v>
      </c>
      <c r="C73" s="99">
        <v>7.3930000000000005E-5</v>
      </c>
      <c r="D73" s="100"/>
      <c r="E73" s="101">
        <v>32648.596950000003</v>
      </c>
      <c r="F73" s="101">
        <v>21646.112560000001</v>
      </c>
      <c r="G73" s="101">
        <v>71214.181450000004</v>
      </c>
      <c r="H73" s="101">
        <v>5541.4970800000001</v>
      </c>
      <c r="I73" s="101">
        <v>0</v>
      </c>
    </row>
    <row r="74" spans="1:9" hidden="1">
      <c r="A74" s="4">
        <v>91001</v>
      </c>
      <c r="B74" s="84" t="s">
        <v>86</v>
      </c>
      <c r="C74" s="99">
        <v>7.4335099999999999E-3</v>
      </c>
      <c r="D74" s="100"/>
      <c r="E74" s="101">
        <v>3282749.51865</v>
      </c>
      <c r="F74" s="101">
        <v>2176472.2599200001</v>
      </c>
      <c r="G74" s="101">
        <v>7160440.0101499995</v>
      </c>
      <c r="H74" s="101">
        <v>557186.17556</v>
      </c>
      <c r="I74" s="101">
        <v>0</v>
      </c>
    </row>
    <row r="75" spans="1:9" hidden="1">
      <c r="A75" s="4">
        <v>91002</v>
      </c>
      <c r="B75" s="84" t="s">
        <v>87</v>
      </c>
      <c r="C75" s="99">
        <v>1.68322E-3</v>
      </c>
      <c r="D75" s="100"/>
      <c r="E75" s="101">
        <v>743335.20030000003</v>
      </c>
      <c r="F75" s="101">
        <v>492833.35024</v>
      </c>
      <c r="G75" s="101">
        <v>1621386.9133000001</v>
      </c>
      <c r="H75" s="101">
        <v>126167.43832</v>
      </c>
      <c r="I75" s="101">
        <v>0</v>
      </c>
    </row>
    <row r="76" spans="1:9" hidden="1">
      <c r="A76" s="4">
        <v>91003</v>
      </c>
      <c r="B76" s="84" t="s">
        <v>88</v>
      </c>
      <c r="C76" s="99">
        <v>5.7295999999999996E-4</v>
      </c>
      <c r="D76" s="100"/>
      <c r="E76" s="101">
        <v>253027.73039999997</v>
      </c>
      <c r="F76" s="101">
        <v>167758.10431999998</v>
      </c>
      <c r="G76" s="101">
        <v>551912.31439999992</v>
      </c>
      <c r="H76" s="101">
        <v>42946.78976</v>
      </c>
      <c r="I76" s="101">
        <v>0</v>
      </c>
    </row>
    <row r="77" spans="1:9" hidden="1">
      <c r="A77" s="4">
        <v>91004</v>
      </c>
      <c r="B77" s="84" t="s">
        <v>89</v>
      </c>
      <c r="C77" s="99">
        <v>3.9669999999999998E-5</v>
      </c>
      <c r="D77" s="100"/>
      <c r="E77" s="101">
        <v>17518.867050000001</v>
      </c>
      <c r="F77" s="101">
        <v>11615.058639999999</v>
      </c>
      <c r="G77" s="101">
        <v>38212.722549999999</v>
      </c>
      <c r="H77" s="101">
        <v>2973.50452</v>
      </c>
      <c r="I77" s="101">
        <v>0</v>
      </c>
    </row>
    <row r="78" spans="1:9" hidden="1">
      <c r="A78" s="4">
        <v>91006</v>
      </c>
      <c r="B78" s="84" t="s">
        <v>90</v>
      </c>
      <c r="C78" s="99">
        <v>1.08574E-3</v>
      </c>
      <c r="D78" s="100"/>
      <c r="E78" s="101">
        <v>479479.07010000001</v>
      </c>
      <c r="F78" s="101">
        <v>317895.98608</v>
      </c>
      <c r="G78" s="101">
        <v>1045855.3411</v>
      </c>
      <c r="H78" s="101">
        <v>81382.727440000002</v>
      </c>
      <c r="I78" s="101">
        <v>0</v>
      </c>
    </row>
    <row r="79" spans="1:9" hidden="1">
      <c r="A79" s="4">
        <v>91007</v>
      </c>
      <c r="B79" s="84" t="s">
        <v>91</v>
      </c>
      <c r="C79" s="99">
        <v>1.0360000000000001E-5</v>
      </c>
      <c r="D79" s="100"/>
      <c r="E79" s="101">
        <v>4575.1314000000002</v>
      </c>
      <c r="F79" s="101">
        <v>3033.3251200000004</v>
      </c>
      <c r="G79" s="101">
        <v>9979.4254000000001</v>
      </c>
      <c r="H79" s="101">
        <v>776.54416000000003</v>
      </c>
      <c r="I79" s="101">
        <v>0</v>
      </c>
    </row>
    <row r="80" spans="1:9" hidden="1">
      <c r="A80" s="4">
        <v>91008</v>
      </c>
      <c r="B80" s="84" t="s">
        <v>92</v>
      </c>
      <c r="C80" s="99">
        <v>1.8299000000000001E-4</v>
      </c>
      <c r="D80" s="100"/>
      <c r="E80" s="101">
        <v>80811.128850000008</v>
      </c>
      <c r="F80" s="101">
        <v>53578.00808</v>
      </c>
      <c r="G80" s="101">
        <v>176267.86235000001</v>
      </c>
      <c r="H80" s="101">
        <v>13716.19844</v>
      </c>
      <c r="I80" s="101">
        <v>0</v>
      </c>
    </row>
    <row r="81" spans="1:9" hidden="1">
      <c r="A81" s="4">
        <v>91009</v>
      </c>
      <c r="B81" s="84" t="s">
        <v>93</v>
      </c>
      <c r="C81" s="99">
        <v>1.6019999999999999E-5</v>
      </c>
      <c r="D81" s="100"/>
      <c r="E81" s="101">
        <v>7074.6722999999993</v>
      </c>
      <c r="F81" s="101">
        <v>4690.5278399999997</v>
      </c>
      <c r="G81" s="101">
        <v>15431.505299999999</v>
      </c>
      <c r="H81" s="101">
        <v>1200.79512</v>
      </c>
      <c r="I81" s="101">
        <v>0</v>
      </c>
    </row>
    <row r="82" spans="1:9" hidden="1">
      <c r="A82" s="4">
        <v>91010</v>
      </c>
      <c r="B82" s="84" t="s">
        <v>94</v>
      </c>
      <c r="C82" s="99">
        <v>4.5930000000000002E-5</v>
      </c>
      <c r="D82" s="100"/>
      <c r="E82" s="101">
        <v>20283.376950000002</v>
      </c>
      <c r="F82" s="101">
        <v>13447.93656</v>
      </c>
      <c r="G82" s="101">
        <v>44242.761450000005</v>
      </c>
      <c r="H82" s="101">
        <v>3442.7290800000001</v>
      </c>
      <c r="I82" s="101">
        <v>0</v>
      </c>
    </row>
    <row r="83" spans="1:9" hidden="1">
      <c r="A83" s="4">
        <v>91011</v>
      </c>
      <c r="B83" s="84" t="s">
        <v>95</v>
      </c>
      <c r="C83" s="99">
        <v>4.9138999999999997E-4</v>
      </c>
      <c r="D83" s="100"/>
      <c r="E83" s="101">
        <v>217005.19485</v>
      </c>
      <c r="F83" s="101">
        <v>143875.06088</v>
      </c>
      <c r="G83" s="101">
        <v>473338.78834999999</v>
      </c>
      <c r="H83" s="101">
        <v>36832.628839999998</v>
      </c>
      <c r="I83" s="101">
        <v>0</v>
      </c>
    </row>
    <row r="84" spans="1:9" hidden="1">
      <c r="A84" s="4">
        <v>91012</v>
      </c>
      <c r="B84" s="84" t="s">
        <v>96</v>
      </c>
      <c r="C84" s="99">
        <v>1.5359999999999999E-5</v>
      </c>
      <c r="D84" s="100"/>
      <c r="E84" s="101">
        <v>6783.2063999999991</v>
      </c>
      <c r="F84" s="101">
        <v>4497.2851199999996</v>
      </c>
      <c r="G84" s="101">
        <v>14795.750399999999</v>
      </c>
      <c r="H84" s="101">
        <v>1151.3241599999999</v>
      </c>
      <c r="I84" s="101">
        <v>0</v>
      </c>
    </row>
    <row r="85" spans="1:9" hidden="1">
      <c r="A85" s="4">
        <v>91013</v>
      </c>
      <c r="B85" s="84" t="s">
        <v>933</v>
      </c>
      <c r="C85" s="99">
        <v>3.269E-5</v>
      </c>
      <c r="D85" s="100"/>
      <c r="E85" s="101">
        <v>14436.39435</v>
      </c>
      <c r="F85" s="101">
        <v>9571.3704799999996</v>
      </c>
      <c r="G85" s="101">
        <v>31489.132850000002</v>
      </c>
      <c r="H85" s="101">
        <v>2450.3116399999999</v>
      </c>
      <c r="I85" s="101">
        <v>0</v>
      </c>
    </row>
    <row r="86" spans="1:9" hidden="1">
      <c r="A86" s="4">
        <v>91014</v>
      </c>
      <c r="B86" s="84" t="s">
        <v>97</v>
      </c>
      <c r="C86" s="99">
        <v>1.6411E-4</v>
      </c>
      <c r="D86" s="100"/>
      <c r="E86" s="101">
        <v>72473.437649999993</v>
      </c>
      <c r="F86" s="101">
        <v>48050.095119999998</v>
      </c>
      <c r="G86" s="101">
        <v>158081.41915</v>
      </c>
      <c r="H86" s="101">
        <v>12301.02916</v>
      </c>
      <c r="I86" s="101">
        <v>0</v>
      </c>
    </row>
    <row r="87" spans="1:9" hidden="1">
      <c r="A87" s="4">
        <v>91015</v>
      </c>
      <c r="B87" s="84" t="s">
        <v>940</v>
      </c>
      <c r="C87" s="99">
        <v>2.0820000000000001E-5</v>
      </c>
      <c r="D87" s="100"/>
      <c r="E87" s="101">
        <v>9194.4243000000006</v>
      </c>
      <c r="F87" s="101">
        <v>6095.9294399999999</v>
      </c>
      <c r="G87" s="101">
        <v>20055.177299999999</v>
      </c>
      <c r="H87" s="101">
        <v>1560.58392</v>
      </c>
      <c r="I87" s="101">
        <v>0</v>
      </c>
    </row>
    <row r="88" spans="1:9" hidden="1">
      <c r="A88" s="4">
        <v>91017</v>
      </c>
      <c r="B88" s="84" t="s">
        <v>964</v>
      </c>
      <c r="C88" s="99">
        <v>3.5639999999999998E-5</v>
      </c>
      <c r="D88" s="100"/>
      <c r="E88" s="101">
        <v>15739.158599999999</v>
      </c>
      <c r="F88" s="101">
        <v>10435.106879999999</v>
      </c>
      <c r="G88" s="101">
        <v>34330.764599999995</v>
      </c>
      <c r="H88" s="101">
        <v>2671.4318399999997</v>
      </c>
      <c r="I88" s="101">
        <v>0</v>
      </c>
    </row>
    <row r="89" spans="1:9" hidden="1">
      <c r="A89" s="4">
        <v>91020</v>
      </c>
      <c r="B89" s="84" t="s">
        <v>99</v>
      </c>
      <c r="C89" s="99">
        <v>2.7080000000000002E-5</v>
      </c>
      <c r="D89" s="100"/>
      <c r="E89" s="101">
        <v>11958.934200000002</v>
      </c>
      <c r="F89" s="101">
        <v>7928.8073600000007</v>
      </c>
      <c r="G89" s="101">
        <v>26085.216200000003</v>
      </c>
      <c r="H89" s="101">
        <v>2029.8084800000001</v>
      </c>
      <c r="I89" s="101">
        <v>0</v>
      </c>
    </row>
    <row r="90" spans="1:9" hidden="1">
      <c r="A90" s="4">
        <v>91021</v>
      </c>
      <c r="B90" s="84" t="s">
        <v>100</v>
      </c>
      <c r="C90" s="99">
        <v>9.3137000000000005E-4</v>
      </c>
      <c r="D90" s="100"/>
      <c r="E90" s="101">
        <v>411306.96255</v>
      </c>
      <c r="F90" s="101">
        <v>272697.68504000001</v>
      </c>
      <c r="G90" s="101">
        <v>897156.12305000005</v>
      </c>
      <c r="H90" s="101">
        <v>69811.769719999997</v>
      </c>
      <c r="I90" s="101">
        <v>0</v>
      </c>
    </row>
    <row r="91" spans="1:9" hidden="1">
      <c r="A91" s="4">
        <v>91024</v>
      </c>
      <c r="B91" s="84" t="s">
        <v>101</v>
      </c>
      <c r="C91" s="99">
        <v>1.0446999999999999E-4</v>
      </c>
      <c r="D91" s="100"/>
      <c r="E91" s="101">
        <v>46135.519049999995</v>
      </c>
      <c r="F91" s="101">
        <v>30587.980239999997</v>
      </c>
      <c r="G91" s="101">
        <v>100632.29454999999</v>
      </c>
      <c r="H91" s="101">
        <v>7830.6533199999994</v>
      </c>
      <c r="I91" s="101">
        <v>0</v>
      </c>
    </row>
    <row r="92" spans="1:9" hidden="1">
      <c r="A92" s="94">
        <v>91026</v>
      </c>
      <c r="B92" s="95" t="s">
        <v>102</v>
      </c>
      <c r="C92" s="96">
        <v>2.512E-5</v>
      </c>
      <c r="D92" s="97"/>
      <c r="E92" s="98">
        <v>11093.3688</v>
      </c>
      <c r="F92" s="98">
        <v>7354.9350400000003</v>
      </c>
      <c r="G92" s="98">
        <v>24197.216799999998</v>
      </c>
      <c r="H92" s="98">
        <v>1882.89472</v>
      </c>
      <c r="I92" s="98">
        <v>0</v>
      </c>
    </row>
    <row r="93" spans="1:9" hidden="1">
      <c r="A93" s="4">
        <v>91027</v>
      </c>
      <c r="B93" s="84" t="s">
        <v>103</v>
      </c>
      <c r="C93" s="99">
        <v>1.596E-5</v>
      </c>
      <c r="D93" s="100"/>
      <c r="E93" s="101">
        <v>7048.1754000000001</v>
      </c>
      <c r="F93" s="101">
        <v>4672.9603200000001</v>
      </c>
      <c r="G93" s="101">
        <v>15373.7094</v>
      </c>
      <c r="H93" s="101">
        <v>1196.2977599999999</v>
      </c>
      <c r="I93" s="101">
        <v>0</v>
      </c>
    </row>
    <row r="94" spans="1:9" hidden="1">
      <c r="A94" s="4">
        <v>91032</v>
      </c>
      <c r="B94" s="84" t="s">
        <v>104</v>
      </c>
      <c r="C94" s="99">
        <v>3.8819999999999998E-5</v>
      </c>
      <c r="D94" s="100"/>
      <c r="E94" s="101">
        <v>17143.494299999998</v>
      </c>
      <c r="F94" s="101">
        <v>11366.185439999999</v>
      </c>
      <c r="G94" s="101">
        <v>37393.9473</v>
      </c>
      <c r="H94" s="101">
        <v>2909.7919199999997</v>
      </c>
      <c r="I94" s="101">
        <v>0</v>
      </c>
    </row>
    <row r="95" spans="1:9" hidden="1">
      <c r="A95" s="4">
        <v>91041</v>
      </c>
      <c r="B95" s="84" t="s">
        <v>105</v>
      </c>
      <c r="C95" s="99">
        <v>4.2266E-4</v>
      </c>
      <c r="D95" s="100"/>
      <c r="E95" s="101">
        <v>186652.99590000001</v>
      </c>
      <c r="F95" s="101">
        <v>123751.46672</v>
      </c>
      <c r="G95" s="101">
        <v>407133.58490000002</v>
      </c>
      <c r="H95" s="101">
        <v>31680.902959999999</v>
      </c>
      <c r="I95" s="101">
        <v>0</v>
      </c>
    </row>
    <row r="96" spans="1:9" hidden="1">
      <c r="A96" s="4">
        <v>91042</v>
      </c>
      <c r="B96" s="84" t="s">
        <v>106</v>
      </c>
      <c r="C96" s="99">
        <v>4.7598999999999997E-4</v>
      </c>
      <c r="D96" s="100"/>
      <c r="E96" s="101">
        <v>210204.32384999999</v>
      </c>
      <c r="F96" s="101">
        <v>139366.06407999998</v>
      </c>
      <c r="G96" s="101">
        <v>458504.50734999997</v>
      </c>
      <c r="H96" s="101">
        <v>35678.30644</v>
      </c>
      <c r="I96" s="101">
        <v>0</v>
      </c>
    </row>
    <row r="97" spans="1:9" hidden="1">
      <c r="A97" s="4">
        <v>91047</v>
      </c>
      <c r="B97" s="84" t="s">
        <v>107</v>
      </c>
      <c r="C97" s="99">
        <v>1.182E-5</v>
      </c>
      <c r="D97" s="100"/>
      <c r="E97" s="101">
        <v>5219.8892999999998</v>
      </c>
      <c r="F97" s="101">
        <v>3460.8014400000002</v>
      </c>
      <c r="G97" s="101">
        <v>11385.792300000001</v>
      </c>
      <c r="H97" s="101">
        <v>885.97991999999999</v>
      </c>
      <c r="I97" s="101">
        <v>0</v>
      </c>
    </row>
    <row r="98" spans="1:9" hidden="1">
      <c r="A98" s="4">
        <v>91051</v>
      </c>
      <c r="B98" s="84" t="s">
        <v>108</v>
      </c>
      <c r="C98" s="99">
        <v>4.0030000000000001E-5</v>
      </c>
      <c r="D98" s="100"/>
      <c r="E98" s="101">
        <v>17677.848450000001</v>
      </c>
      <c r="F98" s="101">
        <v>11720.463760000001</v>
      </c>
      <c r="G98" s="101">
        <v>38559.497950000004</v>
      </c>
      <c r="H98" s="101">
        <v>3000.4886799999999</v>
      </c>
      <c r="I98" s="101">
        <v>0</v>
      </c>
    </row>
    <row r="99" spans="1:9" hidden="1">
      <c r="A99" s="4">
        <v>91057</v>
      </c>
      <c r="B99" s="84" t="s">
        <v>109</v>
      </c>
      <c r="C99" s="99">
        <v>9.3600000000000002E-6</v>
      </c>
      <c r="D99" s="100"/>
      <c r="E99" s="101">
        <v>4133.5164000000004</v>
      </c>
      <c r="F99" s="101">
        <v>2740.5331200000001</v>
      </c>
      <c r="G99" s="101">
        <v>9016.1604000000007</v>
      </c>
      <c r="H99" s="101">
        <v>701.58816000000002</v>
      </c>
      <c r="I99" s="101">
        <v>0</v>
      </c>
    </row>
    <row r="100" spans="1:9" hidden="1">
      <c r="A100" s="4">
        <v>91061</v>
      </c>
      <c r="B100" s="84" t="s">
        <v>110</v>
      </c>
      <c r="C100" s="99">
        <v>3.7699000000000001E-4</v>
      </c>
      <c r="D100" s="100"/>
      <c r="E100" s="101">
        <v>166484.43885000001</v>
      </c>
      <c r="F100" s="101">
        <v>110379.65608</v>
      </c>
      <c r="G100" s="101">
        <v>363141.27234999998</v>
      </c>
      <c r="H100" s="101">
        <v>28257.66244</v>
      </c>
      <c r="I100" s="101">
        <v>0</v>
      </c>
    </row>
    <row r="101" spans="1:9" hidden="1">
      <c r="A101" s="4">
        <v>91067</v>
      </c>
      <c r="B101" s="84" t="s">
        <v>111</v>
      </c>
      <c r="C101" s="99">
        <v>1.7050000000000001E-5</v>
      </c>
      <c r="D101" s="100"/>
      <c r="E101" s="101">
        <v>7529.5357500000009</v>
      </c>
      <c r="F101" s="101">
        <v>4992.1036000000004</v>
      </c>
      <c r="G101" s="101">
        <v>16423.668250000002</v>
      </c>
      <c r="H101" s="101">
        <v>1277.9998000000001</v>
      </c>
      <c r="I101" s="101">
        <v>0</v>
      </c>
    </row>
    <row r="102" spans="1:9" hidden="1">
      <c r="A102" s="4">
        <v>91071</v>
      </c>
      <c r="B102" s="84" t="s">
        <v>112</v>
      </c>
      <c r="C102" s="99">
        <v>2.1371000000000001E-4</v>
      </c>
      <c r="D102" s="100"/>
      <c r="E102" s="101">
        <v>94377.541649999999</v>
      </c>
      <c r="F102" s="101">
        <v>62572.578320000001</v>
      </c>
      <c r="G102" s="101">
        <v>205859.36315000002</v>
      </c>
      <c r="H102" s="101">
        <v>16018.84676</v>
      </c>
      <c r="I102" s="101">
        <v>0</v>
      </c>
    </row>
    <row r="103" spans="1:9" hidden="1">
      <c r="A103" s="4">
        <v>91077</v>
      </c>
      <c r="B103" s="84" t="s">
        <v>113</v>
      </c>
      <c r="C103" s="99">
        <v>1.486E-5</v>
      </c>
      <c r="D103" s="100"/>
      <c r="E103" s="101">
        <v>6562.3989000000001</v>
      </c>
      <c r="F103" s="101">
        <v>4350.8891199999998</v>
      </c>
      <c r="G103" s="101">
        <v>14314.117899999999</v>
      </c>
      <c r="H103" s="101">
        <v>1113.8461600000001</v>
      </c>
      <c r="I103" s="101">
        <v>0</v>
      </c>
    </row>
    <row r="104" spans="1:9" hidden="1">
      <c r="A104" s="4">
        <v>91081</v>
      </c>
      <c r="B104" s="84" t="s">
        <v>114</v>
      </c>
      <c r="C104" s="99">
        <v>4.5699E-4</v>
      </c>
      <c r="D104" s="100"/>
      <c r="E104" s="101">
        <v>201813.63884999999</v>
      </c>
      <c r="F104" s="101">
        <v>133803.01608</v>
      </c>
      <c r="G104" s="101">
        <v>440202.47235</v>
      </c>
      <c r="H104" s="101">
        <v>34254.142440000003</v>
      </c>
      <c r="I104" s="101">
        <v>0</v>
      </c>
    </row>
    <row r="105" spans="1:9" hidden="1">
      <c r="A105" s="4">
        <v>91091</v>
      </c>
      <c r="B105" s="84" t="s">
        <v>115</v>
      </c>
      <c r="C105" s="99">
        <v>5.7362999999999999E-4</v>
      </c>
      <c r="D105" s="100"/>
      <c r="E105" s="101">
        <v>253323.61244999999</v>
      </c>
      <c r="F105" s="101">
        <v>167954.27496000001</v>
      </c>
      <c r="G105" s="101">
        <v>552557.70195000002</v>
      </c>
      <c r="H105" s="101">
        <v>42997.010280000002</v>
      </c>
      <c r="I105" s="101">
        <v>0</v>
      </c>
    </row>
    <row r="106" spans="1:9" hidden="1">
      <c r="A106" s="4">
        <v>91101</v>
      </c>
      <c r="B106" s="84" t="s">
        <v>116</v>
      </c>
      <c r="C106" s="99">
        <v>1.3618379999999999E-2</v>
      </c>
      <c r="D106" s="100"/>
      <c r="E106" s="101">
        <v>6014080.8837000001</v>
      </c>
      <c r="F106" s="101">
        <v>3987352.7169599999</v>
      </c>
      <c r="G106" s="101">
        <v>13118108.810699999</v>
      </c>
      <c r="H106" s="101">
        <v>1020779.29128</v>
      </c>
      <c r="I106" s="101">
        <v>0</v>
      </c>
    </row>
    <row r="107" spans="1:9" hidden="1">
      <c r="A107" s="4">
        <v>91102</v>
      </c>
      <c r="B107" s="84" t="s">
        <v>117</v>
      </c>
      <c r="C107" s="99">
        <v>3.9983E-4</v>
      </c>
      <c r="D107" s="100"/>
      <c r="E107" s="101">
        <v>176570.92545000001</v>
      </c>
      <c r="F107" s="101">
        <v>117067.02536</v>
      </c>
      <c r="G107" s="101">
        <v>385142.24495000002</v>
      </c>
      <c r="H107" s="101">
        <v>29969.657480000002</v>
      </c>
      <c r="I107" s="101">
        <v>0</v>
      </c>
    </row>
    <row r="108" spans="1:9" hidden="1">
      <c r="A108" s="4">
        <v>91104</v>
      </c>
      <c r="B108" s="84" t="s">
        <v>118</v>
      </c>
      <c r="C108" s="99">
        <v>2.3989999999999999E-5</v>
      </c>
      <c r="D108" s="100"/>
      <c r="E108" s="101">
        <v>10594.343849999999</v>
      </c>
      <c r="F108" s="101">
        <v>7024.0800799999997</v>
      </c>
      <c r="G108" s="101">
        <v>23108.727349999997</v>
      </c>
      <c r="H108" s="101">
        <v>1798.19444</v>
      </c>
      <c r="I108" s="101">
        <v>0</v>
      </c>
    </row>
    <row r="109" spans="1:9" hidden="1">
      <c r="A109" s="4">
        <v>91107</v>
      </c>
      <c r="B109" s="84" t="s">
        <v>965</v>
      </c>
      <c r="C109" s="99">
        <v>4.5939999999999997E-5</v>
      </c>
      <c r="D109" s="100"/>
      <c r="E109" s="101">
        <v>20287.793099999999</v>
      </c>
      <c r="F109" s="101">
        <v>13450.864479999998</v>
      </c>
      <c r="G109" s="101">
        <v>44252.394099999998</v>
      </c>
      <c r="H109" s="101">
        <v>3443.4786399999998</v>
      </c>
      <c r="I109" s="101">
        <v>0</v>
      </c>
    </row>
    <row r="110" spans="1:9" hidden="1">
      <c r="A110" s="4">
        <v>91108</v>
      </c>
      <c r="B110" s="84" t="s">
        <v>120</v>
      </c>
      <c r="C110" s="99">
        <v>1.1233899999999999E-3</v>
      </c>
      <c r="D110" s="100"/>
      <c r="E110" s="101">
        <v>496105.87484999996</v>
      </c>
      <c r="F110" s="101">
        <v>328919.60488</v>
      </c>
      <c r="G110" s="101">
        <v>1082122.26835</v>
      </c>
      <c r="H110" s="101">
        <v>84204.82084</v>
      </c>
      <c r="I110" s="101">
        <v>0</v>
      </c>
    </row>
    <row r="111" spans="1:9" hidden="1">
      <c r="A111" s="4">
        <v>91109</v>
      </c>
      <c r="B111" s="84" t="s">
        <v>121</v>
      </c>
      <c r="C111" s="99">
        <v>7.4449999999999994E-5</v>
      </c>
      <c r="D111" s="100"/>
      <c r="E111" s="101">
        <v>32878.236749999996</v>
      </c>
      <c r="F111" s="101">
        <v>21798.364399999999</v>
      </c>
      <c r="G111" s="101">
        <v>71715.079249999995</v>
      </c>
      <c r="H111" s="101">
        <v>5580.4741999999997</v>
      </c>
      <c r="I111" s="101">
        <v>0</v>
      </c>
    </row>
    <row r="112" spans="1:9" hidden="1">
      <c r="A112" s="4">
        <v>91111</v>
      </c>
      <c r="B112" s="84" t="s">
        <v>122</v>
      </c>
      <c r="C112" s="99">
        <v>2.2623000000000001E-4</v>
      </c>
      <c r="D112" s="100"/>
      <c r="E112" s="101">
        <v>99906.561450000008</v>
      </c>
      <c r="F112" s="101">
        <v>66238.334159999999</v>
      </c>
      <c r="G112" s="101">
        <v>217919.44095000002</v>
      </c>
      <c r="H112" s="101">
        <v>16957.295880000001</v>
      </c>
      <c r="I112" s="101">
        <v>0</v>
      </c>
    </row>
    <row r="113" spans="1:9" hidden="1">
      <c r="A113" s="4">
        <v>91120</v>
      </c>
      <c r="B113" s="84" t="s">
        <v>123</v>
      </c>
      <c r="C113" s="99">
        <v>3.0760999999999999E-4</v>
      </c>
      <c r="D113" s="100"/>
      <c r="E113" s="101">
        <v>135845.19015000001</v>
      </c>
      <c r="F113" s="101">
        <v>90065.74712</v>
      </c>
      <c r="G113" s="101">
        <v>296309.94665</v>
      </c>
      <c r="H113" s="101">
        <v>23057.21516</v>
      </c>
      <c r="I113" s="101">
        <v>0</v>
      </c>
    </row>
    <row r="114" spans="1:9" hidden="1">
      <c r="A114" s="4">
        <v>91121</v>
      </c>
      <c r="B114" s="84" t="s">
        <v>124</v>
      </c>
      <c r="C114" s="99">
        <v>1.016734E-2</v>
      </c>
      <c r="D114" s="100"/>
      <c r="E114" s="101">
        <v>4490049.8541000001</v>
      </c>
      <c r="F114" s="101">
        <v>2976915.8132800004</v>
      </c>
      <c r="G114" s="101">
        <v>9793842.7651000004</v>
      </c>
      <c r="H114" s="101">
        <v>762103.13704000006</v>
      </c>
      <c r="I114" s="101">
        <v>0</v>
      </c>
    </row>
    <row r="115" spans="1:9" hidden="1">
      <c r="A115" s="4">
        <v>91127</v>
      </c>
      <c r="B115" s="84" t="s">
        <v>125</v>
      </c>
      <c r="C115" s="99">
        <v>3.2932000000000003E-4</v>
      </c>
      <c r="D115" s="100"/>
      <c r="E115" s="101">
        <v>145432.65180000002</v>
      </c>
      <c r="F115" s="101">
        <v>96422.261440000002</v>
      </c>
      <c r="G115" s="101">
        <v>317222.42980000004</v>
      </c>
      <c r="H115" s="101">
        <v>24684.50992</v>
      </c>
      <c r="I115" s="101">
        <v>0</v>
      </c>
    </row>
    <row r="116" spans="1:9" hidden="1">
      <c r="A116" s="4">
        <v>91128</v>
      </c>
      <c r="B116" s="84" t="s">
        <v>126</v>
      </c>
      <c r="C116" s="99">
        <v>6.1927E-4</v>
      </c>
      <c r="D116" s="100"/>
      <c r="E116" s="101">
        <v>273478.92105</v>
      </c>
      <c r="F116" s="101">
        <v>181317.30184</v>
      </c>
      <c r="G116" s="101">
        <v>596521.11655000004</v>
      </c>
      <c r="H116" s="101">
        <v>46418.002119999997</v>
      </c>
      <c r="I116" s="101">
        <v>0</v>
      </c>
    </row>
    <row r="117" spans="1:9" hidden="1">
      <c r="A117" s="4">
        <v>91138</v>
      </c>
      <c r="B117" s="84" t="s">
        <v>127</v>
      </c>
      <c r="C117" s="99">
        <v>4.5043999999999998E-4</v>
      </c>
      <c r="D117" s="100"/>
      <c r="E117" s="101">
        <v>198921.0606</v>
      </c>
      <c r="F117" s="101">
        <v>131885.22847999999</v>
      </c>
      <c r="G117" s="101">
        <v>433893.08659999998</v>
      </c>
      <c r="H117" s="101">
        <v>33763.180639999999</v>
      </c>
      <c r="I117" s="101">
        <v>0</v>
      </c>
    </row>
    <row r="118" spans="1:9" hidden="1">
      <c r="A118" s="4">
        <v>91141</v>
      </c>
      <c r="B118" s="84" t="s">
        <v>128</v>
      </c>
      <c r="C118" s="99">
        <v>5.9217999999999999E-4</v>
      </c>
      <c r="D118" s="100"/>
      <c r="E118" s="101">
        <v>261515.57069999998</v>
      </c>
      <c r="F118" s="101">
        <v>173385.56656000001</v>
      </c>
      <c r="G118" s="101">
        <v>570426.26769999997</v>
      </c>
      <c r="H118" s="101">
        <v>44387.444080000001</v>
      </c>
      <c r="I118" s="101">
        <v>0</v>
      </c>
    </row>
    <row r="119" spans="1:9" hidden="1">
      <c r="A119" s="4">
        <v>91147</v>
      </c>
      <c r="B119" s="84" t="s">
        <v>129</v>
      </c>
      <c r="C119" s="99">
        <v>3.2910000000000002E-5</v>
      </c>
      <c r="D119" s="100"/>
      <c r="E119" s="101">
        <v>14533.549650000001</v>
      </c>
      <c r="F119" s="101">
        <v>9635.7847199999997</v>
      </c>
      <c r="G119" s="101">
        <v>31701.051150000003</v>
      </c>
      <c r="H119" s="101">
        <v>2466.8019600000002</v>
      </c>
      <c r="I119" s="101">
        <v>0</v>
      </c>
    </row>
    <row r="120" spans="1:9" hidden="1">
      <c r="A120" s="4">
        <v>91151</v>
      </c>
      <c r="B120" s="84" t="s">
        <v>130</v>
      </c>
      <c r="C120" s="99">
        <v>6.8552999999999995E-4</v>
      </c>
      <c r="D120" s="100"/>
      <c r="E120" s="101">
        <v>302740.33094999997</v>
      </c>
      <c r="F120" s="101">
        <v>200717.69975999999</v>
      </c>
      <c r="G120" s="101">
        <v>660347.05544999999</v>
      </c>
      <c r="H120" s="101">
        <v>51384.586679999993</v>
      </c>
      <c r="I120" s="101">
        <v>0</v>
      </c>
    </row>
    <row r="121" spans="1:9" hidden="1">
      <c r="A121" s="4">
        <v>91154</v>
      </c>
      <c r="B121" s="84" t="s">
        <v>131</v>
      </c>
      <c r="C121" s="99">
        <v>2.3200000000000001E-5</v>
      </c>
      <c r="D121" s="100"/>
      <c r="E121" s="101">
        <v>10245.468000000001</v>
      </c>
      <c r="F121" s="101">
        <v>6792.7744000000002</v>
      </c>
      <c r="G121" s="101">
        <v>22347.748000000003</v>
      </c>
      <c r="H121" s="101">
        <v>1738.9792000000002</v>
      </c>
      <c r="I121" s="101">
        <v>0</v>
      </c>
    </row>
    <row r="122" spans="1:9" hidden="1">
      <c r="A122" s="4">
        <v>91161</v>
      </c>
      <c r="B122" s="84" t="s">
        <v>132</v>
      </c>
      <c r="C122" s="99">
        <v>7.5030000000000005E-5</v>
      </c>
      <c r="D122" s="100"/>
      <c r="E122" s="101">
        <v>33134.373449999999</v>
      </c>
      <c r="F122" s="101">
        <v>21968.18376</v>
      </c>
      <c r="G122" s="101">
        <v>72273.772949999999</v>
      </c>
      <c r="H122" s="101">
        <v>5623.9486800000004</v>
      </c>
      <c r="I122" s="101">
        <v>0</v>
      </c>
    </row>
    <row r="123" spans="1:9" hidden="1">
      <c r="A123" s="4">
        <v>91171</v>
      </c>
      <c r="B123" s="84" t="s">
        <v>133</v>
      </c>
      <c r="C123" s="99">
        <v>2.81E-4</v>
      </c>
      <c r="D123" s="100"/>
      <c r="E123" s="101">
        <v>124093.815</v>
      </c>
      <c r="F123" s="101">
        <v>82274.551999999996</v>
      </c>
      <c r="G123" s="101">
        <v>270677.46500000003</v>
      </c>
      <c r="H123" s="101">
        <v>21062.635999999999</v>
      </c>
      <c r="I123" s="101">
        <v>0</v>
      </c>
    </row>
    <row r="124" spans="1:9" hidden="1">
      <c r="A124" s="4">
        <v>91201</v>
      </c>
      <c r="B124" s="84" t="s">
        <v>134</v>
      </c>
      <c r="C124" s="99">
        <v>2.38105E-3</v>
      </c>
      <c r="D124" s="100"/>
      <c r="E124" s="101">
        <v>1051507.3957499999</v>
      </c>
      <c r="F124" s="101">
        <v>697152.39159999997</v>
      </c>
      <c r="G124" s="101">
        <v>2293582.1282500001</v>
      </c>
      <c r="H124" s="101">
        <v>178473.98379999999</v>
      </c>
      <c r="I124" s="101">
        <v>0</v>
      </c>
    </row>
    <row r="125" spans="1:9" hidden="1">
      <c r="A125" s="4">
        <v>91202</v>
      </c>
      <c r="B125" s="84" t="s">
        <v>135</v>
      </c>
      <c r="C125" s="99">
        <v>0</v>
      </c>
      <c r="D125" s="100"/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</row>
    <row r="126" spans="1:9" hidden="1">
      <c r="A126" s="4">
        <v>91203</v>
      </c>
      <c r="B126" s="84" t="s">
        <v>136</v>
      </c>
      <c r="C126" s="99">
        <v>2.4640000000000003E-4</v>
      </c>
      <c r="D126" s="100"/>
      <c r="E126" s="101">
        <v>108813.93600000002</v>
      </c>
      <c r="F126" s="101">
        <v>72143.948800000013</v>
      </c>
      <c r="G126" s="101">
        <v>237348.49600000001</v>
      </c>
      <c r="H126" s="101">
        <v>18469.1584</v>
      </c>
      <c r="I126" s="101">
        <v>0</v>
      </c>
    </row>
    <row r="127" spans="1:9" hidden="1">
      <c r="A127" s="4">
        <v>91206</v>
      </c>
      <c r="B127" s="84" t="s">
        <v>137</v>
      </c>
      <c r="C127" s="99">
        <v>1.0200400000000001E-3</v>
      </c>
      <c r="D127" s="100"/>
      <c r="E127" s="101">
        <v>450464.96460000001</v>
      </c>
      <c r="F127" s="101">
        <v>298659.55168000003</v>
      </c>
      <c r="G127" s="101">
        <v>982568.8306000001</v>
      </c>
      <c r="H127" s="101">
        <v>76458.118240000011</v>
      </c>
      <c r="I127" s="101">
        <v>0</v>
      </c>
    </row>
    <row r="128" spans="1:9" hidden="1">
      <c r="A128" s="4">
        <v>91208</v>
      </c>
      <c r="B128" s="84" t="s">
        <v>138</v>
      </c>
      <c r="C128" s="99">
        <v>2.1840000000000001E-5</v>
      </c>
      <c r="D128" s="100"/>
      <c r="E128" s="101">
        <v>9644.8716000000004</v>
      </c>
      <c r="F128" s="101">
        <v>6394.5772800000004</v>
      </c>
      <c r="G128" s="101">
        <v>21037.707600000002</v>
      </c>
      <c r="H128" s="101">
        <v>1637.0390400000001</v>
      </c>
      <c r="I128" s="101">
        <v>0</v>
      </c>
    </row>
    <row r="129" spans="1:9" hidden="1">
      <c r="A129" s="4">
        <v>91211</v>
      </c>
      <c r="B129" s="84" t="s">
        <v>139</v>
      </c>
      <c r="C129" s="99">
        <v>4.2053000000000001E-4</v>
      </c>
      <c r="D129" s="100"/>
      <c r="E129" s="101">
        <v>185712.35595</v>
      </c>
      <c r="F129" s="101">
        <v>123127.81976</v>
      </c>
      <c r="G129" s="101">
        <v>405081.83045000001</v>
      </c>
      <c r="H129" s="101">
        <v>31521.24668</v>
      </c>
      <c r="I129" s="101">
        <v>0</v>
      </c>
    </row>
    <row r="130" spans="1:9" hidden="1">
      <c r="A130" s="4">
        <v>91213</v>
      </c>
      <c r="B130" s="84" t="s">
        <v>140</v>
      </c>
      <c r="C130" s="99">
        <v>2.5469999999999998E-5</v>
      </c>
      <c r="D130" s="100"/>
      <c r="E130" s="101">
        <v>11247.93405</v>
      </c>
      <c r="F130" s="101">
        <v>7457.4122399999997</v>
      </c>
      <c r="G130" s="101">
        <v>24534.359549999997</v>
      </c>
      <c r="H130" s="101">
        <v>1909.1293199999998</v>
      </c>
      <c r="I130" s="101">
        <v>0</v>
      </c>
    </row>
    <row r="131" spans="1:9" hidden="1">
      <c r="A131" s="4">
        <v>91214</v>
      </c>
      <c r="B131" s="84" t="s">
        <v>141</v>
      </c>
      <c r="C131" s="99">
        <v>3.2469999999999999E-5</v>
      </c>
      <c r="D131" s="100"/>
      <c r="E131" s="101">
        <v>14339.23905</v>
      </c>
      <c r="F131" s="101">
        <v>9506.9562399999995</v>
      </c>
      <c r="G131" s="101">
        <v>31277.214550000001</v>
      </c>
      <c r="H131" s="101">
        <v>2433.82132</v>
      </c>
      <c r="I131" s="101">
        <v>0</v>
      </c>
    </row>
    <row r="132" spans="1:9" hidden="1">
      <c r="A132" s="4">
        <v>91217</v>
      </c>
      <c r="B132" s="84" t="s">
        <v>142</v>
      </c>
      <c r="C132" s="99">
        <v>2.4899999999999999E-5</v>
      </c>
      <c r="D132" s="100"/>
      <c r="E132" s="101">
        <v>10996.2135</v>
      </c>
      <c r="F132" s="101">
        <v>7290.5207999999993</v>
      </c>
      <c r="G132" s="101">
        <v>23985.298499999997</v>
      </c>
      <c r="H132" s="101">
        <v>1866.4043999999999</v>
      </c>
      <c r="I132" s="101">
        <v>0</v>
      </c>
    </row>
    <row r="133" spans="1:9" hidden="1">
      <c r="A133" s="4">
        <v>91221</v>
      </c>
      <c r="B133" s="84" t="s">
        <v>143</v>
      </c>
      <c r="C133" s="99">
        <v>8.0469999999999994E-5</v>
      </c>
      <c r="D133" s="100"/>
      <c r="E133" s="101">
        <v>35536.759050000001</v>
      </c>
      <c r="F133" s="101">
        <v>23560.972239999999</v>
      </c>
      <c r="G133" s="101">
        <v>77513.934549999991</v>
      </c>
      <c r="H133" s="101">
        <v>6031.7093199999999</v>
      </c>
      <c r="I133" s="101">
        <v>0</v>
      </c>
    </row>
    <row r="134" spans="1:9" hidden="1">
      <c r="A134" s="4">
        <v>91231</v>
      </c>
      <c r="B134" s="84" t="s">
        <v>144</v>
      </c>
      <c r="C134" s="99">
        <v>1.7249399999999999E-3</v>
      </c>
      <c r="D134" s="100"/>
      <c r="E134" s="101">
        <v>761759.37809999997</v>
      </c>
      <c r="F134" s="101">
        <v>505048.63247999997</v>
      </c>
      <c r="G134" s="101">
        <v>1661574.3291</v>
      </c>
      <c r="H134" s="101">
        <v>129294.60264</v>
      </c>
      <c r="I134" s="101">
        <v>0</v>
      </c>
    </row>
    <row r="135" spans="1:9" hidden="1">
      <c r="A135" s="4">
        <v>91233</v>
      </c>
      <c r="B135" s="84" t="s">
        <v>145</v>
      </c>
      <c r="C135" s="99">
        <v>4.9240000000000003E-5</v>
      </c>
      <c r="D135" s="100"/>
      <c r="E135" s="101">
        <v>21745.122600000002</v>
      </c>
      <c r="F135" s="101">
        <v>14417.078080000001</v>
      </c>
      <c r="G135" s="101">
        <v>47431.168600000005</v>
      </c>
      <c r="H135" s="101">
        <v>3690.8334400000003</v>
      </c>
      <c r="I135" s="101">
        <v>0</v>
      </c>
    </row>
    <row r="136" spans="1:9" hidden="1">
      <c r="A136" s="4">
        <v>91241</v>
      </c>
      <c r="B136" s="84" t="s">
        <v>146</v>
      </c>
      <c r="C136" s="99">
        <v>3.2539999999999997E-5</v>
      </c>
      <c r="D136" s="100"/>
      <c r="E136" s="101">
        <v>14370.152099999999</v>
      </c>
      <c r="F136" s="101">
        <v>9527.4516799999983</v>
      </c>
      <c r="G136" s="101">
        <v>31344.643099999998</v>
      </c>
      <c r="H136" s="101">
        <v>2439.0682399999996</v>
      </c>
      <c r="I136" s="101">
        <v>0</v>
      </c>
    </row>
    <row r="137" spans="1:9" hidden="1">
      <c r="A137" s="94">
        <v>91251</v>
      </c>
      <c r="B137" s="95" t="s">
        <v>147</v>
      </c>
      <c r="C137" s="96">
        <v>2.4430000000000002E-5</v>
      </c>
      <c r="D137" s="97"/>
      <c r="E137" s="98">
        <v>10788.65445</v>
      </c>
      <c r="F137" s="98">
        <v>7152.9085600000008</v>
      </c>
      <c r="G137" s="98">
        <v>23532.56395</v>
      </c>
      <c r="H137" s="98">
        <v>1831.1750800000002</v>
      </c>
      <c r="I137" s="98">
        <v>0</v>
      </c>
    </row>
    <row r="138" spans="1:9" hidden="1">
      <c r="A138" s="4">
        <v>91261</v>
      </c>
      <c r="B138" s="84" t="s">
        <v>148</v>
      </c>
      <c r="C138" s="99">
        <v>9.5300000000000002E-6</v>
      </c>
      <c r="D138" s="100"/>
      <c r="E138" s="101">
        <v>4208.5909499999998</v>
      </c>
      <c r="F138" s="101">
        <v>2790.3077600000001</v>
      </c>
      <c r="G138" s="101">
        <v>9179.9154500000004</v>
      </c>
      <c r="H138" s="101">
        <v>714.33068000000003</v>
      </c>
      <c r="I138" s="101">
        <v>0</v>
      </c>
    </row>
    <row r="139" spans="1:9" hidden="1">
      <c r="A139" s="4">
        <v>91301</v>
      </c>
      <c r="B139" s="84" t="s">
        <v>149</v>
      </c>
      <c r="C139" s="99">
        <v>8.50449E-3</v>
      </c>
      <c r="D139" s="100"/>
      <c r="E139" s="101">
        <v>3755710.3513500001</v>
      </c>
      <c r="F139" s="101">
        <v>2490046.6360800001</v>
      </c>
      <c r="G139" s="101">
        <v>8192077.5598499998</v>
      </c>
      <c r="H139" s="101">
        <v>637462.55244</v>
      </c>
      <c r="I139" s="101">
        <v>0</v>
      </c>
    </row>
    <row r="140" spans="1:9" hidden="1">
      <c r="A140" s="4">
        <v>91302</v>
      </c>
      <c r="B140" s="84" t="s">
        <v>941</v>
      </c>
      <c r="C140" s="99">
        <v>5.2094999999999995E-4</v>
      </c>
      <c r="D140" s="100"/>
      <c r="E140" s="101">
        <v>230059.33424999999</v>
      </c>
      <c r="F140" s="101">
        <v>152529.99239999999</v>
      </c>
      <c r="G140" s="101">
        <v>501812.90174999996</v>
      </c>
      <c r="H140" s="101">
        <v>39048.328199999996</v>
      </c>
      <c r="I140" s="101">
        <v>0</v>
      </c>
    </row>
    <row r="141" spans="1:9" hidden="1">
      <c r="A141" s="4">
        <v>91306</v>
      </c>
      <c r="B141" s="84" t="s">
        <v>151</v>
      </c>
      <c r="C141" s="99">
        <v>2.36827E-3</v>
      </c>
      <c r="D141" s="100"/>
      <c r="E141" s="101">
        <v>1045863.55605</v>
      </c>
      <c r="F141" s="101">
        <v>693410.50983999996</v>
      </c>
      <c r="G141" s="101">
        <v>2281271.6015499998</v>
      </c>
      <c r="H141" s="101">
        <v>177516.04612000001</v>
      </c>
      <c r="I141" s="101">
        <v>0</v>
      </c>
    </row>
    <row r="142" spans="1:9" hidden="1">
      <c r="A142" s="4">
        <v>91308</v>
      </c>
      <c r="B142" s="84" t="s">
        <v>152</v>
      </c>
      <c r="C142" s="99">
        <v>9.4199999999999999E-5</v>
      </c>
      <c r="D142" s="100"/>
      <c r="E142" s="101">
        <v>41600.133000000002</v>
      </c>
      <c r="F142" s="101">
        <v>27581.006399999998</v>
      </c>
      <c r="G142" s="101">
        <v>90739.562999999995</v>
      </c>
      <c r="H142" s="101">
        <v>7060.8552</v>
      </c>
      <c r="I142" s="101">
        <v>0</v>
      </c>
    </row>
    <row r="143" spans="1:9" hidden="1">
      <c r="A143" s="4">
        <v>91311</v>
      </c>
      <c r="B143" s="84" t="s">
        <v>153</v>
      </c>
      <c r="C143" s="99">
        <v>8.1367999999999996E-3</v>
      </c>
      <c r="D143" s="100"/>
      <c r="E143" s="101">
        <v>3593332.932</v>
      </c>
      <c r="F143" s="101">
        <v>2382389.9455999997</v>
      </c>
      <c r="G143" s="101">
        <v>7837894.6519999998</v>
      </c>
      <c r="H143" s="101">
        <v>609901.98080000002</v>
      </c>
      <c r="I143" s="101">
        <v>0</v>
      </c>
    </row>
    <row r="144" spans="1:9" hidden="1">
      <c r="A144" s="4">
        <v>91317</v>
      </c>
      <c r="B144" s="84" t="s">
        <v>154</v>
      </c>
      <c r="C144" s="99">
        <v>1.5045E-4</v>
      </c>
      <c r="D144" s="100"/>
      <c r="E144" s="101">
        <v>66440.976750000002</v>
      </c>
      <c r="F144" s="101">
        <v>44050.556400000001</v>
      </c>
      <c r="G144" s="101">
        <v>144923.21924999999</v>
      </c>
      <c r="H144" s="101">
        <v>11277.1302</v>
      </c>
      <c r="I144" s="101">
        <v>0</v>
      </c>
    </row>
    <row r="145" spans="1:9" hidden="1">
      <c r="A145" s="4">
        <v>91321</v>
      </c>
      <c r="B145" s="84" t="s">
        <v>155</v>
      </c>
      <c r="C145" s="99">
        <v>5.4509999999999998E-5</v>
      </c>
      <c r="D145" s="100"/>
      <c r="E145" s="101">
        <v>24072.433649999999</v>
      </c>
      <c r="F145" s="101">
        <v>15960.091919999999</v>
      </c>
      <c r="G145" s="101">
        <v>52507.575149999997</v>
      </c>
      <c r="H145" s="101">
        <v>4085.8515600000001</v>
      </c>
      <c r="I145" s="101">
        <v>0</v>
      </c>
    </row>
    <row r="146" spans="1:9" hidden="1">
      <c r="A146" s="4">
        <v>91327</v>
      </c>
      <c r="B146" s="84" t="s">
        <v>156</v>
      </c>
      <c r="C146" s="99">
        <v>1.167E-5</v>
      </c>
      <c r="D146" s="100"/>
      <c r="E146" s="101">
        <v>5153.6470499999996</v>
      </c>
      <c r="F146" s="101">
        <v>3416.8826399999998</v>
      </c>
      <c r="G146" s="101">
        <v>11241.30255</v>
      </c>
      <c r="H146" s="101">
        <v>874.73652000000004</v>
      </c>
      <c r="I146" s="101">
        <v>0</v>
      </c>
    </row>
    <row r="147" spans="1:9" hidden="1">
      <c r="A147" s="4">
        <v>91331</v>
      </c>
      <c r="B147" s="84" t="s">
        <v>157</v>
      </c>
      <c r="C147" s="99">
        <v>2.9839799999999998E-3</v>
      </c>
      <c r="D147" s="100"/>
      <c r="E147" s="101">
        <v>1317770.3277</v>
      </c>
      <c r="F147" s="101">
        <v>873685.47215999989</v>
      </c>
      <c r="G147" s="101">
        <v>2874363.4946999997</v>
      </c>
      <c r="H147" s="101">
        <v>223667.20487999998</v>
      </c>
      <c r="I147" s="101">
        <v>0</v>
      </c>
    </row>
    <row r="148" spans="1:9" hidden="1">
      <c r="A148" s="4">
        <v>91341</v>
      </c>
      <c r="B148" s="84" t="s">
        <v>158</v>
      </c>
      <c r="C148" s="99">
        <v>6.3120000000000006E-5</v>
      </c>
      <c r="D148" s="100"/>
      <c r="E148" s="101">
        <v>27874.738800000003</v>
      </c>
      <c r="F148" s="101">
        <v>18481.031040000002</v>
      </c>
      <c r="G148" s="101">
        <v>60801.286800000009</v>
      </c>
      <c r="H148" s="101">
        <v>4731.2227200000007</v>
      </c>
      <c r="I148" s="101">
        <v>0</v>
      </c>
    </row>
    <row r="149" spans="1:9" hidden="1">
      <c r="A149" s="4">
        <v>91401</v>
      </c>
      <c r="B149" s="84" t="s">
        <v>159</v>
      </c>
      <c r="C149" s="99">
        <v>3.6303500000000001E-3</v>
      </c>
      <c r="D149" s="100"/>
      <c r="E149" s="101">
        <v>1603217.0152499999</v>
      </c>
      <c r="F149" s="101">
        <v>1062937.4372</v>
      </c>
      <c r="G149" s="101">
        <v>3496989.0927499998</v>
      </c>
      <c r="H149" s="101">
        <v>272116.51459999999</v>
      </c>
      <c r="I149" s="101">
        <v>0</v>
      </c>
    </row>
    <row r="150" spans="1:9" hidden="1">
      <c r="A150" s="4">
        <v>91411</v>
      </c>
      <c r="B150" s="84" t="s">
        <v>160</v>
      </c>
      <c r="C150" s="99">
        <v>4.3454000000000002E-4</v>
      </c>
      <c r="D150" s="100"/>
      <c r="E150" s="101">
        <v>191899.38210000002</v>
      </c>
      <c r="F150" s="101">
        <v>127229.83568</v>
      </c>
      <c r="G150" s="101">
        <v>418577.17310000001</v>
      </c>
      <c r="H150" s="101">
        <v>32571.380240000002</v>
      </c>
      <c r="I150" s="101">
        <v>0</v>
      </c>
    </row>
    <row r="151" spans="1:9" hidden="1">
      <c r="A151" s="4">
        <v>91414</v>
      </c>
      <c r="B151" s="84" t="s">
        <v>952</v>
      </c>
      <c r="C151" s="99">
        <v>2.9479999999999999E-5</v>
      </c>
      <c r="D151" s="100"/>
      <c r="E151" s="101">
        <v>13018.8102</v>
      </c>
      <c r="F151" s="101">
        <v>8631.5081599999994</v>
      </c>
      <c r="G151" s="101">
        <v>28397.052199999998</v>
      </c>
      <c r="H151" s="101">
        <v>2209.7028799999998</v>
      </c>
      <c r="I151" s="101">
        <v>0</v>
      </c>
    </row>
    <row r="152" spans="1:9" hidden="1">
      <c r="A152" s="4">
        <v>91417</v>
      </c>
      <c r="B152" s="84" t="s">
        <v>161</v>
      </c>
      <c r="C152" s="99">
        <v>5.7100000000000004E-6</v>
      </c>
      <c r="D152" s="100"/>
      <c r="E152" s="101">
        <v>2521.62165</v>
      </c>
      <c r="F152" s="101">
        <v>1671.8423200000002</v>
      </c>
      <c r="G152" s="101">
        <v>5500.2431500000002</v>
      </c>
      <c r="H152" s="101">
        <v>427.99876</v>
      </c>
      <c r="I152" s="101">
        <v>0</v>
      </c>
    </row>
    <row r="153" spans="1:9" hidden="1">
      <c r="A153" s="4">
        <v>91421</v>
      </c>
      <c r="B153" s="84" t="s">
        <v>162</v>
      </c>
      <c r="C153" s="99">
        <v>9.5849999999999999E-5</v>
      </c>
      <c r="D153" s="100"/>
      <c r="E153" s="101">
        <v>42328.797749999998</v>
      </c>
      <c r="F153" s="101">
        <v>28064.1132</v>
      </c>
      <c r="G153" s="101">
        <v>92328.950249999994</v>
      </c>
      <c r="H153" s="101">
        <v>7184.5325999999995</v>
      </c>
      <c r="I153" s="101">
        <v>0</v>
      </c>
    </row>
    <row r="154" spans="1:9" hidden="1">
      <c r="A154" s="4">
        <v>91423</v>
      </c>
      <c r="B154" s="84" t="s">
        <v>163</v>
      </c>
      <c r="C154" s="99">
        <v>5.8350000000000002E-5</v>
      </c>
      <c r="D154" s="100"/>
      <c r="E154" s="101">
        <v>25768.235250000002</v>
      </c>
      <c r="F154" s="101">
        <v>17084.413199999999</v>
      </c>
      <c r="G154" s="101">
        <v>56206.512750000002</v>
      </c>
      <c r="H154" s="101">
        <v>4373.6826000000001</v>
      </c>
      <c r="I154" s="101">
        <v>0</v>
      </c>
    </row>
    <row r="155" spans="1:9" hidden="1">
      <c r="A155" s="4">
        <v>91431</v>
      </c>
      <c r="B155" s="84" t="s">
        <v>164</v>
      </c>
      <c r="C155" s="99">
        <v>1.6783999999999999E-4</v>
      </c>
      <c r="D155" s="100"/>
      <c r="E155" s="101">
        <v>74120.661599999992</v>
      </c>
      <c r="F155" s="101">
        <v>49142.209279999995</v>
      </c>
      <c r="G155" s="101">
        <v>161674.3976</v>
      </c>
      <c r="H155" s="101">
        <v>12580.615039999999</v>
      </c>
      <c r="I155" s="101">
        <v>0</v>
      </c>
    </row>
    <row r="156" spans="1:9" hidden="1">
      <c r="A156" s="4">
        <v>91441</v>
      </c>
      <c r="B156" s="84" t="s">
        <v>165</v>
      </c>
      <c r="C156" s="99">
        <v>1.0149E-3</v>
      </c>
      <c r="D156" s="100"/>
      <c r="E156" s="101">
        <v>448195.06349999999</v>
      </c>
      <c r="F156" s="101">
        <v>297154.60080000001</v>
      </c>
      <c r="G156" s="101">
        <v>977617.64850000001</v>
      </c>
      <c r="H156" s="101">
        <v>76072.844400000002</v>
      </c>
      <c r="I156" s="101">
        <v>0</v>
      </c>
    </row>
    <row r="157" spans="1:9" hidden="1">
      <c r="A157" s="4">
        <v>91451</v>
      </c>
      <c r="B157" s="84" t="s">
        <v>166</v>
      </c>
      <c r="C157" s="99">
        <v>1.4804799999999999E-3</v>
      </c>
      <c r="D157" s="100"/>
      <c r="E157" s="101">
        <v>653802.17519999994</v>
      </c>
      <c r="F157" s="101">
        <v>433472.70016000001</v>
      </c>
      <c r="G157" s="101">
        <v>1426094.5671999999</v>
      </c>
      <c r="H157" s="101">
        <v>110970.85888</v>
      </c>
      <c r="I157" s="101">
        <v>0</v>
      </c>
    </row>
    <row r="158" spans="1:9" hidden="1">
      <c r="A158" s="4">
        <v>91457</v>
      </c>
      <c r="B158" s="84" t="s">
        <v>167</v>
      </c>
      <c r="C158" s="99">
        <v>1.7750000000000001E-5</v>
      </c>
      <c r="D158" s="100"/>
      <c r="E158" s="101">
        <v>7838.6662500000002</v>
      </c>
      <c r="F158" s="101">
        <v>5197.058</v>
      </c>
      <c r="G158" s="101">
        <v>17097.953750000001</v>
      </c>
      <c r="H158" s="101">
        <v>1330.4690000000001</v>
      </c>
      <c r="I158" s="101">
        <v>0</v>
      </c>
    </row>
    <row r="159" spans="1:9" hidden="1">
      <c r="A159" s="4">
        <v>91461</v>
      </c>
      <c r="B159" s="84" t="s">
        <v>907</v>
      </c>
      <c r="C159" s="99">
        <v>0</v>
      </c>
      <c r="D159" s="100"/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</row>
    <row r="160" spans="1:9" hidden="1">
      <c r="A160" s="4">
        <v>91501</v>
      </c>
      <c r="B160" s="84" t="s">
        <v>168</v>
      </c>
      <c r="C160" s="99">
        <v>4.7812000000000001E-4</v>
      </c>
      <c r="D160" s="100"/>
      <c r="E160" s="101">
        <v>211144.9638</v>
      </c>
      <c r="F160" s="101">
        <v>139989.71103999999</v>
      </c>
      <c r="G160" s="101">
        <v>460556.26180000004</v>
      </c>
      <c r="H160" s="101">
        <v>35837.962720000003</v>
      </c>
      <c r="I160" s="101">
        <v>0</v>
      </c>
    </row>
    <row r="161" spans="1:9" hidden="1">
      <c r="A161" s="4">
        <v>91504</v>
      </c>
      <c r="B161" s="84" t="s">
        <v>169</v>
      </c>
      <c r="C161" s="99">
        <v>7.0500000000000003E-6</v>
      </c>
      <c r="D161" s="100"/>
      <c r="E161" s="101">
        <v>3113.3857499999999</v>
      </c>
      <c r="F161" s="101">
        <v>2064.1836000000003</v>
      </c>
      <c r="G161" s="101">
        <v>6791.0182500000001</v>
      </c>
      <c r="H161" s="101">
        <v>528.43979999999999</v>
      </c>
      <c r="I161" s="101">
        <v>0</v>
      </c>
    </row>
    <row r="162" spans="1:9" hidden="1">
      <c r="A162" s="4">
        <v>91601</v>
      </c>
      <c r="B162" s="84" t="s">
        <v>170</v>
      </c>
      <c r="C162" s="99">
        <v>3.0380099999999998E-3</v>
      </c>
      <c r="D162" s="100"/>
      <c r="E162" s="101">
        <v>1341630.7861499998</v>
      </c>
      <c r="F162" s="101">
        <v>889505.02391999995</v>
      </c>
      <c r="G162" s="101">
        <v>2926408.7026499999</v>
      </c>
      <c r="H162" s="101">
        <v>227717.07755999998</v>
      </c>
      <c r="I162" s="101">
        <v>0</v>
      </c>
    </row>
    <row r="163" spans="1:9" hidden="1">
      <c r="A163" s="4">
        <v>91604</v>
      </c>
      <c r="B163" s="84" t="s">
        <v>171</v>
      </c>
      <c r="C163" s="99">
        <v>8.3010000000000007E-5</v>
      </c>
      <c r="D163" s="100"/>
      <c r="E163" s="101">
        <v>36658.461150000003</v>
      </c>
      <c r="F163" s="101">
        <v>24304.663920000003</v>
      </c>
      <c r="G163" s="101">
        <v>79960.627650000009</v>
      </c>
      <c r="H163" s="101">
        <v>6222.0975600000002</v>
      </c>
      <c r="I163" s="101">
        <v>0</v>
      </c>
    </row>
    <row r="164" spans="1:9" hidden="1">
      <c r="A164" s="4">
        <v>91608</v>
      </c>
      <c r="B164" s="84" t="s">
        <v>172</v>
      </c>
      <c r="C164" s="99">
        <v>1.9634000000000001E-4</v>
      </c>
      <c r="D164" s="100"/>
      <c r="E164" s="101">
        <v>86706.689100000003</v>
      </c>
      <c r="F164" s="101">
        <v>57486.781280000003</v>
      </c>
      <c r="G164" s="101">
        <v>189127.45010000002</v>
      </c>
      <c r="H164" s="101">
        <v>14716.86104</v>
      </c>
      <c r="I164" s="101">
        <v>0</v>
      </c>
    </row>
    <row r="165" spans="1:9" hidden="1">
      <c r="A165" s="4">
        <v>91611</v>
      </c>
      <c r="B165" s="84" t="s">
        <v>173</v>
      </c>
      <c r="C165" s="99">
        <v>1.3005E-3</v>
      </c>
      <c r="D165" s="100"/>
      <c r="E165" s="101">
        <v>574320.3075</v>
      </c>
      <c r="F165" s="101">
        <v>380775.99599999998</v>
      </c>
      <c r="G165" s="101">
        <v>1252726.1325000001</v>
      </c>
      <c r="H165" s="101">
        <v>97480.278000000006</v>
      </c>
      <c r="I165" s="101">
        <v>0</v>
      </c>
    </row>
    <row r="166" spans="1:9" hidden="1">
      <c r="A166" s="4">
        <v>91621</v>
      </c>
      <c r="B166" s="84" t="s">
        <v>174</v>
      </c>
      <c r="C166" s="99">
        <v>3.0152E-4</v>
      </c>
      <c r="D166" s="100"/>
      <c r="E166" s="101">
        <v>133155.7548</v>
      </c>
      <c r="F166" s="101">
        <v>88282.643840000004</v>
      </c>
      <c r="G166" s="101">
        <v>290443.66279999999</v>
      </c>
      <c r="H166" s="101">
        <v>22600.733120000001</v>
      </c>
      <c r="I166" s="101">
        <v>0</v>
      </c>
    </row>
    <row r="167" spans="1:9" hidden="1">
      <c r="A167" s="4">
        <v>91631</v>
      </c>
      <c r="B167" s="84" t="s">
        <v>175</v>
      </c>
      <c r="C167" s="99">
        <v>6.6217000000000001E-4</v>
      </c>
      <c r="D167" s="100"/>
      <c r="E167" s="101">
        <v>292424.20455000002</v>
      </c>
      <c r="F167" s="101">
        <v>193878.07863999999</v>
      </c>
      <c r="G167" s="101">
        <v>637845.18504999997</v>
      </c>
      <c r="H167" s="101">
        <v>49633.614520000003</v>
      </c>
      <c r="I167" s="101">
        <v>0</v>
      </c>
    </row>
    <row r="168" spans="1:9" hidden="1">
      <c r="A168" s="4">
        <v>91633</v>
      </c>
      <c r="B168" s="84" t="s">
        <v>176</v>
      </c>
      <c r="C168" s="99">
        <v>2.5740000000000001E-5</v>
      </c>
      <c r="D168" s="100"/>
      <c r="E168" s="101">
        <v>11367.170100000001</v>
      </c>
      <c r="F168" s="101">
        <v>7536.4660800000001</v>
      </c>
      <c r="G168" s="101">
        <v>24794.4411</v>
      </c>
      <c r="H168" s="101">
        <v>1929.36744</v>
      </c>
      <c r="I168" s="101">
        <v>0</v>
      </c>
    </row>
    <row r="169" spans="1:9" hidden="1">
      <c r="A169" s="4">
        <v>91641</v>
      </c>
      <c r="B169" s="84" t="s">
        <v>177</v>
      </c>
      <c r="C169" s="99">
        <v>3.3729000000000002E-4</v>
      </c>
      <c r="D169" s="100"/>
      <c r="E169" s="101">
        <v>148952.32335000002</v>
      </c>
      <c r="F169" s="101">
        <v>98755.813680000007</v>
      </c>
      <c r="G169" s="101">
        <v>324899.65185000002</v>
      </c>
      <c r="H169" s="101">
        <v>25281.909240000001</v>
      </c>
      <c r="I169" s="101">
        <v>0</v>
      </c>
    </row>
    <row r="170" spans="1:9" hidden="1">
      <c r="A170" s="4">
        <v>91651</v>
      </c>
      <c r="B170" s="84" t="s">
        <v>178</v>
      </c>
      <c r="C170" s="99">
        <v>5.6260000000000001E-4</v>
      </c>
      <c r="D170" s="100"/>
      <c r="E170" s="101">
        <v>248452.59900000002</v>
      </c>
      <c r="F170" s="101">
        <v>164724.77919999999</v>
      </c>
      <c r="G170" s="101">
        <v>541932.88899999997</v>
      </c>
      <c r="H170" s="101">
        <v>42170.245600000002</v>
      </c>
      <c r="I170" s="101">
        <v>0</v>
      </c>
    </row>
    <row r="171" spans="1:9" hidden="1">
      <c r="A171" s="4">
        <v>91661</v>
      </c>
      <c r="B171" s="84" t="s">
        <v>179</v>
      </c>
      <c r="C171" s="99">
        <v>1.7312999999999999E-4</v>
      </c>
      <c r="D171" s="100"/>
      <c r="E171" s="101">
        <v>76456.804949999991</v>
      </c>
      <c r="F171" s="101">
        <v>50691.078959999999</v>
      </c>
      <c r="G171" s="101">
        <v>166770.06944999998</v>
      </c>
      <c r="H171" s="101">
        <v>12977.13228</v>
      </c>
      <c r="I171" s="101">
        <v>0</v>
      </c>
    </row>
    <row r="172" spans="1:9" hidden="1">
      <c r="A172" s="4">
        <v>91671</v>
      </c>
      <c r="B172" s="84" t="s">
        <v>180</v>
      </c>
      <c r="C172" s="99">
        <v>8.5870000000000003E-5</v>
      </c>
      <c r="D172" s="100"/>
      <c r="E172" s="101">
        <v>37921.480049999998</v>
      </c>
      <c r="F172" s="101">
        <v>25142.049040000002</v>
      </c>
      <c r="G172" s="101">
        <v>82715.565549999999</v>
      </c>
      <c r="H172" s="101">
        <v>6436.4717200000005</v>
      </c>
      <c r="I172" s="101">
        <v>0</v>
      </c>
    </row>
    <row r="173" spans="1:9" hidden="1">
      <c r="A173" s="4">
        <v>91681</v>
      </c>
      <c r="B173" s="84" t="s">
        <v>181</v>
      </c>
      <c r="C173" s="99">
        <v>4.4673E-4</v>
      </c>
      <c r="D173" s="100"/>
      <c r="E173" s="101">
        <v>197282.66894999999</v>
      </c>
      <c r="F173" s="101">
        <v>130798.97016</v>
      </c>
      <c r="G173" s="101">
        <v>430319.37345000001</v>
      </c>
      <c r="H173" s="101">
        <v>33485.09388</v>
      </c>
      <c r="I173" s="101">
        <v>0</v>
      </c>
    </row>
    <row r="174" spans="1:9" hidden="1">
      <c r="A174" s="4">
        <v>91691</v>
      </c>
      <c r="B174" s="84" t="s">
        <v>182</v>
      </c>
      <c r="C174" s="99">
        <v>4.002E-5</v>
      </c>
      <c r="D174" s="100"/>
      <c r="E174" s="101">
        <v>17673.4323</v>
      </c>
      <c r="F174" s="101">
        <v>11717.53584</v>
      </c>
      <c r="G174" s="101">
        <v>38549.865299999998</v>
      </c>
      <c r="H174" s="101">
        <v>2999.7391200000002</v>
      </c>
      <c r="I174" s="101">
        <v>0</v>
      </c>
    </row>
    <row r="175" spans="1:9" hidden="1">
      <c r="A175" s="4">
        <v>91701</v>
      </c>
      <c r="B175" s="84" t="s">
        <v>183</v>
      </c>
      <c r="C175" s="99">
        <v>1.0649399999999999E-3</v>
      </c>
      <c r="D175" s="100"/>
      <c r="E175" s="101">
        <v>470293.47809999995</v>
      </c>
      <c r="F175" s="101">
        <v>311805.91247999994</v>
      </c>
      <c r="G175" s="101">
        <v>1025819.4291</v>
      </c>
      <c r="H175" s="101">
        <v>79823.642639999991</v>
      </c>
      <c r="I175" s="101">
        <v>0</v>
      </c>
    </row>
    <row r="176" spans="1:9" hidden="1">
      <c r="A176" s="4">
        <v>91704</v>
      </c>
      <c r="B176" s="84" t="s">
        <v>184</v>
      </c>
      <c r="C176" s="99">
        <v>1.6929999999999999E-5</v>
      </c>
      <c r="D176" s="100"/>
      <c r="E176" s="101">
        <v>7476.5419499999998</v>
      </c>
      <c r="F176" s="101">
        <v>4956.9685599999993</v>
      </c>
      <c r="G176" s="101">
        <v>16308.076449999999</v>
      </c>
      <c r="H176" s="101">
        <v>1269.0050799999999</v>
      </c>
      <c r="I176" s="101">
        <v>0</v>
      </c>
    </row>
    <row r="177" spans="1:9" hidden="1">
      <c r="A177" s="4">
        <v>91706</v>
      </c>
      <c r="B177" s="84" t="s">
        <v>185</v>
      </c>
      <c r="C177" s="99">
        <v>1.9394E-4</v>
      </c>
      <c r="D177" s="100"/>
      <c r="E177" s="101">
        <v>85646.813099999999</v>
      </c>
      <c r="F177" s="101">
        <v>56784.080480000004</v>
      </c>
      <c r="G177" s="101">
        <v>186815.61410000001</v>
      </c>
      <c r="H177" s="101">
        <v>14536.966640000001</v>
      </c>
      <c r="I177" s="101">
        <v>0</v>
      </c>
    </row>
    <row r="178" spans="1:9" hidden="1">
      <c r="A178" s="4">
        <v>91719</v>
      </c>
      <c r="B178" s="84" t="s">
        <v>186</v>
      </c>
      <c r="C178" s="99">
        <v>2.9799999999999999E-5</v>
      </c>
      <c r="D178" s="100"/>
      <c r="E178" s="101">
        <v>13160.127</v>
      </c>
      <c r="F178" s="101">
        <v>8725.2016000000003</v>
      </c>
      <c r="G178" s="101">
        <v>28705.296999999999</v>
      </c>
      <c r="H178" s="101">
        <v>2233.6887999999999</v>
      </c>
      <c r="I178" s="101">
        <v>0</v>
      </c>
    </row>
    <row r="179" spans="1:9" hidden="1">
      <c r="A179" s="4">
        <v>91801</v>
      </c>
      <c r="B179" s="84" t="s">
        <v>187</v>
      </c>
      <c r="C179" s="99">
        <v>7.6984100000000001E-3</v>
      </c>
      <c r="D179" s="100"/>
      <c r="E179" s="101">
        <v>3399733.3321500001</v>
      </c>
      <c r="F179" s="101">
        <v>2254032.8607200002</v>
      </c>
      <c r="G179" s="101">
        <v>7415608.9086500006</v>
      </c>
      <c r="H179" s="101">
        <v>577042.01996000006</v>
      </c>
      <c r="I179" s="101">
        <v>0</v>
      </c>
    </row>
    <row r="180" spans="1:9" hidden="1">
      <c r="A180" s="4">
        <v>91804</v>
      </c>
      <c r="B180" s="84" t="s">
        <v>188</v>
      </c>
      <c r="C180" s="99">
        <v>2.0097999999999999E-4</v>
      </c>
      <c r="D180" s="100"/>
      <c r="E180" s="101">
        <v>88755.782699999996</v>
      </c>
      <c r="F180" s="101">
        <v>58845.336159999999</v>
      </c>
      <c r="G180" s="101">
        <v>193596.99969999999</v>
      </c>
      <c r="H180" s="101">
        <v>15064.656879999999</v>
      </c>
      <c r="I180" s="101">
        <v>0</v>
      </c>
    </row>
    <row r="181" spans="1:9" hidden="1">
      <c r="A181" s="4">
        <v>91811</v>
      </c>
      <c r="B181" s="84" t="s">
        <v>189</v>
      </c>
      <c r="C181" s="99">
        <v>3.9909500000000001E-3</v>
      </c>
      <c r="D181" s="100"/>
      <c r="E181" s="101">
        <v>1762463.3842500001</v>
      </c>
      <c r="F181" s="101">
        <v>1168518.2324000001</v>
      </c>
      <c r="G181" s="101">
        <v>3844342.45175</v>
      </c>
      <c r="H181" s="101">
        <v>299145.6482</v>
      </c>
      <c r="I181" s="101">
        <v>0</v>
      </c>
    </row>
    <row r="182" spans="1:9" hidden="1">
      <c r="A182" s="94">
        <v>91812</v>
      </c>
      <c r="B182" s="95" t="s">
        <v>190</v>
      </c>
      <c r="C182" s="96">
        <v>6.3659999999999997E-5</v>
      </c>
      <c r="D182" s="97"/>
      <c r="E182" s="98">
        <v>28113.210899999998</v>
      </c>
      <c r="F182" s="98">
        <v>18639.138719999999</v>
      </c>
      <c r="G182" s="98">
        <v>61321.4499</v>
      </c>
      <c r="H182" s="98">
        <v>4771.6989599999997</v>
      </c>
      <c r="I182" s="98">
        <v>0</v>
      </c>
    </row>
    <row r="183" spans="1:9" hidden="1">
      <c r="A183" s="4">
        <v>91813</v>
      </c>
      <c r="B183" s="84" t="s">
        <v>191</v>
      </c>
      <c r="C183" s="99">
        <v>4.0290000000000002E-5</v>
      </c>
      <c r="D183" s="100"/>
      <c r="E183" s="101">
        <v>17792.66835</v>
      </c>
      <c r="F183" s="101">
        <v>11796.589680000001</v>
      </c>
      <c r="G183" s="101">
        <v>38809.94685</v>
      </c>
      <c r="H183" s="101">
        <v>3019.9772400000002</v>
      </c>
      <c r="I183" s="101">
        <v>0</v>
      </c>
    </row>
    <row r="184" spans="1:9" hidden="1">
      <c r="A184" s="4">
        <v>91818</v>
      </c>
      <c r="B184" s="84" t="s">
        <v>192</v>
      </c>
      <c r="C184" s="99">
        <v>4.4021000000000002E-4</v>
      </c>
      <c r="D184" s="100"/>
      <c r="E184" s="101">
        <v>194403.33915000001</v>
      </c>
      <c r="F184" s="101">
        <v>128889.96632000001</v>
      </c>
      <c r="G184" s="101">
        <v>424038.88565000001</v>
      </c>
      <c r="H184" s="101">
        <v>32996.38076</v>
      </c>
      <c r="I184" s="101">
        <v>0</v>
      </c>
    </row>
    <row r="185" spans="1:9" hidden="1">
      <c r="A185" s="4">
        <v>91819</v>
      </c>
      <c r="B185" s="84" t="s">
        <v>193</v>
      </c>
      <c r="C185" s="99">
        <v>2.2016000000000001E-4</v>
      </c>
      <c r="D185" s="100"/>
      <c r="E185" s="101">
        <v>97225.958400000003</v>
      </c>
      <c r="F185" s="101">
        <v>64461.086719999999</v>
      </c>
      <c r="G185" s="101">
        <v>212072.42240000001</v>
      </c>
      <c r="H185" s="101">
        <v>16502.312959999999</v>
      </c>
      <c r="I185" s="101">
        <v>0</v>
      </c>
    </row>
    <row r="186" spans="1:9" hidden="1">
      <c r="A186" s="4">
        <v>91821</v>
      </c>
      <c r="B186" s="84" t="s">
        <v>194</v>
      </c>
      <c r="C186" s="99">
        <v>1.7061999999999999E-4</v>
      </c>
      <c r="D186" s="100"/>
      <c r="E186" s="101">
        <v>75348.351299999995</v>
      </c>
      <c r="F186" s="101">
        <v>49956.171039999994</v>
      </c>
      <c r="G186" s="101">
        <v>164352.27429999999</v>
      </c>
      <c r="H186" s="101">
        <v>12788.992719999998</v>
      </c>
      <c r="I186" s="101">
        <v>0</v>
      </c>
    </row>
    <row r="187" spans="1:9" hidden="1">
      <c r="A187" s="4">
        <v>91831</v>
      </c>
      <c r="B187" s="84" t="s">
        <v>195</v>
      </c>
      <c r="C187" s="99">
        <v>4.6522000000000002E-4</v>
      </c>
      <c r="D187" s="100"/>
      <c r="E187" s="101">
        <v>205448.13030000002</v>
      </c>
      <c r="F187" s="101">
        <v>136212.69424000001</v>
      </c>
      <c r="G187" s="101">
        <v>448130.1433</v>
      </c>
      <c r="H187" s="101">
        <v>34871.030319999998</v>
      </c>
      <c r="I187" s="101">
        <v>0</v>
      </c>
    </row>
    <row r="188" spans="1:9" hidden="1">
      <c r="A188" s="4">
        <v>91841</v>
      </c>
      <c r="B188" s="84" t="s">
        <v>196</v>
      </c>
      <c r="C188" s="99">
        <v>3.034E-4</v>
      </c>
      <c r="D188" s="100"/>
      <c r="E188" s="101">
        <v>133985.99100000001</v>
      </c>
      <c r="F188" s="101">
        <v>88833.092799999999</v>
      </c>
      <c r="G188" s="101">
        <v>292254.60100000002</v>
      </c>
      <c r="H188" s="101">
        <v>22741.650399999999</v>
      </c>
      <c r="I188" s="101">
        <v>0</v>
      </c>
    </row>
    <row r="189" spans="1:9" hidden="1">
      <c r="A189" s="4">
        <v>91851</v>
      </c>
      <c r="B189" s="84" t="s">
        <v>197</v>
      </c>
      <c r="C189" s="99">
        <v>6.7865000000000004E-4</v>
      </c>
      <c r="D189" s="100"/>
      <c r="E189" s="101">
        <v>299702.01975000004</v>
      </c>
      <c r="F189" s="101">
        <v>198703.29080000002</v>
      </c>
      <c r="G189" s="101">
        <v>653719.79225000006</v>
      </c>
      <c r="H189" s="101">
        <v>50868.8894</v>
      </c>
      <c r="I189" s="101">
        <v>0</v>
      </c>
    </row>
    <row r="190" spans="1:9" hidden="1">
      <c r="A190" s="4">
        <v>91861</v>
      </c>
      <c r="B190" s="84" t="s">
        <v>198</v>
      </c>
      <c r="C190" s="99">
        <v>5.5300000000000004E-6</v>
      </c>
      <c r="D190" s="100"/>
      <c r="E190" s="101">
        <v>2442.1309500000002</v>
      </c>
      <c r="F190" s="101">
        <v>1619.13976</v>
      </c>
      <c r="G190" s="101">
        <v>5326.85545</v>
      </c>
      <c r="H190" s="101">
        <v>414.50668000000002</v>
      </c>
      <c r="I190" s="101">
        <v>0</v>
      </c>
    </row>
    <row r="191" spans="1:9" hidden="1">
      <c r="A191" s="4">
        <v>91871</v>
      </c>
      <c r="B191" s="84" t="s">
        <v>199</v>
      </c>
      <c r="C191" s="99">
        <v>1.25884E-3</v>
      </c>
      <c r="D191" s="100"/>
      <c r="E191" s="101">
        <v>555922.62659999996</v>
      </c>
      <c r="F191" s="101">
        <v>368578.28128</v>
      </c>
      <c r="G191" s="101">
        <v>1212596.5126</v>
      </c>
      <c r="H191" s="101">
        <v>94357.611040000003</v>
      </c>
      <c r="I191" s="101">
        <v>0</v>
      </c>
    </row>
    <row r="192" spans="1:9" hidden="1">
      <c r="A192" s="4">
        <v>91881</v>
      </c>
      <c r="B192" s="84" t="s">
        <v>200</v>
      </c>
      <c r="C192" s="99">
        <v>2.9410000000000001E-5</v>
      </c>
      <c r="D192" s="100"/>
      <c r="E192" s="101">
        <v>12987.897150000001</v>
      </c>
      <c r="F192" s="101">
        <v>8611.0127200000006</v>
      </c>
      <c r="G192" s="101">
        <v>28329.623650000001</v>
      </c>
      <c r="H192" s="101">
        <v>2204.4559600000002</v>
      </c>
      <c r="I192" s="101">
        <v>0</v>
      </c>
    </row>
    <row r="193" spans="1:9" hidden="1">
      <c r="A193" s="4">
        <v>91901</v>
      </c>
      <c r="B193" s="84" t="s">
        <v>201</v>
      </c>
      <c r="C193" s="99">
        <v>3.8030500000000001E-3</v>
      </c>
      <c r="D193" s="100"/>
      <c r="E193" s="101">
        <v>1679483.9257499999</v>
      </c>
      <c r="F193" s="101">
        <v>1113502.6156000001</v>
      </c>
      <c r="G193" s="101">
        <v>3663344.9582500001</v>
      </c>
      <c r="H193" s="101">
        <v>285061.41580000002</v>
      </c>
      <c r="I193" s="101">
        <v>0</v>
      </c>
    </row>
    <row r="194" spans="1:9" hidden="1">
      <c r="A194" s="4">
        <v>91903</v>
      </c>
      <c r="B194" s="84" t="s">
        <v>202</v>
      </c>
      <c r="C194" s="99">
        <v>4.9799999999999998E-6</v>
      </c>
      <c r="D194" s="100"/>
      <c r="E194" s="101">
        <v>2199.2426999999998</v>
      </c>
      <c r="F194" s="101">
        <v>1458.1041599999999</v>
      </c>
      <c r="G194" s="101">
        <v>4797.0596999999998</v>
      </c>
      <c r="H194" s="101">
        <v>373.28087999999997</v>
      </c>
      <c r="I194" s="101">
        <v>0</v>
      </c>
    </row>
    <row r="195" spans="1:9" hidden="1">
      <c r="A195" s="4">
        <v>91904</v>
      </c>
      <c r="B195" s="84" t="s">
        <v>203</v>
      </c>
      <c r="C195" s="99">
        <v>7.271E-5</v>
      </c>
      <c r="D195" s="100"/>
      <c r="E195" s="101">
        <v>32109.826649999999</v>
      </c>
      <c r="F195" s="101">
        <v>21288.906319999998</v>
      </c>
      <c r="G195" s="101">
        <v>70038.998149999999</v>
      </c>
      <c r="H195" s="101">
        <v>5450.0507600000001</v>
      </c>
      <c r="I195" s="101">
        <v>0</v>
      </c>
    </row>
    <row r="196" spans="1:9" hidden="1">
      <c r="A196" s="4">
        <v>91908</v>
      </c>
      <c r="B196" s="84" t="s">
        <v>204</v>
      </c>
      <c r="C196" s="99">
        <v>1.379E-5</v>
      </c>
      <c r="D196" s="100"/>
      <c r="E196" s="101">
        <v>6089.8708500000002</v>
      </c>
      <c r="F196" s="101">
        <v>4037.6016800000002</v>
      </c>
      <c r="G196" s="101">
        <v>13283.424349999999</v>
      </c>
      <c r="H196" s="101">
        <v>1033.6432400000001</v>
      </c>
      <c r="I196" s="101">
        <v>0</v>
      </c>
    </row>
    <row r="197" spans="1:9" hidden="1">
      <c r="A197" s="4">
        <v>91911</v>
      </c>
      <c r="B197" s="84" t="s">
        <v>205</v>
      </c>
      <c r="C197" s="99">
        <v>5.6877000000000002E-4</v>
      </c>
      <c r="D197" s="100"/>
      <c r="E197" s="101">
        <v>251177.36355000001</v>
      </c>
      <c r="F197" s="101">
        <v>166531.30584000002</v>
      </c>
      <c r="G197" s="101">
        <v>547876.23404999997</v>
      </c>
      <c r="H197" s="101">
        <v>42632.724119999999</v>
      </c>
      <c r="I197" s="101">
        <v>0</v>
      </c>
    </row>
    <row r="198" spans="1:9" hidden="1">
      <c r="A198" s="4">
        <v>91917</v>
      </c>
      <c r="B198" s="84" t="s">
        <v>206</v>
      </c>
      <c r="C198" s="99">
        <v>1.182E-5</v>
      </c>
      <c r="D198" s="100"/>
      <c r="E198" s="101">
        <v>5219.8892999999998</v>
      </c>
      <c r="F198" s="101">
        <v>3460.8014400000002</v>
      </c>
      <c r="G198" s="101">
        <v>11385.792300000001</v>
      </c>
      <c r="H198" s="101">
        <v>885.97991999999999</v>
      </c>
      <c r="I198" s="101">
        <v>0</v>
      </c>
    </row>
    <row r="199" spans="1:9" hidden="1">
      <c r="A199" s="4">
        <v>91921</v>
      </c>
      <c r="B199" s="84" t="s">
        <v>207</v>
      </c>
      <c r="C199" s="99">
        <v>4.1976999999999997E-4</v>
      </c>
      <c r="D199" s="100"/>
      <c r="E199" s="101">
        <v>185376.72855</v>
      </c>
      <c r="F199" s="101">
        <v>122905.29784</v>
      </c>
      <c r="G199" s="101">
        <v>404349.74904999998</v>
      </c>
      <c r="H199" s="101">
        <v>31464.280119999999</v>
      </c>
      <c r="I199" s="101">
        <v>0</v>
      </c>
    </row>
    <row r="200" spans="1:9" hidden="1">
      <c r="A200" s="4">
        <v>92001</v>
      </c>
      <c r="B200" s="84" t="s">
        <v>208</v>
      </c>
      <c r="C200" s="99">
        <v>1.8939199999999999E-3</v>
      </c>
      <c r="D200" s="100"/>
      <c r="E200" s="101">
        <v>836383.4807999999</v>
      </c>
      <c r="F200" s="101">
        <v>554524.62463999994</v>
      </c>
      <c r="G200" s="101">
        <v>1824346.8487999998</v>
      </c>
      <c r="H200" s="101">
        <v>141960.66751999999</v>
      </c>
      <c r="I200" s="101">
        <v>0</v>
      </c>
    </row>
    <row r="201" spans="1:9" hidden="1">
      <c r="A201" s="4">
        <v>92005</v>
      </c>
      <c r="B201" s="84" t="s">
        <v>209</v>
      </c>
      <c r="C201" s="99">
        <v>3.0380000000000001E-5</v>
      </c>
      <c r="D201" s="100"/>
      <c r="E201" s="101">
        <v>13416.2637</v>
      </c>
      <c r="F201" s="101">
        <v>8895.0209599999998</v>
      </c>
      <c r="G201" s="101">
        <v>29263.990700000002</v>
      </c>
      <c r="H201" s="101">
        <v>2277.1632800000002</v>
      </c>
      <c r="I201" s="101">
        <v>0</v>
      </c>
    </row>
    <row r="202" spans="1:9" hidden="1">
      <c r="A202" s="4">
        <v>92011</v>
      </c>
      <c r="B202" s="84" t="s">
        <v>210</v>
      </c>
      <c r="C202" s="99">
        <v>2.1662E-4</v>
      </c>
      <c r="D202" s="100"/>
      <c r="E202" s="101">
        <v>95662.641300000003</v>
      </c>
      <c r="F202" s="101">
        <v>63424.603040000002</v>
      </c>
      <c r="G202" s="101">
        <v>208662.46429999999</v>
      </c>
      <c r="H202" s="101">
        <v>16236.968719999999</v>
      </c>
      <c r="I202" s="101">
        <v>0</v>
      </c>
    </row>
    <row r="203" spans="1:9" hidden="1">
      <c r="A203" s="4">
        <v>92017</v>
      </c>
      <c r="B203" s="84" t="s">
        <v>211</v>
      </c>
      <c r="C203" s="99">
        <v>1.8830000000000001E-5</v>
      </c>
      <c r="D203" s="100"/>
      <c r="E203" s="101">
        <v>8315.6104500000001</v>
      </c>
      <c r="F203" s="101">
        <v>5513.2733600000001</v>
      </c>
      <c r="G203" s="101">
        <v>18138.27995</v>
      </c>
      <c r="H203" s="101">
        <v>1411.42148</v>
      </c>
      <c r="I203" s="101">
        <v>0</v>
      </c>
    </row>
    <row r="204" spans="1:9" hidden="1">
      <c r="A204" s="4">
        <v>92021</v>
      </c>
      <c r="B204" s="84" t="s">
        <v>212</v>
      </c>
      <c r="C204" s="99">
        <v>1.5893E-4</v>
      </c>
      <c r="D204" s="100"/>
      <c r="E204" s="101">
        <v>70185.871950000001</v>
      </c>
      <c r="F204" s="101">
        <v>46533.432560000001</v>
      </c>
      <c r="G204" s="101">
        <v>153091.70645</v>
      </c>
      <c r="H204" s="101">
        <v>11912.757079999999</v>
      </c>
      <c r="I204" s="101">
        <v>0</v>
      </c>
    </row>
    <row r="205" spans="1:9" hidden="1">
      <c r="A205" s="4">
        <v>92101</v>
      </c>
      <c r="B205" s="84" t="s">
        <v>213</v>
      </c>
      <c r="C205" s="99">
        <v>6.7507999999999999E-4</v>
      </c>
      <c r="D205" s="100"/>
      <c r="E205" s="101">
        <v>298125.45419999998</v>
      </c>
      <c r="F205" s="101">
        <v>197658.02335999999</v>
      </c>
      <c r="G205" s="101">
        <v>650280.9362</v>
      </c>
      <c r="H205" s="101">
        <v>50601.296479999997</v>
      </c>
      <c r="I205" s="101">
        <v>0</v>
      </c>
    </row>
    <row r="206" spans="1:9" hidden="1">
      <c r="A206" s="4">
        <v>92104</v>
      </c>
      <c r="B206" s="84" t="s">
        <v>214</v>
      </c>
      <c r="C206" s="99">
        <v>7.7200000000000006E-6</v>
      </c>
      <c r="D206" s="100"/>
      <c r="E206" s="101">
        <v>3409.2678000000001</v>
      </c>
      <c r="F206" s="101">
        <v>2260.3542400000001</v>
      </c>
      <c r="G206" s="101">
        <v>7436.4058000000005</v>
      </c>
      <c r="H206" s="101">
        <v>578.66032000000007</v>
      </c>
      <c r="I206" s="101">
        <v>0</v>
      </c>
    </row>
    <row r="207" spans="1:9" hidden="1">
      <c r="A207" s="4">
        <v>92109</v>
      </c>
      <c r="B207" s="84" t="s">
        <v>215</v>
      </c>
      <c r="C207" s="99">
        <v>2.0507000000000001E-4</v>
      </c>
      <c r="D207" s="100"/>
      <c r="E207" s="101">
        <v>90561.98805</v>
      </c>
      <c r="F207" s="101">
        <v>60042.855440000007</v>
      </c>
      <c r="G207" s="101">
        <v>197536.75355000002</v>
      </c>
      <c r="H207" s="101">
        <v>15371.226920000001</v>
      </c>
      <c r="I207" s="101">
        <v>0</v>
      </c>
    </row>
    <row r="208" spans="1:9" hidden="1">
      <c r="A208" s="4">
        <v>92111</v>
      </c>
      <c r="B208" s="84" t="s">
        <v>216</v>
      </c>
      <c r="C208" s="99">
        <v>5.4060999999999996E-4</v>
      </c>
      <c r="D208" s="100"/>
      <c r="E208" s="101">
        <v>238741.48514999999</v>
      </c>
      <c r="F208" s="101">
        <v>158286.28311999998</v>
      </c>
      <c r="G208" s="101">
        <v>520750.69164999994</v>
      </c>
      <c r="H208" s="101">
        <v>40521.963159999999</v>
      </c>
      <c r="I208" s="101">
        <v>0</v>
      </c>
    </row>
    <row r="209" spans="1:9" hidden="1">
      <c r="A209" s="4">
        <v>92113</v>
      </c>
      <c r="B209" s="84" t="s">
        <v>217</v>
      </c>
      <c r="C209" s="99">
        <v>1.4250000000000001E-5</v>
      </c>
      <c r="D209" s="100"/>
      <c r="E209" s="101">
        <v>6293.0137500000001</v>
      </c>
      <c r="F209" s="101">
        <v>4172.2860000000001</v>
      </c>
      <c r="G209" s="101">
        <v>13726.526250000001</v>
      </c>
      <c r="H209" s="101">
        <v>1068.123</v>
      </c>
      <c r="I209" s="101">
        <v>0</v>
      </c>
    </row>
    <row r="210" spans="1:9" hidden="1">
      <c r="A210" s="4">
        <v>92201</v>
      </c>
      <c r="B210" s="84" t="s">
        <v>218</v>
      </c>
      <c r="C210" s="99">
        <v>1.1488900000000001E-3</v>
      </c>
      <c r="D210" s="100"/>
      <c r="E210" s="101">
        <v>507367.05735000002</v>
      </c>
      <c r="F210" s="101">
        <v>336385.80088</v>
      </c>
      <c r="G210" s="101">
        <v>1106685.5258500001</v>
      </c>
      <c r="H210" s="101">
        <v>86116.198840000012</v>
      </c>
      <c r="I210" s="101">
        <v>0</v>
      </c>
    </row>
    <row r="211" spans="1:9" hidden="1">
      <c r="A211" s="4">
        <v>92214</v>
      </c>
      <c r="B211" s="84" t="s">
        <v>953</v>
      </c>
      <c r="C211" s="99">
        <v>3.8720000000000002E-5</v>
      </c>
      <c r="D211" s="100"/>
      <c r="E211" s="101">
        <v>17099.3328</v>
      </c>
      <c r="F211" s="101">
        <v>11336.90624</v>
      </c>
      <c r="G211" s="101">
        <v>37297.620800000004</v>
      </c>
      <c r="H211" s="101">
        <v>2902.2963199999999</v>
      </c>
      <c r="I211" s="101">
        <v>0</v>
      </c>
    </row>
    <row r="212" spans="1:9" hidden="1">
      <c r="A212" s="4">
        <v>92301</v>
      </c>
      <c r="B212" s="84" t="s">
        <v>219</v>
      </c>
      <c r="C212" s="99">
        <v>5.8141099999999999E-3</v>
      </c>
      <c r="D212" s="100"/>
      <c r="E212" s="101">
        <v>2567598.1876499997</v>
      </c>
      <c r="F212" s="101">
        <v>1702324.89512</v>
      </c>
      <c r="G212" s="101">
        <v>5600528.6691499995</v>
      </c>
      <c r="H212" s="101">
        <v>435802.42916</v>
      </c>
      <c r="I212" s="101">
        <v>0</v>
      </c>
    </row>
    <row r="213" spans="1:9" hidden="1">
      <c r="A213" s="4">
        <v>92302</v>
      </c>
      <c r="B213" s="84" t="s">
        <v>935</v>
      </c>
      <c r="C213" s="99">
        <v>2.4393E-4</v>
      </c>
      <c r="D213" s="100"/>
      <c r="E213" s="101">
        <v>107723.14694999999</v>
      </c>
      <c r="F213" s="101">
        <v>71420.752560000008</v>
      </c>
      <c r="G213" s="101">
        <v>234969.23144999999</v>
      </c>
      <c r="H213" s="101">
        <v>18284.017080000001</v>
      </c>
      <c r="I213" s="101">
        <v>0</v>
      </c>
    </row>
    <row r="214" spans="1:9" hidden="1">
      <c r="A214" s="4">
        <v>92311</v>
      </c>
      <c r="B214" s="84" t="s">
        <v>221</v>
      </c>
      <c r="C214" s="99">
        <v>2.1167299999999998E-3</v>
      </c>
      <c r="D214" s="100"/>
      <c r="E214" s="101">
        <v>934779.71894999989</v>
      </c>
      <c r="F214" s="101">
        <v>619761.61015999992</v>
      </c>
      <c r="G214" s="101">
        <v>2038971.9234499999</v>
      </c>
      <c r="H214" s="101">
        <v>158661.61387999999</v>
      </c>
      <c r="I214" s="101">
        <v>0</v>
      </c>
    </row>
    <row r="215" spans="1:9" hidden="1">
      <c r="A215" s="4">
        <v>92317</v>
      </c>
      <c r="B215" s="84" t="s">
        <v>222</v>
      </c>
      <c r="C215" s="99">
        <v>3.5639999999999998E-5</v>
      </c>
      <c r="D215" s="100"/>
      <c r="E215" s="101">
        <v>15739.158599999999</v>
      </c>
      <c r="F215" s="101">
        <v>10435.106879999999</v>
      </c>
      <c r="G215" s="101">
        <v>34330.764599999995</v>
      </c>
      <c r="H215" s="101">
        <v>2671.4318399999997</v>
      </c>
      <c r="I215" s="101">
        <v>0</v>
      </c>
    </row>
    <row r="216" spans="1:9" hidden="1">
      <c r="A216" s="4">
        <v>92321</v>
      </c>
      <c r="B216" s="84" t="s">
        <v>223</v>
      </c>
      <c r="C216" s="99">
        <v>1.30178E-3</v>
      </c>
      <c r="D216" s="100"/>
      <c r="E216" s="101">
        <v>574885.5747</v>
      </c>
      <c r="F216" s="101">
        <v>381150.76976</v>
      </c>
      <c r="G216" s="101">
        <v>1253959.1117</v>
      </c>
      <c r="H216" s="101">
        <v>97576.221680000002</v>
      </c>
      <c r="I216" s="101">
        <v>0</v>
      </c>
    </row>
    <row r="217" spans="1:9" hidden="1">
      <c r="A217" s="4">
        <v>92327</v>
      </c>
      <c r="B217" s="84" t="s">
        <v>224</v>
      </c>
      <c r="C217" s="99">
        <v>6.5300000000000002E-6</v>
      </c>
      <c r="D217" s="100"/>
      <c r="E217" s="101">
        <v>2883.74595</v>
      </c>
      <c r="F217" s="101">
        <v>1911.9317599999999</v>
      </c>
      <c r="G217" s="101">
        <v>6290.1204500000003</v>
      </c>
      <c r="H217" s="101">
        <v>489.46268000000003</v>
      </c>
      <c r="I217" s="101">
        <v>0</v>
      </c>
    </row>
    <row r="218" spans="1:9" hidden="1">
      <c r="A218" s="4">
        <v>92331</v>
      </c>
      <c r="B218" s="84" t="s">
        <v>225</v>
      </c>
      <c r="C218" s="99">
        <v>1.5023E-4</v>
      </c>
      <c r="D218" s="100"/>
      <c r="E218" s="101">
        <v>66343.821450000003</v>
      </c>
      <c r="F218" s="101">
        <v>43986.142160000003</v>
      </c>
      <c r="G218" s="101">
        <v>144711.30095</v>
      </c>
      <c r="H218" s="101">
        <v>11260.639880000001</v>
      </c>
      <c r="I218" s="101">
        <v>0</v>
      </c>
    </row>
    <row r="219" spans="1:9" hidden="1">
      <c r="A219" s="4">
        <v>92341</v>
      </c>
      <c r="B219" s="84" t="s">
        <v>226</v>
      </c>
      <c r="C219" s="99">
        <v>6.3600000000000001E-6</v>
      </c>
      <c r="D219" s="100"/>
      <c r="E219" s="101">
        <v>2808.6714000000002</v>
      </c>
      <c r="F219" s="101">
        <v>1862.1571200000001</v>
      </c>
      <c r="G219" s="101">
        <v>6126.3653999999997</v>
      </c>
      <c r="H219" s="101">
        <v>476.72016000000002</v>
      </c>
      <c r="I219" s="101">
        <v>0</v>
      </c>
    </row>
    <row r="220" spans="1:9" hidden="1">
      <c r="A220" s="4">
        <v>92351</v>
      </c>
      <c r="B220" s="84" t="s">
        <v>227</v>
      </c>
      <c r="C220" s="99">
        <v>3.502E-5</v>
      </c>
      <c r="D220" s="100"/>
      <c r="E220" s="101">
        <v>15465.3573</v>
      </c>
      <c r="F220" s="101">
        <v>10253.57584</v>
      </c>
      <c r="G220" s="101">
        <v>33733.540300000001</v>
      </c>
      <c r="H220" s="101">
        <v>2624.95912</v>
      </c>
      <c r="I220" s="101">
        <v>0</v>
      </c>
    </row>
    <row r="221" spans="1:9" hidden="1">
      <c r="A221" s="4">
        <v>92401</v>
      </c>
      <c r="B221" s="84" t="s">
        <v>228</v>
      </c>
      <c r="C221" s="99">
        <v>2.6313500000000002E-3</v>
      </c>
      <c r="D221" s="100"/>
      <c r="E221" s="101">
        <v>1162043.6302500002</v>
      </c>
      <c r="F221" s="101">
        <v>770438.22920000006</v>
      </c>
      <c r="G221" s="101">
        <v>2534687.35775</v>
      </c>
      <c r="H221" s="101">
        <v>197235.4706</v>
      </c>
      <c r="I221" s="101">
        <v>0</v>
      </c>
    </row>
    <row r="222" spans="1:9" hidden="1">
      <c r="A222" s="4">
        <v>92403</v>
      </c>
      <c r="B222" s="84" t="s">
        <v>229</v>
      </c>
      <c r="C222" s="99">
        <v>1.223E-5</v>
      </c>
      <c r="D222" s="100"/>
      <c r="E222" s="101">
        <v>5400.9514499999996</v>
      </c>
      <c r="F222" s="101">
        <v>3580.8461600000001</v>
      </c>
      <c r="G222" s="101">
        <v>11780.730949999999</v>
      </c>
      <c r="H222" s="101">
        <v>916.71187999999995</v>
      </c>
      <c r="I222" s="101">
        <v>0</v>
      </c>
    </row>
    <row r="223" spans="1:9" hidden="1">
      <c r="A223" s="4">
        <v>92411</v>
      </c>
      <c r="B223" s="84" t="s">
        <v>230</v>
      </c>
      <c r="C223" s="99">
        <v>3.9027000000000002E-4</v>
      </c>
      <c r="D223" s="100"/>
      <c r="E223" s="101">
        <v>172349.08605000001</v>
      </c>
      <c r="F223" s="101">
        <v>114267.93384</v>
      </c>
      <c r="G223" s="101">
        <v>375933.43155000004</v>
      </c>
      <c r="H223" s="101">
        <v>29253.078120000002</v>
      </c>
      <c r="I223" s="101">
        <v>0</v>
      </c>
    </row>
    <row r="224" spans="1:9" hidden="1">
      <c r="A224" s="4">
        <v>92417</v>
      </c>
      <c r="B224" s="84" t="s">
        <v>232</v>
      </c>
      <c r="C224" s="99">
        <v>1.1409999999999999E-5</v>
      </c>
      <c r="D224" s="100"/>
      <c r="E224" s="101">
        <v>5038.8271500000001</v>
      </c>
      <c r="F224" s="101">
        <v>3340.7567199999999</v>
      </c>
      <c r="G224" s="101">
        <v>10990.853649999999</v>
      </c>
      <c r="H224" s="101">
        <v>855.24795999999992</v>
      </c>
      <c r="I224" s="101">
        <v>0</v>
      </c>
    </row>
    <row r="225" spans="1:9" hidden="1">
      <c r="A225" s="4">
        <v>92421</v>
      </c>
      <c r="B225" s="84" t="s">
        <v>233</v>
      </c>
      <c r="C225" s="99">
        <v>8.3699999999999995E-6</v>
      </c>
      <c r="D225" s="100"/>
      <c r="E225" s="101">
        <v>3696.3175499999998</v>
      </c>
      <c r="F225" s="101">
        <v>2450.6690399999998</v>
      </c>
      <c r="G225" s="101">
        <v>8062.5280499999999</v>
      </c>
      <c r="H225" s="101">
        <v>627.38171999999997</v>
      </c>
      <c r="I225" s="101">
        <v>0</v>
      </c>
    </row>
    <row r="226" spans="1:9" hidden="1">
      <c r="A226" s="4">
        <v>92427</v>
      </c>
      <c r="B226" s="84" t="s">
        <v>234</v>
      </c>
      <c r="C226" s="99">
        <v>1.35E-6</v>
      </c>
      <c r="D226" s="100"/>
      <c r="E226" s="101">
        <v>596.18025</v>
      </c>
      <c r="F226" s="101">
        <v>395.26920000000001</v>
      </c>
      <c r="G226" s="101">
        <v>1300.4077500000001</v>
      </c>
      <c r="H226" s="101">
        <v>101.1906</v>
      </c>
      <c r="I226" s="101">
        <v>0</v>
      </c>
    </row>
    <row r="227" spans="1:9" hidden="1">
      <c r="A227" s="94">
        <v>92431</v>
      </c>
      <c r="B227" s="95" t="s">
        <v>235</v>
      </c>
      <c r="C227" s="96">
        <v>9.6800000000000005E-6</v>
      </c>
      <c r="D227" s="97"/>
      <c r="E227" s="98">
        <v>4274.8332</v>
      </c>
      <c r="F227" s="98">
        <v>2834.2265600000001</v>
      </c>
      <c r="G227" s="98">
        <v>9324.4052000000011</v>
      </c>
      <c r="H227" s="98">
        <v>725.57407999999998</v>
      </c>
      <c r="I227" s="98">
        <v>0</v>
      </c>
    </row>
    <row r="228" spans="1:9" hidden="1">
      <c r="A228" s="4">
        <v>92441</v>
      </c>
      <c r="B228" s="84" t="s">
        <v>236</v>
      </c>
      <c r="C228" s="99">
        <v>8.9019999999999998E-5</v>
      </c>
      <c r="D228" s="100"/>
      <c r="E228" s="101">
        <v>39312.567300000002</v>
      </c>
      <c r="F228" s="101">
        <v>26064.343839999998</v>
      </c>
      <c r="G228" s="101">
        <v>85749.850299999991</v>
      </c>
      <c r="H228" s="101">
        <v>6672.5831200000002</v>
      </c>
      <c r="I228" s="101">
        <v>0</v>
      </c>
    </row>
    <row r="229" spans="1:9" hidden="1">
      <c r="A229" s="4">
        <v>92444</v>
      </c>
      <c r="B229" s="84" t="s">
        <v>237</v>
      </c>
      <c r="C229" s="99">
        <v>9.5799999999999998E-6</v>
      </c>
      <c r="D229" s="100"/>
      <c r="E229" s="101">
        <v>4230.6716999999999</v>
      </c>
      <c r="F229" s="101">
        <v>2804.9473600000001</v>
      </c>
      <c r="G229" s="101">
        <v>9228.0787</v>
      </c>
      <c r="H229" s="101">
        <v>718.07848000000001</v>
      </c>
      <c r="I229" s="101">
        <v>0</v>
      </c>
    </row>
    <row r="230" spans="1:9" hidden="1">
      <c r="A230" s="4">
        <v>92451</v>
      </c>
      <c r="B230" s="84" t="s">
        <v>238</v>
      </c>
      <c r="C230" s="99">
        <v>1.0760999999999999E-4</v>
      </c>
      <c r="D230" s="100"/>
      <c r="E230" s="101">
        <v>47522.190149999995</v>
      </c>
      <c r="F230" s="101">
        <v>31507.347119999999</v>
      </c>
      <c r="G230" s="101">
        <v>103656.94665</v>
      </c>
      <c r="H230" s="101">
        <v>8066.0151599999999</v>
      </c>
      <c r="I230" s="101">
        <v>0</v>
      </c>
    </row>
    <row r="231" spans="1:9" hidden="1">
      <c r="A231" s="4">
        <v>92461</v>
      </c>
      <c r="B231" s="84" t="s">
        <v>239</v>
      </c>
      <c r="C231" s="99">
        <v>9.6280000000000007E-5</v>
      </c>
      <c r="D231" s="100"/>
      <c r="E231" s="101">
        <v>42518.692200000005</v>
      </c>
      <c r="F231" s="101">
        <v>28190.013760000002</v>
      </c>
      <c r="G231" s="101">
        <v>92743.154200000004</v>
      </c>
      <c r="H231" s="101">
        <v>7216.7636800000009</v>
      </c>
      <c r="I231" s="101">
        <v>0</v>
      </c>
    </row>
    <row r="232" spans="1:9" hidden="1">
      <c r="A232" s="4">
        <v>92501</v>
      </c>
      <c r="B232" s="84" t="s">
        <v>240</v>
      </c>
      <c r="C232" s="99">
        <v>4.3997000000000003E-3</v>
      </c>
      <c r="D232" s="100"/>
      <c r="E232" s="101">
        <v>1942973.5155000002</v>
      </c>
      <c r="F232" s="101">
        <v>1288196.9624000001</v>
      </c>
      <c r="G232" s="101">
        <v>4238077.0205000006</v>
      </c>
      <c r="H232" s="101">
        <v>329783.91320000001</v>
      </c>
      <c r="I232" s="101">
        <v>0</v>
      </c>
    </row>
    <row r="233" spans="1:9" hidden="1">
      <c r="A233" s="4">
        <v>92502</v>
      </c>
      <c r="B233" s="84" t="s">
        <v>241</v>
      </c>
      <c r="C233" s="99">
        <v>1.9230000000000001E-5</v>
      </c>
      <c r="D233" s="100"/>
      <c r="E233" s="101">
        <v>8492.2564500000008</v>
      </c>
      <c r="F233" s="101">
        <v>5630.3901599999999</v>
      </c>
      <c r="G233" s="101">
        <v>18523.585950000001</v>
      </c>
      <c r="H233" s="101">
        <v>1441.4038800000001</v>
      </c>
      <c r="I233" s="101">
        <v>0</v>
      </c>
    </row>
    <row r="234" spans="1:9" hidden="1">
      <c r="A234" s="4">
        <v>92504</v>
      </c>
      <c r="B234" s="84" t="s">
        <v>242</v>
      </c>
      <c r="C234" s="99">
        <v>1.1294999999999999E-4</v>
      </c>
      <c r="D234" s="100"/>
      <c r="E234" s="101">
        <v>49880.414249999994</v>
      </c>
      <c r="F234" s="101">
        <v>33070.856399999997</v>
      </c>
      <c r="G234" s="101">
        <v>108800.78174999999</v>
      </c>
      <c r="H234" s="101">
        <v>8466.2801999999992</v>
      </c>
      <c r="I234" s="101">
        <v>0</v>
      </c>
    </row>
    <row r="235" spans="1:9" hidden="1">
      <c r="A235" s="4">
        <v>92505</v>
      </c>
      <c r="B235" s="84" t="s">
        <v>243</v>
      </c>
      <c r="C235" s="99">
        <v>1.0402E-4</v>
      </c>
      <c r="D235" s="100"/>
      <c r="E235" s="101">
        <v>45936.792300000001</v>
      </c>
      <c r="F235" s="101">
        <v>30456.223839999999</v>
      </c>
      <c r="G235" s="101">
        <v>100198.8253</v>
      </c>
      <c r="H235" s="101">
        <v>7796.9231199999995</v>
      </c>
      <c r="I235" s="101">
        <v>0</v>
      </c>
    </row>
    <row r="236" spans="1:9" hidden="1">
      <c r="A236" s="4">
        <v>92506</v>
      </c>
      <c r="B236" s="84" t="s">
        <v>244</v>
      </c>
      <c r="C236" s="99">
        <v>7.6550000000000004E-5</v>
      </c>
      <c r="D236" s="100"/>
      <c r="E236" s="101">
        <v>33805.628250000002</v>
      </c>
      <c r="F236" s="101">
        <v>22413.227600000002</v>
      </c>
      <c r="G236" s="101">
        <v>73737.935750000004</v>
      </c>
      <c r="H236" s="101">
        <v>5737.8818000000001</v>
      </c>
      <c r="I236" s="101">
        <v>0</v>
      </c>
    </row>
    <row r="237" spans="1:9" hidden="1">
      <c r="A237" s="4">
        <v>92507</v>
      </c>
      <c r="B237" s="84" t="s">
        <v>245</v>
      </c>
      <c r="C237" s="99">
        <v>1.0215E-4</v>
      </c>
      <c r="D237" s="100"/>
      <c r="E237" s="101">
        <v>45110.972249999999</v>
      </c>
      <c r="F237" s="101">
        <v>29908.702799999999</v>
      </c>
      <c r="G237" s="101">
        <v>98397.519750000007</v>
      </c>
      <c r="H237" s="101">
        <v>7656.7554</v>
      </c>
      <c r="I237" s="101">
        <v>0</v>
      </c>
    </row>
    <row r="238" spans="1:9" hidden="1">
      <c r="A238" s="4">
        <v>92508</v>
      </c>
      <c r="B238" s="84" t="s">
        <v>246</v>
      </c>
      <c r="C238" s="99">
        <v>2.6845999999999999E-4</v>
      </c>
      <c r="D238" s="100"/>
      <c r="E238" s="101">
        <v>118555.9629</v>
      </c>
      <c r="F238" s="101">
        <v>78602.940319999994</v>
      </c>
      <c r="G238" s="101">
        <v>258598.1219</v>
      </c>
      <c r="H238" s="101">
        <v>20122.687760000001</v>
      </c>
      <c r="I238" s="101">
        <v>0</v>
      </c>
    </row>
    <row r="239" spans="1:9" hidden="1">
      <c r="A239" s="4">
        <v>92511</v>
      </c>
      <c r="B239" s="84" t="s">
        <v>248</v>
      </c>
      <c r="C239" s="99">
        <v>3.2512000000000001E-3</v>
      </c>
      <c r="D239" s="100"/>
      <c r="E239" s="101">
        <v>1435778.6880000001</v>
      </c>
      <c r="F239" s="101">
        <v>951925.3504</v>
      </c>
      <c r="G239" s="101">
        <v>3131767.1680000001</v>
      </c>
      <c r="H239" s="101">
        <v>243696.9472</v>
      </c>
      <c r="I239" s="101">
        <v>0</v>
      </c>
    </row>
    <row r="240" spans="1:9" hidden="1">
      <c r="A240" s="4">
        <v>92513</v>
      </c>
      <c r="B240" s="84" t="s">
        <v>917</v>
      </c>
      <c r="C240" s="99">
        <v>4.7714599999999999E-3</v>
      </c>
      <c r="D240" s="100"/>
      <c r="E240" s="101">
        <v>2107148.3078999999</v>
      </c>
      <c r="F240" s="101">
        <v>1397045.31632</v>
      </c>
      <c r="G240" s="101">
        <v>4596180.4168999996</v>
      </c>
      <c r="H240" s="101">
        <v>357649.55576000002</v>
      </c>
      <c r="I240" s="101">
        <v>0</v>
      </c>
    </row>
    <row r="241" spans="1:9" hidden="1">
      <c r="A241" s="4">
        <v>92521</v>
      </c>
      <c r="B241" s="84" t="s">
        <v>249</v>
      </c>
      <c r="C241" s="99">
        <v>6.7009999999999997E-5</v>
      </c>
      <c r="D241" s="100"/>
      <c r="E241" s="101">
        <v>29592.621149999999</v>
      </c>
      <c r="F241" s="101">
        <v>19619.99192</v>
      </c>
      <c r="G241" s="101">
        <v>64548.387649999997</v>
      </c>
      <c r="H241" s="101">
        <v>5022.8015599999999</v>
      </c>
      <c r="I241" s="101">
        <v>0</v>
      </c>
    </row>
    <row r="242" spans="1:9" hidden="1">
      <c r="A242" s="4">
        <v>92531</v>
      </c>
      <c r="B242" s="84" t="s">
        <v>250</v>
      </c>
      <c r="C242" s="99">
        <v>8.8796000000000003E-4</v>
      </c>
      <c r="D242" s="100"/>
      <c r="E242" s="101">
        <v>392136.45540000004</v>
      </c>
      <c r="F242" s="101">
        <v>259987.58431999999</v>
      </c>
      <c r="G242" s="101">
        <v>855340.78940000001</v>
      </c>
      <c r="H242" s="101">
        <v>66557.929759999999</v>
      </c>
      <c r="I242" s="101">
        <v>0</v>
      </c>
    </row>
    <row r="243" spans="1:9" hidden="1">
      <c r="A243" s="4">
        <v>92541</v>
      </c>
      <c r="B243" s="84" t="s">
        <v>251</v>
      </c>
      <c r="C243" s="99">
        <v>1.2762E-4</v>
      </c>
      <c r="D243" s="100"/>
      <c r="E243" s="101">
        <v>56358.906300000002</v>
      </c>
      <c r="F243" s="101">
        <v>37366.115039999997</v>
      </c>
      <c r="G243" s="101">
        <v>122931.8793</v>
      </c>
      <c r="H243" s="101">
        <v>9565.88472</v>
      </c>
      <c r="I243" s="101">
        <v>0</v>
      </c>
    </row>
    <row r="244" spans="1:9" hidden="1">
      <c r="A244" s="4">
        <v>92551</v>
      </c>
      <c r="B244" s="84" t="s">
        <v>252</v>
      </c>
      <c r="C244" s="99">
        <v>5.7840000000000002E-5</v>
      </c>
      <c r="D244" s="100"/>
      <c r="E244" s="101">
        <v>25543.011600000002</v>
      </c>
      <c r="F244" s="101">
        <v>16935.08928</v>
      </c>
      <c r="G244" s="101">
        <v>55715.247600000002</v>
      </c>
      <c r="H244" s="101">
        <v>4335.4550399999998</v>
      </c>
      <c r="I244" s="101">
        <v>0</v>
      </c>
    </row>
    <row r="245" spans="1:9" hidden="1">
      <c r="A245" s="4">
        <v>92561</v>
      </c>
      <c r="B245" s="84" t="s">
        <v>253</v>
      </c>
      <c r="C245" s="99">
        <v>1.1389999999999999E-5</v>
      </c>
      <c r="D245" s="100"/>
      <c r="E245" s="101">
        <v>5029.99485</v>
      </c>
      <c r="F245" s="101">
        <v>3334.9008799999997</v>
      </c>
      <c r="G245" s="101">
        <v>10971.58835</v>
      </c>
      <c r="H245" s="101">
        <v>853.74883999999997</v>
      </c>
      <c r="I245" s="101">
        <v>0</v>
      </c>
    </row>
    <row r="246" spans="1:9" hidden="1">
      <c r="A246" s="4">
        <v>92571</v>
      </c>
      <c r="B246" s="84" t="s">
        <v>254</v>
      </c>
      <c r="C246" s="99">
        <v>8.8300000000000002E-6</v>
      </c>
      <c r="D246" s="100"/>
      <c r="E246" s="101">
        <v>3899.46045</v>
      </c>
      <c r="F246" s="101">
        <v>2585.3533600000001</v>
      </c>
      <c r="G246" s="101">
        <v>8505.6299500000005</v>
      </c>
      <c r="H246" s="101">
        <v>661.86148000000003</v>
      </c>
      <c r="I246" s="101">
        <v>0</v>
      </c>
    </row>
    <row r="247" spans="1:9" hidden="1">
      <c r="A247" s="4">
        <v>92601</v>
      </c>
      <c r="B247" s="84" t="s">
        <v>255</v>
      </c>
      <c r="C247" s="99">
        <v>1.185579E-2</v>
      </c>
      <c r="D247" s="100"/>
      <c r="E247" s="101">
        <v>5235694.7008499997</v>
      </c>
      <c r="F247" s="101">
        <v>3471280.4656799999</v>
      </c>
      <c r="G247" s="101">
        <v>11420267.55435</v>
      </c>
      <c r="H247" s="101">
        <v>888662.59523999994</v>
      </c>
      <c r="I247" s="101">
        <v>0</v>
      </c>
    </row>
    <row r="248" spans="1:9" hidden="1">
      <c r="A248" s="4">
        <v>92602</v>
      </c>
      <c r="B248" s="84" t="s">
        <v>256</v>
      </c>
      <c r="C248" s="99">
        <v>3.8500000000000004E-6</v>
      </c>
      <c r="D248" s="100"/>
      <c r="E248" s="101">
        <v>1700.2177500000003</v>
      </c>
      <c r="F248" s="101">
        <v>1127.2492000000002</v>
      </c>
      <c r="G248" s="101">
        <v>3708.5702500000002</v>
      </c>
      <c r="H248" s="101">
        <v>288.5806</v>
      </c>
      <c r="I248" s="101">
        <v>0</v>
      </c>
    </row>
    <row r="249" spans="1:9" hidden="1">
      <c r="A249" s="4">
        <v>92604</v>
      </c>
      <c r="B249" s="84" t="s">
        <v>257</v>
      </c>
      <c r="C249" s="99">
        <v>3.0694000000000001E-4</v>
      </c>
      <c r="D249" s="100"/>
      <c r="E249" s="101">
        <v>135549.30809999999</v>
      </c>
      <c r="F249" s="101">
        <v>89869.576480000003</v>
      </c>
      <c r="G249" s="101">
        <v>295664.55910000001</v>
      </c>
      <c r="H249" s="101">
        <v>23006.994640000001</v>
      </c>
      <c r="I249" s="101">
        <v>0</v>
      </c>
    </row>
    <row r="250" spans="1:9" hidden="1">
      <c r="A250" s="4">
        <v>92607</v>
      </c>
      <c r="B250" s="84" t="s">
        <v>258</v>
      </c>
      <c r="C250" s="99">
        <v>1.5109999999999999E-4</v>
      </c>
      <c r="D250" s="100"/>
      <c r="E250" s="101">
        <v>66728.026499999993</v>
      </c>
      <c r="F250" s="101">
        <v>44240.871199999994</v>
      </c>
      <c r="G250" s="101">
        <v>145549.34149999998</v>
      </c>
      <c r="H250" s="101">
        <v>11325.851599999998</v>
      </c>
      <c r="I250" s="101">
        <v>0</v>
      </c>
    </row>
    <row r="251" spans="1:9" hidden="1">
      <c r="A251" s="4">
        <v>92611</v>
      </c>
      <c r="B251" s="84" t="s">
        <v>259</v>
      </c>
      <c r="C251" s="99">
        <v>1.1132970000000001E-2</v>
      </c>
      <c r="D251" s="100"/>
      <c r="E251" s="101">
        <v>4916486.5465500001</v>
      </c>
      <c r="F251" s="101">
        <v>3259644.5522400001</v>
      </c>
      <c r="G251" s="101">
        <v>10724000.34705</v>
      </c>
      <c r="H251" s="101">
        <v>834482.89932000008</v>
      </c>
      <c r="I251" s="101">
        <v>0</v>
      </c>
    </row>
    <row r="252" spans="1:9" hidden="1">
      <c r="A252" s="4">
        <v>92613</v>
      </c>
      <c r="B252" s="84" t="s">
        <v>260</v>
      </c>
      <c r="C252" s="99">
        <v>1.9146000000000001E-4</v>
      </c>
      <c r="D252" s="100"/>
      <c r="E252" s="101">
        <v>84551.607900000003</v>
      </c>
      <c r="F252" s="101">
        <v>56057.956320000005</v>
      </c>
      <c r="G252" s="101">
        <v>184426.7169</v>
      </c>
      <c r="H252" s="101">
        <v>14351.075760000002</v>
      </c>
      <c r="I252" s="101">
        <v>0</v>
      </c>
    </row>
    <row r="253" spans="1:9" hidden="1">
      <c r="A253" s="4">
        <v>92614</v>
      </c>
      <c r="B253" s="84" t="s">
        <v>261</v>
      </c>
      <c r="C253" s="99">
        <v>5.8996500000000002E-3</v>
      </c>
      <c r="D253" s="100"/>
      <c r="E253" s="101">
        <v>2605373.93475</v>
      </c>
      <c r="F253" s="101">
        <v>1727370.3228</v>
      </c>
      <c r="G253" s="101">
        <v>5682926.3572500004</v>
      </c>
      <c r="H253" s="101">
        <v>442214.1654</v>
      </c>
      <c r="I253" s="101">
        <v>0</v>
      </c>
    </row>
    <row r="254" spans="1:9" hidden="1">
      <c r="A254" s="4">
        <v>92621</v>
      </c>
      <c r="B254" s="84" t="s">
        <v>262</v>
      </c>
      <c r="C254" s="99">
        <v>2.1610000000000001E-5</v>
      </c>
      <c r="D254" s="100"/>
      <c r="E254" s="101">
        <v>9543.3001500000009</v>
      </c>
      <c r="F254" s="101">
        <v>6327.2351200000003</v>
      </c>
      <c r="G254" s="101">
        <v>20816.156650000001</v>
      </c>
      <c r="H254" s="101">
        <v>1619.79916</v>
      </c>
      <c r="I254" s="101">
        <v>0</v>
      </c>
    </row>
    <row r="255" spans="1:9" hidden="1">
      <c r="A255" s="4">
        <v>92631</v>
      </c>
      <c r="B255" s="84" t="s">
        <v>263</v>
      </c>
      <c r="C255" s="99">
        <v>8.7135999999999995E-4</v>
      </c>
      <c r="D255" s="100"/>
      <c r="E255" s="101">
        <v>384805.64639999997</v>
      </c>
      <c r="F255" s="101">
        <v>255127.23711999998</v>
      </c>
      <c r="G255" s="101">
        <v>839350.59039999999</v>
      </c>
      <c r="H255" s="101">
        <v>65313.660159999999</v>
      </c>
      <c r="I255" s="101">
        <v>0</v>
      </c>
    </row>
    <row r="256" spans="1:9" hidden="1">
      <c r="A256" s="4">
        <v>92641</v>
      </c>
      <c r="B256" s="84" t="s">
        <v>264</v>
      </c>
      <c r="C256" s="99">
        <v>8.4100000000000008E-6</v>
      </c>
      <c r="D256" s="100"/>
      <c r="E256" s="101">
        <v>3713.9821500000003</v>
      </c>
      <c r="F256" s="101">
        <v>2462.3807200000001</v>
      </c>
      <c r="G256" s="101">
        <v>8101.0586500000009</v>
      </c>
      <c r="H256" s="101">
        <v>630.3799600000001</v>
      </c>
      <c r="I256" s="101">
        <v>0</v>
      </c>
    </row>
    <row r="257" spans="1:9" hidden="1">
      <c r="A257" s="4">
        <v>92651</v>
      </c>
      <c r="B257" s="84" t="s">
        <v>265</v>
      </c>
      <c r="C257" s="99">
        <v>4.3100000000000002E-6</v>
      </c>
      <c r="D257" s="100"/>
      <c r="E257" s="101">
        <v>1903.3606500000001</v>
      </c>
      <c r="F257" s="101">
        <v>1261.93352</v>
      </c>
      <c r="G257" s="101">
        <v>4151.6721500000003</v>
      </c>
      <c r="H257" s="101">
        <v>323.06036</v>
      </c>
      <c r="I257" s="101">
        <v>0</v>
      </c>
    </row>
    <row r="258" spans="1:9" hidden="1">
      <c r="A258" s="4">
        <v>92661</v>
      </c>
      <c r="B258" s="84" t="s">
        <v>266</v>
      </c>
      <c r="C258" s="99">
        <v>3.9444000000000002E-4</v>
      </c>
      <c r="D258" s="100"/>
      <c r="E258" s="101">
        <v>174190.62060000002</v>
      </c>
      <c r="F258" s="101">
        <v>115488.87648000001</v>
      </c>
      <c r="G258" s="101">
        <v>379950.24660000001</v>
      </c>
      <c r="H258" s="101">
        <v>29565.644640000002</v>
      </c>
      <c r="I258" s="101">
        <v>0</v>
      </c>
    </row>
    <row r="259" spans="1:9" hidden="1">
      <c r="A259" s="4">
        <v>92671</v>
      </c>
      <c r="B259" s="84" t="s">
        <v>267</v>
      </c>
      <c r="C259" s="99">
        <v>2.57E-6</v>
      </c>
      <c r="D259" s="100"/>
      <c r="E259" s="101">
        <v>1134.95055</v>
      </c>
      <c r="F259" s="101">
        <v>752.47543999999994</v>
      </c>
      <c r="G259" s="101">
        <v>2475.59105</v>
      </c>
      <c r="H259" s="101">
        <v>192.63692</v>
      </c>
      <c r="I259" s="101">
        <v>0</v>
      </c>
    </row>
    <row r="260" spans="1:9" hidden="1">
      <c r="A260" s="4">
        <v>92681</v>
      </c>
      <c r="B260" s="84" t="s">
        <v>268</v>
      </c>
      <c r="C260" s="99">
        <v>8.14E-6</v>
      </c>
      <c r="D260" s="100"/>
      <c r="E260" s="101">
        <v>3594.7460999999998</v>
      </c>
      <c r="F260" s="101">
        <v>2383.3268800000001</v>
      </c>
      <c r="G260" s="101">
        <v>7840.9771000000001</v>
      </c>
      <c r="H260" s="101">
        <v>610.14184</v>
      </c>
      <c r="I260" s="101">
        <v>0</v>
      </c>
    </row>
    <row r="261" spans="1:9" hidden="1">
      <c r="A261" s="4">
        <v>92701</v>
      </c>
      <c r="B261" s="84" t="s">
        <v>269</v>
      </c>
      <c r="C261" s="99">
        <v>2.9739200000000001E-3</v>
      </c>
      <c r="D261" s="100"/>
      <c r="E261" s="101">
        <v>1313327.6808</v>
      </c>
      <c r="F261" s="101">
        <v>870739.98464000004</v>
      </c>
      <c r="G261" s="101">
        <v>2864673.0488</v>
      </c>
      <c r="H261" s="101">
        <v>222913.14752</v>
      </c>
      <c r="I261" s="101">
        <v>0</v>
      </c>
    </row>
    <row r="262" spans="1:9" hidden="1">
      <c r="A262" s="4">
        <v>92704</v>
      </c>
      <c r="B262" s="84" t="s">
        <v>270</v>
      </c>
      <c r="C262" s="99">
        <v>3.6879999999999999E-5</v>
      </c>
      <c r="D262" s="100"/>
      <c r="E262" s="101">
        <v>16286.761199999999</v>
      </c>
      <c r="F262" s="101">
        <v>10798.168959999999</v>
      </c>
      <c r="G262" s="101">
        <v>35525.213199999998</v>
      </c>
      <c r="H262" s="101">
        <v>2764.3772800000002</v>
      </c>
      <c r="I262" s="101">
        <v>0</v>
      </c>
    </row>
    <row r="263" spans="1:9" hidden="1">
      <c r="A263" s="4">
        <v>92801</v>
      </c>
      <c r="B263" s="84" t="s">
        <v>271</v>
      </c>
      <c r="C263" s="99">
        <v>4.8968299999999996E-3</v>
      </c>
      <c r="D263" s="100"/>
      <c r="E263" s="101">
        <v>2162513.5804499998</v>
      </c>
      <c r="F263" s="101">
        <v>1433752.6493599999</v>
      </c>
      <c r="G263" s="101">
        <v>4716944.9499499993</v>
      </c>
      <c r="H263" s="101">
        <v>367046.78947999998</v>
      </c>
      <c r="I263" s="101">
        <v>0</v>
      </c>
    </row>
    <row r="264" spans="1:9" hidden="1">
      <c r="A264" s="4">
        <v>92802</v>
      </c>
      <c r="B264" s="84" t="s">
        <v>272</v>
      </c>
      <c r="C264" s="99">
        <v>9.6310000000000005E-5</v>
      </c>
      <c r="D264" s="100"/>
      <c r="E264" s="101">
        <v>42531.940650000004</v>
      </c>
      <c r="F264" s="101">
        <v>28198.79752</v>
      </c>
      <c r="G264" s="101">
        <v>92772.052150000003</v>
      </c>
      <c r="H264" s="101">
        <v>7219.0123600000006</v>
      </c>
      <c r="I264" s="101">
        <v>0</v>
      </c>
    </row>
    <row r="265" spans="1:9" hidden="1">
      <c r="A265" s="4">
        <v>92804</v>
      </c>
      <c r="B265" s="84" t="s">
        <v>273</v>
      </c>
      <c r="C265" s="99">
        <v>1.4651000000000001E-4</v>
      </c>
      <c r="D265" s="100"/>
      <c r="E265" s="101">
        <v>64701.013650000001</v>
      </c>
      <c r="F265" s="101">
        <v>42896.95592</v>
      </c>
      <c r="G265" s="101">
        <v>141127.95514999999</v>
      </c>
      <c r="H265" s="101">
        <v>10981.80356</v>
      </c>
      <c r="I265" s="101">
        <v>0</v>
      </c>
    </row>
    <row r="266" spans="1:9" hidden="1">
      <c r="A266" s="4">
        <v>92811</v>
      </c>
      <c r="B266" s="84" t="s">
        <v>274</v>
      </c>
      <c r="C266" s="99">
        <v>9.1297000000000004E-4</v>
      </c>
      <c r="D266" s="100"/>
      <c r="E266" s="101">
        <v>403181.24655000004</v>
      </c>
      <c r="F266" s="101">
        <v>267310.31224</v>
      </c>
      <c r="G266" s="101">
        <v>879432.04705000005</v>
      </c>
      <c r="H266" s="101">
        <v>68432.579320000004</v>
      </c>
      <c r="I266" s="101">
        <v>0</v>
      </c>
    </row>
    <row r="267" spans="1:9" hidden="1">
      <c r="A267" s="4">
        <v>92821</v>
      </c>
      <c r="B267" s="84" t="s">
        <v>275</v>
      </c>
      <c r="C267" s="99">
        <v>9.7282E-4</v>
      </c>
      <c r="D267" s="100"/>
      <c r="E267" s="101">
        <v>429611.90429999999</v>
      </c>
      <c r="F267" s="101">
        <v>284833.91343999997</v>
      </c>
      <c r="G267" s="101">
        <v>937083.45730000001</v>
      </c>
      <c r="H267" s="101">
        <v>72918.695919999998</v>
      </c>
      <c r="I267" s="101">
        <v>0</v>
      </c>
    </row>
    <row r="268" spans="1:9" hidden="1">
      <c r="A268" s="4">
        <v>92831</v>
      </c>
      <c r="B268" s="84" t="s">
        <v>276</v>
      </c>
      <c r="C268" s="99">
        <v>2.945E-4</v>
      </c>
      <c r="D268" s="100"/>
      <c r="E268" s="101">
        <v>130055.61750000001</v>
      </c>
      <c r="F268" s="101">
        <v>86227.244000000006</v>
      </c>
      <c r="G268" s="101">
        <v>283681.54249999998</v>
      </c>
      <c r="H268" s="101">
        <v>22074.542000000001</v>
      </c>
      <c r="I268" s="101">
        <v>0</v>
      </c>
    </row>
    <row r="269" spans="1:9" hidden="1">
      <c r="A269" s="4">
        <v>92841</v>
      </c>
      <c r="B269" s="84" t="s">
        <v>277</v>
      </c>
      <c r="C269" s="99">
        <v>2.3801000000000001E-4</v>
      </c>
      <c r="D269" s="100"/>
      <c r="E269" s="101">
        <v>105108.78615</v>
      </c>
      <c r="F269" s="101">
        <v>69687.423920000001</v>
      </c>
      <c r="G269" s="101">
        <v>229266.70264999999</v>
      </c>
      <c r="H269" s="101">
        <v>17840.277560000002</v>
      </c>
      <c r="I269" s="101">
        <v>0</v>
      </c>
    </row>
    <row r="270" spans="1:9" hidden="1">
      <c r="A270" s="4">
        <v>92851</v>
      </c>
      <c r="B270" s="84" t="s">
        <v>278</v>
      </c>
      <c r="C270" s="99">
        <v>3.6129000000000001E-4</v>
      </c>
      <c r="D270" s="100"/>
      <c r="E270" s="101">
        <v>159551.08335</v>
      </c>
      <c r="F270" s="101">
        <v>105782.82168000001</v>
      </c>
      <c r="G270" s="101">
        <v>348018.01185000001</v>
      </c>
      <c r="H270" s="101">
        <v>27080.85324</v>
      </c>
      <c r="I270" s="101">
        <v>0</v>
      </c>
    </row>
    <row r="271" spans="1:9" hidden="1">
      <c r="A271" s="4">
        <v>92861</v>
      </c>
      <c r="B271" s="84" t="s">
        <v>279</v>
      </c>
      <c r="C271" s="99">
        <v>3.9179999999999998E-4</v>
      </c>
      <c r="D271" s="100"/>
      <c r="E271" s="101">
        <v>173024.75699999998</v>
      </c>
      <c r="F271" s="101">
        <v>114715.9056</v>
      </c>
      <c r="G271" s="101">
        <v>377407.22699999996</v>
      </c>
      <c r="H271" s="101">
        <v>29367.7608</v>
      </c>
      <c r="I271" s="101">
        <v>0</v>
      </c>
    </row>
    <row r="272" spans="1:9" hidden="1">
      <c r="A272" s="94">
        <v>92901</v>
      </c>
      <c r="B272" s="95" t="s">
        <v>280</v>
      </c>
      <c r="C272" s="96">
        <v>4.9617899999999998E-3</v>
      </c>
      <c r="D272" s="97"/>
      <c r="E272" s="98">
        <v>2191200.8908500001</v>
      </c>
      <c r="F272" s="98">
        <v>1452772.41768</v>
      </c>
      <c r="G272" s="98">
        <v>4779518.6443499997</v>
      </c>
      <c r="H272" s="98">
        <v>371915.93124000001</v>
      </c>
      <c r="I272" s="98">
        <v>0</v>
      </c>
    </row>
    <row r="273" spans="1:9" hidden="1">
      <c r="A273" s="4">
        <v>92911</v>
      </c>
      <c r="B273" s="84" t="s">
        <v>281</v>
      </c>
      <c r="C273" s="99">
        <v>1.8006000000000001E-3</v>
      </c>
      <c r="D273" s="100"/>
      <c r="E273" s="101">
        <v>795171.96900000004</v>
      </c>
      <c r="F273" s="101">
        <v>527201.27520000003</v>
      </c>
      <c r="G273" s="101">
        <v>1734454.959</v>
      </c>
      <c r="H273" s="101">
        <v>134965.77360000001</v>
      </c>
      <c r="I273" s="101">
        <v>0</v>
      </c>
    </row>
    <row r="274" spans="1:9" hidden="1">
      <c r="A274" s="4">
        <v>92913</v>
      </c>
      <c r="B274" s="84" t="s">
        <v>282</v>
      </c>
      <c r="C274" s="99">
        <v>1.7940000000000001E-5</v>
      </c>
      <c r="D274" s="100"/>
      <c r="E274" s="101">
        <v>7922.5731000000005</v>
      </c>
      <c r="F274" s="101">
        <v>5252.6884800000007</v>
      </c>
      <c r="G274" s="101">
        <v>17280.974099999999</v>
      </c>
      <c r="H274" s="101">
        <v>1344.71064</v>
      </c>
      <c r="I274" s="101">
        <v>0</v>
      </c>
    </row>
    <row r="275" spans="1:9" hidden="1">
      <c r="A275" s="4">
        <v>92914</v>
      </c>
      <c r="B275" s="84" t="s">
        <v>942</v>
      </c>
      <c r="C275" s="99">
        <v>3.2610000000000001E-5</v>
      </c>
      <c r="D275" s="100"/>
      <c r="E275" s="101">
        <v>14401.06515</v>
      </c>
      <c r="F275" s="101">
        <v>9547.9471200000007</v>
      </c>
      <c r="G275" s="101">
        <v>31412.071650000002</v>
      </c>
      <c r="H275" s="101">
        <v>2444.3151600000001</v>
      </c>
      <c r="I275" s="101">
        <v>0</v>
      </c>
    </row>
    <row r="276" spans="1:9" hidden="1">
      <c r="A276" s="4">
        <v>92917</v>
      </c>
      <c r="B276" s="84" t="s">
        <v>283</v>
      </c>
      <c r="C276" s="99">
        <v>4.6140000000000002E-5</v>
      </c>
      <c r="D276" s="100"/>
      <c r="E276" s="101">
        <v>20376.116099999999</v>
      </c>
      <c r="F276" s="101">
        <v>13509.42288</v>
      </c>
      <c r="G276" s="101">
        <v>44445.047100000003</v>
      </c>
      <c r="H276" s="101">
        <v>3458.4698400000002</v>
      </c>
      <c r="I276" s="101">
        <v>0</v>
      </c>
    </row>
    <row r="277" spans="1:9" hidden="1">
      <c r="A277" s="4">
        <v>92921</v>
      </c>
      <c r="B277" s="84" t="s">
        <v>284</v>
      </c>
      <c r="C277" s="99">
        <v>7.3180000000000001E-5</v>
      </c>
      <c r="D277" s="100"/>
      <c r="E277" s="101">
        <v>32317.385699999999</v>
      </c>
      <c r="F277" s="101">
        <v>21426.51856</v>
      </c>
      <c r="G277" s="101">
        <v>70491.732700000008</v>
      </c>
      <c r="H277" s="101">
        <v>5485.2800800000005</v>
      </c>
      <c r="I277" s="101">
        <v>0</v>
      </c>
    </row>
    <row r="278" spans="1:9" hidden="1">
      <c r="A278" s="4">
        <v>92931</v>
      </c>
      <c r="B278" s="84" t="s">
        <v>285</v>
      </c>
      <c r="C278" s="99">
        <v>2.2914900000000002E-3</v>
      </c>
      <c r="D278" s="100"/>
      <c r="E278" s="101">
        <v>1011956.3563500001</v>
      </c>
      <c r="F278" s="101">
        <v>670929.94008000009</v>
      </c>
      <c r="G278" s="101">
        <v>2207312.11485</v>
      </c>
      <c r="H278" s="101">
        <v>171760.92444</v>
      </c>
      <c r="I278" s="101">
        <v>0</v>
      </c>
    </row>
    <row r="279" spans="1:9" hidden="1">
      <c r="A279" s="4">
        <v>92941</v>
      </c>
      <c r="B279" s="84" t="s">
        <v>286</v>
      </c>
      <c r="C279" s="99">
        <v>0</v>
      </c>
      <c r="D279" s="100"/>
      <c r="E279" s="101">
        <v>0</v>
      </c>
      <c r="F279" s="101">
        <v>0</v>
      </c>
      <c r="G279" s="101">
        <v>0</v>
      </c>
      <c r="H279" s="101">
        <v>0</v>
      </c>
      <c r="I279" s="101">
        <v>0</v>
      </c>
    </row>
    <row r="280" spans="1:9" hidden="1">
      <c r="A280" s="4">
        <v>93001</v>
      </c>
      <c r="B280" s="84" t="s">
        <v>287</v>
      </c>
      <c r="C280" s="99">
        <v>2.4984299999999998E-3</v>
      </c>
      <c r="D280" s="100"/>
      <c r="E280" s="101">
        <v>1103344.16445</v>
      </c>
      <c r="F280" s="101">
        <v>731520.31655999995</v>
      </c>
      <c r="G280" s="101">
        <v>2406650.1739499997</v>
      </c>
      <c r="H280" s="101">
        <v>187272.31907999999</v>
      </c>
      <c r="I280" s="101">
        <v>0</v>
      </c>
    </row>
    <row r="281" spans="1:9" hidden="1">
      <c r="A281" s="4">
        <v>93009</v>
      </c>
      <c r="B281" s="84" t="s">
        <v>288</v>
      </c>
      <c r="C281" s="99">
        <v>4.4100000000000001E-6</v>
      </c>
      <c r="D281" s="100"/>
      <c r="E281" s="101">
        <v>1947.52215</v>
      </c>
      <c r="F281" s="101">
        <v>1291.21272</v>
      </c>
      <c r="G281" s="101">
        <v>4247.9986500000005</v>
      </c>
      <c r="H281" s="101">
        <v>330.55596000000003</v>
      </c>
      <c r="I281" s="101">
        <v>0</v>
      </c>
    </row>
    <row r="282" spans="1:9" hidden="1">
      <c r="A282" s="4">
        <v>93011</v>
      </c>
      <c r="B282" s="84" t="s">
        <v>289</v>
      </c>
      <c r="C282" s="99">
        <v>1.8375999999999999E-4</v>
      </c>
      <c r="D282" s="100"/>
      <c r="E282" s="101">
        <v>81151.172399999996</v>
      </c>
      <c r="F282" s="101">
        <v>53803.457919999993</v>
      </c>
      <c r="G282" s="101">
        <v>177009.57639999999</v>
      </c>
      <c r="H282" s="101">
        <v>13773.914559999999</v>
      </c>
      <c r="I282" s="101">
        <v>0</v>
      </c>
    </row>
    <row r="283" spans="1:9" hidden="1">
      <c r="A283" s="4">
        <v>93021</v>
      </c>
      <c r="B283" s="84" t="s">
        <v>290</v>
      </c>
      <c r="C283" s="99">
        <v>1.963E-5</v>
      </c>
      <c r="D283" s="100"/>
      <c r="E283" s="101">
        <v>8668.9024499999996</v>
      </c>
      <c r="F283" s="101">
        <v>5747.5069599999997</v>
      </c>
      <c r="G283" s="101">
        <v>18908.891950000001</v>
      </c>
      <c r="H283" s="101">
        <v>1471.3862799999999</v>
      </c>
      <c r="I283" s="101">
        <v>0</v>
      </c>
    </row>
    <row r="284" spans="1:9" hidden="1">
      <c r="A284" s="4">
        <v>93027</v>
      </c>
      <c r="B284" s="84" t="s">
        <v>291</v>
      </c>
      <c r="C284" s="99">
        <v>0</v>
      </c>
      <c r="D284" s="100"/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</row>
    <row r="285" spans="1:9" hidden="1">
      <c r="A285" s="4">
        <v>93028</v>
      </c>
      <c r="B285" s="84" t="s">
        <v>954</v>
      </c>
      <c r="C285" s="99">
        <v>1.1209999999999999E-5</v>
      </c>
      <c r="D285" s="100"/>
      <c r="E285" s="101">
        <v>4950.5041499999998</v>
      </c>
      <c r="F285" s="101">
        <v>3282.19832</v>
      </c>
      <c r="G285" s="101">
        <v>10798.200649999999</v>
      </c>
      <c r="H285" s="101">
        <v>840.25675999999999</v>
      </c>
      <c r="I285" s="101">
        <v>0</v>
      </c>
    </row>
    <row r="286" spans="1:9" hidden="1">
      <c r="A286" s="4">
        <v>93031</v>
      </c>
      <c r="B286" s="84" t="s">
        <v>292</v>
      </c>
      <c r="C286" s="99">
        <v>7.43E-6</v>
      </c>
      <c r="D286" s="100"/>
      <c r="E286" s="101">
        <v>3281.1994500000001</v>
      </c>
      <c r="F286" s="101">
        <v>2175.4445599999999</v>
      </c>
      <c r="G286" s="101">
        <v>7157.0589499999996</v>
      </c>
      <c r="H286" s="101">
        <v>556.92308000000003</v>
      </c>
      <c r="I286" s="101">
        <v>0</v>
      </c>
    </row>
    <row r="287" spans="1:9" hidden="1">
      <c r="A287" s="4">
        <v>93101</v>
      </c>
      <c r="B287" s="84" t="s">
        <v>293</v>
      </c>
      <c r="C287" s="99">
        <v>2.7228999999999999E-3</v>
      </c>
      <c r="D287" s="100"/>
      <c r="E287" s="101">
        <v>1202473.4834999999</v>
      </c>
      <c r="F287" s="101">
        <v>797243.33679999993</v>
      </c>
      <c r="G287" s="101">
        <v>2622874.2684999998</v>
      </c>
      <c r="H287" s="101">
        <v>204097.6924</v>
      </c>
      <c r="I287" s="101">
        <v>0</v>
      </c>
    </row>
    <row r="288" spans="1:9" hidden="1">
      <c r="A288" s="4">
        <v>93103</v>
      </c>
      <c r="B288" s="84" t="s">
        <v>918</v>
      </c>
      <c r="C288" s="99">
        <v>0</v>
      </c>
      <c r="D288" s="100"/>
      <c r="E288" s="101">
        <v>0</v>
      </c>
      <c r="F288" s="101">
        <v>0</v>
      </c>
      <c r="G288" s="101">
        <v>0</v>
      </c>
      <c r="H288" s="101">
        <v>0</v>
      </c>
      <c r="I288" s="101">
        <v>0</v>
      </c>
    </row>
    <row r="289" spans="1:9" hidden="1">
      <c r="A289" s="4">
        <v>93108</v>
      </c>
      <c r="B289" s="84" t="s">
        <v>294</v>
      </c>
      <c r="C289" s="99">
        <v>3.4125800000000001E-3</v>
      </c>
      <c r="D289" s="100"/>
      <c r="E289" s="101">
        <v>1507046.5167</v>
      </c>
      <c r="F289" s="101">
        <v>999176.12336000009</v>
      </c>
      <c r="G289" s="101">
        <v>3287218.8737000003</v>
      </c>
      <c r="H289" s="101">
        <v>255793.34648000001</v>
      </c>
      <c r="I289" s="101">
        <v>0</v>
      </c>
    </row>
    <row r="290" spans="1:9" hidden="1">
      <c r="A290" s="4">
        <v>93111</v>
      </c>
      <c r="B290" s="84" t="s">
        <v>295</v>
      </c>
      <c r="C290" s="99">
        <v>5.914E-5</v>
      </c>
      <c r="D290" s="100"/>
      <c r="E290" s="101">
        <v>26117.111099999998</v>
      </c>
      <c r="F290" s="101">
        <v>17315.71888</v>
      </c>
      <c r="G290" s="101">
        <v>56967.492100000003</v>
      </c>
      <c r="H290" s="101">
        <v>4432.8978399999996</v>
      </c>
      <c r="I290" s="101">
        <v>0</v>
      </c>
    </row>
    <row r="291" spans="1:9" hidden="1">
      <c r="A291" s="4">
        <v>93121</v>
      </c>
      <c r="B291" s="84" t="s">
        <v>296</v>
      </c>
      <c r="C291" s="99">
        <v>2.3799999999999999E-5</v>
      </c>
      <c r="D291" s="100"/>
      <c r="E291" s="101">
        <v>10510.437</v>
      </c>
      <c r="F291" s="101">
        <v>6968.4495999999999</v>
      </c>
      <c r="G291" s="101">
        <v>22925.706999999999</v>
      </c>
      <c r="H291" s="101">
        <v>1783.9528</v>
      </c>
      <c r="I291" s="101">
        <v>0</v>
      </c>
    </row>
    <row r="292" spans="1:9" hidden="1">
      <c r="A292" s="4">
        <v>93127</v>
      </c>
      <c r="B292" s="84" t="s">
        <v>297</v>
      </c>
      <c r="C292" s="99">
        <v>6.5200000000000003E-6</v>
      </c>
      <c r="D292" s="100"/>
      <c r="E292" s="101">
        <v>2879.3298</v>
      </c>
      <c r="F292" s="101">
        <v>1909.0038400000001</v>
      </c>
      <c r="G292" s="101">
        <v>6280.4877999999999</v>
      </c>
      <c r="H292" s="101">
        <v>488.71312</v>
      </c>
      <c r="I292" s="101">
        <v>0</v>
      </c>
    </row>
    <row r="293" spans="1:9" hidden="1">
      <c r="A293" s="4">
        <v>93131</v>
      </c>
      <c r="B293" s="84" t="s">
        <v>298</v>
      </c>
      <c r="C293" s="99">
        <v>1.4506999999999999E-4</v>
      </c>
      <c r="D293" s="100"/>
      <c r="E293" s="101">
        <v>64065.088049999998</v>
      </c>
      <c r="F293" s="101">
        <v>42475.335439999995</v>
      </c>
      <c r="G293" s="101">
        <v>139740.85355</v>
      </c>
      <c r="H293" s="101">
        <v>10873.866919999999</v>
      </c>
      <c r="I293" s="101">
        <v>0</v>
      </c>
    </row>
    <row r="294" spans="1:9" hidden="1">
      <c r="A294" s="4">
        <v>93137</v>
      </c>
      <c r="B294" s="84" t="s">
        <v>299</v>
      </c>
      <c r="C294" s="99">
        <v>5.7899999999999996E-6</v>
      </c>
      <c r="D294" s="100"/>
      <c r="E294" s="101">
        <v>2556.9508499999997</v>
      </c>
      <c r="F294" s="101">
        <v>1695.26568</v>
      </c>
      <c r="G294" s="101">
        <v>5577.3043499999994</v>
      </c>
      <c r="H294" s="101">
        <v>433.99523999999997</v>
      </c>
      <c r="I294" s="101">
        <v>0</v>
      </c>
    </row>
    <row r="295" spans="1:9" hidden="1">
      <c r="A295" s="4">
        <v>93141</v>
      </c>
      <c r="B295" s="84" t="s">
        <v>300</v>
      </c>
      <c r="C295" s="99">
        <v>4.5030000000000001E-5</v>
      </c>
      <c r="D295" s="100"/>
      <c r="E295" s="101">
        <v>19885.923450000002</v>
      </c>
      <c r="F295" s="101">
        <v>13184.42376</v>
      </c>
      <c r="G295" s="101">
        <v>43375.822950000002</v>
      </c>
      <c r="H295" s="101">
        <v>3375.2686800000001</v>
      </c>
      <c r="I295" s="101">
        <v>0</v>
      </c>
    </row>
    <row r="296" spans="1:9" hidden="1">
      <c r="A296" s="4">
        <v>93151</v>
      </c>
      <c r="B296" s="84" t="s">
        <v>301</v>
      </c>
      <c r="C296" s="99">
        <v>3.3882999999999998E-4</v>
      </c>
      <c r="D296" s="100"/>
      <c r="E296" s="101">
        <v>149632.41045</v>
      </c>
      <c r="F296" s="101">
        <v>99206.713359999994</v>
      </c>
      <c r="G296" s="101">
        <v>326383.07994999998</v>
      </c>
      <c r="H296" s="101">
        <v>25397.341479999999</v>
      </c>
      <c r="I296" s="101">
        <v>0</v>
      </c>
    </row>
    <row r="297" spans="1:9" hidden="1">
      <c r="A297" s="4">
        <v>93157</v>
      </c>
      <c r="B297" s="84" t="s">
        <v>302</v>
      </c>
      <c r="C297" s="99">
        <v>1.6500000000000001E-5</v>
      </c>
      <c r="D297" s="100"/>
      <c r="E297" s="101">
        <v>7286.6475000000009</v>
      </c>
      <c r="F297" s="101">
        <v>4831.0680000000002</v>
      </c>
      <c r="G297" s="101">
        <v>15893.872500000001</v>
      </c>
      <c r="H297" s="101">
        <v>1236.7740000000001</v>
      </c>
      <c r="I297" s="101">
        <v>0</v>
      </c>
    </row>
    <row r="298" spans="1:9" hidden="1">
      <c r="A298" s="4">
        <v>93161</v>
      </c>
      <c r="B298" s="84" t="s">
        <v>303</v>
      </c>
      <c r="C298" s="99">
        <v>7.0170000000000001E-5</v>
      </c>
      <c r="D298" s="100"/>
      <c r="E298" s="101">
        <v>30988.12455</v>
      </c>
      <c r="F298" s="101">
        <v>20545.214640000002</v>
      </c>
      <c r="G298" s="101">
        <v>67592.305049999995</v>
      </c>
      <c r="H298" s="101">
        <v>5259.6625199999999</v>
      </c>
      <c r="I298" s="101">
        <v>0</v>
      </c>
    </row>
    <row r="299" spans="1:9" hidden="1">
      <c r="A299" s="4">
        <v>93171</v>
      </c>
      <c r="B299" s="84" t="s">
        <v>304</v>
      </c>
      <c r="C299" s="99">
        <v>1.1070000000000001E-5</v>
      </c>
      <c r="D299" s="100"/>
      <c r="E299" s="101">
        <v>4888.6780500000004</v>
      </c>
      <c r="F299" s="101">
        <v>3241.2074400000001</v>
      </c>
      <c r="G299" s="101">
        <v>10663.343550000001</v>
      </c>
      <c r="H299" s="101">
        <v>829.76292000000001</v>
      </c>
      <c r="I299" s="101">
        <v>0</v>
      </c>
    </row>
    <row r="300" spans="1:9" hidden="1">
      <c r="A300" s="4">
        <v>93181</v>
      </c>
      <c r="B300" s="84" t="s">
        <v>305</v>
      </c>
      <c r="C300" s="99">
        <v>1.7110000000000001E-5</v>
      </c>
      <c r="D300" s="100"/>
      <c r="E300" s="101">
        <v>7556.0326500000001</v>
      </c>
      <c r="F300" s="101">
        <v>5009.67112</v>
      </c>
      <c r="G300" s="101">
        <v>16481.46415</v>
      </c>
      <c r="H300" s="101">
        <v>1282.4971600000001</v>
      </c>
      <c r="I300" s="101">
        <v>0</v>
      </c>
    </row>
    <row r="301" spans="1:9" hidden="1">
      <c r="A301" s="4">
        <v>93191</v>
      </c>
      <c r="B301" s="84" t="s">
        <v>306</v>
      </c>
      <c r="C301" s="99">
        <v>3.044E-5</v>
      </c>
      <c r="D301" s="100"/>
      <c r="E301" s="101">
        <v>13442.7606</v>
      </c>
      <c r="F301" s="101">
        <v>8912.5884800000003</v>
      </c>
      <c r="G301" s="101">
        <v>29321.786599999999</v>
      </c>
      <c r="H301" s="101">
        <v>2281.6606400000001</v>
      </c>
      <c r="I301" s="101">
        <v>0</v>
      </c>
    </row>
    <row r="302" spans="1:9" hidden="1">
      <c r="A302" s="4">
        <v>93201</v>
      </c>
      <c r="B302" s="84" t="s">
        <v>307</v>
      </c>
      <c r="C302" s="99">
        <v>1.532962E-2</v>
      </c>
      <c r="D302" s="100"/>
      <c r="E302" s="101">
        <v>6769790.1363000004</v>
      </c>
      <c r="F302" s="101">
        <v>4488390.0990399998</v>
      </c>
      <c r="G302" s="101">
        <v>14766486.409299999</v>
      </c>
      <c r="H302" s="101">
        <v>1149046.9967199999</v>
      </c>
      <c r="I302" s="101">
        <v>0</v>
      </c>
    </row>
    <row r="303" spans="1:9" hidden="1">
      <c r="A303" s="4">
        <v>93204</v>
      </c>
      <c r="B303" s="84" t="s">
        <v>309</v>
      </c>
      <c r="C303" s="99">
        <v>3.3656000000000002E-4</v>
      </c>
      <c r="D303" s="100"/>
      <c r="E303" s="101">
        <v>148629.94440000001</v>
      </c>
      <c r="F303" s="101">
        <v>98542.075519999999</v>
      </c>
      <c r="G303" s="101">
        <v>324196.46840000001</v>
      </c>
      <c r="H303" s="101">
        <v>25227.191360000001</v>
      </c>
      <c r="I303" s="101">
        <v>0</v>
      </c>
    </row>
    <row r="304" spans="1:9" hidden="1">
      <c r="A304" s="4">
        <v>93209</v>
      </c>
      <c r="B304" s="84" t="s">
        <v>966</v>
      </c>
      <c r="C304" s="99">
        <v>9.31564E-3</v>
      </c>
      <c r="D304" s="100"/>
      <c r="E304" s="101">
        <v>4113926.3585999999</v>
      </c>
      <c r="F304" s="101">
        <v>2727544.8668800001</v>
      </c>
      <c r="G304" s="101">
        <v>8973429.9646000005</v>
      </c>
      <c r="H304" s="101">
        <v>698263.11184000003</v>
      </c>
      <c r="I304" s="101">
        <v>0</v>
      </c>
    </row>
    <row r="305" spans="1:9" hidden="1">
      <c r="A305" s="4">
        <v>93211</v>
      </c>
      <c r="B305" s="84" t="s">
        <v>311</v>
      </c>
      <c r="C305" s="99">
        <v>2.0171089999999999E-2</v>
      </c>
      <c r="D305" s="100"/>
      <c r="E305" s="101">
        <v>8907855.9103500005</v>
      </c>
      <c r="F305" s="101">
        <v>5905933.7832800001</v>
      </c>
      <c r="G305" s="101">
        <v>19430105.008850001</v>
      </c>
      <c r="H305" s="101">
        <v>1511944.2220399999</v>
      </c>
      <c r="I305" s="101">
        <v>0</v>
      </c>
    </row>
    <row r="306" spans="1:9" hidden="1">
      <c r="A306" s="4">
        <v>93212</v>
      </c>
      <c r="B306" s="84" t="s">
        <v>312</v>
      </c>
      <c r="C306" s="99">
        <v>1.8872E-4</v>
      </c>
      <c r="D306" s="100"/>
      <c r="E306" s="101">
        <v>83341.582800000004</v>
      </c>
      <c r="F306" s="101">
        <v>55255.70624</v>
      </c>
      <c r="G306" s="101">
        <v>181787.3708</v>
      </c>
      <c r="H306" s="101">
        <v>14145.696319999999</v>
      </c>
      <c r="I306" s="101">
        <v>0</v>
      </c>
    </row>
    <row r="307" spans="1:9" hidden="1">
      <c r="A307" s="4">
        <v>93219</v>
      </c>
      <c r="B307" s="84" t="s">
        <v>313</v>
      </c>
      <c r="C307" s="99">
        <v>3.3611999999999997E-4</v>
      </c>
      <c r="D307" s="100"/>
      <c r="E307" s="101">
        <v>148435.63379999998</v>
      </c>
      <c r="F307" s="101">
        <v>98413.247039999987</v>
      </c>
      <c r="G307" s="101">
        <v>323772.63179999997</v>
      </c>
      <c r="H307" s="101">
        <v>25194.210719999999</v>
      </c>
      <c r="I307" s="101">
        <v>0</v>
      </c>
    </row>
    <row r="308" spans="1:9" hidden="1">
      <c r="A308" s="4">
        <v>93301</v>
      </c>
      <c r="B308" s="84" t="s">
        <v>314</v>
      </c>
      <c r="C308" s="99">
        <v>2.36521E-3</v>
      </c>
      <c r="D308" s="100"/>
      <c r="E308" s="101">
        <v>1044512.21415</v>
      </c>
      <c r="F308" s="101">
        <v>692514.56631999998</v>
      </c>
      <c r="G308" s="101">
        <v>2278324.0106500001</v>
      </c>
      <c r="H308" s="101">
        <v>177286.68075999999</v>
      </c>
      <c r="I308" s="101">
        <v>0</v>
      </c>
    </row>
    <row r="309" spans="1:9" hidden="1">
      <c r="A309" s="4">
        <v>93304</v>
      </c>
      <c r="B309" s="84" t="s">
        <v>315</v>
      </c>
      <c r="C309" s="99">
        <v>3.5049999999999998E-5</v>
      </c>
      <c r="D309" s="100"/>
      <c r="E309" s="101">
        <v>15478.605749999999</v>
      </c>
      <c r="F309" s="101">
        <v>10262.3596</v>
      </c>
      <c r="G309" s="101">
        <v>33762.438249999999</v>
      </c>
      <c r="H309" s="101">
        <v>2627.2077999999997</v>
      </c>
      <c r="I309" s="101">
        <v>0</v>
      </c>
    </row>
    <row r="310" spans="1:9" hidden="1">
      <c r="A310" s="4">
        <v>93305</v>
      </c>
      <c r="B310" s="84" t="s">
        <v>316</v>
      </c>
      <c r="C310" s="99">
        <v>2.9779999999999999E-5</v>
      </c>
      <c r="D310" s="100"/>
      <c r="E310" s="101">
        <v>13151.2947</v>
      </c>
      <c r="F310" s="101">
        <v>8719.3457600000002</v>
      </c>
      <c r="G310" s="101">
        <v>28686.0317</v>
      </c>
      <c r="H310" s="101">
        <v>2232.18968</v>
      </c>
      <c r="I310" s="101">
        <v>0</v>
      </c>
    </row>
    <row r="311" spans="1:9" hidden="1">
      <c r="A311" s="4">
        <v>93309</v>
      </c>
      <c r="B311" s="84" t="s">
        <v>317</v>
      </c>
      <c r="C311" s="99">
        <v>1.7582000000000001E-4</v>
      </c>
      <c r="D311" s="100"/>
      <c r="E311" s="101">
        <v>77644.74930000001</v>
      </c>
      <c r="F311" s="101">
        <v>51478.689440000002</v>
      </c>
      <c r="G311" s="101">
        <v>169361.25229999999</v>
      </c>
      <c r="H311" s="101">
        <v>13178.763920000001</v>
      </c>
      <c r="I311" s="101">
        <v>0</v>
      </c>
    </row>
    <row r="312" spans="1:9" hidden="1">
      <c r="A312" s="4">
        <v>93311</v>
      </c>
      <c r="B312" s="84" t="s">
        <v>318</v>
      </c>
      <c r="C312" s="99">
        <v>1.17475E-3</v>
      </c>
      <c r="D312" s="100"/>
      <c r="E312" s="101">
        <v>518787.22125</v>
      </c>
      <c r="F312" s="101">
        <v>343957.402</v>
      </c>
      <c r="G312" s="101">
        <v>1131595.5587500001</v>
      </c>
      <c r="H312" s="101">
        <v>88054.561000000002</v>
      </c>
      <c r="I312" s="101">
        <v>0</v>
      </c>
    </row>
    <row r="313" spans="1:9" hidden="1">
      <c r="A313" s="4">
        <v>93317</v>
      </c>
      <c r="B313" s="84" t="s">
        <v>319</v>
      </c>
      <c r="C313" s="99">
        <v>3.3059999999999999E-5</v>
      </c>
      <c r="D313" s="100"/>
      <c r="E313" s="101">
        <v>14599.7919</v>
      </c>
      <c r="F313" s="101">
        <v>9679.7035199999991</v>
      </c>
      <c r="G313" s="101">
        <v>31845.5409</v>
      </c>
      <c r="H313" s="101">
        <v>2478.0453600000001</v>
      </c>
      <c r="I313" s="101">
        <v>0</v>
      </c>
    </row>
    <row r="314" spans="1:9" hidden="1">
      <c r="A314" s="4">
        <v>93321</v>
      </c>
      <c r="B314" s="84" t="s">
        <v>320</v>
      </c>
      <c r="C314" s="99">
        <v>6.0594100000000003E-3</v>
      </c>
      <c r="D314" s="100"/>
      <c r="E314" s="101">
        <v>2675926.3471500003</v>
      </c>
      <c r="F314" s="101">
        <v>1774146.77272</v>
      </c>
      <c r="G314" s="101">
        <v>5836817.5736500006</v>
      </c>
      <c r="H314" s="101">
        <v>454189.13596000004</v>
      </c>
      <c r="I314" s="101">
        <v>0</v>
      </c>
    </row>
    <row r="315" spans="1:9" hidden="1">
      <c r="A315" s="4">
        <v>93323</v>
      </c>
      <c r="B315" s="84" t="s">
        <v>321</v>
      </c>
      <c r="C315" s="99">
        <v>2.3249999999999999E-5</v>
      </c>
      <c r="D315" s="100"/>
      <c r="E315" s="101">
        <v>10267.54875</v>
      </c>
      <c r="F315" s="101">
        <v>6807.4139999999998</v>
      </c>
      <c r="G315" s="101">
        <v>22395.911250000001</v>
      </c>
      <c r="H315" s="101">
        <v>1742.7269999999999</v>
      </c>
      <c r="I315" s="101">
        <v>0</v>
      </c>
    </row>
    <row r="316" spans="1:9" hidden="1">
      <c r="A316" s="4">
        <v>93331</v>
      </c>
      <c r="B316" s="84" t="s">
        <v>322</v>
      </c>
      <c r="C316" s="99">
        <v>9.6550000000000002E-5</v>
      </c>
      <c r="D316" s="100"/>
      <c r="E316" s="101">
        <v>42637.928250000004</v>
      </c>
      <c r="F316" s="101">
        <v>28269.067600000002</v>
      </c>
      <c r="G316" s="101">
        <v>93003.235750000007</v>
      </c>
      <c r="H316" s="101">
        <v>7237.0018</v>
      </c>
      <c r="I316" s="101">
        <v>0</v>
      </c>
    </row>
    <row r="317" spans="1:9" hidden="1">
      <c r="A317" s="94">
        <v>93333</v>
      </c>
      <c r="B317" s="95" t="s">
        <v>323</v>
      </c>
      <c r="C317" s="96">
        <v>1.7176E-4</v>
      </c>
      <c r="D317" s="97"/>
      <c r="E317" s="98">
        <v>75851.792399999991</v>
      </c>
      <c r="F317" s="98">
        <v>50289.95392</v>
      </c>
      <c r="G317" s="98">
        <v>165450.3964</v>
      </c>
      <c r="H317" s="98">
        <v>12874.44256</v>
      </c>
      <c r="I317" s="98">
        <v>0</v>
      </c>
    </row>
    <row r="318" spans="1:9" hidden="1">
      <c r="A318" s="4">
        <v>93341</v>
      </c>
      <c r="B318" s="84" t="s">
        <v>324</v>
      </c>
      <c r="C318" s="99">
        <v>3.362E-5</v>
      </c>
      <c r="D318" s="100"/>
      <c r="E318" s="101">
        <v>14847.096299999999</v>
      </c>
      <c r="F318" s="101">
        <v>9843.6670400000003</v>
      </c>
      <c r="G318" s="101">
        <v>32384.969300000001</v>
      </c>
      <c r="H318" s="101">
        <v>2520.02072</v>
      </c>
      <c r="I318" s="101">
        <v>0</v>
      </c>
    </row>
    <row r="319" spans="1:9" hidden="1">
      <c r="A319" s="4">
        <v>93351</v>
      </c>
      <c r="B319" s="84" t="s">
        <v>325</v>
      </c>
      <c r="C319" s="99">
        <v>2.264E-5</v>
      </c>
      <c r="D319" s="100"/>
      <c r="E319" s="101">
        <v>9998.1635999999999</v>
      </c>
      <c r="F319" s="101">
        <v>6628.81088</v>
      </c>
      <c r="G319" s="101">
        <v>21808.319599999999</v>
      </c>
      <c r="H319" s="101">
        <v>1697.0038400000001</v>
      </c>
      <c r="I319" s="101">
        <v>0</v>
      </c>
    </row>
    <row r="320" spans="1:9" hidden="1">
      <c r="A320" s="4">
        <v>93401</v>
      </c>
      <c r="B320" s="84" t="s">
        <v>326</v>
      </c>
      <c r="C320" s="99">
        <v>1.324063E-2</v>
      </c>
      <c r="D320" s="100"/>
      <c r="E320" s="101">
        <v>5847260.81745</v>
      </c>
      <c r="F320" s="101">
        <v>3876750.53896</v>
      </c>
      <c r="G320" s="101">
        <v>12754235.45695</v>
      </c>
      <c r="H320" s="101">
        <v>992464.66227999993</v>
      </c>
      <c r="I320" s="101">
        <v>0</v>
      </c>
    </row>
    <row r="321" spans="1:9" hidden="1">
      <c r="A321" s="4">
        <v>93402</v>
      </c>
      <c r="B321" s="84" t="s">
        <v>327</v>
      </c>
      <c r="C321" s="99">
        <v>0</v>
      </c>
      <c r="D321" s="100"/>
      <c r="E321" s="101">
        <v>0</v>
      </c>
      <c r="F321" s="101">
        <v>0</v>
      </c>
      <c r="G321" s="101">
        <v>0</v>
      </c>
      <c r="H321" s="101">
        <v>0</v>
      </c>
      <c r="I321" s="101">
        <v>0</v>
      </c>
    </row>
    <row r="322" spans="1:9" hidden="1">
      <c r="A322" s="4">
        <v>93406</v>
      </c>
      <c r="B322" s="84" t="s">
        <v>328</v>
      </c>
      <c r="C322" s="99">
        <v>5.8235000000000003E-4</v>
      </c>
      <c r="D322" s="100"/>
      <c r="E322" s="101">
        <v>257174.49525000001</v>
      </c>
      <c r="F322" s="101">
        <v>170507.42120000001</v>
      </c>
      <c r="G322" s="101">
        <v>560957.37274999998</v>
      </c>
      <c r="H322" s="101">
        <v>43650.626600000003</v>
      </c>
      <c r="I322" s="101">
        <v>0</v>
      </c>
    </row>
    <row r="323" spans="1:9" hidden="1">
      <c r="A323" s="4">
        <v>93411</v>
      </c>
      <c r="B323" s="84" t="s">
        <v>330</v>
      </c>
      <c r="C323" s="99">
        <v>1.5546610000000001E-2</v>
      </c>
      <c r="D323" s="100"/>
      <c r="E323" s="101">
        <v>6865616.1751500005</v>
      </c>
      <c r="F323" s="101">
        <v>4551923.0351200001</v>
      </c>
      <c r="G323" s="101">
        <v>14975505.281650001</v>
      </c>
      <c r="H323" s="101">
        <v>1165311.6991600001</v>
      </c>
      <c r="I323" s="101">
        <v>0</v>
      </c>
    </row>
    <row r="324" spans="1:9" hidden="1">
      <c r="A324" s="4">
        <v>93413</v>
      </c>
      <c r="B324" s="84" t="s">
        <v>331</v>
      </c>
      <c r="C324" s="99">
        <v>6.2914999999999998E-4</v>
      </c>
      <c r="D324" s="100"/>
      <c r="E324" s="101">
        <v>277842.07724999997</v>
      </c>
      <c r="F324" s="101">
        <v>184210.08679999999</v>
      </c>
      <c r="G324" s="101">
        <v>606038.17475000001</v>
      </c>
      <c r="H324" s="101">
        <v>47158.5674</v>
      </c>
      <c r="I324" s="101">
        <v>0</v>
      </c>
    </row>
    <row r="325" spans="1:9" hidden="1">
      <c r="A325" s="4">
        <v>93417</v>
      </c>
      <c r="B325" s="84" t="s">
        <v>332</v>
      </c>
      <c r="C325" s="99">
        <v>2.8412000000000001E-4</v>
      </c>
      <c r="D325" s="100"/>
      <c r="E325" s="101">
        <v>125471.6538</v>
      </c>
      <c r="F325" s="101">
        <v>83188.063040000008</v>
      </c>
      <c r="G325" s="101">
        <v>273682.8518</v>
      </c>
      <c r="H325" s="101">
        <v>21296.49872</v>
      </c>
      <c r="I325" s="101">
        <v>0</v>
      </c>
    </row>
    <row r="326" spans="1:9" hidden="1">
      <c r="A326" s="4">
        <v>93421</v>
      </c>
      <c r="B326" s="84" t="s">
        <v>333</v>
      </c>
      <c r="C326" s="99">
        <v>1.8459399999999999E-3</v>
      </c>
      <c r="D326" s="100"/>
      <c r="E326" s="101">
        <v>815194.79310000001</v>
      </c>
      <c r="F326" s="101">
        <v>540476.46447999997</v>
      </c>
      <c r="G326" s="101">
        <v>1778129.3940999999</v>
      </c>
      <c r="H326" s="101">
        <v>138364.27864</v>
      </c>
      <c r="I326" s="101">
        <v>0</v>
      </c>
    </row>
    <row r="327" spans="1:9" hidden="1">
      <c r="A327" s="4">
        <v>93431</v>
      </c>
      <c r="B327" s="84" t="s">
        <v>334</v>
      </c>
      <c r="C327" s="99">
        <v>1.381E-4</v>
      </c>
      <c r="D327" s="100"/>
      <c r="E327" s="101">
        <v>60987.031499999997</v>
      </c>
      <c r="F327" s="101">
        <v>40434.575199999999</v>
      </c>
      <c r="G327" s="101">
        <v>133026.8965</v>
      </c>
      <c r="H327" s="101">
        <v>10351.4236</v>
      </c>
      <c r="I327" s="101">
        <v>0</v>
      </c>
    </row>
    <row r="328" spans="1:9" hidden="1">
      <c r="A328" s="4">
        <v>93441</v>
      </c>
      <c r="B328" s="84" t="s">
        <v>335</v>
      </c>
      <c r="C328" s="99">
        <v>1.2968999999999999E-4</v>
      </c>
      <c r="D328" s="100"/>
      <c r="E328" s="101">
        <v>57273.049349999994</v>
      </c>
      <c r="F328" s="101">
        <v>37972.194479999998</v>
      </c>
      <c r="G328" s="101">
        <v>124925.83784999998</v>
      </c>
      <c r="H328" s="101">
        <v>9721.0436399999999</v>
      </c>
      <c r="I328" s="101">
        <v>0</v>
      </c>
    </row>
    <row r="329" spans="1:9" hidden="1">
      <c r="A329" s="4">
        <v>93442</v>
      </c>
      <c r="B329" s="84" t="s">
        <v>336</v>
      </c>
      <c r="C329" s="99">
        <v>1.5709E-4</v>
      </c>
      <c r="D329" s="100"/>
      <c r="E329" s="101">
        <v>69373.300350000005</v>
      </c>
      <c r="F329" s="101">
        <v>45994.69528</v>
      </c>
      <c r="G329" s="101">
        <v>151319.29884999999</v>
      </c>
      <c r="H329" s="101">
        <v>11774.838040000001</v>
      </c>
      <c r="I329" s="101">
        <v>0</v>
      </c>
    </row>
    <row r="330" spans="1:9" hidden="1">
      <c r="A330" s="4">
        <v>93451</v>
      </c>
      <c r="B330" s="84" t="s">
        <v>337</v>
      </c>
      <c r="C330" s="99">
        <v>8.038E-5</v>
      </c>
      <c r="D330" s="100"/>
      <c r="E330" s="101">
        <v>35497.013700000003</v>
      </c>
      <c r="F330" s="101">
        <v>23534.62096</v>
      </c>
      <c r="G330" s="101">
        <v>77427.240699999995</v>
      </c>
      <c r="H330" s="101">
        <v>6024.9632799999999</v>
      </c>
      <c r="I330" s="101">
        <v>0</v>
      </c>
    </row>
    <row r="331" spans="1:9" hidden="1">
      <c r="A331" s="4">
        <v>93461</v>
      </c>
      <c r="B331" s="84" t="s">
        <v>338</v>
      </c>
      <c r="C331" s="99">
        <v>1.451E-5</v>
      </c>
      <c r="D331" s="100"/>
      <c r="E331" s="101">
        <v>6407.8336499999996</v>
      </c>
      <c r="F331" s="101">
        <v>4248.4119199999996</v>
      </c>
      <c r="G331" s="101">
        <v>13976.97515</v>
      </c>
      <c r="H331" s="101">
        <v>1087.6115600000001</v>
      </c>
      <c r="I331" s="101">
        <v>0</v>
      </c>
    </row>
    <row r="332" spans="1:9" hidden="1">
      <c r="A332" s="4">
        <v>93471</v>
      </c>
      <c r="B332" s="84" t="s">
        <v>339</v>
      </c>
      <c r="C332" s="99">
        <v>1.2510000000000001E-5</v>
      </c>
      <c r="D332" s="100"/>
      <c r="E332" s="101">
        <v>5524.60365</v>
      </c>
      <c r="F332" s="101">
        <v>3662.8279200000002</v>
      </c>
      <c r="G332" s="101">
        <v>12050.445150000001</v>
      </c>
      <c r="H332" s="101">
        <v>937.69956000000002</v>
      </c>
      <c r="I332" s="101">
        <v>0</v>
      </c>
    </row>
    <row r="333" spans="1:9" hidden="1">
      <c r="A333" s="4">
        <v>93501</v>
      </c>
      <c r="B333" s="84" t="s">
        <v>340</v>
      </c>
      <c r="C333" s="99">
        <v>3.4775800000000001E-3</v>
      </c>
      <c r="D333" s="100"/>
      <c r="E333" s="101">
        <v>1535751.4917000001</v>
      </c>
      <c r="F333" s="101">
        <v>1018207.6033600001</v>
      </c>
      <c r="G333" s="101">
        <v>3349831.0987</v>
      </c>
      <c r="H333" s="101">
        <v>260665.48647999999</v>
      </c>
      <c r="I333" s="101">
        <v>0</v>
      </c>
    </row>
    <row r="334" spans="1:9" hidden="1">
      <c r="A334" s="4">
        <v>93511</v>
      </c>
      <c r="B334" s="84" t="s">
        <v>341</v>
      </c>
      <c r="C334" s="99">
        <v>1.1951E-4</v>
      </c>
      <c r="D334" s="100"/>
      <c r="E334" s="101">
        <v>52777.408649999998</v>
      </c>
      <c r="F334" s="101">
        <v>34991.571920000002</v>
      </c>
      <c r="G334" s="101">
        <v>115119.80015</v>
      </c>
      <c r="H334" s="101">
        <v>8957.9915600000004</v>
      </c>
      <c r="I334" s="101">
        <v>0</v>
      </c>
    </row>
    <row r="335" spans="1:9" hidden="1">
      <c r="A335" s="4">
        <v>93517</v>
      </c>
      <c r="B335" s="84" t="s">
        <v>342</v>
      </c>
      <c r="C335" s="99">
        <v>7.3000000000000004E-6</v>
      </c>
      <c r="D335" s="100"/>
      <c r="E335" s="101">
        <v>3223.7895000000003</v>
      </c>
      <c r="F335" s="101">
        <v>2137.3816000000002</v>
      </c>
      <c r="G335" s="101">
        <v>7031.8345000000008</v>
      </c>
      <c r="H335" s="101">
        <v>547.17880000000002</v>
      </c>
      <c r="I335" s="101">
        <v>0</v>
      </c>
    </row>
    <row r="336" spans="1:9" hidden="1">
      <c r="A336" s="4">
        <v>93521</v>
      </c>
      <c r="B336" s="84" t="s">
        <v>343</v>
      </c>
      <c r="C336" s="99">
        <v>3.8265E-4</v>
      </c>
      <c r="D336" s="100"/>
      <c r="E336" s="101">
        <v>168983.97975</v>
      </c>
      <c r="F336" s="101">
        <v>112036.8588</v>
      </c>
      <c r="G336" s="101">
        <v>368593.35225</v>
      </c>
      <c r="H336" s="101">
        <v>28681.913400000001</v>
      </c>
      <c r="I336" s="101">
        <v>0</v>
      </c>
    </row>
    <row r="337" spans="1:9" hidden="1">
      <c r="A337" s="4">
        <v>93527</v>
      </c>
      <c r="B337" s="84" t="s">
        <v>344</v>
      </c>
      <c r="C337" s="99">
        <v>1.4749999999999999E-5</v>
      </c>
      <c r="D337" s="100"/>
      <c r="E337" s="101">
        <v>6513.82125</v>
      </c>
      <c r="F337" s="101">
        <v>4318.6819999999998</v>
      </c>
      <c r="G337" s="101">
        <v>14208.158749999999</v>
      </c>
      <c r="H337" s="101">
        <v>1105.6009999999999</v>
      </c>
      <c r="I337" s="101">
        <v>0</v>
      </c>
    </row>
    <row r="338" spans="1:9" hidden="1">
      <c r="A338" s="4">
        <v>93531</v>
      </c>
      <c r="B338" s="84" t="s">
        <v>345</v>
      </c>
      <c r="C338" s="99">
        <v>1.5840000000000001E-5</v>
      </c>
      <c r="D338" s="100"/>
      <c r="E338" s="101">
        <v>6995.1816000000008</v>
      </c>
      <c r="F338" s="101">
        <v>4637.82528</v>
      </c>
      <c r="G338" s="101">
        <v>15258.117600000001</v>
      </c>
      <c r="H338" s="101">
        <v>1187.30304</v>
      </c>
      <c r="I338" s="101">
        <v>0</v>
      </c>
    </row>
    <row r="339" spans="1:9" hidden="1">
      <c r="A339" s="4">
        <v>93537</v>
      </c>
      <c r="B339" s="84" t="s">
        <v>346</v>
      </c>
      <c r="C339" s="99">
        <v>9.4299999999999995E-6</v>
      </c>
      <c r="D339" s="100"/>
      <c r="E339" s="101">
        <v>4164.4294499999996</v>
      </c>
      <c r="F339" s="101">
        <v>2761.0285599999997</v>
      </c>
      <c r="G339" s="101">
        <v>9083.5889499999994</v>
      </c>
      <c r="H339" s="101">
        <v>706.83507999999995</v>
      </c>
      <c r="I339" s="101">
        <v>0</v>
      </c>
    </row>
    <row r="340" spans="1:9" hidden="1">
      <c r="A340" s="4">
        <v>93541</v>
      </c>
      <c r="B340" s="84" t="s">
        <v>347</v>
      </c>
      <c r="C340" s="99">
        <v>2.0911000000000001E-4</v>
      </c>
      <c r="D340" s="100"/>
      <c r="E340" s="101">
        <v>92346.11265000001</v>
      </c>
      <c r="F340" s="101">
        <v>61225.735120000005</v>
      </c>
      <c r="G340" s="101">
        <v>201428.34415000002</v>
      </c>
      <c r="H340" s="101">
        <v>15674.04916</v>
      </c>
      <c r="I340" s="101">
        <v>0</v>
      </c>
    </row>
    <row r="341" spans="1:9" hidden="1">
      <c r="A341" s="4">
        <v>93601</v>
      </c>
      <c r="B341" s="84" t="s">
        <v>348</v>
      </c>
      <c r="C341" s="99">
        <v>1.259859E-2</v>
      </c>
      <c r="D341" s="100"/>
      <c r="E341" s="101">
        <v>5563726.3228500001</v>
      </c>
      <c r="F341" s="101">
        <v>3688766.3632800002</v>
      </c>
      <c r="G341" s="101">
        <v>12135780.79635</v>
      </c>
      <c r="H341" s="101">
        <v>944339.91203999997</v>
      </c>
      <c r="I341" s="101">
        <v>0</v>
      </c>
    </row>
    <row r="342" spans="1:9" hidden="1">
      <c r="A342" s="4">
        <v>93602</v>
      </c>
      <c r="B342" s="84" t="s">
        <v>349</v>
      </c>
      <c r="C342" s="99">
        <v>1.5061E-4</v>
      </c>
      <c r="D342" s="100"/>
      <c r="E342" s="101">
        <v>66511.635150000002</v>
      </c>
      <c r="F342" s="101">
        <v>44097.403119999995</v>
      </c>
      <c r="G342" s="101">
        <v>145077.34164999999</v>
      </c>
      <c r="H342" s="101">
        <v>11289.123159999999</v>
      </c>
      <c r="I342" s="101">
        <v>0</v>
      </c>
    </row>
    <row r="343" spans="1:9" hidden="1">
      <c r="A343" s="4">
        <v>93604</v>
      </c>
      <c r="B343" s="84" t="s">
        <v>955</v>
      </c>
      <c r="C343" s="99">
        <v>2.02E-5</v>
      </c>
      <c r="D343" s="100"/>
      <c r="E343" s="101">
        <v>8920.6229999999996</v>
      </c>
      <c r="F343" s="101">
        <v>5914.3984</v>
      </c>
      <c r="G343" s="101">
        <v>19457.953000000001</v>
      </c>
      <c r="H343" s="101">
        <v>1514.1112000000001</v>
      </c>
      <c r="I343" s="101">
        <v>0</v>
      </c>
    </row>
    <row r="344" spans="1:9" hidden="1">
      <c r="A344" s="4">
        <v>93609</v>
      </c>
      <c r="B344" s="84" t="s">
        <v>350</v>
      </c>
      <c r="C344" s="99">
        <v>6.08371E-3</v>
      </c>
      <c r="D344" s="100"/>
      <c r="E344" s="101">
        <v>2686657.5916499998</v>
      </c>
      <c r="F344" s="101">
        <v>1781261.6183199999</v>
      </c>
      <c r="G344" s="101">
        <v>5860224.9131500004</v>
      </c>
      <c r="H344" s="101">
        <v>456010.56676000002</v>
      </c>
      <c r="I344" s="101">
        <v>0</v>
      </c>
    </row>
    <row r="345" spans="1:9" hidden="1">
      <c r="A345" s="4">
        <v>93610</v>
      </c>
      <c r="B345" s="84" t="s">
        <v>351</v>
      </c>
      <c r="C345" s="99">
        <v>1.535E-5</v>
      </c>
      <c r="D345" s="100"/>
      <c r="E345" s="101">
        <v>6778.79025</v>
      </c>
      <c r="F345" s="101">
        <v>4494.3572000000004</v>
      </c>
      <c r="G345" s="101">
        <v>14786.117750000001</v>
      </c>
      <c r="H345" s="101">
        <v>1150.5745999999999</v>
      </c>
      <c r="I345" s="101">
        <v>0</v>
      </c>
    </row>
    <row r="346" spans="1:9" hidden="1">
      <c r="A346" s="4">
        <v>93611</v>
      </c>
      <c r="B346" s="84" t="s">
        <v>352</v>
      </c>
      <c r="C346" s="99">
        <v>6.6762000000000002E-3</v>
      </c>
      <c r="D346" s="100"/>
      <c r="E346" s="101">
        <v>2948310.0630000001</v>
      </c>
      <c r="F346" s="101">
        <v>1954737.9504</v>
      </c>
      <c r="G346" s="101">
        <v>6430949.7930000005</v>
      </c>
      <c r="H346" s="101">
        <v>500421.24720000004</v>
      </c>
      <c r="I346" s="101">
        <v>0</v>
      </c>
    </row>
    <row r="347" spans="1:9" hidden="1">
      <c r="A347" s="4">
        <v>93617</v>
      </c>
      <c r="B347" s="84" t="s">
        <v>353</v>
      </c>
      <c r="C347" s="99">
        <v>1.0205E-4</v>
      </c>
      <c r="D347" s="100"/>
      <c r="E347" s="101">
        <v>45066.810749999997</v>
      </c>
      <c r="F347" s="101">
        <v>29879.423600000002</v>
      </c>
      <c r="G347" s="101">
        <v>98301.193249999997</v>
      </c>
      <c r="H347" s="101">
        <v>7649.2597999999998</v>
      </c>
      <c r="I347" s="101">
        <v>0</v>
      </c>
    </row>
    <row r="348" spans="1:9" hidden="1">
      <c r="A348" s="4">
        <v>93618</v>
      </c>
      <c r="B348" s="84" t="s">
        <v>354</v>
      </c>
      <c r="C348" s="99">
        <v>6.7399999999999998E-6</v>
      </c>
      <c r="D348" s="100"/>
      <c r="E348" s="101">
        <v>2976.4850999999999</v>
      </c>
      <c r="F348" s="101">
        <v>1973.4180799999999</v>
      </c>
      <c r="G348" s="101">
        <v>6492.4061000000002</v>
      </c>
      <c r="H348" s="101">
        <v>505.20344</v>
      </c>
      <c r="I348" s="101">
        <v>0</v>
      </c>
    </row>
    <row r="349" spans="1:9" hidden="1">
      <c r="A349" s="4">
        <v>93621</v>
      </c>
      <c r="B349" s="84" t="s">
        <v>355</v>
      </c>
      <c r="C349" s="99">
        <v>1.2275999999999999E-3</v>
      </c>
      <c r="D349" s="100"/>
      <c r="E349" s="101">
        <v>542126.57399999991</v>
      </c>
      <c r="F349" s="101">
        <v>359431.45919999998</v>
      </c>
      <c r="G349" s="101">
        <v>1182504.1139999998</v>
      </c>
      <c r="H349" s="101">
        <v>92015.9856</v>
      </c>
      <c r="I349" s="101">
        <v>0</v>
      </c>
    </row>
    <row r="350" spans="1:9" hidden="1">
      <c r="A350" s="4">
        <v>93623</v>
      </c>
      <c r="B350" s="84" t="s">
        <v>356</v>
      </c>
      <c r="C350" s="99">
        <v>1.079E-5</v>
      </c>
      <c r="D350" s="100"/>
      <c r="E350" s="101">
        <v>4765.02585</v>
      </c>
      <c r="F350" s="101">
        <v>3159.22568</v>
      </c>
      <c r="G350" s="101">
        <v>10393.629349999999</v>
      </c>
      <c r="H350" s="101">
        <v>808.77524000000005</v>
      </c>
      <c r="I350" s="101">
        <v>0</v>
      </c>
    </row>
    <row r="351" spans="1:9" hidden="1">
      <c r="A351" s="4">
        <v>93631</v>
      </c>
      <c r="B351" s="84" t="s">
        <v>357</v>
      </c>
      <c r="C351" s="99">
        <v>2.6928999999999999E-4</v>
      </c>
      <c r="D351" s="100"/>
      <c r="E351" s="101">
        <v>118922.50335</v>
      </c>
      <c r="F351" s="101">
        <v>78845.957679999992</v>
      </c>
      <c r="G351" s="101">
        <v>259397.63185000001</v>
      </c>
      <c r="H351" s="101">
        <v>20184.901239999999</v>
      </c>
      <c r="I351" s="101">
        <v>0</v>
      </c>
    </row>
    <row r="352" spans="1:9" hidden="1">
      <c r="A352" s="4">
        <v>93641</v>
      </c>
      <c r="B352" s="84" t="s">
        <v>358</v>
      </c>
      <c r="C352" s="99">
        <v>4.0025999999999999E-4</v>
      </c>
      <c r="D352" s="100"/>
      <c r="E352" s="101">
        <v>176760.8199</v>
      </c>
      <c r="F352" s="101">
        <v>117192.92591999999</v>
      </c>
      <c r="G352" s="101">
        <v>385556.44890000002</v>
      </c>
      <c r="H352" s="101">
        <v>30001.888559999999</v>
      </c>
      <c r="I352" s="101">
        <v>0</v>
      </c>
    </row>
    <row r="353" spans="1:9" hidden="1">
      <c r="A353" s="4">
        <v>93647</v>
      </c>
      <c r="B353" s="84" t="s">
        <v>359</v>
      </c>
      <c r="C353" s="99">
        <v>3.6799999999999999E-6</v>
      </c>
      <c r="D353" s="100"/>
      <c r="E353" s="101">
        <v>1625.1432</v>
      </c>
      <c r="F353" s="101">
        <v>1077.4745599999999</v>
      </c>
      <c r="G353" s="101">
        <v>3544.8152</v>
      </c>
      <c r="H353" s="101">
        <v>275.83807999999999</v>
      </c>
      <c r="I353" s="101">
        <v>0</v>
      </c>
    </row>
    <row r="354" spans="1:9" hidden="1">
      <c r="A354" s="4">
        <v>93651</v>
      </c>
      <c r="B354" s="84" t="s">
        <v>360</v>
      </c>
      <c r="C354" s="99">
        <v>4.5143000000000001E-4</v>
      </c>
      <c r="D354" s="100"/>
      <c r="E354" s="101">
        <v>199358.25945000001</v>
      </c>
      <c r="F354" s="101">
        <v>132175.09255999999</v>
      </c>
      <c r="G354" s="101">
        <v>434846.71895000001</v>
      </c>
      <c r="H354" s="101">
        <v>33837.38708</v>
      </c>
      <c r="I354" s="101">
        <v>0</v>
      </c>
    </row>
    <row r="355" spans="1:9" hidden="1">
      <c r="A355" s="4">
        <v>93661</v>
      </c>
      <c r="B355" s="84" t="s">
        <v>361</v>
      </c>
      <c r="C355" s="99">
        <v>1.9258E-4</v>
      </c>
      <c r="D355" s="100"/>
      <c r="E355" s="101">
        <v>85046.216700000004</v>
      </c>
      <c r="F355" s="101">
        <v>56385.88336</v>
      </c>
      <c r="G355" s="101">
        <v>185505.57370000001</v>
      </c>
      <c r="H355" s="101">
        <v>14435.02648</v>
      </c>
      <c r="I355" s="101">
        <v>0</v>
      </c>
    </row>
    <row r="356" spans="1:9" hidden="1">
      <c r="A356" s="4">
        <v>93671</v>
      </c>
      <c r="B356" s="84" t="s">
        <v>362</v>
      </c>
      <c r="C356" s="99">
        <v>3.9650999999999998E-4</v>
      </c>
      <c r="D356" s="100"/>
      <c r="E356" s="101">
        <v>175104.76364999998</v>
      </c>
      <c r="F356" s="101">
        <v>116094.95591999999</v>
      </c>
      <c r="G356" s="101">
        <v>381944.20514999999</v>
      </c>
      <c r="H356" s="101">
        <v>29720.80356</v>
      </c>
      <c r="I356" s="101">
        <v>0</v>
      </c>
    </row>
    <row r="357" spans="1:9" hidden="1">
      <c r="A357" s="4">
        <v>93681</v>
      </c>
      <c r="B357" s="84" t="s">
        <v>363</v>
      </c>
      <c r="C357" s="99">
        <v>1.9620999999999999E-4</v>
      </c>
      <c r="D357" s="100"/>
      <c r="E357" s="101">
        <v>86649.279150000002</v>
      </c>
      <c r="F357" s="101">
        <v>57448.71832</v>
      </c>
      <c r="G357" s="101">
        <v>189002.22565000001</v>
      </c>
      <c r="H357" s="101">
        <v>14707.116759999999</v>
      </c>
      <c r="I357" s="101">
        <v>0</v>
      </c>
    </row>
    <row r="358" spans="1:9" hidden="1">
      <c r="A358" s="4">
        <v>93691</v>
      </c>
      <c r="B358" s="84" t="s">
        <v>364</v>
      </c>
      <c r="C358" s="99">
        <v>1.10221E-3</v>
      </c>
      <c r="D358" s="100"/>
      <c r="E358" s="101">
        <v>486752.46914999996</v>
      </c>
      <c r="F358" s="101">
        <v>322718.27032000001</v>
      </c>
      <c r="G358" s="101">
        <v>1061720.31565</v>
      </c>
      <c r="H358" s="101">
        <v>82617.252760000003</v>
      </c>
      <c r="I358" s="101">
        <v>0</v>
      </c>
    </row>
    <row r="359" spans="1:9" hidden="1">
      <c r="A359" s="4">
        <v>93701</v>
      </c>
      <c r="B359" s="84" t="s">
        <v>943</v>
      </c>
      <c r="C359" s="99">
        <v>4.1406E-4</v>
      </c>
      <c r="D359" s="100"/>
      <c r="E359" s="101">
        <v>182855.10690000001</v>
      </c>
      <c r="F359" s="101">
        <v>121233.45552</v>
      </c>
      <c r="G359" s="101">
        <v>398849.50589999999</v>
      </c>
      <c r="H359" s="101">
        <v>31036.281360000001</v>
      </c>
      <c r="I359" s="101">
        <v>0</v>
      </c>
    </row>
    <row r="360" spans="1:9" hidden="1">
      <c r="A360" s="4">
        <v>93704</v>
      </c>
      <c r="B360" s="84" t="s">
        <v>366</v>
      </c>
      <c r="C360" s="99">
        <v>1.17E-6</v>
      </c>
      <c r="D360" s="100"/>
      <c r="E360" s="101">
        <v>516.68955000000005</v>
      </c>
      <c r="F360" s="101">
        <v>342.56664000000001</v>
      </c>
      <c r="G360" s="101">
        <v>1127.0200500000001</v>
      </c>
      <c r="H360" s="101">
        <v>87.698520000000002</v>
      </c>
      <c r="I360" s="101">
        <v>0</v>
      </c>
    </row>
    <row r="361" spans="1:9" hidden="1">
      <c r="A361" s="4">
        <v>93801</v>
      </c>
      <c r="B361" s="84" t="s">
        <v>367</v>
      </c>
      <c r="C361" s="99">
        <v>5.9953999999999997E-4</v>
      </c>
      <c r="D361" s="100"/>
      <c r="E361" s="101">
        <v>264765.85709999996</v>
      </c>
      <c r="F361" s="101">
        <v>175540.51567999998</v>
      </c>
      <c r="G361" s="101">
        <v>577515.89809999999</v>
      </c>
      <c r="H361" s="101">
        <v>44939.120239999997</v>
      </c>
      <c r="I361" s="101">
        <v>0</v>
      </c>
    </row>
    <row r="362" spans="1:9" hidden="1">
      <c r="A362" s="94">
        <v>93803</v>
      </c>
      <c r="B362" s="95" t="s">
        <v>368</v>
      </c>
      <c r="C362" s="96">
        <v>1.1512E-4</v>
      </c>
      <c r="D362" s="97"/>
      <c r="E362" s="98">
        <v>50838.718799999995</v>
      </c>
      <c r="F362" s="98">
        <v>33706.215039999995</v>
      </c>
      <c r="G362" s="98">
        <v>110891.0668</v>
      </c>
      <c r="H362" s="98">
        <v>8628.9347199999993</v>
      </c>
      <c r="I362" s="98">
        <v>0</v>
      </c>
    </row>
    <row r="363" spans="1:9" hidden="1">
      <c r="A363" s="4">
        <v>93806</v>
      </c>
      <c r="B363" s="84" t="s">
        <v>369</v>
      </c>
      <c r="C363" s="99">
        <v>1.2410000000000001E-4</v>
      </c>
      <c r="D363" s="100"/>
      <c r="E363" s="101">
        <v>54804.421500000004</v>
      </c>
      <c r="F363" s="101">
        <v>36335.487200000003</v>
      </c>
      <c r="G363" s="101">
        <v>119541.18650000001</v>
      </c>
      <c r="H363" s="101">
        <v>9302.0396000000001</v>
      </c>
      <c r="I363" s="101">
        <v>0</v>
      </c>
    </row>
    <row r="364" spans="1:9" hidden="1">
      <c r="A364" s="4">
        <v>93821</v>
      </c>
      <c r="B364" s="84" t="s">
        <v>370</v>
      </c>
      <c r="C364" s="99">
        <v>5.6289999999999998E-5</v>
      </c>
      <c r="D364" s="100"/>
      <c r="E364" s="101">
        <v>24858.50835</v>
      </c>
      <c r="F364" s="101">
        <v>16481.26168</v>
      </c>
      <c r="G364" s="101">
        <v>54222.186849999998</v>
      </c>
      <c r="H364" s="101">
        <v>4219.2732399999995</v>
      </c>
      <c r="I364" s="101">
        <v>0</v>
      </c>
    </row>
    <row r="365" spans="1:9" hidden="1">
      <c r="A365" s="4">
        <v>93901</v>
      </c>
      <c r="B365" s="84" t="s">
        <v>371</v>
      </c>
      <c r="C365" s="99">
        <v>1.8847600000000001E-3</v>
      </c>
      <c r="D365" s="100"/>
      <c r="E365" s="101">
        <v>832338.28740000003</v>
      </c>
      <c r="F365" s="101">
        <v>551842.64992</v>
      </c>
      <c r="G365" s="101">
        <v>1815523.3414</v>
      </c>
      <c r="H365" s="101">
        <v>141274.07055999999</v>
      </c>
      <c r="I365" s="101">
        <v>0</v>
      </c>
    </row>
    <row r="366" spans="1:9" hidden="1">
      <c r="A366" s="4">
        <v>93904</v>
      </c>
      <c r="B366" s="84" t="s">
        <v>372</v>
      </c>
      <c r="C366" s="99">
        <v>3.2379999999999998E-5</v>
      </c>
      <c r="D366" s="100"/>
      <c r="E366" s="101">
        <v>14299.493699999999</v>
      </c>
      <c r="F366" s="101">
        <v>9480.6049599999988</v>
      </c>
      <c r="G366" s="101">
        <v>31190.520699999997</v>
      </c>
      <c r="H366" s="101">
        <v>2427.07528</v>
      </c>
      <c r="I366" s="101">
        <v>0</v>
      </c>
    </row>
    <row r="367" spans="1:9" hidden="1">
      <c r="A367" s="4">
        <v>93906</v>
      </c>
      <c r="B367" s="84" t="s">
        <v>373</v>
      </c>
      <c r="C367" s="99">
        <v>3.4750499999999999E-3</v>
      </c>
      <c r="D367" s="100"/>
      <c r="E367" s="101">
        <v>1534634.20575</v>
      </c>
      <c r="F367" s="101">
        <v>1017466.8395999999</v>
      </c>
      <c r="G367" s="101">
        <v>3347394.0382499998</v>
      </c>
      <c r="H367" s="101">
        <v>260475.84779999999</v>
      </c>
      <c r="I367" s="101">
        <v>0</v>
      </c>
    </row>
    <row r="368" spans="1:9" hidden="1">
      <c r="A368" s="4">
        <v>93908</v>
      </c>
      <c r="B368" s="84" t="s">
        <v>944</v>
      </c>
      <c r="C368" s="99">
        <v>6.4775E-4</v>
      </c>
      <c r="D368" s="100"/>
      <c r="E368" s="101">
        <v>286056.11625000002</v>
      </c>
      <c r="F368" s="101">
        <v>189656.01800000001</v>
      </c>
      <c r="G368" s="101">
        <v>623954.90374999994</v>
      </c>
      <c r="H368" s="101">
        <v>48552.748999999996</v>
      </c>
      <c r="I368" s="101">
        <v>0</v>
      </c>
    </row>
    <row r="369" spans="1:9" hidden="1">
      <c r="A369" s="4">
        <v>93910</v>
      </c>
      <c r="B369" s="84" t="s">
        <v>375</v>
      </c>
      <c r="C369" s="99">
        <v>3.1504999999999999E-4</v>
      </c>
      <c r="D369" s="100"/>
      <c r="E369" s="101">
        <v>139130.80575</v>
      </c>
      <c r="F369" s="101">
        <v>92244.119599999991</v>
      </c>
      <c r="G369" s="101">
        <v>303476.63824999996</v>
      </c>
      <c r="H369" s="101">
        <v>23614.8878</v>
      </c>
      <c r="I369" s="101">
        <v>0</v>
      </c>
    </row>
    <row r="370" spans="1:9" hidden="1">
      <c r="A370" s="4">
        <v>93911</v>
      </c>
      <c r="B370" s="84" t="s">
        <v>376</v>
      </c>
      <c r="C370" s="99">
        <v>4.4155000000000003E-4</v>
      </c>
      <c r="D370" s="100"/>
      <c r="E370" s="101">
        <v>194995.10325000001</v>
      </c>
      <c r="F370" s="101">
        <v>129282.30760000001</v>
      </c>
      <c r="G370" s="101">
        <v>425329.66075000004</v>
      </c>
      <c r="H370" s="101">
        <v>33096.821800000005</v>
      </c>
      <c r="I370" s="101">
        <v>0</v>
      </c>
    </row>
    <row r="371" spans="1:9" hidden="1">
      <c r="A371" s="4">
        <v>93913</v>
      </c>
      <c r="B371" s="84" t="s">
        <v>377</v>
      </c>
      <c r="C371" s="99">
        <v>4.1959999999999998E-5</v>
      </c>
      <c r="D371" s="100"/>
      <c r="E371" s="101">
        <v>18530.165399999998</v>
      </c>
      <c r="F371" s="101">
        <v>12285.552319999999</v>
      </c>
      <c r="G371" s="101">
        <v>40418.599399999999</v>
      </c>
      <c r="H371" s="101">
        <v>3145.1537599999997</v>
      </c>
      <c r="I371" s="101">
        <v>0</v>
      </c>
    </row>
    <row r="372" spans="1:9" hidden="1">
      <c r="A372" s="4">
        <v>93914</v>
      </c>
      <c r="B372" s="84" t="s">
        <v>378</v>
      </c>
      <c r="C372" s="99">
        <v>4.3000000000000003E-6</v>
      </c>
      <c r="D372" s="100"/>
      <c r="E372" s="101">
        <v>1898.9445000000001</v>
      </c>
      <c r="F372" s="101">
        <v>1259.0056000000002</v>
      </c>
      <c r="G372" s="101">
        <v>4142.0395000000008</v>
      </c>
      <c r="H372" s="101">
        <v>322.31080000000003</v>
      </c>
      <c r="I372" s="101">
        <v>0</v>
      </c>
    </row>
    <row r="373" spans="1:9" hidden="1">
      <c r="A373" s="4">
        <v>93921</v>
      </c>
      <c r="B373" s="84" t="s">
        <v>379</v>
      </c>
      <c r="C373" s="99">
        <v>2.5096999999999999E-4</v>
      </c>
      <c r="D373" s="100"/>
      <c r="E373" s="101">
        <v>110832.11654999999</v>
      </c>
      <c r="F373" s="101">
        <v>73482.008239999996</v>
      </c>
      <c r="G373" s="101">
        <v>241750.61705</v>
      </c>
      <c r="H373" s="101">
        <v>18811.707319999998</v>
      </c>
      <c r="I373" s="101">
        <v>0</v>
      </c>
    </row>
    <row r="374" spans="1:9" hidden="1">
      <c r="A374" s="4">
        <v>93931</v>
      </c>
      <c r="B374" s="84" t="s">
        <v>380</v>
      </c>
      <c r="C374" s="99">
        <v>5.3399999999999997E-4</v>
      </c>
      <c r="D374" s="100"/>
      <c r="E374" s="101">
        <v>235822.40999999997</v>
      </c>
      <c r="F374" s="101">
        <v>156350.92799999999</v>
      </c>
      <c r="G374" s="101">
        <v>514383.50999999995</v>
      </c>
      <c r="H374" s="101">
        <v>40026.504000000001</v>
      </c>
      <c r="I374" s="101">
        <v>0</v>
      </c>
    </row>
    <row r="375" spans="1:9" hidden="1">
      <c r="A375" s="4">
        <v>94001</v>
      </c>
      <c r="B375" s="84" t="s">
        <v>382</v>
      </c>
      <c r="C375" s="99">
        <v>1.0244500000000001E-3</v>
      </c>
      <c r="D375" s="100"/>
      <c r="E375" s="101">
        <v>452412.48675000004</v>
      </c>
      <c r="F375" s="101">
        <v>299950.76440000004</v>
      </c>
      <c r="G375" s="101">
        <v>986816.82925000007</v>
      </c>
      <c r="H375" s="101">
        <v>76788.674200000009</v>
      </c>
      <c r="I375" s="101">
        <v>0</v>
      </c>
    </row>
    <row r="376" spans="1:9" hidden="1">
      <c r="A376" s="4">
        <v>94002</v>
      </c>
      <c r="B376" s="84" t="s">
        <v>383</v>
      </c>
      <c r="C376" s="99">
        <v>2.4499999999999998E-6</v>
      </c>
      <c r="D376" s="100"/>
      <c r="E376" s="101">
        <v>1081.9567499999998</v>
      </c>
      <c r="F376" s="101">
        <v>717.34039999999993</v>
      </c>
      <c r="G376" s="101">
        <v>2359.9992499999998</v>
      </c>
      <c r="H376" s="101">
        <v>183.64219999999997</v>
      </c>
      <c r="I376" s="101">
        <v>0</v>
      </c>
    </row>
    <row r="377" spans="1:9" hidden="1">
      <c r="A377" s="4">
        <v>94004</v>
      </c>
      <c r="B377" s="84" t="s">
        <v>384</v>
      </c>
      <c r="C377" s="99">
        <v>8.9400000000000008E-6</v>
      </c>
      <c r="D377" s="100"/>
      <c r="E377" s="101">
        <v>3948.0381000000002</v>
      </c>
      <c r="F377" s="101">
        <v>2617.5604800000001</v>
      </c>
      <c r="G377" s="101">
        <v>8611.5891000000011</v>
      </c>
      <c r="H377" s="101">
        <v>670.10664000000008</v>
      </c>
      <c r="I377" s="101">
        <v>0</v>
      </c>
    </row>
    <row r="378" spans="1:9" hidden="1">
      <c r="A378" s="4">
        <v>94005</v>
      </c>
      <c r="B378" s="84" t="s">
        <v>385</v>
      </c>
      <c r="C378" s="99">
        <v>1.2819999999999999E-5</v>
      </c>
      <c r="D378" s="100"/>
      <c r="E378" s="101">
        <v>5661.5042999999996</v>
      </c>
      <c r="F378" s="101">
        <v>3753.5934399999996</v>
      </c>
      <c r="G378" s="101">
        <v>12349.057299999999</v>
      </c>
      <c r="H378" s="101">
        <v>960.9359199999999</v>
      </c>
      <c r="I378" s="101">
        <v>0</v>
      </c>
    </row>
    <row r="379" spans="1:9" hidden="1">
      <c r="A379" s="4">
        <v>94011</v>
      </c>
      <c r="B379" s="84" t="s">
        <v>386</v>
      </c>
      <c r="C379" s="99">
        <v>2.319E-5</v>
      </c>
      <c r="D379" s="100"/>
      <c r="E379" s="101">
        <v>10241.05185</v>
      </c>
      <c r="F379" s="101">
        <v>6789.8464800000002</v>
      </c>
      <c r="G379" s="101">
        <v>22338.11535</v>
      </c>
      <c r="H379" s="101">
        <v>1738.22964</v>
      </c>
      <c r="I379" s="101">
        <v>0</v>
      </c>
    </row>
    <row r="380" spans="1:9" hidden="1">
      <c r="A380" s="4">
        <v>94021</v>
      </c>
      <c r="B380" s="84" t="s">
        <v>387</v>
      </c>
      <c r="C380" s="99">
        <v>8.5560000000000001E-5</v>
      </c>
      <c r="D380" s="100"/>
      <c r="E380" s="101">
        <v>37784.579400000002</v>
      </c>
      <c r="F380" s="101">
        <v>25051.283520000001</v>
      </c>
      <c r="G380" s="101">
        <v>82416.953399999999</v>
      </c>
      <c r="H380" s="101">
        <v>6413.2353599999997</v>
      </c>
      <c r="I380" s="101">
        <v>0</v>
      </c>
    </row>
    <row r="381" spans="1:9" hidden="1">
      <c r="A381" s="4">
        <v>94031</v>
      </c>
      <c r="B381" s="84" t="s">
        <v>388</v>
      </c>
      <c r="C381" s="99">
        <v>3.8500000000000004E-6</v>
      </c>
      <c r="D381" s="100"/>
      <c r="E381" s="101">
        <v>1700.2177500000003</v>
      </c>
      <c r="F381" s="101">
        <v>1127.2492000000002</v>
      </c>
      <c r="G381" s="101">
        <v>3708.5702500000002</v>
      </c>
      <c r="H381" s="101">
        <v>288.5806</v>
      </c>
      <c r="I381" s="101">
        <v>0</v>
      </c>
    </row>
    <row r="382" spans="1:9" hidden="1">
      <c r="A382" s="4">
        <v>94101</v>
      </c>
      <c r="B382" s="84" t="s">
        <v>389</v>
      </c>
      <c r="C382" s="99">
        <v>2.0184879999999999E-2</v>
      </c>
      <c r="D382" s="100"/>
      <c r="E382" s="101">
        <v>8913945.7811999992</v>
      </c>
      <c r="F382" s="101">
        <v>5909971.3849599995</v>
      </c>
      <c r="G382" s="101">
        <v>19443388.433199998</v>
      </c>
      <c r="H382" s="101">
        <v>1512977.8652799998</v>
      </c>
      <c r="I382" s="101">
        <v>0</v>
      </c>
    </row>
    <row r="383" spans="1:9" hidden="1">
      <c r="A383" s="4">
        <v>94102</v>
      </c>
      <c r="B383" s="84" t="s">
        <v>390</v>
      </c>
      <c r="C383" s="99">
        <v>3.4385999999999998E-4</v>
      </c>
      <c r="D383" s="100"/>
      <c r="E383" s="101">
        <v>151853.73389999999</v>
      </c>
      <c r="F383" s="101">
        <v>100679.45711999999</v>
      </c>
      <c r="G383" s="101">
        <v>331228.30289999995</v>
      </c>
      <c r="H383" s="101">
        <v>25774.370159999999</v>
      </c>
      <c r="I383" s="101">
        <v>0</v>
      </c>
    </row>
    <row r="384" spans="1:9" hidden="1">
      <c r="A384" s="4">
        <v>94108</v>
      </c>
      <c r="B384" s="84" t="s">
        <v>391</v>
      </c>
      <c r="C384" s="99">
        <v>3.9284999999999998E-4</v>
      </c>
      <c r="D384" s="100"/>
      <c r="E384" s="101">
        <v>173488.45275</v>
      </c>
      <c r="F384" s="101">
        <v>115023.33719999999</v>
      </c>
      <c r="G384" s="101">
        <v>378418.65524999995</v>
      </c>
      <c r="H384" s="101">
        <v>29446.464599999999</v>
      </c>
      <c r="I384" s="101">
        <v>0</v>
      </c>
    </row>
    <row r="385" spans="1:9" hidden="1">
      <c r="A385" s="4">
        <v>94109</v>
      </c>
      <c r="B385" s="84" t="s">
        <v>392</v>
      </c>
      <c r="C385" s="99">
        <v>1.2218999999999999E-4</v>
      </c>
      <c r="D385" s="100"/>
      <c r="E385" s="101">
        <v>53960.936849999998</v>
      </c>
      <c r="F385" s="101">
        <v>35776.254479999996</v>
      </c>
      <c r="G385" s="101">
        <v>117701.35034999999</v>
      </c>
      <c r="H385" s="101">
        <v>9158.8736399999998</v>
      </c>
      <c r="I385" s="101">
        <v>0</v>
      </c>
    </row>
    <row r="386" spans="1:9" hidden="1">
      <c r="A386" s="4">
        <v>94111</v>
      </c>
      <c r="B386" s="84" t="s">
        <v>393</v>
      </c>
      <c r="C386" s="99">
        <v>2.2910369999999999E-2</v>
      </c>
      <c r="D386" s="100"/>
      <c r="E386" s="101">
        <v>10117563.04755</v>
      </c>
      <c r="F386" s="101">
        <v>6707973.0530399997</v>
      </c>
      <c r="G386" s="101">
        <v>22068757.558049999</v>
      </c>
      <c r="H386" s="101">
        <v>1717269.6937199999</v>
      </c>
      <c r="I386" s="101">
        <v>0</v>
      </c>
    </row>
    <row r="387" spans="1:9" hidden="1">
      <c r="A387" s="4">
        <v>94112</v>
      </c>
      <c r="B387" s="84" t="s">
        <v>394</v>
      </c>
      <c r="C387" s="99">
        <v>1.6161999999999999E-4</v>
      </c>
      <c r="D387" s="100"/>
      <c r="E387" s="101">
        <v>71373.816299999991</v>
      </c>
      <c r="F387" s="101">
        <v>47321.043039999997</v>
      </c>
      <c r="G387" s="101">
        <v>155682.88929999998</v>
      </c>
      <c r="H387" s="101">
        <v>12114.388719999999</v>
      </c>
      <c r="I387" s="101">
        <v>0</v>
      </c>
    </row>
    <row r="388" spans="1:9" hidden="1">
      <c r="A388" s="4">
        <v>94117</v>
      </c>
      <c r="B388" s="84" t="s">
        <v>395</v>
      </c>
      <c r="C388" s="99">
        <v>4.5126999999999998E-4</v>
      </c>
      <c r="D388" s="100"/>
      <c r="E388" s="101">
        <v>199287.60105</v>
      </c>
      <c r="F388" s="101">
        <v>132128.24583999999</v>
      </c>
      <c r="G388" s="101">
        <v>434692.59654999996</v>
      </c>
      <c r="H388" s="101">
        <v>33825.394119999997</v>
      </c>
      <c r="I388" s="101">
        <v>0</v>
      </c>
    </row>
    <row r="389" spans="1:9" hidden="1">
      <c r="A389" s="4">
        <v>94118</v>
      </c>
      <c r="B389" s="84" t="s">
        <v>396</v>
      </c>
      <c r="C389" s="99">
        <v>1.4695999999999999E-4</v>
      </c>
      <c r="D389" s="100"/>
      <c r="E389" s="101">
        <v>64899.740399999995</v>
      </c>
      <c r="F389" s="101">
        <v>43028.712319999999</v>
      </c>
      <c r="G389" s="101">
        <v>141561.42439999999</v>
      </c>
      <c r="H389" s="101">
        <v>11015.533759999998</v>
      </c>
      <c r="I389" s="101">
        <v>0</v>
      </c>
    </row>
    <row r="390" spans="1:9" hidden="1">
      <c r="A390" s="4">
        <v>94121</v>
      </c>
      <c r="B390" s="84" t="s">
        <v>397</v>
      </c>
      <c r="C390" s="99">
        <v>1.011942E-2</v>
      </c>
      <c r="D390" s="100"/>
      <c r="E390" s="101">
        <v>4468887.6633000001</v>
      </c>
      <c r="F390" s="101">
        <v>2962885.22064</v>
      </c>
      <c r="G390" s="101">
        <v>9747683.1063000001</v>
      </c>
      <c r="H390" s="101">
        <v>758511.24552</v>
      </c>
      <c r="I390" s="101">
        <v>0</v>
      </c>
    </row>
    <row r="391" spans="1:9" hidden="1">
      <c r="A391" s="4">
        <v>94127</v>
      </c>
      <c r="B391" s="84" t="s">
        <v>398</v>
      </c>
      <c r="C391" s="99">
        <v>1.9765000000000001E-4</v>
      </c>
      <c r="D391" s="100"/>
      <c r="E391" s="101">
        <v>87285.204750000004</v>
      </c>
      <c r="F391" s="101">
        <v>57870.338800000005</v>
      </c>
      <c r="G391" s="101">
        <v>190389.32725</v>
      </c>
      <c r="H391" s="101">
        <v>14815.053400000001</v>
      </c>
      <c r="I391" s="101">
        <v>0</v>
      </c>
    </row>
    <row r="392" spans="1:9" hidden="1">
      <c r="A392" s="4">
        <v>94131</v>
      </c>
      <c r="B392" s="84" t="s">
        <v>399</v>
      </c>
      <c r="C392" s="99">
        <v>2.3969E-4</v>
      </c>
      <c r="D392" s="100"/>
      <c r="E392" s="101">
        <v>105850.69935</v>
      </c>
      <c r="F392" s="101">
        <v>70179.314480000001</v>
      </c>
      <c r="G392" s="101">
        <v>230884.98785</v>
      </c>
      <c r="H392" s="101">
        <v>17966.20364</v>
      </c>
      <c r="I392" s="101">
        <v>0</v>
      </c>
    </row>
    <row r="393" spans="1:9" hidden="1">
      <c r="A393" s="4">
        <v>94151</v>
      </c>
      <c r="B393" s="84" t="s">
        <v>400</v>
      </c>
      <c r="C393" s="99">
        <v>4.73E-4</v>
      </c>
      <c r="D393" s="100"/>
      <c r="E393" s="101">
        <v>208883.89499999999</v>
      </c>
      <c r="F393" s="101">
        <v>138490.61600000001</v>
      </c>
      <c r="G393" s="101">
        <v>455624.34500000003</v>
      </c>
      <c r="H393" s="101">
        <v>35454.188000000002</v>
      </c>
      <c r="I393" s="101">
        <v>0</v>
      </c>
    </row>
    <row r="394" spans="1:9" hidden="1">
      <c r="A394" s="4">
        <v>94157</v>
      </c>
      <c r="B394" s="84" t="s">
        <v>401</v>
      </c>
      <c r="C394" s="99">
        <v>1.8320000000000001E-5</v>
      </c>
      <c r="D394" s="100"/>
      <c r="E394" s="101">
        <v>8090.3868000000002</v>
      </c>
      <c r="F394" s="101">
        <v>5363.9494400000003</v>
      </c>
      <c r="G394" s="101">
        <v>17647.014800000001</v>
      </c>
      <c r="H394" s="101">
        <v>1373.1939200000002</v>
      </c>
      <c r="I394" s="101">
        <v>0</v>
      </c>
    </row>
    <row r="395" spans="1:9" hidden="1">
      <c r="A395" s="4">
        <v>94161</v>
      </c>
      <c r="B395" s="84" t="s">
        <v>402</v>
      </c>
      <c r="C395" s="99">
        <v>5.2519999999999999E-5</v>
      </c>
      <c r="D395" s="100"/>
      <c r="E395" s="101">
        <v>23193.6198</v>
      </c>
      <c r="F395" s="101">
        <v>15377.43584</v>
      </c>
      <c r="G395" s="101">
        <v>50590.677799999998</v>
      </c>
      <c r="H395" s="101">
        <v>3936.68912</v>
      </c>
      <c r="I395" s="101">
        <v>0</v>
      </c>
    </row>
    <row r="396" spans="1:9" hidden="1">
      <c r="A396" s="4">
        <v>94168</v>
      </c>
      <c r="B396" s="84" t="s">
        <v>403</v>
      </c>
      <c r="C396" s="99">
        <v>8.4919999999999993E-5</v>
      </c>
      <c r="D396" s="100"/>
      <c r="E396" s="101">
        <v>37501.945799999994</v>
      </c>
      <c r="F396" s="101">
        <v>24863.896639999999</v>
      </c>
      <c r="G396" s="101">
        <v>81800.463799999998</v>
      </c>
      <c r="H396" s="101">
        <v>6365.2635199999995</v>
      </c>
      <c r="I396" s="101">
        <v>0</v>
      </c>
    </row>
    <row r="397" spans="1:9" hidden="1">
      <c r="A397" s="4">
        <v>94171</v>
      </c>
      <c r="B397" s="84" t="s">
        <v>404</v>
      </c>
      <c r="C397" s="99">
        <v>7.059E-5</v>
      </c>
      <c r="D397" s="100"/>
      <c r="E397" s="101">
        <v>31173.602849999999</v>
      </c>
      <c r="F397" s="101">
        <v>20668.187279999998</v>
      </c>
      <c r="G397" s="101">
        <v>67996.876350000006</v>
      </c>
      <c r="H397" s="101">
        <v>5291.1440400000001</v>
      </c>
      <c r="I397" s="101">
        <v>0</v>
      </c>
    </row>
    <row r="398" spans="1:9" hidden="1">
      <c r="A398" s="4">
        <v>94172</v>
      </c>
      <c r="B398" s="84" t="s">
        <v>405</v>
      </c>
      <c r="C398" s="99">
        <v>3.1513E-4</v>
      </c>
      <c r="D398" s="100"/>
      <c r="E398" s="101">
        <v>139166.13495000001</v>
      </c>
      <c r="F398" s="101">
        <v>92267.542960000006</v>
      </c>
      <c r="G398" s="101">
        <v>303553.69945000001</v>
      </c>
      <c r="H398" s="101">
        <v>23620.884279999998</v>
      </c>
      <c r="I398" s="101">
        <v>0</v>
      </c>
    </row>
    <row r="399" spans="1:9" hidden="1">
      <c r="A399" s="4">
        <v>94201</v>
      </c>
      <c r="B399" s="84" t="s">
        <v>406</v>
      </c>
      <c r="C399" s="99">
        <v>2.79854E-3</v>
      </c>
      <c r="D399" s="100"/>
      <c r="E399" s="101">
        <v>1235877.2420999999</v>
      </c>
      <c r="F399" s="101">
        <v>819390.12367999996</v>
      </c>
      <c r="G399" s="101">
        <v>2695735.6330999997</v>
      </c>
      <c r="H399" s="101">
        <v>209767.36424</v>
      </c>
      <c r="I399" s="101">
        <v>0</v>
      </c>
    </row>
    <row r="400" spans="1:9" hidden="1">
      <c r="A400" s="4">
        <v>94204</v>
      </c>
      <c r="B400" s="84" t="s">
        <v>407</v>
      </c>
      <c r="C400" s="99">
        <v>4.1850000000000001E-5</v>
      </c>
      <c r="D400" s="100"/>
      <c r="E400" s="101">
        <v>18481.587749999999</v>
      </c>
      <c r="F400" s="101">
        <v>12253.3452</v>
      </c>
      <c r="G400" s="101">
        <v>40312.640250000004</v>
      </c>
      <c r="H400" s="101">
        <v>3136.9086000000002</v>
      </c>
      <c r="I400" s="101">
        <v>0</v>
      </c>
    </row>
    <row r="401" spans="1:9" hidden="1">
      <c r="A401" s="4">
        <v>94205</v>
      </c>
      <c r="B401" s="84" t="s">
        <v>408</v>
      </c>
      <c r="C401" s="99">
        <v>1.1790000000000001E-5</v>
      </c>
      <c r="D401" s="100"/>
      <c r="E401" s="101">
        <v>5206.6408500000007</v>
      </c>
      <c r="F401" s="101">
        <v>3452.0176800000004</v>
      </c>
      <c r="G401" s="101">
        <v>11356.89435</v>
      </c>
      <c r="H401" s="101">
        <v>883.73124000000007</v>
      </c>
      <c r="I401" s="101">
        <v>0</v>
      </c>
    </row>
    <row r="402" spans="1:9" hidden="1">
      <c r="A402" s="4">
        <v>94209</v>
      </c>
      <c r="B402" s="84" t="s">
        <v>409</v>
      </c>
      <c r="C402" s="99">
        <v>3.0934000000000002E-4</v>
      </c>
      <c r="D402" s="100"/>
      <c r="E402" s="101">
        <v>136609.18410000001</v>
      </c>
      <c r="F402" s="101">
        <v>90572.277280000009</v>
      </c>
      <c r="G402" s="101">
        <v>297976.39510000002</v>
      </c>
      <c r="H402" s="101">
        <v>23186.889040000002</v>
      </c>
      <c r="I402" s="101">
        <v>0</v>
      </c>
    </row>
    <row r="403" spans="1:9" hidden="1">
      <c r="A403" s="4">
        <v>94211</v>
      </c>
      <c r="B403" s="84" t="s">
        <v>410</v>
      </c>
      <c r="C403" s="99">
        <v>9.2219999999999995E-5</v>
      </c>
      <c r="D403" s="100"/>
      <c r="E403" s="101">
        <v>40725.7353</v>
      </c>
      <c r="F403" s="101">
        <v>27001.27824</v>
      </c>
      <c r="G403" s="101">
        <v>88832.298299999995</v>
      </c>
      <c r="H403" s="101">
        <v>6912.4423199999992</v>
      </c>
      <c r="I403" s="101">
        <v>0</v>
      </c>
    </row>
    <row r="404" spans="1:9" hidden="1">
      <c r="A404" s="4">
        <v>94221</v>
      </c>
      <c r="B404" s="84" t="s">
        <v>411</v>
      </c>
      <c r="C404" s="99">
        <v>8.3058999999999997E-4</v>
      </c>
      <c r="D404" s="100"/>
      <c r="E404" s="101">
        <v>366801.00284999999</v>
      </c>
      <c r="F404" s="101">
        <v>243190.10728</v>
      </c>
      <c r="G404" s="101">
        <v>800078.27634999994</v>
      </c>
      <c r="H404" s="101">
        <v>62257.704039999997</v>
      </c>
      <c r="I404" s="101">
        <v>0</v>
      </c>
    </row>
    <row r="405" spans="1:9" hidden="1">
      <c r="A405" s="4">
        <v>94231</v>
      </c>
      <c r="B405" s="84" t="s">
        <v>412</v>
      </c>
      <c r="C405" s="99">
        <v>1.6496999999999999E-4</v>
      </c>
      <c r="D405" s="100"/>
      <c r="E405" s="101">
        <v>72853.226549999992</v>
      </c>
      <c r="F405" s="101">
        <v>48301.896239999995</v>
      </c>
      <c r="G405" s="101">
        <v>158909.82704999999</v>
      </c>
      <c r="H405" s="101">
        <v>12365.491319999999</v>
      </c>
      <c r="I405" s="101">
        <v>0</v>
      </c>
    </row>
    <row r="406" spans="1:9" hidden="1">
      <c r="A406" s="4">
        <v>94241</v>
      </c>
      <c r="B406" s="84" t="s">
        <v>413</v>
      </c>
      <c r="C406" s="99">
        <v>1.3248000000000001E-4</v>
      </c>
      <c r="D406" s="100"/>
      <c r="E406" s="101">
        <v>58505.155200000001</v>
      </c>
      <c r="F406" s="101">
        <v>38789.084159999999</v>
      </c>
      <c r="G406" s="101">
        <v>127613.3472</v>
      </c>
      <c r="H406" s="101">
        <v>9930.1708799999997</v>
      </c>
      <c r="I406" s="101">
        <v>0</v>
      </c>
    </row>
    <row r="407" spans="1:9" hidden="1">
      <c r="A407" s="94">
        <v>94251</v>
      </c>
      <c r="B407" s="95" t="s">
        <v>414</v>
      </c>
      <c r="C407" s="96">
        <v>2.3010000000000002E-5</v>
      </c>
      <c r="D407" s="97"/>
      <c r="E407" s="98">
        <v>10161.561150000001</v>
      </c>
      <c r="F407" s="98">
        <v>6737.1439200000004</v>
      </c>
      <c r="G407" s="98">
        <v>22164.727650000001</v>
      </c>
      <c r="H407" s="98">
        <v>1724.73756</v>
      </c>
      <c r="I407" s="98">
        <v>0</v>
      </c>
    </row>
    <row r="408" spans="1:9" hidden="1">
      <c r="A408" s="4">
        <v>94261</v>
      </c>
      <c r="B408" s="84" t="s">
        <v>415</v>
      </c>
      <c r="C408" s="99">
        <v>3.4950000000000002E-5</v>
      </c>
      <c r="D408" s="100"/>
      <c r="E408" s="101">
        <v>15434.44425</v>
      </c>
      <c r="F408" s="101">
        <v>10233.080400000001</v>
      </c>
      <c r="G408" s="101">
        <v>33666.111750000004</v>
      </c>
      <c r="H408" s="101">
        <v>2619.7122000000004</v>
      </c>
      <c r="I408" s="101">
        <v>0</v>
      </c>
    </row>
    <row r="409" spans="1:9" hidden="1">
      <c r="A409" s="4">
        <v>94301</v>
      </c>
      <c r="B409" s="84" t="s">
        <v>416</v>
      </c>
      <c r="C409" s="99">
        <v>5.9402400000000003E-3</v>
      </c>
      <c r="D409" s="100"/>
      <c r="E409" s="101">
        <v>2623299.0876000002</v>
      </c>
      <c r="F409" s="101">
        <v>1739254.7500800001</v>
      </c>
      <c r="G409" s="101">
        <v>5722025.2836000007</v>
      </c>
      <c r="H409" s="101">
        <v>445256.62944000005</v>
      </c>
      <c r="I409" s="101">
        <v>0</v>
      </c>
    </row>
    <row r="410" spans="1:9" hidden="1">
      <c r="A410" s="4">
        <v>94311</v>
      </c>
      <c r="B410" s="84" t="s">
        <v>417</v>
      </c>
      <c r="C410" s="99">
        <v>7.6433000000000002E-4</v>
      </c>
      <c r="D410" s="100"/>
      <c r="E410" s="101">
        <v>337539.59295000002</v>
      </c>
      <c r="F410" s="101">
        <v>223789.70936000001</v>
      </c>
      <c r="G410" s="101">
        <v>736252.33744999999</v>
      </c>
      <c r="H410" s="101">
        <v>57291.119480000001</v>
      </c>
      <c r="I410" s="101">
        <v>0</v>
      </c>
    </row>
    <row r="411" spans="1:9" hidden="1">
      <c r="A411" s="4">
        <v>94313</v>
      </c>
      <c r="B411" s="84" t="s">
        <v>418</v>
      </c>
      <c r="C411" s="99">
        <v>1.6500000000000001E-5</v>
      </c>
      <c r="D411" s="100"/>
      <c r="E411" s="101">
        <v>7286.6475000000009</v>
      </c>
      <c r="F411" s="101">
        <v>4831.0680000000002</v>
      </c>
      <c r="G411" s="101">
        <v>15893.872500000001</v>
      </c>
      <c r="H411" s="101">
        <v>1236.7740000000001</v>
      </c>
      <c r="I411" s="101">
        <v>0</v>
      </c>
    </row>
    <row r="412" spans="1:9" hidden="1">
      <c r="A412" s="4">
        <v>94317</v>
      </c>
      <c r="B412" s="84" t="s">
        <v>419</v>
      </c>
      <c r="C412" s="99">
        <v>1.8110000000000001E-5</v>
      </c>
      <c r="D412" s="100"/>
      <c r="E412" s="101">
        <v>7997.6476500000008</v>
      </c>
      <c r="F412" s="101">
        <v>5302.4631200000003</v>
      </c>
      <c r="G412" s="101">
        <v>17444.729150000003</v>
      </c>
      <c r="H412" s="101">
        <v>1357.45316</v>
      </c>
      <c r="I412" s="101">
        <v>0</v>
      </c>
    </row>
    <row r="413" spans="1:9" hidden="1">
      <c r="A413" s="4">
        <v>94321</v>
      </c>
      <c r="B413" s="84" t="s">
        <v>420</v>
      </c>
      <c r="C413" s="99">
        <v>3.4961999999999998E-4</v>
      </c>
      <c r="D413" s="100"/>
      <c r="E413" s="101">
        <v>154397.4363</v>
      </c>
      <c r="F413" s="101">
        <v>102365.93904</v>
      </c>
      <c r="G413" s="101">
        <v>336776.70929999999</v>
      </c>
      <c r="H413" s="101">
        <v>26206.116719999998</v>
      </c>
      <c r="I413" s="101">
        <v>0</v>
      </c>
    </row>
    <row r="414" spans="1:9" hidden="1">
      <c r="A414" s="4">
        <v>94331</v>
      </c>
      <c r="B414" s="84" t="s">
        <v>421</v>
      </c>
      <c r="C414" s="99">
        <v>1.4553999999999999E-4</v>
      </c>
      <c r="D414" s="100"/>
      <c r="E414" s="101">
        <v>64272.647099999995</v>
      </c>
      <c r="F414" s="101">
        <v>42612.947679999997</v>
      </c>
      <c r="G414" s="101">
        <v>140193.58809999999</v>
      </c>
      <c r="H414" s="101">
        <v>10909.096239999999</v>
      </c>
      <c r="I414" s="101">
        <v>0</v>
      </c>
    </row>
    <row r="415" spans="1:9" hidden="1">
      <c r="A415" s="4">
        <v>94341</v>
      </c>
      <c r="B415" s="84" t="s">
        <v>422</v>
      </c>
      <c r="C415" s="99">
        <v>9.3289999999999996E-5</v>
      </c>
      <c r="D415" s="100"/>
      <c r="E415" s="101">
        <v>41198.263350000001</v>
      </c>
      <c r="F415" s="101">
        <v>27314.56568</v>
      </c>
      <c r="G415" s="101">
        <v>89862.991849999991</v>
      </c>
      <c r="H415" s="101">
        <v>6992.6452399999998</v>
      </c>
      <c r="I415" s="101">
        <v>0</v>
      </c>
    </row>
    <row r="416" spans="1:9" hidden="1">
      <c r="A416" s="4">
        <v>94347</v>
      </c>
      <c r="B416" s="84" t="s">
        <v>423</v>
      </c>
      <c r="C416" s="99">
        <v>1.8669999999999999E-5</v>
      </c>
      <c r="D416" s="100"/>
      <c r="E416" s="101">
        <v>8244.9520499999999</v>
      </c>
      <c r="F416" s="101">
        <v>5466.4266399999997</v>
      </c>
      <c r="G416" s="101">
        <v>17984.15755</v>
      </c>
      <c r="H416" s="101">
        <v>1399.4285199999999</v>
      </c>
      <c r="I416" s="101">
        <v>0</v>
      </c>
    </row>
    <row r="417" spans="1:9" hidden="1">
      <c r="A417" s="4">
        <v>94351</v>
      </c>
      <c r="B417" s="84" t="s">
        <v>424</v>
      </c>
      <c r="C417" s="99">
        <v>2.8703000000000002E-4</v>
      </c>
      <c r="D417" s="100"/>
      <c r="E417" s="101">
        <v>126756.75345</v>
      </c>
      <c r="F417" s="101">
        <v>84040.087760000009</v>
      </c>
      <c r="G417" s="101">
        <v>276485.95295000001</v>
      </c>
      <c r="H417" s="101">
        <v>21514.62068</v>
      </c>
      <c r="I417" s="101">
        <v>0</v>
      </c>
    </row>
    <row r="418" spans="1:9" hidden="1">
      <c r="A418" s="4">
        <v>94401</v>
      </c>
      <c r="B418" s="84" t="s">
        <v>936</v>
      </c>
      <c r="C418" s="99">
        <v>3.6737200000000001E-3</v>
      </c>
      <c r="D418" s="100"/>
      <c r="E418" s="101">
        <v>1622369.8578000001</v>
      </c>
      <c r="F418" s="101">
        <v>1075635.8262400001</v>
      </c>
      <c r="G418" s="101">
        <v>3538765.8958000001</v>
      </c>
      <c r="H418" s="101">
        <v>275367.35632000002</v>
      </c>
      <c r="I418" s="101">
        <v>0</v>
      </c>
    </row>
    <row r="419" spans="1:9" hidden="1">
      <c r="A419" s="4">
        <v>94403</v>
      </c>
      <c r="B419" s="84" t="s">
        <v>945</v>
      </c>
      <c r="C419" s="99">
        <v>4.388E-5</v>
      </c>
      <c r="D419" s="100"/>
      <c r="E419" s="101">
        <v>19378.066200000001</v>
      </c>
      <c r="F419" s="101">
        <v>12847.712960000001</v>
      </c>
      <c r="G419" s="101">
        <v>42268.068200000002</v>
      </c>
      <c r="H419" s="101">
        <v>3289.0692800000002</v>
      </c>
      <c r="I419" s="101">
        <v>0</v>
      </c>
    </row>
    <row r="420" spans="1:9" hidden="1">
      <c r="A420" s="4">
        <v>94408</v>
      </c>
      <c r="B420" s="84" t="s">
        <v>427</v>
      </c>
      <c r="C420" s="99">
        <v>6.3789999999999997E-5</v>
      </c>
      <c r="D420" s="100"/>
      <c r="E420" s="101">
        <v>28170.620849999999</v>
      </c>
      <c r="F420" s="101">
        <v>18677.201679999998</v>
      </c>
      <c r="G420" s="101">
        <v>61446.674350000001</v>
      </c>
      <c r="H420" s="101">
        <v>4781.4432399999996</v>
      </c>
      <c r="I420" s="101">
        <v>0</v>
      </c>
    </row>
    <row r="421" spans="1:9" hidden="1">
      <c r="A421" s="4">
        <v>94411</v>
      </c>
      <c r="B421" s="84" t="s">
        <v>428</v>
      </c>
      <c r="C421" s="99">
        <v>1.1336899999999999E-3</v>
      </c>
      <c r="D421" s="100"/>
      <c r="E421" s="101">
        <v>500654.50934999995</v>
      </c>
      <c r="F421" s="101">
        <v>331935.36247999995</v>
      </c>
      <c r="G421" s="101">
        <v>1092043.8978499998</v>
      </c>
      <c r="H421" s="101">
        <v>84976.867639999997</v>
      </c>
      <c r="I421" s="101">
        <v>0</v>
      </c>
    </row>
    <row r="422" spans="1:9" hidden="1">
      <c r="A422" s="4">
        <v>94412</v>
      </c>
      <c r="B422" s="84" t="s">
        <v>429</v>
      </c>
      <c r="C422" s="99">
        <v>2.9030000000000002E-5</v>
      </c>
      <c r="D422" s="100"/>
      <c r="E422" s="101">
        <v>12820.08345</v>
      </c>
      <c r="F422" s="101">
        <v>8499.751760000001</v>
      </c>
      <c r="G422" s="101">
        <v>27963.58295</v>
      </c>
      <c r="H422" s="101">
        <v>2175.9726800000003</v>
      </c>
      <c r="I422" s="101">
        <v>0</v>
      </c>
    </row>
    <row r="423" spans="1:9" hidden="1">
      <c r="A423" s="4">
        <v>94415</v>
      </c>
      <c r="B423" s="84" t="s">
        <v>1029</v>
      </c>
      <c r="C423" s="99">
        <v>2.3249999999999999E-5</v>
      </c>
      <c r="D423" s="100"/>
      <c r="E423" s="101">
        <v>10267.54875</v>
      </c>
      <c r="F423" s="101">
        <v>6807.4139999999998</v>
      </c>
      <c r="G423" s="101">
        <v>22395.911250000001</v>
      </c>
      <c r="H423" s="101">
        <v>1742.7269999999999</v>
      </c>
      <c r="I423" s="101">
        <v>0</v>
      </c>
    </row>
    <row r="424" spans="1:9" hidden="1">
      <c r="A424" s="4">
        <v>94417</v>
      </c>
      <c r="B424" s="84" t="s">
        <v>1030</v>
      </c>
      <c r="C424" s="99">
        <v>4.4749999999999997E-5</v>
      </c>
      <c r="D424" s="100"/>
      <c r="E424" s="101">
        <v>19762.271249999998</v>
      </c>
      <c r="F424" s="101">
        <v>13102.441999999999</v>
      </c>
      <c r="G424" s="101">
        <v>43106.108749999999</v>
      </c>
      <c r="H424" s="101">
        <v>3354.2809999999999</v>
      </c>
      <c r="I424" s="101">
        <v>0</v>
      </c>
    </row>
    <row r="425" spans="1:9" hidden="1">
      <c r="A425" s="4">
        <v>94421</v>
      </c>
      <c r="B425" s="84" t="s">
        <v>430</v>
      </c>
      <c r="C425" s="99">
        <v>1.6532999999999999E-4</v>
      </c>
      <c r="D425" s="100"/>
      <c r="E425" s="101">
        <v>73012.207949999996</v>
      </c>
      <c r="F425" s="101">
        <v>48407.301359999998</v>
      </c>
      <c r="G425" s="101">
        <v>159256.60244999998</v>
      </c>
      <c r="H425" s="101">
        <v>12392.475479999999</v>
      </c>
      <c r="I425" s="101">
        <v>0</v>
      </c>
    </row>
    <row r="426" spans="1:9" hidden="1">
      <c r="A426" s="4">
        <v>94427</v>
      </c>
      <c r="B426" s="84" t="s">
        <v>431</v>
      </c>
      <c r="C426" s="99">
        <v>2.9600000000000001E-5</v>
      </c>
      <c r="D426" s="100"/>
      <c r="E426" s="101">
        <v>13071.804</v>
      </c>
      <c r="F426" s="101">
        <v>8666.6432000000004</v>
      </c>
      <c r="G426" s="101">
        <v>28512.644</v>
      </c>
      <c r="H426" s="101">
        <v>2218.6976</v>
      </c>
      <c r="I426" s="101">
        <v>0</v>
      </c>
    </row>
    <row r="427" spans="1:9" hidden="1">
      <c r="A427" s="4">
        <v>94428</v>
      </c>
      <c r="B427" s="84" t="s">
        <v>432</v>
      </c>
      <c r="C427" s="99">
        <v>6.7960000000000007E-5</v>
      </c>
      <c r="D427" s="100"/>
      <c r="E427" s="101">
        <v>30012.155400000003</v>
      </c>
      <c r="F427" s="101">
        <v>19898.144320000003</v>
      </c>
      <c r="G427" s="101">
        <v>65463.489400000006</v>
      </c>
      <c r="H427" s="101">
        <v>5094.0097600000008</v>
      </c>
      <c r="I427" s="101">
        <v>0</v>
      </c>
    </row>
    <row r="428" spans="1:9" hidden="1">
      <c r="A428" s="4">
        <v>94431</v>
      </c>
      <c r="B428" s="84" t="s">
        <v>433</v>
      </c>
      <c r="C428" s="99">
        <v>4.0378000000000001E-4</v>
      </c>
      <c r="D428" s="100"/>
      <c r="E428" s="101">
        <v>178315.30470000001</v>
      </c>
      <c r="F428" s="101">
        <v>118223.55376000001</v>
      </c>
      <c r="G428" s="101">
        <v>388947.14170000004</v>
      </c>
      <c r="H428" s="101">
        <v>30265.733680000001</v>
      </c>
      <c r="I428" s="101">
        <v>0</v>
      </c>
    </row>
    <row r="429" spans="1:9" hidden="1">
      <c r="A429" s="4">
        <v>94437</v>
      </c>
      <c r="B429" s="84" t="s">
        <v>434</v>
      </c>
      <c r="C429" s="99">
        <v>1.202E-5</v>
      </c>
      <c r="D429" s="100"/>
      <c r="E429" s="101">
        <v>5308.2123000000001</v>
      </c>
      <c r="F429" s="101">
        <v>3519.3598400000001</v>
      </c>
      <c r="G429" s="101">
        <v>11578.445299999999</v>
      </c>
      <c r="H429" s="101">
        <v>900.97112000000004</v>
      </c>
      <c r="I429" s="101">
        <v>0</v>
      </c>
    </row>
    <row r="430" spans="1:9" hidden="1">
      <c r="A430" s="4">
        <v>94501</v>
      </c>
      <c r="B430" s="84" t="s">
        <v>967</v>
      </c>
      <c r="C430" s="99">
        <v>5.9484999999999998E-3</v>
      </c>
      <c r="D430" s="100"/>
      <c r="E430" s="101">
        <v>2626946.8275000001</v>
      </c>
      <c r="F430" s="101">
        <v>1741673.2119999998</v>
      </c>
      <c r="G430" s="101">
        <v>5729981.8525</v>
      </c>
      <c r="H430" s="101">
        <v>445875.766</v>
      </c>
      <c r="I430" s="101">
        <v>0</v>
      </c>
    </row>
    <row r="431" spans="1:9" hidden="1">
      <c r="A431" s="4">
        <v>94511</v>
      </c>
      <c r="B431" s="84" t="s">
        <v>436</v>
      </c>
      <c r="C431" s="99">
        <v>2.4429299999999998E-3</v>
      </c>
      <c r="D431" s="100"/>
      <c r="E431" s="101">
        <v>1078834.53195</v>
      </c>
      <c r="F431" s="101">
        <v>715270.36055999994</v>
      </c>
      <c r="G431" s="101">
        <v>2353188.9664499997</v>
      </c>
      <c r="H431" s="101">
        <v>183112.26108</v>
      </c>
      <c r="I431" s="101">
        <v>0</v>
      </c>
    </row>
    <row r="432" spans="1:9" hidden="1">
      <c r="A432" s="4">
        <v>94517</v>
      </c>
      <c r="B432" s="84" t="s">
        <v>437</v>
      </c>
      <c r="C432" s="99">
        <v>7.5339999999999994E-5</v>
      </c>
      <c r="D432" s="100"/>
      <c r="E432" s="101">
        <v>33271.274099999995</v>
      </c>
      <c r="F432" s="101">
        <v>22058.949279999997</v>
      </c>
      <c r="G432" s="101">
        <v>72572.3851</v>
      </c>
      <c r="H432" s="101">
        <v>5647.1850399999994</v>
      </c>
      <c r="I432" s="101">
        <v>0</v>
      </c>
    </row>
    <row r="433" spans="1:9" hidden="1">
      <c r="A433" s="4">
        <v>94521</v>
      </c>
      <c r="B433" s="84" t="s">
        <v>438</v>
      </c>
      <c r="C433" s="99">
        <v>1.4757E-4</v>
      </c>
      <c r="D433" s="100"/>
      <c r="E433" s="101">
        <v>65169.125549999997</v>
      </c>
      <c r="F433" s="101">
        <v>43207.315439999998</v>
      </c>
      <c r="G433" s="101">
        <v>142149.01605000001</v>
      </c>
      <c r="H433" s="101">
        <v>11061.25692</v>
      </c>
      <c r="I433" s="101">
        <v>0</v>
      </c>
    </row>
    <row r="434" spans="1:9" hidden="1">
      <c r="A434" s="4">
        <v>94527</v>
      </c>
      <c r="B434" s="84" t="s">
        <v>439</v>
      </c>
      <c r="C434" s="99">
        <v>6.8000000000000001E-6</v>
      </c>
      <c r="D434" s="100"/>
      <c r="E434" s="101">
        <v>3002.982</v>
      </c>
      <c r="F434" s="101">
        <v>1990.9856</v>
      </c>
      <c r="G434" s="101">
        <v>6550.2020000000002</v>
      </c>
      <c r="H434" s="101">
        <v>509.70080000000002</v>
      </c>
      <c r="I434" s="101">
        <v>0</v>
      </c>
    </row>
    <row r="435" spans="1:9" hidden="1">
      <c r="A435" s="4">
        <v>94531</v>
      </c>
      <c r="B435" s="84" t="s">
        <v>440</v>
      </c>
      <c r="C435" s="99">
        <v>2.741E-5</v>
      </c>
      <c r="D435" s="100"/>
      <c r="E435" s="101">
        <v>12104.667149999999</v>
      </c>
      <c r="F435" s="101">
        <v>8025.4287199999999</v>
      </c>
      <c r="G435" s="101">
        <v>26403.093649999999</v>
      </c>
      <c r="H435" s="101">
        <v>2054.54396</v>
      </c>
      <c r="I435" s="101">
        <v>0</v>
      </c>
    </row>
    <row r="436" spans="1:9" hidden="1">
      <c r="A436" s="4">
        <v>94532</v>
      </c>
      <c r="B436" s="84" t="s">
        <v>441</v>
      </c>
      <c r="C436" s="99">
        <v>1.3948000000000001E-4</v>
      </c>
      <c r="D436" s="100"/>
      <c r="E436" s="101">
        <v>61596.460200000009</v>
      </c>
      <c r="F436" s="101">
        <v>40838.62816</v>
      </c>
      <c r="G436" s="101">
        <v>134356.2022</v>
      </c>
      <c r="H436" s="101">
        <v>10454.862880000001</v>
      </c>
      <c r="I436" s="101">
        <v>0</v>
      </c>
    </row>
    <row r="437" spans="1:9" hidden="1">
      <c r="A437" s="4">
        <v>94537</v>
      </c>
      <c r="B437" s="84" t="s">
        <v>1031</v>
      </c>
      <c r="C437" s="99">
        <v>8.8300000000000002E-6</v>
      </c>
      <c r="D437" s="100"/>
      <c r="E437" s="101">
        <v>3899.46045</v>
      </c>
      <c r="F437" s="101">
        <v>2585.3533600000001</v>
      </c>
      <c r="G437" s="101">
        <v>8505.6299500000005</v>
      </c>
      <c r="H437" s="101">
        <v>661.86148000000003</v>
      </c>
      <c r="I437" s="101">
        <v>0</v>
      </c>
    </row>
    <row r="438" spans="1:9" hidden="1">
      <c r="A438" s="4">
        <v>94541</v>
      </c>
      <c r="B438" s="84" t="s">
        <v>442</v>
      </c>
      <c r="C438" s="99">
        <v>2.4649999999999997E-4</v>
      </c>
      <c r="D438" s="100"/>
      <c r="E438" s="101">
        <v>108858.09749999999</v>
      </c>
      <c r="F438" s="101">
        <v>72173.227999999988</v>
      </c>
      <c r="G438" s="101">
        <v>237444.82249999998</v>
      </c>
      <c r="H438" s="101">
        <v>18476.653999999999</v>
      </c>
      <c r="I438" s="101">
        <v>0</v>
      </c>
    </row>
    <row r="439" spans="1:9" hidden="1">
      <c r="A439" s="4">
        <v>94547</v>
      </c>
      <c r="B439" s="84" t="s">
        <v>443</v>
      </c>
      <c r="C439" s="99">
        <v>6.5599999999999999E-6</v>
      </c>
      <c r="D439" s="100"/>
      <c r="E439" s="101">
        <v>2896.9944</v>
      </c>
      <c r="F439" s="101">
        <v>1920.71552</v>
      </c>
      <c r="G439" s="101">
        <v>6319.0183999999999</v>
      </c>
      <c r="H439" s="101">
        <v>491.71136000000001</v>
      </c>
      <c r="I439" s="101">
        <v>0</v>
      </c>
    </row>
    <row r="440" spans="1:9" hidden="1">
      <c r="A440" s="4">
        <v>94551</v>
      </c>
      <c r="B440" s="84" t="s">
        <v>444</v>
      </c>
      <c r="C440" s="99">
        <v>7.1390000000000006E-5</v>
      </c>
      <c r="D440" s="100"/>
      <c r="E440" s="101">
        <v>31526.894850000004</v>
      </c>
      <c r="F440" s="101">
        <v>20902.420880000001</v>
      </c>
      <c r="G440" s="101">
        <v>68767.48835</v>
      </c>
      <c r="H440" s="101">
        <v>5351.1088400000008</v>
      </c>
      <c r="I440" s="101">
        <v>0</v>
      </c>
    </row>
    <row r="441" spans="1:9" hidden="1">
      <c r="A441" s="4">
        <v>94601</v>
      </c>
      <c r="B441" s="84" t="s">
        <v>445</v>
      </c>
      <c r="C441" s="99">
        <v>8.5046999999999998E-4</v>
      </c>
      <c r="D441" s="100"/>
      <c r="E441" s="101">
        <v>375580.30904999998</v>
      </c>
      <c r="F441" s="101">
        <v>249010.81224</v>
      </c>
      <c r="G441" s="101">
        <v>819227.98454999994</v>
      </c>
      <c r="H441" s="101">
        <v>63747.829319999997</v>
      </c>
      <c r="I441" s="101">
        <v>0</v>
      </c>
    </row>
    <row r="442" spans="1:9" hidden="1">
      <c r="A442" s="4">
        <v>94604</v>
      </c>
      <c r="B442" s="84" t="s">
        <v>446</v>
      </c>
      <c r="C442" s="99">
        <v>2.1469999999999999E-5</v>
      </c>
      <c r="D442" s="100"/>
      <c r="E442" s="101">
        <v>9481.4740499999989</v>
      </c>
      <c r="F442" s="101">
        <v>6286.24424</v>
      </c>
      <c r="G442" s="101">
        <v>20681.29955</v>
      </c>
      <c r="H442" s="101">
        <v>1609.3053199999999</v>
      </c>
      <c r="I442" s="101">
        <v>0</v>
      </c>
    </row>
    <row r="443" spans="1:9" hidden="1">
      <c r="A443" s="4">
        <v>94606</v>
      </c>
      <c r="B443" s="84" t="s">
        <v>447</v>
      </c>
      <c r="C443" s="99">
        <v>0</v>
      </c>
      <c r="D443" s="100"/>
      <c r="E443" s="101">
        <v>0</v>
      </c>
      <c r="F443" s="101">
        <v>0</v>
      </c>
      <c r="G443" s="101">
        <v>0</v>
      </c>
      <c r="H443" s="101">
        <v>0</v>
      </c>
      <c r="I443" s="101">
        <v>0</v>
      </c>
    </row>
    <row r="444" spans="1:9" hidden="1">
      <c r="A444" s="4">
        <v>94611</v>
      </c>
      <c r="B444" s="84" t="s">
        <v>448</v>
      </c>
      <c r="C444" s="99">
        <v>3.1645000000000002E-4</v>
      </c>
      <c r="D444" s="100"/>
      <c r="E444" s="101">
        <v>139749.06675</v>
      </c>
      <c r="F444" s="101">
        <v>92654.02840000001</v>
      </c>
      <c r="G444" s="101">
        <v>304825.20925000001</v>
      </c>
      <c r="H444" s="101">
        <v>23719.826200000003</v>
      </c>
      <c r="I444" s="101">
        <v>0</v>
      </c>
    </row>
    <row r="445" spans="1:9" hidden="1">
      <c r="A445" s="4">
        <v>94621</v>
      </c>
      <c r="B445" s="84" t="s">
        <v>449</v>
      </c>
      <c r="C445" s="99">
        <v>6.1840000000000004E-5</v>
      </c>
      <c r="D445" s="100"/>
      <c r="E445" s="101">
        <v>27309.471600000001</v>
      </c>
      <c r="F445" s="101">
        <v>18106.257280000002</v>
      </c>
      <c r="G445" s="101">
        <v>59568.307600000007</v>
      </c>
      <c r="H445" s="101">
        <v>4635.2790400000004</v>
      </c>
      <c r="I445" s="101">
        <v>0</v>
      </c>
    </row>
    <row r="446" spans="1:9" hidden="1">
      <c r="A446" s="4">
        <v>94631</v>
      </c>
      <c r="B446" s="84" t="s">
        <v>450</v>
      </c>
      <c r="C446" s="99">
        <v>3.8160000000000001E-5</v>
      </c>
      <c r="D446" s="100"/>
      <c r="E446" s="101">
        <v>16852.028399999999</v>
      </c>
      <c r="F446" s="101">
        <v>11172.942720000001</v>
      </c>
      <c r="G446" s="101">
        <v>36758.1924</v>
      </c>
      <c r="H446" s="101">
        <v>2860.32096</v>
      </c>
      <c r="I446" s="101">
        <v>0</v>
      </c>
    </row>
    <row r="447" spans="1:9" hidden="1">
      <c r="A447" s="4">
        <v>94641</v>
      </c>
      <c r="B447" s="84" t="s">
        <v>451</v>
      </c>
      <c r="C447" s="99">
        <v>1.4090000000000001E-5</v>
      </c>
      <c r="D447" s="100"/>
      <c r="E447" s="101">
        <v>6222.3553500000007</v>
      </c>
      <c r="F447" s="101">
        <v>4125.4392800000005</v>
      </c>
      <c r="G447" s="101">
        <v>13572.403850000001</v>
      </c>
      <c r="H447" s="101">
        <v>1056.13004</v>
      </c>
      <c r="I447" s="101">
        <v>0</v>
      </c>
    </row>
    <row r="448" spans="1:9" hidden="1">
      <c r="A448" s="4">
        <v>94701</v>
      </c>
      <c r="B448" s="84" t="s">
        <v>452</v>
      </c>
      <c r="C448" s="99">
        <v>2.43735E-3</v>
      </c>
      <c r="D448" s="100"/>
      <c r="E448" s="101">
        <v>1076370.3202500001</v>
      </c>
      <c r="F448" s="101">
        <v>713636.58120000002</v>
      </c>
      <c r="G448" s="101">
        <v>2347813.9477499998</v>
      </c>
      <c r="H448" s="101">
        <v>182694.00659999999</v>
      </c>
      <c r="I448" s="101">
        <v>0</v>
      </c>
    </row>
    <row r="449" spans="1:9" hidden="1">
      <c r="A449" s="4">
        <v>94704</v>
      </c>
      <c r="B449" s="84" t="s">
        <v>453</v>
      </c>
      <c r="C449" s="99">
        <v>1.5299999999999999E-5</v>
      </c>
      <c r="D449" s="100"/>
      <c r="E449" s="101">
        <v>6756.7094999999999</v>
      </c>
      <c r="F449" s="101">
        <v>4479.7175999999999</v>
      </c>
      <c r="G449" s="101">
        <v>14737.9545</v>
      </c>
      <c r="H449" s="101">
        <v>1146.8268</v>
      </c>
      <c r="I449" s="101">
        <v>0</v>
      </c>
    </row>
    <row r="450" spans="1:9" hidden="1">
      <c r="A450" s="4">
        <v>94711</v>
      </c>
      <c r="B450" s="84" t="s">
        <v>454</v>
      </c>
      <c r="C450" s="99">
        <v>3.5262999999999999E-4</v>
      </c>
      <c r="D450" s="100"/>
      <c r="E450" s="101">
        <v>155726.69745000001</v>
      </c>
      <c r="F450" s="101">
        <v>103247.24296</v>
      </c>
      <c r="G450" s="101">
        <v>339676.13695000001</v>
      </c>
      <c r="H450" s="101">
        <v>26431.734280000001</v>
      </c>
      <c r="I450" s="101">
        <v>0</v>
      </c>
    </row>
    <row r="451" spans="1:9" hidden="1">
      <c r="A451" s="4">
        <v>94801</v>
      </c>
      <c r="B451" s="84" t="s">
        <v>455</v>
      </c>
      <c r="C451" s="99">
        <v>6.3451999999999996E-4</v>
      </c>
      <c r="D451" s="100"/>
      <c r="E451" s="101">
        <v>280213.54979999998</v>
      </c>
      <c r="F451" s="101">
        <v>185782.37983999998</v>
      </c>
      <c r="G451" s="101">
        <v>611210.90779999993</v>
      </c>
      <c r="H451" s="101">
        <v>47561.081119999995</v>
      </c>
      <c r="I451" s="101">
        <v>0</v>
      </c>
    </row>
    <row r="452" spans="1:9" hidden="1">
      <c r="A452" s="94">
        <v>94804</v>
      </c>
      <c r="B452" s="95" t="s">
        <v>456</v>
      </c>
      <c r="C452" s="96">
        <v>2.2900000000000001E-6</v>
      </c>
      <c r="D452" s="97"/>
      <c r="E452" s="98">
        <v>1011.29835</v>
      </c>
      <c r="F452" s="98">
        <v>670.49368000000004</v>
      </c>
      <c r="G452" s="98">
        <v>2205.8768500000001</v>
      </c>
      <c r="H452" s="98">
        <v>171.64924000000002</v>
      </c>
      <c r="I452" s="98">
        <v>0</v>
      </c>
    </row>
    <row r="453" spans="1:9" hidden="1">
      <c r="A453" s="4">
        <v>94812</v>
      </c>
      <c r="B453" s="84" t="s">
        <v>457</v>
      </c>
      <c r="C453" s="99">
        <v>2.143E-5</v>
      </c>
      <c r="D453" s="100"/>
      <c r="E453" s="101">
        <v>9463.8094500000007</v>
      </c>
      <c r="F453" s="101">
        <v>6274.5325599999996</v>
      </c>
      <c r="G453" s="101">
        <v>20642.768950000001</v>
      </c>
      <c r="H453" s="101">
        <v>1606.30708</v>
      </c>
      <c r="I453" s="101">
        <v>0</v>
      </c>
    </row>
    <row r="454" spans="1:9" hidden="1">
      <c r="A454" s="4">
        <v>94901</v>
      </c>
      <c r="B454" s="84" t="s">
        <v>458</v>
      </c>
      <c r="C454" s="99">
        <v>7.1930500000000003E-3</v>
      </c>
      <c r="D454" s="100"/>
      <c r="E454" s="101">
        <v>3176558.77575</v>
      </c>
      <c r="F454" s="101">
        <v>2106067.4956</v>
      </c>
      <c r="G454" s="101">
        <v>6928813.3082500007</v>
      </c>
      <c r="H454" s="101">
        <v>539162.25580000004</v>
      </c>
      <c r="I454" s="101">
        <v>0</v>
      </c>
    </row>
    <row r="455" spans="1:9" hidden="1">
      <c r="A455" s="4">
        <v>94908</v>
      </c>
      <c r="B455" s="84" t="s">
        <v>968</v>
      </c>
      <c r="C455" s="99">
        <v>6.037E-5</v>
      </c>
      <c r="D455" s="100"/>
      <c r="E455" s="101">
        <v>26660.297549999999</v>
      </c>
      <c r="F455" s="101">
        <v>17675.853039999998</v>
      </c>
      <c r="G455" s="101">
        <v>58152.30805</v>
      </c>
      <c r="H455" s="101">
        <v>4525.0937199999998</v>
      </c>
      <c r="I455" s="101">
        <v>0</v>
      </c>
    </row>
    <row r="456" spans="1:9" hidden="1">
      <c r="A456" s="4">
        <v>94911</v>
      </c>
      <c r="B456" s="84" t="s">
        <v>460</v>
      </c>
      <c r="C456" s="99">
        <v>2.9515600000000002E-3</v>
      </c>
      <c r="D456" s="100"/>
      <c r="E456" s="101">
        <v>1303453.1694</v>
      </c>
      <c r="F456" s="101">
        <v>864193.15552000003</v>
      </c>
      <c r="G456" s="101">
        <v>2843134.4434000002</v>
      </c>
      <c r="H456" s="101">
        <v>221237.13136000003</v>
      </c>
      <c r="I456" s="101">
        <v>0</v>
      </c>
    </row>
    <row r="457" spans="1:9" hidden="1">
      <c r="A457" s="4">
        <v>94917</v>
      </c>
      <c r="B457" s="84" t="s">
        <v>461</v>
      </c>
      <c r="C457" s="99">
        <v>3.2020000000000002E-5</v>
      </c>
      <c r="D457" s="100"/>
      <c r="E457" s="101">
        <v>14140.5123</v>
      </c>
      <c r="F457" s="101">
        <v>9375.1998400000011</v>
      </c>
      <c r="G457" s="101">
        <v>30843.745300000002</v>
      </c>
      <c r="H457" s="101">
        <v>2400.09112</v>
      </c>
      <c r="I457" s="101">
        <v>0</v>
      </c>
    </row>
    <row r="458" spans="1:9" hidden="1">
      <c r="A458" s="4">
        <v>94921</v>
      </c>
      <c r="B458" s="84" t="s">
        <v>462</v>
      </c>
      <c r="C458" s="99">
        <v>3.9291899999999999E-3</v>
      </c>
      <c r="D458" s="100"/>
      <c r="E458" s="101">
        <v>1735189.2418499999</v>
      </c>
      <c r="F458" s="101">
        <v>1150435.39848</v>
      </c>
      <c r="G458" s="101">
        <v>3784851.2053499999</v>
      </c>
      <c r="H458" s="101">
        <v>294516.36563999997</v>
      </c>
      <c r="I458" s="101">
        <v>0</v>
      </c>
    </row>
    <row r="459" spans="1:9" hidden="1">
      <c r="A459" s="4">
        <v>94923</v>
      </c>
      <c r="B459" s="84" t="s">
        <v>463</v>
      </c>
      <c r="C459" s="99">
        <v>3.1029999999999999E-5</v>
      </c>
      <c r="D459" s="100"/>
      <c r="E459" s="101">
        <v>13703.31345</v>
      </c>
      <c r="F459" s="101">
        <v>9085.3357599999999</v>
      </c>
      <c r="G459" s="101">
        <v>29890.112949999999</v>
      </c>
      <c r="H459" s="101">
        <v>2325.8846800000001</v>
      </c>
      <c r="I459" s="101">
        <v>0</v>
      </c>
    </row>
    <row r="460" spans="1:9" hidden="1">
      <c r="A460" s="4">
        <v>94927</v>
      </c>
      <c r="B460" s="84" t="s">
        <v>464</v>
      </c>
      <c r="C460" s="99">
        <v>2.781E-5</v>
      </c>
      <c r="D460" s="100"/>
      <c r="E460" s="101">
        <v>12281.31315</v>
      </c>
      <c r="F460" s="101">
        <v>8142.5455199999997</v>
      </c>
      <c r="G460" s="101">
        <v>26788.399649999999</v>
      </c>
      <c r="H460" s="101">
        <v>2084.5263599999998</v>
      </c>
      <c r="I460" s="101">
        <v>0</v>
      </c>
    </row>
    <row r="461" spans="1:9" hidden="1">
      <c r="A461" s="4">
        <v>94931</v>
      </c>
      <c r="B461" s="84" t="s">
        <v>465</v>
      </c>
      <c r="C461" s="99">
        <v>3.0470999999999997E-4</v>
      </c>
      <c r="D461" s="100"/>
      <c r="E461" s="101">
        <v>134564.50665</v>
      </c>
      <c r="F461" s="101">
        <v>89216.650319999986</v>
      </c>
      <c r="G461" s="101">
        <v>293516.47814999998</v>
      </c>
      <c r="H461" s="101">
        <v>22839.84276</v>
      </c>
      <c r="I461" s="101">
        <v>0</v>
      </c>
    </row>
    <row r="462" spans="1:9" hidden="1">
      <c r="A462" s="4">
        <v>94937</v>
      </c>
      <c r="B462" s="84" t="s">
        <v>956</v>
      </c>
      <c r="C462" s="99">
        <v>8.0700000000000007E-6</v>
      </c>
      <c r="D462" s="100"/>
      <c r="E462" s="101">
        <v>3563.8330500000002</v>
      </c>
      <c r="F462" s="101">
        <v>2362.8314400000004</v>
      </c>
      <c r="G462" s="101">
        <v>7773.5485500000004</v>
      </c>
      <c r="H462" s="101">
        <v>604.89492000000007</v>
      </c>
      <c r="I462" s="101">
        <v>0</v>
      </c>
    </row>
    <row r="463" spans="1:9" hidden="1">
      <c r="A463" s="4">
        <v>94941</v>
      </c>
      <c r="B463" s="84" t="s">
        <v>466</v>
      </c>
      <c r="C463" s="99">
        <v>0</v>
      </c>
      <c r="D463" s="100"/>
      <c r="E463" s="101">
        <v>0</v>
      </c>
      <c r="F463" s="101">
        <v>0</v>
      </c>
      <c r="G463" s="101">
        <v>0</v>
      </c>
      <c r="H463" s="101">
        <v>0</v>
      </c>
      <c r="I463" s="101">
        <v>0</v>
      </c>
    </row>
    <row r="464" spans="1:9" hidden="1">
      <c r="A464" s="4">
        <v>94947</v>
      </c>
      <c r="B464" s="84" t="s">
        <v>957</v>
      </c>
      <c r="C464" s="99">
        <v>9.4099999999999997E-6</v>
      </c>
      <c r="D464" s="100"/>
      <c r="E464" s="101">
        <v>4155.5971499999996</v>
      </c>
      <c r="F464" s="101">
        <v>2755.17272</v>
      </c>
      <c r="G464" s="101">
        <v>9064.3236500000003</v>
      </c>
      <c r="H464" s="101">
        <v>705.33596</v>
      </c>
      <c r="I464" s="101">
        <v>0</v>
      </c>
    </row>
    <row r="465" spans="1:9" hidden="1">
      <c r="A465" s="4">
        <v>95001</v>
      </c>
      <c r="B465" s="84" t="s">
        <v>467</v>
      </c>
      <c r="C465" s="99">
        <v>2.4381899999999998E-3</v>
      </c>
      <c r="D465" s="100"/>
      <c r="E465" s="101">
        <v>1076741.27685</v>
      </c>
      <c r="F465" s="101">
        <v>713882.52647999988</v>
      </c>
      <c r="G465" s="101">
        <v>2348623.0903499997</v>
      </c>
      <c r="H465" s="101">
        <v>182756.96964</v>
      </c>
      <c r="I465" s="101">
        <v>0</v>
      </c>
    </row>
    <row r="466" spans="1:9" hidden="1">
      <c r="A466" s="4">
        <v>95002</v>
      </c>
      <c r="B466" s="84" t="s">
        <v>468</v>
      </c>
      <c r="C466" s="99">
        <v>1.6530000000000001E-4</v>
      </c>
      <c r="D466" s="100"/>
      <c r="E466" s="101">
        <v>72998.959499999997</v>
      </c>
      <c r="F466" s="101">
        <v>48398.517599999999</v>
      </c>
      <c r="G466" s="101">
        <v>159227.70449999999</v>
      </c>
      <c r="H466" s="101">
        <v>12390.2268</v>
      </c>
      <c r="I466" s="101">
        <v>0</v>
      </c>
    </row>
    <row r="467" spans="1:9" hidden="1">
      <c r="A467" s="4">
        <v>95005</v>
      </c>
      <c r="B467" s="84" t="s">
        <v>469</v>
      </c>
      <c r="C467" s="99">
        <v>1.8563E-4</v>
      </c>
      <c r="D467" s="100"/>
      <c r="E467" s="101">
        <v>81976.992450000005</v>
      </c>
      <c r="F467" s="101">
        <v>54350.97896</v>
      </c>
      <c r="G467" s="101">
        <v>178810.88195000001</v>
      </c>
      <c r="H467" s="101">
        <v>13914.082280000001</v>
      </c>
      <c r="I467" s="101">
        <v>0</v>
      </c>
    </row>
    <row r="468" spans="1:9" hidden="1">
      <c r="A468" s="4">
        <v>95008</v>
      </c>
      <c r="B468" s="84" t="s">
        <v>919</v>
      </c>
      <c r="C468" s="99">
        <v>1.3899999999999999E-4</v>
      </c>
      <c r="D468" s="100"/>
      <c r="E468" s="101">
        <v>61384.484999999993</v>
      </c>
      <c r="F468" s="101">
        <v>40698.087999999996</v>
      </c>
      <c r="G468" s="101">
        <v>133893.83499999999</v>
      </c>
      <c r="H468" s="101">
        <v>10418.884</v>
      </c>
      <c r="I468" s="101">
        <v>0</v>
      </c>
    </row>
    <row r="469" spans="1:9" hidden="1">
      <c r="A469" s="4">
        <v>95009</v>
      </c>
      <c r="B469" s="84" t="s">
        <v>946</v>
      </c>
      <c r="C469" s="99">
        <v>8.4598299999999998E-3</v>
      </c>
      <c r="D469" s="100"/>
      <c r="E469" s="101">
        <v>3735987.8254499999</v>
      </c>
      <c r="F469" s="101">
        <v>2476970.5453599999</v>
      </c>
      <c r="G469" s="101">
        <v>8149058.1449499996</v>
      </c>
      <c r="H469" s="101">
        <v>634115.01748000004</v>
      </c>
      <c r="I469" s="101">
        <v>0</v>
      </c>
    </row>
    <row r="470" spans="1:9" hidden="1">
      <c r="A470" s="4">
        <v>95010</v>
      </c>
      <c r="B470" s="84" t="s">
        <v>958</v>
      </c>
      <c r="C470" s="99">
        <v>2.7080000000000002E-5</v>
      </c>
      <c r="D470" s="100"/>
      <c r="E470" s="101">
        <v>11958.934200000002</v>
      </c>
      <c r="F470" s="101">
        <v>7928.8073600000007</v>
      </c>
      <c r="G470" s="101">
        <v>26085.216200000003</v>
      </c>
      <c r="H470" s="101">
        <v>2029.8084800000001</v>
      </c>
      <c r="I470" s="101">
        <v>0</v>
      </c>
    </row>
    <row r="471" spans="1:9" hidden="1">
      <c r="A471" s="4">
        <v>95011</v>
      </c>
      <c r="B471" s="84" t="s">
        <v>472</v>
      </c>
      <c r="C471" s="99">
        <v>2.5012999999999999E-4</v>
      </c>
      <c r="D471" s="100"/>
      <c r="E471" s="101">
        <v>110461.15995</v>
      </c>
      <c r="F471" s="101">
        <v>73236.062959999996</v>
      </c>
      <c r="G471" s="101">
        <v>240941.47444999998</v>
      </c>
      <c r="H471" s="101">
        <v>18748.744279999999</v>
      </c>
      <c r="I471" s="101">
        <v>0</v>
      </c>
    </row>
    <row r="472" spans="1:9" hidden="1">
      <c r="A472" s="4">
        <v>95017</v>
      </c>
      <c r="B472" s="84" t="s">
        <v>473</v>
      </c>
      <c r="C472" s="99">
        <v>3.7329999999999997E-5</v>
      </c>
      <c r="D472" s="100"/>
      <c r="E472" s="101">
        <v>16485.487949999999</v>
      </c>
      <c r="F472" s="101">
        <v>10929.925359999999</v>
      </c>
      <c r="G472" s="101">
        <v>35958.68245</v>
      </c>
      <c r="H472" s="101">
        <v>2798.1074799999997</v>
      </c>
      <c r="I472" s="101">
        <v>0</v>
      </c>
    </row>
    <row r="473" spans="1:9" hidden="1">
      <c r="A473" s="4">
        <v>95101</v>
      </c>
      <c r="B473" s="84" t="s">
        <v>474</v>
      </c>
      <c r="C473" s="99">
        <v>1.008759E-2</v>
      </c>
      <c r="D473" s="100"/>
      <c r="E473" s="101">
        <v>4454831.0578500004</v>
      </c>
      <c r="F473" s="101">
        <v>2953565.6512800003</v>
      </c>
      <c r="G473" s="101">
        <v>9717022.3813500013</v>
      </c>
      <c r="H473" s="101">
        <v>756125.39604000002</v>
      </c>
      <c r="I473" s="101">
        <v>0</v>
      </c>
    </row>
    <row r="474" spans="1:9" hidden="1">
      <c r="A474" s="4">
        <v>95103</v>
      </c>
      <c r="B474" s="84" t="s">
        <v>475</v>
      </c>
      <c r="C474" s="99">
        <v>3.8420000000000001E-5</v>
      </c>
      <c r="D474" s="100"/>
      <c r="E474" s="101">
        <v>16966.848300000001</v>
      </c>
      <c r="F474" s="101">
        <v>11249.068640000001</v>
      </c>
      <c r="G474" s="101">
        <v>37008.641300000003</v>
      </c>
      <c r="H474" s="101">
        <v>2879.8095200000002</v>
      </c>
      <c r="I474" s="101">
        <v>0</v>
      </c>
    </row>
    <row r="475" spans="1:9" hidden="1">
      <c r="A475" s="4">
        <v>95104</v>
      </c>
      <c r="B475" s="84" t="s">
        <v>476</v>
      </c>
      <c r="C475" s="99">
        <v>1.5797000000000001E-4</v>
      </c>
      <c r="D475" s="100"/>
      <c r="E475" s="101">
        <v>69761.921549999999</v>
      </c>
      <c r="F475" s="101">
        <v>46252.35224</v>
      </c>
      <c r="G475" s="101">
        <v>152166.97205000001</v>
      </c>
      <c r="H475" s="101">
        <v>11840.79932</v>
      </c>
      <c r="I475" s="101">
        <v>0</v>
      </c>
    </row>
    <row r="476" spans="1:9" hidden="1">
      <c r="A476" s="4">
        <v>95105</v>
      </c>
      <c r="B476" s="84" t="s">
        <v>477</v>
      </c>
      <c r="C476" s="99">
        <v>6.19E-5</v>
      </c>
      <c r="D476" s="100"/>
      <c r="E476" s="101">
        <v>27335.968499999999</v>
      </c>
      <c r="F476" s="101">
        <v>18123.824799999999</v>
      </c>
      <c r="G476" s="101">
        <v>59626.103499999997</v>
      </c>
      <c r="H476" s="101">
        <v>4639.7763999999997</v>
      </c>
      <c r="I476" s="101">
        <v>0</v>
      </c>
    </row>
    <row r="477" spans="1:9" hidden="1">
      <c r="A477" s="4">
        <v>95106</v>
      </c>
      <c r="B477" s="84" t="s">
        <v>478</v>
      </c>
      <c r="C477" s="99">
        <v>2.9790000000000001E-5</v>
      </c>
      <c r="D477" s="100"/>
      <c r="E477" s="101">
        <v>13155.710850000001</v>
      </c>
      <c r="F477" s="101">
        <v>8722.2736800000002</v>
      </c>
      <c r="G477" s="101">
        <v>28695.664350000003</v>
      </c>
      <c r="H477" s="101">
        <v>2232.9392400000002</v>
      </c>
      <c r="I477" s="101">
        <v>0</v>
      </c>
    </row>
    <row r="478" spans="1:9" hidden="1">
      <c r="A478" s="4">
        <v>95110</v>
      </c>
      <c r="B478" s="84" t="s">
        <v>479</v>
      </c>
      <c r="C478" s="99">
        <v>1.97796E-3</v>
      </c>
      <c r="D478" s="100"/>
      <c r="E478" s="101">
        <v>873496.80539999995</v>
      </c>
      <c r="F478" s="101">
        <v>579130.86431999994</v>
      </c>
      <c r="G478" s="101">
        <v>1905299.6394</v>
      </c>
      <c r="H478" s="101">
        <v>148259.96976000001</v>
      </c>
      <c r="I478" s="101">
        <v>0</v>
      </c>
    </row>
    <row r="479" spans="1:9" hidden="1">
      <c r="A479" s="4">
        <v>95111</v>
      </c>
      <c r="B479" s="84" t="s">
        <v>480</v>
      </c>
      <c r="C479" s="99">
        <v>9.2325000000000003E-4</v>
      </c>
      <c r="D479" s="100"/>
      <c r="E479" s="101">
        <v>407721.04875000002</v>
      </c>
      <c r="F479" s="101">
        <v>270320.21400000004</v>
      </c>
      <c r="G479" s="101">
        <v>889334.41125</v>
      </c>
      <c r="H479" s="101">
        <v>69203.127000000008</v>
      </c>
      <c r="I479" s="101">
        <v>0</v>
      </c>
    </row>
    <row r="480" spans="1:9" hidden="1">
      <c r="A480" s="4">
        <v>95113</v>
      </c>
      <c r="B480" s="84" t="s">
        <v>481</v>
      </c>
      <c r="C480" s="99">
        <v>5.0510000000000003E-5</v>
      </c>
      <c r="D480" s="100"/>
      <c r="E480" s="101">
        <v>22305.97365</v>
      </c>
      <c r="F480" s="101">
        <v>14788.923920000001</v>
      </c>
      <c r="G480" s="101">
        <v>48654.515149999999</v>
      </c>
      <c r="H480" s="101">
        <v>3786.02756</v>
      </c>
      <c r="I480" s="101">
        <v>0</v>
      </c>
    </row>
    <row r="481" spans="1:9" hidden="1">
      <c r="A481" s="4">
        <v>95121</v>
      </c>
      <c r="B481" s="84" t="s">
        <v>482</v>
      </c>
      <c r="C481" s="99">
        <v>4.8259000000000003E-4</v>
      </c>
      <c r="D481" s="100"/>
      <c r="E481" s="101">
        <v>213118.98285</v>
      </c>
      <c r="F481" s="101">
        <v>141298.49128000002</v>
      </c>
      <c r="G481" s="101">
        <v>464862.05635000003</v>
      </c>
      <c r="H481" s="101">
        <v>36173.016040000002</v>
      </c>
      <c r="I481" s="101">
        <v>0</v>
      </c>
    </row>
    <row r="482" spans="1:9" hidden="1">
      <c r="A482" s="4">
        <v>95122</v>
      </c>
      <c r="B482" s="84" t="s">
        <v>483</v>
      </c>
      <c r="C482" s="99">
        <v>1.3910000000000001E-5</v>
      </c>
      <c r="D482" s="100"/>
      <c r="E482" s="101">
        <v>6142.8646500000004</v>
      </c>
      <c r="F482" s="101">
        <v>4072.7367200000003</v>
      </c>
      <c r="G482" s="101">
        <v>13399.016150000001</v>
      </c>
      <c r="H482" s="101">
        <v>1042.63796</v>
      </c>
      <c r="I482" s="101">
        <v>0</v>
      </c>
    </row>
    <row r="483" spans="1:9" hidden="1">
      <c r="A483" s="4">
        <v>95123</v>
      </c>
      <c r="B483" s="84" t="s">
        <v>484</v>
      </c>
      <c r="C483" s="99">
        <v>5.2750000000000001E-5</v>
      </c>
      <c r="D483" s="100"/>
      <c r="E483" s="101">
        <v>23295.19125</v>
      </c>
      <c r="F483" s="101">
        <v>15444.778</v>
      </c>
      <c r="G483" s="101">
        <v>50812.228750000002</v>
      </c>
      <c r="H483" s="101">
        <v>3953.9290000000001</v>
      </c>
      <c r="I483" s="101">
        <v>0</v>
      </c>
    </row>
    <row r="484" spans="1:9" hidden="1">
      <c r="A484" s="4">
        <v>95131</v>
      </c>
      <c r="B484" s="84" t="s">
        <v>485</v>
      </c>
      <c r="C484" s="99">
        <v>2.1943800000000001E-3</v>
      </c>
      <c r="D484" s="100"/>
      <c r="E484" s="101">
        <v>969071.1237</v>
      </c>
      <c r="F484" s="101">
        <v>642496.90896000003</v>
      </c>
      <c r="G484" s="101">
        <v>2113769.4506999999</v>
      </c>
      <c r="H484" s="101">
        <v>164481.94728000002</v>
      </c>
      <c r="I484" s="101">
        <v>0</v>
      </c>
    </row>
    <row r="485" spans="1:9" hidden="1">
      <c r="A485" s="4">
        <v>95141</v>
      </c>
      <c r="B485" s="84" t="s">
        <v>486</v>
      </c>
      <c r="C485" s="99">
        <v>4.9932999999999998E-4</v>
      </c>
      <c r="D485" s="100"/>
      <c r="E485" s="101">
        <v>220511.61794999999</v>
      </c>
      <c r="F485" s="101">
        <v>146199.82936</v>
      </c>
      <c r="G485" s="101">
        <v>480987.11244999996</v>
      </c>
      <c r="H485" s="101">
        <v>37427.779479999997</v>
      </c>
      <c r="I485" s="101">
        <v>0</v>
      </c>
    </row>
    <row r="486" spans="1:9" hidden="1">
      <c r="A486" s="4">
        <v>95151</v>
      </c>
      <c r="B486" s="84" t="s">
        <v>487</v>
      </c>
      <c r="C486" s="99">
        <v>1.1661E-4</v>
      </c>
      <c r="D486" s="100"/>
      <c r="E486" s="101">
        <v>51496.725149999998</v>
      </c>
      <c r="F486" s="101">
        <v>34142.475119999996</v>
      </c>
      <c r="G486" s="101">
        <v>112326.33164999999</v>
      </c>
      <c r="H486" s="101">
        <v>8740.6191600000002</v>
      </c>
      <c r="I486" s="101">
        <v>0</v>
      </c>
    </row>
    <row r="487" spans="1:9" hidden="1">
      <c r="A487" s="4">
        <v>95161</v>
      </c>
      <c r="B487" s="84" t="s">
        <v>488</v>
      </c>
      <c r="C487" s="99">
        <v>6.1569999999999995E-5</v>
      </c>
      <c r="D487" s="100"/>
      <c r="E487" s="101">
        <v>27190.235549999998</v>
      </c>
      <c r="F487" s="101">
        <v>18027.203439999997</v>
      </c>
      <c r="G487" s="101">
        <v>59308.226049999997</v>
      </c>
      <c r="H487" s="101">
        <v>4615.0409199999995</v>
      </c>
      <c r="I487" s="101">
        <v>0</v>
      </c>
    </row>
    <row r="488" spans="1:9" hidden="1">
      <c r="A488" s="4">
        <v>95171</v>
      </c>
      <c r="B488" s="84" t="s">
        <v>489</v>
      </c>
      <c r="C488" s="99">
        <v>6.8310000000000002E-5</v>
      </c>
      <c r="D488" s="100"/>
      <c r="E488" s="101">
        <v>30166.720649999999</v>
      </c>
      <c r="F488" s="101">
        <v>20000.621520000001</v>
      </c>
      <c r="G488" s="101">
        <v>65800.632150000005</v>
      </c>
      <c r="H488" s="101">
        <v>5120.2443599999997</v>
      </c>
      <c r="I488" s="101">
        <v>0</v>
      </c>
    </row>
    <row r="489" spans="1:9" hidden="1">
      <c r="A489" s="4">
        <v>95181</v>
      </c>
      <c r="B489" s="84" t="s">
        <v>490</v>
      </c>
      <c r="C489" s="99">
        <v>7.9239999999999993E-5</v>
      </c>
      <c r="D489" s="100"/>
      <c r="E489" s="101">
        <v>34993.5726</v>
      </c>
      <c r="F489" s="101">
        <v>23200.838079999998</v>
      </c>
      <c r="G489" s="101">
        <v>76329.118599999987</v>
      </c>
      <c r="H489" s="101">
        <v>5939.5134399999997</v>
      </c>
      <c r="I489" s="101">
        <v>0</v>
      </c>
    </row>
    <row r="490" spans="1:9" hidden="1">
      <c r="A490" s="4">
        <v>95191</v>
      </c>
      <c r="B490" s="84" t="s">
        <v>491</v>
      </c>
      <c r="C490" s="99">
        <v>1.3051E-4</v>
      </c>
      <c r="D490" s="100"/>
      <c r="E490" s="101">
        <v>57635.173649999997</v>
      </c>
      <c r="F490" s="101">
        <v>38212.283920000002</v>
      </c>
      <c r="G490" s="101">
        <v>125715.71514999999</v>
      </c>
      <c r="H490" s="101">
        <v>9782.50756</v>
      </c>
      <c r="I490" s="101">
        <v>0</v>
      </c>
    </row>
    <row r="491" spans="1:9" hidden="1">
      <c r="A491" s="4">
        <v>95201</v>
      </c>
      <c r="B491" s="84" t="s">
        <v>492</v>
      </c>
      <c r="C491" s="99">
        <v>6.3064000000000002E-4</v>
      </c>
      <c r="D491" s="100"/>
      <c r="E491" s="101">
        <v>278500.08360000001</v>
      </c>
      <c r="F491" s="101">
        <v>184646.34688</v>
      </c>
      <c r="G491" s="101">
        <v>607473.43960000004</v>
      </c>
      <c r="H491" s="101">
        <v>47270.251840000004</v>
      </c>
      <c r="I491" s="101">
        <v>0</v>
      </c>
    </row>
    <row r="492" spans="1:9" hidden="1">
      <c r="A492" s="4">
        <v>95204</v>
      </c>
      <c r="B492" s="84" t="s">
        <v>493</v>
      </c>
      <c r="C492" s="99">
        <v>2.83E-6</v>
      </c>
      <c r="D492" s="100"/>
      <c r="E492" s="101">
        <v>1249.77045</v>
      </c>
      <c r="F492" s="101">
        <v>828.60136</v>
      </c>
      <c r="G492" s="101">
        <v>2726.0399499999999</v>
      </c>
      <c r="H492" s="101">
        <v>212.12548000000001</v>
      </c>
      <c r="I492" s="101">
        <v>0</v>
      </c>
    </row>
    <row r="493" spans="1:9" hidden="1">
      <c r="A493" s="4">
        <v>95205</v>
      </c>
      <c r="B493" s="84" t="s">
        <v>494</v>
      </c>
      <c r="C493" s="99">
        <v>4.4399999999999998E-6</v>
      </c>
      <c r="D493" s="100"/>
      <c r="E493" s="101">
        <v>1960.7705999999998</v>
      </c>
      <c r="F493" s="101">
        <v>1299.99648</v>
      </c>
      <c r="G493" s="101">
        <v>4276.8966</v>
      </c>
      <c r="H493" s="101">
        <v>332.80464000000001</v>
      </c>
      <c r="I493" s="101">
        <v>0</v>
      </c>
    </row>
    <row r="494" spans="1:9" hidden="1">
      <c r="A494" s="4">
        <v>95211</v>
      </c>
      <c r="B494" s="84" t="s">
        <v>495</v>
      </c>
      <c r="C494" s="99">
        <v>1.4699999999999999E-6</v>
      </c>
      <c r="D494" s="100"/>
      <c r="E494" s="101">
        <v>649.17404999999997</v>
      </c>
      <c r="F494" s="101">
        <v>430.40423999999996</v>
      </c>
      <c r="G494" s="101">
        <v>1415.99955</v>
      </c>
      <c r="H494" s="101">
        <v>110.18531999999999</v>
      </c>
      <c r="I494" s="101">
        <v>0</v>
      </c>
    </row>
    <row r="495" spans="1:9" hidden="1">
      <c r="A495" s="4">
        <v>95221</v>
      </c>
      <c r="B495" s="84" t="s">
        <v>496</v>
      </c>
      <c r="C495" s="99">
        <v>3.2509999999999999E-5</v>
      </c>
      <c r="D495" s="100"/>
      <c r="E495" s="101">
        <v>14356.90365</v>
      </c>
      <c r="F495" s="101">
        <v>9518.6679199999999</v>
      </c>
      <c r="G495" s="101">
        <v>31315.745149999999</v>
      </c>
      <c r="H495" s="101">
        <v>2436.8195599999999</v>
      </c>
      <c r="I495" s="101">
        <v>0</v>
      </c>
    </row>
    <row r="496" spans="1:9" hidden="1">
      <c r="A496" s="4">
        <v>95301</v>
      </c>
      <c r="B496" s="84" t="s">
        <v>497</v>
      </c>
      <c r="C496" s="99">
        <v>2.3659100000000001E-3</v>
      </c>
      <c r="D496" s="100"/>
      <c r="E496" s="101">
        <v>1044821.3446500001</v>
      </c>
      <c r="F496" s="101">
        <v>692719.52072000003</v>
      </c>
      <c r="G496" s="101">
        <v>2278998.2961500003</v>
      </c>
      <c r="H496" s="101">
        <v>177339.14996000001</v>
      </c>
      <c r="I496" s="101">
        <v>0</v>
      </c>
    </row>
    <row r="497" spans="1:9" hidden="1">
      <c r="A497" s="94">
        <v>95311</v>
      </c>
      <c r="B497" s="95" t="s">
        <v>498</v>
      </c>
      <c r="C497" s="96">
        <v>2.2292800000000002E-3</v>
      </c>
      <c r="D497" s="97"/>
      <c r="E497" s="98">
        <v>984483.48720000009</v>
      </c>
      <c r="F497" s="98">
        <v>652715.34976000001</v>
      </c>
      <c r="G497" s="98">
        <v>2147387.3992000003</v>
      </c>
      <c r="H497" s="98">
        <v>167097.91168000002</v>
      </c>
      <c r="I497" s="98">
        <v>0</v>
      </c>
    </row>
    <row r="498" spans="1:9" hidden="1">
      <c r="A498" s="4">
        <v>95317</v>
      </c>
      <c r="B498" s="84" t="s">
        <v>499</v>
      </c>
      <c r="C498" s="99">
        <v>4.1980000000000001E-5</v>
      </c>
      <c r="D498" s="100"/>
      <c r="E498" s="101">
        <v>18538.9977</v>
      </c>
      <c r="F498" s="101">
        <v>12291.408160000001</v>
      </c>
      <c r="G498" s="101">
        <v>40437.864699999998</v>
      </c>
      <c r="H498" s="101">
        <v>3146.6528800000001</v>
      </c>
      <c r="I498" s="101">
        <v>0</v>
      </c>
    </row>
    <row r="499" spans="1:9" hidden="1">
      <c r="A499" s="4">
        <v>95321</v>
      </c>
      <c r="B499" s="84" t="s">
        <v>500</v>
      </c>
      <c r="C499" s="99">
        <v>5.5630000000000001E-5</v>
      </c>
      <c r="D499" s="100"/>
      <c r="E499" s="101">
        <v>24567.042450000001</v>
      </c>
      <c r="F499" s="101">
        <v>16288.018959999999</v>
      </c>
      <c r="G499" s="101">
        <v>53586.431949999998</v>
      </c>
      <c r="H499" s="101">
        <v>4169.8022799999999</v>
      </c>
      <c r="I499" s="101">
        <v>0</v>
      </c>
    </row>
    <row r="500" spans="1:9" hidden="1">
      <c r="A500" s="4">
        <v>95401</v>
      </c>
      <c r="B500" s="84" t="s">
        <v>501</v>
      </c>
      <c r="C500" s="99">
        <v>2.2009299999999998E-3</v>
      </c>
      <c r="D500" s="100"/>
      <c r="E500" s="101">
        <v>971963.7019499999</v>
      </c>
      <c r="F500" s="101">
        <v>644414.69655999995</v>
      </c>
      <c r="G500" s="101">
        <v>2120078.8364499998</v>
      </c>
      <c r="H500" s="101">
        <v>164972.90907999998</v>
      </c>
      <c r="I500" s="101">
        <v>0</v>
      </c>
    </row>
    <row r="501" spans="1:9" hidden="1">
      <c r="A501" s="4">
        <v>95404</v>
      </c>
      <c r="B501" s="84" t="s">
        <v>502</v>
      </c>
      <c r="C501" s="99">
        <v>4.3869999999999998E-5</v>
      </c>
      <c r="D501" s="100"/>
      <c r="E501" s="101">
        <v>19373.65005</v>
      </c>
      <c r="F501" s="101">
        <v>12844.785039999999</v>
      </c>
      <c r="G501" s="101">
        <v>42258.435550000002</v>
      </c>
      <c r="H501" s="101">
        <v>3288.31972</v>
      </c>
      <c r="I501" s="101">
        <v>0</v>
      </c>
    </row>
    <row r="502" spans="1:9" hidden="1">
      <c r="A502" s="4">
        <v>95405</v>
      </c>
      <c r="B502" s="84" t="s">
        <v>503</v>
      </c>
      <c r="C502" s="99">
        <v>4.3680000000000002E-5</v>
      </c>
      <c r="D502" s="100"/>
      <c r="E502" s="101">
        <v>19289.743200000001</v>
      </c>
      <c r="F502" s="101">
        <v>12789.154560000001</v>
      </c>
      <c r="G502" s="101">
        <v>42075.415200000003</v>
      </c>
      <c r="H502" s="101">
        <v>3274.0780800000002</v>
      </c>
      <c r="I502" s="101">
        <v>0</v>
      </c>
    </row>
    <row r="503" spans="1:9" hidden="1">
      <c r="A503" s="4">
        <v>95411</v>
      </c>
      <c r="B503" s="84" t="s">
        <v>504</v>
      </c>
      <c r="C503" s="99">
        <v>1.94016E-3</v>
      </c>
      <c r="D503" s="100"/>
      <c r="E503" s="101">
        <v>856803.75840000005</v>
      </c>
      <c r="F503" s="101">
        <v>568063.32672000001</v>
      </c>
      <c r="G503" s="101">
        <v>1868888.2224000001</v>
      </c>
      <c r="H503" s="101">
        <v>145426.63295999999</v>
      </c>
      <c r="I503" s="101">
        <v>0</v>
      </c>
    </row>
    <row r="504" spans="1:9" hidden="1">
      <c r="A504" s="4">
        <v>95413</v>
      </c>
      <c r="B504" s="84" t="s">
        <v>505</v>
      </c>
      <c r="C504" s="99">
        <v>2.3954E-4</v>
      </c>
      <c r="D504" s="100"/>
      <c r="E504" s="101">
        <v>105784.4571</v>
      </c>
      <c r="F504" s="101">
        <v>70135.395680000001</v>
      </c>
      <c r="G504" s="101">
        <v>230740.4981</v>
      </c>
      <c r="H504" s="101">
        <v>17954.96024</v>
      </c>
      <c r="I504" s="101">
        <v>0</v>
      </c>
    </row>
    <row r="505" spans="1:9" hidden="1">
      <c r="A505" s="4">
        <v>95415</v>
      </c>
      <c r="B505" s="84" t="s">
        <v>506</v>
      </c>
      <c r="C505" s="99">
        <v>6.0770000000000003E-5</v>
      </c>
      <c r="D505" s="100"/>
      <c r="E505" s="101">
        <v>26836.94355</v>
      </c>
      <c r="F505" s="101">
        <v>17792.969840000002</v>
      </c>
      <c r="G505" s="101">
        <v>58537.614050000004</v>
      </c>
      <c r="H505" s="101">
        <v>4555.0761200000006</v>
      </c>
      <c r="I505" s="101">
        <v>0</v>
      </c>
    </row>
    <row r="506" spans="1:9" hidden="1">
      <c r="A506" s="4">
        <v>95421</v>
      </c>
      <c r="B506" s="84" t="s">
        <v>507</v>
      </c>
      <c r="C506" s="99">
        <v>3.2190000000000002E-5</v>
      </c>
      <c r="D506" s="100"/>
      <c r="E506" s="101">
        <v>14215.586850000002</v>
      </c>
      <c r="F506" s="101">
        <v>9424.9744800000008</v>
      </c>
      <c r="G506" s="101">
        <v>31007.500350000002</v>
      </c>
      <c r="H506" s="101">
        <v>2412.8336400000003</v>
      </c>
      <c r="I506" s="101">
        <v>0</v>
      </c>
    </row>
    <row r="507" spans="1:9" hidden="1">
      <c r="A507" s="4">
        <v>95431</v>
      </c>
      <c r="B507" s="84" t="s">
        <v>508</v>
      </c>
      <c r="C507" s="99">
        <v>1.1739999999999999E-4</v>
      </c>
      <c r="D507" s="100"/>
      <c r="E507" s="101">
        <v>51845.600999999995</v>
      </c>
      <c r="F507" s="101">
        <v>34373.7808</v>
      </c>
      <c r="G507" s="101">
        <v>113087.311</v>
      </c>
      <c r="H507" s="101">
        <v>8799.8343999999997</v>
      </c>
      <c r="I507" s="101">
        <v>0</v>
      </c>
    </row>
    <row r="508" spans="1:9" hidden="1">
      <c r="A508" s="4">
        <v>95501</v>
      </c>
      <c r="B508" s="84" t="s">
        <v>509</v>
      </c>
      <c r="C508" s="99">
        <v>5.6636400000000002E-3</v>
      </c>
      <c r="D508" s="100"/>
      <c r="E508" s="101">
        <v>2501148.3785999999</v>
      </c>
      <c r="F508" s="101">
        <v>1658268.48288</v>
      </c>
      <c r="G508" s="101">
        <v>5455586.1846000003</v>
      </c>
      <c r="H508" s="101">
        <v>424523.79983999999</v>
      </c>
      <c r="I508" s="101">
        <v>0</v>
      </c>
    </row>
    <row r="509" spans="1:9" hidden="1">
      <c r="A509" s="4">
        <v>95504</v>
      </c>
      <c r="B509" s="84" t="s">
        <v>510</v>
      </c>
      <c r="C509" s="99">
        <v>3.0899999999999999E-5</v>
      </c>
      <c r="D509" s="100"/>
      <c r="E509" s="101">
        <v>13645.9035</v>
      </c>
      <c r="F509" s="101">
        <v>9047.2727999999988</v>
      </c>
      <c r="G509" s="101">
        <v>29764.888499999997</v>
      </c>
      <c r="H509" s="101">
        <v>2316.1403999999998</v>
      </c>
      <c r="I509" s="101">
        <v>0</v>
      </c>
    </row>
    <row r="510" spans="1:9" hidden="1">
      <c r="A510" s="4">
        <v>95511</v>
      </c>
      <c r="B510" s="84" t="s">
        <v>511</v>
      </c>
      <c r="C510" s="99">
        <v>1.1026899999999999E-3</v>
      </c>
      <c r="D510" s="100"/>
      <c r="E510" s="101">
        <v>486964.44434999995</v>
      </c>
      <c r="F510" s="101">
        <v>322858.81047999999</v>
      </c>
      <c r="G510" s="101">
        <v>1062182.68285</v>
      </c>
      <c r="H510" s="101">
        <v>82653.231639999998</v>
      </c>
      <c r="I510" s="101">
        <v>0</v>
      </c>
    </row>
    <row r="511" spans="1:9" hidden="1">
      <c r="A511" s="4">
        <v>95513</v>
      </c>
      <c r="B511" s="84" t="s">
        <v>512</v>
      </c>
      <c r="C511" s="99">
        <v>4.7379999999999997E-5</v>
      </c>
      <c r="D511" s="100"/>
      <c r="E511" s="101">
        <v>20923.718699999998</v>
      </c>
      <c r="F511" s="101">
        <v>13872.48496</v>
      </c>
      <c r="G511" s="101">
        <v>45639.495699999999</v>
      </c>
      <c r="H511" s="101">
        <v>3551.4152799999997</v>
      </c>
      <c r="I511" s="101">
        <v>0</v>
      </c>
    </row>
    <row r="512" spans="1:9" hidden="1">
      <c r="A512" s="4">
        <v>95517</v>
      </c>
      <c r="B512" s="84" t="s">
        <v>513</v>
      </c>
      <c r="C512" s="99">
        <v>1.8110000000000001E-5</v>
      </c>
      <c r="D512" s="100"/>
      <c r="E512" s="101">
        <v>7997.6476500000008</v>
      </c>
      <c r="F512" s="101">
        <v>5302.4631200000003</v>
      </c>
      <c r="G512" s="101">
        <v>17444.729150000003</v>
      </c>
      <c r="H512" s="101">
        <v>1357.45316</v>
      </c>
      <c r="I512" s="101">
        <v>0</v>
      </c>
    </row>
    <row r="513" spans="1:9" hidden="1">
      <c r="A513" s="4">
        <v>95601</v>
      </c>
      <c r="B513" s="84" t="s">
        <v>514</v>
      </c>
      <c r="C513" s="99">
        <v>2.3978699999999999E-3</v>
      </c>
      <c r="D513" s="100"/>
      <c r="E513" s="101">
        <v>1058935.36005</v>
      </c>
      <c r="F513" s="101">
        <v>702077.15304</v>
      </c>
      <c r="G513" s="101">
        <v>2309784.2455499996</v>
      </c>
      <c r="H513" s="101">
        <v>179734.74372</v>
      </c>
      <c r="I513" s="101">
        <v>0</v>
      </c>
    </row>
    <row r="514" spans="1:9" hidden="1">
      <c r="A514" s="4">
        <v>95611</v>
      </c>
      <c r="B514" s="84" t="s">
        <v>515</v>
      </c>
      <c r="C514" s="99">
        <v>3.4748E-4</v>
      </c>
      <c r="D514" s="100"/>
      <c r="E514" s="101">
        <v>153452.38020000001</v>
      </c>
      <c r="F514" s="101">
        <v>101739.36416</v>
      </c>
      <c r="G514" s="101">
        <v>334715.3222</v>
      </c>
      <c r="H514" s="101">
        <v>26045.710879999999</v>
      </c>
      <c r="I514" s="101">
        <v>0</v>
      </c>
    </row>
    <row r="515" spans="1:9" hidden="1">
      <c r="A515" s="4">
        <v>95617</v>
      </c>
      <c r="B515" s="84" t="s">
        <v>516</v>
      </c>
      <c r="C515" s="99">
        <v>1.8899999999999999E-5</v>
      </c>
      <c r="D515" s="100"/>
      <c r="E515" s="101">
        <v>8346.5234999999993</v>
      </c>
      <c r="F515" s="101">
        <v>5533.7687999999998</v>
      </c>
      <c r="G515" s="101">
        <v>18205.708499999997</v>
      </c>
      <c r="H515" s="101">
        <v>1416.6683999999998</v>
      </c>
      <c r="I515" s="101">
        <v>0</v>
      </c>
    </row>
    <row r="516" spans="1:9" hidden="1">
      <c r="A516" s="4">
        <v>95621</v>
      </c>
      <c r="B516" s="84" t="s">
        <v>517</v>
      </c>
      <c r="C516" s="99">
        <v>3.8950999999999998E-4</v>
      </c>
      <c r="D516" s="100"/>
      <c r="E516" s="101">
        <v>172013.45864999999</v>
      </c>
      <c r="F516" s="101">
        <v>114045.41192</v>
      </c>
      <c r="G516" s="101">
        <v>375201.35014999995</v>
      </c>
      <c r="H516" s="101">
        <v>29196.111559999998</v>
      </c>
      <c r="I516" s="101">
        <v>0</v>
      </c>
    </row>
    <row r="517" spans="1:9" hidden="1">
      <c r="A517" s="4">
        <v>95701</v>
      </c>
      <c r="B517" s="84" t="s">
        <v>518</v>
      </c>
      <c r="C517" s="99">
        <v>1.1167099999999999E-3</v>
      </c>
      <c r="D517" s="100"/>
      <c r="E517" s="101">
        <v>493155.88664999994</v>
      </c>
      <c r="F517" s="101">
        <v>326963.75431999995</v>
      </c>
      <c r="G517" s="101">
        <v>1075687.65815</v>
      </c>
      <c r="H517" s="101">
        <v>83704.114759999997</v>
      </c>
      <c r="I517" s="101">
        <v>0</v>
      </c>
    </row>
    <row r="518" spans="1:9" hidden="1">
      <c r="A518" s="4">
        <v>95711</v>
      </c>
      <c r="B518" s="84" t="s">
        <v>519</v>
      </c>
      <c r="C518" s="99">
        <v>1.7785000000000001E-4</v>
      </c>
      <c r="D518" s="100"/>
      <c r="E518" s="101">
        <v>78541.227750000005</v>
      </c>
      <c r="F518" s="101">
        <v>52073.057200000003</v>
      </c>
      <c r="G518" s="101">
        <v>171316.68025</v>
      </c>
      <c r="H518" s="101">
        <v>13330.9246</v>
      </c>
      <c r="I518" s="101">
        <v>0</v>
      </c>
    </row>
    <row r="519" spans="1:9" hidden="1">
      <c r="A519" s="4">
        <v>95721</v>
      </c>
      <c r="B519" s="84" t="s">
        <v>520</v>
      </c>
      <c r="C519" s="99">
        <v>5.6579999999999997E-5</v>
      </c>
      <c r="D519" s="100"/>
      <c r="E519" s="101">
        <v>24986.576699999998</v>
      </c>
      <c r="F519" s="101">
        <v>16566.17136</v>
      </c>
      <c r="G519" s="101">
        <v>54501.5337</v>
      </c>
      <c r="H519" s="101">
        <v>4241.0104799999999</v>
      </c>
      <c r="I519" s="101">
        <v>0</v>
      </c>
    </row>
    <row r="520" spans="1:9" hidden="1">
      <c r="A520" s="4">
        <v>95733</v>
      </c>
      <c r="B520" s="84" t="s">
        <v>521</v>
      </c>
      <c r="C520" s="99">
        <v>1.173E-5</v>
      </c>
      <c r="D520" s="100"/>
      <c r="E520" s="101">
        <v>5180.1439499999997</v>
      </c>
      <c r="F520" s="101">
        <v>3434.4501599999999</v>
      </c>
      <c r="G520" s="101">
        <v>11299.09845</v>
      </c>
      <c r="H520" s="101">
        <v>879.23388</v>
      </c>
      <c r="I520" s="101">
        <v>0</v>
      </c>
    </row>
    <row r="521" spans="1:9" hidden="1">
      <c r="A521" s="4">
        <v>95801</v>
      </c>
      <c r="B521" s="84" t="s">
        <v>522</v>
      </c>
      <c r="C521" s="99">
        <v>8.3903000000000005E-4</v>
      </c>
      <c r="D521" s="100"/>
      <c r="E521" s="101">
        <v>370528.23345</v>
      </c>
      <c r="F521" s="101">
        <v>245661.27176</v>
      </c>
      <c r="G521" s="101">
        <v>808208.23295000009</v>
      </c>
      <c r="H521" s="101">
        <v>62890.332680000007</v>
      </c>
      <c r="I521" s="101">
        <v>0</v>
      </c>
    </row>
    <row r="522" spans="1:9" hidden="1">
      <c r="A522" s="4">
        <v>95802</v>
      </c>
      <c r="B522" s="84" t="s">
        <v>523</v>
      </c>
      <c r="C522" s="99">
        <v>1.1909999999999999E-5</v>
      </c>
      <c r="D522" s="100"/>
      <c r="E522" s="101">
        <v>5259.63465</v>
      </c>
      <c r="F522" s="101">
        <v>3487.15272</v>
      </c>
      <c r="G522" s="101">
        <v>11472.486149999999</v>
      </c>
      <c r="H522" s="101">
        <v>892.72595999999999</v>
      </c>
      <c r="I522" s="101">
        <v>0</v>
      </c>
    </row>
    <row r="523" spans="1:9" hidden="1">
      <c r="A523" s="4">
        <v>95804</v>
      </c>
      <c r="B523" s="84" t="s">
        <v>524</v>
      </c>
      <c r="C523" s="99">
        <v>2.745E-5</v>
      </c>
      <c r="D523" s="100"/>
      <c r="E523" s="101">
        <v>12122.331749999999</v>
      </c>
      <c r="F523" s="101">
        <v>8037.1404000000002</v>
      </c>
      <c r="G523" s="101">
        <v>26441.624250000001</v>
      </c>
      <c r="H523" s="101">
        <v>2057.5421999999999</v>
      </c>
      <c r="I523" s="101">
        <v>0</v>
      </c>
    </row>
    <row r="524" spans="1:9" hidden="1">
      <c r="A524" s="4">
        <v>95811</v>
      </c>
      <c r="B524" s="84" t="s">
        <v>525</v>
      </c>
      <c r="C524" s="99">
        <v>4.9605999999999999E-4</v>
      </c>
      <c r="D524" s="100"/>
      <c r="E524" s="101">
        <v>219067.53690000001</v>
      </c>
      <c r="F524" s="101">
        <v>145242.39952000001</v>
      </c>
      <c r="G524" s="101">
        <v>477837.23589999997</v>
      </c>
      <c r="H524" s="101">
        <v>37182.673360000001</v>
      </c>
      <c r="I524" s="101">
        <v>0</v>
      </c>
    </row>
    <row r="525" spans="1:9" hidden="1">
      <c r="A525" s="4">
        <v>95813</v>
      </c>
      <c r="B525" s="84" t="s">
        <v>526</v>
      </c>
      <c r="C525" s="99">
        <v>3.9140000000000001E-5</v>
      </c>
      <c r="D525" s="100"/>
      <c r="E525" s="101">
        <v>17284.811099999999</v>
      </c>
      <c r="F525" s="101">
        <v>11459.87888</v>
      </c>
      <c r="G525" s="101">
        <v>37702.1921</v>
      </c>
      <c r="H525" s="101">
        <v>2933.7778400000002</v>
      </c>
      <c r="I525" s="101">
        <v>0</v>
      </c>
    </row>
    <row r="526" spans="1:9" hidden="1">
      <c r="A526" s="4">
        <v>95821</v>
      </c>
      <c r="B526" s="84" t="s">
        <v>527</v>
      </c>
      <c r="C526" s="99">
        <v>2.2400000000000002E-6</v>
      </c>
      <c r="D526" s="100"/>
      <c r="E526" s="101">
        <v>989.21760000000006</v>
      </c>
      <c r="F526" s="101">
        <v>655.85408000000007</v>
      </c>
      <c r="G526" s="101">
        <v>2157.7136</v>
      </c>
      <c r="H526" s="101">
        <v>167.90144000000001</v>
      </c>
      <c r="I526" s="101">
        <v>0</v>
      </c>
    </row>
    <row r="527" spans="1:9" hidden="1">
      <c r="A527" s="4">
        <v>95831</v>
      </c>
      <c r="B527" s="84" t="s">
        <v>528</v>
      </c>
      <c r="C527" s="99">
        <v>1.8349999999999999E-5</v>
      </c>
      <c r="D527" s="100"/>
      <c r="E527" s="101">
        <v>8103.6352499999994</v>
      </c>
      <c r="F527" s="101">
        <v>5372.7331999999997</v>
      </c>
      <c r="G527" s="101">
        <v>17675.91275</v>
      </c>
      <c r="H527" s="101">
        <v>1375.4425999999999</v>
      </c>
      <c r="I527" s="101">
        <v>0</v>
      </c>
    </row>
    <row r="528" spans="1:9" hidden="1">
      <c r="A528" s="4">
        <v>95841</v>
      </c>
      <c r="B528" s="84" t="s">
        <v>529</v>
      </c>
      <c r="C528" s="99">
        <v>2.1440000000000001E-5</v>
      </c>
      <c r="D528" s="100"/>
      <c r="E528" s="101">
        <v>9468.2255999999998</v>
      </c>
      <c r="F528" s="101">
        <v>6277.4604800000006</v>
      </c>
      <c r="G528" s="101">
        <v>20652.401600000001</v>
      </c>
      <c r="H528" s="101">
        <v>1607.05664</v>
      </c>
      <c r="I528" s="101">
        <v>0</v>
      </c>
    </row>
    <row r="529" spans="1:9" hidden="1">
      <c r="A529" s="4">
        <v>95851</v>
      </c>
      <c r="B529" s="84" t="s">
        <v>530</v>
      </c>
      <c r="C529" s="99">
        <v>6.6970000000000004E-5</v>
      </c>
      <c r="D529" s="100"/>
      <c r="E529" s="101">
        <v>29574.956550000003</v>
      </c>
      <c r="F529" s="101">
        <v>19608.28024</v>
      </c>
      <c r="G529" s="101">
        <v>64509.857050000006</v>
      </c>
      <c r="H529" s="101">
        <v>5019.80332</v>
      </c>
      <c r="I529" s="101">
        <v>0</v>
      </c>
    </row>
    <row r="530" spans="1:9" hidden="1">
      <c r="A530" s="4">
        <v>95853</v>
      </c>
      <c r="B530" s="84" t="s">
        <v>531</v>
      </c>
      <c r="C530" s="99">
        <v>2.194E-5</v>
      </c>
      <c r="D530" s="100"/>
      <c r="E530" s="101">
        <v>9689.0331000000006</v>
      </c>
      <c r="F530" s="101">
        <v>6423.8564800000004</v>
      </c>
      <c r="G530" s="101">
        <v>21134.034100000001</v>
      </c>
      <c r="H530" s="101">
        <v>1644.5346400000001</v>
      </c>
      <c r="I530" s="101">
        <v>0</v>
      </c>
    </row>
    <row r="531" spans="1:9" hidden="1">
      <c r="A531" s="4">
        <v>95901</v>
      </c>
      <c r="B531" s="84" t="s">
        <v>532</v>
      </c>
      <c r="C531" s="99">
        <v>2.0972600000000001E-3</v>
      </c>
      <c r="D531" s="100"/>
      <c r="E531" s="101">
        <v>926181.47490000003</v>
      </c>
      <c r="F531" s="101">
        <v>614060.94992000004</v>
      </c>
      <c r="G531" s="101">
        <v>2020217.1539</v>
      </c>
      <c r="H531" s="101">
        <v>157202.22056000002</v>
      </c>
      <c r="I531" s="101">
        <v>0</v>
      </c>
    </row>
    <row r="532" spans="1:9" hidden="1">
      <c r="A532" s="4">
        <v>95908</v>
      </c>
      <c r="B532" s="84" t="s">
        <v>533</v>
      </c>
      <c r="C532" s="99">
        <v>7.2700000000000005E-5</v>
      </c>
      <c r="D532" s="100"/>
      <c r="E532" s="101">
        <v>32105.410500000002</v>
      </c>
      <c r="F532" s="101">
        <v>21285.9784</v>
      </c>
      <c r="G532" s="101">
        <v>70029.3655</v>
      </c>
      <c r="H532" s="101">
        <v>5449.3012000000008</v>
      </c>
      <c r="I532" s="101">
        <v>0</v>
      </c>
    </row>
    <row r="533" spans="1:9" hidden="1">
      <c r="A533" s="4">
        <v>95911</v>
      </c>
      <c r="B533" s="84" t="s">
        <v>534</v>
      </c>
      <c r="C533" s="99">
        <v>6.2007999999999996E-4</v>
      </c>
      <c r="D533" s="100"/>
      <c r="E533" s="101">
        <v>273836.62919999997</v>
      </c>
      <c r="F533" s="101">
        <v>181554.46335999999</v>
      </c>
      <c r="G533" s="101">
        <v>597301.36119999993</v>
      </c>
      <c r="H533" s="101">
        <v>46478.716479999995</v>
      </c>
      <c r="I533" s="101">
        <v>0</v>
      </c>
    </row>
    <row r="534" spans="1:9" hidden="1">
      <c r="A534" s="4">
        <v>95917</v>
      </c>
      <c r="B534" s="84" t="s">
        <v>535</v>
      </c>
      <c r="C534" s="99">
        <v>3.046E-5</v>
      </c>
      <c r="D534" s="100"/>
      <c r="E534" s="101">
        <v>13451.5929</v>
      </c>
      <c r="F534" s="101">
        <v>8918.4443200000005</v>
      </c>
      <c r="G534" s="101">
        <v>29341.051899999999</v>
      </c>
      <c r="H534" s="101">
        <v>2283.15976</v>
      </c>
      <c r="I534" s="101">
        <v>0</v>
      </c>
    </row>
    <row r="535" spans="1:9" hidden="1">
      <c r="A535" s="4">
        <v>95921</v>
      </c>
      <c r="B535" s="84" t="s">
        <v>536</v>
      </c>
      <c r="C535" s="99">
        <v>4.0089999999999997E-5</v>
      </c>
      <c r="D535" s="100"/>
      <c r="E535" s="101">
        <v>17704.34535</v>
      </c>
      <c r="F535" s="101">
        <v>11738.031279999999</v>
      </c>
      <c r="G535" s="101">
        <v>38617.293849999995</v>
      </c>
      <c r="H535" s="101">
        <v>3004.9860399999998</v>
      </c>
      <c r="I535" s="101">
        <v>0</v>
      </c>
    </row>
    <row r="536" spans="1:9" hidden="1">
      <c r="A536" s="4">
        <v>96001</v>
      </c>
      <c r="B536" s="84" t="s">
        <v>537</v>
      </c>
      <c r="C536" s="99">
        <v>4.2781309999999996E-2</v>
      </c>
      <c r="D536" s="100"/>
      <c r="E536" s="101">
        <v>18892868.21565</v>
      </c>
      <c r="F536" s="101">
        <v>12526025.317519998</v>
      </c>
      <c r="G536" s="101">
        <v>41209738.577149995</v>
      </c>
      <c r="H536" s="101">
        <v>3206715.8723599999</v>
      </c>
      <c r="I536" s="101">
        <v>0</v>
      </c>
    </row>
    <row r="537" spans="1:9" hidden="1">
      <c r="A537" s="4">
        <v>96003</v>
      </c>
      <c r="B537" s="84" t="s">
        <v>969</v>
      </c>
      <c r="C537" s="99">
        <v>1.95298E-3</v>
      </c>
      <c r="D537" s="100"/>
      <c r="E537" s="101">
        <v>862465.26269999996</v>
      </c>
      <c r="F537" s="101">
        <v>571816.92015999998</v>
      </c>
      <c r="G537" s="101">
        <v>1881237.2797000001</v>
      </c>
      <c r="H537" s="101">
        <v>146387.56888000001</v>
      </c>
      <c r="I537" s="101">
        <v>0</v>
      </c>
    </row>
    <row r="538" spans="1:9" hidden="1">
      <c r="A538" s="4">
        <v>96004</v>
      </c>
      <c r="B538" s="84" t="s">
        <v>539</v>
      </c>
      <c r="C538" s="99">
        <v>1.3629099999999999E-3</v>
      </c>
      <c r="D538" s="100"/>
      <c r="E538" s="101">
        <v>601881.49965000001</v>
      </c>
      <c r="F538" s="101">
        <v>399049.14471999998</v>
      </c>
      <c r="G538" s="101">
        <v>1312843.5011499999</v>
      </c>
      <c r="H538" s="101">
        <v>102158.28195999999</v>
      </c>
      <c r="I538" s="101">
        <v>0</v>
      </c>
    </row>
    <row r="539" spans="1:9" hidden="1">
      <c r="A539" s="4">
        <v>96005</v>
      </c>
      <c r="B539" s="84" t="s">
        <v>540</v>
      </c>
      <c r="C539" s="99">
        <v>2.56858E-3</v>
      </c>
      <c r="D539" s="100"/>
      <c r="E539" s="101">
        <v>1134323.4567</v>
      </c>
      <c r="F539" s="101">
        <v>752059.67535999999</v>
      </c>
      <c r="G539" s="101">
        <v>2474223.2137000002</v>
      </c>
      <c r="H539" s="101">
        <v>192530.48248000001</v>
      </c>
      <c r="I539" s="101">
        <v>0</v>
      </c>
    </row>
    <row r="540" spans="1:9" hidden="1">
      <c r="A540" s="4">
        <v>96008</v>
      </c>
      <c r="B540" s="84" t="s">
        <v>541</v>
      </c>
      <c r="C540" s="99">
        <v>5.5495500000000003E-3</v>
      </c>
      <c r="D540" s="100"/>
      <c r="E540" s="101">
        <v>2450764.5232500001</v>
      </c>
      <c r="F540" s="101">
        <v>1624863.8436</v>
      </c>
      <c r="G540" s="101">
        <v>5345687.2807499999</v>
      </c>
      <c r="H540" s="101">
        <v>415972.0698</v>
      </c>
      <c r="I540" s="101">
        <v>0</v>
      </c>
    </row>
    <row r="541" spans="1:9" hidden="1">
      <c r="A541" s="4">
        <v>96009</v>
      </c>
      <c r="B541" s="84" t="s">
        <v>542</v>
      </c>
      <c r="C541" s="99">
        <v>3.6341999999999999E-4</v>
      </c>
      <c r="D541" s="100"/>
      <c r="E541" s="101">
        <v>160491.72329999998</v>
      </c>
      <c r="F541" s="101">
        <v>106406.46863999999</v>
      </c>
      <c r="G541" s="101">
        <v>350069.76629999996</v>
      </c>
      <c r="H541" s="101">
        <v>27240.50952</v>
      </c>
      <c r="I541" s="101">
        <v>0</v>
      </c>
    </row>
    <row r="542" spans="1:9" hidden="1">
      <c r="A542" s="94">
        <v>96011</v>
      </c>
      <c r="B542" s="95" t="s">
        <v>543</v>
      </c>
      <c r="C542" s="96">
        <v>6.2813359999999999E-2</v>
      </c>
      <c r="D542" s="97"/>
      <c r="E542" s="98">
        <v>27739321.976399999</v>
      </c>
      <c r="F542" s="98">
        <v>18391249.301119998</v>
      </c>
      <c r="G542" s="98">
        <v>60505911.220399998</v>
      </c>
      <c r="H542" s="98">
        <v>4708238.2121599996</v>
      </c>
      <c r="I542" s="98">
        <v>0</v>
      </c>
    </row>
    <row r="543" spans="1:9" hidden="1">
      <c r="A543" s="4">
        <v>96012</v>
      </c>
      <c r="B543" s="84" t="s">
        <v>970</v>
      </c>
      <c r="C543" s="99">
        <v>2.36725E-3</v>
      </c>
      <c r="D543" s="100"/>
      <c r="E543" s="101">
        <v>1045413.10875</v>
      </c>
      <c r="F543" s="101">
        <v>693111.86199999996</v>
      </c>
      <c r="G543" s="101">
        <v>2280289.07125</v>
      </c>
      <c r="H543" s="101">
        <v>177439.59099999999</v>
      </c>
      <c r="I543" s="101">
        <v>0</v>
      </c>
    </row>
    <row r="544" spans="1:9" hidden="1">
      <c r="A544" s="4">
        <v>96018</v>
      </c>
      <c r="B544" s="84" t="s">
        <v>545</v>
      </c>
      <c r="C544" s="99">
        <v>3.4900000000000001E-5</v>
      </c>
      <c r="D544" s="100"/>
      <c r="E544" s="101">
        <v>15412.363500000001</v>
      </c>
      <c r="F544" s="101">
        <v>10218.4408</v>
      </c>
      <c r="G544" s="101">
        <v>33617.948499999999</v>
      </c>
      <c r="H544" s="101">
        <v>2615.9644000000003</v>
      </c>
      <c r="I544" s="101">
        <v>0</v>
      </c>
    </row>
    <row r="545" spans="1:9" hidden="1">
      <c r="A545" s="4">
        <v>96021</v>
      </c>
      <c r="B545" s="84" t="s">
        <v>546</v>
      </c>
      <c r="C545" s="99">
        <v>7.4982E-4</v>
      </c>
      <c r="D545" s="100"/>
      <c r="E545" s="101">
        <v>331131.75929999998</v>
      </c>
      <c r="F545" s="101">
        <v>219541.29743999999</v>
      </c>
      <c r="G545" s="101">
        <v>722275.36230000004</v>
      </c>
      <c r="H545" s="101">
        <v>56203.507920000004</v>
      </c>
      <c r="I545" s="101">
        <v>0</v>
      </c>
    </row>
    <row r="546" spans="1:9" hidden="1">
      <c r="A546" s="4">
        <v>96031</v>
      </c>
      <c r="B546" s="84" t="s">
        <v>547</v>
      </c>
      <c r="C546" s="99">
        <v>7.8377000000000004E-4</v>
      </c>
      <c r="D546" s="100"/>
      <c r="E546" s="101">
        <v>346124.58855000004</v>
      </c>
      <c r="F546" s="101">
        <v>229481.58584000001</v>
      </c>
      <c r="G546" s="101">
        <v>754978.20905000006</v>
      </c>
      <c r="H546" s="101">
        <v>58748.26412</v>
      </c>
      <c r="I546" s="101">
        <v>0</v>
      </c>
    </row>
    <row r="547" spans="1:9" hidden="1">
      <c r="A547" s="4">
        <v>96041</v>
      </c>
      <c r="B547" s="84" t="s">
        <v>548</v>
      </c>
      <c r="C547" s="99">
        <v>1.9183500000000001E-3</v>
      </c>
      <c r="D547" s="100"/>
      <c r="E547" s="101">
        <v>847172.13525000005</v>
      </c>
      <c r="F547" s="101">
        <v>561677.53320000006</v>
      </c>
      <c r="G547" s="101">
        <v>1847879.4127500001</v>
      </c>
      <c r="H547" s="101">
        <v>143791.8426</v>
      </c>
      <c r="I547" s="101">
        <v>0</v>
      </c>
    </row>
    <row r="548" spans="1:9" hidden="1">
      <c r="A548" s="4">
        <v>96051</v>
      </c>
      <c r="B548" s="84" t="s">
        <v>549</v>
      </c>
      <c r="C548" s="99">
        <v>1.02903E-3</v>
      </c>
      <c r="D548" s="100"/>
      <c r="E548" s="101">
        <v>454435.08344999998</v>
      </c>
      <c r="F548" s="101">
        <v>301291.75176000001</v>
      </c>
      <c r="G548" s="101">
        <v>991228.58294999995</v>
      </c>
      <c r="H548" s="101">
        <v>77131.972680000006</v>
      </c>
      <c r="I548" s="101">
        <v>0</v>
      </c>
    </row>
    <row r="549" spans="1:9" hidden="1">
      <c r="A549" s="4">
        <v>96061</v>
      </c>
      <c r="B549" s="84" t="s">
        <v>550</v>
      </c>
      <c r="C549" s="99">
        <v>3.7237000000000001E-4</v>
      </c>
      <c r="D549" s="100"/>
      <c r="E549" s="101">
        <v>164444.17754999999</v>
      </c>
      <c r="F549" s="101">
        <v>109026.95704000001</v>
      </c>
      <c r="G549" s="101">
        <v>358690.98804999999</v>
      </c>
      <c r="H549" s="101">
        <v>27911.365720000002</v>
      </c>
      <c r="I549" s="101">
        <v>0</v>
      </c>
    </row>
    <row r="550" spans="1:9" hidden="1">
      <c r="A550" s="4">
        <v>96071</v>
      </c>
      <c r="B550" s="84" t="s">
        <v>551</v>
      </c>
      <c r="C550" s="99">
        <v>1.3377199999999999E-3</v>
      </c>
      <c r="D550" s="100"/>
      <c r="E550" s="101">
        <v>590757.21779999998</v>
      </c>
      <c r="F550" s="101">
        <v>391673.71424</v>
      </c>
      <c r="G550" s="101">
        <v>1288578.8558</v>
      </c>
      <c r="H550" s="101">
        <v>100270.14031999999</v>
      </c>
      <c r="I550" s="101">
        <v>0</v>
      </c>
    </row>
    <row r="551" spans="1:9" hidden="1">
      <c r="A551" s="4">
        <v>96081</v>
      </c>
      <c r="B551" s="84" t="s">
        <v>552</v>
      </c>
      <c r="C551" s="99">
        <v>6.7270000000000003E-4</v>
      </c>
      <c r="D551" s="100"/>
      <c r="E551" s="101">
        <v>297074.4105</v>
      </c>
      <c r="F551" s="101">
        <v>196961.1784</v>
      </c>
      <c r="G551" s="101">
        <v>647988.36550000007</v>
      </c>
      <c r="H551" s="101">
        <v>50422.9012</v>
      </c>
      <c r="I551" s="101">
        <v>0</v>
      </c>
    </row>
    <row r="552" spans="1:9" hidden="1">
      <c r="A552" s="4">
        <v>96101</v>
      </c>
      <c r="B552" s="84" t="s">
        <v>553</v>
      </c>
      <c r="C552" s="99">
        <v>6.4908999999999995E-4</v>
      </c>
      <c r="D552" s="100"/>
      <c r="E552" s="101">
        <v>286647.88034999999</v>
      </c>
      <c r="F552" s="101">
        <v>190048.35927999998</v>
      </c>
      <c r="G552" s="101">
        <v>625245.67884999991</v>
      </c>
      <c r="H552" s="101">
        <v>48653.190039999994</v>
      </c>
      <c r="I552" s="101">
        <v>0</v>
      </c>
    </row>
    <row r="553" spans="1:9" hidden="1">
      <c r="A553" s="4">
        <v>96102</v>
      </c>
      <c r="B553" s="84" t="s">
        <v>554</v>
      </c>
      <c r="C553" s="99">
        <v>6.2999999999999998E-6</v>
      </c>
      <c r="D553" s="100"/>
      <c r="E553" s="101">
        <v>2782.1745000000001</v>
      </c>
      <c r="F553" s="101">
        <v>1844.5896</v>
      </c>
      <c r="G553" s="101">
        <v>6068.5694999999996</v>
      </c>
      <c r="H553" s="101">
        <v>472.22280000000001</v>
      </c>
      <c r="I553" s="101">
        <v>0</v>
      </c>
    </row>
    <row r="554" spans="1:9" hidden="1">
      <c r="A554" s="4">
        <v>96111</v>
      </c>
      <c r="B554" s="84" t="s">
        <v>555</v>
      </c>
      <c r="C554" s="99">
        <v>1.7618000000000001E-4</v>
      </c>
      <c r="D554" s="100"/>
      <c r="E554" s="101">
        <v>77803.7307</v>
      </c>
      <c r="F554" s="101">
        <v>51584.094560000005</v>
      </c>
      <c r="G554" s="101">
        <v>169708.02770000001</v>
      </c>
      <c r="H554" s="101">
        <v>13205.748080000001</v>
      </c>
      <c r="I554" s="101">
        <v>0</v>
      </c>
    </row>
    <row r="555" spans="1:9" hidden="1">
      <c r="A555" s="4">
        <v>96121</v>
      </c>
      <c r="B555" s="84" t="s">
        <v>556</v>
      </c>
      <c r="C555" s="99">
        <v>1.5319999999999999E-5</v>
      </c>
      <c r="D555" s="100"/>
      <c r="E555" s="101">
        <v>6765.5418</v>
      </c>
      <c r="F555" s="101">
        <v>4485.5734400000001</v>
      </c>
      <c r="G555" s="101">
        <v>14757.219799999999</v>
      </c>
      <c r="H555" s="101">
        <v>1148.32592</v>
      </c>
      <c r="I555" s="101">
        <v>0</v>
      </c>
    </row>
    <row r="556" spans="1:9" hidden="1">
      <c r="A556" s="4">
        <v>96201</v>
      </c>
      <c r="B556" s="84" t="s">
        <v>557</v>
      </c>
      <c r="C556" s="99">
        <v>1.01621E-3</v>
      </c>
      <c r="D556" s="100"/>
      <c r="E556" s="101">
        <v>448773.57915000001</v>
      </c>
      <c r="F556" s="101">
        <v>297538.15831999999</v>
      </c>
      <c r="G556" s="101">
        <v>978879.52565000008</v>
      </c>
      <c r="H556" s="101">
        <v>76171.036760000003</v>
      </c>
      <c r="I556" s="101">
        <v>0</v>
      </c>
    </row>
    <row r="557" spans="1:9" hidden="1">
      <c r="A557" s="4">
        <v>96204</v>
      </c>
      <c r="B557" s="84" t="s">
        <v>558</v>
      </c>
      <c r="C557" s="99">
        <v>1.3519999999999999E-5</v>
      </c>
      <c r="D557" s="100"/>
      <c r="E557" s="101">
        <v>5970.6347999999998</v>
      </c>
      <c r="F557" s="101">
        <v>3958.5478399999997</v>
      </c>
      <c r="G557" s="101">
        <v>13023.342799999999</v>
      </c>
      <c r="H557" s="101">
        <v>1013.4051199999999</v>
      </c>
      <c r="I557" s="101">
        <v>0</v>
      </c>
    </row>
    <row r="558" spans="1:9" hidden="1">
      <c r="A558" s="4">
        <v>96211</v>
      </c>
      <c r="B558" s="84" t="s">
        <v>559</v>
      </c>
      <c r="C558" s="99">
        <v>1.838E-5</v>
      </c>
      <c r="D558" s="100"/>
      <c r="E558" s="101">
        <v>8116.8837000000003</v>
      </c>
      <c r="F558" s="101">
        <v>5381.5169599999999</v>
      </c>
      <c r="G558" s="101">
        <v>17704.810700000002</v>
      </c>
      <c r="H558" s="101">
        <v>1377.69128</v>
      </c>
      <c r="I558" s="101">
        <v>0</v>
      </c>
    </row>
    <row r="559" spans="1:9" hidden="1">
      <c r="A559" s="4">
        <v>96221</v>
      </c>
      <c r="B559" s="84" t="s">
        <v>560</v>
      </c>
      <c r="C559" s="99">
        <v>1.6636999999999999E-4</v>
      </c>
      <c r="D559" s="100"/>
      <c r="E559" s="101">
        <v>73471.487549999991</v>
      </c>
      <c r="F559" s="101">
        <v>48711.805039999999</v>
      </c>
      <c r="G559" s="101">
        <v>160258.39804999999</v>
      </c>
      <c r="H559" s="101">
        <v>12470.42972</v>
      </c>
      <c r="I559" s="101">
        <v>0</v>
      </c>
    </row>
    <row r="560" spans="1:9" hidden="1">
      <c r="A560" s="4">
        <v>96231</v>
      </c>
      <c r="B560" s="84" t="s">
        <v>561</v>
      </c>
      <c r="C560" s="99">
        <v>1.1379000000000001E-4</v>
      </c>
      <c r="D560" s="100"/>
      <c r="E560" s="101">
        <v>50251.370849999999</v>
      </c>
      <c r="F560" s="101">
        <v>33316.801680000004</v>
      </c>
      <c r="G560" s="101">
        <v>109609.92435</v>
      </c>
      <c r="H560" s="101">
        <v>8529.2432399999998</v>
      </c>
      <c r="I560" s="101">
        <v>0</v>
      </c>
    </row>
    <row r="561" spans="1:9" hidden="1">
      <c r="A561" s="4">
        <v>96241</v>
      </c>
      <c r="B561" s="84" t="s">
        <v>562</v>
      </c>
      <c r="C561" s="99">
        <v>5.0930000000000002E-5</v>
      </c>
      <c r="D561" s="100"/>
      <c r="E561" s="101">
        <v>22491.451950000002</v>
      </c>
      <c r="F561" s="101">
        <v>14911.896560000001</v>
      </c>
      <c r="G561" s="101">
        <v>49059.086450000003</v>
      </c>
      <c r="H561" s="101">
        <v>3817.5090800000003</v>
      </c>
      <c r="I561" s="101">
        <v>0</v>
      </c>
    </row>
    <row r="562" spans="1:9" hidden="1">
      <c r="A562" s="4">
        <v>96251</v>
      </c>
      <c r="B562" s="84" t="s">
        <v>563</v>
      </c>
      <c r="C562" s="99">
        <v>1.0726E-4</v>
      </c>
      <c r="D562" s="100"/>
      <c r="E562" s="101">
        <v>47367.624900000003</v>
      </c>
      <c r="F562" s="101">
        <v>31404.869920000001</v>
      </c>
      <c r="G562" s="101">
        <v>103319.8039</v>
      </c>
      <c r="H562" s="101">
        <v>8039.7805600000002</v>
      </c>
      <c r="I562" s="101">
        <v>0</v>
      </c>
    </row>
    <row r="563" spans="1:9" hidden="1">
      <c r="A563" s="4">
        <v>96301</v>
      </c>
      <c r="B563" s="84" t="s">
        <v>564</v>
      </c>
      <c r="C563" s="99">
        <v>4.7950400000000004E-3</v>
      </c>
      <c r="D563" s="100"/>
      <c r="E563" s="101">
        <v>2117561.5896000001</v>
      </c>
      <c r="F563" s="101">
        <v>1403949.3516800001</v>
      </c>
      <c r="G563" s="101">
        <v>4618894.2056</v>
      </c>
      <c r="H563" s="101">
        <v>359417.01824</v>
      </c>
      <c r="I563" s="101">
        <v>0</v>
      </c>
    </row>
    <row r="564" spans="1:9" hidden="1">
      <c r="A564" s="4">
        <v>96302</v>
      </c>
      <c r="B564" s="84" t="s">
        <v>565</v>
      </c>
      <c r="C564" s="99">
        <v>2.317E-5</v>
      </c>
      <c r="D564" s="100"/>
      <c r="E564" s="101">
        <v>10232.21955</v>
      </c>
      <c r="F564" s="101">
        <v>6783.99064</v>
      </c>
      <c r="G564" s="101">
        <v>22318.850050000001</v>
      </c>
      <c r="H564" s="101">
        <v>1736.7305200000001</v>
      </c>
      <c r="I564" s="101">
        <v>0</v>
      </c>
    </row>
    <row r="565" spans="1:9" hidden="1">
      <c r="A565" s="4">
        <v>96304</v>
      </c>
      <c r="B565" s="84" t="s">
        <v>566</v>
      </c>
      <c r="C565" s="99">
        <v>5.5810000000000003E-5</v>
      </c>
      <c r="D565" s="100"/>
      <c r="E565" s="101">
        <v>24646.533150000003</v>
      </c>
      <c r="F565" s="101">
        <v>16340.721520000001</v>
      </c>
      <c r="G565" s="101">
        <v>53759.819650000005</v>
      </c>
      <c r="H565" s="101">
        <v>4183.2943599999999</v>
      </c>
      <c r="I565" s="101">
        <v>0</v>
      </c>
    </row>
    <row r="566" spans="1:9" hidden="1">
      <c r="A566" s="4">
        <v>96305</v>
      </c>
      <c r="B566" s="84" t="s">
        <v>567</v>
      </c>
      <c r="C566" s="99">
        <v>3.8810000000000003E-5</v>
      </c>
      <c r="D566" s="100"/>
      <c r="E566" s="101">
        <v>17139.078150000001</v>
      </c>
      <c r="F566" s="101">
        <v>11363.257520000001</v>
      </c>
      <c r="G566" s="101">
        <v>37384.31465</v>
      </c>
      <c r="H566" s="101">
        <v>2909.0423600000004</v>
      </c>
      <c r="I566" s="101">
        <v>0</v>
      </c>
    </row>
    <row r="567" spans="1:9" hidden="1">
      <c r="A567" s="4">
        <v>96310</v>
      </c>
      <c r="B567" s="84" t="s">
        <v>568</v>
      </c>
      <c r="C567" s="99">
        <v>4.7809999999999998E-5</v>
      </c>
      <c r="D567" s="100"/>
      <c r="E567" s="101">
        <v>21113.613149999997</v>
      </c>
      <c r="F567" s="101">
        <v>13998.38552</v>
      </c>
      <c r="G567" s="101">
        <v>46053.699649999995</v>
      </c>
      <c r="H567" s="101">
        <v>3583.6463599999997</v>
      </c>
      <c r="I567" s="101">
        <v>0</v>
      </c>
    </row>
    <row r="568" spans="1:9" hidden="1">
      <c r="A568" s="4">
        <v>96311</v>
      </c>
      <c r="B568" s="84" t="s">
        <v>569</v>
      </c>
      <c r="C568" s="99">
        <v>1.3292099999999999E-3</v>
      </c>
      <c r="D568" s="100"/>
      <c r="E568" s="101">
        <v>586999.07415</v>
      </c>
      <c r="F568" s="101">
        <v>389182.05432</v>
      </c>
      <c r="G568" s="101">
        <v>1280381.47065</v>
      </c>
      <c r="H568" s="101">
        <v>99632.264759999991</v>
      </c>
      <c r="I568" s="101">
        <v>0</v>
      </c>
    </row>
    <row r="569" spans="1:9" hidden="1">
      <c r="A569" s="4">
        <v>96312</v>
      </c>
      <c r="B569" s="84" t="s">
        <v>570</v>
      </c>
      <c r="C569" s="99">
        <v>6.5599999999999999E-6</v>
      </c>
      <c r="D569" s="100"/>
      <c r="E569" s="101">
        <v>2896.9944</v>
      </c>
      <c r="F569" s="101">
        <v>1920.71552</v>
      </c>
      <c r="G569" s="101">
        <v>6319.0183999999999</v>
      </c>
      <c r="H569" s="101">
        <v>491.71136000000001</v>
      </c>
      <c r="I569" s="101">
        <v>0</v>
      </c>
    </row>
    <row r="570" spans="1:9" hidden="1">
      <c r="A570" s="4">
        <v>96318</v>
      </c>
      <c r="B570" s="84" t="s">
        <v>934</v>
      </c>
      <c r="C570" s="99">
        <v>2.7363399999999999E-3</v>
      </c>
      <c r="D570" s="100"/>
      <c r="E570" s="101">
        <v>1208408.7890999999</v>
      </c>
      <c r="F570" s="101">
        <v>801178.46127999993</v>
      </c>
      <c r="G570" s="101">
        <v>2635820.5500999996</v>
      </c>
      <c r="H570" s="101">
        <v>205105.10103999998</v>
      </c>
      <c r="I570" s="101">
        <v>0</v>
      </c>
    </row>
    <row r="571" spans="1:9" hidden="1">
      <c r="A571" s="4">
        <v>96321</v>
      </c>
      <c r="B571" s="84" t="s">
        <v>571</v>
      </c>
      <c r="C571" s="99">
        <v>3.1730000000000003E-5</v>
      </c>
      <c r="D571" s="100"/>
      <c r="E571" s="101">
        <v>14012.443950000001</v>
      </c>
      <c r="F571" s="101">
        <v>9290.2901600000005</v>
      </c>
      <c r="G571" s="101">
        <v>30564.398450000004</v>
      </c>
      <c r="H571" s="101">
        <v>2378.3538800000001</v>
      </c>
      <c r="I571" s="101">
        <v>0</v>
      </c>
    </row>
    <row r="572" spans="1:9" hidden="1">
      <c r="A572" s="4">
        <v>96331</v>
      </c>
      <c r="B572" s="84" t="s">
        <v>572</v>
      </c>
      <c r="C572" s="99">
        <v>6.4639000000000005E-4</v>
      </c>
      <c r="D572" s="100"/>
      <c r="E572" s="101">
        <v>285455.51985000004</v>
      </c>
      <c r="F572" s="101">
        <v>189257.82088000001</v>
      </c>
      <c r="G572" s="101">
        <v>622644.86335</v>
      </c>
      <c r="H572" s="101">
        <v>48450.808840000005</v>
      </c>
      <c r="I572" s="101">
        <v>0</v>
      </c>
    </row>
    <row r="573" spans="1:9" hidden="1">
      <c r="A573" s="4">
        <v>96341</v>
      </c>
      <c r="B573" s="84" t="s">
        <v>573</v>
      </c>
      <c r="C573" s="99">
        <v>8.1000000000000004E-5</v>
      </c>
      <c r="D573" s="100"/>
      <c r="E573" s="101">
        <v>35770.815000000002</v>
      </c>
      <c r="F573" s="101">
        <v>23716.152000000002</v>
      </c>
      <c r="G573" s="101">
        <v>78024.464999999997</v>
      </c>
      <c r="H573" s="101">
        <v>6071.4360000000006</v>
      </c>
      <c r="I573" s="101">
        <v>0</v>
      </c>
    </row>
    <row r="574" spans="1:9" hidden="1">
      <c r="A574" s="4">
        <v>96351</v>
      </c>
      <c r="B574" s="84" t="s">
        <v>574</v>
      </c>
      <c r="C574" s="99">
        <v>1.04827E-3</v>
      </c>
      <c r="D574" s="100"/>
      <c r="E574" s="101">
        <v>462931.75605000003</v>
      </c>
      <c r="F574" s="101">
        <v>306925.06984000001</v>
      </c>
      <c r="G574" s="101">
        <v>1009761.80155</v>
      </c>
      <c r="H574" s="101">
        <v>78574.126120000001</v>
      </c>
      <c r="I574" s="101">
        <v>0</v>
      </c>
    </row>
    <row r="575" spans="1:9" hidden="1">
      <c r="A575" s="4">
        <v>96361</v>
      </c>
      <c r="B575" s="84" t="s">
        <v>575</v>
      </c>
      <c r="C575" s="99">
        <v>7.5560000000000002E-5</v>
      </c>
      <c r="D575" s="100"/>
      <c r="E575" s="101">
        <v>33368.429400000001</v>
      </c>
      <c r="F575" s="101">
        <v>22123.363519999999</v>
      </c>
      <c r="G575" s="101">
        <v>72784.303400000004</v>
      </c>
      <c r="H575" s="101">
        <v>5663.6753600000002</v>
      </c>
      <c r="I575" s="101">
        <v>0</v>
      </c>
    </row>
    <row r="576" spans="1:9" hidden="1">
      <c r="A576" s="4">
        <v>96371</v>
      </c>
      <c r="B576" s="84" t="s">
        <v>576</v>
      </c>
      <c r="C576" s="99">
        <v>1.8149999999999999E-4</v>
      </c>
      <c r="D576" s="100"/>
      <c r="E576" s="101">
        <v>80153.122499999998</v>
      </c>
      <c r="F576" s="101">
        <v>53141.748</v>
      </c>
      <c r="G576" s="101">
        <v>174832.5975</v>
      </c>
      <c r="H576" s="101">
        <v>13604.513999999999</v>
      </c>
      <c r="I576" s="101">
        <v>0</v>
      </c>
    </row>
    <row r="577" spans="1:9" hidden="1">
      <c r="A577" s="4">
        <v>96381</v>
      </c>
      <c r="B577" s="84" t="s">
        <v>577</v>
      </c>
      <c r="C577" s="99">
        <v>3.6720000000000001E-5</v>
      </c>
      <c r="D577" s="100"/>
      <c r="E577" s="101">
        <v>16216.102800000001</v>
      </c>
      <c r="F577" s="101">
        <v>10751.32224</v>
      </c>
      <c r="G577" s="101">
        <v>35371.090799999998</v>
      </c>
      <c r="H577" s="101">
        <v>2752.3843200000001</v>
      </c>
      <c r="I577" s="101">
        <v>0</v>
      </c>
    </row>
    <row r="578" spans="1:9" hidden="1">
      <c r="A578" s="4">
        <v>96391</v>
      </c>
      <c r="B578" s="84" t="s">
        <v>578</v>
      </c>
      <c r="C578" s="99">
        <v>1.7942000000000001E-4</v>
      </c>
      <c r="D578" s="100"/>
      <c r="E578" s="101">
        <v>79234.563300000009</v>
      </c>
      <c r="F578" s="101">
        <v>52532.740640000004</v>
      </c>
      <c r="G578" s="101">
        <v>172829.00630000001</v>
      </c>
      <c r="H578" s="101">
        <v>13448.605520000001</v>
      </c>
      <c r="I578" s="101">
        <v>0</v>
      </c>
    </row>
    <row r="579" spans="1:9" hidden="1">
      <c r="A579" s="4">
        <v>96401</v>
      </c>
      <c r="B579" s="84" t="s">
        <v>579</v>
      </c>
      <c r="C579" s="99">
        <v>4.0953200000000004E-3</v>
      </c>
      <c r="D579" s="100"/>
      <c r="E579" s="101">
        <v>1808554.7418000002</v>
      </c>
      <c r="F579" s="101">
        <v>1199076.9334400001</v>
      </c>
      <c r="G579" s="101">
        <v>3944878.4198000003</v>
      </c>
      <c r="H579" s="101">
        <v>306968.80592000001</v>
      </c>
      <c r="I579" s="101">
        <v>0</v>
      </c>
    </row>
    <row r="580" spans="1:9" hidden="1">
      <c r="A580" s="4">
        <v>96404</v>
      </c>
      <c r="B580" s="84" t="s">
        <v>580</v>
      </c>
      <c r="C580" s="99">
        <v>1.1291E-4</v>
      </c>
      <c r="D580" s="100"/>
      <c r="E580" s="101">
        <v>49862.749649999998</v>
      </c>
      <c r="F580" s="101">
        <v>33059.144720000004</v>
      </c>
      <c r="G580" s="101">
        <v>108762.25115</v>
      </c>
      <c r="H580" s="101">
        <v>8463.2819600000003</v>
      </c>
      <c r="I580" s="101">
        <v>0</v>
      </c>
    </row>
    <row r="581" spans="1:9" hidden="1">
      <c r="A581" s="4">
        <v>96405</v>
      </c>
      <c r="B581" s="84" t="s">
        <v>581</v>
      </c>
      <c r="C581" s="99">
        <v>1.0980999999999999E-4</v>
      </c>
      <c r="D581" s="100"/>
      <c r="E581" s="101">
        <v>48493.743149999995</v>
      </c>
      <c r="F581" s="101">
        <v>32151.489519999999</v>
      </c>
      <c r="G581" s="101">
        <v>105776.12964999999</v>
      </c>
      <c r="H581" s="101">
        <v>8230.9183599999997</v>
      </c>
      <c r="I581" s="101">
        <v>0</v>
      </c>
    </row>
    <row r="582" spans="1:9" hidden="1">
      <c r="A582" s="4">
        <v>96411</v>
      </c>
      <c r="B582" s="84" t="s">
        <v>582</v>
      </c>
      <c r="C582" s="99">
        <v>7.4510000000000003E-5</v>
      </c>
      <c r="D582" s="100"/>
      <c r="E582" s="101">
        <v>32904.733650000002</v>
      </c>
      <c r="F582" s="101">
        <v>21815.931920000003</v>
      </c>
      <c r="G582" s="101">
        <v>71772.875150000007</v>
      </c>
      <c r="H582" s="101">
        <v>5584.97156</v>
      </c>
      <c r="I582" s="101">
        <v>0</v>
      </c>
    </row>
    <row r="583" spans="1:9" hidden="1">
      <c r="A583" s="4">
        <v>96421</v>
      </c>
      <c r="B583" s="84" t="s">
        <v>583</v>
      </c>
      <c r="C583" s="99">
        <v>5.2205999999999997E-4</v>
      </c>
      <c r="D583" s="100"/>
      <c r="E583" s="101">
        <v>230549.5269</v>
      </c>
      <c r="F583" s="101">
        <v>152854.99151999998</v>
      </c>
      <c r="G583" s="101">
        <v>502882.12589999998</v>
      </c>
      <c r="H583" s="101">
        <v>39131.52936</v>
      </c>
      <c r="I583" s="101">
        <v>0</v>
      </c>
    </row>
    <row r="584" spans="1:9" hidden="1">
      <c r="A584" s="4">
        <v>96431</v>
      </c>
      <c r="B584" s="84" t="s">
        <v>584</v>
      </c>
      <c r="C584" s="99">
        <v>5.0399999999999999E-5</v>
      </c>
      <c r="D584" s="100"/>
      <c r="E584" s="101">
        <v>22257.396000000001</v>
      </c>
      <c r="F584" s="101">
        <v>14756.7168</v>
      </c>
      <c r="G584" s="101">
        <v>48548.555999999997</v>
      </c>
      <c r="H584" s="101">
        <v>3777.7824000000001</v>
      </c>
      <c r="I584" s="101">
        <v>0</v>
      </c>
    </row>
    <row r="585" spans="1:9" hidden="1">
      <c r="A585" s="4">
        <v>96441</v>
      </c>
      <c r="B585" s="84" t="s">
        <v>585</v>
      </c>
      <c r="C585" s="99">
        <v>2.0550000000000001E-5</v>
      </c>
      <c r="D585" s="100"/>
      <c r="E585" s="101">
        <v>9075.1882500000011</v>
      </c>
      <c r="F585" s="101">
        <v>6016.8756000000003</v>
      </c>
      <c r="G585" s="101">
        <v>19795.09575</v>
      </c>
      <c r="H585" s="101">
        <v>1540.3458000000001</v>
      </c>
      <c r="I585" s="101">
        <v>0</v>
      </c>
    </row>
    <row r="586" spans="1:9" hidden="1">
      <c r="A586" s="4">
        <v>96451</v>
      </c>
      <c r="B586" s="84" t="s">
        <v>586</v>
      </c>
      <c r="C586" s="99">
        <v>1.7180000000000002E-5</v>
      </c>
      <c r="D586" s="100"/>
      <c r="E586" s="101">
        <v>7586.9457000000011</v>
      </c>
      <c r="F586" s="101">
        <v>5030.1665600000006</v>
      </c>
      <c r="G586" s="101">
        <v>16548.8927</v>
      </c>
      <c r="H586" s="101">
        <v>1287.7440800000002</v>
      </c>
      <c r="I586" s="101">
        <v>0</v>
      </c>
    </row>
    <row r="587" spans="1:9" hidden="1">
      <c r="A587" s="94">
        <v>96461</v>
      </c>
      <c r="B587" s="95" t="s">
        <v>587</v>
      </c>
      <c r="C587" s="96">
        <v>1.3161999999999999E-4</v>
      </c>
      <c r="D587" s="97"/>
      <c r="E587" s="98">
        <v>58125.366299999994</v>
      </c>
      <c r="F587" s="98">
        <v>38537.283039999995</v>
      </c>
      <c r="G587" s="98">
        <v>126784.93929999998</v>
      </c>
      <c r="H587" s="98">
        <v>9865.7087199999987</v>
      </c>
      <c r="I587" s="98">
        <v>0</v>
      </c>
    </row>
    <row r="588" spans="1:9" hidden="1">
      <c r="A588" s="4">
        <v>96501</v>
      </c>
      <c r="B588" s="84" t="s">
        <v>588</v>
      </c>
      <c r="C588" s="99">
        <v>1.5097370000000001E-2</v>
      </c>
      <c r="D588" s="100"/>
      <c r="E588" s="101">
        <v>6667225.0525500001</v>
      </c>
      <c r="F588" s="101">
        <v>4420389.15704</v>
      </c>
      <c r="G588" s="101">
        <v>14542768.113050001</v>
      </c>
      <c r="H588" s="101">
        <v>1131638.46572</v>
      </c>
      <c r="I588" s="101">
        <v>0</v>
      </c>
    </row>
    <row r="589" spans="1:9" hidden="1">
      <c r="A589" s="4">
        <v>96502</v>
      </c>
      <c r="B589" s="84" t="s">
        <v>589</v>
      </c>
      <c r="C589" s="99">
        <v>3.5762000000000001E-4</v>
      </c>
      <c r="D589" s="100"/>
      <c r="E589" s="101">
        <v>157930.35630000001</v>
      </c>
      <c r="F589" s="101">
        <v>104708.27504000001</v>
      </c>
      <c r="G589" s="101">
        <v>344482.82929999998</v>
      </c>
      <c r="H589" s="101">
        <v>26805.764719999999</v>
      </c>
      <c r="I589" s="101">
        <v>0</v>
      </c>
    </row>
    <row r="590" spans="1:9" hidden="1">
      <c r="A590" s="4">
        <v>96503</v>
      </c>
      <c r="B590" s="84" t="s">
        <v>937</v>
      </c>
      <c r="C590" s="99">
        <v>3.5455000000000003E-4</v>
      </c>
      <c r="D590" s="100"/>
      <c r="E590" s="101">
        <v>156574.59825000001</v>
      </c>
      <c r="F590" s="101">
        <v>103809.40360000001</v>
      </c>
      <c r="G590" s="101">
        <v>341525.60575000005</v>
      </c>
      <c r="H590" s="101">
        <v>26575.649800000003</v>
      </c>
      <c r="I590" s="101">
        <v>0</v>
      </c>
    </row>
    <row r="591" spans="1:9" hidden="1">
      <c r="A591" s="4">
        <v>96504</v>
      </c>
      <c r="B591" s="84" t="s">
        <v>591</v>
      </c>
      <c r="C591" s="99">
        <v>3.2217999999999998E-4</v>
      </c>
      <c r="D591" s="100"/>
      <c r="E591" s="101">
        <v>142279.52069999999</v>
      </c>
      <c r="F591" s="101">
        <v>94331.726559999996</v>
      </c>
      <c r="G591" s="101">
        <v>310344.71769999998</v>
      </c>
      <c r="H591" s="101">
        <v>24149.324079999999</v>
      </c>
      <c r="I591" s="101">
        <v>0</v>
      </c>
    </row>
    <row r="592" spans="1:9" hidden="1">
      <c r="A592" s="4">
        <v>96507</v>
      </c>
      <c r="B592" s="84" t="s">
        <v>592</v>
      </c>
      <c r="C592" s="99">
        <v>2.4284200000000001E-3</v>
      </c>
      <c r="D592" s="100"/>
      <c r="E592" s="101">
        <v>1072426.6983</v>
      </c>
      <c r="F592" s="101">
        <v>711021.94864000008</v>
      </c>
      <c r="G592" s="101">
        <v>2339211.9913000003</v>
      </c>
      <c r="H592" s="101">
        <v>182024.64952000001</v>
      </c>
      <c r="I592" s="101">
        <v>0</v>
      </c>
    </row>
    <row r="593" spans="1:9" hidden="1">
      <c r="A593" s="4">
        <v>96508</v>
      </c>
      <c r="B593" s="84" t="s">
        <v>593</v>
      </c>
      <c r="C593" s="99">
        <v>1.377E-5</v>
      </c>
      <c r="D593" s="100"/>
      <c r="E593" s="101">
        <v>6081.0385500000002</v>
      </c>
      <c r="F593" s="101">
        <v>4031.74584</v>
      </c>
      <c r="G593" s="101">
        <v>13264.15905</v>
      </c>
      <c r="H593" s="101">
        <v>1032.1441199999999</v>
      </c>
      <c r="I593" s="101">
        <v>0</v>
      </c>
    </row>
    <row r="594" spans="1:9" hidden="1">
      <c r="A594" s="4">
        <v>96511</v>
      </c>
      <c r="B594" s="84" t="s">
        <v>594</v>
      </c>
      <c r="C594" s="99">
        <v>5.4253000000000005E-4</v>
      </c>
      <c r="D594" s="100"/>
      <c r="E594" s="101">
        <v>239589.38595000003</v>
      </c>
      <c r="F594" s="101">
        <v>158848.44376000002</v>
      </c>
      <c r="G594" s="101">
        <v>522600.16045000002</v>
      </c>
      <c r="H594" s="101">
        <v>40665.878680000002</v>
      </c>
      <c r="I594" s="101">
        <v>0</v>
      </c>
    </row>
    <row r="595" spans="1:9" hidden="1">
      <c r="A595" s="4">
        <v>96512</v>
      </c>
      <c r="B595" s="84" t="s">
        <v>595</v>
      </c>
      <c r="C595" s="99">
        <v>1.4747999999999999E-4</v>
      </c>
      <c r="D595" s="100"/>
      <c r="E595" s="101">
        <v>65129.380199999992</v>
      </c>
      <c r="F595" s="101">
        <v>43180.964159999996</v>
      </c>
      <c r="G595" s="101">
        <v>142062.3222</v>
      </c>
      <c r="H595" s="101">
        <v>11054.51088</v>
      </c>
      <c r="I595" s="101">
        <v>0</v>
      </c>
    </row>
    <row r="596" spans="1:9" hidden="1">
      <c r="A596" s="4">
        <v>96521</v>
      </c>
      <c r="B596" s="84" t="s">
        <v>597</v>
      </c>
      <c r="C596" s="99">
        <v>1.01453E-3</v>
      </c>
      <c r="D596" s="100"/>
      <c r="E596" s="101">
        <v>448031.66595</v>
      </c>
      <c r="F596" s="101">
        <v>297046.26776000002</v>
      </c>
      <c r="G596" s="101">
        <v>977261.24045000004</v>
      </c>
      <c r="H596" s="101">
        <v>76045.110679999998</v>
      </c>
      <c r="I596" s="101">
        <v>0</v>
      </c>
    </row>
    <row r="597" spans="1:9" hidden="1">
      <c r="A597" s="4">
        <v>96531</v>
      </c>
      <c r="B597" s="84" t="s">
        <v>598</v>
      </c>
      <c r="C597" s="99">
        <v>7.7516900000000003E-3</v>
      </c>
      <c r="D597" s="100"/>
      <c r="E597" s="101">
        <v>3423262.5793500002</v>
      </c>
      <c r="F597" s="101">
        <v>2269632.8184799999</v>
      </c>
      <c r="G597" s="101">
        <v>7466931.6678499999</v>
      </c>
      <c r="H597" s="101">
        <v>581035.67564000003</v>
      </c>
      <c r="I597" s="101">
        <v>0</v>
      </c>
    </row>
    <row r="598" spans="1:9" hidden="1">
      <c r="A598" s="4">
        <v>96541</v>
      </c>
      <c r="B598" s="84" t="s">
        <v>599</v>
      </c>
      <c r="C598" s="99">
        <v>4.2676999999999998E-4</v>
      </c>
      <c r="D598" s="100"/>
      <c r="E598" s="101">
        <v>188468.03354999999</v>
      </c>
      <c r="F598" s="101">
        <v>124954.84183999999</v>
      </c>
      <c r="G598" s="101">
        <v>411092.60404999997</v>
      </c>
      <c r="H598" s="101">
        <v>31988.972119999999</v>
      </c>
      <c r="I598" s="101">
        <v>0</v>
      </c>
    </row>
    <row r="599" spans="1:9" hidden="1">
      <c r="A599" s="4">
        <v>96601</v>
      </c>
      <c r="B599" s="84" t="s">
        <v>600</v>
      </c>
      <c r="C599" s="99">
        <v>1.46878E-3</v>
      </c>
      <c r="D599" s="100"/>
      <c r="E599" s="101">
        <v>648635.27970000007</v>
      </c>
      <c r="F599" s="101">
        <v>430047.03376000002</v>
      </c>
      <c r="G599" s="101">
        <v>1414824.3667000001</v>
      </c>
      <c r="H599" s="101">
        <v>110093.87368</v>
      </c>
      <c r="I599" s="101">
        <v>0</v>
      </c>
    </row>
    <row r="600" spans="1:9" hidden="1">
      <c r="A600" s="4">
        <v>96604</v>
      </c>
      <c r="B600" s="84" t="s">
        <v>601</v>
      </c>
      <c r="C600" s="99">
        <v>4.4700000000000004E-6</v>
      </c>
      <c r="D600" s="100"/>
      <c r="E600" s="101">
        <v>1974.0190500000001</v>
      </c>
      <c r="F600" s="101">
        <v>1308.78024</v>
      </c>
      <c r="G600" s="101">
        <v>4305.7945500000005</v>
      </c>
      <c r="H600" s="101">
        <v>335.05332000000004</v>
      </c>
      <c r="I600" s="101">
        <v>0</v>
      </c>
    </row>
    <row r="601" spans="1:9" hidden="1">
      <c r="A601" s="4">
        <v>96611</v>
      </c>
      <c r="B601" s="84" t="s">
        <v>602</v>
      </c>
      <c r="C601" s="99">
        <v>2.4890000000000001E-5</v>
      </c>
      <c r="D601" s="100"/>
      <c r="E601" s="101">
        <v>10991.797350000001</v>
      </c>
      <c r="F601" s="101">
        <v>7287.5928800000002</v>
      </c>
      <c r="G601" s="101">
        <v>23975.665850000001</v>
      </c>
      <c r="H601" s="101">
        <v>1865.6548400000001</v>
      </c>
      <c r="I601" s="101">
        <v>0</v>
      </c>
    </row>
    <row r="602" spans="1:9" hidden="1">
      <c r="A602" s="4">
        <v>96612</v>
      </c>
      <c r="B602" s="84" t="s">
        <v>603</v>
      </c>
      <c r="C602" s="99">
        <v>3.0670000000000003E-5</v>
      </c>
      <c r="D602" s="100"/>
      <c r="E602" s="101">
        <v>13544.332050000001</v>
      </c>
      <c r="F602" s="101">
        <v>8979.9306400000005</v>
      </c>
      <c r="G602" s="101">
        <v>29543.337550000004</v>
      </c>
      <c r="H602" s="101">
        <v>2298.9005200000001</v>
      </c>
      <c r="I602" s="101">
        <v>0</v>
      </c>
    </row>
    <row r="603" spans="1:9" hidden="1">
      <c r="A603" s="4">
        <v>96621</v>
      </c>
      <c r="B603" s="84" t="s">
        <v>604</v>
      </c>
      <c r="C603" s="99">
        <v>2.739E-5</v>
      </c>
      <c r="D603" s="100"/>
      <c r="E603" s="101">
        <v>12095.834849999999</v>
      </c>
      <c r="F603" s="101">
        <v>8019.5728799999997</v>
      </c>
      <c r="G603" s="101">
        <v>26383.82835</v>
      </c>
      <c r="H603" s="101">
        <v>2053.04484</v>
      </c>
      <c r="I603" s="101">
        <v>0</v>
      </c>
    </row>
    <row r="604" spans="1:9" hidden="1">
      <c r="A604" s="4">
        <v>96631</v>
      </c>
      <c r="B604" s="84" t="s">
        <v>605</v>
      </c>
      <c r="C604" s="99">
        <v>2.4049999999999998E-5</v>
      </c>
      <c r="D604" s="100"/>
      <c r="E604" s="101">
        <v>10620.840749999999</v>
      </c>
      <c r="F604" s="101">
        <v>7041.6475999999993</v>
      </c>
      <c r="G604" s="101">
        <v>23166.523249999998</v>
      </c>
      <c r="H604" s="101">
        <v>1802.6917999999998</v>
      </c>
      <c r="I604" s="101">
        <v>0</v>
      </c>
    </row>
    <row r="605" spans="1:9" hidden="1">
      <c r="A605" s="4">
        <v>96641</v>
      </c>
      <c r="B605" s="84" t="s">
        <v>606</v>
      </c>
      <c r="C605" s="99">
        <v>3.4319999999999997E-5</v>
      </c>
      <c r="D605" s="100"/>
      <c r="E605" s="101">
        <v>15156.226799999999</v>
      </c>
      <c r="F605" s="101">
        <v>10048.621439999999</v>
      </c>
      <c r="G605" s="101">
        <v>33059.254799999995</v>
      </c>
      <c r="H605" s="101">
        <v>2572.4899199999995</v>
      </c>
      <c r="I605" s="101">
        <v>0</v>
      </c>
    </row>
    <row r="606" spans="1:9" hidden="1">
      <c r="A606" s="4">
        <v>96651</v>
      </c>
      <c r="B606" s="84" t="s">
        <v>607</v>
      </c>
      <c r="C606" s="99">
        <v>1.8159999999999999E-5</v>
      </c>
      <c r="D606" s="100"/>
      <c r="E606" s="101">
        <v>8019.7284</v>
      </c>
      <c r="F606" s="101">
        <v>5317.1027199999999</v>
      </c>
      <c r="G606" s="101">
        <v>17492.892400000001</v>
      </c>
      <c r="H606" s="101">
        <v>1361.2009599999999</v>
      </c>
      <c r="I606" s="101">
        <v>0</v>
      </c>
    </row>
    <row r="607" spans="1:9" hidden="1">
      <c r="A607" s="4">
        <v>96661</v>
      </c>
      <c r="B607" s="84" t="s">
        <v>608</v>
      </c>
      <c r="C607" s="99">
        <v>1.9429999999999999E-5</v>
      </c>
      <c r="D607" s="100"/>
      <c r="E607" s="101">
        <v>8580.5794499999993</v>
      </c>
      <c r="F607" s="101">
        <v>5688.9485599999998</v>
      </c>
      <c r="G607" s="101">
        <v>18716.238949999999</v>
      </c>
      <c r="H607" s="101">
        <v>1456.39508</v>
      </c>
      <c r="I607" s="101">
        <v>0</v>
      </c>
    </row>
    <row r="608" spans="1:9" hidden="1">
      <c r="A608" s="4">
        <v>96671</v>
      </c>
      <c r="B608" s="84" t="s">
        <v>609</v>
      </c>
      <c r="C608" s="99">
        <v>1.0720000000000001E-5</v>
      </c>
      <c r="D608" s="100"/>
      <c r="E608" s="101">
        <v>4734.1127999999999</v>
      </c>
      <c r="F608" s="101">
        <v>3138.7302400000003</v>
      </c>
      <c r="G608" s="101">
        <v>10326.200800000001</v>
      </c>
      <c r="H608" s="101">
        <v>803.52832000000001</v>
      </c>
      <c r="I608" s="101">
        <v>0</v>
      </c>
    </row>
    <row r="609" spans="1:9" hidden="1">
      <c r="A609" s="4">
        <v>96681</v>
      </c>
      <c r="B609" s="84" t="s">
        <v>610</v>
      </c>
      <c r="C609" s="99">
        <v>1.821E-5</v>
      </c>
      <c r="D609" s="100"/>
      <c r="E609" s="101">
        <v>8041.80915</v>
      </c>
      <c r="F609" s="101">
        <v>5331.7423200000003</v>
      </c>
      <c r="G609" s="101">
        <v>17541.055649999998</v>
      </c>
      <c r="H609" s="101">
        <v>1364.94876</v>
      </c>
      <c r="I609" s="101">
        <v>0</v>
      </c>
    </row>
    <row r="610" spans="1:9" hidden="1">
      <c r="A610" s="4">
        <v>96701</v>
      </c>
      <c r="B610" s="84" t="s">
        <v>611</v>
      </c>
      <c r="C610" s="99">
        <v>7.9741699999999992E-3</v>
      </c>
      <c r="D610" s="100"/>
      <c r="E610" s="101">
        <v>3521513.0845499998</v>
      </c>
      <c r="F610" s="101">
        <v>2334773.1826399998</v>
      </c>
      <c r="G610" s="101">
        <v>7681238.8650499992</v>
      </c>
      <c r="H610" s="101">
        <v>597711.88651999994</v>
      </c>
      <c r="I610" s="101">
        <v>0</v>
      </c>
    </row>
    <row r="611" spans="1:9" hidden="1">
      <c r="A611" s="4">
        <v>96704</v>
      </c>
      <c r="B611" s="84" t="s">
        <v>612</v>
      </c>
      <c r="C611" s="99">
        <v>2.8568000000000002E-4</v>
      </c>
      <c r="D611" s="100"/>
      <c r="E611" s="101">
        <v>126160.57320000001</v>
      </c>
      <c r="F611" s="101">
        <v>83644.81856</v>
      </c>
      <c r="G611" s="101">
        <v>275185.54519999999</v>
      </c>
      <c r="H611" s="101">
        <v>21413.430080000002</v>
      </c>
      <c r="I611" s="101">
        <v>0</v>
      </c>
    </row>
    <row r="612" spans="1:9" hidden="1">
      <c r="A612" s="4">
        <v>96708</v>
      </c>
      <c r="B612" s="84" t="s">
        <v>613</v>
      </c>
      <c r="C612" s="99">
        <v>8.3613999999999997E-4</v>
      </c>
      <c r="D612" s="100"/>
      <c r="E612" s="101">
        <v>369251.96609999996</v>
      </c>
      <c r="F612" s="101">
        <v>244815.10287999999</v>
      </c>
      <c r="G612" s="101">
        <v>805424.39709999994</v>
      </c>
      <c r="H612" s="101">
        <v>62673.709839999996</v>
      </c>
      <c r="I612" s="101">
        <v>0</v>
      </c>
    </row>
    <row r="613" spans="1:9" hidden="1">
      <c r="A613" s="4">
        <v>96711</v>
      </c>
      <c r="B613" s="84" t="s">
        <v>614</v>
      </c>
      <c r="C613" s="99">
        <v>3.8955399999999999E-3</v>
      </c>
      <c r="D613" s="100"/>
      <c r="E613" s="101">
        <v>1720328.8970999999</v>
      </c>
      <c r="F613" s="101">
        <v>1140582.94768</v>
      </c>
      <c r="G613" s="101">
        <v>3752437.3380999998</v>
      </c>
      <c r="H613" s="101">
        <v>291994.09623999998</v>
      </c>
      <c r="I613" s="101">
        <v>0</v>
      </c>
    </row>
    <row r="614" spans="1:9" hidden="1">
      <c r="A614" s="4">
        <v>96721</v>
      </c>
      <c r="B614" s="84" t="s">
        <v>615</v>
      </c>
      <c r="C614" s="99">
        <v>2.5522000000000001E-4</v>
      </c>
      <c r="D614" s="100"/>
      <c r="E614" s="101">
        <v>112708.98030000001</v>
      </c>
      <c r="F614" s="101">
        <v>74726.374240000005</v>
      </c>
      <c r="G614" s="101">
        <v>245844.4933</v>
      </c>
      <c r="H614" s="101">
        <v>19130.27032</v>
      </c>
      <c r="I614" s="101">
        <v>0</v>
      </c>
    </row>
    <row r="615" spans="1:9" hidden="1">
      <c r="A615" s="4">
        <v>96722</v>
      </c>
      <c r="B615" s="84" t="s">
        <v>971</v>
      </c>
      <c r="C615" s="99">
        <v>2.9139999999999999E-5</v>
      </c>
      <c r="D615" s="100"/>
      <c r="E615" s="101">
        <v>12868.661099999999</v>
      </c>
      <c r="F615" s="101">
        <v>8531.9588800000001</v>
      </c>
      <c r="G615" s="101">
        <v>28069.542099999999</v>
      </c>
      <c r="H615" s="101">
        <v>2184.2178399999998</v>
      </c>
      <c r="I615" s="101">
        <v>0</v>
      </c>
    </row>
    <row r="616" spans="1:9" hidden="1">
      <c r="A616" s="4">
        <v>96731</v>
      </c>
      <c r="B616" s="84" t="s">
        <v>616</v>
      </c>
      <c r="C616" s="99">
        <v>2.3164999999999999E-4</v>
      </c>
      <c r="D616" s="100"/>
      <c r="E616" s="101">
        <v>102300.11474999999</v>
      </c>
      <c r="F616" s="101">
        <v>67825.266799999998</v>
      </c>
      <c r="G616" s="101">
        <v>223140.33724999998</v>
      </c>
      <c r="H616" s="101">
        <v>17363.557399999998</v>
      </c>
      <c r="I616" s="101">
        <v>0</v>
      </c>
    </row>
    <row r="617" spans="1:9" hidden="1">
      <c r="A617" s="4">
        <v>96733</v>
      </c>
      <c r="B617" s="84" t="s">
        <v>617</v>
      </c>
      <c r="C617" s="99">
        <v>0</v>
      </c>
      <c r="D617" s="100"/>
      <c r="E617" s="101">
        <v>0</v>
      </c>
      <c r="F617" s="101">
        <v>0</v>
      </c>
      <c r="G617" s="101">
        <v>0</v>
      </c>
      <c r="H617" s="101">
        <v>0</v>
      </c>
      <c r="I617" s="101">
        <v>0</v>
      </c>
    </row>
    <row r="618" spans="1:9" hidden="1">
      <c r="A618" s="4">
        <v>96741</v>
      </c>
      <c r="B618" s="84" t="s">
        <v>618</v>
      </c>
      <c r="C618" s="99">
        <v>7.9599999999999997E-5</v>
      </c>
      <c r="D618" s="100"/>
      <c r="E618" s="101">
        <v>35152.553999999996</v>
      </c>
      <c r="F618" s="101">
        <v>23306.243200000001</v>
      </c>
      <c r="G618" s="101">
        <v>76675.894</v>
      </c>
      <c r="H618" s="101">
        <v>5966.4975999999997</v>
      </c>
      <c r="I618" s="101">
        <v>0</v>
      </c>
    </row>
    <row r="619" spans="1:9" hidden="1">
      <c r="A619" s="4">
        <v>96751</v>
      </c>
      <c r="B619" s="84" t="s">
        <v>619</v>
      </c>
      <c r="C619" s="99">
        <v>3.3979000000000002E-4</v>
      </c>
      <c r="D619" s="100"/>
      <c r="E619" s="101">
        <v>150056.36085</v>
      </c>
      <c r="F619" s="101">
        <v>99487.793680000002</v>
      </c>
      <c r="G619" s="101">
        <v>327307.81435</v>
      </c>
      <c r="H619" s="101">
        <v>25469.29924</v>
      </c>
      <c r="I619" s="101">
        <v>0</v>
      </c>
    </row>
    <row r="620" spans="1:9" hidden="1">
      <c r="A620" s="4">
        <v>96801</v>
      </c>
      <c r="B620" s="84" t="s">
        <v>620</v>
      </c>
      <c r="C620" s="99">
        <v>6.90421E-3</v>
      </c>
      <c r="D620" s="100"/>
      <c r="E620" s="101">
        <v>3049002.6991500002</v>
      </c>
      <c r="F620" s="101">
        <v>2021497.45432</v>
      </c>
      <c r="G620" s="101">
        <v>6650583.8456500005</v>
      </c>
      <c r="H620" s="101">
        <v>517511.96476</v>
      </c>
      <c r="I620" s="101">
        <v>0</v>
      </c>
    </row>
    <row r="621" spans="1:9" hidden="1">
      <c r="A621" s="4">
        <v>96804</v>
      </c>
      <c r="B621" s="84" t="s">
        <v>621</v>
      </c>
      <c r="C621" s="99">
        <v>2.5385000000000002E-4</v>
      </c>
      <c r="D621" s="100"/>
      <c r="E621" s="101">
        <v>112103.96775000001</v>
      </c>
      <c r="F621" s="101">
        <v>74325.249200000006</v>
      </c>
      <c r="G621" s="101">
        <v>244524.82025000002</v>
      </c>
      <c r="H621" s="101">
        <v>19027.580600000001</v>
      </c>
      <c r="I621" s="101">
        <v>0</v>
      </c>
    </row>
    <row r="622" spans="1:9" hidden="1">
      <c r="A622" s="4">
        <v>96808</v>
      </c>
      <c r="B622" s="84" t="s">
        <v>622</v>
      </c>
      <c r="C622" s="99">
        <v>1.1141499999999999E-3</v>
      </c>
      <c r="D622" s="100"/>
      <c r="E622" s="101">
        <v>492025.35225</v>
      </c>
      <c r="F622" s="101">
        <v>326214.20679999999</v>
      </c>
      <c r="G622" s="101">
        <v>1073221.6997499999</v>
      </c>
      <c r="H622" s="101">
        <v>83512.227400000003</v>
      </c>
      <c r="I622" s="101">
        <v>0</v>
      </c>
    </row>
    <row r="623" spans="1:9" hidden="1">
      <c r="A623" s="4">
        <v>96811</v>
      </c>
      <c r="B623" s="84" t="s">
        <v>623</v>
      </c>
      <c r="C623" s="99">
        <v>5.5444999999999999E-3</v>
      </c>
      <c r="D623" s="100"/>
      <c r="E623" s="101">
        <v>2448534.3675000002</v>
      </c>
      <c r="F623" s="101">
        <v>1623385.2439999999</v>
      </c>
      <c r="G623" s="101">
        <v>5340822.7924999995</v>
      </c>
      <c r="H623" s="101">
        <v>415593.54200000002</v>
      </c>
      <c r="I623" s="101">
        <v>0</v>
      </c>
    </row>
    <row r="624" spans="1:9" hidden="1">
      <c r="A624" s="4">
        <v>96821</v>
      </c>
      <c r="B624" s="84" t="s">
        <v>624</v>
      </c>
      <c r="C624" s="99">
        <v>1.0964200000000001E-3</v>
      </c>
      <c r="D624" s="100"/>
      <c r="E624" s="101">
        <v>484195.51830000005</v>
      </c>
      <c r="F624" s="101">
        <v>321023.00464</v>
      </c>
      <c r="G624" s="101">
        <v>1056143.0113000001</v>
      </c>
      <c r="H624" s="101">
        <v>82183.257519999999</v>
      </c>
      <c r="I624" s="101">
        <v>0</v>
      </c>
    </row>
    <row r="625" spans="1:9" hidden="1">
      <c r="A625" s="4">
        <v>96831</v>
      </c>
      <c r="B625" s="84" t="s">
        <v>625</v>
      </c>
      <c r="C625" s="99">
        <v>8.5541999999999997E-4</v>
      </c>
      <c r="D625" s="100"/>
      <c r="E625" s="101">
        <v>377766.30329999997</v>
      </c>
      <c r="F625" s="101">
        <v>250460.13264</v>
      </c>
      <c r="G625" s="101">
        <v>823996.14630000002</v>
      </c>
      <c r="H625" s="101">
        <v>64118.861519999999</v>
      </c>
      <c r="I625" s="101">
        <v>0</v>
      </c>
    </row>
    <row r="626" spans="1:9" hidden="1">
      <c r="A626" s="4">
        <v>96901</v>
      </c>
      <c r="B626" s="84" t="s">
        <v>626</v>
      </c>
      <c r="C626" s="99">
        <v>8.5023E-4</v>
      </c>
      <c r="D626" s="100"/>
      <c r="E626" s="101">
        <v>375474.32144999999</v>
      </c>
      <c r="F626" s="101">
        <v>248940.54216000001</v>
      </c>
      <c r="G626" s="101">
        <v>818996.80094999995</v>
      </c>
      <c r="H626" s="101">
        <v>63729.83988</v>
      </c>
      <c r="I626" s="101">
        <v>0</v>
      </c>
    </row>
    <row r="627" spans="1:9" hidden="1">
      <c r="A627" s="4">
        <v>96911</v>
      </c>
      <c r="B627" s="84" t="s">
        <v>627</v>
      </c>
      <c r="C627" s="99">
        <v>3.4400000000000001E-6</v>
      </c>
      <c r="D627" s="100"/>
      <c r="E627" s="101">
        <v>1519.1556</v>
      </c>
      <c r="F627" s="101">
        <v>1007.20448</v>
      </c>
      <c r="G627" s="101">
        <v>3313.6316000000002</v>
      </c>
      <c r="H627" s="101">
        <v>257.84863999999999</v>
      </c>
      <c r="I627" s="101">
        <v>0</v>
      </c>
    </row>
    <row r="628" spans="1:9" hidden="1">
      <c r="A628" s="4">
        <v>96912</v>
      </c>
      <c r="B628" s="84" t="s">
        <v>628</v>
      </c>
      <c r="C628" s="99">
        <v>6.3230000000000003E-5</v>
      </c>
      <c r="D628" s="100"/>
      <c r="E628" s="101">
        <v>27923.316450000002</v>
      </c>
      <c r="F628" s="101">
        <v>18513.238160000001</v>
      </c>
      <c r="G628" s="101">
        <v>60907.245950000004</v>
      </c>
      <c r="H628" s="101">
        <v>4739.4678800000002</v>
      </c>
      <c r="I628" s="101">
        <v>0</v>
      </c>
    </row>
    <row r="629" spans="1:9" hidden="1">
      <c r="A629" s="4">
        <v>96918</v>
      </c>
      <c r="B629" s="84" t="s">
        <v>629</v>
      </c>
      <c r="C629" s="99">
        <v>3.4230000000000003E-5</v>
      </c>
      <c r="D629" s="100"/>
      <c r="E629" s="101">
        <v>15116.481450000001</v>
      </c>
      <c r="F629" s="101">
        <v>10022.27016</v>
      </c>
      <c r="G629" s="101">
        <v>32972.560949999999</v>
      </c>
      <c r="H629" s="101">
        <v>2565.74388</v>
      </c>
      <c r="I629" s="101">
        <v>0</v>
      </c>
    </row>
    <row r="630" spans="1:9" hidden="1">
      <c r="A630" s="4">
        <v>97001</v>
      </c>
      <c r="B630" s="84" t="s">
        <v>630</v>
      </c>
      <c r="C630" s="99">
        <v>1.4025800000000001E-3</v>
      </c>
      <c r="D630" s="100"/>
      <c r="E630" s="101">
        <v>619400.36670000001</v>
      </c>
      <c r="F630" s="101">
        <v>410664.20336000004</v>
      </c>
      <c r="G630" s="101">
        <v>1351056.2237</v>
      </c>
      <c r="H630" s="101">
        <v>105131.78648000001</v>
      </c>
      <c r="I630" s="101">
        <v>0</v>
      </c>
    </row>
    <row r="631" spans="1:9" hidden="1">
      <c r="A631" s="4">
        <v>97002</v>
      </c>
      <c r="B631" s="84" t="s">
        <v>631</v>
      </c>
      <c r="C631" s="99">
        <v>4.0301999999999997E-4</v>
      </c>
      <c r="D631" s="100"/>
      <c r="E631" s="101">
        <v>177979.67729999998</v>
      </c>
      <c r="F631" s="101">
        <v>118001.03184</v>
      </c>
      <c r="G631" s="101">
        <v>388215.06029999995</v>
      </c>
      <c r="H631" s="101">
        <v>30208.767119999997</v>
      </c>
      <c r="I631" s="101">
        <v>0</v>
      </c>
    </row>
    <row r="632" spans="1:9" hidden="1">
      <c r="A632" s="94">
        <v>97004</v>
      </c>
      <c r="B632" s="95" t="s">
        <v>632</v>
      </c>
      <c r="C632" s="96">
        <v>1.241E-5</v>
      </c>
      <c r="D632" s="97"/>
      <c r="E632" s="98">
        <v>5480.4421499999999</v>
      </c>
      <c r="F632" s="98">
        <v>3633.5487199999998</v>
      </c>
      <c r="G632" s="98">
        <v>11954.11865</v>
      </c>
      <c r="H632" s="98">
        <v>930.20395999999994</v>
      </c>
      <c r="I632" s="98">
        <v>0</v>
      </c>
    </row>
    <row r="633" spans="1:9" hidden="1">
      <c r="A633" s="4">
        <v>97005</v>
      </c>
      <c r="B633" s="84" t="s">
        <v>633</v>
      </c>
      <c r="C633" s="99">
        <v>9.3100000000000006E-6</v>
      </c>
      <c r="D633" s="100"/>
      <c r="E633" s="101">
        <v>4111.4356500000004</v>
      </c>
      <c r="F633" s="101">
        <v>2725.8935200000001</v>
      </c>
      <c r="G633" s="101">
        <v>8967.9971500000011</v>
      </c>
      <c r="H633" s="101">
        <v>697.84036000000003</v>
      </c>
      <c r="I633" s="101">
        <v>0</v>
      </c>
    </row>
    <row r="634" spans="1:9" hidden="1">
      <c r="A634" s="4">
        <v>97008</v>
      </c>
      <c r="B634" s="84" t="s">
        <v>634</v>
      </c>
      <c r="C634" s="99">
        <v>2.5332000000000002E-4</v>
      </c>
      <c r="D634" s="100"/>
      <c r="E634" s="101">
        <v>111869.91180000002</v>
      </c>
      <c r="F634" s="101">
        <v>74170.069440000007</v>
      </c>
      <c r="G634" s="101">
        <v>244014.28980000003</v>
      </c>
      <c r="H634" s="101">
        <v>18987.853920000001</v>
      </c>
      <c r="I634" s="101">
        <v>0</v>
      </c>
    </row>
    <row r="635" spans="1:9" hidden="1">
      <c r="A635" s="4">
        <v>97011</v>
      </c>
      <c r="B635" s="84" t="s">
        <v>635</v>
      </c>
      <c r="C635" s="99">
        <v>1.72711E-3</v>
      </c>
      <c r="D635" s="100"/>
      <c r="E635" s="101">
        <v>762717.68264999997</v>
      </c>
      <c r="F635" s="101">
        <v>505683.99112000002</v>
      </c>
      <c r="G635" s="101">
        <v>1663664.61415</v>
      </c>
      <c r="H635" s="101">
        <v>129457.25716000001</v>
      </c>
      <c r="I635" s="101">
        <v>0</v>
      </c>
    </row>
    <row r="636" spans="1:9" hidden="1">
      <c r="A636" s="4">
        <v>97012</v>
      </c>
      <c r="B636" s="84" t="s">
        <v>636</v>
      </c>
      <c r="C636" s="99">
        <v>2.4130000000000001E-5</v>
      </c>
      <c r="D636" s="100"/>
      <c r="E636" s="101">
        <v>10656.169950000001</v>
      </c>
      <c r="F636" s="101">
        <v>7065.07096</v>
      </c>
      <c r="G636" s="101">
        <v>23243.584450000002</v>
      </c>
      <c r="H636" s="101">
        <v>1808.6882800000001</v>
      </c>
      <c r="I636" s="101">
        <v>0</v>
      </c>
    </row>
    <row r="637" spans="1:9" hidden="1">
      <c r="A637" s="4">
        <v>97013</v>
      </c>
      <c r="B637" s="84" t="s">
        <v>637</v>
      </c>
      <c r="C637" s="99">
        <v>2.1299999999999999E-5</v>
      </c>
      <c r="D637" s="100"/>
      <c r="E637" s="101">
        <v>9406.3994999999995</v>
      </c>
      <c r="F637" s="101">
        <v>6236.4695999999994</v>
      </c>
      <c r="G637" s="101">
        <v>20517.5445</v>
      </c>
      <c r="H637" s="101">
        <v>1596.5627999999999</v>
      </c>
      <c r="I637" s="101">
        <v>0</v>
      </c>
    </row>
    <row r="638" spans="1:9" hidden="1">
      <c r="A638" s="4">
        <v>97015</v>
      </c>
      <c r="B638" s="84" t="s">
        <v>638</v>
      </c>
      <c r="C638" s="99">
        <v>4.1260000000000001E-5</v>
      </c>
      <c r="D638" s="100"/>
      <c r="E638" s="101">
        <v>18221.034900000002</v>
      </c>
      <c r="F638" s="101">
        <v>12080.59792</v>
      </c>
      <c r="G638" s="101">
        <v>39744.313900000001</v>
      </c>
      <c r="H638" s="101">
        <v>3092.6845600000001</v>
      </c>
      <c r="I638" s="101">
        <v>0</v>
      </c>
    </row>
    <row r="639" spans="1:9" hidden="1">
      <c r="A639" s="4">
        <v>97018</v>
      </c>
      <c r="B639" s="84" t="s">
        <v>639</v>
      </c>
      <c r="C639" s="99">
        <v>2.1799999999999999E-6</v>
      </c>
      <c r="D639" s="100"/>
      <c r="E639" s="101">
        <v>962.72069999999997</v>
      </c>
      <c r="F639" s="101">
        <v>638.28656000000001</v>
      </c>
      <c r="G639" s="101">
        <v>2099.9177</v>
      </c>
      <c r="H639" s="101">
        <v>163.40407999999999</v>
      </c>
      <c r="I639" s="101">
        <v>0</v>
      </c>
    </row>
    <row r="640" spans="1:9" hidden="1">
      <c r="A640" s="4">
        <v>97101</v>
      </c>
      <c r="B640" s="84" t="s">
        <v>640</v>
      </c>
      <c r="C640" s="99">
        <v>2.83307E-3</v>
      </c>
      <c r="D640" s="100"/>
      <c r="E640" s="101">
        <v>1251126.20805</v>
      </c>
      <c r="F640" s="101">
        <v>829500.23144</v>
      </c>
      <c r="G640" s="101">
        <v>2728997.1735499999</v>
      </c>
      <c r="H640" s="101">
        <v>212355.59492</v>
      </c>
      <c r="I640" s="101">
        <v>0</v>
      </c>
    </row>
    <row r="641" spans="1:9" hidden="1">
      <c r="A641" s="4">
        <v>97104</v>
      </c>
      <c r="B641" s="84" t="s">
        <v>641</v>
      </c>
      <c r="C641" s="99">
        <v>8.1520000000000006E-5</v>
      </c>
      <c r="D641" s="100"/>
      <c r="E641" s="101">
        <v>36000.4548</v>
      </c>
      <c r="F641" s="101">
        <v>23868.403840000003</v>
      </c>
      <c r="G641" s="101">
        <v>78525.362800000003</v>
      </c>
      <c r="H641" s="101">
        <v>6110.4131200000002</v>
      </c>
      <c r="I641" s="101">
        <v>0</v>
      </c>
    </row>
    <row r="642" spans="1:9" hidden="1">
      <c r="A642" s="4">
        <v>97111</v>
      </c>
      <c r="B642" s="84" t="s">
        <v>642</v>
      </c>
      <c r="C642" s="99">
        <v>3.5673999999999998E-4</v>
      </c>
      <c r="D642" s="100"/>
      <c r="E642" s="101">
        <v>157541.73509999999</v>
      </c>
      <c r="F642" s="101">
        <v>104450.61808</v>
      </c>
      <c r="G642" s="101">
        <v>343635.15609999996</v>
      </c>
      <c r="H642" s="101">
        <v>26739.80344</v>
      </c>
      <c r="I642" s="101">
        <v>0</v>
      </c>
    </row>
    <row r="643" spans="1:9" hidden="1">
      <c r="A643" s="4">
        <v>97121</v>
      </c>
      <c r="B643" s="84" t="s">
        <v>643</v>
      </c>
      <c r="C643" s="99">
        <v>1.9817000000000001E-4</v>
      </c>
      <c r="D643" s="100"/>
      <c r="E643" s="101">
        <v>87514.844550000009</v>
      </c>
      <c r="F643" s="101">
        <v>58022.590640000002</v>
      </c>
      <c r="G643" s="101">
        <v>190890.22505000001</v>
      </c>
      <c r="H643" s="101">
        <v>14854.03052</v>
      </c>
      <c r="I643" s="101">
        <v>0</v>
      </c>
    </row>
    <row r="644" spans="1:9" hidden="1">
      <c r="A644" s="4">
        <v>97131</v>
      </c>
      <c r="B644" s="84" t="s">
        <v>644</v>
      </c>
      <c r="C644" s="99">
        <v>8.2423000000000001E-4</v>
      </c>
      <c r="D644" s="100"/>
      <c r="E644" s="101">
        <v>363992.33145</v>
      </c>
      <c r="F644" s="101">
        <v>241327.95016000001</v>
      </c>
      <c r="G644" s="101">
        <v>793951.91095000005</v>
      </c>
      <c r="H644" s="101">
        <v>61780.98388</v>
      </c>
      <c r="I644" s="101">
        <v>0</v>
      </c>
    </row>
    <row r="645" spans="1:9" hidden="1">
      <c r="A645" s="4">
        <v>97201</v>
      </c>
      <c r="B645" s="84" t="s">
        <v>645</v>
      </c>
      <c r="C645" s="99">
        <v>6.8986000000000004E-4</v>
      </c>
      <c r="D645" s="100"/>
      <c r="E645" s="101">
        <v>304652.52390000003</v>
      </c>
      <c r="F645" s="101">
        <v>201985.48912000001</v>
      </c>
      <c r="G645" s="101">
        <v>664517.99290000007</v>
      </c>
      <c r="H645" s="101">
        <v>51709.146160000004</v>
      </c>
      <c r="I645" s="101">
        <v>0</v>
      </c>
    </row>
    <row r="646" spans="1:9" hidden="1">
      <c r="A646" s="4">
        <v>97211</v>
      </c>
      <c r="B646" s="84" t="s">
        <v>646</v>
      </c>
      <c r="C646" s="99">
        <v>9.7079999999999999E-5</v>
      </c>
      <c r="D646" s="100"/>
      <c r="E646" s="101">
        <v>42871.984199999999</v>
      </c>
      <c r="F646" s="101">
        <v>28424.247360000001</v>
      </c>
      <c r="G646" s="101">
        <v>93513.766199999998</v>
      </c>
      <c r="H646" s="101">
        <v>7276.7284799999998</v>
      </c>
      <c r="I646" s="101">
        <v>0</v>
      </c>
    </row>
    <row r="647" spans="1:9" hidden="1">
      <c r="A647" s="4">
        <v>97213</v>
      </c>
      <c r="B647" s="84" t="s">
        <v>647</v>
      </c>
      <c r="C647" s="99">
        <v>3.1520000000000003E-5</v>
      </c>
      <c r="D647" s="100"/>
      <c r="E647" s="101">
        <v>13919.704800000001</v>
      </c>
      <c r="F647" s="101">
        <v>9228.8038400000005</v>
      </c>
      <c r="G647" s="101">
        <v>30362.112800000003</v>
      </c>
      <c r="H647" s="101">
        <v>2362.6131200000004</v>
      </c>
      <c r="I647" s="101">
        <v>0</v>
      </c>
    </row>
    <row r="648" spans="1:9" hidden="1">
      <c r="A648" s="4">
        <v>97217</v>
      </c>
      <c r="B648" s="84" t="s">
        <v>648</v>
      </c>
      <c r="C648" s="99">
        <v>1.217E-5</v>
      </c>
      <c r="D648" s="100"/>
      <c r="E648" s="101">
        <v>5374.4545500000004</v>
      </c>
      <c r="F648" s="101">
        <v>3563.27864</v>
      </c>
      <c r="G648" s="101">
        <v>11722.93505</v>
      </c>
      <c r="H648" s="101">
        <v>912.21451999999999</v>
      </c>
      <c r="I648" s="101">
        <v>0</v>
      </c>
    </row>
    <row r="649" spans="1:9" hidden="1">
      <c r="A649" s="4">
        <v>97221</v>
      </c>
      <c r="B649" s="84" t="s">
        <v>649</v>
      </c>
      <c r="C649" s="99">
        <v>2.0999999999999998E-6</v>
      </c>
      <c r="D649" s="100"/>
      <c r="E649" s="101">
        <v>927.39149999999995</v>
      </c>
      <c r="F649" s="101">
        <v>614.86319999999989</v>
      </c>
      <c r="G649" s="101">
        <v>2022.8564999999999</v>
      </c>
      <c r="H649" s="101">
        <v>157.40759999999997</v>
      </c>
      <c r="I649" s="101">
        <v>0</v>
      </c>
    </row>
    <row r="650" spans="1:9" hidden="1">
      <c r="A650" s="4">
        <v>97301</v>
      </c>
      <c r="B650" s="84" t="s">
        <v>650</v>
      </c>
      <c r="C650" s="99">
        <v>2.1264500000000002E-3</v>
      </c>
      <c r="D650" s="100"/>
      <c r="E650" s="101">
        <v>939072.21675000014</v>
      </c>
      <c r="F650" s="101">
        <v>622607.54840000009</v>
      </c>
      <c r="G650" s="101">
        <v>2048334.8592500002</v>
      </c>
      <c r="H650" s="101">
        <v>159390.18620000003</v>
      </c>
      <c r="I650" s="101">
        <v>0</v>
      </c>
    </row>
    <row r="651" spans="1:9" hidden="1">
      <c r="A651" s="4">
        <v>97302</v>
      </c>
      <c r="B651" s="84" t="s">
        <v>959</v>
      </c>
      <c r="C651" s="99">
        <v>3.8470000000000003E-5</v>
      </c>
      <c r="D651" s="100"/>
      <c r="E651" s="101">
        <v>16988.929050000002</v>
      </c>
      <c r="F651" s="101">
        <v>11263.70824</v>
      </c>
      <c r="G651" s="101">
        <v>37056.804550000001</v>
      </c>
      <c r="H651" s="101">
        <v>2883.5573200000003</v>
      </c>
      <c r="I651" s="101">
        <v>0</v>
      </c>
    </row>
    <row r="652" spans="1:9" hidden="1">
      <c r="A652" s="4">
        <v>97304</v>
      </c>
      <c r="B652" s="84" t="s">
        <v>651</v>
      </c>
      <c r="C652" s="99">
        <v>2.4559999999999999E-5</v>
      </c>
      <c r="D652" s="100"/>
      <c r="E652" s="101">
        <v>10846.064399999999</v>
      </c>
      <c r="F652" s="101">
        <v>7190.9715199999991</v>
      </c>
      <c r="G652" s="101">
        <v>23657.788399999998</v>
      </c>
      <c r="H652" s="101">
        <v>1840.9193599999999</v>
      </c>
      <c r="I652" s="101">
        <v>0</v>
      </c>
    </row>
    <row r="653" spans="1:9" hidden="1">
      <c r="A653" s="4">
        <v>97311</v>
      </c>
      <c r="B653" s="84" t="s">
        <v>652</v>
      </c>
      <c r="C653" s="99">
        <v>7.2628999999999999E-4</v>
      </c>
      <c r="D653" s="100"/>
      <c r="E653" s="101">
        <v>320740.55835000001</v>
      </c>
      <c r="F653" s="101">
        <v>212651.90168000001</v>
      </c>
      <c r="G653" s="101">
        <v>699609.73684999999</v>
      </c>
      <c r="H653" s="101">
        <v>54439.793239999999</v>
      </c>
      <c r="I653" s="101">
        <v>0</v>
      </c>
    </row>
    <row r="654" spans="1:9" hidden="1">
      <c r="A654" s="4">
        <v>97401</v>
      </c>
      <c r="B654" s="84" t="s">
        <v>653</v>
      </c>
      <c r="C654" s="99">
        <v>6.4572299999999996E-3</v>
      </c>
      <c r="D654" s="100"/>
      <c r="E654" s="101">
        <v>2851609.6264499999</v>
      </c>
      <c r="F654" s="101">
        <v>1890625.2861599999</v>
      </c>
      <c r="G654" s="101">
        <v>6220023.6559499996</v>
      </c>
      <c r="H654" s="101">
        <v>484008.13187999994</v>
      </c>
      <c r="I654" s="101">
        <v>0</v>
      </c>
    </row>
    <row r="655" spans="1:9" hidden="1">
      <c r="A655" s="4">
        <v>97402</v>
      </c>
      <c r="B655" s="84" t="s">
        <v>654</v>
      </c>
      <c r="C655" s="99">
        <v>3.2549999999999998E-5</v>
      </c>
      <c r="D655" s="100"/>
      <c r="E655" s="101">
        <v>14374.568249999998</v>
      </c>
      <c r="F655" s="101">
        <v>9530.3796000000002</v>
      </c>
      <c r="G655" s="101">
        <v>31354.275749999997</v>
      </c>
      <c r="H655" s="101">
        <v>2439.8177999999998</v>
      </c>
      <c r="I655" s="101">
        <v>0</v>
      </c>
    </row>
    <row r="656" spans="1:9" hidden="1">
      <c r="A656" s="4">
        <v>97404</v>
      </c>
      <c r="B656" s="84" t="s">
        <v>655</v>
      </c>
      <c r="C656" s="99">
        <v>2.7465999999999998E-4</v>
      </c>
      <c r="D656" s="100"/>
      <c r="E656" s="101">
        <v>121293.97589999999</v>
      </c>
      <c r="F656" s="101">
        <v>80418.250719999996</v>
      </c>
      <c r="G656" s="101">
        <v>264570.36489999999</v>
      </c>
      <c r="H656" s="101">
        <v>20587.414959999998</v>
      </c>
      <c r="I656" s="101">
        <v>0</v>
      </c>
    </row>
    <row r="657" spans="1:9" hidden="1">
      <c r="A657" s="4">
        <v>97405</v>
      </c>
      <c r="B657" s="84" t="s">
        <v>656</v>
      </c>
      <c r="C657" s="99">
        <v>8.9159999999999993E-5</v>
      </c>
      <c r="D657" s="100"/>
      <c r="E657" s="101">
        <v>39374.393399999994</v>
      </c>
      <c r="F657" s="101">
        <v>26105.334719999999</v>
      </c>
      <c r="G657" s="101">
        <v>85884.707399999999</v>
      </c>
      <c r="H657" s="101">
        <v>6683.0769599999994</v>
      </c>
      <c r="I657" s="101">
        <v>0</v>
      </c>
    </row>
    <row r="658" spans="1:9" hidden="1">
      <c r="A658" s="4">
        <v>97408</v>
      </c>
      <c r="B658" s="84" t="s">
        <v>657</v>
      </c>
      <c r="C658" s="99">
        <v>3.9050000000000001E-5</v>
      </c>
      <c r="D658" s="100"/>
      <c r="E658" s="101">
        <v>17245.065750000002</v>
      </c>
      <c r="F658" s="101">
        <v>11433.527599999999</v>
      </c>
      <c r="G658" s="101">
        <v>37615.498249999997</v>
      </c>
      <c r="H658" s="101">
        <v>2927.0318000000002</v>
      </c>
      <c r="I658" s="101">
        <v>0</v>
      </c>
    </row>
    <row r="659" spans="1:9" hidden="1">
      <c r="A659" s="4">
        <v>97411</v>
      </c>
      <c r="B659" s="84" t="s">
        <v>658</v>
      </c>
      <c r="C659" s="99">
        <v>5.5441300000000004E-3</v>
      </c>
      <c r="D659" s="100"/>
      <c r="E659" s="101">
        <v>2448370.9699500003</v>
      </c>
      <c r="F659" s="101">
        <v>1623276.91096</v>
      </c>
      <c r="G659" s="101">
        <v>5340466.3844500007</v>
      </c>
      <c r="H659" s="101">
        <v>415565.80828000006</v>
      </c>
      <c r="I659" s="101">
        <v>0</v>
      </c>
    </row>
    <row r="660" spans="1:9" hidden="1">
      <c r="A660" s="4">
        <v>97412</v>
      </c>
      <c r="B660" s="84" t="s">
        <v>659</v>
      </c>
      <c r="C660" s="99">
        <v>3.86287E-3</v>
      </c>
      <c r="D660" s="100"/>
      <c r="E660" s="101">
        <v>1705901.3350500001</v>
      </c>
      <c r="F660" s="101">
        <v>1131017.43304</v>
      </c>
      <c r="G660" s="101">
        <v>3720967.4705500002</v>
      </c>
      <c r="H660" s="101">
        <v>289545.28372000001</v>
      </c>
      <c r="I660" s="101">
        <v>0</v>
      </c>
    </row>
    <row r="661" spans="1:9" hidden="1">
      <c r="A661" s="4">
        <v>97413</v>
      </c>
      <c r="B661" s="84" t="s">
        <v>660</v>
      </c>
      <c r="C661" s="99">
        <v>3.1463999999999998E-4</v>
      </c>
      <c r="D661" s="100"/>
      <c r="E661" s="101">
        <v>138949.74359999999</v>
      </c>
      <c r="F661" s="101">
        <v>92124.07488</v>
      </c>
      <c r="G661" s="101">
        <v>303081.69959999999</v>
      </c>
      <c r="H661" s="101">
        <v>23584.155839999999</v>
      </c>
      <c r="I661" s="101">
        <v>0</v>
      </c>
    </row>
    <row r="662" spans="1:9" hidden="1">
      <c r="A662" s="4">
        <v>97421</v>
      </c>
      <c r="B662" s="84" t="s">
        <v>661</v>
      </c>
      <c r="C662" s="99">
        <v>3.7188E-4</v>
      </c>
      <c r="D662" s="100"/>
      <c r="E662" s="101">
        <v>164227.7862</v>
      </c>
      <c r="F662" s="101">
        <v>108883.48896</v>
      </c>
      <c r="G662" s="101">
        <v>358218.98820000002</v>
      </c>
      <c r="H662" s="101">
        <v>27874.637279999999</v>
      </c>
      <c r="I662" s="101">
        <v>0</v>
      </c>
    </row>
    <row r="663" spans="1:9" hidden="1">
      <c r="A663" s="4">
        <v>97423</v>
      </c>
      <c r="B663" s="84" t="s">
        <v>662</v>
      </c>
      <c r="C663" s="99">
        <v>3.6189999999999997E-5</v>
      </c>
      <c r="D663" s="100"/>
      <c r="E663" s="101">
        <v>15982.046849999999</v>
      </c>
      <c r="F663" s="101">
        <v>10596.142479999999</v>
      </c>
      <c r="G663" s="101">
        <v>34860.56035</v>
      </c>
      <c r="H663" s="101">
        <v>2712.6576399999999</v>
      </c>
      <c r="I663" s="101">
        <v>0</v>
      </c>
    </row>
    <row r="664" spans="1:9" hidden="1">
      <c r="A664" s="4">
        <v>97431</v>
      </c>
      <c r="B664" s="84" t="s">
        <v>663</v>
      </c>
      <c r="C664" s="99">
        <v>8.161E-5</v>
      </c>
      <c r="D664" s="100"/>
      <c r="E664" s="101">
        <v>36040.200149999997</v>
      </c>
      <c r="F664" s="101">
        <v>23894.755120000002</v>
      </c>
      <c r="G664" s="101">
        <v>78612.056649999999</v>
      </c>
      <c r="H664" s="101">
        <v>6117.1591600000002</v>
      </c>
      <c r="I664" s="101">
        <v>0</v>
      </c>
    </row>
    <row r="665" spans="1:9" hidden="1">
      <c r="A665" s="4">
        <v>97441</v>
      </c>
      <c r="B665" s="84" t="s">
        <v>664</v>
      </c>
      <c r="C665" s="99">
        <v>3.046E-5</v>
      </c>
      <c r="D665" s="100"/>
      <c r="E665" s="101">
        <v>13451.5929</v>
      </c>
      <c r="F665" s="101">
        <v>8918.4443200000005</v>
      </c>
      <c r="G665" s="101">
        <v>29341.051899999999</v>
      </c>
      <c r="H665" s="101">
        <v>2283.15976</v>
      </c>
      <c r="I665" s="101">
        <v>0</v>
      </c>
    </row>
    <row r="666" spans="1:9" hidden="1">
      <c r="A666" s="4">
        <v>97451</v>
      </c>
      <c r="B666" s="84" t="s">
        <v>665</v>
      </c>
      <c r="C666" s="99">
        <v>5.9739000000000005E-4</v>
      </c>
      <c r="D666" s="100"/>
      <c r="E666" s="101">
        <v>263816.38485000003</v>
      </c>
      <c r="F666" s="101">
        <v>174911.01288000002</v>
      </c>
      <c r="G666" s="101">
        <v>575444.87835000001</v>
      </c>
      <c r="H666" s="101">
        <v>44777.964840000001</v>
      </c>
      <c r="I666" s="101">
        <v>0</v>
      </c>
    </row>
    <row r="667" spans="1:9" hidden="1">
      <c r="A667" s="4">
        <v>97461</v>
      </c>
      <c r="B667" s="84" t="s">
        <v>666</v>
      </c>
      <c r="C667" s="99">
        <v>4.4647000000000003E-4</v>
      </c>
      <c r="D667" s="100"/>
      <c r="E667" s="101">
        <v>197167.84905000002</v>
      </c>
      <c r="F667" s="101">
        <v>130722.84424000001</v>
      </c>
      <c r="G667" s="101">
        <v>430068.92455000005</v>
      </c>
      <c r="H667" s="101">
        <v>33465.605320000002</v>
      </c>
      <c r="I667" s="101">
        <v>0</v>
      </c>
    </row>
    <row r="668" spans="1:9" hidden="1">
      <c r="A668" s="4">
        <v>97471</v>
      </c>
      <c r="B668" s="84" t="s">
        <v>668</v>
      </c>
      <c r="C668" s="99">
        <v>2.1630000000000001E-5</v>
      </c>
      <c r="D668" s="100"/>
      <c r="E668" s="101">
        <v>9552.132450000001</v>
      </c>
      <c r="F668" s="101">
        <v>6333.0909600000005</v>
      </c>
      <c r="G668" s="101">
        <v>20835.42195</v>
      </c>
      <c r="H668" s="101">
        <v>1621.2982800000002</v>
      </c>
      <c r="I668" s="101">
        <v>0</v>
      </c>
    </row>
    <row r="669" spans="1:9" hidden="1">
      <c r="A669" s="4">
        <v>97481</v>
      </c>
      <c r="B669" s="84" t="s">
        <v>669</v>
      </c>
      <c r="C669" s="99">
        <v>1.95E-6</v>
      </c>
      <c r="D669" s="100"/>
      <c r="E669" s="101">
        <v>861.14924999999994</v>
      </c>
      <c r="F669" s="101">
        <v>570.94439999999997</v>
      </c>
      <c r="G669" s="101">
        <v>1878.3667499999999</v>
      </c>
      <c r="H669" s="101">
        <v>146.16419999999999</v>
      </c>
      <c r="I669" s="101">
        <v>0</v>
      </c>
    </row>
    <row r="670" spans="1:9" hidden="1">
      <c r="A670" s="4">
        <v>97501</v>
      </c>
      <c r="B670" s="84" t="s">
        <v>671</v>
      </c>
      <c r="C670" s="99">
        <v>1.34556E-3</v>
      </c>
      <c r="D670" s="100"/>
      <c r="E670" s="101">
        <v>594219.47939999995</v>
      </c>
      <c r="F670" s="101">
        <v>393969.20351999998</v>
      </c>
      <c r="G670" s="101">
        <v>1296130.8533999999</v>
      </c>
      <c r="H670" s="101">
        <v>100857.79536</v>
      </c>
      <c r="I670" s="101">
        <v>0</v>
      </c>
    </row>
    <row r="671" spans="1:9" hidden="1">
      <c r="A671" s="4">
        <v>97511</v>
      </c>
      <c r="B671" s="84" t="s">
        <v>672</v>
      </c>
      <c r="C671" s="99">
        <v>2.3028E-4</v>
      </c>
      <c r="D671" s="100"/>
      <c r="E671" s="101">
        <v>101695.10219999999</v>
      </c>
      <c r="F671" s="101">
        <v>67424.141759999999</v>
      </c>
      <c r="G671" s="101">
        <v>221820.6642</v>
      </c>
      <c r="H671" s="101">
        <v>17260.867679999999</v>
      </c>
      <c r="I671" s="101">
        <v>0</v>
      </c>
    </row>
    <row r="672" spans="1:9" hidden="1">
      <c r="A672" s="4">
        <v>97517</v>
      </c>
      <c r="B672" s="84" t="s">
        <v>961</v>
      </c>
      <c r="C672" s="99">
        <v>1.076E-5</v>
      </c>
      <c r="D672" s="100"/>
      <c r="E672" s="101">
        <v>4751.7773999999999</v>
      </c>
      <c r="F672" s="101">
        <v>3150.4419200000002</v>
      </c>
      <c r="G672" s="101">
        <v>10364.731400000001</v>
      </c>
      <c r="H672" s="101">
        <v>806.52656000000002</v>
      </c>
      <c r="I672" s="101">
        <v>0</v>
      </c>
    </row>
    <row r="673" spans="1:9" hidden="1">
      <c r="A673" s="4">
        <v>97521</v>
      </c>
      <c r="B673" s="84" t="s">
        <v>673</v>
      </c>
      <c r="C673" s="99">
        <v>1.304E-4</v>
      </c>
      <c r="D673" s="100"/>
      <c r="E673" s="101">
        <v>57586.595999999998</v>
      </c>
      <c r="F673" s="101">
        <v>38180.076800000003</v>
      </c>
      <c r="G673" s="101">
        <v>125609.75599999999</v>
      </c>
      <c r="H673" s="101">
        <v>9774.2623999999996</v>
      </c>
      <c r="I673" s="101">
        <v>0</v>
      </c>
    </row>
    <row r="674" spans="1:9" hidden="1">
      <c r="A674" s="4">
        <v>97527</v>
      </c>
      <c r="B674" s="84" t="s">
        <v>947</v>
      </c>
      <c r="C674" s="99">
        <v>3.9299999999999996E-6</v>
      </c>
      <c r="D674" s="100"/>
      <c r="E674" s="101">
        <v>1735.5469499999999</v>
      </c>
      <c r="F674" s="101">
        <v>1150.67256</v>
      </c>
      <c r="G674" s="101">
        <v>3785.6314499999999</v>
      </c>
      <c r="H674" s="101">
        <v>294.57707999999997</v>
      </c>
      <c r="I674" s="101">
        <v>0</v>
      </c>
    </row>
    <row r="675" spans="1:9" hidden="1">
      <c r="A675" s="4">
        <v>97531</v>
      </c>
      <c r="B675" s="84" t="s">
        <v>674</v>
      </c>
      <c r="C675" s="99">
        <v>5.3329999999999999E-5</v>
      </c>
      <c r="D675" s="100"/>
      <c r="E675" s="101">
        <v>23551.327949999999</v>
      </c>
      <c r="F675" s="101">
        <v>15614.59736</v>
      </c>
      <c r="G675" s="101">
        <v>51370.922449999998</v>
      </c>
      <c r="H675" s="101">
        <v>3997.4034799999999</v>
      </c>
      <c r="I675" s="101">
        <v>0</v>
      </c>
    </row>
    <row r="676" spans="1:9" hidden="1">
      <c r="A676" s="4">
        <v>97601</v>
      </c>
      <c r="B676" s="84" t="s">
        <v>675</v>
      </c>
      <c r="C676" s="99">
        <v>5.2711499999999996E-3</v>
      </c>
      <c r="D676" s="100"/>
      <c r="E676" s="101">
        <v>2327818.9072499997</v>
      </c>
      <c r="F676" s="101">
        <v>1543350.5507999999</v>
      </c>
      <c r="G676" s="101">
        <v>5077514.3047499992</v>
      </c>
      <c r="H676" s="101">
        <v>395104.31939999998</v>
      </c>
      <c r="I676" s="101">
        <v>0</v>
      </c>
    </row>
    <row r="677" spans="1:9" hidden="1">
      <c r="A677" s="94">
        <v>97607</v>
      </c>
      <c r="B677" s="95" t="s">
        <v>676</v>
      </c>
      <c r="C677" s="96">
        <v>3.0589999999999997E-5</v>
      </c>
      <c r="D677" s="97"/>
      <c r="E677" s="98">
        <v>13509.002849999999</v>
      </c>
      <c r="F677" s="98">
        <v>8956.5072799999998</v>
      </c>
      <c r="G677" s="98">
        <v>29466.276349999996</v>
      </c>
      <c r="H677" s="98">
        <v>2292.9040399999999</v>
      </c>
      <c r="I677" s="98">
        <v>0</v>
      </c>
    </row>
    <row r="678" spans="1:9" hidden="1">
      <c r="A678" s="4">
        <v>97611</v>
      </c>
      <c r="B678" s="84" t="s">
        <v>677</v>
      </c>
      <c r="C678" s="99">
        <v>2.3424800000000001E-3</v>
      </c>
      <c r="D678" s="100"/>
      <c r="E678" s="101">
        <v>1034474.3052000001</v>
      </c>
      <c r="F678" s="101">
        <v>685859.40416000003</v>
      </c>
      <c r="G678" s="101">
        <v>2256428.9972000001</v>
      </c>
      <c r="H678" s="101">
        <v>175582.93088</v>
      </c>
      <c r="I678" s="101">
        <v>0</v>
      </c>
    </row>
    <row r="679" spans="1:9" hidden="1">
      <c r="A679" s="4">
        <v>97613</v>
      </c>
      <c r="B679" s="84" t="s">
        <v>678</v>
      </c>
      <c r="C679" s="99">
        <v>8.9120000000000001E-5</v>
      </c>
      <c r="D679" s="100"/>
      <c r="E679" s="101">
        <v>39356.728799999997</v>
      </c>
      <c r="F679" s="101">
        <v>26093.623039999999</v>
      </c>
      <c r="G679" s="101">
        <v>85846.176800000001</v>
      </c>
      <c r="H679" s="101">
        <v>6680.0787200000004</v>
      </c>
      <c r="I679" s="101">
        <v>0</v>
      </c>
    </row>
    <row r="680" spans="1:9" hidden="1">
      <c r="A680" s="4">
        <v>97621</v>
      </c>
      <c r="B680" s="84" t="s">
        <v>679</v>
      </c>
      <c r="C680" s="99">
        <v>3.4103999999999997E-4</v>
      </c>
      <c r="D680" s="100"/>
      <c r="E680" s="101">
        <v>150608.37959999999</v>
      </c>
      <c r="F680" s="101">
        <v>99853.783679999993</v>
      </c>
      <c r="G680" s="101">
        <v>328511.89559999999</v>
      </c>
      <c r="H680" s="101">
        <v>25562.994239999996</v>
      </c>
      <c r="I680" s="101">
        <v>0</v>
      </c>
    </row>
    <row r="681" spans="1:9" hidden="1">
      <c r="A681" s="4">
        <v>97623</v>
      </c>
      <c r="B681" s="84" t="s">
        <v>680</v>
      </c>
      <c r="C681" s="99">
        <v>2.2940000000000001E-5</v>
      </c>
      <c r="D681" s="100"/>
      <c r="E681" s="101">
        <v>10130.6481</v>
      </c>
      <c r="F681" s="101">
        <v>6716.6484799999998</v>
      </c>
      <c r="G681" s="101">
        <v>22097.2991</v>
      </c>
      <c r="H681" s="101">
        <v>1719.49064</v>
      </c>
      <c r="I681" s="101">
        <v>0</v>
      </c>
    </row>
    <row r="682" spans="1:9" hidden="1">
      <c r="A682" s="4">
        <v>97627</v>
      </c>
      <c r="B682" s="84" t="s">
        <v>681</v>
      </c>
      <c r="C682" s="99">
        <v>5.5899999999999998E-6</v>
      </c>
      <c r="D682" s="100"/>
      <c r="E682" s="101">
        <v>2468.6278499999999</v>
      </c>
      <c r="F682" s="101">
        <v>1636.7072799999999</v>
      </c>
      <c r="G682" s="101">
        <v>5384.6513500000001</v>
      </c>
      <c r="H682" s="101">
        <v>419.00403999999997</v>
      </c>
      <c r="I682" s="101">
        <v>0</v>
      </c>
    </row>
    <row r="683" spans="1:9" hidden="1">
      <c r="A683" s="4">
        <v>97631</v>
      </c>
      <c r="B683" s="84" t="s">
        <v>682</v>
      </c>
      <c r="C683" s="99">
        <v>2.2893999999999999E-4</v>
      </c>
      <c r="D683" s="100"/>
      <c r="E683" s="101">
        <v>101103.33809999999</v>
      </c>
      <c r="F683" s="101">
        <v>67031.800479999991</v>
      </c>
      <c r="G683" s="101">
        <v>220529.8891</v>
      </c>
      <c r="H683" s="101">
        <v>17160.426639999998</v>
      </c>
      <c r="I683" s="101">
        <v>0</v>
      </c>
    </row>
    <row r="684" spans="1:9" hidden="1">
      <c r="A684" s="4">
        <v>97637</v>
      </c>
      <c r="B684" s="84" t="s">
        <v>683</v>
      </c>
      <c r="C684" s="99">
        <v>4.0099999999999997E-6</v>
      </c>
      <c r="D684" s="100"/>
      <c r="E684" s="101">
        <v>1770.8761499999998</v>
      </c>
      <c r="F684" s="101">
        <v>1174.09592</v>
      </c>
      <c r="G684" s="101">
        <v>3862.69265</v>
      </c>
      <c r="H684" s="101">
        <v>300.57355999999999</v>
      </c>
      <c r="I684" s="101">
        <v>0</v>
      </c>
    </row>
    <row r="685" spans="1:9" hidden="1">
      <c r="A685" s="4">
        <v>97641</v>
      </c>
      <c r="B685" s="84" t="s">
        <v>684</v>
      </c>
      <c r="C685" s="99">
        <v>9.2689999999999995E-5</v>
      </c>
      <c r="D685" s="100"/>
      <c r="E685" s="101">
        <v>40933.294349999996</v>
      </c>
      <c r="F685" s="101">
        <v>27138.890479999998</v>
      </c>
      <c r="G685" s="101">
        <v>89285.032849999989</v>
      </c>
      <c r="H685" s="101">
        <v>6947.6716399999996</v>
      </c>
      <c r="I685" s="101">
        <v>0</v>
      </c>
    </row>
    <row r="686" spans="1:9" hidden="1">
      <c r="A686" s="4">
        <v>97651</v>
      </c>
      <c r="B686" s="84" t="s">
        <v>685</v>
      </c>
      <c r="C686" s="99">
        <v>4.8492000000000001E-4</v>
      </c>
      <c r="D686" s="100"/>
      <c r="E686" s="101">
        <v>214147.94580000002</v>
      </c>
      <c r="F686" s="101">
        <v>141980.69664000001</v>
      </c>
      <c r="G686" s="101">
        <v>467106.46380000003</v>
      </c>
      <c r="H686" s="101">
        <v>36347.663520000002</v>
      </c>
      <c r="I686" s="101">
        <v>0</v>
      </c>
    </row>
    <row r="687" spans="1:9" hidden="1">
      <c r="A687" s="4">
        <v>97661</v>
      </c>
      <c r="B687" s="84" t="s">
        <v>686</v>
      </c>
      <c r="C687" s="99">
        <v>5.4679999999999998E-5</v>
      </c>
      <c r="D687" s="100"/>
      <c r="E687" s="101">
        <v>24147.5082</v>
      </c>
      <c r="F687" s="101">
        <v>16009.86656</v>
      </c>
      <c r="G687" s="101">
        <v>52671.330199999997</v>
      </c>
      <c r="H687" s="101">
        <v>4098.5940799999998</v>
      </c>
      <c r="I687" s="101">
        <v>0</v>
      </c>
    </row>
    <row r="688" spans="1:9" hidden="1">
      <c r="A688" s="4">
        <v>97701</v>
      </c>
      <c r="B688" s="84" t="s">
        <v>687</v>
      </c>
      <c r="C688" s="99">
        <v>2.30628E-3</v>
      </c>
      <c r="D688" s="100"/>
      <c r="E688" s="101">
        <v>1018487.8422</v>
      </c>
      <c r="F688" s="101">
        <v>675260.33375999995</v>
      </c>
      <c r="G688" s="101">
        <v>2221558.8042000001</v>
      </c>
      <c r="H688" s="101">
        <v>172869.52367999998</v>
      </c>
      <c r="I688" s="101">
        <v>0</v>
      </c>
    </row>
    <row r="689" spans="1:9" hidden="1">
      <c r="A689" s="4">
        <v>97705</v>
      </c>
      <c r="B689" s="84" t="s">
        <v>688</v>
      </c>
      <c r="C689" s="99">
        <v>2.3349999999999998E-5</v>
      </c>
      <c r="D689" s="100"/>
      <c r="E689" s="101">
        <v>10311.71025</v>
      </c>
      <c r="F689" s="101">
        <v>6836.6931999999997</v>
      </c>
      <c r="G689" s="101">
        <v>22492.23775</v>
      </c>
      <c r="H689" s="101">
        <v>1750.2225999999998</v>
      </c>
      <c r="I689" s="101">
        <v>0</v>
      </c>
    </row>
    <row r="690" spans="1:9" hidden="1">
      <c r="A690" s="4">
        <v>97711</v>
      </c>
      <c r="B690" s="84" t="s">
        <v>689</v>
      </c>
      <c r="C690" s="99">
        <v>7.7207999999999997E-4</v>
      </c>
      <c r="D690" s="100"/>
      <c r="E690" s="101">
        <v>340962.10920000001</v>
      </c>
      <c r="F690" s="101">
        <v>226058.84735999999</v>
      </c>
      <c r="G690" s="101">
        <v>743717.64119999995</v>
      </c>
      <c r="H690" s="101">
        <v>57872.028480000001</v>
      </c>
      <c r="I690" s="101">
        <v>0</v>
      </c>
    </row>
    <row r="691" spans="1:9" hidden="1">
      <c r="A691" s="4">
        <v>97713</v>
      </c>
      <c r="B691" s="84" t="s">
        <v>690</v>
      </c>
      <c r="C691" s="99">
        <v>6.6069999999999996E-5</v>
      </c>
      <c r="D691" s="100"/>
      <c r="E691" s="101">
        <v>29177.503049999999</v>
      </c>
      <c r="F691" s="101">
        <v>19344.76744</v>
      </c>
      <c r="G691" s="101">
        <v>63642.918549999995</v>
      </c>
      <c r="H691" s="101">
        <v>4952.34292</v>
      </c>
      <c r="I691" s="101">
        <v>0</v>
      </c>
    </row>
    <row r="692" spans="1:9" hidden="1">
      <c r="A692" s="4">
        <v>97717</v>
      </c>
      <c r="B692" s="84" t="s">
        <v>691</v>
      </c>
      <c r="C692" s="99">
        <v>9.5899999999999997E-6</v>
      </c>
      <c r="D692" s="100"/>
      <c r="E692" s="101">
        <v>4235.0878499999999</v>
      </c>
      <c r="F692" s="101">
        <v>2807.8752799999997</v>
      </c>
      <c r="G692" s="101">
        <v>9237.7113499999996</v>
      </c>
      <c r="H692" s="101">
        <v>718.82803999999999</v>
      </c>
      <c r="I692" s="101">
        <v>0</v>
      </c>
    </row>
    <row r="693" spans="1:9" hidden="1">
      <c r="A693" s="4">
        <v>97721</v>
      </c>
      <c r="B693" s="84" t="s">
        <v>692</v>
      </c>
      <c r="C693" s="99">
        <v>4.6153999999999998E-4</v>
      </c>
      <c r="D693" s="100"/>
      <c r="E693" s="101">
        <v>203822.9871</v>
      </c>
      <c r="F693" s="101">
        <v>135135.21967999998</v>
      </c>
      <c r="G693" s="101">
        <v>444585.32809999998</v>
      </c>
      <c r="H693" s="101">
        <v>34595.192239999997</v>
      </c>
      <c r="I693" s="101">
        <v>0</v>
      </c>
    </row>
    <row r="694" spans="1:9" hidden="1">
      <c r="A694" s="4">
        <v>97727</v>
      </c>
      <c r="B694" s="84" t="s">
        <v>693</v>
      </c>
      <c r="C694" s="99">
        <v>1.6799999999999998E-5</v>
      </c>
      <c r="D694" s="100"/>
      <c r="E694" s="101">
        <v>7419.1319999999996</v>
      </c>
      <c r="F694" s="101">
        <v>4918.9055999999991</v>
      </c>
      <c r="G694" s="101">
        <v>16182.851999999999</v>
      </c>
      <c r="H694" s="101">
        <v>1259.2607999999998</v>
      </c>
      <c r="I694" s="101">
        <v>0</v>
      </c>
    </row>
    <row r="695" spans="1:9" hidden="1">
      <c r="A695" s="4">
        <v>97731</v>
      </c>
      <c r="B695" s="84" t="s">
        <v>694</v>
      </c>
      <c r="C695" s="99">
        <v>2.8540000000000001E-5</v>
      </c>
      <c r="D695" s="100"/>
      <c r="E695" s="101">
        <v>12603.6921</v>
      </c>
      <c r="F695" s="101">
        <v>8356.2836800000005</v>
      </c>
      <c r="G695" s="101">
        <v>27491.5831</v>
      </c>
      <c r="H695" s="101">
        <v>2139.24424</v>
      </c>
      <c r="I695" s="101">
        <v>0</v>
      </c>
    </row>
    <row r="696" spans="1:9" hidden="1">
      <c r="A696" s="4">
        <v>97801</v>
      </c>
      <c r="B696" s="84" t="s">
        <v>948</v>
      </c>
      <c r="C696" s="99">
        <v>6.1058099999999997E-3</v>
      </c>
      <c r="D696" s="100"/>
      <c r="E696" s="101">
        <v>2696417.28315</v>
      </c>
      <c r="F696" s="101">
        <v>1787732.32152</v>
      </c>
      <c r="G696" s="101">
        <v>5881513.06965</v>
      </c>
      <c r="H696" s="101">
        <v>457667.09435999999</v>
      </c>
      <c r="I696" s="101">
        <v>0</v>
      </c>
    </row>
    <row r="697" spans="1:9" hidden="1">
      <c r="A697" s="4">
        <v>97802</v>
      </c>
      <c r="B697" s="84" t="s">
        <v>696</v>
      </c>
      <c r="C697" s="99">
        <v>1.1375E-4</v>
      </c>
      <c r="D697" s="100"/>
      <c r="E697" s="101">
        <v>50233.706250000003</v>
      </c>
      <c r="F697" s="101">
        <v>33305.089999999997</v>
      </c>
      <c r="G697" s="101">
        <v>109571.39375</v>
      </c>
      <c r="H697" s="101">
        <v>8526.2450000000008</v>
      </c>
      <c r="I697" s="101">
        <v>0</v>
      </c>
    </row>
    <row r="698" spans="1:9" hidden="1">
      <c r="A698" s="4">
        <v>97803</v>
      </c>
      <c r="B698" s="84" t="s">
        <v>697</v>
      </c>
      <c r="C698" s="99">
        <v>7.5900000000000002E-5</v>
      </c>
      <c r="D698" s="100"/>
      <c r="E698" s="101">
        <v>33518.578500000003</v>
      </c>
      <c r="F698" s="101">
        <v>22222.912800000002</v>
      </c>
      <c r="G698" s="101">
        <v>73111.813500000004</v>
      </c>
      <c r="H698" s="101">
        <v>5689.1603999999998</v>
      </c>
      <c r="I698" s="101">
        <v>0</v>
      </c>
    </row>
    <row r="699" spans="1:9" hidden="1">
      <c r="A699" s="4">
        <v>97805</v>
      </c>
      <c r="B699" s="84" t="s">
        <v>698</v>
      </c>
      <c r="C699" s="99">
        <v>8.5489999999999996E-5</v>
      </c>
      <c r="D699" s="100"/>
      <c r="E699" s="101">
        <v>37753.66635</v>
      </c>
      <c r="F699" s="101">
        <v>25030.788079999998</v>
      </c>
      <c r="G699" s="101">
        <v>82349.524850000002</v>
      </c>
      <c r="H699" s="101">
        <v>6407.9884400000001</v>
      </c>
      <c r="I699" s="101">
        <v>0</v>
      </c>
    </row>
    <row r="700" spans="1:9" hidden="1">
      <c r="A700" s="4">
        <v>97811</v>
      </c>
      <c r="B700" s="84" t="s">
        <v>699</v>
      </c>
      <c r="C700" s="99">
        <v>2.0082699999999999E-3</v>
      </c>
      <c r="D700" s="100"/>
      <c r="E700" s="101">
        <v>886882.15604999999</v>
      </c>
      <c r="F700" s="101">
        <v>588005.38983999996</v>
      </c>
      <c r="G700" s="101">
        <v>1934496.2015499999</v>
      </c>
      <c r="H700" s="101">
        <v>150531.88611999998</v>
      </c>
      <c r="I700" s="101">
        <v>0</v>
      </c>
    </row>
    <row r="701" spans="1:9" hidden="1">
      <c r="A701" s="4">
        <v>97817</v>
      </c>
      <c r="B701" s="84" t="s">
        <v>700</v>
      </c>
      <c r="C701" s="99">
        <v>2.3419999999999999E-5</v>
      </c>
      <c r="D701" s="100"/>
      <c r="E701" s="101">
        <v>10342.623299999999</v>
      </c>
      <c r="F701" s="101">
        <v>6857.1886399999994</v>
      </c>
      <c r="G701" s="101">
        <v>22559.666300000001</v>
      </c>
      <c r="H701" s="101">
        <v>1755.4695199999999</v>
      </c>
      <c r="I701" s="101">
        <v>0</v>
      </c>
    </row>
    <row r="702" spans="1:9" hidden="1">
      <c r="A702" s="4">
        <v>97818</v>
      </c>
      <c r="B702" s="84" t="s">
        <v>701</v>
      </c>
      <c r="C702" s="99">
        <v>2.198E-5</v>
      </c>
      <c r="D702" s="100"/>
      <c r="E702" s="101">
        <v>9706.6977000000006</v>
      </c>
      <c r="F702" s="101">
        <v>6435.5681599999998</v>
      </c>
      <c r="G702" s="101">
        <v>21172.564699999999</v>
      </c>
      <c r="H702" s="101">
        <v>1647.53288</v>
      </c>
      <c r="I702" s="101">
        <v>0</v>
      </c>
    </row>
    <row r="703" spans="1:9" hidden="1">
      <c r="A703" s="4">
        <v>97821</v>
      </c>
      <c r="B703" s="84" t="s">
        <v>702</v>
      </c>
      <c r="C703" s="99">
        <v>1.2491999999999999E-4</v>
      </c>
      <c r="D703" s="100"/>
      <c r="E703" s="101">
        <v>55166.545799999993</v>
      </c>
      <c r="F703" s="101">
        <v>36575.576639999999</v>
      </c>
      <c r="G703" s="101">
        <v>120331.06379999999</v>
      </c>
      <c r="H703" s="101">
        <v>9363.5035199999984</v>
      </c>
      <c r="I703" s="101">
        <v>0</v>
      </c>
    </row>
    <row r="704" spans="1:9" hidden="1">
      <c r="A704" s="4">
        <v>97823</v>
      </c>
      <c r="B704" s="84" t="s">
        <v>703</v>
      </c>
      <c r="C704" s="99">
        <v>1.5659999999999999E-5</v>
      </c>
      <c r="D704" s="100"/>
      <c r="E704" s="101">
        <v>6915.6908999999996</v>
      </c>
      <c r="F704" s="101">
        <v>4585.1227199999994</v>
      </c>
      <c r="G704" s="101">
        <v>15084.729899999998</v>
      </c>
      <c r="H704" s="101">
        <v>1173.81096</v>
      </c>
      <c r="I704" s="101">
        <v>0</v>
      </c>
    </row>
    <row r="705" spans="1:9" hidden="1">
      <c r="A705" s="4">
        <v>97831</v>
      </c>
      <c r="B705" s="84" t="s">
        <v>704</v>
      </c>
      <c r="C705" s="99">
        <v>1.9196E-4</v>
      </c>
      <c r="D705" s="100"/>
      <c r="E705" s="101">
        <v>84772.415399999998</v>
      </c>
      <c r="F705" s="101">
        <v>56204.352319999998</v>
      </c>
      <c r="G705" s="101">
        <v>184908.34940000001</v>
      </c>
      <c r="H705" s="101">
        <v>14388.553760000001</v>
      </c>
      <c r="I705" s="101">
        <v>0</v>
      </c>
    </row>
    <row r="706" spans="1:9" hidden="1">
      <c r="A706" s="4">
        <v>97837</v>
      </c>
      <c r="B706" s="84" t="s">
        <v>705</v>
      </c>
      <c r="C706" s="99">
        <v>1.412E-5</v>
      </c>
      <c r="D706" s="100"/>
      <c r="E706" s="101">
        <v>6235.6037999999999</v>
      </c>
      <c r="F706" s="101">
        <v>4134.2230399999999</v>
      </c>
      <c r="G706" s="101">
        <v>13601.301800000001</v>
      </c>
      <c r="H706" s="101">
        <v>1058.3787199999999</v>
      </c>
      <c r="I706" s="101">
        <v>0</v>
      </c>
    </row>
    <row r="707" spans="1:9" hidden="1">
      <c r="A707" s="4">
        <v>97840</v>
      </c>
      <c r="B707" s="84" t="s">
        <v>706</v>
      </c>
      <c r="C707" s="99">
        <v>1.4001000000000001E-4</v>
      </c>
      <c r="D707" s="100"/>
      <c r="E707" s="101">
        <v>61830.516150000003</v>
      </c>
      <c r="F707" s="101">
        <v>40993.807919999999</v>
      </c>
      <c r="G707" s="101">
        <v>134866.73265000002</v>
      </c>
      <c r="H707" s="101">
        <v>10494.58956</v>
      </c>
      <c r="I707" s="101">
        <v>0</v>
      </c>
    </row>
    <row r="708" spans="1:9" hidden="1">
      <c r="A708" s="4">
        <v>97841</v>
      </c>
      <c r="B708" s="84" t="s">
        <v>707</v>
      </c>
      <c r="C708" s="99">
        <v>7.0500000000000003E-6</v>
      </c>
      <c r="D708" s="100"/>
      <c r="E708" s="101">
        <v>3113.3857499999999</v>
      </c>
      <c r="F708" s="101">
        <v>2064.1836000000003</v>
      </c>
      <c r="G708" s="101">
        <v>6791.0182500000001</v>
      </c>
      <c r="H708" s="101">
        <v>528.43979999999999</v>
      </c>
      <c r="I708" s="101">
        <v>0</v>
      </c>
    </row>
    <row r="709" spans="1:9" hidden="1">
      <c r="A709" s="4">
        <v>97847</v>
      </c>
      <c r="B709" s="84" t="s">
        <v>708</v>
      </c>
      <c r="C709" s="99">
        <v>1.8500000000000001E-6</v>
      </c>
      <c r="D709" s="100"/>
      <c r="E709" s="101">
        <v>816.98775000000001</v>
      </c>
      <c r="F709" s="101">
        <v>541.66520000000003</v>
      </c>
      <c r="G709" s="101">
        <v>1782.04025</v>
      </c>
      <c r="H709" s="101">
        <v>138.6686</v>
      </c>
      <c r="I709" s="101">
        <v>0</v>
      </c>
    </row>
    <row r="710" spans="1:9" hidden="1">
      <c r="A710" s="4">
        <v>97851</v>
      </c>
      <c r="B710" s="84" t="s">
        <v>709</v>
      </c>
      <c r="C710" s="99">
        <v>2.221E-4</v>
      </c>
      <c r="D710" s="100"/>
      <c r="E710" s="101">
        <v>98082.691500000001</v>
      </c>
      <c r="F710" s="101">
        <v>65029.103199999998</v>
      </c>
      <c r="G710" s="101">
        <v>213941.15650000001</v>
      </c>
      <c r="H710" s="101">
        <v>16647.727600000002</v>
      </c>
      <c r="I710" s="101">
        <v>0</v>
      </c>
    </row>
    <row r="711" spans="1:9" hidden="1">
      <c r="A711" s="4">
        <v>97853</v>
      </c>
      <c r="B711" s="84" t="s">
        <v>710</v>
      </c>
      <c r="C711" s="99">
        <v>7.9129999999999996E-5</v>
      </c>
      <c r="D711" s="100"/>
      <c r="E711" s="101">
        <v>34944.99495</v>
      </c>
      <c r="F711" s="101">
        <v>23168.630959999999</v>
      </c>
      <c r="G711" s="101">
        <v>76223.159449999992</v>
      </c>
      <c r="H711" s="101">
        <v>5931.2682799999993</v>
      </c>
      <c r="I711" s="101">
        <v>0</v>
      </c>
    </row>
    <row r="712" spans="1:9" hidden="1">
      <c r="A712" s="4">
        <v>97861</v>
      </c>
      <c r="B712" s="84" t="s">
        <v>711</v>
      </c>
      <c r="C712" s="99">
        <v>6.8949999999999995E-5</v>
      </c>
      <c r="D712" s="100"/>
      <c r="E712" s="101">
        <v>30449.354249999997</v>
      </c>
      <c r="F712" s="101">
        <v>20188.008399999999</v>
      </c>
      <c r="G712" s="101">
        <v>66417.121749999991</v>
      </c>
      <c r="H712" s="101">
        <v>5168.2161999999998</v>
      </c>
      <c r="I712" s="101">
        <v>0</v>
      </c>
    </row>
    <row r="713" spans="1:9" hidden="1">
      <c r="A713" s="4">
        <v>97871</v>
      </c>
      <c r="B713" s="84" t="s">
        <v>712</v>
      </c>
      <c r="C713" s="99">
        <v>3.1116999999999999E-4</v>
      </c>
      <c r="D713" s="100"/>
      <c r="E713" s="101">
        <v>137417.33955</v>
      </c>
      <c r="F713" s="101">
        <v>91108.086639999994</v>
      </c>
      <c r="G713" s="101">
        <v>299739.17005000002</v>
      </c>
      <c r="H713" s="101">
        <v>23324.058519999999</v>
      </c>
      <c r="I713" s="101">
        <v>0</v>
      </c>
    </row>
    <row r="714" spans="1:9" hidden="1">
      <c r="A714" s="4">
        <v>97877</v>
      </c>
      <c r="B714" s="84" t="s">
        <v>713</v>
      </c>
      <c r="C714" s="99">
        <v>9.5200000000000003E-6</v>
      </c>
      <c r="D714" s="100"/>
      <c r="E714" s="101">
        <v>4204.1747999999998</v>
      </c>
      <c r="F714" s="101">
        <v>2787.3798400000001</v>
      </c>
      <c r="G714" s="101">
        <v>9170.2828000000009</v>
      </c>
      <c r="H714" s="101">
        <v>713.58112000000006</v>
      </c>
      <c r="I714" s="101">
        <v>0</v>
      </c>
    </row>
    <row r="715" spans="1:9" hidden="1">
      <c r="A715" s="4">
        <v>97901</v>
      </c>
      <c r="B715" s="84" t="s">
        <v>714</v>
      </c>
      <c r="C715" s="99">
        <v>3.4248899999999999E-3</v>
      </c>
      <c r="D715" s="100"/>
      <c r="E715" s="101">
        <v>1512482.7973499999</v>
      </c>
      <c r="F715" s="101">
        <v>1002780.3928799999</v>
      </c>
      <c r="G715" s="101">
        <v>3299076.66585</v>
      </c>
      <c r="H715" s="101">
        <v>256716.05484</v>
      </c>
      <c r="I715" s="101">
        <v>0</v>
      </c>
    </row>
    <row r="716" spans="1:9" hidden="1">
      <c r="A716" s="4">
        <v>97911</v>
      </c>
      <c r="B716" s="84" t="s">
        <v>715</v>
      </c>
      <c r="C716" s="99">
        <v>1.11943E-3</v>
      </c>
      <c r="D716" s="100"/>
      <c r="E716" s="101">
        <v>494357.07945000002</v>
      </c>
      <c r="F716" s="101">
        <v>327760.14856</v>
      </c>
      <c r="G716" s="101">
        <v>1078307.7389500001</v>
      </c>
      <c r="H716" s="101">
        <v>83907.995080000008</v>
      </c>
      <c r="I716" s="101">
        <v>0</v>
      </c>
    </row>
    <row r="717" spans="1:9" hidden="1">
      <c r="A717" s="4">
        <v>97913</v>
      </c>
      <c r="B717" s="84" t="s">
        <v>716</v>
      </c>
      <c r="C717" s="99">
        <v>3.5179999999999999E-5</v>
      </c>
      <c r="D717" s="100"/>
      <c r="E717" s="101">
        <v>15536.0157</v>
      </c>
      <c r="F717" s="101">
        <v>10300.422559999999</v>
      </c>
      <c r="G717" s="101">
        <v>33887.662700000001</v>
      </c>
      <c r="H717" s="101">
        <v>2636.95208</v>
      </c>
      <c r="I717" s="101">
        <v>0</v>
      </c>
    </row>
    <row r="718" spans="1:9" hidden="1">
      <c r="A718" s="4">
        <v>97917</v>
      </c>
      <c r="B718" s="84" t="s">
        <v>717</v>
      </c>
      <c r="C718" s="99">
        <v>2.5729999999999999E-5</v>
      </c>
      <c r="D718" s="100"/>
      <c r="E718" s="101">
        <v>11362.75395</v>
      </c>
      <c r="F718" s="101">
        <v>7533.5381600000001</v>
      </c>
      <c r="G718" s="101">
        <v>24784.80845</v>
      </c>
      <c r="H718" s="101">
        <v>1928.61788</v>
      </c>
      <c r="I718" s="101">
        <v>0</v>
      </c>
    </row>
    <row r="719" spans="1:9" hidden="1">
      <c r="A719" s="4">
        <v>97921</v>
      </c>
      <c r="B719" s="84" t="s">
        <v>718</v>
      </c>
      <c r="C719" s="99">
        <v>2.0594999999999999E-4</v>
      </c>
      <c r="D719" s="100"/>
      <c r="E719" s="101">
        <v>90950.609249999994</v>
      </c>
      <c r="F719" s="101">
        <v>60300.5124</v>
      </c>
      <c r="G719" s="101">
        <v>198384.42674999998</v>
      </c>
      <c r="H719" s="101">
        <v>15437.188199999999</v>
      </c>
      <c r="I719" s="101">
        <v>0</v>
      </c>
    </row>
    <row r="720" spans="1:9" hidden="1">
      <c r="A720" s="4">
        <v>97931</v>
      </c>
      <c r="B720" s="84" t="s">
        <v>719</v>
      </c>
      <c r="C720" s="99">
        <v>4.2169999999999998E-5</v>
      </c>
      <c r="D720" s="100"/>
      <c r="E720" s="101">
        <v>18622.904549999999</v>
      </c>
      <c r="F720" s="101">
        <v>12347.038639999999</v>
      </c>
      <c r="G720" s="101">
        <v>40620.885049999997</v>
      </c>
      <c r="H720" s="101">
        <v>3160.8945199999998</v>
      </c>
      <c r="I720" s="101">
        <v>0</v>
      </c>
    </row>
    <row r="721" spans="1:9" hidden="1">
      <c r="A721" s="4">
        <v>97941</v>
      </c>
      <c r="B721" s="84" t="s">
        <v>720</v>
      </c>
      <c r="C721" s="99">
        <v>1.8493000000000001E-4</v>
      </c>
      <c r="D721" s="100"/>
      <c r="E721" s="101">
        <v>81667.861950000006</v>
      </c>
      <c r="F721" s="101">
        <v>54146.024560000005</v>
      </c>
      <c r="G721" s="101">
        <v>178136.59645000001</v>
      </c>
      <c r="H721" s="101">
        <v>13861.613080000001</v>
      </c>
      <c r="I721" s="101">
        <v>0</v>
      </c>
    </row>
    <row r="722" spans="1:9" hidden="1">
      <c r="A722" s="94">
        <v>97947</v>
      </c>
      <c r="B722" s="95" t="s">
        <v>721</v>
      </c>
      <c r="C722" s="96">
        <v>1.643E-5</v>
      </c>
      <c r="D722" s="97"/>
      <c r="E722" s="98">
        <v>7255.7344499999999</v>
      </c>
      <c r="F722" s="98">
        <v>4810.5725600000005</v>
      </c>
      <c r="G722" s="98">
        <v>15826.443950000001</v>
      </c>
      <c r="H722" s="98">
        <v>1231.5270800000001</v>
      </c>
      <c r="I722" s="98">
        <v>0</v>
      </c>
    </row>
    <row r="723" spans="1:9" hidden="1">
      <c r="A723" s="4">
        <v>97948</v>
      </c>
      <c r="B723" s="84" t="s">
        <v>722</v>
      </c>
      <c r="C723" s="99">
        <v>2.429E-5</v>
      </c>
      <c r="D723" s="100"/>
      <c r="E723" s="101">
        <v>10726.82835</v>
      </c>
      <c r="F723" s="101">
        <v>7111.9176799999996</v>
      </c>
      <c r="G723" s="101">
        <v>23397.706849999999</v>
      </c>
      <c r="H723" s="101">
        <v>1820.6812399999999</v>
      </c>
      <c r="I723" s="101">
        <v>0</v>
      </c>
    </row>
    <row r="724" spans="1:9" hidden="1">
      <c r="A724" s="4">
        <v>97951</v>
      </c>
      <c r="B724" s="84" t="s">
        <v>723</v>
      </c>
      <c r="C724" s="99">
        <v>1.0362800000000001E-3</v>
      </c>
      <c r="D724" s="100"/>
      <c r="E724" s="101">
        <v>457636.79220000003</v>
      </c>
      <c r="F724" s="101">
        <v>303414.49376000004</v>
      </c>
      <c r="G724" s="101">
        <v>998212.25420000008</v>
      </c>
      <c r="H724" s="101">
        <v>77675.403680000003</v>
      </c>
      <c r="I724" s="101">
        <v>0</v>
      </c>
    </row>
    <row r="725" spans="1:9" hidden="1">
      <c r="A725" s="4">
        <v>97957</v>
      </c>
      <c r="B725" s="84" t="s">
        <v>724</v>
      </c>
      <c r="C725" s="99">
        <v>1.224E-5</v>
      </c>
      <c r="D725" s="100"/>
      <c r="E725" s="101">
        <v>5405.3675999999996</v>
      </c>
      <c r="F725" s="101">
        <v>3583.7740799999997</v>
      </c>
      <c r="G725" s="101">
        <v>11790.363600000001</v>
      </c>
      <c r="H725" s="101">
        <v>917.46143999999993</v>
      </c>
      <c r="I725" s="101">
        <v>0</v>
      </c>
    </row>
    <row r="726" spans="1:9" hidden="1">
      <c r="A726" s="4">
        <v>98001</v>
      </c>
      <c r="B726" s="84" t="s">
        <v>725</v>
      </c>
      <c r="C726" s="99">
        <v>5.4223600000000002E-3</v>
      </c>
      <c r="D726" s="100"/>
      <c r="E726" s="101">
        <v>2394595.5114000002</v>
      </c>
      <c r="F726" s="101">
        <v>1587623.6291200002</v>
      </c>
      <c r="G726" s="101">
        <v>5223169.6053999998</v>
      </c>
      <c r="H726" s="101">
        <v>406438.41616000002</v>
      </c>
      <c r="I726" s="101">
        <v>0</v>
      </c>
    </row>
    <row r="727" spans="1:9" hidden="1">
      <c r="A727" s="4">
        <v>98002</v>
      </c>
      <c r="B727" s="84" t="s">
        <v>726</v>
      </c>
      <c r="C727" s="99">
        <v>1.131E-5</v>
      </c>
      <c r="D727" s="100"/>
      <c r="E727" s="101">
        <v>4994.6656499999999</v>
      </c>
      <c r="F727" s="101">
        <v>3311.4775199999999</v>
      </c>
      <c r="G727" s="101">
        <v>10894.52715</v>
      </c>
      <c r="H727" s="101">
        <v>847.75235999999995</v>
      </c>
      <c r="I727" s="101">
        <v>0</v>
      </c>
    </row>
    <row r="728" spans="1:9" hidden="1">
      <c r="A728" s="4">
        <v>98003</v>
      </c>
      <c r="B728" s="84" t="s">
        <v>727</v>
      </c>
      <c r="C728" s="99">
        <v>8.5959999999999997E-5</v>
      </c>
      <c r="D728" s="100"/>
      <c r="E728" s="101">
        <v>37961.225399999996</v>
      </c>
      <c r="F728" s="101">
        <v>25168.400320000001</v>
      </c>
      <c r="G728" s="101">
        <v>82802.259399999995</v>
      </c>
      <c r="H728" s="101">
        <v>6443.2177599999995</v>
      </c>
      <c r="I728" s="101">
        <v>0</v>
      </c>
    </row>
    <row r="729" spans="1:9" hidden="1">
      <c r="A729" s="4">
        <v>98004</v>
      </c>
      <c r="B729" s="84" t="s">
        <v>728</v>
      </c>
      <c r="C729" s="99">
        <v>2.0824E-4</v>
      </c>
      <c r="D729" s="100"/>
      <c r="E729" s="101">
        <v>91961.907600000006</v>
      </c>
      <c r="F729" s="101">
        <v>60971.006079999999</v>
      </c>
      <c r="G729" s="101">
        <v>200590.30359999998</v>
      </c>
      <c r="H729" s="101">
        <v>15608.837439999999</v>
      </c>
      <c r="I729" s="101">
        <v>0</v>
      </c>
    </row>
    <row r="730" spans="1:9" hidden="1">
      <c r="A730" s="4">
        <v>98008</v>
      </c>
      <c r="B730" s="84" t="s">
        <v>729</v>
      </c>
      <c r="C730" s="99">
        <v>6.3099999999999997E-6</v>
      </c>
      <c r="D730" s="100"/>
      <c r="E730" s="101">
        <v>2786.5906500000001</v>
      </c>
      <c r="F730" s="101">
        <v>1847.5175199999999</v>
      </c>
      <c r="G730" s="101">
        <v>6078.2021500000001</v>
      </c>
      <c r="H730" s="101">
        <v>472.97235999999998</v>
      </c>
      <c r="I730" s="101">
        <v>0</v>
      </c>
    </row>
    <row r="731" spans="1:9" hidden="1">
      <c r="A731" s="4">
        <v>98011</v>
      </c>
      <c r="B731" s="84" t="s">
        <v>730</v>
      </c>
      <c r="C731" s="99">
        <v>2.87397E-3</v>
      </c>
      <c r="D731" s="100"/>
      <c r="E731" s="101">
        <v>1269188.2615499999</v>
      </c>
      <c r="F731" s="101">
        <v>841475.42423999996</v>
      </c>
      <c r="G731" s="101">
        <v>2768394.7120500002</v>
      </c>
      <c r="H731" s="101">
        <v>215421.29532</v>
      </c>
      <c r="I731" s="101">
        <v>0</v>
      </c>
    </row>
    <row r="732" spans="1:9" hidden="1">
      <c r="A732" s="4">
        <v>98013</v>
      </c>
      <c r="B732" s="84" t="s">
        <v>731</v>
      </c>
      <c r="C732" s="99">
        <v>1.2269000000000001E-4</v>
      </c>
      <c r="D732" s="100"/>
      <c r="E732" s="101">
        <v>54181.744350000001</v>
      </c>
      <c r="F732" s="101">
        <v>35922.650480000004</v>
      </c>
      <c r="G732" s="101">
        <v>118182.98285</v>
      </c>
      <c r="H732" s="101">
        <v>9196.3516400000008</v>
      </c>
      <c r="I732" s="101">
        <v>0</v>
      </c>
    </row>
    <row r="733" spans="1:9" hidden="1">
      <c r="A733" s="4">
        <v>98021</v>
      </c>
      <c r="B733" s="84" t="s">
        <v>732</v>
      </c>
      <c r="C733" s="99">
        <v>4.5909999999999999E-5</v>
      </c>
      <c r="D733" s="100"/>
      <c r="E733" s="101">
        <v>20274.54465</v>
      </c>
      <c r="F733" s="101">
        <v>13442.08072</v>
      </c>
      <c r="G733" s="101">
        <v>44223.496149999999</v>
      </c>
      <c r="H733" s="101">
        <v>3441.2299600000001</v>
      </c>
      <c r="I733" s="101">
        <v>0</v>
      </c>
    </row>
    <row r="734" spans="1:9" hidden="1">
      <c r="A734" s="4">
        <v>98023</v>
      </c>
      <c r="B734" s="84" t="s">
        <v>733</v>
      </c>
      <c r="C734" s="99">
        <v>6.2099999999999998E-6</v>
      </c>
      <c r="D734" s="100"/>
      <c r="E734" s="101">
        <v>2742.4291499999999</v>
      </c>
      <c r="F734" s="101">
        <v>1818.2383199999999</v>
      </c>
      <c r="G734" s="101">
        <v>5981.87565</v>
      </c>
      <c r="H734" s="101">
        <v>465.47676000000001</v>
      </c>
      <c r="I734" s="101">
        <v>0</v>
      </c>
    </row>
    <row r="735" spans="1:9" hidden="1">
      <c r="A735" s="4">
        <v>98031</v>
      </c>
      <c r="B735" s="84" t="s">
        <v>734</v>
      </c>
      <c r="C735" s="99">
        <v>1.9494E-4</v>
      </c>
      <c r="D735" s="100"/>
      <c r="E735" s="101">
        <v>86088.428100000005</v>
      </c>
      <c r="F735" s="101">
        <v>57076.872479999998</v>
      </c>
      <c r="G735" s="101">
        <v>187778.87909999999</v>
      </c>
      <c r="H735" s="101">
        <v>14611.922640000001</v>
      </c>
      <c r="I735" s="101">
        <v>0</v>
      </c>
    </row>
    <row r="736" spans="1:9" hidden="1">
      <c r="A736" s="4">
        <v>98041</v>
      </c>
      <c r="B736" s="84" t="s">
        <v>735</v>
      </c>
      <c r="C736" s="99">
        <v>2.1232E-4</v>
      </c>
      <c r="D736" s="100"/>
      <c r="E736" s="101">
        <v>93763.696800000005</v>
      </c>
      <c r="F736" s="101">
        <v>62165.597439999998</v>
      </c>
      <c r="G736" s="101">
        <v>204520.42480000001</v>
      </c>
      <c r="H736" s="101">
        <v>15914.65792</v>
      </c>
      <c r="I736" s="101">
        <v>0</v>
      </c>
    </row>
    <row r="737" spans="1:9" hidden="1">
      <c r="A737" s="4">
        <v>98051</v>
      </c>
      <c r="B737" s="84" t="s">
        <v>736</v>
      </c>
      <c r="C737" s="99">
        <v>3.2361E-4</v>
      </c>
      <c r="D737" s="100"/>
      <c r="E737" s="101">
        <v>142911.03015000001</v>
      </c>
      <c r="F737" s="101">
        <v>94750.419120000006</v>
      </c>
      <c r="G737" s="101">
        <v>311722.18664999999</v>
      </c>
      <c r="H737" s="101">
        <v>24256.511159999998</v>
      </c>
      <c r="I737" s="101">
        <v>0</v>
      </c>
    </row>
    <row r="738" spans="1:9" hidden="1">
      <c r="A738" s="4">
        <v>98061</v>
      </c>
      <c r="B738" s="84" t="s">
        <v>737</v>
      </c>
      <c r="C738" s="99">
        <v>1.3184000000000001E-4</v>
      </c>
      <c r="D738" s="100"/>
      <c r="E738" s="101">
        <v>58222.521600000007</v>
      </c>
      <c r="F738" s="101">
        <v>38601.69728</v>
      </c>
      <c r="G738" s="101">
        <v>126996.85760000002</v>
      </c>
      <c r="H738" s="101">
        <v>9882.1990400000013</v>
      </c>
      <c r="I738" s="101">
        <v>0</v>
      </c>
    </row>
    <row r="739" spans="1:9" hidden="1">
      <c r="A739" s="4">
        <v>98071</v>
      </c>
      <c r="B739" s="84" t="s">
        <v>738</v>
      </c>
      <c r="C739" s="99">
        <v>7.0549999999999994E-5</v>
      </c>
      <c r="D739" s="100"/>
      <c r="E739" s="101">
        <v>31155.938249999996</v>
      </c>
      <c r="F739" s="101">
        <v>20656.475599999998</v>
      </c>
      <c r="G739" s="101">
        <v>67958.345749999993</v>
      </c>
      <c r="H739" s="101">
        <v>5288.1457999999993</v>
      </c>
      <c r="I739" s="101">
        <v>0</v>
      </c>
    </row>
    <row r="740" spans="1:9" hidden="1">
      <c r="A740" s="4">
        <v>98081</v>
      </c>
      <c r="B740" s="84" t="s">
        <v>739</v>
      </c>
      <c r="C740" s="99">
        <v>6.0299999999999999E-6</v>
      </c>
      <c r="D740" s="100"/>
      <c r="E740" s="101">
        <v>2662.9384500000001</v>
      </c>
      <c r="F740" s="101">
        <v>1765.53576</v>
      </c>
      <c r="G740" s="101">
        <v>5808.4879499999997</v>
      </c>
      <c r="H740" s="101">
        <v>451.98467999999997</v>
      </c>
      <c r="I740" s="101">
        <v>0</v>
      </c>
    </row>
    <row r="741" spans="1:9" hidden="1">
      <c r="A741" s="4">
        <v>98091</v>
      </c>
      <c r="B741" s="84" t="s">
        <v>740</v>
      </c>
      <c r="C741" s="99">
        <v>6.7819999999999998E-5</v>
      </c>
      <c r="D741" s="100"/>
      <c r="E741" s="101">
        <v>29950.329299999998</v>
      </c>
      <c r="F741" s="101">
        <v>19857.153439999998</v>
      </c>
      <c r="G741" s="101">
        <v>65328.632299999997</v>
      </c>
      <c r="H741" s="101">
        <v>5083.5159199999998</v>
      </c>
      <c r="I741" s="101">
        <v>0</v>
      </c>
    </row>
    <row r="742" spans="1:9" hidden="1">
      <c r="A742" s="4">
        <v>98101</v>
      </c>
      <c r="B742" s="84" t="s">
        <v>741</v>
      </c>
      <c r="C742" s="99">
        <v>2.6692700000000001E-3</v>
      </c>
      <c r="D742" s="100"/>
      <c r="E742" s="101">
        <v>1178789.67105</v>
      </c>
      <c r="F742" s="101">
        <v>781540.90184000006</v>
      </c>
      <c r="G742" s="101">
        <v>2571214.3665499999</v>
      </c>
      <c r="H742" s="101">
        <v>200077.80212000001</v>
      </c>
      <c r="I742" s="101">
        <v>0</v>
      </c>
    </row>
    <row r="743" spans="1:9" hidden="1">
      <c r="A743" s="4">
        <v>98102</v>
      </c>
      <c r="B743" s="84" t="s">
        <v>742</v>
      </c>
      <c r="C743" s="99">
        <v>1.7514000000000001E-4</v>
      </c>
      <c r="D743" s="100"/>
      <c r="E743" s="101">
        <v>77344.451100000006</v>
      </c>
      <c r="F743" s="101">
        <v>51279.590880000003</v>
      </c>
      <c r="G743" s="101">
        <v>168706.23209999999</v>
      </c>
      <c r="H743" s="101">
        <v>13127.79384</v>
      </c>
      <c r="I743" s="101">
        <v>0</v>
      </c>
    </row>
    <row r="744" spans="1:9" hidden="1">
      <c r="A744" s="4">
        <v>98103</v>
      </c>
      <c r="B744" s="84" t="s">
        <v>972</v>
      </c>
      <c r="C744" s="99">
        <v>4.7814999999999999E-4</v>
      </c>
      <c r="D744" s="100"/>
      <c r="E744" s="101">
        <v>211158.21225000001</v>
      </c>
      <c r="F744" s="101">
        <v>139998.49479999999</v>
      </c>
      <c r="G744" s="101">
        <v>460585.15974999999</v>
      </c>
      <c r="H744" s="101">
        <v>35840.2114</v>
      </c>
      <c r="I744" s="101">
        <v>0</v>
      </c>
    </row>
    <row r="745" spans="1:9" hidden="1">
      <c r="A745" s="4">
        <v>98107</v>
      </c>
      <c r="B745" s="84" t="s">
        <v>744</v>
      </c>
      <c r="C745" s="99">
        <v>1.9910000000000001E-5</v>
      </c>
      <c r="D745" s="100"/>
      <c r="E745" s="101">
        <v>8792.55465</v>
      </c>
      <c r="F745" s="101">
        <v>5829.4887200000003</v>
      </c>
      <c r="G745" s="101">
        <v>19178.60615</v>
      </c>
      <c r="H745" s="101">
        <v>1492.3739600000001</v>
      </c>
      <c r="I745" s="101">
        <v>0</v>
      </c>
    </row>
    <row r="746" spans="1:9" hidden="1">
      <c r="A746" s="4">
        <v>98109</v>
      </c>
      <c r="B746" s="84" t="s">
        <v>745</v>
      </c>
      <c r="C746" s="99">
        <v>1.4663E-4</v>
      </c>
      <c r="D746" s="100"/>
      <c r="E746" s="101">
        <v>64754.007449999997</v>
      </c>
      <c r="F746" s="101">
        <v>42932.090960000001</v>
      </c>
      <c r="G746" s="101">
        <v>141243.54694999999</v>
      </c>
      <c r="H746" s="101">
        <v>10990.798279999999</v>
      </c>
      <c r="I746" s="101">
        <v>0</v>
      </c>
    </row>
    <row r="747" spans="1:9" hidden="1">
      <c r="A747" s="4">
        <v>98111</v>
      </c>
      <c r="B747" s="84" t="s">
        <v>746</v>
      </c>
      <c r="C747" s="99">
        <v>9.6783000000000004E-4</v>
      </c>
      <c r="D747" s="100"/>
      <c r="E747" s="101">
        <v>427408.24544999999</v>
      </c>
      <c r="F747" s="101">
        <v>283372.88136</v>
      </c>
      <c r="G747" s="101">
        <v>932276.76494999998</v>
      </c>
      <c r="H747" s="101">
        <v>72544.665479999996</v>
      </c>
      <c r="I747" s="101">
        <v>0</v>
      </c>
    </row>
    <row r="748" spans="1:9" hidden="1">
      <c r="A748" s="4">
        <v>98113</v>
      </c>
      <c r="B748" s="84" t="s">
        <v>747</v>
      </c>
      <c r="C748" s="99">
        <v>2.3180000000000002E-5</v>
      </c>
      <c r="D748" s="100"/>
      <c r="E748" s="101">
        <v>10236.635700000001</v>
      </c>
      <c r="F748" s="101">
        <v>6786.9185600000001</v>
      </c>
      <c r="G748" s="101">
        <v>22328.4827</v>
      </c>
      <c r="H748" s="101">
        <v>1737.48008</v>
      </c>
      <c r="I748" s="101">
        <v>0</v>
      </c>
    </row>
    <row r="749" spans="1:9" hidden="1">
      <c r="A749" s="4">
        <v>98121</v>
      </c>
      <c r="B749" s="84" t="s">
        <v>748</v>
      </c>
      <c r="C749" s="99">
        <v>1.7309000000000001E-4</v>
      </c>
      <c r="D749" s="100"/>
      <c r="E749" s="101">
        <v>76439.140350000001</v>
      </c>
      <c r="F749" s="101">
        <v>50679.367280000006</v>
      </c>
      <c r="G749" s="101">
        <v>166731.53885000001</v>
      </c>
      <c r="H749" s="101">
        <v>12974.134040000001</v>
      </c>
      <c r="I749" s="101">
        <v>0</v>
      </c>
    </row>
    <row r="750" spans="1:9" hidden="1">
      <c r="A750" s="4">
        <v>98131</v>
      </c>
      <c r="B750" s="84" t="s">
        <v>749</v>
      </c>
      <c r="C750" s="99">
        <v>2.7352000000000002E-4</v>
      </c>
      <c r="D750" s="100"/>
      <c r="E750" s="101">
        <v>120790.53480000001</v>
      </c>
      <c r="F750" s="101">
        <v>80084.467840000012</v>
      </c>
      <c r="G750" s="101">
        <v>263472.24280000001</v>
      </c>
      <c r="H750" s="101">
        <v>20501.965120000001</v>
      </c>
      <c r="I750" s="101">
        <v>0</v>
      </c>
    </row>
    <row r="751" spans="1:9" hidden="1">
      <c r="A751" s="4">
        <v>98141</v>
      </c>
      <c r="B751" s="84" t="s">
        <v>750</v>
      </c>
      <c r="C751" s="99">
        <v>2.8985000000000003E-4</v>
      </c>
      <c r="D751" s="100"/>
      <c r="E751" s="101">
        <v>128002.10775000001</v>
      </c>
      <c r="F751" s="101">
        <v>84865.761200000008</v>
      </c>
      <c r="G751" s="101">
        <v>279202.36025000003</v>
      </c>
      <c r="H751" s="101">
        <v>21725.996600000002</v>
      </c>
      <c r="I751" s="101">
        <v>0</v>
      </c>
    </row>
    <row r="752" spans="1:9" hidden="1">
      <c r="A752" s="4">
        <v>98147</v>
      </c>
      <c r="B752" s="84" t="s">
        <v>751</v>
      </c>
      <c r="C752" s="99">
        <v>1.0849999999999999E-5</v>
      </c>
      <c r="D752" s="100"/>
      <c r="E752" s="101">
        <v>4791.5227500000001</v>
      </c>
      <c r="F752" s="101">
        <v>3176.7931999999996</v>
      </c>
      <c r="G752" s="101">
        <v>10451.42525</v>
      </c>
      <c r="H752" s="101">
        <v>813.27260000000001</v>
      </c>
      <c r="I752" s="101">
        <v>0</v>
      </c>
    </row>
    <row r="753" spans="1:9" hidden="1">
      <c r="A753" s="4">
        <v>98161</v>
      </c>
      <c r="B753" s="84" t="s">
        <v>752</v>
      </c>
      <c r="C753" s="99">
        <v>7.4499999999999998E-6</v>
      </c>
      <c r="D753" s="100"/>
      <c r="E753" s="101">
        <v>3290.0317500000001</v>
      </c>
      <c r="F753" s="101">
        <v>2181.3004000000001</v>
      </c>
      <c r="G753" s="101">
        <v>7176.3242499999997</v>
      </c>
      <c r="H753" s="101">
        <v>558.42219999999998</v>
      </c>
      <c r="I753" s="101">
        <v>0</v>
      </c>
    </row>
    <row r="754" spans="1:9" hidden="1">
      <c r="A754" s="4">
        <v>98201</v>
      </c>
      <c r="B754" s="84" t="s">
        <v>753</v>
      </c>
      <c r="C754" s="99">
        <v>2.8777899999999999E-3</v>
      </c>
      <c r="D754" s="100"/>
      <c r="E754" s="101">
        <v>1270875.2308499999</v>
      </c>
      <c r="F754" s="101">
        <v>842593.88967999991</v>
      </c>
      <c r="G754" s="101">
        <v>2772074.3843499999</v>
      </c>
      <c r="H754" s="101">
        <v>215707.62724</v>
      </c>
      <c r="I754" s="101">
        <v>0</v>
      </c>
    </row>
    <row r="755" spans="1:9" hidden="1">
      <c r="A755" s="4">
        <v>98205</v>
      </c>
      <c r="B755" s="84" t="s">
        <v>754</v>
      </c>
      <c r="C755" s="99">
        <v>4.3619999999999999E-5</v>
      </c>
      <c r="D755" s="100"/>
      <c r="E755" s="101">
        <v>19263.246299999999</v>
      </c>
      <c r="F755" s="101">
        <v>12771.58704</v>
      </c>
      <c r="G755" s="101">
        <v>42017.619299999998</v>
      </c>
      <c r="H755" s="101">
        <v>3269.5807199999999</v>
      </c>
      <c r="I755" s="101">
        <v>0</v>
      </c>
    </row>
    <row r="756" spans="1:9" hidden="1">
      <c r="A756" s="4">
        <v>98211</v>
      </c>
      <c r="B756" s="84" t="s">
        <v>755</v>
      </c>
      <c r="C756" s="99">
        <v>8.7982999999999996E-4</v>
      </c>
      <c r="D756" s="100"/>
      <c r="E756" s="101">
        <v>388546.12544999999</v>
      </c>
      <c r="F756" s="101">
        <v>257607.18535999997</v>
      </c>
      <c r="G756" s="101">
        <v>847509.44494999992</v>
      </c>
      <c r="H756" s="101">
        <v>65948.537479999999</v>
      </c>
      <c r="I756" s="101">
        <v>0</v>
      </c>
    </row>
    <row r="757" spans="1:9" hidden="1">
      <c r="A757" s="4">
        <v>98218</v>
      </c>
      <c r="B757" s="84" t="s">
        <v>756</v>
      </c>
      <c r="C757" s="99">
        <v>1.5849999999999999E-5</v>
      </c>
      <c r="D757" s="100"/>
      <c r="E757" s="101">
        <v>6999.5977499999999</v>
      </c>
      <c r="F757" s="101">
        <v>4640.7532000000001</v>
      </c>
      <c r="G757" s="101">
        <v>15267.750249999999</v>
      </c>
      <c r="H757" s="101">
        <v>1188.0526</v>
      </c>
      <c r="I757" s="101">
        <v>0</v>
      </c>
    </row>
    <row r="758" spans="1:9" hidden="1">
      <c r="A758" s="4">
        <v>98221</v>
      </c>
      <c r="B758" s="84" t="s">
        <v>757</v>
      </c>
      <c r="C758" s="99">
        <v>2.6169999999999998E-5</v>
      </c>
      <c r="D758" s="100"/>
      <c r="E758" s="101">
        <v>11557.064549999999</v>
      </c>
      <c r="F758" s="101">
        <v>7662.3666399999993</v>
      </c>
      <c r="G758" s="101">
        <v>25208.645049999999</v>
      </c>
      <c r="H758" s="101">
        <v>1961.5985199999998</v>
      </c>
      <c r="I758" s="101">
        <v>0</v>
      </c>
    </row>
    <row r="759" spans="1:9" hidden="1">
      <c r="A759" s="4">
        <v>98231</v>
      </c>
      <c r="B759" s="84" t="s">
        <v>758</v>
      </c>
      <c r="C759" s="99">
        <v>2.0129999999999999E-5</v>
      </c>
      <c r="D759" s="100"/>
      <c r="E759" s="101">
        <v>8889.7099499999986</v>
      </c>
      <c r="F759" s="101">
        <v>5893.9029599999994</v>
      </c>
      <c r="G759" s="101">
        <v>19390.524449999997</v>
      </c>
      <c r="H759" s="101">
        <v>1508.86428</v>
      </c>
      <c r="I759" s="101">
        <v>0</v>
      </c>
    </row>
    <row r="760" spans="1:9" hidden="1">
      <c r="A760" s="4">
        <v>98237</v>
      </c>
      <c r="B760" s="84" t="s">
        <v>759</v>
      </c>
      <c r="C760" s="99">
        <v>7.6000000000000001E-6</v>
      </c>
      <c r="D760" s="100"/>
      <c r="E760" s="101">
        <v>3356.2739999999999</v>
      </c>
      <c r="F760" s="101">
        <v>2225.2192</v>
      </c>
      <c r="G760" s="101">
        <v>7320.8140000000003</v>
      </c>
      <c r="H760" s="101">
        <v>569.66560000000004</v>
      </c>
      <c r="I760" s="101">
        <v>0</v>
      </c>
    </row>
    <row r="761" spans="1:9" hidden="1">
      <c r="A761" s="4">
        <v>98241</v>
      </c>
      <c r="B761" s="84" t="s">
        <v>760</v>
      </c>
      <c r="C761" s="99">
        <v>9.9399999999999997E-6</v>
      </c>
      <c r="D761" s="100"/>
      <c r="E761" s="101">
        <v>4389.6530999999995</v>
      </c>
      <c r="F761" s="101">
        <v>2910.35248</v>
      </c>
      <c r="G761" s="101">
        <v>9574.8541000000005</v>
      </c>
      <c r="H761" s="101">
        <v>745.06263999999999</v>
      </c>
      <c r="I761" s="101">
        <v>0</v>
      </c>
    </row>
    <row r="762" spans="1:9" hidden="1">
      <c r="A762" s="4">
        <v>98251</v>
      </c>
      <c r="B762" s="84" t="s">
        <v>761</v>
      </c>
      <c r="C762" s="99">
        <v>1.9300000000000002E-6</v>
      </c>
      <c r="D762" s="100"/>
      <c r="E762" s="101">
        <v>852.31695000000002</v>
      </c>
      <c r="F762" s="101">
        <v>565.08856000000003</v>
      </c>
      <c r="G762" s="101">
        <v>1859.1014500000001</v>
      </c>
      <c r="H762" s="101">
        <v>144.66508000000002</v>
      </c>
      <c r="I762" s="101">
        <v>0</v>
      </c>
    </row>
    <row r="763" spans="1:9" hidden="1">
      <c r="A763" s="4">
        <v>98261</v>
      </c>
      <c r="B763" s="84" t="s">
        <v>762</v>
      </c>
      <c r="C763" s="99">
        <v>2.3370000000000002E-5</v>
      </c>
      <c r="D763" s="100"/>
      <c r="E763" s="101">
        <v>10320.54255</v>
      </c>
      <c r="F763" s="101">
        <v>6842.5490400000008</v>
      </c>
      <c r="G763" s="101">
        <v>22511.503050000003</v>
      </c>
      <c r="H763" s="101">
        <v>1751.72172</v>
      </c>
      <c r="I763" s="101">
        <v>0</v>
      </c>
    </row>
    <row r="764" spans="1:9" hidden="1">
      <c r="A764" s="4">
        <v>98271</v>
      </c>
      <c r="B764" s="84" t="s">
        <v>763</v>
      </c>
      <c r="C764" s="99">
        <v>1.3740000000000001E-5</v>
      </c>
      <c r="D764" s="100"/>
      <c r="E764" s="101">
        <v>6067.7901000000002</v>
      </c>
      <c r="F764" s="101">
        <v>4022.9620800000002</v>
      </c>
      <c r="G764" s="101">
        <v>13235.2611</v>
      </c>
      <c r="H764" s="101">
        <v>1029.89544</v>
      </c>
      <c r="I764" s="101">
        <v>0</v>
      </c>
    </row>
    <row r="765" spans="1:9" hidden="1">
      <c r="A765" s="4">
        <v>98301</v>
      </c>
      <c r="B765" s="84" t="s">
        <v>764</v>
      </c>
      <c r="C765" s="99">
        <v>1.9664999999999999E-3</v>
      </c>
      <c r="D765" s="100"/>
      <c r="E765" s="101">
        <v>868435.89749999996</v>
      </c>
      <c r="F765" s="101">
        <v>575775.46799999999</v>
      </c>
      <c r="G765" s="101">
        <v>1894260.6224999998</v>
      </c>
      <c r="H765" s="101">
        <v>147400.97399999999</v>
      </c>
      <c r="I765" s="101">
        <v>0</v>
      </c>
    </row>
    <row r="766" spans="1:9" hidden="1">
      <c r="A766" s="4">
        <v>98304</v>
      </c>
      <c r="B766" s="84" t="s">
        <v>765</v>
      </c>
      <c r="C766" s="99">
        <v>1.5359999999999999E-5</v>
      </c>
      <c r="D766" s="100"/>
      <c r="E766" s="101">
        <v>6783.2063999999991</v>
      </c>
      <c r="F766" s="101">
        <v>4497.2851199999996</v>
      </c>
      <c r="G766" s="101">
        <v>14795.750399999999</v>
      </c>
      <c r="H766" s="101">
        <v>1151.3241599999999</v>
      </c>
      <c r="I766" s="101">
        <v>0</v>
      </c>
    </row>
    <row r="767" spans="1:9" hidden="1">
      <c r="A767" s="94">
        <v>98308</v>
      </c>
      <c r="B767" s="95" t="s">
        <v>766</v>
      </c>
      <c r="C767" s="96">
        <v>3.1529999999999998E-5</v>
      </c>
      <c r="D767" s="97"/>
      <c r="E767" s="98">
        <v>13924.120949999999</v>
      </c>
      <c r="F767" s="98">
        <v>9231.7317599999988</v>
      </c>
      <c r="G767" s="98">
        <v>30371.745449999999</v>
      </c>
      <c r="H767" s="98">
        <v>2363.3626799999997</v>
      </c>
      <c r="I767" s="98">
        <v>0</v>
      </c>
    </row>
    <row r="768" spans="1:9" hidden="1">
      <c r="A768" s="4">
        <v>98311</v>
      </c>
      <c r="B768" s="84" t="s">
        <v>767</v>
      </c>
      <c r="C768" s="99">
        <v>8.9366000000000001E-4</v>
      </c>
      <c r="D768" s="100"/>
      <c r="E768" s="101">
        <v>394653.66090000002</v>
      </c>
      <c r="F768" s="101">
        <v>261656.49872</v>
      </c>
      <c r="G768" s="101">
        <v>860831.39989999996</v>
      </c>
      <c r="H768" s="101">
        <v>66985.178960000005</v>
      </c>
      <c r="I768" s="101">
        <v>0</v>
      </c>
    </row>
    <row r="769" spans="1:9" hidden="1">
      <c r="A769" s="4">
        <v>98313</v>
      </c>
      <c r="B769" s="84" t="s">
        <v>768</v>
      </c>
      <c r="C769" s="99">
        <v>1.6160999999999999E-4</v>
      </c>
      <c r="D769" s="100"/>
      <c r="E769" s="101">
        <v>71369.400150000001</v>
      </c>
      <c r="F769" s="101">
        <v>47318.115119999995</v>
      </c>
      <c r="G769" s="101">
        <v>155673.25665</v>
      </c>
      <c r="H769" s="101">
        <v>12113.639159999999</v>
      </c>
      <c r="I769" s="101">
        <v>0</v>
      </c>
    </row>
    <row r="770" spans="1:9" hidden="1">
      <c r="A770" s="4">
        <v>98321</v>
      </c>
      <c r="B770" s="84" t="s">
        <v>769</v>
      </c>
      <c r="C770" s="99">
        <v>1.658E-5</v>
      </c>
      <c r="D770" s="100"/>
      <c r="E770" s="101">
        <v>7321.9767000000002</v>
      </c>
      <c r="F770" s="101">
        <v>4854.49136</v>
      </c>
      <c r="G770" s="101">
        <v>15970.9337</v>
      </c>
      <c r="H770" s="101">
        <v>1242.7704800000001</v>
      </c>
      <c r="I770" s="101">
        <v>0</v>
      </c>
    </row>
    <row r="771" spans="1:9" hidden="1">
      <c r="A771" s="4">
        <v>98331</v>
      </c>
      <c r="B771" s="84" t="s">
        <v>770</v>
      </c>
      <c r="C771" s="99">
        <v>3.8099999999999999E-6</v>
      </c>
      <c r="D771" s="100"/>
      <c r="E771" s="101">
        <v>1682.55315</v>
      </c>
      <c r="F771" s="101">
        <v>1115.5375200000001</v>
      </c>
      <c r="G771" s="101">
        <v>3670.0396500000002</v>
      </c>
      <c r="H771" s="101">
        <v>285.58235999999999</v>
      </c>
      <c r="I771" s="101">
        <v>0</v>
      </c>
    </row>
    <row r="772" spans="1:9" hidden="1">
      <c r="A772" s="4">
        <v>98401</v>
      </c>
      <c r="B772" s="84" t="s">
        <v>771</v>
      </c>
      <c r="C772" s="99">
        <v>2.7263999999999999E-3</v>
      </c>
      <c r="D772" s="100"/>
      <c r="E772" s="101">
        <v>1204019.1359999999</v>
      </c>
      <c r="F772" s="101">
        <v>798268.10879999993</v>
      </c>
      <c r="G772" s="101">
        <v>2626245.696</v>
      </c>
      <c r="H772" s="101">
        <v>204360.03839999999</v>
      </c>
      <c r="I772" s="101">
        <v>0</v>
      </c>
    </row>
    <row r="773" spans="1:9" hidden="1">
      <c r="A773" s="4">
        <v>98404</v>
      </c>
      <c r="B773" s="84" t="s">
        <v>949</v>
      </c>
      <c r="C773" s="99">
        <v>3.0349999999999999E-5</v>
      </c>
      <c r="D773" s="100"/>
      <c r="E773" s="101">
        <v>13403.01525</v>
      </c>
      <c r="F773" s="101">
        <v>8886.2371999999996</v>
      </c>
      <c r="G773" s="101">
        <v>29235.09275</v>
      </c>
      <c r="H773" s="101">
        <v>2274.9146000000001</v>
      </c>
      <c r="I773" s="101">
        <v>0</v>
      </c>
    </row>
    <row r="774" spans="1:9" hidden="1">
      <c r="A774" s="4">
        <v>98411</v>
      </c>
      <c r="B774" s="84" t="s">
        <v>772</v>
      </c>
      <c r="C774" s="99">
        <v>1.87682E-3</v>
      </c>
      <c r="D774" s="100"/>
      <c r="E774" s="101">
        <v>828831.86430000002</v>
      </c>
      <c r="F774" s="101">
        <v>549517.88144000003</v>
      </c>
      <c r="G774" s="101">
        <v>1807875.0172999999</v>
      </c>
      <c r="H774" s="101">
        <v>140678.91991999999</v>
      </c>
      <c r="I774" s="101">
        <v>0</v>
      </c>
    </row>
    <row r="775" spans="1:9" hidden="1">
      <c r="A775" s="4">
        <v>98414</v>
      </c>
      <c r="B775" s="84" t="s">
        <v>14</v>
      </c>
      <c r="C775" s="99">
        <v>3.7610000000000001E-5</v>
      </c>
      <c r="D775" s="100"/>
      <c r="E775" s="101">
        <v>16609.140149999999</v>
      </c>
      <c r="F775" s="101">
        <v>11011.90712</v>
      </c>
      <c r="G775" s="101">
        <v>36228.396650000002</v>
      </c>
      <c r="H775" s="101">
        <v>2819.0951599999999</v>
      </c>
      <c r="I775" s="101">
        <v>0</v>
      </c>
    </row>
    <row r="776" spans="1:9" hidden="1">
      <c r="A776" s="4">
        <v>98417</v>
      </c>
      <c r="B776" s="84" t="s">
        <v>773</v>
      </c>
      <c r="C776" s="99">
        <v>2.8549999999999999E-5</v>
      </c>
      <c r="D776" s="100"/>
      <c r="E776" s="101">
        <v>12608.108249999999</v>
      </c>
      <c r="F776" s="101">
        <v>8359.2116000000005</v>
      </c>
      <c r="G776" s="101">
        <v>27501.215749999999</v>
      </c>
      <c r="H776" s="101">
        <v>2139.9937999999997</v>
      </c>
      <c r="I776" s="101">
        <v>0</v>
      </c>
    </row>
    <row r="777" spans="1:9" hidden="1">
      <c r="A777" s="4">
        <v>98421</v>
      </c>
      <c r="B777" s="84" t="s">
        <v>774</v>
      </c>
      <c r="C777" s="99">
        <v>1.4755000000000001E-4</v>
      </c>
      <c r="D777" s="100"/>
      <c r="E777" s="101">
        <v>65160.293250000002</v>
      </c>
      <c r="F777" s="101">
        <v>43201.459600000002</v>
      </c>
      <c r="G777" s="101">
        <v>142129.75075000001</v>
      </c>
      <c r="H777" s="101">
        <v>11059.757800000001</v>
      </c>
      <c r="I777" s="101">
        <v>0</v>
      </c>
    </row>
    <row r="778" spans="1:9" hidden="1">
      <c r="A778" s="4">
        <v>98427</v>
      </c>
      <c r="B778" s="84" t="s">
        <v>775</v>
      </c>
      <c r="C778" s="99">
        <v>7.4100000000000002E-6</v>
      </c>
      <c r="D778" s="100"/>
      <c r="E778" s="101">
        <v>3272.36715</v>
      </c>
      <c r="F778" s="101">
        <v>2169.5887200000002</v>
      </c>
      <c r="G778" s="101">
        <v>7137.7936500000005</v>
      </c>
      <c r="H778" s="101">
        <v>555.42395999999997</v>
      </c>
      <c r="I778" s="101">
        <v>0</v>
      </c>
    </row>
    <row r="779" spans="1:9" hidden="1">
      <c r="A779" s="4">
        <v>98431</v>
      </c>
      <c r="B779" s="84" t="s">
        <v>776</v>
      </c>
      <c r="C779" s="99">
        <v>2.3403000000000001E-4</v>
      </c>
      <c r="D779" s="100"/>
      <c r="E779" s="101">
        <v>103351.15845</v>
      </c>
      <c r="F779" s="101">
        <v>68522.11176</v>
      </c>
      <c r="G779" s="101">
        <v>225432.90794999999</v>
      </c>
      <c r="H779" s="101">
        <v>17541.952680000002</v>
      </c>
      <c r="I779" s="101">
        <v>0</v>
      </c>
    </row>
    <row r="780" spans="1:9" hidden="1">
      <c r="A780" s="4">
        <v>98441</v>
      </c>
      <c r="B780" s="84" t="s">
        <v>777</v>
      </c>
      <c r="C780" s="99">
        <v>1.0679E-4</v>
      </c>
      <c r="D780" s="100"/>
      <c r="E780" s="101">
        <v>47160.065849999999</v>
      </c>
      <c r="F780" s="101">
        <v>31267.257679999999</v>
      </c>
      <c r="G780" s="101">
        <v>102867.06935000001</v>
      </c>
      <c r="H780" s="101">
        <v>8004.5512399999998</v>
      </c>
      <c r="I780" s="101">
        <v>0</v>
      </c>
    </row>
    <row r="781" spans="1:9" hidden="1">
      <c r="A781" s="4">
        <v>98451</v>
      </c>
      <c r="B781" s="84" t="s">
        <v>778</v>
      </c>
      <c r="C781" s="99">
        <v>4.1E-5</v>
      </c>
      <c r="D781" s="100"/>
      <c r="E781" s="101">
        <v>18106.215</v>
      </c>
      <c r="F781" s="101">
        <v>12004.472</v>
      </c>
      <c r="G781" s="101">
        <v>39493.864999999998</v>
      </c>
      <c r="H781" s="101">
        <v>3073.1959999999999</v>
      </c>
      <c r="I781" s="101">
        <v>0</v>
      </c>
    </row>
    <row r="782" spans="1:9" hidden="1">
      <c r="A782" s="4">
        <v>98471</v>
      </c>
      <c r="B782" s="84" t="s">
        <v>950</v>
      </c>
      <c r="C782" s="99">
        <v>1.3360000000000001E-5</v>
      </c>
      <c r="D782" s="100"/>
      <c r="E782" s="101">
        <v>5899.9764000000005</v>
      </c>
      <c r="F782" s="101">
        <v>3911.7011200000002</v>
      </c>
      <c r="G782" s="101">
        <v>12869.2204</v>
      </c>
      <c r="H782" s="101">
        <v>1001.4121600000001</v>
      </c>
      <c r="I782" s="101">
        <v>0</v>
      </c>
    </row>
    <row r="783" spans="1:9" hidden="1">
      <c r="A783" s="4">
        <v>98481</v>
      </c>
      <c r="B783" s="84" t="s">
        <v>779</v>
      </c>
      <c r="C783" s="99">
        <v>7.4939999999999997E-5</v>
      </c>
      <c r="D783" s="100"/>
      <c r="E783" s="101">
        <v>33094.628100000002</v>
      </c>
      <c r="F783" s="101">
        <v>21941.832480000001</v>
      </c>
      <c r="G783" s="101">
        <v>72187.079100000003</v>
      </c>
      <c r="H783" s="101">
        <v>5617.2026399999995</v>
      </c>
      <c r="I783" s="101">
        <v>0</v>
      </c>
    </row>
    <row r="784" spans="1:9" hidden="1">
      <c r="A784" s="4">
        <v>98501</v>
      </c>
      <c r="B784" s="84" t="s">
        <v>780</v>
      </c>
      <c r="C784" s="99">
        <v>1.99154E-3</v>
      </c>
      <c r="D784" s="100"/>
      <c r="E784" s="101">
        <v>879493.93709999998</v>
      </c>
      <c r="F784" s="101">
        <v>583106.97967999999</v>
      </c>
      <c r="G784" s="101">
        <v>1918380.7781</v>
      </c>
      <c r="H784" s="101">
        <v>149277.87224</v>
      </c>
      <c r="I784" s="101">
        <v>0</v>
      </c>
    </row>
    <row r="785" spans="1:9" hidden="1">
      <c r="A785" s="4">
        <v>98511</v>
      </c>
      <c r="B785" s="84" t="s">
        <v>781</v>
      </c>
      <c r="C785" s="99">
        <v>6.4839999999999996E-5</v>
      </c>
      <c r="D785" s="100"/>
      <c r="E785" s="101">
        <v>28634.316599999998</v>
      </c>
      <c r="F785" s="101">
        <v>18984.633279999998</v>
      </c>
      <c r="G785" s="101">
        <v>62458.102599999998</v>
      </c>
      <c r="H785" s="101">
        <v>4860.1470399999998</v>
      </c>
      <c r="I785" s="101">
        <v>0</v>
      </c>
    </row>
    <row r="786" spans="1:9" hidden="1">
      <c r="A786" s="4">
        <v>98517</v>
      </c>
      <c r="B786" s="84" t="s">
        <v>782</v>
      </c>
      <c r="C786" s="99">
        <v>1.6160000000000001E-5</v>
      </c>
      <c r="D786" s="100"/>
      <c r="E786" s="101">
        <v>7136.4984000000004</v>
      </c>
      <c r="F786" s="101">
        <v>4731.51872</v>
      </c>
      <c r="G786" s="101">
        <v>15566.362400000002</v>
      </c>
      <c r="H786" s="101">
        <v>1211.2889600000001</v>
      </c>
      <c r="I786" s="101">
        <v>0</v>
      </c>
    </row>
    <row r="787" spans="1:9" hidden="1">
      <c r="A787" s="4">
        <v>98521</v>
      </c>
      <c r="B787" s="84" t="s">
        <v>783</v>
      </c>
      <c r="C787" s="99">
        <v>5.8965999999999999E-4</v>
      </c>
      <c r="D787" s="100"/>
      <c r="E787" s="101">
        <v>260402.7009</v>
      </c>
      <c r="F787" s="101">
        <v>172647.73071999999</v>
      </c>
      <c r="G787" s="101">
        <v>567998.83990000002</v>
      </c>
      <c r="H787" s="101">
        <v>44198.554960000001</v>
      </c>
      <c r="I787" s="101">
        <v>0</v>
      </c>
    </row>
    <row r="788" spans="1:9" hidden="1">
      <c r="A788" s="4">
        <v>98601</v>
      </c>
      <c r="B788" s="84" t="s">
        <v>784</v>
      </c>
      <c r="C788" s="99">
        <v>3.4277399999999999E-3</v>
      </c>
      <c r="D788" s="100"/>
      <c r="E788" s="101">
        <v>1513741.4001</v>
      </c>
      <c r="F788" s="101">
        <v>1003614.85008</v>
      </c>
      <c r="G788" s="101">
        <v>3301821.9710999997</v>
      </c>
      <c r="H788" s="101">
        <v>256929.67943999998</v>
      </c>
      <c r="I788" s="101">
        <v>0</v>
      </c>
    </row>
    <row r="789" spans="1:9" hidden="1">
      <c r="A789" s="4">
        <v>98604</v>
      </c>
      <c r="B789" s="84" t="s">
        <v>920</v>
      </c>
      <c r="C789" s="99">
        <v>1.501E-5</v>
      </c>
      <c r="D789" s="100"/>
      <c r="E789" s="101">
        <v>6628.6411500000004</v>
      </c>
      <c r="F789" s="101">
        <v>4394.8079200000002</v>
      </c>
      <c r="G789" s="101">
        <v>14458.60765</v>
      </c>
      <c r="H789" s="101">
        <v>1125.0895600000001</v>
      </c>
      <c r="I789" s="101">
        <v>0</v>
      </c>
    </row>
    <row r="790" spans="1:9" hidden="1">
      <c r="A790" s="4">
        <v>98607</v>
      </c>
      <c r="B790" s="84" t="s">
        <v>785</v>
      </c>
      <c r="C790" s="99">
        <v>6.72E-6</v>
      </c>
      <c r="D790" s="100"/>
      <c r="E790" s="101">
        <v>2967.6527999999998</v>
      </c>
      <c r="F790" s="101">
        <v>1967.56224</v>
      </c>
      <c r="G790" s="101">
        <v>6473.1408000000001</v>
      </c>
      <c r="H790" s="101">
        <v>503.70432</v>
      </c>
      <c r="I790" s="101">
        <v>0</v>
      </c>
    </row>
    <row r="791" spans="1:9" hidden="1">
      <c r="A791" s="4">
        <v>98608</v>
      </c>
      <c r="B791" s="84" t="s">
        <v>786</v>
      </c>
      <c r="C791" s="99">
        <v>6.0229999999999998E-5</v>
      </c>
      <c r="D791" s="100"/>
      <c r="E791" s="101">
        <v>26598.471449999997</v>
      </c>
      <c r="F791" s="101">
        <v>17634.862160000001</v>
      </c>
      <c r="G791" s="101">
        <v>58017.450949999999</v>
      </c>
      <c r="H791" s="101">
        <v>4514.5998799999998</v>
      </c>
      <c r="I791" s="101">
        <v>0</v>
      </c>
    </row>
    <row r="792" spans="1:9" hidden="1">
      <c r="A792" s="4">
        <v>98611</v>
      </c>
      <c r="B792" s="84" t="s">
        <v>787</v>
      </c>
      <c r="C792" s="99">
        <v>1.2919E-4</v>
      </c>
      <c r="D792" s="100"/>
      <c r="E792" s="101">
        <v>57052.241849999999</v>
      </c>
      <c r="F792" s="101">
        <v>37825.798479999998</v>
      </c>
      <c r="G792" s="101">
        <v>124444.20535</v>
      </c>
      <c r="H792" s="101">
        <v>9683.5656400000007</v>
      </c>
      <c r="I792" s="101">
        <v>0</v>
      </c>
    </row>
    <row r="793" spans="1:9" hidden="1">
      <c r="A793" s="4">
        <v>98621</v>
      </c>
      <c r="B793" s="84" t="s">
        <v>788</v>
      </c>
      <c r="C793" s="99">
        <v>1.3966E-4</v>
      </c>
      <c r="D793" s="100"/>
      <c r="E793" s="101">
        <v>61675.950900000003</v>
      </c>
      <c r="F793" s="101">
        <v>40891.330719999998</v>
      </c>
      <c r="G793" s="101">
        <v>134529.58989999999</v>
      </c>
      <c r="H793" s="101">
        <v>10468.354960000001</v>
      </c>
      <c r="I793" s="101">
        <v>0</v>
      </c>
    </row>
    <row r="794" spans="1:9" hidden="1">
      <c r="A794" s="4">
        <v>98627</v>
      </c>
      <c r="B794" s="84" t="s">
        <v>789</v>
      </c>
      <c r="C794" s="99">
        <v>9.4299999999999995E-6</v>
      </c>
      <c r="D794" s="100"/>
      <c r="E794" s="101">
        <v>4164.4294499999996</v>
      </c>
      <c r="F794" s="101">
        <v>2761.0285599999997</v>
      </c>
      <c r="G794" s="101">
        <v>9083.5889499999994</v>
      </c>
      <c r="H794" s="101">
        <v>706.83507999999995</v>
      </c>
      <c r="I794" s="101">
        <v>0</v>
      </c>
    </row>
    <row r="795" spans="1:9" hidden="1">
      <c r="A795" s="4">
        <v>98631</v>
      </c>
      <c r="B795" s="84" t="s">
        <v>790</v>
      </c>
      <c r="C795" s="99">
        <v>7.6785000000000004E-4</v>
      </c>
      <c r="D795" s="100"/>
      <c r="E795" s="101">
        <v>339094.07775</v>
      </c>
      <c r="F795" s="101">
        <v>224820.33720000001</v>
      </c>
      <c r="G795" s="101">
        <v>739643.03025000007</v>
      </c>
      <c r="H795" s="101">
        <v>57554.964600000007</v>
      </c>
      <c r="I795" s="101">
        <v>0</v>
      </c>
    </row>
    <row r="796" spans="1:9" hidden="1">
      <c r="A796" s="4">
        <v>98637</v>
      </c>
      <c r="B796" s="84" t="s">
        <v>791</v>
      </c>
      <c r="C796" s="99">
        <v>2.001E-5</v>
      </c>
      <c r="D796" s="100"/>
      <c r="E796" s="101">
        <v>8836.7161500000002</v>
      </c>
      <c r="F796" s="101">
        <v>5858.7679200000002</v>
      </c>
      <c r="G796" s="101">
        <v>19274.932649999999</v>
      </c>
      <c r="H796" s="101">
        <v>1499.8695600000001</v>
      </c>
      <c r="I796" s="101">
        <v>0</v>
      </c>
    </row>
    <row r="797" spans="1:9" hidden="1">
      <c r="A797" s="4">
        <v>98641</v>
      </c>
      <c r="B797" s="84" t="s">
        <v>792</v>
      </c>
      <c r="C797" s="99">
        <v>2.6713000000000003E-4</v>
      </c>
      <c r="D797" s="100"/>
      <c r="E797" s="101">
        <v>117968.61495000002</v>
      </c>
      <c r="F797" s="101">
        <v>78213.526960000003</v>
      </c>
      <c r="G797" s="101">
        <v>257316.97945000001</v>
      </c>
      <c r="H797" s="101">
        <v>20022.996280000003</v>
      </c>
      <c r="I797" s="101">
        <v>0</v>
      </c>
    </row>
    <row r="798" spans="1:9" hidden="1">
      <c r="A798" s="4">
        <v>98701</v>
      </c>
      <c r="B798" s="84" t="s">
        <v>794</v>
      </c>
      <c r="C798" s="99">
        <v>1.06452E-3</v>
      </c>
      <c r="D798" s="100"/>
      <c r="E798" s="101">
        <v>470107.99979999999</v>
      </c>
      <c r="F798" s="101">
        <v>311682.93984000001</v>
      </c>
      <c r="G798" s="101">
        <v>1025414.8578</v>
      </c>
      <c r="H798" s="101">
        <v>79792.161120000004</v>
      </c>
      <c r="I798" s="101">
        <v>0</v>
      </c>
    </row>
    <row r="799" spans="1:9" hidden="1">
      <c r="A799" s="4">
        <v>98711</v>
      </c>
      <c r="B799" s="84" t="s">
        <v>795</v>
      </c>
      <c r="C799" s="99">
        <v>1.5754000000000001E-4</v>
      </c>
      <c r="D799" s="100"/>
      <c r="E799" s="101">
        <v>69572.027100000007</v>
      </c>
      <c r="F799" s="101">
        <v>46126.451680000006</v>
      </c>
      <c r="G799" s="101">
        <v>151752.76810000002</v>
      </c>
      <c r="H799" s="101">
        <v>11808.568240000001</v>
      </c>
      <c r="I799" s="101">
        <v>0</v>
      </c>
    </row>
    <row r="800" spans="1:9" hidden="1">
      <c r="A800" s="4">
        <v>98717</v>
      </c>
      <c r="B800" s="84" t="s">
        <v>796</v>
      </c>
      <c r="C800" s="99">
        <v>1.9210000000000001E-5</v>
      </c>
      <c r="D800" s="100"/>
      <c r="E800" s="101">
        <v>8483.4241500000007</v>
      </c>
      <c r="F800" s="101">
        <v>5624.5343200000007</v>
      </c>
      <c r="G800" s="101">
        <v>18504.320650000001</v>
      </c>
      <c r="H800" s="101">
        <v>1439.9047600000001</v>
      </c>
      <c r="I800" s="101">
        <v>0</v>
      </c>
    </row>
    <row r="801" spans="1:9" hidden="1">
      <c r="A801" s="4">
        <v>98801</v>
      </c>
      <c r="B801" s="84" t="s">
        <v>797</v>
      </c>
      <c r="C801" s="99">
        <v>2.2014299999999999E-3</v>
      </c>
      <c r="D801" s="100"/>
      <c r="E801" s="101">
        <v>972184.5094499999</v>
      </c>
      <c r="F801" s="101">
        <v>644561.09256000002</v>
      </c>
      <c r="G801" s="101">
        <v>2120560.4689499997</v>
      </c>
      <c r="H801" s="101">
        <v>165010.38707999999</v>
      </c>
      <c r="I801" s="101">
        <v>0</v>
      </c>
    </row>
    <row r="802" spans="1:9" hidden="1">
      <c r="A802" s="4">
        <v>98811</v>
      </c>
      <c r="B802" s="84" t="s">
        <v>798</v>
      </c>
      <c r="C802" s="99">
        <v>6.0041000000000001E-4</v>
      </c>
      <c r="D802" s="100"/>
      <c r="E802" s="101">
        <v>265150.06215000001</v>
      </c>
      <c r="F802" s="101">
        <v>175795.24471999999</v>
      </c>
      <c r="G802" s="101">
        <v>578353.93865000003</v>
      </c>
      <c r="H802" s="101">
        <v>45004.331960000003</v>
      </c>
      <c r="I802" s="101">
        <v>0</v>
      </c>
    </row>
    <row r="803" spans="1:9" hidden="1">
      <c r="A803" s="4">
        <v>98817</v>
      </c>
      <c r="B803" s="84" t="s">
        <v>799</v>
      </c>
      <c r="C803" s="99">
        <v>1.131E-5</v>
      </c>
      <c r="D803" s="100"/>
      <c r="E803" s="101">
        <v>4994.6656499999999</v>
      </c>
      <c r="F803" s="101">
        <v>3311.4775199999999</v>
      </c>
      <c r="G803" s="101">
        <v>10894.52715</v>
      </c>
      <c r="H803" s="101">
        <v>847.75235999999995</v>
      </c>
      <c r="I803" s="101">
        <v>0</v>
      </c>
    </row>
    <row r="804" spans="1:9" hidden="1">
      <c r="A804" s="4">
        <v>98901</v>
      </c>
      <c r="B804" s="84" t="s">
        <v>800</v>
      </c>
      <c r="C804" s="99">
        <v>2.3363E-4</v>
      </c>
      <c r="D804" s="100"/>
      <c r="E804" s="101">
        <v>103174.51244999999</v>
      </c>
      <c r="F804" s="101">
        <v>68404.994959999996</v>
      </c>
      <c r="G804" s="101">
        <v>225047.60195000001</v>
      </c>
      <c r="H804" s="101">
        <v>17511.970280000001</v>
      </c>
      <c r="I804" s="101">
        <v>0</v>
      </c>
    </row>
    <row r="805" spans="1:9" hidden="1">
      <c r="A805" s="4">
        <v>98904</v>
      </c>
      <c r="B805" s="84" t="s">
        <v>801</v>
      </c>
      <c r="C805" s="99">
        <v>3.05E-6</v>
      </c>
      <c r="D805" s="100"/>
      <c r="E805" s="101">
        <v>1346.9257500000001</v>
      </c>
      <c r="F805" s="101">
        <v>893.01559999999995</v>
      </c>
      <c r="G805" s="101">
        <v>2937.9582500000001</v>
      </c>
      <c r="H805" s="101">
        <v>228.61580000000001</v>
      </c>
      <c r="I805" s="101">
        <v>0</v>
      </c>
    </row>
    <row r="806" spans="1:9" hidden="1">
      <c r="A806" s="4">
        <v>98911</v>
      </c>
      <c r="B806" s="84" t="s">
        <v>802</v>
      </c>
      <c r="C806" s="99">
        <v>2.7290000000000001E-5</v>
      </c>
      <c r="D806" s="100"/>
      <c r="E806" s="101">
        <v>12051.673350000001</v>
      </c>
      <c r="F806" s="101">
        <v>7990.2936800000007</v>
      </c>
      <c r="G806" s="101">
        <v>26287.501850000001</v>
      </c>
      <c r="H806" s="101">
        <v>2045.5492400000001</v>
      </c>
      <c r="I806" s="101">
        <v>0</v>
      </c>
    </row>
    <row r="807" spans="1:9" hidden="1">
      <c r="A807" s="4">
        <v>99001</v>
      </c>
      <c r="B807" s="84" t="s">
        <v>803</v>
      </c>
      <c r="C807" s="99">
        <v>9.7854099999999996E-3</v>
      </c>
      <c r="D807" s="100"/>
      <c r="E807" s="101">
        <v>4321383.83715</v>
      </c>
      <c r="F807" s="101">
        <v>2865089.7647199999</v>
      </c>
      <c r="G807" s="101">
        <v>9425942.9636499994</v>
      </c>
      <c r="H807" s="101">
        <v>733475.19195999997</v>
      </c>
      <c r="I807" s="101">
        <v>0</v>
      </c>
    </row>
    <row r="808" spans="1:9" hidden="1">
      <c r="A808" s="4">
        <v>99011</v>
      </c>
      <c r="B808" s="84" t="s">
        <v>804</v>
      </c>
      <c r="C808" s="99">
        <v>3.8360099999999999E-3</v>
      </c>
      <c r="D808" s="100"/>
      <c r="E808" s="101">
        <v>1694039.5561500001</v>
      </c>
      <c r="F808" s="101">
        <v>1123153.0399199999</v>
      </c>
      <c r="G808" s="101">
        <v>3695094.1726500001</v>
      </c>
      <c r="H808" s="101">
        <v>287531.96555999998</v>
      </c>
      <c r="I808" s="101">
        <v>0</v>
      </c>
    </row>
    <row r="809" spans="1:9" hidden="1">
      <c r="A809" s="4">
        <v>99013</v>
      </c>
      <c r="B809" s="84" t="s">
        <v>805</v>
      </c>
      <c r="C809" s="99">
        <v>5.1E-5</v>
      </c>
      <c r="D809" s="100"/>
      <c r="E809" s="101">
        <v>22522.365000000002</v>
      </c>
      <c r="F809" s="101">
        <v>14932.392</v>
      </c>
      <c r="G809" s="101">
        <v>49126.514999999999</v>
      </c>
      <c r="H809" s="101">
        <v>3822.7559999999999</v>
      </c>
      <c r="I809" s="101">
        <v>0</v>
      </c>
    </row>
    <row r="810" spans="1:9" hidden="1">
      <c r="A810" s="4">
        <v>99014</v>
      </c>
      <c r="B810" s="84" t="s">
        <v>921</v>
      </c>
      <c r="C810" s="99">
        <v>2.6120000000000001E-5</v>
      </c>
      <c r="D810" s="100"/>
      <c r="E810" s="101">
        <v>11534.9838</v>
      </c>
      <c r="F810" s="101">
        <v>7647.7270399999998</v>
      </c>
      <c r="G810" s="101">
        <v>25160.481800000001</v>
      </c>
      <c r="H810" s="101">
        <v>1957.8507200000001</v>
      </c>
      <c r="I810" s="101">
        <v>0</v>
      </c>
    </row>
    <row r="811" spans="1:9" hidden="1">
      <c r="A811" s="4">
        <v>99017</v>
      </c>
      <c r="B811" s="84" t="s">
        <v>806</v>
      </c>
      <c r="C811" s="99">
        <v>3.6520000000000003E-5</v>
      </c>
      <c r="D811" s="100"/>
      <c r="E811" s="101">
        <v>16127.779800000002</v>
      </c>
      <c r="F811" s="101">
        <v>10692.763840000001</v>
      </c>
      <c r="G811" s="101">
        <v>35178.4378</v>
      </c>
      <c r="H811" s="101">
        <v>2737.3931200000002</v>
      </c>
      <c r="I811" s="101">
        <v>0</v>
      </c>
    </row>
    <row r="812" spans="1:9" hidden="1">
      <c r="A812" s="94">
        <v>99021</v>
      </c>
      <c r="B812" s="95" t="s">
        <v>807</v>
      </c>
      <c r="C812" s="96">
        <v>1.1168E-4</v>
      </c>
      <c r="D812" s="97"/>
      <c r="E812" s="98">
        <v>49319.563200000004</v>
      </c>
      <c r="F812" s="98">
        <v>32699.010559999999</v>
      </c>
      <c r="G812" s="98">
        <v>107577.43520000001</v>
      </c>
      <c r="H812" s="98">
        <v>8371.0860800000009</v>
      </c>
      <c r="I812" s="98">
        <v>0</v>
      </c>
    </row>
    <row r="813" spans="1:9" hidden="1">
      <c r="A813" s="4">
        <v>99022</v>
      </c>
      <c r="B813" s="84" t="s">
        <v>808</v>
      </c>
      <c r="C813" s="99">
        <v>6.0000000000000002E-6</v>
      </c>
      <c r="D813" s="100"/>
      <c r="E813" s="101">
        <v>2649.69</v>
      </c>
      <c r="F813" s="101">
        <v>1756.752</v>
      </c>
      <c r="G813" s="101">
        <v>5779.59</v>
      </c>
      <c r="H813" s="101">
        <v>449.73599999999999</v>
      </c>
      <c r="I813" s="101">
        <v>0</v>
      </c>
    </row>
    <row r="814" spans="1:9" hidden="1">
      <c r="A814" s="4">
        <v>99031</v>
      </c>
      <c r="B814" s="84" t="s">
        <v>809</v>
      </c>
      <c r="C814" s="99">
        <v>1.0115000000000001E-4</v>
      </c>
      <c r="D814" s="100"/>
      <c r="E814" s="101">
        <v>44669.357250000001</v>
      </c>
      <c r="F814" s="101">
        <v>29615.910800000001</v>
      </c>
      <c r="G814" s="101">
        <v>97434.254750000007</v>
      </c>
      <c r="H814" s="101">
        <v>7581.7994000000008</v>
      </c>
      <c r="I814" s="101">
        <v>0</v>
      </c>
    </row>
    <row r="815" spans="1:9" hidden="1">
      <c r="A815" s="4">
        <v>99041</v>
      </c>
      <c r="B815" s="84" t="s">
        <v>810</v>
      </c>
      <c r="C815" s="99">
        <v>6.7024999999999995E-4</v>
      </c>
      <c r="D815" s="100"/>
      <c r="E815" s="101">
        <v>295992.45374999999</v>
      </c>
      <c r="F815" s="101">
        <v>196243.83799999999</v>
      </c>
      <c r="G815" s="101">
        <v>645628.36624999996</v>
      </c>
      <c r="H815" s="101">
        <v>50239.258999999998</v>
      </c>
      <c r="I815" s="101">
        <v>0</v>
      </c>
    </row>
    <row r="816" spans="1:9" hidden="1">
      <c r="A816" s="4">
        <v>99047</v>
      </c>
      <c r="B816" s="84" t="s">
        <v>811</v>
      </c>
      <c r="C816" s="99">
        <v>2.0319999999999999E-5</v>
      </c>
      <c r="D816" s="100"/>
      <c r="E816" s="101">
        <v>8973.6167999999998</v>
      </c>
      <c r="F816" s="101">
        <v>5949.5334399999992</v>
      </c>
      <c r="G816" s="101">
        <v>19573.5448</v>
      </c>
      <c r="H816" s="101">
        <v>1523.10592</v>
      </c>
      <c r="I816" s="101">
        <v>0</v>
      </c>
    </row>
    <row r="817" spans="1:9" hidden="1">
      <c r="A817" s="4">
        <v>99051</v>
      </c>
      <c r="B817" s="84" t="s">
        <v>812</v>
      </c>
      <c r="C817" s="99">
        <v>3.8573999999999998E-4</v>
      </c>
      <c r="D817" s="100"/>
      <c r="E817" s="101">
        <v>170348.57009999998</v>
      </c>
      <c r="F817" s="101">
        <v>112941.58607999999</v>
      </c>
      <c r="G817" s="101">
        <v>371569.84109999996</v>
      </c>
      <c r="H817" s="101">
        <v>28913.527439999998</v>
      </c>
      <c r="I817" s="101">
        <v>0</v>
      </c>
    </row>
    <row r="818" spans="1:9" hidden="1">
      <c r="A818" s="4">
        <v>99061</v>
      </c>
      <c r="B818" s="84" t="s">
        <v>813</v>
      </c>
      <c r="C818" s="99">
        <v>3.6200000000000001E-6</v>
      </c>
      <c r="D818" s="100"/>
      <c r="E818" s="101">
        <v>1598.6463000000001</v>
      </c>
      <c r="F818" s="101">
        <v>1059.9070400000001</v>
      </c>
      <c r="G818" s="101">
        <v>3487.0192999999999</v>
      </c>
      <c r="H818" s="101">
        <v>271.34072000000003</v>
      </c>
      <c r="I818" s="101">
        <v>0</v>
      </c>
    </row>
    <row r="819" spans="1:9" hidden="1">
      <c r="A819" s="4">
        <v>99071</v>
      </c>
      <c r="B819" s="84" t="s">
        <v>814</v>
      </c>
      <c r="C819" s="99">
        <v>2.1929999999999998E-5</v>
      </c>
      <c r="D819" s="100"/>
      <c r="E819" s="101">
        <v>9684.6169499999996</v>
      </c>
      <c r="F819" s="101">
        <v>6420.9285599999994</v>
      </c>
      <c r="G819" s="101">
        <v>21124.401449999998</v>
      </c>
      <c r="H819" s="101">
        <v>1643.7850799999999</v>
      </c>
      <c r="I819" s="101">
        <v>0</v>
      </c>
    </row>
    <row r="820" spans="1:9" hidden="1">
      <c r="A820" s="4">
        <v>99081</v>
      </c>
      <c r="B820" s="84" t="s">
        <v>815</v>
      </c>
      <c r="C820" s="99">
        <v>6.7689999999999997E-5</v>
      </c>
      <c r="D820" s="100"/>
      <c r="E820" s="101">
        <v>29892.91935</v>
      </c>
      <c r="F820" s="101">
        <v>19819.090479999999</v>
      </c>
      <c r="G820" s="101">
        <v>65203.407849999996</v>
      </c>
      <c r="H820" s="101">
        <v>5073.7716399999999</v>
      </c>
      <c r="I820" s="101">
        <v>0</v>
      </c>
    </row>
    <row r="821" spans="1:9" hidden="1">
      <c r="A821" s="4">
        <v>99091</v>
      </c>
      <c r="B821" s="84" t="s">
        <v>816</v>
      </c>
      <c r="C821" s="99">
        <v>7.8199999999999997E-6</v>
      </c>
      <c r="D821" s="100"/>
      <c r="E821" s="101">
        <v>3453.4292999999998</v>
      </c>
      <c r="F821" s="101">
        <v>2289.6334400000001</v>
      </c>
      <c r="G821" s="101">
        <v>7532.7322999999997</v>
      </c>
      <c r="H821" s="101">
        <v>586.15591999999992</v>
      </c>
      <c r="I821" s="101">
        <v>0</v>
      </c>
    </row>
    <row r="822" spans="1:9" hidden="1">
      <c r="A822" s="4">
        <v>99101</v>
      </c>
      <c r="B822" s="84" t="s">
        <v>817</v>
      </c>
      <c r="C822" s="99">
        <v>1.7205300000000001E-3</v>
      </c>
      <c r="D822" s="100"/>
      <c r="E822" s="101">
        <v>759811.85595</v>
      </c>
      <c r="F822" s="101">
        <v>503757.41976000002</v>
      </c>
      <c r="G822" s="101">
        <v>1657326.33045</v>
      </c>
      <c r="H822" s="101">
        <v>128964.04668</v>
      </c>
      <c r="I822" s="101">
        <v>0</v>
      </c>
    </row>
    <row r="823" spans="1:9" hidden="1">
      <c r="A823" s="4">
        <v>99104</v>
      </c>
      <c r="B823" s="84" t="s">
        <v>818</v>
      </c>
      <c r="C823" s="99">
        <v>3.6539999999999999E-5</v>
      </c>
      <c r="D823" s="100"/>
      <c r="E823" s="101">
        <v>16136.6121</v>
      </c>
      <c r="F823" s="101">
        <v>10698.61968</v>
      </c>
      <c r="G823" s="101">
        <v>35197.703099999999</v>
      </c>
      <c r="H823" s="101">
        <v>2738.8922400000001</v>
      </c>
      <c r="I823" s="101">
        <v>0</v>
      </c>
    </row>
    <row r="824" spans="1:9" hidden="1">
      <c r="A824" s="4">
        <v>99109</v>
      </c>
      <c r="B824" s="84" t="s">
        <v>819</v>
      </c>
      <c r="C824" s="99">
        <v>1.1144E-4</v>
      </c>
      <c r="D824" s="100"/>
      <c r="E824" s="101">
        <v>49213.575600000004</v>
      </c>
      <c r="F824" s="101">
        <v>32628.74048</v>
      </c>
      <c r="G824" s="101">
        <v>107346.2516</v>
      </c>
      <c r="H824" s="101">
        <v>8353.0966399999998</v>
      </c>
      <c r="I824" s="101">
        <v>0</v>
      </c>
    </row>
    <row r="825" spans="1:9" hidden="1">
      <c r="A825" s="4">
        <v>99110</v>
      </c>
      <c r="B825" s="84" t="s">
        <v>820</v>
      </c>
      <c r="C825" s="99">
        <v>1.6658999999999999E-4</v>
      </c>
      <c r="D825" s="100"/>
      <c r="E825" s="101">
        <v>73568.642849999989</v>
      </c>
      <c r="F825" s="101">
        <v>48776.219279999998</v>
      </c>
      <c r="G825" s="101">
        <v>160470.31634999998</v>
      </c>
      <c r="H825" s="101">
        <v>12486.920039999999</v>
      </c>
      <c r="I825" s="101">
        <v>0</v>
      </c>
    </row>
    <row r="826" spans="1:9" hidden="1">
      <c r="A826" s="4">
        <v>99111</v>
      </c>
      <c r="B826" s="84" t="s">
        <v>821</v>
      </c>
      <c r="C826" s="99">
        <v>1.21601E-3</v>
      </c>
      <c r="D826" s="100"/>
      <c r="E826" s="101">
        <v>537008.25615000003</v>
      </c>
      <c r="F826" s="101">
        <v>356037.99992000003</v>
      </c>
      <c r="G826" s="101">
        <v>1171339.87265</v>
      </c>
      <c r="H826" s="101">
        <v>91147.245559999996</v>
      </c>
      <c r="I826" s="101">
        <v>0</v>
      </c>
    </row>
    <row r="827" spans="1:9" hidden="1">
      <c r="A827" s="4">
        <v>99201</v>
      </c>
      <c r="B827" s="84" t="s">
        <v>973</v>
      </c>
      <c r="C827" s="99">
        <v>3.8254789999999997E-2</v>
      </c>
      <c r="D827" s="100"/>
      <c r="E827" s="101">
        <v>16893889.08585</v>
      </c>
      <c r="F827" s="101">
        <v>11200696.473679999</v>
      </c>
      <c r="G827" s="101">
        <v>36849500.289349996</v>
      </c>
      <c r="H827" s="101">
        <v>2867426.0392399998</v>
      </c>
      <c r="I827" s="101">
        <v>0</v>
      </c>
    </row>
    <row r="828" spans="1:9" hidden="1">
      <c r="A828" s="4">
        <v>99202</v>
      </c>
      <c r="B828" s="84" t="s">
        <v>823</v>
      </c>
      <c r="C828" s="99">
        <v>3.4394899999999999E-3</v>
      </c>
      <c r="D828" s="100"/>
      <c r="E828" s="101">
        <v>1518930.37635</v>
      </c>
      <c r="F828" s="101">
        <v>1007055.15608</v>
      </c>
      <c r="G828" s="101">
        <v>3313140.3348499998</v>
      </c>
      <c r="H828" s="101">
        <v>257810.41243999999</v>
      </c>
      <c r="I828" s="101">
        <v>0</v>
      </c>
    </row>
    <row r="829" spans="1:9" hidden="1">
      <c r="A829" s="4">
        <v>99203</v>
      </c>
      <c r="B829" s="84" t="s">
        <v>824</v>
      </c>
      <c r="C829" s="99">
        <v>4.4331999999999998E-4</v>
      </c>
      <c r="D829" s="100"/>
      <c r="E829" s="101">
        <v>195776.76179999998</v>
      </c>
      <c r="F829" s="101">
        <v>129800.54943999999</v>
      </c>
      <c r="G829" s="101">
        <v>427034.6398</v>
      </c>
      <c r="H829" s="101">
        <v>33229.493920000001</v>
      </c>
      <c r="I829" s="101">
        <v>0</v>
      </c>
    </row>
    <row r="830" spans="1:9" hidden="1">
      <c r="A830" s="4">
        <v>99204</v>
      </c>
      <c r="B830" s="84" t="s">
        <v>825</v>
      </c>
      <c r="C830" s="99">
        <v>1.3664300000000001E-3</v>
      </c>
      <c r="D830" s="100"/>
      <c r="E830" s="101">
        <v>603435.98444999999</v>
      </c>
      <c r="F830" s="101">
        <v>400079.77256000001</v>
      </c>
      <c r="G830" s="101">
        <v>1316234.19395</v>
      </c>
      <c r="H830" s="101">
        <v>102422.12708000001</v>
      </c>
      <c r="I830" s="101">
        <v>0</v>
      </c>
    </row>
    <row r="831" spans="1:9" hidden="1">
      <c r="A831" s="4">
        <v>99206</v>
      </c>
      <c r="B831" s="84" t="s">
        <v>826</v>
      </c>
      <c r="C831" s="99">
        <v>2.0076999999999998E-3</v>
      </c>
      <c r="D831" s="100"/>
      <c r="E831" s="101">
        <v>886630.43549999991</v>
      </c>
      <c r="F831" s="101">
        <v>587838.49839999992</v>
      </c>
      <c r="G831" s="101">
        <v>1933947.1404999997</v>
      </c>
      <c r="H831" s="101">
        <v>150489.1612</v>
      </c>
      <c r="I831" s="101">
        <v>0</v>
      </c>
    </row>
    <row r="832" spans="1:9" hidden="1">
      <c r="A832" s="4">
        <v>99207</v>
      </c>
      <c r="B832" s="84" t="s">
        <v>951</v>
      </c>
      <c r="C832" s="99">
        <v>1.3595E-4</v>
      </c>
      <c r="D832" s="100"/>
      <c r="E832" s="101">
        <v>60037.559249999998</v>
      </c>
      <c r="F832" s="101">
        <v>39805.072399999997</v>
      </c>
      <c r="G832" s="101">
        <v>130955.87675</v>
      </c>
      <c r="H832" s="101">
        <v>10190.2682</v>
      </c>
      <c r="I832" s="101">
        <v>0</v>
      </c>
    </row>
    <row r="833" spans="1:9" hidden="1">
      <c r="A833" s="4">
        <v>99208</v>
      </c>
      <c r="B833" s="84" t="s">
        <v>828</v>
      </c>
      <c r="C833" s="99">
        <v>3.3152000000000002E-4</v>
      </c>
      <c r="D833" s="100"/>
      <c r="E833" s="101">
        <v>146404.20480000001</v>
      </c>
      <c r="F833" s="101">
        <v>97066.403840000014</v>
      </c>
      <c r="G833" s="101">
        <v>319341.6128</v>
      </c>
      <c r="H833" s="101">
        <v>24849.413120000001</v>
      </c>
      <c r="I833" s="101">
        <v>0</v>
      </c>
    </row>
    <row r="834" spans="1:9" hidden="1">
      <c r="A834" s="4">
        <v>99210</v>
      </c>
      <c r="B834" s="84" t="s">
        <v>829</v>
      </c>
      <c r="C834" s="99">
        <v>1.9049900000000001E-3</v>
      </c>
      <c r="D834" s="100"/>
      <c r="E834" s="101">
        <v>841272.15885000001</v>
      </c>
      <c r="F834" s="101">
        <v>557765.83207999996</v>
      </c>
      <c r="G834" s="101">
        <v>1835010.1923500001</v>
      </c>
      <c r="H834" s="101">
        <v>142790.43044</v>
      </c>
      <c r="I834" s="101">
        <v>0</v>
      </c>
    </row>
    <row r="835" spans="1:9" hidden="1">
      <c r="A835" s="4">
        <v>99211</v>
      </c>
      <c r="B835" s="84" t="s">
        <v>830</v>
      </c>
      <c r="C835" s="99">
        <v>3.2543789999999996E-2</v>
      </c>
      <c r="D835" s="100"/>
      <c r="E835" s="101">
        <v>14371825.820849998</v>
      </c>
      <c r="F835" s="101">
        <v>9528561.3616799992</v>
      </c>
      <c r="G835" s="101">
        <v>31348293.874349996</v>
      </c>
      <c r="H835" s="101">
        <v>2439352.3232399998</v>
      </c>
      <c r="I835" s="101">
        <v>0</v>
      </c>
    </row>
    <row r="836" spans="1:9" hidden="1">
      <c r="A836" s="4">
        <v>99212</v>
      </c>
      <c r="B836" s="84" t="s">
        <v>831</v>
      </c>
      <c r="C836" s="99">
        <v>9.488E-5</v>
      </c>
      <c r="D836" s="100"/>
      <c r="E836" s="101">
        <v>41900.431199999999</v>
      </c>
      <c r="F836" s="101">
        <v>27780.104960000001</v>
      </c>
      <c r="G836" s="101">
        <v>91394.583199999994</v>
      </c>
      <c r="H836" s="101">
        <v>7111.82528</v>
      </c>
      <c r="I836" s="101">
        <v>0</v>
      </c>
    </row>
    <row r="837" spans="1:9" hidden="1">
      <c r="A837" s="4">
        <v>99213</v>
      </c>
      <c r="B837" s="84" t="s">
        <v>832</v>
      </c>
      <c r="C837" s="99">
        <v>5.7908999999999999E-4</v>
      </c>
      <c r="D837" s="100"/>
      <c r="E837" s="101">
        <v>255734.83035</v>
      </c>
      <c r="F837" s="101">
        <v>169552.91928</v>
      </c>
      <c r="G837" s="101">
        <v>557817.12884999998</v>
      </c>
      <c r="H837" s="101">
        <v>43406.270039999996</v>
      </c>
      <c r="I837" s="101">
        <v>0</v>
      </c>
    </row>
    <row r="838" spans="1:9" hidden="1">
      <c r="A838" s="4">
        <v>99218</v>
      </c>
      <c r="B838" s="84" t="s">
        <v>833</v>
      </c>
      <c r="C838" s="99">
        <v>3.7352399999999999E-3</v>
      </c>
      <c r="D838" s="100"/>
      <c r="E838" s="101">
        <v>1649538.0126</v>
      </c>
      <c r="F838" s="101">
        <v>1093648.39008</v>
      </c>
      <c r="G838" s="101">
        <v>3598025.9586</v>
      </c>
      <c r="H838" s="101">
        <v>279978.64944000001</v>
      </c>
      <c r="I838" s="101">
        <v>0</v>
      </c>
    </row>
    <row r="839" spans="1:9" hidden="1">
      <c r="A839" s="4">
        <v>99219</v>
      </c>
      <c r="B839" s="84" t="s">
        <v>974</v>
      </c>
      <c r="C839" s="99">
        <v>1.29E-5</v>
      </c>
      <c r="D839" s="100"/>
      <c r="E839" s="101">
        <v>5696.8334999999997</v>
      </c>
      <c r="F839" s="101">
        <v>3777.0167999999999</v>
      </c>
      <c r="G839" s="101">
        <v>12426.1185</v>
      </c>
      <c r="H839" s="101">
        <v>966.93240000000003</v>
      </c>
      <c r="I839" s="101">
        <v>0</v>
      </c>
    </row>
    <row r="840" spans="1:9" hidden="1">
      <c r="A840" s="4">
        <v>99221</v>
      </c>
      <c r="B840" s="84" t="s">
        <v>834</v>
      </c>
      <c r="C840" s="99">
        <v>1.2537680000000001E-2</v>
      </c>
      <c r="D840" s="100"/>
      <c r="E840" s="101">
        <v>5536827.5532</v>
      </c>
      <c r="F840" s="101">
        <v>3670932.4025600003</v>
      </c>
      <c r="G840" s="101">
        <v>12077108.325200001</v>
      </c>
      <c r="H840" s="101">
        <v>939774.34208000009</v>
      </c>
      <c r="I840" s="101">
        <v>0</v>
      </c>
    </row>
    <row r="841" spans="1:9" hidden="1">
      <c r="A841" s="4">
        <v>99222</v>
      </c>
      <c r="B841" s="84" t="s">
        <v>835</v>
      </c>
      <c r="C841" s="99">
        <v>2.7820000000000001E-5</v>
      </c>
      <c r="D841" s="100"/>
      <c r="E841" s="101">
        <v>12285.729300000001</v>
      </c>
      <c r="F841" s="101">
        <v>8145.4734400000007</v>
      </c>
      <c r="G841" s="101">
        <v>26798.032300000003</v>
      </c>
      <c r="H841" s="101">
        <v>2085.27592</v>
      </c>
      <c r="I841" s="101">
        <v>0</v>
      </c>
    </row>
    <row r="842" spans="1:9" hidden="1">
      <c r="A842" s="4">
        <v>99231</v>
      </c>
      <c r="B842" s="84" t="s">
        <v>836</v>
      </c>
      <c r="C842" s="99">
        <v>5.8580000000000004E-4</v>
      </c>
      <c r="D842" s="100"/>
      <c r="E842" s="101">
        <v>258698.06700000001</v>
      </c>
      <c r="F842" s="101">
        <v>171517.55360000001</v>
      </c>
      <c r="G842" s="101">
        <v>564280.63699999999</v>
      </c>
      <c r="H842" s="101">
        <v>43909.224800000004</v>
      </c>
      <c r="I842" s="101">
        <v>0</v>
      </c>
    </row>
    <row r="843" spans="1:9" hidden="1">
      <c r="A843" s="4">
        <v>99241</v>
      </c>
      <c r="B843" s="84" t="s">
        <v>837</v>
      </c>
      <c r="C843" s="99">
        <v>6.3152E-4</v>
      </c>
      <c r="D843" s="100"/>
      <c r="E843" s="101">
        <v>278888.70480000001</v>
      </c>
      <c r="F843" s="101">
        <v>184904.00383999999</v>
      </c>
      <c r="G843" s="101">
        <v>608321.1128</v>
      </c>
      <c r="H843" s="101">
        <v>47336.21312</v>
      </c>
      <c r="I843" s="101">
        <v>0</v>
      </c>
    </row>
    <row r="844" spans="1:9" hidden="1">
      <c r="A844" s="4">
        <v>99251</v>
      </c>
      <c r="B844" s="84" t="s">
        <v>838</v>
      </c>
      <c r="C844" s="99">
        <v>1.8853699999999999E-3</v>
      </c>
      <c r="D844" s="100"/>
      <c r="E844" s="101">
        <v>832607.67255000002</v>
      </c>
      <c r="F844" s="101">
        <v>552021.25303999998</v>
      </c>
      <c r="G844" s="101">
        <v>1816110.9330499999</v>
      </c>
      <c r="H844" s="101">
        <v>141319.79371999999</v>
      </c>
      <c r="I844" s="101">
        <v>0</v>
      </c>
    </row>
    <row r="845" spans="1:9" hidden="1">
      <c r="A845" s="4">
        <v>99252</v>
      </c>
      <c r="B845" s="84" t="s">
        <v>839</v>
      </c>
      <c r="C845" s="99">
        <v>7.7733000000000001E-4</v>
      </c>
      <c r="D845" s="100"/>
      <c r="E845" s="101">
        <v>343280.58795000002</v>
      </c>
      <c r="F845" s="101">
        <v>227596.00536000001</v>
      </c>
      <c r="G845" s="101">
        <v>748774.78245000006</v>
      </c>
      <c r="H845" s="101">
        <v>58265.547480000001</v>
      </c>
      <c r="I845" s="101">
        <v>0</v>
      </c>
    </row>
    <row r="846" spans="1:9" hidden="1">
      <c r="A846" s="4">
        <v>99261</v>
      </c>
      <c r="B846" s="84" t="s">
        <v>840</v>
      </c>
      <c r="C846" s="99">
        <v>2.8579399999999998E-3</v>
      </c>
      <c r="D846" s="100"/>
      <c r="E846" s="101">
        <v>1262109.1731</v>
      </c>
      <c r="F846" s="101">
        <v>836781.96847999992</v>
      </c>
      <c r="G846" s="101">
        <v>2752953.5740999999</v>
      </c>
      <c r="H846" s="101">
        <v>214219.75063999998</v>
      </c>
      <c r="I846" s="101">
        <v>0</v>
      </c>
    </row>
    <row r="847" spans="1:9" hidden="1">
      <c r="A847" s="4">
        <v>99271</v>
      </c>
      <c r="B847" s="84" t="s">
        <v>841</v>
      </c>
      <c r="C847" s="99">
        <v>5.3697299999999996E-3</v>
      </c>
      <c r="D847" s="100"/>
      <c r="E847" s="101">
        <v>2371353.3139499999</v>
      </c>
      <c r="F847" s="101">
        <v>1572213.9861599999</v>
      </c>
      <c r="G847" s="101">
        <v>5172472.9684499996</v>
      </c>
      <c r="H847" s="101">
        <v>402493.48187999998</v>
      </c>
      <c r="I847" s="101">
        <v>0</v>
      </c>
    </row>
    <row r="848" spans="1:9" hidden="1">
      <c r="A848" s="4">
        <v>99281</v>
      </c>
      <c r="B848" s="84" t="s">
        <v>842</v>
      </c>
      <c r="C848" s="99">
        <v>3.69251E-3</v>
      </c>
      <c r="D848" s="100"/>
      <c r="E848" s="101">
        <v>1630667.8036499999</v>
      </c>
      <c r="F848" s="101">
        <v>1081137.3879199999</v>
      </c>
      <c r="G848" s="101">
        <v>3556865.6451499998</v>
      </c>
      <c r="H848" s="101">
        <v>276775.77956</v>
      </c>
      <c r="I848" s="101">
        <v>0</v>
      </c>
    </row>
    <row r="849" spans="1:9" hidden="1">
      <c r="A849" s="4">
        <v>99291</v>
      </c>
      <c r="B849" s="84" t="s">
        <v>843</v>
      </c>
      <c r="C849" s="99">
        <v>1.2449099999999999E-3</v>
      </c>
      <c r="D849" s="100"/>
      <c r="E849" s="101">
        <v>549770.92964999995</v>
      </c>
      <c r="F849" s="101">
        <v>364499.68871999998</v>
      </c>
      <c r="G849" s="101">
        <v>1199178.2311499999</v>
      </c>
      <c r="H849" s="101">
        <v>93313.473959999988</v>
      </c>
      <c r="I849" s="101">
        <v>0</v>
      </c>
    </row>
    <row r="850" spans="1:9" hidden="1">
      <c r="A850" s="4">
        <v>99301</v>
      </c>
      <c r="B850" s="84" t="s">
        <v>844</v>
      </c>
      <c r="C850" s="99">
        <v>1.30272E-3</v>
      </c>
      <c r="D850" s="100"/>
      <c r="E850" s="101">
        <v>575300.69280000008</v>
      </c>
      <c r="F850" s="101">
        <v>381425.99424000003</v>
      </c>
      <c r="G850" s="101">
        <v>1254864.5808000001</v>
      </c>
      <c r="H850" s="101">
        <v>97646.680319999999</v>
      </c>
      <c r="I850" s="101">
        <v>0</v>
      </c>
    </row>
    <row r="851" spans="1:9" hidden="1">
      <c r="A851" s="4">
        <v>99304</v>
      </c>
      <c r="B851" s="84" t="s">
        <v>845</v>
      </c>
      <c r="C851" s="99">
        <v>1.9380000000000001E-5</v>
      </c>
      <c r="D851" s="100"/>
      <c r="E851" s="101">
        <v>8558.4987000000001</v>
      </c>
      <c r="F851" s="101">
        <v>5674.3089600000003</v>
      </c>
      <c r="G851" s="101">
        <v>18668.075700000001</v>
      </c>
      <c r="H851" s="101">
        <v>1452.6472800000001</v>
      </c>
      <c r="I851" s="101">
        <v>0</v>
      </c>
    </row>
    <row r="852" spans="1:9" hidden="1">
      <c r="A852" s="4">
        <v>99311</v>
      </c>
      <c r="B852" s="84" t="s">
        <v>846</v>
      </c>
      <c r="C852" s="99">
        <v>4.2120000000000003E-5</v>
      </c>
      <c r="D852" s="100"/>
      <c r="E852" s="101">
        <v>18600.823800000002</v>
      </c>
      <c r="F852" s="101">
        <v>12332.39904</v>
      </c>
      <c r="G852" s="101">
        <v>40572.721800000007</v>
      </c>
      <c r="H852" s="101">
        <v>3157.1467200000002</v>
      </c>
      <c r="I852" s="101">
        <v>0</v>
      </c>
    </row>
    <row r="853" spans="1:9" hidden="1">
      <c r="A853" s="4">
        <v>99321</v>
      </c>
      <c r="B853" s="84" t="s">
        <v>847</v>
      </c>
      <c r="C853" s="99">
        <v>9.8540000000000002E-5</v>
      </c>
      <c r="D853" s="100"/>
      <c r="E853" s="101">
        <v>43516.742100000003</v>
      </c>
      <c r="F853" s="101">
        <v>28851.723679999999</v>
      </c>
      <c r="G853" s="101">
        <v>94920.133100000006</v>
      </c>
      <c r="H853" s="101">
        <v>7386.1642400000001</v>
      </c>
      <c r="I853" s="101">
        <v>0</v>
      </c>
    </row>
    <row r="854" spans="1:9" hidden="1">
      <c r="A854" s="4">
        <v>99401</v>
      </c>
      <c r="B854" s="84" t="s">
        <v>848</v>
      </c>
      <c r="C854" s="99">
        <v>6.8079000000000002E-4</v>
      </c>
      <c r="D854" s="100"/>
      <c r="E854" s="101">
        <v>300647.07585000002</v>
      </c>
      <c r="F854" s="101">
        <v>199329.86568000002</v>
      </c>
      <c r="G854" s="101">
        <v>655781.17934999999</v>
      </c>
      <c r="H854" s="101">
        <v>51029.295239999999</v>
      </c>
      <c r="I854" s="101">
        <v>0</v>
      </c>
    </row>
    <row r="855" spans="1:9" hidden="1">
      <c r="A855" s="4">
        <v>99404</v>
      </c>
      <c r="B855" s="84" t="s">
        <v>849</v>
      </c>
      <c r="C855" s="99">
        <v>6.5400000000000001E-6</v>
      </c>
      <c r="D855" s="100"/>
      <c r="E855" s="101">
        <v>2888.1621</v>
      </c>
      <c r="F855" s="101">
        <v>1914.85968</v>
      </c>
      <c r="G855" s="101">
        <v>6299.7530999999999</v>
      </c>
      <c r="H855" s="101">
        <v>490.21224000000001</v>
      </c>
      <c r="I855" s="101">
        <v>0</v>
      </c>
    </row>
    <row r="856" spans="1:9" hidden="1">
      <c r="A856" s="4">
        <v>99405</v>
      </c>
      <c r="B856" s="84" t="s">
        <v>850</v>
      </c>
      <c r="C856" s="99">
        <v>5.9200000000000002E-5</v>
      </c>
      <c r="D856" s="100"/>
      <c r="E856" s="101">
        <v>26143.608</v>
      </c>
      <c r="F856" s="101">
        <v>17333.286400000001</v>
      </c>
      <c r="G856" s="101">
        <v>57025.288</v>
      </c>
      <c r="H856" s="101">
        <v>4437.3951999999999</v>
      </c>
      <c r="I856" s="101">
        <v>0</v>
      </c>
    </row>
    <row r="857" spans="1:9" hidden="1">
      <c r="A857" s="94">
        <v>99411</v>
      </c>
      <c r="B857" s="95" t="s">
        <v>851</v>
      </c>
      <c r="C857" s="96">
        <v>1.5092E-4</v>
      </c>
      <c r="D857" s="97"/>
      <c r="E857" s="98">
        <v>66648.535799999998</v>
      </c>
      <c r="F857" s="98">
        <v>44188.168639999996</v>
      </c>
      <c r="G857" s="98">
        <v>145375.95379999999</v>
      </c>
      <c r="H857" s="98">
        <v>11312.35952</v>
      </c>
      <c r="I857" s="98">
        <v>0</v>
      </c>
    </row>
    <row r="858" spans="1:9" hidden="1">
      <c r="A858" s="4">
        <v>99413</v>
      </c>
      <c r="B858" s="84" t="s">
        <v>852</v>
      </c>
      <c r="C858" s="99">
        <v>3.913E-5</v>
      </c>
      <c r="D858" s="100"/>
      <c r="E858" s="101">
        <v>17280.394950000002</v>
      </c>
      <c r="F858" s="101">
        <v>11456.95096</v>
      </c>
      <c r="G858" s="101">
        <v>37692.559450000001</v>
      </c>
      <c r="H858" s="101">
        <v>2933.02828</v>
      </c>
      <c r="I858" s="101">
        <v>0</v>
      </c>
    </row>
    <row r="859" spans="1:9" hidden="1">
      <c r="A859" s="4">
        <v>99421</v>
      </c>
      <c r="B859" s="84" t="s">
        <v>853</v>
      </c>
      <c r="C859" s="99">
        <v>1.08E-5</v>
      </c>
      <c r="D859" s="100"/>
      <c r="E859" s="101">
        <v>4769.442</v>
      </c>
      <c r="F859" s="101">
        <v>3162.1536000000001</v>
      </c>
      <c r="G859" s="101">
        <v>10403.262000000001</v>
      </c>
      <c r="H859" s="101">
        <v>809.52480000000003</v>
      </c>
      <c r="I859" s="101">
        <v>0</v>
      </c>
    </row>
    <row r="860" spans="1:9" hidden="1">
      <c r="A860" s="4">
        <v>99431</v>
      </c>
      <c r="B860" s="84" t="s">
        <v>854</v>
      </c>
      <c r="C860" s="99">
        <v>1.607E-5</v>
      </c>
      <c r="D860" s="100"/>
      <c r="E860" s="101">
        <v>7096.7530500000003</v>
      </c>
      <c r="F860" s="101">
        <v>4705.1674400000002</v>
      </c>
      <c r="G860" s="101">
        <v>15479.66855</v>
      </c>
      <c r="H860" s="101">
        <v>1204.5429200000001</v>
      </c>
      <c r="I860" s="101">
        <v>0</v>
      </c>
    </row>
    <row r="861" spans="1:9" hidden="1">
      <c r="A861" s="4">
        <v>99501</v>
      </c>
      <c r="B861" s="84" t="s">
        <v>855</v>
      </c>
      <c r="C861" s="99">
        <v>1.63507E-3</v>
      </c>
      <c r="D861" s="100"/>
      <c r="E861" s="101">
        <v>722071.43805</v>
      </c>
      <c r="F861" s="101">
        <v>478735.41544000001</v>
      </c>
      <c r="G861" s="101">
        <v>1575005.70355</v>
      </c>
      <c r="H861" s="101">
        <v>122558.30692</v>
      </c>
      <c r="I861" s="101">
        <v>0</v>
      </c>
    </row>
    <row r="862" spans="1:9" hidden="1">
      <c r="A862" s="4">
        <v>99502</v>
      </c>
      <c r="B862" s="84" t="s">
        <v>856</v>
      </c>
      <c r="C862" s="99">
        <v>1.5111000000000001E-4</v>
      </c>
      <c r="D862" s="100"/>
      <c r="E862" s="101">
        <v>66732.442649999997</v>
      </c>
      <c r="F862" s="101">
        <v>44243.799120000003</v>
      </c>
      <c r="G862" s="101">
        <v>145558.97414999999</v>
      </c>
      <c r="H862" s="101">
        <v>11326.60116</v>
      </c>
      <c r="I862" s="101">
        <v>0</v>
      </c>
    </row>
    <row r="863" spans="1:9" hidden="1">
      <c r="A863" s="4">
        <v>99508</v>
      </c>
      <c r="B863" s="84" t="s">
        <v>857</v>
      </c>
      <c r="C863" s="99">
        <v>3.1699999999999998E-5</v>
      </c>
      <c r="D863" s="100"/>
      <c r="E863" s="101">
        <v>13999.1955</v>
      </c>
      <c r="F863" s="101">
        <v>9281.5064000000002</v>
      </c>
      <c r="G863" s="101">
        <v>30535.500499999998</v>
      </c>
      <c r="H863" s="101">
        <v>2376.1052</v>
      </c>
      <c r="I863" s="101">
        <v>0</v>
      </c>
    </row>
    <row r="864" spans="1:9" hidden="1">
      <c r="A864" s="4">
        <v>99509</v>
      </c>
      <c r="B864" s="84" t="s">
        <v>858</v>
      </c>
      <c r="C864" s="99">
        <v>2.376E-5</v>
      </c>
      <c r="D864" s="100"/>
      <c r="E864" s="101">
        <v>10492.7724</v>
      </c>
      <c r="F864" s="101">
        <v>6956.7379199999996</v>
      </c>
      <c r="G864" s="101">
        <v>22887.1764</v>
      </c>
      <c r="H864" s="101">
        <v>1780.9545599999999</v>
      </c>
      <c r="I864" s="101">
        <v>0</v>
      </c>
    </row>
    <row r="865" spans="1:9" hidden="1">
      <c r="A865" s="4">
        <v>99511</v>
      </c>
      <c r="B865" s="84" t="s">
        <v>859</v>
      </c>
      <c r="C865" s="99">
        <v>1.2949700000000001E-3</v>
      </c>
      <c r="D865" s="100"/>
      <c r="E865" s="101">
        <v>571878.17655000009</v>
      </c>
      <c r="F865" s="101">
        <v>379156.85624000005</v>
      </c>
      <c r="G865" s="101">
        <v>1247399.2770500001</v>
      </c>
      <c r="H865" s="101">
        <v>97065.771320000014</v>
      </c>
      <c r="I865" s="101">
        <v>0</v>
      </c>
    </row>
    <row r="866" spans="1:9" hidden="1">
      <c r="A866" s="4">
        <v>99521</v>
      </c>
      <c r="B866" s="84" t="s">
        <v>860</v>
      </c>
      <c r="C866" s="99">
        <v>5.7490000000000004E-4</v>
      </c>
      <c r="D866" s="100"/>
      <c r="E866" s="101">
        <v>253884.46350000001</v>
      </c>
      <c r="F866" s="101">
        <v>168326.1208</v>
      </c>
      <c r="G866" s="101">
        <v>553781.04850000003</v>
      </c>
      <c r="H866" s="101">
        <v>43092.204400000002</v>
      </c>
      <c r="I866" s="101">
        <v>0</v>
      </c>
    </row>
    <row r="867" spans="1:9" hidden="1">
      <c r="A867" s="4">
        <v>99527</v>
      </c>
      <c r="B867" s="84" t="s">
        <v>861</v>
      </c>
      <c r="C867" s="99">
        <v>1.079E-5</v>
      </c>
      <c r="D867" s="100"/>
      <c r="E867" s="101">
        <v>4765.02585</v>
      </c>
      <c r="F867" s="101">
        <v>3159.22568</v>
      </c>
      <c r="G867" s="101">
        <v>10393.629349999999</v>
      </c>
      <c r="H867" s="101">
        <v>808.77524000000005</v>
      </c>
      <c r="I867" s="101">
        <v>0</v>
      </c>
    </row>
    <row r="868" spans="1:9" hidden="1">
      <c r="A868" s="4">
        <v>99531</v>
      </c>
      <c r="B868" s="84" t="s">
        <v>862</v>
      </c>
      <c r="C868" s="99">
        <v>1.0409E-4</v>
      </c>
      <c r="D868" s="100"/>
      <c r="E868" s="101">
        <v>45967.705350000004</v>
      </c>
      <c r="F868" s="101">
        <v>30476.719280000001</v>
      </c>
      <c r="G868" s="101">
        <v>100266.25385000001</v>
      </c>
      <c r="H868" s="101">
        <v>7802.17004</v>
      </c>
      <c r="I868" s="101">
        <v>0</v>
      </c>
    </row>
    <row r="869" spans="1:9" hidden="1">
      <c r="A869" s="4">
        <v>99601</v>
      </c>
      <c r="B869" s="84" t="s">
        <v>863</v>
      </c>
      <c r="C869" s="99">
        <v>5.0571899999999996E-3</v>
      </c>
      <c r="D869" s="100"/>
      <c r="E869" s="101">
        <v>2233330.9618499996</v>
      </c>
      <c r="F869" s="101">
        <v>1480704.7744799999</v>
      </c>
      <c r="G869" s="101">
        <v>4871414.1253499994</v>
      </c>
      <c r="H869" s="101">
        <v>379066.73363999999</v>
      </c>
      <c r="I869" s="101">
        <v>0</v>
      </c>
    </row>
    <row r="870" spans="1:9" hidden="1">
      <c r="A870" s="4">
        <v>99602</v>
      </c>
      <c r="B870" s="84" t="s">
        <v>864</v>
      </c>
      <c r="C870" s="99">
        <v>5.4330000000000003E-5</v>
      </c>
      <c r="D870" s="100"/>
      <c r="E870" s="101">
        <v>23992.942950000001</v>
      </c>
      <c r="F870" s="101">
        <v>15907.389360000001</v>
      </c>
      <c r="G870" s="101">
        <v>52334.187450000005</v>
      </c>
      <c r="H870" s="101">
        <v>4072.3594800000001</v>
      </c>
      <c r="I870" s="101">
        <v>0</v>
      </c>
    </row>
    <row r="871" spans="1:9" hidden="1">
      <c r="A871" s="4">
        <v>99603</v>
      </c>
      <c r="B871" s="84" t="s">
        <v>865</v>
      </c>
      <c r="C871" s="99">
        <v>1.6312E-4</v>
      </c>
      <c r="D871" s="100"/>
      <c r="E871" s="101">
        <v>72036.238799999992</v>
      </c>
      <c r="F871" s="101">
        <v>47760.231039999999</v>
      </c>
      <c r="G871" s="101">
        <v>157127.7868</v>
      </c>
      <c r="H871" s="101">
        <v>12226.82272</v>
      </c>
      <c r="I871" s="101">
        <v>0</v>
      </c>
    </row>
    <row r="872" spans="1:9" hidden="1">
      <c r="A872" s="4">
        <v>99604</v>
      </c>
      <c r="B872" s="84" t="s">
        <v>866</v>
      </c>
      <c r="C872" s="99">
        <v>1.1205999999999999E-4</v>
      </c>
      <c r="D872" s="100"/>
      <c r="E872" s="101">
        <v>49487.376899999996</v>
      </c>
      <c r="F872" s="101">
        <v>32810.271519999995</v>
      </c>
      <c r="G872" s="101">
        <v>107943.47589999999</v>
      </c>
      <c r="H872" s="101">
        <v>8399.5693599999995</v>
      </c>
      <c r="I872" s="101">
        <v>0</v>
      </c>
    </row>
    <row r="873" spans="1:9" hidden="1">
      <c r="A873" s="4">
        <v>99609</v>
      </c>
      <c r="B873" s="84" t="s">
        <v>867</v>
      </c>
      <c r="C873" s="99">
        <v>3.5769999999999998E-5</v>
      </c>
      <c r="D873" s="100"/>
      <c r="E873" s="101">
        <v>15796.56855</v>
      </c>
      <c r="F873" s="101">
        <v>10473.169839999999</v>
      </c>
      <c r="G873" s="101">
        <v>34455.989049999996</v>
      </c>
      <c r="H873" s="101">
        <v>2681.1761199999996</v>
      </c>
      <c r="I873" s="101">
        <v>0</v>
      </c>
    </row>
    <row r="874" spans="1:9" hidden="1">
      <c r="A874" s="4">
        <v>99610</v>
      </c>
      <c r="B874" s="84" t="s">
        <v>868</v>
      </c>
      <c r="C874" s="99">
        <v>1.8194000000000001E-4</v>
      </c>
      <c r="D874" s="100"/>
      <c r="E874" s="101">
        <v>80347.433100000009</v>
      </c>
      <c r="F874" s="101">
        <v>53270.576480000003</v>
      </c>
      <c r="G874" s="101">
        <v>175256.43410000001</v>
      </c>
      <c r="H874" s="101">
        <v>13637.494640000001</v>
      </c>
      <c r="I874" s="101">
        <v>0</v>
      </c>
    </row>
    <row r="875" spans="1:9" hidden="1">
      <c r="A875" s="4">
        <v>99611</v>
      </c>
      <c r="B875" s="84" t="s">
        <v>869</v>
      </c>
      <c r="C875" s="99">
        <v>2.6352900000000002E-3</v>
      </c>
      <c r="D875" s="100"/>
      <c r="E875" s="101">
        <v>1163783.59335</v>
      </c>
      <c r="F875" s="101">
        <v>771591.82968000008</v>
      </c>
      <c r="G875" s="101">
        <v>2538482.6218500002</v>
      </c>
      <c r="H875" s="101">
        <v>197530.79724000001</v>
      </c>
      <c r="I875" s="101">
        <v>0</v>
      </c>
    </row>
    <row r="876" spans="1:9" hidden="1">
      <c r="A876" s="4">
        <v>99613</v>
      </c>
      <c r="B876" s="84" t="s">
        <v>870</v>
      </c>
      <c r="C876" s="99">
        <v>3.7818999999999998E-4</v>
      </c>
      <c r="D876" s="100"/>
      <c r="E876" s="101">
        <v>167014.37685</v>
      </c>
      <c r="F876" s="101">
        <v>110731.00648</v>
      </c>
      <c r="G876" s="101">
        <v>364297.19034999999</v>
      </c>
      <c r="H876" s="101">
        <v>28347.609639999999</v>
      </c>
      <c r="I876" s="101">
        <v>0</v>
      </c>
    </row>
    <row r="877" spans="1:9" hidden="1">
      <c r="A877" s="4">
        <v>99621</v>
      </c>
      <c r="B877" s="84" t="s">
        <v>871</v>
      </c>
      <c r="C877" s="99">
        <v>3.4900000000000003E-4</v>
      </c>
      <c r="D877" s="100"/>
      <c r="E877" s="101">
        <v>154123.63500000001</v>
      </c>
      <c r="F877" s="101">
        <v>102184.40800000001</v>
      </c>
      <c r="G877" s="101">
        <v>336179.48500000004</v>
      </c>
      <c r="H877" s="101">
        <v>26159.644</v>
      </c>
      <c r="I877" s="101">
        <v>0</v>
      </c>
    </row>
    <row r="878" spans="1:9" hidden="1">
      <c r="A878" s="4">
        <v>99623</v>
      </c>
      <c r="B878" s="84" t="s">
        <v>872</v>
      </c>
      <c r="C878" s="99">
        <v>3.45E-6</v>
      </c>
      <c r="D878" s="100"/>
      <c r="E878" s="101">
        <v>1523.5717500000001</v>
      </c>
      <c r="F878" s="101">
        <v>1010.1324</v>
      </c>
      <c r="G878" s="101">
        <v>3323.2642500000002</v>
      </c>
      <c r="H878" s="101">
        <v>258.59820000000002</v>
      </c>
      <c r="I878" s="101">
        <v>0</v>
      </c>
    </row>
    <row r="879" spans="1:9" hidden="1">
      <c r="A879" s="4">
        <v>99624</v>
      </c>
      <c r="B879" s="84" t="s">
        <v>975</v>
      </c>
      <c r="C879" s="99">
        <v>8.7680000000000001E-5</v>
      </c>
      <c r="D879" s="100"/>
      <c r="E879" s="101">
        <v>38720.803200000002</v>
      </c>
      <c r="F879" s="101">
        <v>25672.002560000001</v>
      </c>
      <c r="G879" s="101">
        <v>84459.075200000007</v>
      </c>
      <c r="H879" s="101">
        <v>6572.1420799999996</v>
      </c>
      <c r="I879" s="101">
        <v>0</v>
      </c>
    </row>
    <row r="880" spans="1:9" hidden="1">
      <c r="A880" s="4">
        <v>99631</v>
      </c>
      <c r="B880" s="84" t="s">
        <v>873</v>
      </c>
      <c r="C880" s="99">
        <v>6.6730000000000007E-5</v>
      </c>
      <c r="D880" s="100"/>
      <c r="E880" s="101">
        <v>29468.968950000002</v>
      </c>
      <c r="F880" s="101">
        <v>19538.010160000002</v>
      </c>
      <c r="G880" s="101">
        <v>64278.673450000009</v>
      </c>
      <c r="H880" s="101">
        <v>5001.8138800000006</v>
      </c>
      <c r="I880" s="101">
        <v>0</v>
      </c>
    </row>
    <row r="881" spans="1:9" hidden="1">
      <c r="A881" s="4">
        <v>99651</v>
      </c>
      <c r="B881" s="84" t="s">
        <v>874</v>
      </c>
      <c r="C881" s="99">
        <v>4.8439999999999997E-5</v>
      </c>
      <c r="D881" s="100"/>
      <c r="E881" s="101">
        <v>21391.830599999998</v>
      </c>
      <c r="F881" s="101">
        <v>14182.84448</v>
      </c>
      <c r="G881" s="101">
        <v>46660.556599999996</v>
      </c>
      <c r="H881" s="101">
        <v>3630.8686399999997</v>
      </c>
      <c r="I881" s="101">
        <v>0</v>
      </c>
    </row>
    <row r="882" spans="1:9" hidden="1">
      <c r="A882" s="4">
        <v>99661</v>
      </c>
      <c r="B882" s="84" t="s">
        <v>875</v>
      </c>
      <c r="C882" s="99">
        <v>3.7710000000000003E-5</v>
      </c>
      <c r="D882" s="100"/>
      <c r="E882" s="101">
        <v>16653.301650000001</v>
      </c>
      <c r="F882" s="101">
        <v>11041.186320000001</v>
      </c>
      <c r="G882" s="101">
        <v>36324.723150000005</v>
      </c>
      <c r="H882" s="101">
        <v>2826.59076</v>
      </c>
      <c r="I882" s="101">
        <v>0</v>
      </c>
    </row>
    <row r="883" spans="1:9" hidden="1">
      <c r="A883" s="4">
        <v>99701</v>
      </c>
      <c r="B883" s="84" t="s">
        <v>876</v>
      </c>
      <c r="C883" s="99">
        <v>2.89295E-3</v>
      </c>
      <c r="D883" s="100"/>
      <c r="E883" s="101">
        <v>1277570.1142500001</v>
      </c>
      <c r="F883" s="101">
        <v>847032.61640000006</v>
      </c>
      <c r="G883" s="101">
        <v>2786677.4817499998</v>
      </c>
      <c r="H883" s="101">
        <v>216843.9602</v>
      </c>
      <c r="I883" s="101">
        <v>0</v>
      </c>
    </row>
    <row r="884" spans="1:9" hidden="1">
      <c r="A884" s="4">
        <v>99705</v>
      </c>
      <c r="B884" s="84" t="s">
        <v>877</v>
      </c>
      <c r="C884" s="99">
        <v>1.4037000000000001E-4</v>
      </c>
      <c r="D884" s="100"/>
      <c r="E884" s="101">
        <v>61989.497550000007</v>
      </c>
      <c r="F884" s="101">
        <v>41099.213040000002</v>
      </c>
      <c r="G884" s="101">
        <v>135213.50805</v>
      </c>
      <c r="H884" s="101">
        <v>10521.57372</v>
      </c>
      <c r="I884" s="101">
        <v>0</v>
      </c>
    </row>
    <row r="885" spans="1:9" hidden="1">
      <c r="A885" s="4">
        <v>99711</v>
      </c>
      <c r="B885" s="84" t="s">
        <v>878</v>
      </c>
      <c r="C885" s="99">
        <v>3.6190000000000001E-4</v>
      </c>
      <c r="D885" s="100"/>
      <c r="E885" s="101">
        <v>159820.46850000002</v>
      </c>
      <c r="F885" s="101">
        <v>105961.42480000001</v>
      </c>
      <c r="G885" s="101">
        <v>348605.60350000003</v>
      </c>
      <c r="H885" s="101">
        <v>27126.576400000002</v>
      </c>
      <c r="I885" s="101">
        <v>0</v>
      </c>
    </row>
    <row r="886" spans="1:9" hidden="1">
      <c r="A886" s="4">
        <v>99717</v>
      </c>
      <c r="B886" s="84" t="s">
        <v>879</v>
      </c>
      <c r="C886" s="99">
        <v>1.9219999999999999E-5</v>
      </c>
      <c r="D886" s="100"/>
      <c r="E886" s="101">
        <v>8487.8402999999998</v>
      </c>
      <c r="F886" s="101">
        <v>5627.4622399999998</v>
      </c>
      <c r="G886" s="101">
        <v>18513.953299999997</v>
      </c>
      <c r="H886" s="101">
        <v>1440.6543199999999</v>
      </c>
      <c r="I886" s="101">
        <v>0</v>
      </c>
    </row>
    <row r="887" spans="1:9" hidden="1">
      <c r="A887" s="4">
        <v>99721</v>
      </c>
      <c r="B887" s="84" t="s">
        <v>880</v>
      </c>
      <c r="C887" s="99">
        <v>6.0446000000000002E-4</v>
      </c>
      <c r="D887" s="100"/>
      <c r="E887" s="101">
        <v>266938.6029</v>
      </c>
      <c r="F887" s="101">
        <v>176981.05232000002</v>
      </c>
      <c r="G887" s="101">
        <v>582255.16190000006</v>
      </c>
      <c r="H887" s="101">
        <v>45307.903760000001</v>
      </c>
      <c r="I887" s="101">
        <v>0</v>
      </c>
    </row>
    <row r="888" spans="1:9" hidden="1">
      <c r="A888" s="4">
        <v>99727</v>
      </c>
      <c r="B888" s="84" t="s">
        <v>881</v>
      </c>
      <c r="C888" s="99">
        <v>4.5290000000000002E-5</v>
      </c>
      <c r="D888" s="100"/>
      <c r="E888" s="101">
        <v>20000.743350000001</v>
      </c>
      <c r="F888" s="101">
        <v>13260.54968</v>
      </c>
      <c r="G888" s="101">
        <v>43626.271850000005</v>
      </c>
      <c r="H888" s="101">
        <v>3394.7572399999999</v>
      </c>
      <c r="I888" s="101">
        <v>0</v>
      </c>
    </row>
    <row r="889" spans="1:9" hidden="1">
      <c r="A889" s="4">
        <v>99801</v>
      </c>
      <c r="B889" s="84" t="s">
        <v>882</v>
      </c>
      <c r="C889" s="99">
        <v>4.2011799999999997E-3</v>
      </c>
      <c r="D889" s="100"/>
      <c r="E889" s="101">
        <v>1855304.1057</v>
      </c>
      <c r="F889" s="101">
        <v>1230071.8945599999</v>
      </c>
      <c r="G889" s="101">
        <v>4046849.6526999995</v>
      </c>
      <c r="H889" s="101">
        <v>314903.64807999996</v>
      </c>
      <c r="I889" s="101">
        <v>0</v>
      </c>
    </row>
    <row r="890" spans="1:9" hidden="1">
      <c r="A890" s="4">
        <v>99802</v>
      </c>
      <c r="B890" s="84" t="s">
        <v>883</v>
      </c>
      <c r="C890" s="99">
        <v>6.9299999999999997E-6</v>
      </c>
      <c r="D890" s="100"/>
      <c r="E890" s="101">
        <v>3060.3919499999997</v>
      </c>
      <c r="F890" s="101">
        <v>2029.04856</v>
      </c>
      <c r="G890" s="101">
        <v>6675.4264499999999</v>
      </c>
      <c r="H890" s="101">
        <v>519.44507999999996</v>
      </c>
      <c r="I890" s="101">
        <v>0</v>
      </c>
    </row>
    <row r="891" spans="1:9" hidden="1">
      <c r="A891" s="4">
        <v>99804</v>
      </c>
      <c r="B891" s="84" t="s">
        <v>884</v>
      </c>
      <c r="C891" s="99">
        <v>9.7579999999999997E-5</v>
      </c>
      <c r="D891" s="100"/>
      <c r="E891" s="101">
        <v>43092.791700000002</v>
      </c>
      <c r="F891" s="101">
        <v>28570.643359999998</v>
      </c>
      <c r="G891" s="101">
        <v>93995.398699999991</v>
      </c>
      <c r="H891" s="101">
        <v>7314.2064799999998</v>
      </c>
      <c r="I891" s="101">
        <v>0</v>
      </c>
    </row>
    <row r="892" spans="1:9" hidden="1">
      <c r="A892" s="4">
        <v>99811</v>
      </c>
      <c r="B892" s="84" t="s">
        <v>885</v>
      </c>
      <c r="C892" s="99">
        <v>5.7056499999999996E-3</v>
      </c>
      <c r="D892" s="100"/>
      <c r="E892" s="101">
        <v>2519700.62475</v>
      </c>
      <c r="F892" s="101">
        <v>1670568.6747999999</v>
      </c>
      <c r="G892" s="101">
        <v>5496052.9472499993</v>
      </c>
      <c r="H892" s="101">
        <v>427672.70139999996</v>
      </c>
      <c r="I892" s="101">
        <v>0</v>
      </c>
    </row>
    <row r="893" spans="1:9" hidden="1">
      <c r="A893" s="4">
        <v>99812</v>
      </c>
      <c r="B893" s="84" t="s">
        <v>886</v>
      </c>
      <c r="C893" s="99">
        <v>1.562E-5</v>
      </c>
      <c r="D893" s="100"/>
      <c r="E893" s="101">
        <v>6898.0262999999995</v>
      </c>
      <c r="F893" s="101">
        <v>4573.41104</v>
      </c>
      <c r="G893" s="101">
        <v>15046.1993</v>
      </c>
      <c r="H893" s="101">
        <v>1170.8127199999999</v>
      </c>
      <c r="I893" s="101">
        <v>0</v>
      </c>
    </row>
    <row r="894" spans="1:9" hidden="1">
      <c r="A894" s="4">
        <v>99818</v>
      </c>
      <c r="B894" s="84" t="s">
        <v>887</v>
      </c>
      <c r="C894" s="99">
        <v>4.2230000000000001E-5</v>
      </c>
      <c r="D894" s="100"/>
      <c r="E894" s="101">
        <v>18649.401450000001</v>
      </c>
      <c r="F894" s="101">
        <v>12364.606159999999</v>
      </c>
      <c r="G894" s="101">
        <v>40678.680950000002</v>
      </c>
      <c r="H894" s="101">
        <v>3165.3918800000001</v>
      </c>
      <c r="I894" s="101">
        <v>0</v>
      </c>
    </row>
    <row r="895" spans="1:9" hidden="1">
      <c r="A895" s="4">
        <v>99821</v>
      </c>
      <c r="B895" s="84" t="s">
        <v>888</v>
      </c>
      <c r="C895" s="99">
        <v>8.5560000000000001E-5</v>
      </c>
      <c r="D895" s="100"/>
      <c r="E895" s="101">
        <v>37784.579400000002</v>
      </c>
      <c r="F895" s="101">
        <v>25051.283520000001</v>
      </c>
      <c r="G895" s="101">
        <v>82416.953399999999</v>
      </c>
      <c r="H895" s="101">
        <v>6413.2353599999997</v>
      </c>
      <c r="I895" s="101">
        <v>0</v>
      </c>
    </row>
    <row r="896" spans="1:9" hidden="1">
      <c r="A896" s="4">
        <v>99831</v>
      </c>
      <c r="B896" s="84" t="s">
        <v>889</v>
      </c>
      <c r="C896" s="99">
        <v>3.5179999999999999E-5</v>
      </c>
      <c r="D896" s="100"/>
      <c r="E896" s="101">
        <v>15536.0157</v>
      </c>
      <c r="F896" s="101">
        <v>10300.422559999999</v>
      </c>
      <c r="G896" s="101">
        <v>33887.662700000001</v>
      </c>
      <c r="H896" s="101">
        <v>2636.95208</v>
      </c>
      <c r="I896" s="101">
        <v>0</v>
      </c>
    </row>
    <row r="897" spans="1:9" hidden="1">
      <c r="A897" s="4">
        <v>99841</v>
      </c>
      <c r="B897" s="84" t="s">
        <v>890</v>
      </c>
      <c r="C897" s="99">
        <v>5.0510000000000003E-5</v>
      </c>
      <c r="D897" s="100"/>
      <c r="E897" s="101">
        <v>22305.97365</v>
      </c>
      <c r="F897" s="101">
        <v>14788.923920000001</v>
      </c>
      <c r="G897" s="101">
        <v>48654.515149999999</v>
      </c>
      <c r="H897" s="101">
        <v>3786.02756</v>
      </c>
      <c r="I897" s="101">
        <v>0</v>
      </c>
    </row>
    <row r="898" spans="1:9" hidden="1">
      <c r="A898" s="4">
        <v>99851</v>
      </c>
      <c r="B898" s="84" t="s">
        <v>891</v>
      </c>
      <c r="C898" s="99">
        <v>1.3010000000000001E-5</v>
      </c>
      <c r="D898" s="100"/>
      <c r="E898" s="101">
        <v>5745.4111499999999</v>
      </c>
      <c r="F898" s="101">
        <v>3809.2239200000004</v>
      </c>
      <c r="G898" s="101">
        <v>12532.077650000001</v>
      </c>
      <c r="H898" s="101">
        <v>975.17756000000008</v>
      </c>
      <c r="I898" s="101">
        <v>0</v>
      </c>
    </row>
    <row r="899" spans="1:9" hidden="1">
      <c r="A899" s="4">
        <v>99901</v>
      </c>
      <c r="B899" s="84" t="s">
        <v>892</v>
      </c>
      <c r="C899" s="99">
        <v>1.5423500000000001E-3</v>
      </c>
      <c r="D899" s="100"/>
      <c r="E899" s="101">
        <v>681124.89525000006</v>
      </c>
      <c r="F899" s="101">
        <v>451587.74119999999</v>
      </c>
      <c r="G899" s="101">
        <v>1485691.77275</v>
      </c>
      <c r="H899" s="101">
        <v>115608.3866</v>
      </c>
      <c r="I899" s="101">
        <v>0</v>
      </c>
    </row>
    <row r="900" spans="1:9" hidden="1">
      <c r="A900" s="4">
        <v>99911</v>
      </c>
      <c r="B900" s="84" t="s">
        <v>893</v>
      </c>
      <c r="C900" s="99">
        <v>2.3377000000000001E-4</v>
      </c>
      <c r="D900" s="100"/>
      <c r="E900" s="101">
        <v>103236.33855</v>
      </c>
      <c r="F900" s="101">
        <v>68445.985840000008</v>
      </c>
      <c r="G900" s="101">
        <v>225182.45905</v>
      </c>
      <c r="H900" s="101">
        <v>17522.464120000001</v>
      </c>
      <c r="I900" s="101">
        <v>0</v>
      </c>
    </row>
    <row r="901" spans="1:9" hidden="1">
      <c r="A901" s="4">
        <v>99921</v>
      </c>
      <c r="B901" s="84" t="s">
        <v>894</v>
      </c>
      <c r="C901" s="99">
        <v>1.3522999999999999E-4</v>
      </c>
      <c r="D901" s="100"/>
      <c r="E901" s="101">
        <v>59719.596449999997</v>
      </c>
      <c r="F901" s="101">
        <v>39594.262159999998</v>
      </c>
      <c r="G901" s="101">
        <v>130262.32595</v>
      </c>
      <c r="H901" s="101">
        <v>10136.299879999999</v>
      </c>
      <c r="I901" s="101">
        <v>0</v>
      </c>
    </row>
    <row r="902" spans="1:9" hidden="1">
      <c r="A902" s="94">
        <v>99931</v>
      </c>
      <c r="B902" s="95" t="s">
        <v>895</v>
      </c>
      <c r="C902" s="96">
        <v>1.753E-5</v>
      </c>
      <c r="D902" s="97"/>
      <c r="E902" s="98">
        <v>7741.5109499999999</v>
      </c>
      <c r="F902" s="98">
        <v>5132.6437599999999</v>
      </c>
      <c r="G902" s="98">
        <v>16886.035449999999</v>
      </c>
      <c r="H902" s="98">
        <v>1313.9786799999999</v>
      </c>
      <c r="I902" s="98">
        <v>0</v>
      </c>
    </row>
    <row r="903" spans="1:9" hidden="1">
      <c r="A903" s="4">
        <v>99941</v>
      </c>
      <c r="B903" s="84" t="s">
        <v>896</v>
      </c>
      <c r="C903" s="85">
        <v>5.5970000000000001E-5</v>
      </c>
      <c r="E903" s="86">
        <v>24717.19155</v>
      </c>
      <c r="F903" s="86">
        <v>16387.568240000001</v>
      </c>
      <c r="G903" s="86">
        <v>53913.942049999998</v>
      </c>
      <c r="H903" s="86">
        <v>4195.2873200000004</v>
      </c>
      <c r="I903" s="86">
        <v>0</v>
      </c>
    </row>
    <row r="904" spans="1:9">
      <c r="A904" s="4">
        <v>99991</v>
      </c>
      <c r="B904" s="84" t="s">
        <v>897</v>
      </c>
      <c r="C904" s="85">
        <v>5.7872000000000002E-4</v>
      </c>
      <c r="E904" s="86">
        <v>255571.43280000001</v>
      </c>
      <c r="F904" s="86">
        <v>169444.58624</v>
      </c>
      <c r="G904" s="86">
        <v>557460.72080000001</v>
      </c>
      <c r="H904" s="86">
        <v>43378.536319999999</v>
      </c>
      <c r="I904" s="86">
        <v>0</v>
      </c>
    </row>
    <row r="905" spans="1:9">
      <c r="A905" s="94">
        <v>99999</v>
      </c>
      <c r="B905" s="95" t="s">
        <v>898</v>
      </c>
      <c r="C905" s="96">
        <v>1.10991E-3</v>
      </c>
      <c r="D905" s="97"/>
      <c r="E905" s="98">
        <v>490152.90464999998</v>
      </c>
      <c r="F905" s="98">
        <v>324972.76871999999</v>
      </c>
      <c r="G905" s="98">
        <v>1069137.45615</v>
      </c>
      <c r="H905" s="98">
        <v>83194.413960000005</v>
      </c>
      <c r="I905" s="98">
        <v>0</v>
      </c>
    </row>
    <row r="906" spans="1:9">
      <c r="A906" s="4"/>
      <c r="B906" s="84"/>
      <c r="C906" s="85"/>
      <c r="E906" s="86"/>
      <c r="F906" s="86"/>
      <c r="G906" s="86"/>
      <c r="H906" s="86"/>
      <c r="I906" s="86"/>
    </row>
    <row r="907" spans="1:9">
      <c r="B907" s="87" t="s">
        <v>931</v>
      </c>
      <c r="C907" s="88">
        <v>0.99999999999999989</v>
      </c>
      <c r="D907" s="82"/>
      <c r="E907" s="89">
        <v>441615000.00000095</v>
      </c>
      <c r="F907" s="89">
        <v>292791999.99999958</v>
      </c>
      <c r="G907" s="89">
        <v>963265000</v>
      </c>
      <c r="H907" s="89">
        <v>74956000</v>
      </c>
      <c r="I907" s="89">
        <v>0</v>
      </c>
    </row>
    <row r="908" spans="1:9">
      <c r="B908" s="87"/>
      <c r="C908" s="88"/>
      <c r="D908" s="82"/>
      <c r="E908" s="90"/>
      <c r="F908" s="90"/>
      <c r="G908" s="90"/>
      <c r="H908" s="90"/>
      <c r="I908" s="90"/>
    </row>
    <row r="909" spans="1:9" ht="15">
      <c r="B909" s="6"/>
    </row>
    <row r="910" spans="1:9" ht="15">
      <c r="E910" s="208">
        <f>SUM(E907:I907)</f>
        <v>1772628000.0000005</v>
      </c>
      <c r="F910" s="208" t="s">
        <v>1036</v>
      </c>
    </row>
    <row r="911" spans="1:9" ht="15">
      <c r="E911" s="208"/>
      <c r="F911" s="208" t="s">
        <v>1037</v>
      </c>
    </row>
    <row r="912" spans="1:9" ht="15">
      <c r="E912" s="208"/>
      <c r="F912" s="208" t="s">
        <v>1039</v>
      </c>
    </row>
  </sheetData>
  <mergeCells count="1">
    <mergeCell ref="A1:A2"/>
  </mergeCells>
  <pageMargins left="0.25" right="0.25" top="0.75" bottom="0.75" header="0.3" footer="0.3"/>
  <pageSetup scale="50" orientation="landscape" r:id="rId1"/>
  <headerFooter>
    <oddHeader>&amp;C&amp;"-,Bold"&amp;28Appendix C: Allocation of Deferred Inflows and Outflows</oddHeader>
    <oddFooter>&amp;C&amp;Z&amp;F&amp;A&amp;R&amp;G</oddFooter>
  </headerFooter>
  <colBreaks count="1" manualBreakCount="1">
    <brk id="4" max="1048575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C802-F184-4647-9917-864C7C016598}">
  <sheetPr>
    <pageSetUpPr fitToPage="1"/>
  </sheetPr>
  <dimension ref="A1:I912"/>
  <sheetViews>
    <sheetView showGridLines="0" zoomScaleNormal="100" workbookViewId="0">
      <pane ySplit="2" topLeftCell="A3" activePane="bottomLeft" state="frozen"/>
      <selection pane="bottomLeft" activeCell="E907" sqref="E907:I907"/>
    </sheetView>
  </sheetViews>
  <sheetFormatPr defaultColWidth="9.140625" defaultRowHeight="12.75"/>
  <cols>
    <col min="1" max="1" width="11.42578125" style="83" customWidth="1"/>
    <col min="2" max="2" width="55.5703125" style="83" bestFit="1" customWidth="1"/>
    <col min="3" max="3" width="14.7109375" style="83" customWidth="1"/>
    <col min="4" max="4" width="1.7109375" style="83" customWidth="1"/>
    <col min="5" max="9" width="19.7109375" style="83" customWidth="1"/>
    <col min="10" max="16384" width="9.140625" style="83"/>
  </cols>
  <sheetData>
    <row r="1" spans="1:9" s="82" customFormat="1" ht="12.75" customHeight="1">
      <c r="A1" s="244" t="s">
        <v>5</v>
      </c>
      <c r="B1" s="91"/>
      <c r="C1" s="91"/>
      <c r="D1" s="91"/>
      <c r="E1" s="197">
        <v>2024</v>
      </c>
      <c r="F1" s="197">
        <v>2025</v>
      </c>
      <c r="G1" s="197">
        <v>2026</v>
      </c>
      <c r="H1" s="197">
        <v>2027</v>
      </c>
      <c r="I1" s="197">
        <v>2028</v>
      </c>
    </row>
    <row r="2" spans="1:9" ht="60" customHeight="1">
      <c r="A2" s="244"/>
      <c r="B2" s="92" t="s">
        <v>6</v>
      </c>
      <c r="C2" s="92" t="s">
        <v>960</v>
      </c>
      <c r="D2" s="93"/>
      <c r="E2" s="92" t="s">
        <v>926</v>
      </c>
      <c r="F2" s="92" t="s">
        <v>926</v>
      </c>
      <c r="G2" s="92" t="s">
        <v>926</v>
      </c>
      <c r="H2" s="92" t="s">
        <v>926</v>
      </c>
      <c r="I2" s="92" t="s">
        <v>926</v>
      </c>
    </row>
    <row r="3" spans="1:9">
      <c r="A3" s="4">
        <v>70505</v>
      </c>
      <c r="B3" s="84" t="s">
        <v>13</v>
      </c>
      <c r="C3" s="99">
        <v>1.5181E-4</v>
      </c>
      <c r="D3" s="100"/>
      <c r="E3" s="104">
        <v>42725.861830000002</v>
      </c>
      <c r="F3" s="104">
        <v>0</v>
      </c>
      <c r="G3" s="104">
        <v>0</v>
      </c>
      <c r="H3" s="104">
        <v>0</v>
      </c>
      <c r="I3" s="104">
        <v>0</v>
      </c>
    </row>
    <row r="4" spans="1:9">
      <c r="A4" s="4">
        <v>72265</v>
      </c>
      <c r="B4" s="84" t="s">
        <v>15</v>
      </c>
      <c r="C4" s="99">
        <v>1.4085000000000001E-4</v>
      </c>
      <c r="D4" s="100"/>
      <c r="E4" s="101">
        <v>39641.246550000003</v>
      </c>
      <c r="F4" s="101">
        <v>0</v>
      </c>
      <c r="G4" s="101">
        <v>0</v>
      </c>
      <c r="H4" s="101">
        <v>0</v>
      </c>
      <c r="I4" s="101">
        <v>0</v>
      </c>
    </row>
    <row r="5" spans="1:9" hidden="1">
      <c r="A5" s="4">
        <v>72593</v>
      </c>
      <c r="B5" s="84" t="s">
        <v>938</v>
      </c>
      <c r="C5" s="99">
        <v>1.198E-5</v>
      </c>
      <c r="D5" s="100"/>
      <c r="E5" s="101">
        <v>3371.68714</v>
      </c>
      <c r="F5" s="101">
        <v>0</v>
      </c>
      <c r="G5" s="101">
        <v>0</v>
      </c>
      <c r="H5" s="101">
        <v>0</v>
      </c>
      <c r="I5" s="101">
        <v>0</v>
      </c>
    </row>
    <row r="6" spans="1:9" hidden="1">
      <c r="A6" s="4">
        <v>72657</v>
      </c>
      <c r="B6" s="84" t="s">
        <v>16</v>
      </c>
      <c r="C6" s="99">
        <v>4.833E-5</v>
      </c>
      <c r="D6" s="100"/>
      <c r="E6" s="101">
        <v>13602.14019</v>
      </c>
      <c r="F6" s="101">
        <v>0</v>
      </c>
      <c r="G6" s="101">
        <v>0</v>
      </c>
      <c r="H6" s="101">
        <v>0</v>
      </c>
      <c r="I6" s="101">
        <v>0</v>
      </c>
    </row>
    <row r="7" spans="1:9" hidden="1">
      <c r="A7" s="4">
        <v>90001</v>
      </c>
      <c r="B7" s="84" t="s">
        <v>17</v>
      </c>
      <c r="C7" s="99">
        <v>1.1301600000000001E-3</v>
      </c>
      <c r="D7" s="100"/>
      <c r="E7" s="101">
        <v>318075.62088</v>
      </c>
      <c r="F7" s="101">
        <v>0</v>
      </c>
      <c r="G7" s="101">
        <v>0</v>
      </c>
      <c r="H7" s="101">
        <v>0</v>
      </c>
      <c r="I7" s="101">
        <v>0</v>
      </c>
    </row>
    <row r="8" spans="1:9" hidden="1">
      <c r="A8" s="4">
        <v>90002</v>
      </c>
      <c r="B8" s="84" t="s">
        <v>18</v>
      </c>
      <c r="C8" s="99">
        <v>5.4199999999999998E-6</v>
      </c>
      <c r="D8" s="100"/>
      <c r="E8" s="101">
        <v>1525.4210599999999</v>
      </c>
      <c r="F8" s="101">
        <v>0</v>
      </c>
      <c r="G8" s="101">
        <v>0</v>
      </c>
      <c r="H8" s="101">
        <v>0</v>
      </c>
      <c r="I8" s="101">
        <v>0</v>
      </c>
    </row>
    <row r="9" spans="1:9" hidden="1">
      <c r="A9" s="4">
        <v>90011</v>
      </c>
      <c r="B9" s="84" t="s">
        <v>19</v>
      </c>
      <c r="C9" s="99">
        <v>1.4574999999999999E-4</v>
      </c>
      <c r="D9" s="100"/>
      <c r="E9" s="101">
        <v>41020.31725</v>
      </c>
      <c r="F9" s="101">
        <v>0</v>
      </c>
      <c r="G9" s="101">
        <v>0</v>
      </c>
      <c r="H9" s="101">
        <v>0</v>
      </c>
      <c r="I9" s="101">
        <v>0</v>
      </c>
    </row>
    <row r="10" spans="1:9" hidden="1">
      <c r="A10" s="4">
        <v>90092</v>
      </c>
      <c r="B10" s="84" t="s">
        <v>20</v>
      </c>
      <c r="C10" s="99">
        <v>3.6586000000000002E-4</v>
      </c>
      <c r="D10" s="100"/>
      <c r="E10" s="101">
        <v>102968.73598000001</v>
      </c>
      <c r="F10" s="101">
        <v>0</v>
      </c>
      <c r="G10" s="101">
        <v>0</v>
      </c>
      <c r="H10" s="101">
        <v>0</v>
      </c>
      <c r="I10" s="101">
        <v>0</v>
      </c>
    </row>
    <row r="11" spans="1:9" hidden="1">
      <c r="A11" s="4">
        <v>90096</v>
      </c>
      <c r="B11" s="84" t="s">
        <v>21</v>
      </c>
      <c r="C11" s="99">
        <v>1.0949200000000001E-3</v>
      </c>
      <c r="D11" s="100"/>
      <c r="E11" s="101">
        <v>308157.56956000003</v>
      </c>
      <c r="F11" s="101">
        <v>0</v>
      </c>
      <c r="G11" s="101">
        <v>0</v>
      </c>
      <c r="H11" s="101">
        <v>0</v>
      </c>
      <c r="I11" s="101">
        <v>0</v>
      </c>
    </row>
    <row r="12" spans="1:9" hidden="1">
      <c r="A12" s="4">
        <v>90098</v>
      </c>
      <c r="B12" s="84" t="s">
        <v>22</v>
      </c>
      <c r="C12" s="99">
        <v>1.3207E-4</v>
      </c>
      <c r="D12" s="100"/>
      <c r="E12" s="101">
        <v>37170.177009999999</v>
      </c>
      <c r="F12" s="101">
        <v>0</v>
      </c>
      <c r="G12" s="101">
        <v>0</v>
      </c>
      <c r="H12" s="101">
        <v>0</v>
      </c>
      <c r="I12" s="101">
        <v>0</v>
      </c>
    </row>
    <row r="13" spans="1:9" hidden="1">
      <c r="A13" s="4">
        <v>90099</v>
      </c>
      <c r="B13" s="84" t="s">
        <v>23</v>
      </c>
      <c r="C13" s="99">
        <v>7.9927999999999998E-4</v>
      </c>
      <c r="D13" s="100"/>
      <c r="E13" s="101">
        <v>224951.76103999998</v>
      </c>
      <c r="F13" s="101">
        <v>0</v>
      </c>
      <c r="G13" s="101">
        <v>0</v>
      </c>
      <c r="H13" s="101">
        <v>0</v>
      </c>
      <c r="I13" s="101">
        <v>0</v>
      </c>
    </row>
    <row r="14" spans="1:9" hidden="1">
      <c r="A14" s="4">
        <v>90101</v>
      </c>
      <c r="B14" s="84" t="s">
        <v>24</v>
      </c>
      <c r="C14" s="99">
        <v>6.0552799999999997E-3</v>
      </c>
      <c r="D14" s="100"/>
      <c r="E14" s="101">
        <v>1704216.1690399998</v>
      </c>
      <c r="F14" s="101">
        <v>0</v>
      </c>
      <c r="G14" s="101">
        <v>0</v>
      </c>
      <c r="H14" s="101">
        <v>0</v>
      </c>
      <c r="I14" s="101">
        <v>0</v>
      </c>
    </row>
    <row r="15" spans="1:9" hidden="1">
      <c r="A15" s="4">
        <v>90111</v>
      </c>
      <c r="B15" s="84" t="s">
        <v>25</v>
      </c>
      <c r="C15" s="99">
        <v>4.6387199999999998E-3</v>
      </c>
      <c r="D15" s="100"/>
      <c r="E15" s="101">
        <v>1305535.27296</v>
      </c>
      <c r="F15" s="101">
        <v>0</v>
      </c>
      <c r="G15" s="101">
        <v>0</v>
      </c>
      <c r="H15" s="101">
        <v>0</v>
      </c>
      <c r="I15" s="101">
        <v>0</v>
      </c>
    </row>
    <row r="16" spans="1:9" hidden="1">
      <c r="A16" s="4">
        <v>90114</v>
      </c>
      <c r="B16" s="84" t="s">
        <v>26</v>
      </c>
      <c r="C16" s="99">
        <v>1.20221E-3</v>
      </c>
      <c r="D16" s="100"/>
      <c r="E16" s="101">
        <v>338353.58902999997</v>
      </c>
      <c r="F16" s="101">
        <v>0</v>
      </c>
      <c r="G16" s="101">
        <v>0</v>
      </c>
      <c r="H16" s="101">
        <v>0</v>
      </c>
      <c r="I16" s="101">
        <v>0</v>
      </c>
    </row>
    <row r="17" spans="1:9" hidden="1">
      <c r="A17" s="4">
        <v>90117</v>
      </c>
      <c r="B17" s="84" t="s">
        <v>27</v>
      </c>
      <c r="C17" s="99">
        <v>1.5495E-4</v>
      </c>
      <c r="D17" s="100"/>
      <c r="E17" s="101">
        <v>43609.592850000001</v>
      </c>
      <c r="F17" s="101">
        <v>0</v>
      </c>
      <c r="G17" s="101">
        <v>0</v>
      </c>
      <c r="H17" s="101">
        <v>0</v>
      </c>
      <c r="I17" s="101">
        <v>0</v>
      </c>
    </row>
    <row r="18" spans="1:9" hidden="1">
      <c r="A18" s="4">
        <v>90121</v>
      </c>
      <c r="B18" s="84" t="s">
        <v>28</v>
      </c>
      <c r="C18" s="99">
        <v>1.0308100000000001E-3</v>
      </c>
      <c r="D18" s="100"/>
      <c r="E18" s="101">
        <v>290114.25883000001</v>
      </c>
      <c r="F18" s="101">
        <v>0</v>
      </c>
      <c r="G18" s="101">
        <v>0</v>
      </c>
      <c r="H18" s="101">
        <v>0</v>
      </c>
      <c r="I18" s="101">
        <v>0</v>
      </c>
    </row>
    <row r="19" spans="1:9" hidden="1">
      <c r="A19" s="4">
        <v>90131</v>
      </c>
      <c r="B19" s="84" t="s">
        <v>29</v>
      </c>
      <c r="C19" s="99">
        <v>4.8416000000000003E-4</v>
      </c>
      <c r="D19" s="100"/>
      <c r="E19" s="101">
        <v>136263.44288000002</v>
      </c>
      <c r="F19" s="101">
        <v>0</v>
      </c>
      <c r="G19" s="101">
        <v>0</v>
      </c>
      <c r="H19" s="101">
        <v>0</v>
      </c>
      <c r="I19" s="101">
        <v>0</v>
      </c>
    </row>
    <row r="20" spans="1:9" hidden="1">
      <c r="A20" s="4">
        <v>90141</v>
      </c>
      <c r="B20" s="84" t="s">
        <v>30</v>
      </c>
      <c r="C20" s="99">
        <v>1.3773999999999999E-4</v>
      </c>
      <c r="D20" s="100"/>
      <c r="E20" s="101">
        <v>38765.95882</v>
      </c>
      <c r="F20" s="101">
        <v>0</v>
      </c>
      <c r="G20" s="101">
        <v>0</v>
      </c>
      <c r="H20" s="101">
        <v>0</v>
      </c>
      <c r="I20" s="101">
        <v>0</v>
      </c>
    </row>
    <row r="21" spans="1:9" hidden="1">
      <c r="A21" s="4">
        <v>90151</v>
      </c>
      <c r="B21" s="84" t="s">
        <v>31</v>
      </c>
      <c r="C21" s="99">
        <v>8.5699999999999993E-6</v>
      </c>
      <c r="D21" s="100"/>
      <c r="E21" s="101">
        <v>2411.9665099999997</v>
      </c>
      <c r="F21" s="101">
        <v>0</v>
      </c>
      <c r="G21" s="101">
        <v>0</v>
      </c>
      <c r="H21" s="101">
        <v>0</v>
      </c>
      <c r="I21" s="101">
        <v>0</v>
      </c>
    </row>
    <row r="22" spans="1:9" hidden="1">
      <c r="A22" s="4">
        <v>90161</v>
      </c>
      <c r="B22" s="84" t="s">
        <v>32</v>
      </c>
      <c r="C22" s="99">
        <v>1.45E-5</v>
      </c>
      <c r="D22" s="100"/>
      <c r="E22" s="101">
        <v>4080.9234999999999</v>
      </c>
      <c r="F22" s="101">
        <v>0</v>
      </c>
      <c r="G22" s="101">
        <v>0</v>
      </c>
      <c r="H22" s="101">
        <v>0</v>
      </c>
      <c r="I22" s="101">
        <v>0</v>
      </c>
    </row>
    <row r="23" spans="1:9" hidden="1">
      <c r="A23" s="4">
        <v>90201</v>
      </c>
      <c r="B23" s="84" t="s">
        <v>33</v>
      </c>
      <c r="C23" s="99">
        <v>2.1058100000000001E-3</v>
      </c>
      <c r="D23" s="100"/>
      <c r="E23" s="101">
        <v>592665.48383000004</v>
      </c>
      <c r="F23" s="101">
        <v>0</v>
      </c>
      <c r="G23" s="101">
        <v>0</v>
      </c>
      <c r="H23" s="101">
        <v>0</v>
      </c>
      <c r="I23" s="101">
        <v>0</v>
      </c>
    </row>
    <row r="24" spans="1:9" hidden="1">
      <c r="A24" s="4">
        <v>90211</v>
      </c>
      <c r="B24" s="84" t="s">
        <v>37</v>
      </c>
      <c r="C24" s="99">
        <v>1.4616E-4</v>
      </c>
      <c r="D24" s="100"/>
      <c r="E24" s="101">
        <v>41135.708879999998</v>
      </c>
      <c r="F24" s="101">
        <v>0</v>
      </c>
      <c r="G24" s="101">
        <v>0</v>
      </c>
      <c r="H24" s="101">
        <v>0</v>
      </c>
      <c r="I24" s="101">
        <v>0</v>
      </c>
    </row>
    <row r="25" spans="1:9" hidden="1">
      <c r="A25" s="4">
        <v>90301</v>
      </c>
      <c r="B25" s="84" t="s">
        <v>38</v>
      </c>
      <c r="C25" s="99">
        <v>6.7986999999999995E-4</v>
      </c>
      <c r="D25" s="100"/>
      <c r="E25" s="101">
        <v>191344.65240999998</v>
      </c>
      <c r="F25" s="101">
        <v>0</v>
      </c>
      <c r="G25" s="101">
        <v>0</v>
      </c>
      <c r="H25" s="101">
        <v>0</v>
      </c>
      <c r="I25" s="101">
        <v>0</v>
      </c>
    </row>
    <row r="26" spans="1:9" hidden="1">
      <c r="A26" s="4">
        <v>90305</v>
      </c>
      <c r="B26" s="84" t="s">
        <v>39</v>
      </c>
      <c r="C26" s="99">
        <v>1.4035E-4</v>
      </c>
      <c r="D26" s="100"/>
      <c r="E26" s="101">
        <v>39500.525049999997</v>
      </c>
      <c r="F26" s="101">
        <v>0</v>
      </c>
      <c r="G26" s="101">
        <v>0</v>
      </c>
      <c r="H26" s="101">
        <v>0</v>
      </c>
      <c r="I26" s="101">
        <v>0</v>
      </c>
    </row>
    <row r="27" spans="1:9" hidden="1">
      <c r="A27" s="4">
        <v>90307</v>
      </c>
      <c r="B27" s="84" t="s">
        <v>40</v>
      </c>
      <c r="C27" s="99">
        <v>4.33E-6</v>
      </c>
      <c r="D27" s="100"/>
      <c r="E27" s="101">
        <v>1218.6481900000001</v>
      </c>
      <c r="F27" s="101">
        <v>0</v>
      </c>
      <c r="G27" s="101">
        <v>0</v>
      </c>
      <c r="H27" s="101">
        <v>0</v>
      </c>
      <c r="I27" s="101">
        <v>0</v>
      </c>
    </row>
    <row r="28" spans="1:9" hidden="1">
      <c r="A28" s="4">
        <v>90401</v>
      </c>
      <c r="B28" s="84" t="s">
        <v>41</v>
      </c>
      <c r="C28" s="99">
        <v>1.40088E-3</v>
      </c>
      <c r="D28" s="100"/>
      <c r="E28" s="101">
        <v>394267.86984</v>
      </c>
      <c r="F28" s="101">
        <v>0</v>
      </c>
      <c r="G28" s="101">
        <v>0</v>
      </c>
      <c r="H28" s="101">
        <v>0</v>
      </c>
      <c r="I28" s="101">
        <v>0</v>
      </c>
    </row>
    <row r="29" spans="1:9" hidden="1">
      <c r="A29" s="4">
        <v>90411</v>
      </c>
      <c r="B29" s="84" t="s">
        <v>42</v>
      </c>
      <c r="C29" s="99">
        <v>3.2602999999999999E-4</v>
      </c>
      <c r="D29" s="100"/>
      <c r="E29" s="101">
        <v>91758.861290000001</v>
      </c>
      <c r="F29" s="101">
        <v>0</v>
      </c>
      <c r="G29" s="101">
        <v>0</v>
      </c>
      <c r="H29" s="101">
        <v>0</v>
      </c>
      <c r="I29" s="101">
        <v>0</v>
      </c>
    </row>
    <row r="30" spans="1:9" hidden="1">
      <c r="A30" s="4">
        <v>90413</v>
      </c>
      <c r="B30" s="84" t="s">
        <v>43</v>
      </c>
      <c r="C30" s="99">
        <v>2.5150000000000001E-5</v>
      </c>
      <c r="D30" s="100"/>
      <c r="E30" s="101">
        <v>7078.2914500000006</v>
      </c>
      <c r="F30" s="101">
        <v>0</v>
      </c>
      <c r="G30" s="101">
        <v>0</v>
      </c>
      <c r="H30" s="101">
        <v>0</v>
      </c>
      <c r="I30" s="101">
        <v>0</v>
      </c>
    </row>
    <row r="31" spans="1:9" hidden="1">
      <c r="A31" s="4">
        <v>90417</v>
      </c>
      <c r="B31" s="84" t="s">
        <v>44</v>
      </c>
      <c r="C31" s="99">
        <v>8.0299999999999994E-6</v>
      </c>
      <c r="D31" s="100"/>
      <c r="E31" s="101">
        <v>2259.98729</v>
      </c>
      <c r="F31" s="101">
        <v>0</v>
      </c>
      <c r="G31" s="101">
        <v>0</v>
      </c>
      <c r="H31" s="101">
        <v>0</v>
      </c>
      <c r="I31" s="101">
        <v>0</v>
      </c>
    </row>
    <row r="32" spans="1:9" hidden="1">
      <c r="A32" s="4">
        <v>90421</v>
      </c>
      <c r="B32" s="84" t="s">
        <v>45</v>
      </c>
      <c r="C32" s="99">
        <v>1.432E-5</v>
      </c>
      <c r="D32" s="100"/>
      <c r="E32" s="101">
        <v>4030.2637599999998</v>
      </c>
      <c r="F32" s="101">
        <v>0</v>
      </c>
      <c r="G32" s="101">
        <v>0</v>
      </c>
      <c r="H32" s="101">
        <v>0</v>
      </c>
      <c r="I32" s="101">
        <v>0</v>
      </c>
    </row>
    <row r="33" spans="1:9" hidden="1">
      <c r="A33" s="4">
        <v>90431</v>
      </c>
      <c r="B33" s="84" t="s">
        <v>46</v>
      </c>
      <c r="C33" s="99">
        <v>2.0959999999999999E-5</v>
      </c>
      <c r="D33" s="100"/>
      <c r="E33" s="101">
        <v>5899.0452799999994</v>
      </c>
      <c r="F33" s="101">
        <v>0</v>
      </c>
      <c r="G33" s="101">
        <v>0</v>
      </c>
      <c r="H33" s="101">
        <v>0</v>
      </c>
      <c r="I33" s="101">
        <v>0</v>
      </c>
    </row>
    <row r="34" spans="1:9" hidden="1">
      <c r="A34" s="4">
        <v>90441</v>
      </c>
      <c r="B34" s="84" t="s">
        <v>47</v>
      </c>
      <c r="C34" s="99">
        <v>9.3600000000000002E-6</v>
      </c>
      <c r="D34" s="100"/>
      <c r="E34" s="101">
        <v>2634.3064800000002</v>
      </c>
      <c r="F34" s="101">
        <v>0</v>
      </c>
      <c r="G34" s="101">
        <v>0</v>
      </c>
      <c r="H34" s="101">
        <v>0</v>
      </c>
      <c r="I34" s="101">
        <v>0</v>
      </c>
    </row>
    <row r="35" spans="1:9" hidden="1">
      <c r="A35" s="4">
        <v>90451</v>
      </c>
      <c r="B35" s="84" t="s">
        <v>48</v>
      </c>
      <c r="C35" s="99">
        <v>2.0089999999999999E-5</v>
      </c>
      <c r="D35" s="100"/>
      <c r="E35" s="101">
        <v>5654.1898700000002</v>
      </c>
      <c r="F35" s="101">
        <v>0</v>
      </c>
      <c r="G35" s="101">
        <v>0</v>
      </c>
      <c r="H35" s="101">
        <v>0</v>
      </c>
      <c r="I35" s="101">
        <v>0</v>
      </c>
    </row>
    <row r="36" spans="1:9" hidden="1">
      <c r="A36" s="4">
        <v>90461</v>
      </c>
      <c r="B36" s="84" t="s">
        <v>49</v>
      </c>
      <c r="C36" s="99">
        <v>0</v>
      </c>
      <c r="D36" s="100"/>
      <c r="E36" s="101">
        <v>0</v>
      </c>
      <c r="F36" s="101">
        <v>0</v>
      </c>
      <c r="G36" s="101">
        <v>0</v>
      </c>
      <c r="H36" s="101">
        <v>0</v>
      </c>
      <c r="I36" s="101">
        <v>0</v>
      </c>
    </row>
    <row r="37" spans="1:9" hidden="1">
      <c r="A37" s="4">
        <v>90501</v>
      </c>
      <c r="B37" s="84" t="s">
        <v>50</v>
      </c>
      <c r="C37" s="99">
        <v>1.38105E-3</v>
      </c>
      <c r="D37" s="100"/>
      <c r="E37" s="101">
        <v>388686.85515000002</v>
      </c>
      <c r="F37" s="101">
        <v>0</v>
      </c>
      <c r="G37" s="101">
        <v>0</v>
      </c>
      <c r="H37" s="101">
        <v>0</v>
      </c>
      <c r="I37" s="101">
        <v>0</v>
      </c>
    </row>
    <row r="38" spans="1:9" hidden="1">
      <c r="A38" s="4">
        <v>90507</v>
      </c>
      <c r="B38" s="84" t="s">
        <v>51</v>
      </c>
      <c r="C38" s="99">
        <v>1.878E-5</v>
      </c>
      <c r="D38" s="100"/>
      <c r="E38" s="101">
        <v>5285.4995399999998</v>
      </c>
      <c r="F38" s="101">
        <v>0</v>
      </c>
      <c r="G38" s="101">
        <v>0</v>
      </c>
      <c r="H38" s="101">
        <v>0</v>
      </c>
      <c r="I38" s="101">
        <v>0</v>
      </c>
    </row>
    <row r="39" spans="1:9" hidden="1">
      <c r="A39" s="4">
        <v>90511</v>
      </c>
      <c r="B39" s="84" t="s">
        <v>52</v>
      </c>
      <c r="C39" s="99">
        <v>1.1779E-4</v>
      </c>
      <c r="D39" s="100"/>
      <c r="E39" s="101">
        <v>33151.170969999999</v>
      </c>
      <c r="F39" s="101">
        <v>0</v>
      </c>
      <c r="G39" s="101">
        <v>0</v>
      </c>
      <c r="H39" s="101">
        <v>0</v>
      </c>
      <c r="I39" s="101">
        <v>0</v>
      </c>
    </row>
    <row r="40" spans="1:9" hidden="1">
      <c r="A40" s="4">
        <v>90521</v>
      </c>
      <c r="B40" s="84" t="s">
        <v>53</v>
      </c>
      <c r="C40" s="99">
        <v>1.2723000000000001E-4</v>
      </c>
      <c r="D40" s="100"/>
      <c r="E40" s="101">
        <v>35807.992890000001</v>
      </c>
      <c r="F40" s="101">
        <v>0</v>
      </c>
      <c r="G40" s="101">
        <v>0</v>
      </c>
      <c r="H40" s="101">
        <v>0</v>
      </c>
      <c r="I40" s="101">
        <v>0</v>
      </c>
    </row>
    <row r="41" spans="1:9" hidden="1">
      <c r="A41" s="4">
        <v>90601</v>
      </c>
      <c r="B41" s="84" t="s">
        <v>54</v>
      </c>
      <c r="C41" s="99">
        <v>1.0938300000000001E-3</v>
      </c>
      <c r="D41" s="100"/>
      <c r="E41" s="101">
        <v>307850.79669000005</v>
      </c>
      <c r="F41" s="101">
        <v>0</v>
      </c>
      <c r="G41" s="101">
        <v>0</v>
      </c>
      <c r="H41" s="101">
        <v>0</v>
      </c>
      <c r="I41" s="101">
        <v>0</v>
      </c>
    </row>
    <row r="42" spans="1:9" hidden="1">
      <c r="A42" s="4">
        <v>90602</v>
      </c>
      <c r="B42" s="84" t="s">
        <v>916</v>
      </c>
      <c r="C42" s="99">
        <v>7.0580000000000005E-5</v>
      </c>
      <c r="D42" s="100"/>
      <c r="E42" s="101">
        <v>19864.246940000001</v>
      </c>
      <c r="F42" s="101">
        <v>0</v>
      </c>
      <c r="G42" s="101">
        <v>0</v>
      </c>
      <c r="H42" s="101">
        <v>0</v>
      </c>
      <c r="I42" s="101">
        <v>0</v>
      </c>
    </row>
    <row r="43" spans="1:9" hidden="1">
      <c r="A43" s="4">
        <v>90605</v>
      </c>
      <c r="B43" s="84" t="s">
        <v>55</v>
      </c>
      <c r="C43" s="99">
        <v>5.0840000000000001E-5</v>
      </c>
      <c r="D43" s="100"/>
      <c r="E43" s="101">
        <v>14308.562120000001</v>
      </c>
      <c r="F43" s="101">
        <v>0</v>
      </c>
      <c r="G43" s="101">
        <v>0</v>
      </c>
      <c r="H43" s="101">
        <v>0</v>
      </c>
      <c r="I43" s="101">
        <v>0</v>
      </c>
    </row>
    <row r="44" spans="1:9" hidden="1">
      <c r="A44" s="4">
        <v>90611</v>
      </c>
      <c r="B44" s="84" t="s">
        <v>56</v>
      </c>
      <c r="C44" s="99">
        <v>1.2809E-4</v>
      </c>
      <c r="D44" s="100"/>
      <c r="E44" s="101">
        <v>36050.033869999999</v>
      </c>
      <c r="F44" s="101">
        <v>0</v>
      </c>
      <c r="G44" s="101">
        <v>0</v>
      </c>
      <c r="H44" s="101">
        <v>0</v>
      </c>
      <c r="I44" s="101">
        <v>0</v>
      </c>
    </row>
    <row r="45" spans="1:9" hidden="1">
      <c r="A45" s="4">
        <v>90617</v>
      </c>
      <c r="B45" s="84" t="s">
        <v>57</v>
      </c>
      <c r="C45" s="99">
        <v>3.4860000000000002E-5</v>
      </c>
      <c r="D45" s="100"/>
      <c r="E45" s="101">
        <v>9811.1029799999997</v>
      </c>
      <c r="F45" s="101">
        <v>0</v>
      </c>
      <c r="G45" s="101">
        <v>0</v>
      </c>
      <c r="H45" s="101">
        <v>0</v>
      </c>
      <c r="I45" s="101">
        <v>0</v>
      </c>
    </row>
    <row r="46" spans="1:9" hidden="1">
      <c r="A46" s="4">
        <v>90621</v>
      </c>
      <c r="B46" s="84" t="s">
        <v>58</v>
      </c>
      <c r="C46" s="99">
        <v>7.2420000000000001E-5</v>
      </c>
      <c r="D46" s="100"/>
      <c r="E46" s="101">
        <v>20382.102060000001</v>
      </c>
      <c r="F46" s="101">
        <v>0</v>
      </c>
      <c r="G46" s="101">
        <v>0</v>
      </c>
      <c r="H46" s="101">
        <v>0</v>
      </c>
      <c r="I46" s="101">
        <v>0</v>
      </c>
    </row>
    <row r="47" spans="1:9" hidden="1">
      <c r="A47" s="94">
        <v>90631</v>
      </c>
      <c r="B47" s="95" t="s">
        <v>59</v>
      </c>
      <c r="C47" s="96">
        <v>4.4141999999999999E-4</v>
      </c>
      <c r="D47" s="97"/>
      <c r="E47" s="98">
        <v>124234.56905999999</v>
      </c>
      <c r="F47" s="98">
        <v>0</v>
      </c>
      <c r="G47" s="98">
        <v>0</v>
      </c>
      <c r="H47" s="98">
        <v>0</v>
      </c>
      <c r="I47" s="98">
        <v>0</v>
      </c>
    </row>
    <row r="48" spans="1:9" hidden="1">
      <c r="A48" s="4">
        <v>90641</v>
      </c>
      <c r="B48" s="84" t="s">
        <v>60</v>
      </c>
      <c r="C48" s="99">
        <v>1.306E-5</v>
      </c>
      <c r="D48" s="100"/>
      <c r="E48" s="101">
        <v>3675.6455799999999</v>
      </c>
      <c r="F48" s="101">
        <v>0</v>
      </c>
      <c r="G48" s="101">
        <v>0</v>
      </c>
      <c r="H48" s="101">
        <v>0</v>
      </c>
      <c r="I48" s="101">
        <v>0</v>
      </c>
    </row>
    <row r="49" spans="1:9" hidden="1">
      <c r="A49" s="4">
        <v>90651</v>
      </c>
      <c r="B49" s="84" t="s">
        <v>963</v>
      </c>
      <c r="C49" s="99">
        <v>9.7999999999999997E-5</v>
      </c>
      <c r="D49" s="100"/>
      <c r="E49" s="101">
        <v>27581.414000000001</v>
      </c>
      <c r="F49" s="101">
        <v>0</v>
      </c>
      <c r="G49" s="101">
        <v>0</v>
      </c>
      <c r="H49" s="101">
        <v>0</v>
      </c>
      <c r="I49" s="101">
        <v>0</v>
      </c>
    </row>
    <row r="50" spans="1:9" hidden="1">
      <c r="A50" s="4">
        <v>90701</v>
      </c>
      <c r="B50" s="84" t="s">
        <v>939</v>
      </c>
      <c r="C50" s="99">
        <v>2.3350699999999999E-3</v>
      </c>
      <c r="D50" s="100"/>
      <c r="E50" s="101">
        <v>657189.10600999999</v>
      </c>
      <c r="F50" s="101">
        <v>0</v>
      </c>
      <c r="G50" s="101">
        <v>0</v>
      </c>
      <c r="H50" s="101">
        <v>0</v>
      </c>
      <c r="I50" s="101">
        <v>0</v>
      </c>
    </row>
    <row r="51" spans="1:9" hidden="1">
      <c r="A51" s="4">
        <v>90704</v>
      </c>
      <c r="B51" s="84" t="s">
        <v>63</v>
      </c>
      <c r="C51" s="99">
        <v>6.9099999999999999E-5</v>
      </c>
      <c r="D51" s="100"/>
      <c r="E51" s="101">
        <v>19447.711299999999</v>
      </c>
      <c r="F51" s="101">
        <v>0</v>
      </c>
      <c r="G51" s="101">
        <v>0</v>
      </c>
      <c r="H51" s="101">
        <v>0</v>
      </c>
      <c r="I51" s="101">
        <v>0</v>
      </c>
    </row>
    <row r="52" spans="1:9" hidden="1">
      <c r="A52" s="4">
        <v>90705</v>
      </c>
      <c r="B52" s="84" t="s">
        <v>64</v>
      </c>
      <c r="C52" s="99">
        <v>4.0509999999999997E-5</v>
      </c>
      <c r="D52" s="100"/>
      <c r="E52" s="101">
        <v>11401.255929999999</v>
      </c>
      <c r="F52" s="101">
        <v>0</v>
      </c>
      <c r="G52" s="101">
        <v>0</v>
      </c>
      <c r="H52" s="101">
        <v>0</v>
      </c>
      <c r="I52" s="101">
        <v>0</v>
      </c>
    </row>
    <row r="53" spans="1:9" hidden="1">
      <c r="A53" s="4">
        <v>90709</v>
      </c>
      <c r="B53" s="84" t="s">
        <v>65</v>
      </c>
      <c r="C53" s="99">
        <v>1.4032000000000001E-4</v>
      </c>
      <c r="D53" s="100"/>
      <c r="E53" s="101">
        <v>39492.081760000001</v>
      </c>
      <c r="F53" s="101">
        <v>0</v>
      </c>
      <c r="G53" s="101">
        <v>0</v>
      </c>
      <c r="H53" s="101">
        <v>0</v>
      </c>
      <c r="I53" s="101">
        <v>0</v>
      </c>
    </row>
    <row r="54" spans="1:9" hidden="1">
      <c r="A54" s="4">
        <v>90711</v>
      </c>
      <c r="B54" s="84" t="s">
        <v>66</v>
      </c>
      <c r="C54" s="99">
        <v>1.4738799999999999E-3</v>
      </c>
      <c r="D54" s="100"/>
      <c r="E54" s="101">
        <v>414813.20883999998</v>
      </c>
      <c r="F54" s="101">
        <v>0</v>
      </c>
      <c r="G54" s="101">
        <v>0</v>
      </c>
      <c r="H54" s="101">
        <v>0</v>
      </c>
      <c r="I54" s="101">
        <v>0</v>
      </c>
    </row>
    <row r="55" spans="1:9" hidden="1">
      <c r="A55" s="4">
        <v>90721</v>
      </c>
      <c r="B55" s="84" t="s">
        <v>67</v>
      </c>
      <c r="C55" s="99">
        <v>1.4929999999999999E-5</v>
      </c>
      <c r="D55" s="100"/>
      <c r="E55" s="101">
        <v>4201.9439899999998</v>
      </c>
      <c r="F55" s="101">
        <v>0</v>
      </c>
      <c r="G55" s="101">
        <v>0</v>
      </c>
      <c r="H55" s="101">
        <v>0</v>
      </c>
      <c r="I55" s="101">
        <v>0</v>
      </c>
    </row>
    <row r="56" spans="1:9" hidden="1">
      <c r="A56" s="4">
        <v>90731</v>
      </c>
      <c r="B56" s="84" t="s">
        <v>68</v>
      </c>
      <c r="C56" s="99">
        <v>1.4236000000000001E-4</v>
      </c>
      <c r="D56" s="100"/>
      <c r="E56" s="101">
        <v>40066.225480000001</v>
      </c>
      <c r="F56" s="101">
        <v>0</v>
      </c>
      <c r="G56" s="101">
        <v>0</v>
      </c>
      <c r="H56" s="101">
        <v>0</v>
      </c>
      <c r="I56" s="101">
        <v>0</v>
      </c>
    </row>
    <row r="57" spans="1:9" hidden="1">
      <c r="A57" s="4">
        <v>90741</v>
      </c>
      <c r="B57" s="84" t="s">
        <v>69</v>
      </c>
      <c r="C57" s="99">
        <v>1.0010000000000001E-5</v>
      </c>
      <c r="D57" s="100"/>
      <c r="E57" s="101">
        <v>2817.2444300000002</v>
      </c>
      <c r="F57" s="101">
        <v>0</v>
      </c>
      <c r="G57" s="101">
        <v>0</v>
      </c>
      <c r="H57" s="101">
        <v>0</v>
      </c>
      <c r="I57" s="101">
        <v>0</v>
      </c>
    </row>
    <row r="58" spans="1:9" hidden="1">
      <c r="A58" s="4">
        <v>90751</v>
      </c>
      <c r="B58" s="84" t="s">
        <v>70</v>
      </c>
      <c r="C58" s="99">
        <v>1.4128E-4</v>
      </c>
      <c r="D58" s="100"/>
      <c r="E58" s="101">
        <v>39762.267039999999</v>
      </c>
      <c r="F58" s="101">
        <v>0</v>
      </c>
      <c r="G58" s="101">
        <v>0</v>
      </c>
      <c r="H58" s="101">
        <v>0</v>
      </c>
      <c r="I58" s="101">
        <v>0</v>
      </c>
    </row>
    <row r="59" spans="1:9" hidden="1">
      <c r="A59" s="4">
        <v>90801</v>
      </c>
      <c r="B59" s="84" t="s">
        <v>71</v>
      </c>
      <c r="C59" s="99">
        <v>1.1185699999999999E-3</v>
      </c>
      <c r="D59" s="100"/>
      <c r="E59" s="101">
        <v>314813.69650999998</v>
      </c>
      <c r="F59" s="101">
        <v>0</v>
      </c>
      <c r="G59" s="101">
        <v>0</v>
      </c>
      <c r="H59" s="101">
        <v>0</v>
      </c>
      <c r="I59" s="101">
        <v>0</v>
      </c>
    </row>
    <row r="60" spans="1:9" hidden="1">
      <c r="A60" s="4">
        <v>90804</v>
      </c>
      <c r="B60" s="84" t="s">
        <v>72</v>
      </c>
      <c r="C60" s="99">
        <v>8.1799999999999996E-6</v>
      </c>
      <c r="D60" s="100"/>
      <c r="E60" s="101">
        <v>2302.2037399999999</v>
      </c>
      <c r="F60" s="101">
        <v>0</v>
      </c>
      <c r="G60" s="101">
        <v>0</v>
      </c>
      <c r="H60" s="101">
        <v>0</v>
      </c>
      <c r="I60" s="101">
        <v>0</v>
      </c>
    </row>
    <row r="61" spans="1:9" hidden="1">
      <c r="A61" s="4">
        <v>90805</v>
      </c>
      <c r="B61" s="84" t="s">
        <v>73</v>
      </c>
      <c r="C61" s="99">
        <v>5.7250000000000002E-5</v>
      </c>
      <c r="D61" s="100"/>
      <c r="E61" s="101">
        <v>16112.61175</v>
      </c>
      <c r="F61" s="101">
        <v>0</v>
      </c>
      <c r="G61" s="101">
        <v>0</v>
      </c>
      <c r="H61" s="101">
        <v>0</v>
      </c>
      <c r="I61" s="101">
        <v>0</v>
      </c>
    </row>
    <row r="62" spans="1:9" hidden="1">
      <c r="A62" s="4">
        <v>90808</v>
      </c>
      <c r="B62" s="84" t="s">
        <v>74</v>
      </c>
      <c r="C62" s="99">
        <v>8.878E-5</v>
      </c>
      <c r="D62" s="100"/>
      <c r="E62" s="101">
        <v>24986.509539999999</v>
      </c>
      <c r="F62" s="101">
        <v>0</v>
      </c>
      <c r="G62" s="101">
        <v>0</v>
      </c>
      <c r="H62" s="101">
        <v>0</v>
      </c>
      <c r="I62" s="101">
        <v>0</v>
      </c>
    </row>
    <row r="63" spans="1:9" hidden="1">
      <c r="A63" s="4">
        <v>90811</v>
      </c>
      <c r="B63" s="84" t="s">
        <v>75</v>
      </c>
      <c r="C63" s="99">
        <v>2.6319999999999999E-5</v>
      </c>
      <c r="D63" s="100"/>
      <c r="E63" s="101">
        <v>7407.5797599999996</v>
      </c>
      <c r="F63" s="101">
        <v>0</v>
      </c>
      <c r="G63" s="101">
        <v>0</v>
      </c>
      <c r="H63" s="101">
        <v>0</v>
      </c>
      <c r="I63" s="101">
        <v>0</v>
      </c>
    </row>
    <row r="64" spans="1:9" hidden="1">
      <c r="A64" s="4">
        <v>90812</v>
      </c>
      <c r="B64" s="84" t="s">
        <v>76</v>
      </c>
      <c r="C64" s="99">
        <v>2.1563999999999999E-4</v>
      </c>
      <c r="D64" s="100"/>
      <c r="E64" s="101">
        <v>60690.368519999996</v>
      </c>
      <c r="F64" s="101">
        <v>0</v>
      </c>
      <c r="G64" s="101">
        <v>0</v>
      </c>
      <c r="H64" s="101">
        <v>0</v>
      </c>
      <c r="I64" s="101">
        <v>0</v>
      </c>
    </row>
    <row r="65" spans="1:9" hidden="1">
      <c r="A65" s="4">
        <v>90813</v>
      </c>
      <c r="B65" s="84" t="s">
        <v>77</v>
      </c>
      <c r="C65" s="99">
        <v>3.2100000000000002E-6</v>
      </c>
      <c r="D65" s="100"/>
      <c r="E65" s="101">
        <v>903.43203000000005</v>
      </c>
      <c r="F65" s="101">
        <v>0</v>
      </c>
      <c r="G65" s="101">
        <v>0</v>
      </c>
      <c r="H65" s="101">
        <v>0</v>
      </c>
      <c r="I65" s="101">
        <v>0</v>
      </c>
    </row>
    <row r="66" spans="1:9" hidden="1">
      <c r="A66" s="4">
        <v>90861</v>
      </c>
      <c r="B66" s="84" t="s">
        <v>78</v>
      </c>
      <c r="C66" s="99">
        <v>6.3300000000000004E-6</v>
      </c>
      <c r="D66" s="100"/>
      <c r="E66" s="101">
        <v>1781.5341900000001</v>
      </c>
      <c r="F66" s="101">
        <v>0</v>
      </c>
      <c r="G66" s="101">
        <v>0</v>
      </c>
      <c r="H66" s="101">
        <v>0</v>
      </c>
      <c r="I66" s="101">
        <v>0</v>
      </c>
    </row>
    <row r="67" spans="1:9" hidden="1">
      <c r="A67" s="4">
        <v>90901</v>
      </c>
      <c r="B67" s="84" t="s">
        <v>79</v>
      </c>
      <c r="C67" s="99">
        <v>2.0073399999999998E-3</v>
      </c>
      <c r="D67" s="100"/>
      <c r="E67" s="101">
        <v>564951.79161999992</v>
      </c>
      <c r="F67" s="101">
        <v>0</v>
      </c>
      <c r="G67" s="101">
        <v>0</v>
      </c>
      <c r="H67" s="101">
        <v>0</v>
      </c>
      <c r="I67" s="101">
        <v>0</v>
      </c>
    </row>
    <row r="68" spans="1:9" hidden="1">
      <c r="A68" s="4">
        <v>90911</v>
      </c>
      <c r="B68" s="84" t="s">
        <v>80</v>
      </c>
      <c r="C68" s="99">
        <v>2.9734E-4</v>
      </c>
      <c r="D68" s="100"/>
      <c r="E68" s="101">
        <v>83684.261620000005</v>
      </c>
      <c r="F68" s="101">
        <v>0</v>
      </c>
      <c r="G68" s="101">
        <v>0</v>
      </c>
      <c r="H68" s="101">
        <v>0</v>
      </c>
      <c r="I68" s="101">
        <v>0</v>
      </c>
    </row>
    <row r="69" spans="1:9" hidden="1">
      <c r="A69" s="4">
        <v>90917</v>
      </c>
      <c r="B69" s="84" t="s">
        <v>81</v>
      </c>
      <c r="C69" s="99">
        <v>9.5100000000000004E-6</v>
      </c>
      <c r="D69" s="100"/>
      <c r="E69" s="101">
        <v>2676.5229300000001</v>
      </c>
      <c r="F69" s="101">
        <v>0</v>
      </c>
      <c r="G69" s="101">
        <v>0</v>
      </c>
      <c r="H69" s="101">
        <v>0</v>
      </c>
      <c r="I69" s="101">
        <v>0</v>
      </c>
    </row>
    <row r="70" spans="1:9" hidden="1">
      <c r="A70" s="4">
        <v>90918</v>
      </c>
      <c r="B70" s="84" t="s">
        <v>82</v>
      </c>
      <c r="C70" s="99">
        <v>7.9000000000000006E-6</v>
      </c>
      <c r="D70" s="100"/>
      <c r="E70" s="101">
        <v>2223.3997000000004</v>
      </c>
      <c r="F70" s="101">
        <v>0</v>
      </c>
      <c r="G70" s="101">
        <v>0</v>
      </c>
      <c r="H70" s="101">
        <v>0</v>
      </c>
      <c r="I70" s="101">
        <v>0</v>
      </c>
    </row>
    <row r="71" spans="1:9" hidden="1">
      <c r="A71" s="4">
        <v>90921</v>
      </c>
      <c r="B71" s="84" t="s">
        <v>83</v>
      </c>
      <c r="C71" s="99">
        <v>1.2017E-4</v>
      </c>
      <c r="D71" s="100"/>
      <c r="E71" s="101">
        <v>33821.00531</v>
      </c>
      <c r="F71" s="101">
        <v>0</v>
      </c>
      <c r="G71" s="101">
        <v>0</v>
      </c>
      <c r="H71" s="101">
        <v>0</v>
      </c>
      <c r="I71" s="101">
        <v>0</v>
      </c>
    </row>
    <row r="72" spans="1:9" hidden="1">
      <c r="A72" s="4">
        <v>90931</v>
      </c>
      <c r="B72" s="84" t="s">
        <v>84</v>
      </c>
      <c r="C72" s="99">
        <v>2.44E-5</v>
      </c>
      <c r="D72" s="100"/>
      <c r="E72" s="101">
        <v>6867.2092000000002</v>
      </c>
      <c r="F72" s="101">
        <v>0</v>
      </c>
      <c r="G72" s="101">
        <v>0</v>
      </c>
      <c r="H72" s="101">
        <v>0</v>
      </c>
      <c r="I72" s="101">
        <v>0</v>
      </c>
    </row>
    <row r="73" spans="1:9" hidden="1">
      <c r="A73" s="4">
        <v>90941</v>
      </c>
      <c r="B73" s="84" t="s">
        <v>85</v>
      </c>
      <c r="C73" s="99">
        <v>7.3930000000000005E-5</v>
      </c>
      <c r="D73" s="100"/>
      <c r="E73" s="101">
        <v>20807.080990000002</v>
      </c>
      <c r="F73" s="101">
        <v>0</v>
      </c>
      <c r="G73" s="101">
        <v>0</v>
      </c>
      <c r="H73" s="101">
        <v>0</v>
      </c>
      <c r="I73" s="101">
        <v>0</v>
      </c>
    </row>
    <row r="74" spans="1:9" hidden="1">
      <c r="A74" s="4">
        <v>91001</v>
      </c>
      <c r="B74" s="84" t="s">
        <v>86</v>
      </c>
      <c r="C74" s="99">
        <v>7.4335099999999999E-3</v>
      </c>
      <c r="D74" s="100"/>
      <c r="E74" s="101">
        <v>2092109.3549299999</v>
      </c>
      <c r="F74" s="101">
        <v>0</v>
      </c>
      <c r="G74" s="101">
        <v>0</v>
      </c>
      <c r="H74" s="101">
        <v>0</v>
      </c>
      <c r="I74" s="101">
        <v>0</v>
      </c>
    </row>
    <row r="75" spans="1:9" hidden="1">
      <c r="A75" s="4">
        <v>91002</v>
      </c>
      <c r="B75" s="84" t="s">
        <v>87</v>
      </c>
      <c r="C75" s="99">
        <v>1.68322E-3</v>
      </c>
      <c r="D75" s="100"/>
      <c r="E75" s="101">
        <v>473730.48645999999</v>
      </c>
      <c r="F75" s="101">
        <v>0</v>
      </c>
      <c r="G75" s="101">
        <v>0</v>
      </c>
      <c r="H75" s="101">
        <v>0</v>
      </c>
      <c r="I75" s="101">
        <v>0</v>
      </c>
    </row>
    <row r="76" spans="1:9" hidden="1">
      <c r="A76" s="4">
        <v>91003</v>
      </c>
      <c r="B76" s="84" t="s">
        <v>88</v>
      </c>
      <c r="C76" s="99">
        <v>5.7295999999999996E-4</v>
      </c>
      <c r="D76" s="100"/>
      <c r="E76" s="101">
        <v>161255.58127999998</v>
      </c>
      <c r="F76" s="101">
        <v>0</v>
      </c>
      <c r="G76" s="101">
        <v>0</v>
      </c>
      <c r="H76" s="101">
        <v>0</v>
      </c>
      <c r="I76" s="101">
        <v>0</v>
      </c>
    </row>
    <row r="77" spans="1:9" hidden="1">
      <c r="A77" s="4">
        <v>91004</v>
      </c>
      <c r="B77" s="84" t="s">
        <v>89</v>
      </c>
      <c r="C77" s="99">
        <v>3.9669999999999998E-5</v>
      </c>
      <c r="D77" s="100"/>
      <c r="E77" s="101">
        <v>11164.84381</v>
      </c>
      <c r="F77" s="101">
        <v>0</v>
      </c>
      <c r="G77" s="101">
        <v>0</v>
      </c>
      <c r="H77" s="101">
        <v>0</v>
      </c>
      <c r="I77" s="101">
        <v>0</v>
      </c>
    </row>
    <row r="78" spans="1:9" hidden="1">
      <c r="A78" s="4">
        <v>91006</v>
      </c>
      <c r="B78" s="84" t="s">
        <v>90</v>
      </c>
      <c r="C78" s="99">
        <v>1.08574E-3</v>
      </c>
      <c r="D78" s="100"/>
      <c r="E78" s="101">
        <v>305573.92281999998</v>
      </c>
      <c r="F78" s="101">
        <v>0</v>
      </c>
      <c r="G78" s="101">
        <v>0</v>
      </c>
      <c r="H78" s="101">
        <v>0</v>
      </c>
      <c r="I78" s="101">
        <v>0</v>
      </c>
    </row>
    <row r="79" spans="1:9" hidden="1">
      <c r="A79" s="4">
        <v>91007</v>
      </c>
      <c r="B79" s="84" t="s">
        <v>91</v>
      </c>
      <c r="C79" s="99">
        <v>1.0360000000000001E-5</v>
      </c>
      <c r="D79" s="100"/>
      <c r="E79" s="101">
        <v>2915.7494800000004</v>
      </c>
      <c r="F79" s="101">
        <v>0</v>
      </c>
      <c r="G79" s="101">
        <v>0</v>
      </c>
      <c r="H79" s="101">
        <v>0</v>
      </c>
      <c r="I79" s="101">
        <v>0</v>
      </c>
    </row>
    <row r="80" spans="1:9" hidden="1">
      <c r="A80" s="4">
        <v>91008</v>
      </c>
      <c r="B80" s="84" t="s">
        <v>92</v>
      </c>
      <c r="C80" s="99">
        <v>1.8299000000000001E-4</v>
      </c>
      <c r="D80" s="100"/>
      <c r="E80" s="101">
        <v>51501.254570000005</v>
      </c>
      <c r="F80" s="101">
        <v>0</v>
      </c>
      <c r="G80" s="101">
        <v>0</v>
      </c>
      <c r="H80" s="101">
        <v>0</v>
      </c>
      <c r="I80" s="101">
        <v>0</v>
      </c>
    </row>
    <row r="81" spans="1:9" hidden="1">
      <c r="A81" s="4">
        <v>91009</v>
      </c>
      <c r="B81" s="84" t="s">
        <v>93</v>
      </c>
      <c r="C81" s="99">
        <v>1.6019999999999999E-5</v>
      </c>
      <c r="D81" s="100"/>
      <c r="E81" s="101">
        <v>4508.7168599999995</v>
      </c>
      <c r="F81" s="101">
        <v>0</v>
      </c>
      <c r="G81" s="101">
        <v>0</v>
      </c>
      <c r="H81" s="101">
        <v>0</v>
      </c>
      <c r="I81" s="101">
        <v>0</v>
      </c>
    </row>
    <row r="82" spans="1:9" hidden="1">
      <c r="A82" s="4">
        <v>91010</v>
      </c>
      <c r="B82" s="84" t="s">
        <v>94</v>
      </c>
      <c r="C82" s="99">
        <v>4.5930000000000002E-5</v>
      </c>
      <c r="D82" s="100"/>
      <c r="E82" s="101">
        <v>12926.67699</v>
      </c>
      <c r="F82" s="101">
        <v>0</v>
      </c>
      <c r="G82" s="101">
        <v>0</v>
      </c>
      <c r="H82" s="101">
        <v>0</v>
      </c>
      <c r="I82" s="101">
        <v>0</v>
      </c>
    </row>
    <row r="83" spans="1:9" hidden="1">
      <c r="A83" s="4">
        <v>91011</v>
      </c>
      <c r="B83" s="84" t="s">
        <v>95</v>
      </c>
      <c r="C83" s="99">
        <v>4.9138999999999997E-4</v>
      </c>
      <c r="D83" s="100"/>
      <c r="E83" s="101">
        <v>138298.27576999998</v>
      </c>
      <c r="F83" s="101">
        <v>0</v>
      </c>
      <c r="G83" s="101">
        <v>0</v>
      </c>
      <c r="H83" s="101">
        <v>0</v>
      </c>
      <c r="I83" s="101">
        <v>0</v>
      </c>
    </row>
    <row r="84" spans="1:9" hidden="1">
      <c r="A84" s="4">
        <v>91012</v>
      </c>
      <c r="B84" s="84" t="s">
        <v>96</v>
      </c>
      <c r="C84" s="99">
        <v>1.5359999999999999E-5</v>
      </c>
      <c r="D84" s="100"/>
      <c r="E84" s="101">
        <v>4322.9644799999996</v>
      </c>
      <c r="F84" s="101">
        <v>0</v>
      </c>
      <c r="G84" s="101">
        <v>0</v>
      </c>
      <c r="H84" s="101">
        <v>0</v>
      </c>
      <c r="I84" s="101">
        <v>0</v>
      </c>
    </row>
    <row r="85" spans="1:9" hidden="1">
      <c r="A85" s="4">
        <v>91013</v>
      </c>
      <c r="B85" s="84" t="s">
        <v>933</v>
      </c>
      <c r="C85" s="99">
        <v>3.269E-5</v>
      </c>
      <c r="D85" s="100"/>
      <c r="E85" s="101">
        <v>9200.3716700000004</v>
      </c>
      <c r="F85" s="101">
        <v>0</v>
      </c>
      <c r="G85" s="101">
        <v>0</v>
      </c>
      <c r="H85" s="101">
        <v>0</v>
      </c>
      <c r="I85" s="101">
        <v>0</v>
      </c>
    </row>
    <row r="86" spans="1:9" hidden="1">
      <c r="A86" s="4">
        <v>91014</v>
      </c>
      <c r="B86" s="84" t="s">
        <v>97</v>
      </c>
      <c r="C86" s="99">
        <v>1.6411E-4</v>
      </c>
      <c r="D86" s="100"/>
      <c r="E86" s="101">
        <v>46187.61073</v>
      </c>
      <c r="F86" s="101">
        <v>0</v>
      </c>
      <c r="G86" s="101">
        <v>0</v>
      </c>
      <c r="H86" s="101">
        <v>0</v>
      </c>
      <c r="I86" s="101">
        <v>0</v>
      </c>
    </row>
    <row r="87" spans="1:9" hidden="1">
      <c r="A87" s="4">
        <v>91015</v>
      </c>
      <c r="B87" s="84" t="s">
        <v>940</v>
      </c>
      <c r="C87" s="99">
        <v>2.0820000000000001E-5</v>
      </c>
      <c r="D87" s="100"/>
      <c r="E87" s="101">
        <v>5859.6432599999998</v>
      </c>
      <c r="F87" s="101">
        <v>0</v>
      </c>
      <c r="G87" s="101">
        <v>0</v>
      </c>
      <c r="H87" s="101">
        <v>0</v>
      </c>
      <c r="I87" s="101">
        <v>0</v>
      </c>
    </row>
    <row r="88" spans="1:9" hidden="1">
      <c r="A88" s="4">
        <v>91017</v>
      </c>
      <c r="B88" s="84" t="s">
        <v>964</v>
      </c>
      <c r="C88" s="99">
        <v>3.5639999999999998E-5</v>
      </c>
      <c r="D88" s="100"/>
      <c r="E88" s="101">
        <v>10030.62852</v>
      </c>
      <c r="F88" s="101">
        <v>0</v>
      </c>
      <c r="G88" s="101">
        <v>0</v>
      </c>
      <c r="H88" s="101">
        <v>0</v>
      </c>
      <c r="I88" s="101">
        <v>0</v>
      </c>
    </row>
    <row r="89" spans="1:9" hidden="1">
      <c r="A89" s="4">
        <v>91020</v>
      </c>
      <c r="B89" s="84" t="s">
        <v>99</v>
      </c>
      <c r="C89" s="99">
        <v>2.7080000000000002E-5</v>
      </c>
      <c r="D89" s="100"/>
      <c r="E89" s="101">
        <v>7621.4764400000004</v>
      </c>
      <c r="F89" s="101">
        <v>0</v>
      </c>
      <c r="G89" s="101">
        <v>0</v>
      </c>
      <c r="H89" s="101">
        <v>0</v>
      </c>
      <c r="I89" s="101">
        <v>0</v>
      </c>
    </row>
    <row r="90" spans="1:9" hidden="1">
      <c r="A90" s="4">
        <v>91021</v>
      </c>
      <c r="B90" s="84" t="s">
        <v>100</v>
      </c>
      <c r="C90" s="99">
        <v>9.3137000000000005E-4</v>
      </c>
      <c r="D90" s="100"/>
      <c r="E90" s="101">
        <v>262127.56691000002</v>
      </c>
      <c r="F90" s="101">
        <v>0</v>
      </c>
      <c r="G90" s="101">
        <v>0</v>
      </c>
      <c r="H90" s="101">
        <v>0</v>
      </c>
      <c r="I90" s="101">
        <v>0</v>
      </c>
    </row>
    <row r="91" spans="1:9" hidden="1">
      <c r="A91" s="4">
        <v>91024</v>
      </c>
      <c r="B91" s="84" t="s">
        <v>101</v>
      </c>
      <c r="C91" s="99">
        <v>1.0446999999999999E-4</v>
      </c>
      <c r="D91" s="100"/>
      <c r="E91" s="101">
        <v>29402.350209999997</v>
      </c>
      <c r="F91" s="101">
        <v>0</v>
      </c>
      <c r="G91" s="101">
        <v>0</v>
      </c>
      <c r="H91" s="101">
        <v>0</v>
      </c>
      <c r="I91" s="101">
        <v>0</v>
      </c>
    </row>
    <row r="92" spans="1:9" hidden="1">
      <c r="A92" s="94">
        <v>91026</v>
      </c>
      <c r="B92" s="95" t="s">
        <v>102</v>
      </c>
      <c r="C92" s="96">
        <v>2.512E-5</v>
      </c>
      <c r="D92" s="97"/>
      <c r="E92" s="98">
        <v>7069.8481600000005</v>
      </c>
      <c r="F92" s="98">
        <v>0</v>
      </c>
      <c r="G92" s="98">
        <v>0</v>
      </c>
      <c r="H92" s="98">
        <v>0</v>
      </c>
      <c r="I92" s="98">
        <v>0</v>
      </c>
    </row>
    <row r="93" spans="1:9" hidden="1">
      <c r="A93" s="4">
        <v>91027</v>
      </c>
      <c r="B93" s="84" t="s">
        <v>103</v>
      </c>
      <c r="C93" s="99">
        <v>1.596E-5</v>
      </c>
      <c r="D93" s="100"/>
      <c r="E93" s="101">
        <v>4491.8302800000001</v>
      </c>
      <c r="F93" s="101">
        <v>0</v>
      </c>
      <c r="G93" s="101">
        <v>0</v>
      </c>
      <c r="H93" s="101">
        <v>0</v>
      </c>
      <c r="I93" s="101">
        <v>0</v>
      </c>
    </row>
    <row r="94" spans="1:9" hidden="1">
      <c r="A94" s="4">
        <v>91032</v>
      </c>
      <c r="B94" s="84" t="s">
        <v>104</v>
      </c>
      <c r="C94" s="99">
        <v>3.8819999999999998E-5</v>
      </c>
      <c r="D94" s="100"/>
      <c r="E94" s="101">
        <v>10925.617259999999</v>
      </c>
      <c r="F94" s="101">
        <v>0</v>
      </c>
      <c r="G94" s="101">
        <v>0</v>
      </c>
      <c r="H94" s="101">
        <v>0</v>
      </c>
      <c r="I94" s="101">
        <v>0</v>
      </c>
    </row>
    <row r="95" spans="1:9" hidden="1">
      <c r="A95" s="4">
        <v>91041</v>
      </c>
      <c r="B95" s="84" t="s">
        <v>105</v>
      </c>
      <c r="C95" s="99">
        <v>4.2266E-4</v>
      </c>
      <c r="D95" s="100"/>
      <c r="E95" s="101">
        <v>118954.69838</v>
      </c>
      <c r="F95" s="101">
        <v>0</v>
      </c>
      <c r="G95" s="101">
        <v>0</v>
      </c>
      <c r="H95" s="101">
        <v>0</v>
      </c>
      <c r="I95" s="101">
        <v>0</v>
      </c>
    </row>
    <row r="96" spans="1:9" hidden="1">
      <c r="A96" s="4">
        <v>91042</v>
      </c>
      <c r="B96" s="84" t="s">
        <v>106</v>
      </c>
      <c r="C96" s="99">
        <v>4.7598999999999997E-4</v>
      </c>
      <c r="D96" s="100"/>
      <c r="E96" s="101">
        <v>133964.05356999999</v>
      </c>
      <c r="F96" s="101">
        <v>0</v>
      </c>
      <c r="G96" s="101">
        <v>0</v>
      </c>
      <c r="H96" s="101">
        <v>0</v>
      </c>
      <c r="I96" s="101">
        <v>0</v>
      </c>
    </row>
    <row r="97" spans="1:9" hidden="1">
      <c r="A97" s="4">
        <v>91047</v>
      </c>
      <c r="B97" s="84" t="s">
        <v>107</v>
      </c>
      <c r="C97" s="99">
        <v>1.182E-5</v>
      </c>
      <c r="D97" s="100"/>
      <c r="E97" s="101">
        <v>3326.6562600000002</v>
      </c>
      <c r="F97" s="101">
        <v>0</v>
      </c>
      <c r="G97" s="101">
        <v>0</v>
      </c>
      <c r="H97" s="101">
        <v>0</v>
      </c>
      <c r="I97" s="101">
        <v>0</v>
      </c>
    </row>
    <row r="98" spans="1:9" hidden="1">
      <c r="A98" s="4">
        <v>91051</v>
      </c>
      <c r="B98" s="84" t="s">
        <v>108</v>
      </c>
      <c r="C98" s="99">
        <v>4.0030000000000001E-5</v>
      </c>
      <c r="D98" s="100"/>
      <c r="E98" s="101">
        <v>11266.16329</v>
      </c>
      <c r="F98" s="101">
        <v>0</v>
      </c>
      <c r="G98" s="101">
        <v>0</v>
      </c>
      <c r="H98" s="101">
        <v>0</v>
      </c>
      <c r="I98" s="101">
        <v>0</v>
      </c>
    </row>
    <row r="99" spans="1:9" hidden="1">
      <c r="A99" s="4">
        <v>91057</v>
      </c>
      <c r="B99" s="84" t="s">
        <v>109</v>
      </c>
      <c r="C99" s="99">
        <v>9.3600000000000002E-6</v>
      </c>
      <c r="D99" s="100"/>
      <c r="E99" s="101">
        <v>2634.3064800000002</v>
      </c>
      <c r="F99" s="101">
        <v>0</v>
      </c>
      <c r="G99" s="101">
        <v>0</v>
      </c>
      <c r="H99" s="101">
        <v>0</v>
      </c>
      <c r="I99" s="101">
        <v>0</v>
      </c>
    </row>
    <row r="100" spans="1:9" hidden="1">
      <c r="A100" s="4">
        <v>91061</v>
      </c>
      <c r="B100" s="84" t="s">
        <v>110</v>
      </c>
      <c r="C100" s="99">
        <v>3.7699000000000001E-4</v>
      </c>
      <c r="D100" s="100"/>
      <c r="E100" s="101">
        <v>106101.19657</v>
      </c>
      <c r="F100" s="101">
        <v>0</v>
      </c>
      <c r="G100" s="101">
        <v>0</v>
      </c>
      <c r="H100" s="101">
        <v>0</v>
      </c>
      <c r="I100" s="101">
        <v>0</v>
      </c>
    </row>
    <row r="101" spans="1:9" hidden="1">
      <c r="A101" s="4">
        <v>91067</v>
      </c>
      <c r="B101" s="84" t="s">
        <v>111</v>
      </c>
      <c r="C101" s="99">
        <v>1.7050000000000001E-5</v>
      </c>
      <c r="D101" s="100"/>
      <c r="E101" s="101">
        <v>4798.6031499999999</v>
      </c>
      <c r="F101" s="101">
        <v>0</v>
      </c>
      <c r="G101" s="101">
        <v>0</v>
      </c>
      <c r="H101" s="101">
        <v>0</v>
      </c>
      <c r="I101" s="101">
        <v>0</v>
      </c>
    </row>
    <row r="102" spans="1:9" hidden="1">
      <c r="A102" s="4">
        <v>91071</v>
      </c>
      <c r="B102" s="84" t="s">
        <v>112</v>
      </c>
      <c r="C102" s="99">
        <v>2.1371000000000001E-4</v>
      </c>
      <c r="D102" s="100"/>
      <c r="E102" s="101">
        <v>60147.183530000002</v>
      </c>
      <c r="F102" s="101">
        <v>0</v>
      </c>
      <c r="G102" s="101">
        <v>0</v>
      </c>
      <c r="H102" s="101">
        <v>0</v>
      </c>
      <c r="I102" s="101">
        <v>0</v>
      </c>
    </row>
    <row r="103" spans="1:9" hidden="1">
      <c r="A103" s="4">
        <v>91077</v>
      </c>
      <c r="B103" s="84" t="s">
        <v>113</v>
      </c>
      <c r="C103" s="99">
        <v>1.486E-5</v>
      </c>
      <c r="D103" s="100"/>
      <c r="E103" s="101">
        <v>4182.24298</v>
      </c>
      <c r="F103" s="101">
        <v>0</v>
      </c>
      <c r="G103" s="101">
        <v>0</v>
      </c>
      <c r="H103" s="101">
        <v>0</v>
      </c>
      <c r="I103" s="101">
        <v>0</v>
      </c>
    </row>
    <row r="104" spans="1:9" hidden="1">
      <c r="A104" s="4">
        <v>91081</v>
      </c>
      <c r="B104" s="84" t="s">
        <v>114</v>
      </c>
      <c r="C104" s="99">
        <v>4.5699E-4</v>
      </c>
      <c r="D104" s="100"/>
      <c r="E104" s="101">
        <v>128616.63657</v>
      </c>
      <c r="F104" s="101">
        <v>0</v>
      </c>
      <c r="G104" s="101">
        <v>0</v>
      </c>
      <c r="H104" s="101">
        <v>0</v>
      </c>
      <c r="I104" s="101">
        <v>0</v>
      </c>
    </row>
    <row r="105" spans="1:9" hidden="1">
      <c r="A105" s="4">
        <v>91091</v>
      </c>
      <c r="B105" s="84" t="s">
        <v>115</v>
      </c>
      <c r="C105" s="99">
        <v>5.7362999999999999E-4</v>
      </c>
      <c r="D105" s="100"/>
      <c r="E105" s="101">
        <v>161444.14809</v>
      </c>
      <c r="F105" s="101">
        <v>0</v>
      </c>
      <c r="G105" s="101">
        <v>0</v>
      </c>
      <c r="H105" s="101">
        <v>0</v>
      </c>
      <c r="I105" s="101">
        <v>0</v>
      </c>
    </row>
    <row r="106" spans="1:9" hidden="1">
      <c r="A106" s="4">
        <v>91101</v>
      </c>
      <c r="B106" s="84" t="s">
        <v>116</v>
      </c>
      <c r="C106" s="99">
        <v>1.3618379999999999E-2</v>
      </c>
      <c r="D106" s="100"/>
      <c r="E106" s="101">
        <v>3832797.7223399999</v>
      </c>
      <c r="F106" s="101">
        <v>0</v>
      </c>
      <c r="G106" s="101">
        <v>0</v>
      </c>
      <c r="H106" s="101">
        <v>0</v>
      </c>
      <c r="I106" s="101">
        <v>0</v>
      </c>
    </row>
    <row r="107" spans="1:9" hidden="1">
      <c r="A107" s="4">
        <v>91102</v>
      </c>
      <c r="B107" s="84" t="s">
        <v>117</v>
      </c>
      <c r="C107" s="99">
        <v>3.9983E-4</v>
      </c>
      <c r="D107" s="100"/>
      <c r="E107" s="101">
        <v>112529.35468999999</v>
      </c>
      <c r="F107" s="101">
        <v>0</v>
      </c>
      <c r="G107" s="101">
        <v>0</v>
      </c>
      <c r="H107" s="101">
        <v>0</v>
      </c>
      <c r="I107" s="101">
        <v>0</v>
      </c>
    </row>
    <row r="108" spans="1:9" hidden="1">
      <c r="A108" s="4">
        <v>91104</v>
      </c>
      <c r="B108" s="84" t="s">
        <v>118</v>
      </c>
      <c r="C108" s="99">
        <v>2.3989999999999999E-5</v>
      </c>
      <c r="D108" s="100"/>
      <c r="E108" s="101">
        <v>6751.8175700000002</v>
      </c>
      <c r="F108" s="101">
        <v>0</v>
      </c>
      <c r="G108" s="101">
        <v>0</v>
      </c>
      <c r="H108" s="101">
        <v>0</v>
      </c>
      <c r="I108" s="101">
        <v>0</v>
      </c>
    </row>
    <row r="109" spans="1:9" hidden="1">
      <c r="A109" s="4">
        <v>91107</v>
      </c>
      <c r="B109" s="84" t="s">
        <v>965</v>
      </c>
      <c r="C109" s="99">
        <v>4.5939999999999997E-5</v>
      </c>
      <c r="D109" s="100"/>
      <c r="E109" s="101">
        <v>12929.491419999998</v>
      </c>
      <c r="F109" s="101">
        <v>0</v>
      </c>
      <c r="G109" s="101">
        <v>0</v>
      </c>
      <c r="H109" s="101">
        <v>0</v>
      </c>
      <c r="I109" s="101">
        <v>0</v>
      </c>
    </row>
    <row r="110" spans="1:9" hidden="1">
      <c r="A110" s="4">
        <v>91108</v>
      </c>
      <c r="B110" s="84" t="s">
        <v>120</v>
      </c>
      <c r="C110" s="99">
        <v>1.1233899999999999E-3</v>
      </c>
      <c r="D110" s="100"/>
      <c r="E110" s="101">
        <v>316170.25176999997</v>
      </c>
      <c r="F110" s="101">
        <v>0</v>
      </c>
      <c r="G110" s="101">
        <v>0</v>
      </c>
      <c r="H110" s="101">
        <v>0</v>
      </c>
      <c r="I110" s="101">
        <v>0</v>
      </c>
    </row>
    <row r="111" spans="1:9" hidden="1">
      <c r="A111" s="4">
        <v>91109</v>
      </c>
      <c r="B111" s="84" t="s">
        <v>121</v>
      </c>
      <c r="C111" s="99">
        <v>7.4449999999999994E-5</v>
      </c>
      <c r="D111" s="100"/>
      <c r="E111" s="101">
        <v>20953.431349999999</v>
      </c>
      <c r="F111" s="101">
        <v>0</v>
      </c>
      <c r="G111" s="101">
        <v>0</v>
      </c>
      <c r="H111" s="101">
        <v>0</v>
      </c>
      <c r="I111" s="101">
        <v>0</v>
      </c>
    </row>
    <row r="112" spans="1:9" hidden="1">
      <c r="A112" s="4">
        <v>91111</v>
      </c>
      <c r="B112" s="84" t="s">
        <v>122</v>
      </c>
      <c r="C112" s="99">
        <v>2.2623000000000001E-4</v>
      </c>
      <c r="D112" s="100"/>
      <c r="E112" s="101">
        <v>63670.849890000005</v>
      </c>
      <c r="F112" s="101">
        <v>0</v>
      </c>
      <c r="G112" s="101">
        <v>0</v>
      </c>
      <c r="H112" s="101">
        <v>0</v>
      </c>
      <c r="I112" s="101">
        <v>0</v>
      </c>
    </row>
    <row r="113" spans="1:9" hidden="1">
      <c r="A113" s="4">
        <v>91120</v>
      </c>
      <c r="B113" s="84" t="s">
        <v>123</v>
      </c>
      <c r="C113" s="99">
        <v>3.0760999999999999E-4</v>
      </c>
      <c r="D113" s="100"/>
      <c r="E113" s="101">
        <v>86574.681230000002</v>
      </c>
      <c r="F113" s="101">
        <v>0</v>
      </c>
      <c r="G113" s="101">
        <v>0</v>
      </c>
      <c r="H113" s="101">
        <v>0</v>
      </c>
      <c r="I113" s="101">
        <v>0</v>
      </c>
    </row>
    <row r="114" spans="1:9" hidden="1">
      <c r="A114" s="4">
        <v>91121</v>
      </c>
      <c r="B114" s="84" t="s">
        <v>124</v>
      </c>
      <c r="C114" s="99">
        <v>1.016734E-2</v>
      </c>
      <c r="D114" s="100"/>
      <c r="E114" s="101">
        <v>2861526.6716200002</v>
      </c>
      <c r="F114" s="101">
        <v>0</v>
      </c>
      <c r="G114" s="101">
        <v>0</v>
      </c>
      <c r="H114" s="101">
        <v>0</v>
      </c>
      <c r="I114" s="101">
        <v>0</v>
      </c>
    </row>
    <row r="115" spans="1:9" hidden="1">
      <c r="A115" s="4">
        <v>91127</v>
      </c>
      <c r="B115" s="84" t="s">
        <v>125</v>
      </c>
      <c r="C115" s="99">
        <v>3.2932000000000003E-4</v>
      </c>
      <c r="D115" s="100"/>
      <c r="E115" s="101">
        <v>92684.80876</v>
      </c>
      <c r="F115" s="101">
        <v>0</v>
      </c>
      <c r="G115" s="101">
        <v>0</v>
      </c>
      <c r="H115" s="101">
        <v>0</v>
      </c>
      <c r="I115" s="101">
        <v>0</v>
      </c>
    </row>
    <row r="116" spans="1:9" hidden="1">
      <c r="A116" s="4">
        <v>91128</v>
      </c>
      <c r="B116" s="84" t="s">
        <v>126</v>
      </c>
      <c r="C116" s="99">
        <v>6.1927E-4</v>
      </c>
      <c r="D116" s="100"/>
      <c r="E116" s="101">
        <v>174289.20660999999</v>
      </c>
      <c r="F116" s="101">
        <v>0</v>
      </c>
      <c r="G116" s="101">
        <v>0</v>
      </c>
      <c r="H116" s="101">
        <v>0</v>
      </c>
      <c r="I116" s="101">
        <v>0</v>
      </c>
    </row>
    <row r="117" spans="1:9" hidden="1">
      <c r="A117" s="4">
        <v>91138</v>
      </c>
      <c r="B117" s="84" t="s">
        <v>127</v>
      </c>
      <c r="C117" s="99">
        <v>4.5043999999999998E-4</v>
      </c>
      <c r="D117" s="100"/>
      <c r="E117" s="101">
        <v>126773.18492</v>
      </c>
      <c r="F117" s="101">
        <v>0</v>
      </c>
      <c r="G117" s="101">
        <v>0</v>
      </c>
      <c r="H117" s="101">
        <v>0</v>
      </c>
      <c r="I117" s="101">
        <v>0</v>
      </c>
    </row>
    <row r="118" spans="1:9" hidden="1">
      <c r="A118" s="4">
        <v>91141</v>
      </c>
      <c r="B118" s="84" t="s">
        <v>128</v>
      </c>
      <c r="C118" s="99">
        <v>5.9217999999999999E-4</v>
      </c>
      <c r="D118" s="100"/>
      <c r="E118" s="101">
        <v>166664.91574</v>
      </c>
      <c r="F118" s="101">
        <v>0</v>
      </c>
      <c r="G118" s="101">
        <v>0</v>
      </c>
      <c r="H118" s="101">
        <v>0</v>
      </c>
      <c r="I118" s="101">
        <v>0</v>
      </c>
    </row>
    <row r="119" spans="1:9" hidden="1">
      <c r="A119" s="4">
        <v>91147</v>
      </c>
      <c r="B119" s="84" t="s">
        <v>129</v>
      </c>
      <c r="C119" s="99">
        <v>3.2910000000000002E-5</v>
      </c>
      <c r="D119" s="100"/>
      <c r="E119" s="101">
        <v>9262.289130000001</v>
      </c>
      <c r="F119" s="101">
        <v>0</v>
      </c>
      <c r="G119" s="101">
        <v>0</v>
      </c>
      <c r="H119" s="101">
        <v>0</v>
      </c>
      <c r="I119" s="101">
        <v>0</v>
      </c>
    </row>
    <row r="120" spans="1:9" hidden="1">
      <c r="A120" s="4">
        <v>91151</v>
      </c>
      <c r="B120" s="84" t="s">
        <v>130</v>
      </c>
      <c r="C120" s="99">
        <v>6.8552999999999995E-4</v>
      </c>
      <c r="D120" s="100"/>
      <c r="E120" s="101">
        <v>192937.61979</v>
      </c>
      <c r="F120" s="101">
        <v>0</v>
      </c>
      <c r="G120" s="101">
        <v>0</v>
      </c>
      <c r="H120" s="101">
        <v>0</v>
      </c>
      <c r="I120" s="101">
        <v>0</v>
      </c>
    </row>
    <row r="121" spans="1:9" hidden="1">
      <c r="A121" s="4">
        <v>91154</v>
      </c>
      <c r="B121" s="84" t="s">
        <v>131</v>
      </c>
      <c r="C121" s="99">
        <v>2.3200000000000001E-5</v>
      </c>
      <c r="D121" s="100"/>
      <c r="E121" s="101">
        <v>6529.4776000000002</v>
      </c>
      <c r="F121" s="101">
        <v>0</v>
      </c>
      <c r="G121" s="101">
        <v>0</v>
      </c>
      <c r="H121" s="101">
        <v>0</v>
      </c>
      <c r="I121" s="101">
        <v>0</v>
      </c>
    </row>
    <row r="122" spans="1:9" hidden="1">
      <c r="A122" s="4">
        <v>91161</v>
      </c>
      <c r="B122" s="84" t="s">
        <v>132</v>
      </c>
      <c r="C122" s="99">
        <v>7.5030000000000005E-5</v>
      </c>
      <c r="D122" s="100"/>
      <c r="E122" s="101">
        <v>21116.668290000001</v>
      </c>
      <c r="F122" s="101">
        <v>0</v>
      </c>
      <c r="G122" s="101">
        <v>0</v>
      </c>
      <c r="H122" s="101">
        <v>0</v>
      </c>
      <c r="I122" s="101">
        <v>0</v>
      </c>
    </row>
    <row r="123" spans="1:9" hidden="1">
      <c r="A123" s="4">
        <v>91171</v>
      </c>
      <c r="B123" s="84" t="s">
        <v>133</v>
      </c>
      <c r="C123" s="99">
        <v>2.81E-4</v>
      </c>
      <c r="D123" s="100"/>
      <c r="E123" s="101">
        <v>79085.482999999993</v>
      </c>
      <c r="F123" s="101">
        <v>0</v>
      </c>
      <c r="G123" s="101">
        <v>0</v>
      </c>
      <c r="H123" s="101">
        <v>0</v>
      </c>
      <c r="I123" s="101">
        <v>0</v>
      </c>
    </row>
    <row r="124" spans="1:9" hidden="1">
      <c r="A124" s="4">
        <v>91201</v>
      </c>
      <c r="B124" s="84" t="s">
        <v>134</v>
      </c>
      <c r="C124" s="99">
        <v>2.38105E-3</v>
      </c>
      <c r="D124" s="100"/>
      <c r="E124" s="101">
        <v>670129.85514999996</v>
      </c>
      <c r="F124" s="101">
        <v>0</v>
      </c>
      <c r="G124" s="101">
        <v>0</v>
      </c>
      <c r="H124" s="101">
        <v>0</v>
      </c>
      <c r="I124" s="101">
        <v>0</v>
      </c>
    </row>
    <row r="125" spans="1:9" hidden="1">
      <c r="A125" s="4">
        <v>91202</v>
      </c>
      <c r="B125" s="84" t="s">
        <v>135</v>
      </c>
      <c r="C125" s="99">
        <v>0</v>
      </c>
      <c r="D125" s="100"/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</row>
    <row r="126" spans="1:9" hidden="1">
      <c r="A126" s="4">
        <v>91203</v>
      </c>
      <c r="B126" s="84" t="s">
        <v>136</v>
      </c>
      <c r="C126" s="99">
        <v>2.4640000000000003E-4</v>
      </c>
      <c r="D126" s="100"/>
      <c r="E126" s="101">
        <v>69347.555200000003</v>
      </c>
      <c r="F126" s="101">
        <v>0</v>
      </c>
      <c r="G126" s="101">
        <v>0</v>
      </c>
      <c r="H126" s="101">
        <v>0</v>
      </c>
      <c r="I126" s="101">
        <v>0</v>
      </c>
    </row>
    <row r="127" spans="1:9" hidden="1">
      <c r="A127" s="4">
        <v>91206</v>
      </c>
      <c r="B127" s="84" t="s">
        <v>137</v>
      </c>
      <c r="C127" s="99">
        <v>1.0200400000000001E-3</v>
      </c>
      <c r="D127" s="100"/>
      <c r="E127" s="101">
        <v>287083.11772000004</v>
      </c>
      <c r="F127" s="101">
        <v>0</v>
      </c>
      <c r="G127" s="101">
        <v>0</v>
      </c>
      <c r="H127" s="101">
        <v>0</v>
      </c>
      <c r="I127" s="101">
        <v>0</v>
      </c>
    </row>
    <row r="128" spans="1:9" hidden="1">
      <c r="A128" s="4">
        <v>91208</v>
      </c>
      <c r="B128" s="84" t="s">
        <v>138</v>
      </c>
      <c r="C128" s="99">
        <v>2.1840000000000001E-5</v>
      </c>
      <c r="D128" s="100"/>
      <c r="E128" s="101">
        <v>6146.7151199999998</v>
      </c>
      <c r="F128" s="101">
        <v>0</v>
      </c>
      <c r="G128" s="101">
        <v>0</v>
      </c>
      <c r="H128" s="101">
        <v>0</v>
      </c>
      <c r="I128" s="101">
        <v>0</v>
      </c>
    </row>
    <row r="129" spans="1:9" hidden="1">
      <c r="A129" s="4">
        <v>91211</v>
      </c>
      <c r="B129" s="84" t="s">
        <v>139</v>
      </c>
      <c r="C129" s="99">
        <v>4.2053000000000001E-4</v>
      </c>
      <c r="D129" s="100"/>
      <c r="E129" s="101">
        <v>118355.22479000001</v>
      </c>
      <c r="F129" s="101">
        <v>0</v>
      </c>
      <c r="G129" s="101">
        <v>0</v>
      </c>
      <c r="H129" s="101">
        <v>0</v>
      </c>
      <c r="I129" s="101">
        <v>0</v>
      </c>
    </row>
    <row r="130" spans="1:9" hidden="1">
      <c r="A130" s="4">
        <v>91213</v>
      </c>
      <c r="B130" s="84" t="s">
        <v>140</v>
      </c>
      <c r="C130" s="99">
        <v>2.5469999999999998E-5</v>
      </c>
      <c r="D130" s="100"/>
      <c r="E130" s="101">
        <v>7168.3532099999993</v>
      </c>
      <c r="F130" s="101">
        <v>0</v>
      </c>
      <c r="G130" s="101">
        <v>0</v>
      </c>
      <c r="H130" s="101">
        <v>0</v>
      </c>
      <c r="I130" s="101">
        <v>0</v>
      </c>
    </row>
    <row r="131" spans="1:9" hidden="1">
      <c r="A131" s="4">
        <v>91214</v>
      </c>
      <c r="B131" s="84" t="s">
        <v>141</v>
      </c>
      <c r="C131" s="99">
        <v>3.2469999999999999E-5</v>
      </c>
      <c r="D131" s="100"/>
      <c r="E131" s="101">
        <v>9138.4542099999999</v>
      </c>
      <c r="F131" s="101">
        <v>0</v>
      </c>
      <c r="G131" s="101">
        <v>0</v>
      </c>
      <c r="H131" s="101">
        <v>0</v>
      </c>
      <c r="I131" s="101">
        <v>0</v>
      </c>
    </row>
    <row r="132" spans="1:9" hidden="1">
      <c r="A132" s="4">
        <v>91217</v>
      </c>
      <c r="B132" s="84" t="s">
        <v>142</v>
      </c>
      <c r="C132" s="99">
        <v>2.4899999999999999E-5</v>
      </c>
      <c r="D132" s="100"/>
      <c r="E132" s="101">
        <v>7007.9306999999999</v>
      </c>
      <c r="F132" s="101">
        <v>0</v>
      </c>
      <c r="G132" s="101">
        <v>0</v>
      </c>
      <c r="H132" s="101">
        <v>0</v>
      </c>
      <c r="I132" s="101">
        <v>0</v>
      </c>
    </row>
    <row r="133" spans="1:9" hidden="1">
      <c r="A133" s="4">
        <v>91221</v>
      </c>
      <c r="B133" s="84" t="s">
        <v>143</v>
      </c>
      <c r="C133" s="99">
        <v>8.0469999999999994E-5</v>
      </c>
      <c r="D133" s="100"/>
      <c r="E133" s="101">
        <v>22647.718209999999</v>
      </c>
      <c r="F133" s="101">
        <v>0</v>
      </c>
      <c r="G133" s="101">
        <v>0</v>
      </c>
      <c r="H133" s="101">
        <v>0</v>
      </c>
      <c r="I133" s="101">
        <v>0</v>
      </c>
    </row>
    <row r="134" spans="1:9" hidden="1">
      <c r="A134" s="4">
        <v>91231</v>
      </c>
      <c r="B134" s="84" t="s">
        <v>144</v>
      </c>
      <c r="C134" s="99">
        <v>1.7249399999999999E-3</v>
      </c>
      <c r="D134" s="100"/>
      <c r="E134" s="101">
        <v>485472.28842</v>
      </c>
      <c r="F134" s="101">
        <v>0</v>
      </c>
      <c r="G134" s="101">
        <v>0</v>
      </c>
      <c r="H134" s="101">
        <v>0</v>
      </c>
      <c r="I134" s="101">
        <v>0</v>
      </c>
    </row>
    <row r="135" spans="1:9" hidden="1">
      <c r="A135" s="4">
        <v>91233</v>
      </c>
      <c r="B135" s="84" t="s">
        <v>145</v>
      </c>
      <c r="C135" s="99">
        <v>4.9240000000000003E-5</v>
      </c>
      <c r="D135" s="100"/>
      <c r="E135" s="101">
        <v>13858.253320000002</v>
      </c>
      <c r="F135" s="101">
        <v>0</v>
      </c>
      <c r="G135" s="101">
        <v>0</v>
      </c>
      <c r="H135" s="101">
        <v>0</v>
      </c>
      <c r="I135" s="101">
        <v>0</v>
      </c>
    </row>
    <row r="136" spans="1:9" hidden="1">
      <c r="A136" s="4">
        <v>91241</v>
      </c>
      <c r="B136" s="84" t="s">
        <v>146</v>
      </c>
      <c r="C136" s="99">
        <v>3.2539999999999997E-5</v>
      </c>
      <c r="D136" s="100"/>
      <c r="E136" s="101">
        <v>9158.1552199999987</v>
      </c>
      <c r="F136" s="101">
        <v>0</v>
      </c>
      <c r="G136" s="101">
        <v>0</v>
      </c>
      <c r="H136" s="101">
        <v>0</v>
      </c>
      <c r="I136" s="101">
        <v>0</v>
      </c>
    </row>
    <row r="137" spans="1:9" hidden="1">
      <c r="A137" s="94">
        <v>91251</v>
      </c>
      <c r="B137" s="95" t="s">
        <v>147</v>
      </c>
      <c r="C137" s="96">
        <v>2.4430000000000002E-5</v>
      </c>
      <c r="D137" s="97"/>
      <c r="E137" s="98">
        <v>6875.6524900000004</v>
      </c>
      <c r="F137" s="98">
        <v>0</v>
      </c>
      <c r="G137" s="98">
        <v>0</v>
      </c>
      <c r="H137" s="98">
        <v>0</v>
      </c>
      <c r="I137" s="98">
        <v>0</v>
      </c>
    </row>
    <row r="138" spans="1:9" hidden="1">
      <c r="A138" s="4">
        <v>91261</v>
      </c>
      <c r="B138" s="84" t="s">
        <v>148</v>
      </c>
      <c r="C138" s="99">
        <v>9.5300000000000002E-6</v>
      </c>
      <c r="D138" s="100"/>
      <c r="E138" s="101">
        <v>2682.1517899999999</v>
      </c>
      <c r="F138" s="101">
        <v>0</v>
      </c>
      <c r="G138" s="101">
        <v>0</v>
      </c>
      <c r="H138" s="101">
        <v>0</v>
      </c>
      <c r="I138" s="101">
        <v>0</v>
      </c>
    </row>
    <row r="139" spans="1:9" hidden="1">
      <c r="A139" s="4">
        <v>91301</v>
      </c>
      <c r="B139" s="84" t="s">
        <v>149</v>
      </c>
      <c r="C139" s="99">
        <v>8.50449E-3</v>
      </c>
      <c r="D139" s="100"/>
      <c r="E139" s="101">
        <v>2393529.1790700001</v>
      </c>
      <c r="F139" s="101">
        <v>0</v>
      </c>
      <c r="G139" s="101">
        <v>0</v>
      </c>
      <c r="H139" s="101">
        <v>0</v>
      </c>
      <c r="I139" s="101">
        <v>0</v>
      </c>
    </row>
    <row r="140" spans="1:9" hidden="1">
      <c r="A140" s="4">
        <v>91302</v>
      </c>
      <c r="B140" s="84" t="s">
        <v>941</v>
      </c>
      <c r="C140" s="99">
        <v>5.2094999999999995E-4</v>
      </c>
      <c r="D140" s="100"/>
      <c r="E140" s="101">
        <v>146617.73084999999</v>
      </c>
      <c r="F140" s="101">
        <v>0</v>
      </c>
      <c r="G140" s="101">
        <v>0</v>
      </c>
      <c r="H140" s="101">
        <v>0</v>
      </c>
      <c r="I140" s="101">
        <v>0</v>
      </c>
    </row>
    <row r="141" spans="1:9" hidden="1">
      <c r="A141" s="4">
        <v>91306</v>
      </c>
      <c r="B141" s="84" t="s">
        <v>151</v>
      </c>
      <c r="C141" s="99">
        <v>2.36827E-3</v>
      </c>
      <c r="D141" s="100"/>
      <c r="E141" s="101">
        <v>666533.01361000002</v>
      </c>
      <c r="F141" s="101">
        <v>0</v>
      </c>
      <c r="G141" s="101">
        <v>0</v>
      </c>
      <c r="H141" s="101">
        <v>0</v>
      </c>
      <c r="I141" s="101">
        <v>0</v>
      </c>
    </row>
    <row r="142" spans="1:9" hidden="1">
      <c r="A142" s="4">
        <v>91308</v>
      </c>
      <c r="B142" s="84" t="s">
        <v>152</v>
      </c>
      <c r="C142" s="99">
        <v>9.4199999999999999E-5</v>
      </c>
      <c r="D142" s="100"/>
      <c r="E142" s="101">
        <v>26511.9306</v>
      </c>
      <c r="F142" s="101">
        <v>0</v>
      </c>
      <c r="G142" s="101">
        <v>0</v>
      </c>
      <c r="H142" s="101">
        <v>0</v>
      </c>
      <c r="I142" s="101">
        <v>0</v>
      </c>
    </row>
    <row r="143" spans="1:9" hidden="1">
      <c r="A143" s="4">
        <v>91311</v>
      </c>
      <c r="B143" s="84" t="s">
        <v>153</v>
      </c>
      <c r="C143" s="99">
        <v>8.1367999999999996E-3</v>
      </c>
      <c r="D143" s="100"/>
      <c r="E143" s="101">
        <v>2290045.4024</v>
      </c>
      <c r="F143" s="101">
        <v>0</v>
      </c>
      <c r="G143" s="101">
        <v>0</v>
      </c>
      <c r="H143" s="101">
        <v>0</v>
      </c>
      <c r="I143" s="101">
        <v>0</v>
      </c>
    </row>
    <row r="144" spans="1:9" hidden="1">
      <c r="A144" s="4">
        <v>91317</v>
      </c>
      <c r="B144" s="84" t="s">
        <v>154</v>
      </c>
      <c r="C144" s="99">
        <v>1.5045E-4</v>
      </c>
      <c r="D144" s="100"/>
      <c r="E144" s="101">
        <v>42343.099349999997</v>
      </c>
      <c r="F144" s="101">
        <v>0</v>
      </c>
      <c r="G144" s="101">
        <v>0</v>
      </c>
      <c r="H144" s="101">
        <v>0</v>
      </c>
      <c r="I144" s="101">
        <v>0</v>
      </c>
    </row>
    <row r="145" spans="1:9" hidden="1">
      <c r="A145" s="4">
        <v>91321</v>
      </c>
      <c r="B145" s="84" t="s">
        <v>155</v>
      </c>
      <c r="C145" s="99">
        <v>5.4509999999999998E-5</v>
      </c>
      <c r="D145" s="100"/>
      <c r="E145" s="101">
        <v>15341.457929999999</v>
      </c>
      <c r="F145" s="101">
        <v>0</v>
      </c>
      <c r="G145" s="101">
        <v>0</v>
      </c>
      <c r="H145" s="101">
        <v>0</v>
      </c>
      <c r="I145" s="101">
        <v>0</v>
      </c>
    </row>
    <row r="146" spans="1:9" hidden="1">
      <c r="A146" s="4">
        <v>91327</v>
      </c>
      <c r="B146" s="84" t="s">
        <v>156</v>
      </c>
      <c r="C146" s="99">
        <v>1.167E-5</v>
      </c>
      <c r="D146" s="100"/>
      <c r="E146" s="101">
        <v>3284.4398099999999</v>
      </c>
      <c r="F146" s="101">
        <v>0</v>
      </c>
      <c r="G146" s="101">
        <v>0</v>
      </c>
      <c r="H146" s="101">
        <v>0</v>
      </c>
      <c r="I146" s="101">
        <v>0</v>
      </c>
    </row>
    <row r="147" spans="1:9" hidden="1">
      <c r="A147" s="4">
        <v>91331</v>
      </c>
      <c r="B147" s="84" t="s">
        <v>157</v>
      </c>
      <c r="C147" s="99">
        <v>2.9839799999999998E-3</v>
      </c>
      <c r="D147" s="100"/>
      <c r="E147" s="101">
        <v>839820.28313999996</v>
      </c>
      <c r="F147" s="101">
        <v>0</v>
      </c>
      <c r="G147" s="101">
        <v>0</v>
      </c>
      <c r="H147" s="101">
        <v>0</v>
      </c>
      <c r="I147" s="101">
        <v>0</v>
      </c>
    </row>
    <row r="148" spans="1:9" hidden="1">
      <c r="A148" s="4">
        <v>91341</v>
      </c>
      <c r="B148" s="84" t="s">
        <v>158</v>
      </c>
      <c r="C148" s="99">
        <v>6.3120000000000006E-5</v>
      </c>
      <c r="D148" s="100"/>
      <c r="E148" s="101">
        <v>17764.68216</v>
      </c>
      <c r="F148" s="101">
        <v>0</v>
      </c>
      <c r="G148" s="101">
        <v>0</v>
      </c>
      <c r="H148" s="101">
        <v>0</v>
      </c>
      <c r="I148" s="101">
        <v>0</v>
      </c>
    </row>
    <row r="149" spans="1:9" hidden="1">
      <c r="A149" s="4">
        <v>91401</v>
      </c>
      <c r="B149" s="84" t="s">
        <v>159</v>
      </c>
      <c r="C149" s="99">
        <v>3.6303500000000001E-3</v>
      </c>
      <c r="D149" s="100"/>
      <c r="E149" s="101">
        <v>1021736.59505</v>
      </c>
      <c r="F149" s="101">
        <v>0</v>
      </c>
      <c r="G149" s="101">
        <v>0</v>
      </c>
      <c r="H149" s="101">
        <v>0</v>
      </c>
      <c r="I149" s="101">
        <v>0</v>
      </c>
    </row>
    <row r="150" spans="1:9" hidden="1">
      <c r="A150" s="4">
        <v>91411</v>
      </c>
      <c r="B150" s="84" t="s">
        <v>160</v>
      </c>
      <c r="C150" s="99">
        <v>4.3454000000000002E-4</v>
      </c>
      <c r="D150" s="100"/>
      <c r="E150" s="101">
        <v>122298.24122000001</v>
      </c>
      <c r="F150" s="101">
        <v>0</v>
      </c>
      <c r="G150" s="101">
        <v>0</v>
      </c>
      <c r="H150" s="101">
        <v>0</v>
      </c>
      <c r="I150" s="101">
        <v>0</v>
      </c>
    </row>
    <row r="151" spans="1:9" hidden="1">
      <c r="A151" s="4">
        <v>91414</v>
      </c>
      <c r="B151" s="84" t="s">
        <v>952</v>
      </c>
      <c r="C151" s="99">
        <v>2.9479999999999999E-5</v>
      </c>
      <c r="D151" s="100"/>
      <c r="E151" s="101">
        <v>8296.9396400000005</v>
      </c>
      <c r="F151" s="101">
        <v>0</v>
      </c>
      <c r="G151" s="101">
        <v>0</v>
      </c>
      <c r="H151" s="101">
        <v>0</v>
      </c>
      <c r="I151" s="101">
        <v>0</v>
      </c>
    </row>
    <row r="152" spans="1:9" hidden="1">
      <c r="A152" s="4">
        <v>91417</v>
      </c>
      <c r="B152" s="84" t="s">
        <v>161</v>
      </c>
      <c r="C152" s="99">
        <v>5.7100000000000004E-6</v>
      </c>
      <c r="D152" s="100"/>
      <c r="E152" s="101">
        <v>1607.03953</v>
      </c>
      <c r="F152" s="101">
        <v>0</v>
      </c>
      <c r="G152" s="101">
        <v>0</v>
      </c>
      <c r="H152" s="101">
        <v>0</v>
      </c>
      <c r="I152" s="101">
        <v>0</v>
      </c>
    </row>
    <row r="153" spans="1:9" hidden="1">
      <c r="A153" s="4">
        <v>91421</v>
      </c>
      <c r="B153" s="84" t="s">
        <v>162</v>
      </c>
      <c r="C153" s="99">
        <v>9.5849999999999999E-5</v>
      </c>
      <c r="D153" s="100"/>
      <c r="E153" s="101">
        <v>26976.311549999999</v>
      </c>
      <c r="F153" s="101">
        <v>0</v>
      </c>
      <c r="G153" s="101">
        <v>0</v>
      </c>
      <c r="H153" s="101">
        <v>0</v>
      </c>
      <c r="I153" s="101">
        <v>0</v>
      </c>
    </row>
    <row r="154" spans="1:9" hidden="1">
      <c r="A154" s="4">
        <v>91423</v>
      </c>
      <c r="B154" s="84" t="s">
        <v>163</v>
      </c>
      <c r="C154" s="99">
        <v>5.8350000000000002E-5</v>
      </c>
      <c r="D154" s="100"/>
      <c r="E154" s="101">
        <v>16422.199049999999</v>
      </c>
      <c r="F154" s="101">
        <v>0</v>
      </c>
      <c r="G154" s="101">
        <v>0</v>
      </c>
      <c r="H154" s="101">
        <v>0</v>
      </c>
      <c r="I154" s="101">
        <v>0</v>
      </c>
    </row>
    <row r="155" spans="1:9" hidden="1">
      <c r="A155" s="4">
        <v>91431</v>
      </c>
      <c r="B155" s="84" t="s">
        <v>164</v>
      </c>
      <c r="C155" s="99">
        <v>1.6783999999999999E-4</v>
      </c>
      <c r="D155" s="100"/>
      <c r="E155" s="101">
        <v>47237.393120000001</v>
      </c>
      <c r="F155" s="101">
        <v>0</v>
      </c>
      <c r="G155" s="101">
        <v>0</v>
      </c>
      <c r="H155" s="101">
        <v>0</v>
      </c>
      <c r="I155" s="101">
        <v>0</v>
      </c>
    </row>
    <row r="156" spans="1:9" hidden="1">
      <c r="A156" s="4">
        <v>91441</v>
      </c>
      <c r="B156" s="84" t="s">
        <v>165</v>
      </c>
      <c r="C156" s="99">
        <v>1.0149E-3</v>
      </c>
      <c r="D156" s="100"/>
      <c r="E156" s="101">
        <v>285636.50069999998</v>
      </c>
      <c r="F156" s="101">
        <v>0</v>
      </c>
      <c r="G156" s="101">
        <v>0</v>
      </c>
      <c r="H156" s="101">
        <v>0</v>
      </c>
      <c r="I156" s="101">
        <v>0</v>
      </c>
    </row>
    <row r="157" spans="1:9" hidden="1">
      <c r="A157" s="4">
        <v>91451</v>
      </c>
      <c r="B157" s="84" t="s">
        <v>166</v>
      </c>
      <c r="C157" s="99">
        <v>1.4804799999999999E-3</v>
      </c>
      <c r="D157" s="100"/>
      <c r="E157" s="101">
        <v>416670.73264</v>
      </c>
      <c r="F157" s="101">
        <v>0</v>
      </c>
      <c r="G157" s="101">
        <v>0</v>
      </c>
      <c r="H157" s="101">
        <v>0</v>
      </c>
      <c r="I157" s="101">
        <v>0</v>
      </c>
    </row>
    <row r="158" spans="1:9" hidden="1">
      <c r="A158" s="4">
        <v>91457</v>
      </c>
      <c r="B158" s="84" t="s">
        <v>167</v>
      </c>
      <c r="C158" s="99">
        <v>1.7750000000000001E-5</v>
      </c>
      <c r="D158" s="100"/>
      <c r="E158" s="101">
        <v>4995.6132500000003</v>
      </c>
      <c r="F158" s="101">
        <v>0</v>
      </c>
      <c r="G158" s="101">
        <v>0</v>
      </c>
      <c r="H158" s="101">
        <v>0</v>
      </c>
      <c r="I158" s="101">
        <v>0</v>
      </c>
    </row>
    <row r="159" spans="1:9" hidden="1">
      <c r="A159" s="4">
        <v>91461</v>
      </c>
      <c r="B159" s="84" t="s">
        <v>907</v>
      </c>
      <c r="C159" s="99">
        <v>0</v>
      </c>
      <c r="D159" s="100"/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</row>
    <row r="160" spans="1:9" hidden="1">
      <c r="A160" s="4">
        <v>91501</v>
      </c>
      <c r="B160" s="84" t="s">
        <v>168</v>
      </c>
      <c r="C160" s="99">
        <v>4.7812000000000001E-4</v>
      </c>
      <c r="D160" s="100"/>
      <c r="E160" s="101">
        <v>134563.52716</v>
      </c>
      <c r="F160" s="101">
        <v>0</v>
      </c>
      <c r="G160" s="101">
        <v>0</v>
      </c>
      <c r="H160" s="101">
        <v>0</v>
      </c>
      <c r="I160" s="101">
        <v>0</v>
      </c>
    </row>
    <row r="161" spans="1:9" hidden="1">
      <c r="A161" s="4">
        <v>91504</v>
      </c>
      <c r="B161" s="84" t="s">
        <v>169</v>
      </c>
      <c r="C161" s="99">
        <v>7.0500000000000003E-6</v>
      </c>
      <c r="D161" s="100"/>
      <c r="E161" s="101">
        <v>1984.1731500000001</v>
      </c>
      <c r="F161" s="101">
        <v>0</v>
      </c>
      <c r="G161" s="101">
        <v>0</v>
      </c>
      <c r="H161" s="101">
        <v>0</v>
      </c>
      <c r="I161" s="101">
        <v>0</v>
      </c>
    </row>
    <row r="162" spans="1:9" hidden="1">
      <c r="A162" s="4">
        <v>91601</v>
      </c>
      <c r="B162" s="84" t="s">
        <v>170</v>
      </c>
      <c r="C162" s="99">
        <v>3.0380099999999998E-3</v>
      </c>
      <c r="D162" s="100"/>
      <c r="E162" s="101">
        <v>855026.64842999994</v>
      </c>
      <c r="F162" s="101">
        <v>0</v>
      </c>
      <c r="G162" s="101">
        <v>0</v>
      </c>
      <c r="H162" s="101">
        <v>0</v>
      </c>
      <c r="I162" s="101">
        <v>0</v>
      </c>
    </row>
    <row r="163" spans="1:9" hidden="1">
      <c r="A163" s="4">
        <v>91604</v>
      </c>
      <c r="B163" s="84" t="s">
        <v>171</v>
      </c>
      <c r="C163" s="99">
        <v>8.3010000000000007E-5</v>
      </c>
      <c r="D163" s="100"/>
      <c r="E163" s="101">
        <v>23362.583430000002</v>
      </c>
      <c r="F163" s="101">
        <v>0</v>
      </c>
      <c r="G163" s="101">
        <v>0</v>
      </c>
      <c r="H163" s="101">
        <v>0</v>
      </c>
      <c r="I163" s="101">
        <v>0</v>
      </c>
    </row>
    <row r="164" spans="1:9" hidden="1">
      <c r="A164" s="4">
        <v>91608</v>
      </c>
      <c r="B164" s="84" t="s">
        <v>172</v>
      </c>
      <c r="C164" s="99">
        <v>1.9634000000000001E-4</v>
      </c>
      <c r="D164" s="100"/>
      <c r="E164" s="101">
        <v>55258.518620000003</v>
      </c>
      <c r="F164" s="101">
        <v>0</v>
      </c>
      <c r="G164" s="101">
        <v>0</v>
      </c>
      <c r="H164" s="101">
        <v>0</v>
      </c>
      <c r="I164" s="101">
        <v>0</v>
      </c>
    </row>
    <row r="165" spans="1:9" hidden="1">
      <c r="A165" s="4">
        <v>91611</v>
      </c>
      <c r="B165" s="84" t="s">
        <v>173</v>
      </c>
      <c r="C165" s="99">
        <v>1.3005E-3</v>
      </c>
      <c r="D165" s="100"/>
      <c r="E165" s="101">
        <v>366016.62150000001</v>
      </c>
      <c r="F165" s="101">
        <v>0</v>
      </c>
      <c r="G165" s="101">
        <v>0</v>
      </c>
      <c r="H165" s="101">
        <v>0</v>
      </c>
      <c r="I165" s="101">
        <v>0</v>
      </c>
    </row>
    <row r="166" spans="1:9" hidden="1">
      <c r="A166" s="4">
        <v>91621</v>
      </c>
      <c r="B166" s="84" t="s">
        <v>174</v>
      </c>
      <c r="C166" s="99">
        <v>3.0152E-4</v>
      </c>
      <c r="D166" s="100"/>
      <c r="E166" s="101">
        <v>84860.693360000005</v>
      </c>
      <c r="F166" s="101">
        <v>0</v>
      </c>
      <c r="G166" s="101">
        <v>0</v>
      </c>
      <c r="H166" s="101">
        <v>0</v>
      </c>
      <c r="I166" s="101">
        <v>0</v>
      </c>
    </row>
    <row r="167" spans="1:9" hidden="1">
      <c r="A167" s="4">
        <v>91631</v>
      </c>
      <c r="B167" s="84" t="s">
        <v>175</v>
      </c>
      <c r="C167" s="99">
        <v>6.6217000000000001E-4</v>
      </c>
      <c r="D167" s="100"/>
      <c r="E167" s="101">
        <v>186363.11131000001</v>
      </c>
      <c r="F167" s="101">
        <v>0</v>
      </c>
      <c r="G167" s="101">
        <v>0</v>
      </c>
      <c r="H167" s="101">
        <v>0</v>
      </c>
      <c r="I167" s="101">
        <v>0</v>
      </c>
    </row>
    <row r="168" spans="1:9" hidden="1">
      <c r="A168" s="4">
        <v>91633</v>
      </c>
      <c r="B168" s="84" t="s">
        <v>176</v>
      </c>
      <c r="C168" s="99">
        <v>2.5740000000000001E-5</v>
      </c>
      <c r="D168" s="100"/>
      <c r="E168" s="101">
        <v>7244.3428199999998</v>
      </c>
      <c r="F168" s="101">
        <v>0</v>
      </c>
      <c r="G168" s="101">
        <v>0</v>
      </c>
      <c r="H168" s="101">
        <v>0</v>
      </c>
      <c r="I168" s="101">
        <v>0</v>
      </c>
    </row>
    <row r="169" spans="1:9" hidden="1">
      <c r="A169" s="4">
        <v>91641</v>
      </c>
      <c r="B169" s="84" t="s">
        <v>177</v>
      </c>
      <c r="C169" s="99">
        <v>3.3729000000000002E-4</v>
      </c>
      <c r="D169" s="100"/>
      <c r="E169" s="101">
        <v>94927.909469999999</v>
      </c>
      <c r="F169" s="101">
        <v>0</v>
      </c>
      <c r="G169" s="101">
        <v>0</v>
      </c>
      <c r="H169" s="101">
        <v>0</v>
      </c>
      <c r="I169" s="101">
        <v>0</v>
      </c>
    </row>
    <row r="170" spans="1:9" hidden="1">
      <c r="A170" s="4">
        <v>91651</v>
      </c>
      <c r="B170" s="84" t="s">
        <v>178</v>
      </c>
      <c r="C170" s="99">
        <v>5.6260000000000001E-4</v>
      </c>
      <c r="D170" s="100"/>
      <c r="E170" s="101">
        <v>158339.83180000001</v>
      </c>
      <c r="F170" s="101">
        <v>0</v>
      </c>
      <c r="G170" s="101">
        <v>0</v>
      </c>
      <c r="H170" s="101">
        <v>0</v>
      </c>
      <c r="I170" s="101">
        <v>0</v>
      </c>
    </row>
    <row r="171" spans="1:9" hidden="1">
      <c r="A171" s="4">
        <v>91661</v>
      </c>
      <c r="B171" s="84" t="s">
        <v>179</v>
      </c>
      <c r="C171" s="99">
        <v>1.7312999999999999E-4</v>
      </c>
      <c r="D171" s="100"/>
      <c r="E171" s="101">
        <v>48726.226589999998</v>
      </c>
      <c r="F171" s="101">
        <v>0</v>
      </c>
      <c r="G171" s="101">
        <v>0</v>
      </c>
      <c r="H171" s="101">
        <v>0</v>
      </c>
      <c r="I171" s="101">
        <v>0</v>
      </c>
    </row>
    <row r="172" spans="1:9" hidden="1">
      <c r="A172" s="4">
        <v>91671</v>
      </c>
      <c r="B172" s="84" t="s">
        <v>180</v>
      </c>
      <c r="C172" s="99">
        <v>8.5870000000000003E-5</v>
      </c>
      <c r="D172" s="100"/>
      <c r="E172" s="101">
        <v>24167.510410000003</v>
      </c>
      <c r="F172" s="101">
        <v>0</v>
      </c>
      <c r="G172" s="101">
        <v>0</v>
      </c>
      <c r="H172" s="101">
        <v>0</v>
      </c>
      <c r="I172" s="101">
        <v>0</v>
      </c>
    </row>
    <row r="173" spans="1:9" hidden="1">
      <c r="A173" s="4">
        <v>91681</v>
      </c>
      <c r="B173" s="84" t="s">
        <v>181</v>
      </c>
      <c r="C173" s="99">
        <v>4.4673E-4</v>
      </c>
      <c r="D173" s="100"/>
      <c r="E173" s="101">
        <v>125729.03139</v>
      </c>
      <c r="F173" s="101">
        <v>0</v>
      </c>
      <c r="G173" s="101">
        <v>0</v>
      </c>
      <c r="H173" s="101">
        <v>0</v>
      </c>
      <c r="I173" s="101">
        <v>0</v>
      </c>
    </row>
    <row r="174" spans="1:9" hidden="1">
      <c r="A174" s="4">
        <v>91691</v>
      </c>
      <c r="B174" s="84" t="s">
        <v>182</v>
      </c>
      <c r="C174" s="99">
        <v>4.002E-5</v>
      </c>
      <c r="D174" s="100"/>
      <c r="E174" s="101">
        <v>11263.34886</v>
      </c>
      <c r="F174" s="101">
        <v>0</v>
      </c>
      <c r="G174" s="101">
        <v>0</v>
      </c>
      <c r="H174" s="101">
        <v>0</v>
      </c>
      <c r="I174" s="101">
        <v>0</v>
      </c>
    </row>
    <row r="175" spans="1:9" hidden="1">
      <c r="A175" s="4">
        <v>91701</v>
      </c>
      <c r="B175" s="84" t="s">
        <v>183</v>
      </c>
      <c r="C175" s="99">
        <v>1.0649399999999999E-3</v>
      </c>
      <c r="D175" s="100"/>
      <c r="E175" s="101">
        <v>299719.90841999999</v>
      </c>
      <c r="F175" s="101">
        <v>0</v>
      </c>
      <c r="G175" s="101">
        <v>0</v>
      </c>
      <c r="H175" s="101">
        <v>0</v>
      </c>
      <c r="I175" s="101">
        <v>0</v>
      </c>
    </row>
    <row r="176" spans="1:9" hidden="1">
      <c r="A176" s="4">
        <v>91704</v>
      </c>
      <c r="B176" s="84" t="s">
        <v>184</v>
      </c>
      <c r="C176" s="99">
        <v>1.6929999999999999E-5</v>
      </c>
      <c r="D176" s="100"/>
      <c r="E176" s="101">
        <v>4764.8299899999993</v>
      </c>
      <c r="F176" s="101">
        <v>0</v>
      </c>
      <c r="G176" s="101">
        <v>0</v>
      </c>
      <c r="H176" s="101">
        <v>0</v>
      </c>
      <c r="I176" s="101">
        <v>0</v>
      </c>
    </row>
    <row r="177" spans="1:9" hidden="1">
      <c r="A177" s="4">
        <v>91706</v>
      </c>
      <c r="B177" s="84" t="s">
        <v>185</v>
      </c>
      <c r="C177" s="99">
        <v>1.9394E-4</v>
      </c>
      <c r="D177" s="100"/>
      <c r="E177" s="101">
        <v>54583.055420000004</v>
      </c>
      <c r="F177" s="101">
        <v>0</v>
      </c>
      <c r="G177" s="101">
        <v>0</v>
      </c>
      <c r="H177" s="101">
        <v>0</v>
      </c>
      <c r="I177" s="101">
        <v>0</v>
      </c>
    </row>
    <row r="178" spans="1:9" hidden="1">
      <c r="A178" s="4">
        <v>91719</v>
      </c>
      <c r="B178" s="84" t="s">
        <v>186</v>
      </c>
      <c r="C178" s="99">
        <v>2.9799999999999999E-5</v>
      </c>
      <c r="D178" s="100"/>
      <c r="E178" s="101">
        <v>8387.0013999999992</v>
      </c>
      <c r="F178" s="101">
        <v>0</v>
      </c>
      <c r="G178" s="101">
        <v>0</v>
      </c>
      <c r="H178" s="101">
        <v>0</v>
      </c>
      <c r="I178" s="101">
        <v>0</v>
      </c>
    </row>
    <row r="179" spans="1:9" hidden="1">
      <c r="A179" s="4">
        <v>91801</v>
      </c>
      <c r="B179" s="84" t="s">
        <v>187</v>
      </c>
      <c r="C179" s="99">
        <v>7.6984100000000001E-3</v>
      </c>
      <c r="D179" s="100"/>
      <c r="E179" s="101">
        <v>2166663.6056300001</v>
      </c>
      <c r="F179" s="101">
        <v>0</v>
      </c>
      <c r="G179" s="101">
        <v>0</v>
      </c>
      <c r="H179" s="101">
        <v>0</v>
      </c>
      <c r="I179" s="101">
        <v>0</v>
      </c>
    </row>
    <row r="180" spans="1:9" hidden="1">
      <c r="A180" s="4">
        <v>91804</v>
      </c>
      <c r="B180" s="84" t="s">
        <v>188</v>
      </c>
      <c r="C180" s="99">
        <v>2.0097999999999999E-4</v>
      </c>
      <c r="D180" s="100"/>
      <c r="E180" s="101">
        <v>56564.414140000001</v>
      </c>
      <c r="F180" s="101">
        <v>0</v>
      </c>
      <c r="G180" s="101">
        <v>0</v>
      </c>
      <c r="H180" s="101">
        <v>0</v>
      </c>
      <c r="I180" s="101">
        <v>0</v>
      </c>
    </row>
    <row r="181" spans="1:9" hidden="1">
      <c r="A181" s="4">
        <v>91811</v>
      </c>
      <c r="B181" s="84" t="s">
        <v>189</v>
      </c>
      <c r="C181" s="99">
        <v>3.9909500000000001E-3</v>
      </c>
      <c r="D181" s="100"/>
      <c r="E181" s="101">
        <v>1123224.9408500001</v>
      </c>
      <c r="F181" s="101">
        <v>0</v>
      </c>
      <c r="G181" s="101">
        <v>0</v>
      </c>
      <c r="H181" s="101">
        <v>0</v>
      </c>
      <c r="I181" s="101">
        <v>0</v>
      </c>
    </row>
    <row r="182" spans="1:9" hidden="1">
      <c r="A182" s="94">
        <v>91812</v>
      </c>
      <c r="B182" s="95" t="s">
        <v>190</v>
      </c>
      <c r="C182" s="96">
        <v>6.3659999999999997E-5</v>
      </c>
      <c r="D182" s="97"/>
      <c r="E182" s="98">
        <v>17916.661379999998</v>
      </c>
      <c r="F182" s="98">
        <v>0</v>
      </c>
      <c r="G182" s="98">
        <v>0</v>
      </c>
      <c r="H182" s="98">
        <v>0</v>
      </c>
      <c r="I182" s="98">
        <v>0</v>
      </c>
    </row>
    <row r="183" spans="1:9" hidden="1">
      <c r="A183" s="4">
        <v>91813</v>
      </c>
      <c r="B183" s="84" t="s">
        <v>191</v>
      </c>
      <c r="C183" s="99">
        <v>4.0290000000000002E-5</v>
      </c>
      <c r="D183" s="100"/>
      <c r="E183" s="101">
        <v>11339.338470000001</v>
      </c>
      <c r="F183" s="101">
        <v>0</v>
      </c>
      <c r="G183" s="101">
        <v>0</v>
      </c>
      <c r="H183" s="101">
        <v>0</v>
      </c>
      <c r="I183" s="101">
        <v>0</v>
      </c>
    </row>
    <row r="184" spans="1:9" hidden="1">
      <c r="A184" s="4">
        <v>91818</v>
      </c>
      <c r="B184" s="84" t="s">
        <v>192</v>
      </c>
      <c r="C184" s="99">
        <v>4.4021000000000002E-4</v>
      </c>
      <c r="D184" s="100"/>
      <c r="E184" s="101">
        <v>123894.02303000001</v>
      </c>
      <c r="F184" s="101">
        <v>0</v>
      </c>
      <c r="G184" s="101">
        <v>0</v>
      </c>
      <c r="H184" s="101">
        <v>0</v>
      </c>
      <c r="I184" s="101">
        <v>0</v>
      </c>
    </row>
    <row r="185" spans="1:9" hidden="1">
      <c r="A185" s="4">
        <v>91819</v>
      </c>
      <c r="B185" s="84" t="s">
        <v>193</v>
      </c>
      <c r="C185" s="99">
        <v>2.2016000000000001E-4</v>
      </c>
      <c r="D185" s="100"/>
      <c r="E185" s="101">
        <v>61962.490880000005</v>
      </c>
      <c r="F185" s="101">
        <v>0</v>
      </c>
      <c r="G185" s="101">
        <v>0</v>
      </c>
      <c r="H185" s="101">
        <v>0</v>
      </c>
      <c r="I185" s="101">
        <v>0</v>
      </c>
    </row>
    <row r="186" spans="1:9" hidden="1">
      <c r="A186" s="4">
        <v>91821</v>
      </c>
      <c r="B186" s="84" t="s">
        <v>194</v>
      </c>
      <c r="C186" s="99">
        <v>1.7061999999999999E-4</v>
      </c>
      <c r="D186" s="100"/>
      <c r="E186" s="101">
        <v>48019.804659999994</v>
      </c>
      <c r="F186" s="101">
        <v>0</v>
      </c>
      <c r="G186" s="101">
        <v>0</v>
      </c>
      <c r="H186" s="101">
        <v>0</v>
      </c>
      <c r="I186" s="101">
        <v>0</v>
      </c>
    </row>
    <row r="187" spans="1:9" hidden="1">
      <c r="A187" s="4">
        <v>91831</v>
      </c>
      <c r="B187" s="84" t="s">
        <v>195</v>
      </c>
      <c r="C187" s="99">
        <v>4.6522000000000002E-4</v>
      </c>
      <c r="D187" s="100"/>
      <c r="E187" s="101">
        <v>130932.91246000001</v>
      </c>
      <c r="F187" s="101">
        <v>0</v>
      </c>
      <c r="G187" s="101">
        <v>0</v>
      </c>
      <c r="H187" s="101">
        <v>0</v>
      </c>
      <c r="I187" s="101">
        <v>0</v>
      </c>
    </row>
    <row r="188" spans="1:9" hidden="1">
      <c r="A188" s="4">
        <v>91841</v>
      </c>
      <c r="B188" s="84" t="s">
        <v>196</v>
      </c>
      <c r="C188" s="99">
        <v>3.034E-4</v>
      </c>
      <c r="D188" s="100"/>
      <c r="E188" s="101">
        <v>85389.806200000006</v>
      </c>
      <c r="F188" s="101">
        <v>0</v>
      </c>
      <c r="G188" s="101">
        <v>0</v>
      </c>
      <c r="H188" s="101">
        <v>0</v>
      </c>
      <c r="I188" s="101">
        <v>0</v>
      </c>
    </row>
    <row r="189" spans="1:9" hidden="1">
      <c r="A189" s="4">
        <v>91851</v>
      </c>
      <c r="B189" s="84" t="s">
        <v>197</v>
      </c>
      <c r="C189" s="99">
        <v>6.7865000000000004E-4</v>
      </c>
      <c r="D189" s="100"/>
      <c r="E189" s="101">
        <v>191001.29195000001</v>
      </c>
      <c r="F189" s="101">
        <v>0</v>
      </c>
      <c r="G189" s="101">
        <v>0</v>
      </c>
      <c r="H189" s="101">
        <v>0</v>
      </c>
      <c r="I189" s="101">
        <v>0</v>
      </c>
    </row>
    <row r="190" spans="1:9" hidden="1">
      <c r="A190" s="4">
        <v>91861</v>
      </c>
      <c r="B190" s="84" t="s">
        <v>198</v>
      </c>
      <c r="C190" s="99">
        <v>5.5300000000000004E-6</v>
      </c>
      <c r="D190" s="100"/>
      <c r="E190" s="101">
        <v>1556.3797900000002</v>
      </c>
      <c r="F190" s="101">
        <v>0</v>
      </c>
      <c r="G190" s="101">
        <v>0</v>
      </c>
      <c r="H190" s="101">
        <v>0</v>
      </c>
      <c r="I190" s="101">
        <v>0</v>
      </c>
    </row>
    <row r="191" spans="1:9" hidden="1">
      <c r="A191" s="4">
        <v>91871</v>
      </c>
      <c r="B191" s="84" t="s">
        <v>199</v>
      </c>
      <c r="C191" s="99">
        <v>1.25884E-3</v>
      </c>
      <c r="D191" s="100"/>
      <c r="E191" s="101">
        <v>354291.70611999999</v>
      </c>
      <c r="F191" s="101">
        <v>0</v>
      </c>
      <c r="G191" s="101">
        <v>0</v>
      </c>
      <c r="H191" s="101">
        <v>0</v>
      </c>
      <c r="I191" s="101">
        <v>0</v>
      </c>
    </row>
    <row r="192" spans="1:9" hidden="1">
      <c r="A192" s="4">
        <v>91881</v>
      </c>
      <c r="B192" s="84" t="s">
        <v>200</v>
      </c>
      <c r="C192" s="99">
        <v>2.9410000000000001E-5</v>
      </c>
      <c r="D192" s="100"/>
      <c r="E192" s="101">
        <v>8277.2386299999998</v>
      </c>
      <c r="F192" s="101">
        <v>0</v>
      </c>
      <c r="G192" s="101">
        <v>0</v>
      </c>
      <c r="H192" s="101">
        <v>0</v>
      </c>
      <c r="I192" s="101">
        <v>0</v>
      </c>
    </row>
    <row r="193" spans="1:9" hidden="1">
      <c r="A193" s="4">
        <v>91901</v>
      </c>
      <c r="B193" s="84" t="s">
        <v>201</v>
      </c>
      <c r="C193" s="99">
        <v>3.8030500000000001E-3</v>
      </c>
      <c r="D193" s="100"/>
      <c r="E193" s="101">
        <v>1070341.80115</v>
      </c>
      <c r="F193" s="101">
        <v>0</v>
      </c>
      <c r="G193" s="101">
        <v>0</v>
      </c>
      <c r="H193" s="101">
        <v>0</v>
      </c>
      <c r="I193" s="101">
        <v>0</v>
      </c>
    </row>
    <row r="194" spans="1:9" hidden="1">
      <c r="A194" s="4">
        <v>91903</v>
      </c>
      <c r="B194" s="84" t="s">
        <v>202</v>
      </c>
      <c r="C194" s="99">
        <v>4.9799999999999998E-6</v>
      </c>
      <c r="D194" s="100"/>
      <c r="E194" s="101">
        <v>1401.5861399999999</v>
      </c>
      <c r="F194" s="101">
        <v>0</v>
      </c>
      <c r="G194" s="101">
        <v>0</v>
      </c>
      <c r="H194" s="101">
        <v>0</v>
      </c>
      <c r="I194" s="101">
        <v>0</v>
      </c>
    </row>
    <row r="195" spans="1:9" hidden="1">
      <c r="A195" s="4">
        <v>91904</v>
      </c>
      <c r="B195" s="84" t="s">
        <v>203</v>
      </c>
      <c r="C195" s="99">
        <v>7.271E-5</v>
      </c>
      <c r="D195" s="100"/>
      <c r="E195" s="101">
        <v>20463.720529999999</v>
      </c>
      <c r="F195" s="101">
        <v>0</v>
      </c>
      <c r="G195" s="101">
        <v>0</v>
      </c>
      <c r="H195" s="101">
        <v>0</v>
      </c>
      <c r="I195" s="101">
        <v>0</v>
      </c>
    </row>
    <row r="196" spans="1:9" hidden="1">
      <c r="A196" s="4">
        <v>91908</v>
      </c>
      <c r="B196" s="84" t="s">
        <v>204</v>
      </c>
      <c r="C196" s="99">
        <v>1.379E-5</v>
      </c>
      <c r="D196" s="100"/>
      <c r="E196" s="101">
        <v>3881.09897</v>
      </c>
      <c r="F196" s="101">
        <v>0</v>
      </c>
      <c r="G196" s="101">
        <v>0</v>
      </c>
      <c r="H196" s="101">
        <v>0</v>
      </c>
      <c r="I196" s="101">
        <v>0</v>
      </c>
    </row>
    <row r="197" spans="1:9" hidden="1">
      <c r="A197" s="4">
        <v>91911</v>
      </c>
      <c r="B197" s="84" t="s">
        <v>205</v>
      </c>
      <c r="C197" s="99">
        <v>5.6877000000000002E-4</v>
      </c>
      <c r="D197" s="100"/>
      <c r="E197" s="101">
        <v>160076.33511000001</v>
      </c>
      <c r="F197" s="101">
        <v>0</v>
      </c>
      <c r="G197" s="101">
        <v>0</v>
      </c>
      <c r="H197" s="101">
        <v>0</v>
      </c>
      <c r="I197" s="101">
        <v>0</v>
      </c>
    </row>
    <row r="198" spans="1:9" hidden="1">
      <c r="A198" s="4">
        <v>91917</v>
      </c>
      <c r="B198" s="84" t="s">
        <v>206</v>
      </c>
      <c r="C198" s="99">
        <v>1.182E-5</v>
      </c>
      <c r="D198" s="100"/>
      <c r="E198" s="101">
        <v>3326.6562600000002</v>
      </c>
      <c r="F198" s="101">
        <v>0</v>
      </c>
      <c r="G198" s="101">
        <v>0</v>
      </c>
      <c r="H198" s="101">
        <v>0</v>
      </c>
      <c r="I198" s="101">
        <v>0</v>
      </c>
    </row>
    <row r="199" spans="1:9" hidden="1">
      <c r="A199" s="4">
        <v>91921</v>
      </c>
      <c r="B199" s="84" t="s">
        <v>207</v>
      </c>
      <c r="C199" s="99">
        <v>4.1976999999999997E-4</v>
      </c>
      <c r="D199" s="100"/>
      <c r="E199" s="101">
        <v>118141.32810999999</v>
      </c>
      <c r="F199" s="101">
        <v>0</v>
      </c>
      <c r="G199" s="101">
        <v>0</v>
      </c>
      <c r="H199" s="101">
        <v>0</v>
      </c>
      <c r="I199" s="101">
        <v>0</v>
      </c>
    </row>
    <row r="200" spans="1:9" hidden="1">
      <c r="A200" s="4">
        <v>92001</v>
      </c>
      <c r="B200" s="84" t="s">
        <v>208</v>
      </c>
      <c r="C200" s="99">
        <v>1.8939199999999999E-3</v>
      </c>
      <c r="D200" s="100"/>
      <c r="E200" s="101">
        <v>533030.52656000003</v>
      </c>
      <c r="F200" s="101">
        <v>0</v>
      </c>
      <c r="G200" s="101">
        <v>0</v>
      </c>
      <c r="H200" s="101">
        <v>0</v>
      </c>
      <c r="I200" s="101">
        <v>0</v>
      </c>
    </row>
    <row r="201" spans="1:9" hidden="1">
      <c r="A201" s="4">
        <v>92005</v>
      </c>
      <c r="B201" s="84" t="s">
        <v>209</v>
      </c>
      <c r="C201" s="99">
        <v>3.0380000000000001E-5</v>
      </c>
      <c r="D201" s="100"/>
      <c r="E201" s="101">
        <v>8550.2383399999999</v>
      </c>
      <c r="F201" s="101">
        <v>0</v>
      </c>
      <c r="G201" s="101">
        <v>0</v>
      </c>
      <c r="H201" s="101">
        <v>0</v>
      </c>
      <c r="I201" s="101">
        <v>0</v>
      </c>
    </row>
    <row r="202" spans="1:9" hidden="1">
      <c r="A202" s="4">
        <v>92011</v>
      </c>
      <c r="B202" s="84" t="s">
        <v>210</v>
      </c>
      <c r="C202" s="99">
        <v>2.1662E-4</v>
      </c>
      <c r="D202" s="100"/>
      <c r="E202" s="101">
        <v>60966.182659999999</v>
      </c>
      <c r="F202" s="101">
        <v>0</v>
      </c>
      <c r="G202" s="101">
        <v>0</v>
      </c>
      <c r="H202" s="101">
        <v>0</v>
      </c>
      <c r="I202" s="101">
        <v>0</v>
      </c>
    </row>
    <row r="203" spans="1:9" hidden="1">
      <c r="A203" s="4">
        <v>92017</v>
      </c>
      <c r="B203" s="84" t="s">
        <v>211</v>
      </c>
      <c r="C203" s="99">
        <v>1.8830000000000001E-5</v>
      </c>
      <c r="D203" s="100"/>
      <c r="E203" s="101">
        <v>5299.5716900000007</v>
      </c>
      <c r="F203" s="101">
        <v>0</v>
      </c>
      <c r="G203" s="101">
        <v>0</v>
      </c>
      <c r="H203" s="101">
        <v>0</v>
      </c>
      <c r="I203" s="101">
        <v>0</v>
      </c>
    </row>
    <row r="204" spans="1:9" hidden="1">
      <c r="A204" s="4">
        <v>92021</v>
      </c>
      <c r="B204" s="84" t="s">
        <v>212</v>
      </c>
      <c r="C204" s="99">
        <v>1.5893E-4</v>
      </c>
      <c r="D204" s="100"/>
      <c r="E204" s="101">
        <v>44729.735990000001</v>
      </c>
      <c r="F204" s="101">
        <v>0</v>
      </c>
      <c r="G204" s="101">
        <v>0</v>
      </c>
      <c r="H204" s="101">
        <v>0</v>
      </c>
      <c r="I204" s="101">
        <v>0</v>
      </c>
    </row>
    <row r="205" spans="1:9" hidden="1">
      <c r="A205" s="4">
        <v>92101</v>
      </c>
      <c r="B205" s="84" t="s">
        <v>213</v>
      </c>
      <c r="C205" s="99">
        <v>6.7507999999999999E-4</v>
      </c>
      <c r="D205" s="100"/>
      <c r="E205" s="101">
        <v>189996.54044000001</v>
      </c>
      <c r="F205" s="101">
        <v>0</v>
      </c>
      <c r="G205" s="101">
        <v>0</v>
      </c>
      <c r="H205" s="101">
        <v>0</v>
      </c>
      <c r="I205" s="101">
        <v>0</v>
      </c>
    </row>
    <row r="206" spans="1:9" hidden="1">
      <c r="A206" s="4">
        <v>92104</v>
      </c>
      <c r="B206" s="84" t="s">
        <v>214</v>
      </c>
      <c r="C206" s="99">
        <v>7.7200000000000006E-6</v>
      </c>
      <c r="D206" s="100"/>
      <c r="E206" s="101">
        <v>2172.7399600000003</v>
      </c>
      <c r="F206" s="101">
        <v>0</v>
      </c>
      <c r="G206" s="101">
        <v>0</v>
      </c>
      <c r="H206" s="101">
        <v>0</v>
      </c>
      <c r="I206" s="101">
        <v>0</v>
      </c>
    </row>
    <row r="207" spans="1:9" hidden="1">
      <c r="A207" s="4">
        <v>92109</v>
      </c>
      <c r="B207" s="84" t="s">
        <v>215</v>
      </c>
      <c r="C207" s="99">
        <v>2.0507000000000001E-4</v>
      </c>
      <c r="D207" s="100"/>
      <c r="E207" s="101">
        <v>57715.516010000007</v>
      </c>
      <c r="F207" s="101">
        <v>0</v>
      </c>
      <c r="G207" s="101">
        <v>0</v>
      </c>
      <c r="H207" s="101">
        <v>0</v>
      </c>
      <c r="I207" s="101">
        <v>0</v>
      </c>
    </row>
    <row r="208" spans="1:9" hidden="1">
      <c r="A208" s="4">
        <v>92111</v>
      </c>
      <c r="B208" s="84" t="s">
        <v>216</v>
      </c>
      <c r="C208" s="99">
        <v>5.4060999999999996E-4</v>
      </c>
      <c r="D208" s="100"/>
      <c r="E208" s="101">
        <v>152150.90023</v>
      </c>
      <c r="F208" s="101">
        <v>0</v>
      </c>
      <c r="G208" s="101">
        <v>0</v>
      </c>
      <c r="H208" s="101">
        <v>0</v>
      </c>
      <c r="I208" s="101">
        <v>0</v>
      </c>
    </row>
    <row r="209" spans="1:9" hidden="1">
      <c r="A209" s="4">
        <v>92113</v>
      </c>
      <c r="B209" s="84" t="s">
        <v>217</v>
      </c>
      <c r="C209" s="99">
        <v>1.4250000000000001E-5</v>
      </c>
      <c r="D209" s="100"/>
      <c r="E209" s="101">
        <v>4010.5627500000001</v>
      </c>
      <c r="F209" s="101">
        <v>0</v>
      </c>
      <c r="G209" s="101">
        <v>0</v>
      </c>
      <c r="H209" s="101">
        <v>0</v>
      </c>
      <c r="I209" s="101">
        <v>0</v>
      </c>
    </row>
    <row r="210" spans="1:9" hidden="1">
      <c r="A210" s="4">
        <v>92201</v>
      </c>
      <c r="B210" s="84" t="s">
        <v>218</v>
      </c>
      <c r="C210" s="99">
        <v>1.1488900000000001E-3</v>
      </c>
      <c r="D210" s="100"/>
      <c r="E210" s="101">
        <v>323347.04827000003</v>
      </c>
      <c r="F210" s="101">
        <v>0</v>
      </c>
      <c r="G210" s="101">
        <v>0</v>
      </c>
      <c r="H210" s="101">
        <v>0</v>
      </c>
      <c r="I210" s="101">
        <v>0</v>
      </c>
    </row>
    <row r="211" spans="1:9" hidden="1">
      <c r="A211" s="4">
        <v>92214</v>
      </c>
      <c r="B211" s="84" t="s">
        <v>953</v>
      </c>
      <c r="C211" s="99">
        <v>3.8720000000000002E-5</v>
      </c>
      <c r="D211" s="100"/>
      <c r="E211" s="101">
        <v>10897.472960000001</v>
      </c>
      <c r="F211" s="101">
        <v>0</v>
      </c>
      <c r="G211" s="101">
        <v>0</v>
      </c>
      <c r="H211" s="101">
        <v>0</v>
      </c>
      <c r="I211" s="101">
        <v>0</v>
      </c>
    </row>
    <row r="212" spans="1:9" hidden="1">
      <c r="A212" s="4">
        <v>92301</v>
      </c>
      <c r="B212" s="84" t="s">
        <v>219</v>
      </c>
      <c r="C212" s="99">
        <v>5.8141099999999999E-3</v>
      </c>
      <c r="D212" s="100"/>
      <c r="E212" s="101">
        <v>1636340.56073</v>
      </c>
      <c r="F212" s="101">
        <v>0</v>
      </c>
      <c r="G212" s="101">
        <v>0</v>
      </c>
      <c r="H212" s="101">
        <v>0</v>
      </c>
      <c r="I212" s="101">
        <v>0</v>
      </c>
    </row>
    <row r="213" spans="1:9" hidden="1">
      <c r="A213" s="4">
        <v>92302</v>
      </c>
      <c r="B213" s="84" t="s">
        <v>935</v>
      </c>
      <c r="C213" s="99">
        <v>2.4393E-4</v>
      </c>
      <c r="D213" s="100"/>
      <c r="E213" s="101">
        <v>68652.39099</v>
      </c>
      <c r="F213" s="101">
        <v>0</v>
      </c>
      <c r="G213" s="101">
        <v>0</v>
      </c>
      <c r="H213" s="101">
        <v>0</v>
      </c>
      <c r="I213" s="101">
        <v>0</v>
      </c>
    </row>
    <row r="214" spans="1:9" hidden="1">
      <c r="A214" s="4">
        <v>92311</v>
      </c>
      <c r="B214" s="84" t="s">
        <v>221</v>
      </c>
      <c r="C214" s="99">
        <v>2.1167299999999998E-3</v>
      </c>
      <c r="D214" s="100"/>
      <c r="E214" s="101">
        <v>595738.84138999996</v>
      </c>
      <c r="F214" s="101">
        <v>0</v>
      </c>
      <c r="G214" s="101">
        <v>0</v>
      </c>
      <c r="H214" s="101">
        <v>0</v>
      </c>
      <c r="I214" s="101">
        <v>0</v>
      </c>
    </row>
    <row r="215" spans="1:9" hidden="1">
      <c r="A215" s="4">
        <v>92317</v>
      </c>
      <c r="B215" s="84" t="s">
        <v>222</v>
      </c>
      <c r="C215" s="99">
        <v>3.5639999999999998E-5</v>
      </c>
      <c r="D215" s="100"/>
      <c r="E215" s="101">
        <v>10030.62852</v>
      </c>
      <c r="F215" s="101">
        <v>0</v>
      </c>
      <c r="G215" s="101">
        <v>0</v>
      </c>
      <c r="H215" s="101">
        <v>0</v>
      </c>
      <c r="I215" s="101">
        <v>0</v>
      </c>
    </row>
    <row r="216" spans="1:9" hidden="1">
      <c r="A216" s="4">
        <v>92321</v>
      </c>
      <c r="B216" s="84" t="s">
        <v>223</v>
      </c>
      <c r="C216" s="99">
        <v>1.30178E-3</v>
      </c>
      <c r="D216" s="100"/>
      <c r="E216" s="101">
        <v>366376.86854</v>
      </c>
      <c r="F216" s="101">
        <v>0</v>
      </c>
      <c r="G216" s="101">
        <v>0</v>
      </c>
      <c r="H216" s="101">
        <v>0</v>
      </c>
      <c r="I216" s="101">
        <v>0</v>
      </c>
    </row>
    <row r="217" spans="1:9" hidden="1">
      <c r="A217" s="4">
        <v>92327</v>
      </c>
      <c r="B217" s="84" t="s">
        <v>224</v>
      </c>
      <c r="C217" s="99">
        <v>6.5300000000000002E-6</v>
      </c>
      <c r="D217" s="100"/>
      <c r="E217" s="101">
        <v>1837.8227899999999</v>
      </c>
      <c r="F217" s="101">
        <v>0</v>
      </c>
      <c r="G217" s="101">
        <v>0</v>
      </c>
      <c r="H217" s="101">
        <v>0</v>
      </c>
      <c r="I217" s="101">
        <v>0</v>
      </c>
    </row>
    <row r="218" spans="1:9" hidden="1">
      <c r="A218" s="4">
        <v>92331</v>
      </c>
      <c r="B218" s="84" t="s">
        <v>225</v>
      </c>
      <c r="C218" s="99">
        <v>1.5023E-4</v>
      </c>
      <c r="D218" s="100"/>
      <c r="E218" s="101">
        <v>42281.18189</v>
      </c>
      <c r="F218" s="101">
        <v>0</v>
      </c>
      <c r="G218" s="101">
        <v>0</v>
      </c>
      <c r="H218" s="101">
        <v>0</v>
      </c>
      <c r="I218" s="101">
        <v>0</v>
      </c>
    </row>
    <row r="219" spans="1:9" hidden="1">
      <c r="A219" s="4">
        <v>92341</v>
      </c>
      <c r="B219" s="84" t="s">
        <v>226</v>
      </c>
      <c r="C219" s="99">
        <v>6.3600000000000001E-6</v>
      </c>
      <c r="D219" s="100"/>
      <c r="E219" s="101">
        <v>1789.97748</v>
      </c>
      <c r="F219" s="101">
        <v>0</v>
      </c>
      <c r="G219" s="101">
        <v>0</v>
      </c>
      <c r="H219" s="101">
        <v>0</v>
      </c>
      <c r="I219" s="101">
        <v>0</v>
      </c>
    </row>
    <row r="220" spans="1:9" hidden="1">
      <c r="A220" s="4">
        <v>92351</v>
      </c>
      <c r="B220" s="84" t="s">
        <v>227</v>
      </c>
      <c r="C220" s="99">
        <v>3.502E-5</v>
      </c>
      <c r="D220" s="100"/>
      <c r="E220" s="101">
        <v>9856.1338599999999</v>
      </c>
      <c r="F220" s="101">
        <v>0</v>
      </c>
      <c r="G220" s="101">
        <v>0</v>
      </c>
      <c r="H220" s="101">
        <v>0</v>
      </c>
      <c r="I220" s="101">
        <v>0</v>
      </c>
    </row>
    <row r="221" spans="1:9" hidden="1">
      <c r="A221" s="4">
        <v>92401</v>
      </c>
      <c r="B221" s="84" t="s">
        <v>228</v>
      </c>
      <c r="C221" s="99">
        <v>2.6313500000000002E-3</v>
      </c>
      <c r="D221" s="100"/>
      <c r="E221" s="101">
        <v>740575.03805000009</v>
      </c>
      <c r="F221" s="101">
        <v>0</v>
      </c>
      <c r="G221" s="101">
        <v>0</v>
      </c>
      <c r="H221" s="101">
        <v>0</v>
      </c>
      <c r="I221" s="101">
        <v>0</v>
      </c>
    </row>
    <row r="222" spans="1:9" hidden="1">
      <c r="A222" s="4">
        <v>92403</v>
      </c>
      <c r="B222" s="84" t="s">
        <v>229</v>
      </c>
      <c r="C222" s="99">
        <v>1.223E-5</v>
      </c>
      <c r="D222" s="100"/>
      <c r="E222" s="101">
        <v>3442.0478899999998</v>
      </c>
      <c r="F222" s="101">
        <v>0</v>
      </c>
      <c r="G222" s="101">
        <v>0</v>
      </c>
      <c r="H222" s="101">
        <v>0</v>
      </c>
      <c r="I222" s="101">
        <v>0</v>
      </c>
    </row>
    <row r="223" spans="1:9" hidden="1">
      <c r="A223" s="4">
        <v>92411</v>
      </c>
      <c r="B223" s="84" t="s">
        <v>230</v>
      </c>
      <c r="C223" s="99">
        <v>3.9027000000000002E-4</v>
      </c>
      <c r="D223" s="100"/>
      <c r="E223" s="101">
        <v>109838.75961000001</v>
      </c>
      <c r="F223" s="101">
        <v>0</v>
      </c>
      <c r="G223" s="101">
        <v>0</v>
      </c>
      <c r="H223" s="101">
        <v>0</v>
      </c>
      <c r="I223" s="101">
        <v>0</v>
      </c>
    </row>
    <row r="224" spans="1:9" hidden="1">
      <c r="A224" s="4">
        <v>92417</v>
      </c>
      <c r="B224" s="84" t="s">
        <v>232</v>
      </c>
      <c r="C224" s="99">
        <v>1.1409999999999999E-5</v>
      </c>
      <c r="D224" s="100"/>
      <c r="E224" s="101">
        <v>3211.2646299999997</v>
      </c>
      <c r="F224" s="101">
        <v>0</v>
      </c>
      <c r="G224" s="101">
        <v>0</v>
      </c>
      <c r="H224" s="101">
        <v>0</v>
      </c>
      <c r="I224" s="101">
        <v>0</v>
      </c>
    </row>
    <row r="225" spans="1:9" hidden="1">
      <c r="A225" s="4">
        <v>92421</v>
      </c>
      <c r="B225" s="84" t="s">
        <v>233</v>
      </c>
      <c r="C225" s="99">
        <v>8.3699999999999995E-6</v>
      </c>
      <c r="D225" s="100"/>
      <c r="E225" s="101">
        <v>2355.6779099999999</v>
      </c>
      <c r="F225" s="101">
        <v>0</v>
      </c>
      <c r="G225" s="101">
        <v>0</v>
      </c>
      <c r="H225" s="101">
        <v>0</v>
      </c>
      <c r="I225" s="101">
        <v>0</v>
      </c>
    </row>
    <row r="226" spans="1:9" hidden="1">
      <c r="A226" s="4">
        <v>92427</v>
      </c>
      <c r="B226" s="84" t="s">
        <v>234</v>
      </c>
      <c r="C226" s="99">
        <v>1.35E-6</v>
      </c>
      <c r="D226" s="100"/>
      <c r="E226" s="101">
        <v>379.94805000000002</v>
      </c>
      <c r="F226" s="101">
        <v>0</v>
      </c>
      <c r="G226" s="101">
        <v>0</v>
      </c>
      <c r="H226" s="101">
        <v>0</v>
      </c>
      <c r="I226" s="101">
        <v>0</v>
      </c>
    </row>
    <row r="227" spans="1:9" hidden="1">
      <c r="A227" s="94">
        <v>92431</v>
      </c>
      <c r="B227" s="95" t="s">
        <v>235</v>
      </c>
      <c r="C227" s="96">
        <v>9.6800000000000005E-6</v>
      </c>
      <c r="D227" s="97"/>
      <c r="E227" s="98">
        <v>2724.3682400000002</v>
      </c>
      <c r="F227" s="98">
        <v>0</v>
      </c>
      <c r="G227" s="98">
        <v>0</v>
      </c>
      <c r="H227" s="98">
        <v>0</v>
      </c>
      <c r="I227" s="98">
        <v>0</v>
      </c>
    </row>
    <row r="228" spans="1:9" hidden="1">
      <c r="A228" s="4">
        <v>92441</v>
      </c>
      <c r="B228" s="84" t="s">
        <v>236</v>
      </c>
      <c r="C228" s="99">
        <v>8.9019999999999998E-5</v>
      </c>
      <c r="D228" s="100"/>
      <c r="E228" s="101">
        <v>25054.05586</v>
      </c>
      <c r="F228" s="101">
        <v>0</v>
      </c>
      <c r="G228" s="101">
        <v>0</v>
      </c>
      <c r="H228" s="101">
        <v>0</v>
      </c>
      <c r="I228" s="101">
        <v>0</v>
      </c>
    </row>
    <row r="229" spans="1:9" hidden="1">
      <c r="A229" s="4">
        <v>92444</v>
      </c>
      <c r="B229" s="84" t="s">
        <v>237</v>
      </c>
      <c r="C229" s="99">
        <v>9.5799999999999998E-6</v>
      </c>
      <c r="D229" s="100"/>
      <c r="E229" s="101">
        <v>2696.2239399999999</v>
      </c>
      <c r="F229" s="101">
        <v>0</v>
      </c>
      <c r="G229" s="101">
        <v>0</v>
      </c>
      <c r="H229" s="101">
        <v>0</v>
      </c>
      <c r="I229" s="101">
        <v>0</v>
      </c>
    </row>
    <row r="230" spans="1:9" hidden="1">
      <c r="A230" s="4">
        <v>92451</v>
      </c>
      <c r="B230" s="84" t="s">
        <v>238</v>
      </c>
      <c r="C230" s="99">
        <v>1.0760999999999999E-4</v>
      </c>
      <c r="D230" s="100"/>
      <c r="E230" s="101">
        <v>30286.08123</v>
      </c>
      <c r="F230" s="101">
        <v>0</v>
      </c>
      <c r="G230" s="101">
        <v>0</v>
      </c>
      <c r="H230" s="101">
        <v>0</v>
      </c>
      <c r="I230" s="101">
        <v>0</v>
      </c>
    </row>
    <row r="231" spans="1:9" hidden="1">
      <c r="A231" s="4">
        <v>92461</v>
      </c>
      <c r="B231" s="84" t="s">
        <v>239</v>
      </c>
      <c r="C231" s="99">
        <v>9.6280000000000007E-5</v>
      </c>
      <c r="D231" s="100"/>
      <c r="E231" s="101">
        <v>27097.332040000001</v>
      </c>
      <c r="F231" s="101">
        <v>0</v>
      </c>
      <c r="G231" s="101">
        <v>0</v>
      </c>
      <c r="H231" s="101">
        <v>0</v>
      </c>
      <c r="I231" s="101">
        <v>0</v>
      </c>
    </row>
    <row r="232" spans="1:9" hidden="1">
      <c r="A232" s="4">
        <v>92501</v>
      </c>
      <c r="B232" s="84" t="s">
        <v>240</v>
      </c>
      <c r="C232" s="99">
        <v>4.3997000000000003E-3</v>
      </c>
      <c r="D232" s="100"/>
      <c r="E232" s="101">
        <v>1238264.7671000001</v>
      </c>
      <c r="F232" s="101">
        <v>0</v>
      </c>
      <c r="G232" s="101">
        <v>0</v>
      </c>
      <c r="H232" s="101">
        <v>0</v>
      </c>
      <c r="I232" s="101">
        <v>0</v>
      </c>
    </row>
    <row r="233" spans="1:9" hidden="1">
      <c r="A233" s="4">
        <v>92502</v>
      </c>
      <c r="B233" s="84" t="s">
        <v>241</v>
      </c>
      <c r="C233" s="99">
        <v>1.9230000000000001E-5</v>
      </c>
      <c r="D233" s="100"/>
      <c r="E233" s="101">
        <v>5412.1488900000004</v>
      </c>
      <c r="F233" s="101">
        <v>0</v>
      </c>
      <c r="G233" s="101">
        <v>0</v>
      </c>
      <c r="H233" s="101">
        <v>0</v>
      </c>
      <c r="I233" s="101">
        <v>0</v>
      </c>
    </row>
    <row r="234" spans="1:9" hidden="1">
      <c r="A234" s="4">
        <v>92504</v>
      </c>
      <c r="B234" s="84" t="s">
        <v>242</v>
      </c>
      <c r="C234" s="99">
        <v>1.1294999999999999E-4</v>
      </c>
      <c r="D234" s="100"/>
      <c r="E234" s="101">
        <v>31788.986849999998</v>
      </c>
      <c r="F234" s="101">
        <v>0</v>
      </c>
      <c r="G234" s="101">
        <v>0</v>
      </c>
      <c r="H234" s="101">
        <v>0</v>
      </c>
      <c r="I234" s="101">
        <v>0</v>
      </c>
    </row>
    <row r="235" spans="1:9" hidden="1">
      <c r="A235" s="4">
        <v>92505</v>
      </c>
      <c r="B235" s="84" t="s">
        <v>243</v>
      </c>
      <c r="C235" s="99">
        <v>1.0402E-4</v>
      </c>
      <c r="D235" s="100"/>
      <c r="E235" s="101">
        <v>29275.700860000001</v>
      </c>
      <c r="F235" s="101">
        <v>0</v>
      </c>
      <c r="G235" s="101">
        <v>0</v>
      </c>
      <c r="H235" s="101">
        <v>0</v>
      </c>
      <c r="I235" s="101">
        <v>0</v>
      </c>
    </row>
    <row r="236" spans="1:9" hidden="1">
      <c r="A236" s="4">
        <v>92506</v>
      </c>
      <c r="B236" s="84" t="s">
        <v>244</v>
      </c>
      <c r="C236" s="99">
        <v>7.6550000000000004E-5</v>
      </c>
      <c r="D236" s="100"/>
      <c r="E236" s="101">
        <v>21544.461650000001</v>
      </c>
      <c r="F236" s="101">
        <v>0</v>
      </c>
      <c r="G236" s="101">
        <v>0</v>
      </c>
      <c r="H236" s="101">
        <v>0</v>
      </c>
      <c r="I236" s="101">
        <v>0</v>
      </c>
    </row>
    <row r="237" spans="1:9" hidden="1">
      <c r="A237" s="4">
        <v>92507</v>
      </c>
      <c r="B237" s="84" t="s">
        <v>245</v>
      </c>
      <c r="C237" s="99">
        <v>1.0215E-4</v>
      </c>
      <c r="D237" s="100"/>
      <c r="E237" s="101">
        <v>28749.402450000001</v>
      </c>
      <c r="F237" s="101">
        <v>0</v>
      </c>
      <c r="G237" s="101">
        <v>0</v>
      </c>
      <c r="H237" s="101">
        <v>0</v>
      </c>
      <c r="I237" s="101">
        <v>0</v>
      </c>
    </row>
    <row r="238" spans="1:9" hidden="1">
      <c r="A238" s="4">
        <v>92508</v>
      </c>
      <c r="B238" s="84" t="s">
        <v>246</v>
      </c>
      <c r="C238" s="99">
        <v>2.6845999999999999E-4</v>
      </c>
      <c r="D238" s="100"/>
      <c r="E238" s="101">
        <v>75556.187779999993</v>
      </c>
      <c r="F238" s="101">
        <v>0</v>
      </c>
      <c r="G238" s="101">
        <v>0</v>
      </c>
      <c r="H238" s="101">
        <v>0</v>
      </c>
      <c r="I238" s="101">
        <v>0</v>
      </c>
    </row>
    <row r="239" spans="1:9" hidden="1">
      <c r="A239" s="4">
        <v>92511</v>
      </c>
      <c r="B239" s="84" t="s">
        <v>248</v>
      </c>
      <c r="C239" s="99">
        <v>3.2512000000000001E-3</v>
      </c>
      <c r="D239" s="100"/>
      <c r="E239" s="101">
        <v>915027.48160000006</v>
      </c>
      <c r="F239" s="101">
        <v>0</v>
      </c>
      <c r="G239" s="101">
        <v>0</v>
      </c>
      <c r="H239" s="101">
        <v>0</v>
      </c>
      <c r="I239" s="101">
        <v>0</v>
      </c>
    </row>
    <row r="240" spans="1:9" hidden="1">
      <c r="A240" s="4">
        <v>92513</v>
      </c>
      <c r="B240" s="84" t="s">
        <v>917</v>
      </c>
      <c r="C240" s="99">
        <v>4.7714599999999999E-3</v>
      </c>
      <c r="D240" s="100"/>
      <c r="E240" s="101">
        <v>1342894.0167799999</v>
      </c>
      <c r="F240" s="101">
        <v>0</v>
      </c>
      <c r="G240" s="101">
        <v>0</v>
      </c>
      <c r="H240" s="101">
        <v>0</v>
      </c>
      <c r="I240" s="101">
        <v>0</v>
      </c>
    </row>
    <row r="241" spans="1:9" hidden="1">
      <c r="A241" s="4">
        <v>92521</v>
      </c>
      <c r="B241" s="84" t="s">
        <v>249</v>
      </c>
      <c r="C241" s="99">
        <v>6.7009999999999997E-5</v>
      </c>
      <c r="D241" s="100"/>
      <c r="E241" s="101">
        <v>18859.495429999999</v>
      </c>
      <c r="F241" s="101">
        <v>0</v>
      </c>
      <c r="G241" s="101">
        <v>0</v>
      </c>
      <c r="H241" s="101">
        <v>0</v>
      </c>
      <c r="I241" s="101">
        <v>0</v>
      </c>
    </row>
    <row r="242" spans="1:9" hidden="1">
      <c r="A242" s="4">
        <v>92531</v>
      </c>
      <c r="B242" s="84" t="s">
        <v>250</v>
      </c>
      <c r="C242" s="99">
        <v>8.8796000000000003E-4</v>
      </c>
      <c r="D242" s="100"/>
      <c r="E242" s="101">
        <v>249910.12628</v>
      </c>
      <c r="F242" s="101">
        <v>0</v>
      </c>
      <c r="G242" s="101">
        <v>0</v>
      </c>
      <c r="H242" s="101">
        <v>0</v>
      </c>
      <c r="I242" s="101">
        <v>0</v>
      </c>
    </row>
    <row r="243" spans="1:9" hidden="1">
      <c r="A243" s="4">
        <v>92541</v>
      </c>
      <c r="B243" s="84" t="s">
        <v>251</v>
      </c>
      <c r="C243" s="99">
        <v>1.2762E-4</v>
      </c>
      <c r="D243" s="100"/>
      <c r="E243" s="101">
        <v>35917.755660000003</v>
      </c>
      <c r="F243" s="101">
        <v>0</v>
      </c>
      <c r="G243" s="101">
        <v>0</v>
      </c>
      <c r="H243" s="101">
        <v>0</v>
      </c>
      <c r="I243" s="101">
        <v>0</v>
      </c>
    </row>
    <row r="244" spans="1:9" hidden="1">
      <c r="A244" s="4">
        <v>92551</v>
      </c>
      <c r="B244" s="84" t="s">
        <v>252</v>
      </c>
      <c r="C244" s="99">
        <v>5.7840000000000002E-5</v>
      </c>
      <c r="D244" s="100"/>
      <c r="E244" s="101">
        <v>16278.663120000001</v>
      </c>
      <c r="F244" s="101">
        <v>0</v>
      </c>
      <c r="G244" s="101">
        <v>0</v>
      </c>
      <c r="H244" s="101">
        <v>0</v>
      </c>
      <c r="I244" s="101">
        <v>0</v>
      </c>
    </row>
    <row r="245" spans="1:9" hidden="1">
      <c r="A245" s="4">
        <v>92561</v>
      </c>
      <c r="B245" s="84" t="s">
        <v>253</v>
      </c>
      <c r="C245" s="99">
        <v>1.1389999999999999E-5</v>
      </c>
      <c r="D245" s="100"/>
      <c r="E245" s="101">
        <v>3205.6357699999999</v>
      </c>
      <c r="F245" s="101">
        <v>0</v>
      </c>
      <c r="G245" s="101">
        <v>0</v>
      </c>
      <c r="H245" s="101">
        <v>0</v>
      </c>
      <c r="I245" s="101">
        <v>0</v>
      </c>
    </row>
    <row r="246" spans="1:9" hidden="1">
      <c r="A246" s="4">
        <v>92571</v>
      </c>
      <c r="B246" s="84" t="s">
        <v>254</v>
      </c>
      <c r="C246" s="99">
        <v>8.8300000000000002E-6</v>
      </c>
      <c r="D246" s="100"/>
      <c r="E246" s="101">
        <v>2485.1416899999999</v>
      </c>
      <c r="F246" s="101">
        <v>0</v>
      </c>
      <c r="G246" s="101">
        <v>0</v>
      </c>
      <c r="H246" s="101">
        <v>0</v>
      </c>
      <c r="I246" s="101">
        <v>0</v>
      </c>
    </row>
    <row r="247" spans="1:9" hidden="1">
      <c r="A247" s="4">
        <v>92601</v>
      </c>
      <c r="B247" s="84" t="s">
        <v>255</v>
      </c>
      <c r="C247" s="99">
        <v>1.185579E-2</v>
      </c>
      <c r="D247" s="100"/>
      <c r="E247" s="101">
        <v>3336729.1049699998</v>
      </c>
      <c r="F247" s="101">
        <v>0</v>
      </c>
      <c r="G247" s="101">
        <v>0</v>
      </c>
      <c r="H247" s="101">
        <v>0</v>
      </c>
      <c r="I247" s="101">
        <v>0</v>
      </c>
    </row>
    <row r="248" spans="1:9" hidden="1">
      <c r="A248" s="4">
        <v>92602</v>
      </c>
      <c r="B248" s="84" t="s">
        <v>256</v>
      </c>
      <c r="C248" s="99">
        <v>3.8500000000000004E-6</v>
      </c>
      <c r="D248" s="100"/>
      <c r="E248" s="101">
        <v>1083.55555</v>
      </c>
      <c r="F248" s="101">
        <v>0</v>
      </c>
      <c r="G248" s="101">
        <v>0</v>
      </c>
      <c r="H248" s="101">
        <v>0</v>
      </c>
      <c r="I248" s="101">
        <v>0</v>
      </c>
    </row>
    <row r="249" spans="1:9" hidden="1">
      <c r="A249" s="4">
        <v>92604</v>
      </c>
      <c r="B249" s="84" t="s">
        <v>257</v>
      </c>
      <c r="C249" s="99">
        <v>3.0694000000000001E-4</v>
      </c>
      <c r="D249" s="100"/>
      <c r="E249" s="101">
        <v>86386.114419999998</v>
      </c>
      <c r="F249" s="101">
        <v>0</v>
      </c>
      <c r="G249" s="101">
        <v>0</v>
      </c>
      <c r="H249" s="101">
        <v>0</v>
      </c>
      <c r="I249" s="101">
        <v>0</v>
      </c>
    </row>
    <row r="250" spans="1:9" hidden="1">
      <c r="A250" s="4">
        <v>92607</v>
      </c>
      <c r="B250" s="84" t="s">
        <v>258</v>
      </c>
      <c r="C250" s="99">
        <v>1.5109999999999999E-4</v>
      </c>
      <c r="D250" s="100"/>
      <c r="E250" s="101">
        <v>42526.037299999996</v>
      </c>
      <c r="F250" s="101">
        <v>0</v>
      </c>
      <c r="G250" s="101">
        <v>0</v>
      </c>
      <c r="H250" s="101">
        <v>0</v>
      </c>
      <c r="I250" s="101">
        <v>0</v>
      </c>
    </row>
    <row r="251" spans="1:9" hidden="1">
      <c r="A251" s="4">
        <v>92611</v>
      </c>
      <c r="B251" s="84" t="s">
        <v>259</v>
      </c>
      <c r="C251" s="99">
        <v>1.1132970000000001E-2</v>
      </c>
      <c r="D251" s="100"/>
      <c r="E251" s="101">
        <v>3133296.4757100004</v>
      </c>
      <c r="F251" s="101">
        <v>0</v>
      </c>
      <c r="G251" s="101">
        <v>0</v>
      </c>
      <c r="H251" s="101">
        <v>0</v>
      </c>
      <c r="I251" s="101">
        <v>0</v>
      </c>
    </row>
    <row r="252" spans="1:9" hidden="1">
      <c r="A252" s="4">
        <v>92613</v>
      </c>
      <c r="B252" s="84" t="s">
        <v>260</v>
      </c>
      <c r="C252" s="99">
        <v>1.9146000000000001E-4</v>
      </c>
      <c r="D252" s="100"/>
      <c r="E252" s="101">
        <v>53885.076780000003</v>
      </c>
      <c r="F252" s="101">
        <v>0</v>
      </c>
      <c r="G252" s="101">
        <v>0</v>
      </c>
      <c r="H252" s="101">
        <v>0</v>
      </c>
      <c r="I252" s="101">
        <v>0</v>
      </c>
    </row>
    <row r="253" spans="1:9" hidden="1">
      <c r="A253" s="4">
        <v>92614</v>
      </c>
      <c r="B253" s="84" t="s">
        <v>261</v>
      </c>
      <c r="C253" s="99">
        <v>5.8996500000000002E-3</v>
      </c>
      <c r="D253" s="100"/>
      <c r="E253" s="101">
        <v>1660415.1949500002</v>
      </c>
      <c r="F253" s="101">
        <v>0</v>
      </c>
      <c r="G253" s="101">
        <v>0</v>
      </c>
      <c r="H253" s="101">
        <v>0</v>
      </c>
      <c r="I253" s="101">
        <v>0</v>
      </c>
    </row>
    <row r="254" spans="1:9" hidden="1">
      <c r="A254" s="4">
        <v>92621</v>
      </c>
      <c r="B254" s="84" t="s">
        <v>262</v>
      </c>
      <c r="C254" s="99">
        <v>2.1610000000000001E-5</v>
      </c>
      <c r="D254" s="100"/>
      <c r="E254" s="101">
        <v>6081.9832300000007</v>
      </c>
      <c r="F254" s="101">
        <v>0</v>
      </c>
      <c r="G254" s="101">
        <v>0</v>
      </c>
      <c r="H254" s="101">
        <v>0</v>
      </c>
      <c r="I254" s="101">
        <v>0</v>
      </c>
    </row>
    <row r="255" spans="1:9" hidden="1">
      <c r="A255" s="4">
        <v>92631</v>
      </c>
      <c r="B255" s="84" t="s">
        <v>263</v>
      </c>
      <c r="C255" s="99">
        <v>8.7135999999999995E-4</v>
      </c>
      <c r="D255" s="100"/>
      <c r="E255" s="101">
        <v>245238.17247999998</v>
      </c>
      <c r="F255" s="101">
        <v>0</v>
      </c>
      <c r="G255" s="101">
        <v>0</v>
      </c>
      <c r="H255" s="101">
        <v>0</v>
      </c>
      <c r="I255" s="101">
        <v>0</v>
      </c>
    </row>
    <row r="256" spans="1:9" hidden="1">
      <c r="A256" s="4">
        <v>92641</v>
      </c>
      <c r="B256" s="84" t="s">
        <v>264</v>
      </c>
      <c r="C256" s="99">
        <v>8.4100000000000008E-6</v>
      </c>
      <c r="D256" s="100"/>
      <c r="E256" s="101">
        <v>2366.9356300000004</v>
      </c>
      <c r="F256" s="101">
        <v>0</v>
      </c>
      <c r="G256" s="101">
        <v>0</v>
      </c>
      <c r="H256" s="101">
        <v>0</v>
      </c>
      <c r="I256" s="101">
        <v>0</v>
      </c>
    </row>
    <row r="257" spans="1:9" hidden="1">
      <c r="A257" s="4">
        <v>92651</v>
      </c>
      <c r="B257" s="84" t="s">
        <v>265</v>
      </c>
      <c r="C257" s="99">
        <v>4.3100000000000002E-6</v>
      </c>
      <c r="D257" s="100"/>
      <c r="E257" s="101">
        <v>1213.0193300000001</v>
      </c>
      <c r="F257" s="101">
        <v>0</v>
      </c>
      <c r="G257" s="101">
        <v>0</v>
      </c>
      <c r="H257" s="101">
        <v>0</v>
      </c>
      <c r="I257" s="101">
        <v>0</v>
      </c>
    </row>
    <row r="258" spans="1:9" hidden="1">
      <c r="A258" s="4">
        <v>92661</v>
      </c>
      <c r="B258" s="84" t="s">
        <v>266</v>
      </c>
      <c r="C258" s="99">
        <v>3.9444000000000002E-4</v>
      </c>
      <c r="D258" s="100"/>
      <c r="E258" s="101">
        <v>111012.37692000001</v>
      </c>
      <c r="F258" s="101">
        <v>0</v>
      </c>
      <c r="G258" s="101">
        <v>0</v>
      </c>
      <c r="H258" s="101">
        <v>0</v>
      </c>
      <c r="I258" s="101">
        <v>0</v>
      </c>
    </row>
    <row r="259" spans="1:9" hidden="1">
      <c r="A259" s="4">
        <v>92671</v>
      </c>
      <c r="B259" s="84" t="s">
        <v>267</v>
      </c>
      <c r="C259" s="99">
        <v>2.57E-6</v>
      </c>
      <c r="D259" s="100"/>
      <c r="E259" s="101">
        <v>723.30850999999996</v>
      </c>
      <c r="F259" s="101">
        <v>0</v>
      </c>
      <c r="G259" s="101">
        <v>0</v>
      </c>
      <c r="H259" s="101">
        <v>0</v>
      </c>
      <c r="I259" s="101">
        <v>0</v>
      </c>
    </row>
    <row r="260" spans="1:9" hidden="1">
      <c r="A260" s="4">
        <v>92681</v>
      </c>
      <c r="B260" s="84" t="s">
        <v>268</v>
      </c>
      <c r="C260" s="99">
        <v>8.14E-6</v>
      </c>
      <c r="D260" s="100"/>
      <c r="E260" s="101">
        <v>2290.9460199999999</v>
      </c>
      <c r="F260" s="101">
        <v>0</v>
      </c>
      <c r="G260" s="101">
        <v>0</v>
      </c>
      <c r="H260" s="101">
        <v>0</v>
      </c>
      <c r="I260" s="101">
        <v>0</v>
      </c>
    </row>
    <row r="261" spans="1:9" hidden="1">
      <c r="A261" s="4">
        <v>92701</v>
      </c>
      <c r="B261" s="84" t="s">
        <v>269</v>
      </c>
      <c r="C261" s="99">
        <v>2.9739200000000001E-3</v>
      </c>
      <c r="D261" s="100"/>
      <c r="E261" s="101">
        <v>836988.96656000009</v>
      </c>
      <c r="F261" s="101">
        <v>0</v>
      </c>
      <c r="G261" s="101">
        <v>0</v>
      </c>
      <c r="H261" s="101">
        <v>0</v>
      </c>
      <c r="I261" s="101">
        <v>0</v>
      </c>
    </row>
    <row r="262" spans="1:9" hidden="1">
      <c r="A262" s="4">
        <v>92704</v>
      </c>
      <c r="B262" s="84" t="s">
        <v>270</v>
      </c>
      <c r="C262" s="99">
        <v>3.6879999999999999E-5</v>
      </c>
      <c r="D262" s="100"/>
      <c r="E262" s="101">
        <v>10379.617839999999</v>
      </c>
      <c r="F262" s="101">
        <v>0</v>
      </c>
      <c r="G262" s="101">
        <v>0</v>
      </c>
      <c r="H262" s="101">
        <v>0</v>
      </c>
      <c r="I262" s="101">
        <v>0</v>
      </c>
    </row>
    <row r="263" spans="1:9" hidden="1">
      <c r="A263" s="4">
        <v>92801</v>
      </c>
      <c r="B263" s="84" t="s">
        <v>271</v>
      </c>
      <c r="C263" s="99">
        <v>4.8968299999999996E-3</v>
      </c>
      <c r="D263" s="100"/>
      <c r="E263" s="101">
        <v>1378178.5256899998</v>
      </c>
      <c r="F263" s="101">
        <v>0</v>
      </c>
      <c r="G263" s="101">
        <v>0</v>
      </c>
      <c r="H263" s="101">
        <v>0</v>
      </c>
      <c r="I263" s="101">
        <v>0</v>
      </c>
    </row>
    <row r="264" spans="1:9" hidden="1">
      <c r="A264" s="4">
        <v>92802</v>
      </c>
      <c r="B264" s="84" t="s">
        <v>272</v>
      </c>
      <c r="C264" s="99">
        <v>9.6310000000000005E-5</v>
      </c>
      <c r="D264" s="100"/>
      <c r="E264" s="101">
        <v>27105.77533</v>
      </c>
      <c r="F264" s="101">
        <v>0</v>
      </c>
      <c r="G264" s="101">
        <v>0</v>
      </c>
      <c r="H264" s="101">
        <v>0</v>
      </c>
      <c r="I264" s="101">
        <v>0</v>
      </c>
    </row>
    <row r="265" spans="1:9" hidden="1">
      <c r="A265" s="4">
        <v>92804</v>
      </c>
      <c r="B265" s="84" t="s">
        <v>273</v>
      </c>
      <c r="C265" s="99">
        <v>1.4651000000000001E-4</v>
      </c>
      <c r="D265" s="100"/>
      <c r="E265" s="101">
        <v>41234.213929999998</v>
      </c>
      <c r="F265" s="101">
        <v>0</v>
      </c>
      <c r="G265" s="101">
        <v>0</v>
      </c>
      <c r="H265" s="101">
        <v>0</v>
      </c>
      <c r="I265" s="101">
        <v>0</v>
      </c>
    </row>
    <row r="266" spans="1:9" hidden="1">
      <c r="A266" s="4">
        <v>92811</v>
      </c>
      <c r="B266" s="84" t="s">
        <v>274</v>
      </c>
      <c r="C266" s="99">
        <v>9.1297000000000004E-4</v>
      </c>
      <c r="D266" s="100"/>
      <c r="E266" s="101">
        <v>256949.01571000001</v>
      </c>
      <c r="F266" s="101">
        <v>0</v>
      </c>
      <c r="G266" s="101">
        <v>0</v>
      </c>
      <c r="H266" s="101">
        <v>0</v>
      </c>
      <c r="I266" s="101">
        <v>0</v>
      </c>
    </row>
    <row r="267" spans="1:9" hidden="1">
      <c r="A267" s="4">
        <v>92821</v>
      </c>
      <c r="B267" s="84" t="s">
        <v>275</v>
      </c>
      <c r="C267" s="99">
        <v>9.7282E-4</v>
      </c>
      <c r="D267" s="100"/>
      <c r="E267" s="101">
        <v>273793.37926000002</v>
      </c>
      <c r="F267" s="101">
        <v>0</v>
      </c>
      <c r="G267" s="101">
        <v>0</v>
      </c>
      <c r="H267" s="101">
        <v>0</v>
      </c>
      <c r="I267" s="101">
        <v>0</v>
      </c>
    </row>
    <row r="268" spans="1:9" hidden="1">
      <c r="A268" s="4">
        <v>92831</v>
      </c>
      <c r="B268" s="84" t="s">
        <v>276</v>
      </c>
      <c r="C268" s="99">
        <v>2.945E-4</v>
      </c>
      <c r="D268" s="100"/>
      <c r="E268" s="101">
        <v>82884.963499999998</v>
      </c>
      <c r="F268" s="101">
        <v>0</v>
      </c>
      <c r="G268" s="101">
        <v>0</v>
      </c>
      <c r="H268" s="101">
        <v>0</v>
      </c>
      <c r="I268" s="101">
        <v>0</v>
      </c>
    </row>
    <row r="269" spans="1:9" hidden="1">
      <c r="A269" s="4">
        <v>92841</v>
      </c>
      <c r="B269" s="84" t="s">
        <v>277</v>
      </c>
      <c r="C269" s="99">
        <v>2.3801000000000001E-4</v>
      </c>
      <c r="D269" s="100"/>
      <c r="E269" s="101">
        <v>66986.248430000007</v>
      </c>
      <c r="F269" s="101">
        <v>0</v>
      </c>
      <c r="G269" s="101">
        <v>0</v>
      </c>
      <c r="H269" s="101">
        <v>0</v>
      </c>
      <c r="I269" s="101">
        <v>0</v>
      </c>
    </row>
    <row r="270" spans="1:9" hidden="1">
      <c r="A270" s="4">
        <v>92851</v>
      </c>
      <c r="B270" s="84" t="s">
        <v>278</v>
      </c>
      <c r="C270" s="99">
        <v>3.6129000000000001E-4</v>
      </c>
      <c r="D270" s="100"/>
      <c r="E270" s="101">
        <v>101682.54147</v>
      </c>
      <c r="F270" s="101">
        <v>0</v>
      </c>
      <c r="G270" s="101">
        <v>0</v>
      </c>
      <c r="H270" s="101">
        <v>0</v>
      </c>
      <c r="I270" s="101">
        <v>0</v>
      </c>
    </row>
    <row r="271" spans="1:9" hidden="1">
      <c r="A271" s="4">
        <v>92861</v>
      </c>
      <c r="B271" s="84" t="s">
        <v>279</v>
      </c>
      <c r="C271" s="99">
        <v>3.9179999999999998E-4</v>
      </c>
      <c r="D271" s="100"/>
      <c r="E271" s="101">
        <v>110269.36739999999</v>
      </c>
      <c r="F271" s="101">
        <v>0</v>
      </c>
      <c r="G271" s="101">
        <v>0</v>
      </c>
      <c r="H271" s="101">
        <v>0</v>
      </c>
      <c r="I271" s="101">
        <v>0</v>
      </c>
    </row>
    <row r="272" spans="1:9" hidden="1">
      <c r="A272" s="94">
        <v>92901</v>
      </c>
      <c r="B272" s="95" t="s">
        <v>280</v>
      </c>
      <c r="C272" s="96">
        <v>4.9617899999999998E-3</v>
      </c>
      <c r="D272" s="97"/>
      <c r="E272" s="98">
        <v>1396461.0629699999</v>
      </c>
      <c r="F272" s="98">
        <v>0</v>
      </c>
      <c r="G272" s="98">
        <v>0</v>
      </c>
      <c r="H272" s="98">
        <v>0</v>
      </c>
      <c r="I272" s="98">
        <v>0</v>
      </c>
    </row>
    <row r="273" spans="1:9" hidden="1">
      <c r="A273" s="4">
        <v>92911</v>
      </c>
      <c r="B273" s="84" t="s">
        <v>281</v>
      </c>
      <c r="C273" s="99">
        <v>1.8006000000000001E-3</v>
      </c>
      <c r="D273" s="100"/>
      <c r="E273" s="101">
        <v>506766.26579999999</v>
      </c>
      <c r="F273" s="101">
        <v>0</v>
      </c>
      <c r="G273" s="101">
        <v>0</v>
      </c>
      <c r="H273" s="101">
        <v>0</v>
      </c>
      <c r="I273" s="101">
        <v>0</v>
      </c>
    </row>
    <row r="274" spans="1:9" hidden="1">
      <c r="A274" s="4">
        <v>92913</v>
      </c>
      <c r="B274" s="84" t="s">
        <v>282</v>
      </c>
      <c r="C274" s="99">
        <v>1.7940000000000001E-5</v>
      </c>
      <c r="D274" s="100"/>
      <c r="E274" s="101">
        <v>5049.0874199999998</v>
      </c>
      <c r="F274" s="101">
        <v>0</v>
      </c>
      <c r="G274" s="101">
        <v>0</v>
      </c>
      <c r="H274" s="101">
        <v>0</v>
      </c>
      <c r="I274" s="101">
        <v>0</v>
      </c>
    </row>
    <row r="275" spans="1:9" hidden="1">
      <c r="A275" s="4">
        <v>92914</v>
      </c>
      <c r="B275" s="84" t="s">
        <v>942</v>
      </c>
      <c r="C275" s="99">
        <v>3.2610000000000001E-5</v>
      </c>
      <c r="D275" s="100"/>
      <c r="E275" s="101">
        <v>9177.8562300000012</v>
      </c>
      <c r="F275" s="101">
        <v>0</v>
      </c>
      <c r="G275" s="101">
        <v>0</v>
      </c>
      <c r="H275" s="101">
        <v>0</v>
      </c>
      <c r="I275" s="101">
        <v>0</v>
      </c>
    </row>
    <row r="276" spans="1:9" hidden="1">
      <c r="A276" s="4">
        <v>92917</v>
      </c>
      <c r="B276" s="84" t="s">
        <v>283</v>
      </c>
      <c r="C276" s="99">
        <v>4.6140000000000002E-5</v>
      </c>
      <c r="D276" s="100"/>
      <c r="E276" s="101">
        <v>12985.78002</v>
      </c>
      <c r="F276" s="101">
        <v>0</v>
      </c>
      <c r="G276" s="101">
        <v>0</v>
      </c>
      <c r="H276" s="101">
        <v>0</v>
      </c>
      <c r="I276" s="101">
        <v>0</v>
      </c>
    </row>
    <row r="277" spans="1:9" hidden="1">
      <c r="A277" s="4">
        <v>92921</v>
      </c>
      <c r="B277" s="84" t="s">
        <v>284</v>
      </c>
      <c r="C277" s="99">
        <v>7.3180000000000001E-5</v>
      </c>
      <c r="D277" s="100"/>
      <c r="E277" s="101">
        <v>20595.998739999999</v>
      </c>
      <c r="F277" s="101">
        <v>0</v>
      </c>
      <c r="G277" s="101">
        <v>0</v>
      </c>
      <c r="H277" s="101">
        <v>0</v>
      </c>
      <c r="I277" s="101">
        <v>0</v>
      </c>
    </row>
    <row r="278" spans="1:9" hidden="1">
      <c r="A278" s="4">
        <v>92931</v>
      </c>
      <c r="B278" s="84" t="s">
        <v>285</v>
      </c>
      <c r="C278" s="99">
        <v>2.2914900000000002E-3</v>
      </c>
      <c r="D278" s="100"/>
      <c r="E278" s="101">
        <v>644923.82007000002</v>
      </c>
      <c r="F278" s="101">
        <v>0</v>
      </c>
      <c r="G278" s="101">
        <v>0</v>
      </c>
      <c r="H278" s="101">
        <v>0</v>
      </c>
      <c r="I278" s="101">
        <v>0</v>
      </c>
    </row>
    <row r="279" spans="1:9" hidden="1">
      <c r="A279" s="4">
        <v>92941</v>
      </c>
      <c r="B279" s="84" t="s">
        <v>286</v>
      </c>
      <c r="C279" s="99">
        <v>0</v>
      </c>
      <c r="D279" s="100"/>
      <c r="E279" s="101">
        <v>0</v>
      </c>
      <c r="F279" s="101">
        <v>0</v>
      </c>
      <c r="G279" s="101">
        <v>0</v>
      </c>
      <c r="H279" s="101">
        <v>0</v>
      </c>
      <c r="I279" s="101">
        <v>0</v>
      </c>
    </row>
    <row r="280" spans="1:9" hidden="1">
      <c r="A280" s="4">
        <v>93001</v>
      </c>
      <c r="B280" s="84" t="s">
        <v>287</v>
      </c>
      <c r="C280" s="99">
        <v>2.4984299999999998E-3</v>
      </c>
      <c r="D280" s="100"/>
      <c r="E280" s="101">
        <v>703165.63448999997</v>
      </c>
      <c r="F280" s="101">
        <v>0</v>
      </c>
      <c r="G280" s="101">
        <v>0</v>
      </c>
      <c r="H280" s="101">
        <v>0</v>
      </c>
      <c r="I280" s="101">
        <v>0</v>
      </c>
    </row>
    <row r="281" spans="1:9" hidden="1">
      <c r="A281" s="4">
        <v>93009</v>
      </c>
      <c r="B281" s="84" t="s">
        <v>288</v>
      </c>
      <c r="C281" s="99">
        <v>4.4100000000000001E-6</v>
      </c>
      <c r="D281" s="100"/>
      <c r="E281" s="101">
        <v>1241.16363</v>
      </c>
      <c r="F281" s="101">
        <v>0</v>
      </c>
      <c r="G281" s="101">
        <v>0</v>
      </c>
      <c r="H281" s="101">
        <v>0</v>
      </c>
      <c r="I281" s="101">
        <v>0</v>
      </c>
    </row>
    <row r="282" spans="1:9" hidden="1">
      <c r="A282" s="4">
        <v>93011</v>
      </c>
      <c r="B282" s="84" t="s">
        <v>289</v>
      </c>
      <c r="C282" s="99">
        <v>1.8375999999999999E-4</v>
      </c>
      <c r="D282" s="100"/>
      <c r="E282" s="101">
        <v>51717.965679999994</v>
      </c>
      <c r="F282" s="101">
        <v>0</v>
      </c>
      <c r="G282" s="101">
        <v>0</v>
      </c>
      <c r="H282" s="101">
        <v>0</v>
      </c>
      <c r="I282" s="101">
        <v>0</v>
      </c>
    </row>
    <row r="283" spans="1:9" hidden="1">
      <c r="A283" s="4">
        <v>93021</v>
      </c>
      <c r="B283" s="84" t="s">
        <v>290</v>
      </c>
      <c r="C283" s="99">
        <v>1.963E-5</v>
      </c>
      <c r="D283" s="100"/>
      <c r="E283" s="101">
        <v>5524.7260900000001</v>
      </c>
      <c r="F283" s="101">
        <v>0</v>
      </c>
      <c r="G283" s="101">
        <v>0</v>
      </c>
      <c r="H283" s="101">
        <v>0</v>
      </c>
      <c r="I283" s="101">
        <v>0</v>
      </c>
    </row>
    <row r="284" spans="1:9" hidden="1">
      <c r="A284" s="4">
        <v>93027</v>
      </c>
      <c r="B284" s="84" t="s">
        <v>291</v>
      </c>
      <c r="C284" s="99">
        <v>0</v>
      </c>
      <c r="D284" s="100"/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</row>
    <row r="285" spans="1:9" hidden="1">
      <c r="A285" s="4">
        <v>93028</v>
      </c>
      <c r="B285" s="84" t="s">
        <v>954</v>
      </c>
      <c r="C285" s="99">
        <v>1.1209999999999999E-5</v>
      </c>
      <c r="D285" s="100"/>
      <c r="E285" s="101">
        <v>3154.9760299999998</v>
      </c>
      <c r="F285" s="101">
        <v>0</v>
      </c>
      <c r="G285" s="101">
        <v>0</v>
      </c>
      <c r="H285" s="101">
        <v>0</v>
      </c>
      <c r="I285" s="101">
        <v>0</v>
      </c>
    </row>
    <row r="286" spans="1:9" hidden="1">
      <c r="A286" s="4">
        <v>93031</v>
      </c>
      <c r="B286" s="84" t="s">
        <v>292</v>
      </c>
      <c r="C286" s="99">
        <v>7.43E-6</v>
      </c>
      <c r="D286" s="100"/>
      <c r="E286" s="101">
        <v>2091.12149</v>
      </c>
      <c r="F286" s="101">
        <v>0</v>
      </c>
      <c r="G286" s="101">
        <v>0</v>
      </c>
      <c r="H286" s="101">
        <v>0</v>
      </c>
      <c r="I286" s="101">
        <v>0</v>
      </c>
    </row>
    <row r="287" spans="1:9" hidden="1">
      <c r="A287" s="4">
        <v>93101</v>
      </c>
      <c r="B287" s="84" t="s">
        <v>293</v>
      </c>
      <c r="C287" s="99">
        <v>2.7228999999999999E-3</v>
      </c>
      <c r="D287" s="100"/>
      <c r="E287" s="101">
        <v>766341.14469999995</v>
      </c>
      <c r="F287" s="101">
        <v>0</v>
      </c>
      <c r="G287" s="101">
        <v>0</v>
      </c>
      <c r="H287" s="101">
        <v>0</v>
      </c>
      <c r="I287" s="101">
        <v>0</v>
      </c>
    </row>
    <row r="288" spans="1:9" hidden="1">
      <c r="A288" s="4">
        <v>93103</v>
      </c>
      <c r="B288" s="84" t="s">
        <v>918</v>
      </c>
      <c r="C288" s="99">
        <v>0</v>
      </c>
      <c r="D288" s="100"/>
      <c r="E288" s="101">
        <v>0</v>
      </c>
      <c r="F288" s="101">
        <v>0</v>
      </c>
      <c r="G288" s="101">
        <v>0</v>
      </c>
      <c r="H288" s="101">
        <v>0</v>
      </c>
      <c r="I288" s="101">
        <v>0</v>
      </c>
    </row>
    <row r="289" spans="1:9" hidden="1">
      <c r="A289" s="4">
        <v>93108</v>
      </c>
      <c r="B289" s="84" t="s">
        <v>294</v>
      </c>
      <c r="C289" s="99">
        <v>3.4125800000000001E-3</v>
      </c>
      <c r="D289" s="100"/>
      <c r="E289" s="101">
        <v>960446.75294000003</v>
      </c>
      <c r="F289" s="101">
        <v>0</v>
      </c>
      <c r="G289" s="101">
        <v>0</v>
      </c>
      <c r="H289" s="101">
        <v>0</v>
      </c>
      <c r="I289" s="101">
        <v>0</v>
      </c>
    </row>
    <row r="290" spans="1:9" hidden="1">
      <c r="A290" s="4">
        <v>93111</v>
      </c>
      <c r="B290" s="84" t="s">
        <v>295</v>
      </c>
      <c r="C290" s="99">
        <v>5.914E-5</v>
      </c>
      <c r="D290" s="100"/>
      <c r="E290" s="101">
        <v>16644.53902</v>
      </c>
      <c r="F290" s="101">
        <v>0</v>
      </c>
      <c r="G290" s="101">
        <v>0</v>
      </c>
      <c r="H290" s="101">
        <v>0</v>
      </c>
      <c r="I290" s="101">
        <v>0</v>
      </c>
    </row>
    <row r="291" spans="1:9" hidden="1">
      <c r="A291" s="4">
        <v>93121</v>
      </c>
      <c r="B291" s="84" t="s">
        <v>296</v>
      </c>
      <c r="C291" s="99">
        <v>2.3799999999999999E-5</v>
      </c>
      <c r="D291" s="100"/>
      <c r="E291" s="101">
        <v>6698.3433999999997</v>
      </c>
      <c r="F291" s="101">
        <v>0</v>
      </c>
      <c r="G291" s="101">
        <v>0</v>
      </c>
      <c r="H291" s="101">
        <v>0</v>
      </c>
      <c r="I291" s="101">
        <v>0</v>
      </c>
    </row>
    <row r="292" spans="1:9" hidden="1">
      <c r="A292" s="4">
        <v>93127</v>
      </c>
      <c r="B292" s="84" t="s">
        <v>297</v>
      </c>
      <c r="C292" s="99">
        <v>6.5200000000000003E-6</v>
      </c>
      <c r="D292" s="100"/>
      <c r="E292" s="101">
        <v>1835.00836</v>
      </c>
      <c r="F292" s="101">
        <v>0</v>
      </c>
      <c r="G292" s="101">
        <v>0</v>
      </c>
      <c r="H292" s="101">
        <v>0</v>
      </c>
      <c r="I292" s="101">
        <v>0</v>
      </c>
    </row>
    <row r="293" spans="1:9" hidden="1">
      <c r="A293" s="4">
        <v>93131</v>
      </c>
      <c r="B293" s="84" t="s">
        <v>298</v>
      </c>
      <c r="C293" s="99">
        <v>1.4506999999999999E-4</v>
      </c>
      <c r="D293" s="100"/>
      <c r="E293" s="101">
        <v>40828.936009999998</v>
      </c>
      <c r="F293" s="101">
        <v>0</v>
      </c>
      <c r="G293" s="101">
        <v>0</v>
      </c>
      <c r="H293" s="101">
        <v>0</v>
      </c>
      <c r="I293" s="101">
        <v>0</v>
      </c>
    </row>
    <row r="294" spans="1:9" hidden="1">
      <c r="A294" s="4">
        <v>93137</v>
      </c>
      <c r="B294" s="84" t="s">
        <v>299</v>
      </c>
      <c r="C294" s="99">
        <v>5.7899999999999996E-6</v>
      </c>
      <c r="D294" s="100"/>
      <c r="E294" s="101">
        <v>1629.5549699999999</v>
      </c>
      <c r="F294" s="101">
        <v>0</v>
      </c>
      <c r="G294" s="101">
        <v>0</v>
      </c>
      <c r="H294" s="101">
        <v>0</v>
      </c>
      <c r="I294" s="101">
        <v>0</v>
      </c>
    </row>
    <row r="295" spans="1:9" hidden="1">
      <c r="A295" s="4">
        <v>93141</v>
      </c>
      <c r="B295" s="84" t="s">
        <v>300</v>
      </c>
      <c r="C295" s="99">
        <v>4.5030000000000001E-5</v>
      </c>
      <c r="D295" s="100"/>
      <c r="E295" s="101">
        <v>12673.378290000001</v>
      </c>
      <c r="F295" s="101">
        <v>0</v>
      </c>
      <c r="G295" s="101">
        <v>0</v>
      </c>
      <c r="H295" s="101">
        <v>0</v>
      </c>
      <c r="I295" s="101">
        <v>0</v>
      </c>
    </row>
    <row r="296" spans="1:9" hidden="1">
      <c r="A296" s="4">
        <v>93151</v>
      </c>
      <c r="B296" s="84" t="s">
        <v>301</v>
      </c>
      <c r="C296" s="99">
        <v>3.3882999999999998E-4</v>
      </c>
      <c r="D296" s="100"/>
      <c r="E296" s="101">
        <v>95361.331689999992</v>
      </c>
      <c r="F296" s="101">
        <v>0</v>
      </c>
      <c r="G296" s="101">
        <v>0</v>
      </c>
      <c r="H296" s="101">
        <v>0</v>
      </c>
      <c r="I296" s="101">
        <v>0</v>
      </c>
    </row>
    <row r="297" spans="1:9" hidden="1">
      <c r="A297" s="4">
        <v>93157</v>
      </c>
      <c r="B297" s="84" t="s">
        <v>302</v>
      </c>
      <c r="C297" s="99">
        <v>1.6500000000000001E-5</v>
      </c>
      <c r="D297" s="100"/>
      <c r="E297" s="101">
        <v>4643.8095000000003</v>
      </c>
      <c r="F297" s="101">
        <v>0</v>
      </c>
      <c r="G297" s="101">
        <v>0</v>
      </c>
      <c r="H297" s="101">
        <v>0</v>
      </c>
      <c r="I297" s="101">
        <v>0</v>
      </c>
    </row>
    <row r="298" spans="1:9" hidden="1">
      <c r="A298" s="4">
        <v>93161</v>
      </c>
      <c r="B298" s="84" t="s">
        <v>303</v>
      </c>
      <c r="C298" s="99">
        <v>7.0170000000000001E-5</v>
      </c>
      <c r="D298" s="100"/>
      <c r="E298" s="101">
        <v>19748.855309999999</v>
      </c>
      <c r="F298" s="101">
        <v>0</v>
      </c>
      <c r="G298" s="101">
        <v>0</v>
      </c>
      <c r="H298" s="101">
        <v>0</v>
      </c>
      <c r="I298" s="101">
        <v>0</v>
      </c>
    </row>
    <row r="299" spans="1:9" hidden="1">
      <c r="A299" s="4">
        <v>93171</v>
      </c>
      <c r="B299" s="84" t="s">
        <v>304</v>
      </c>
      <c r="C299" s="99">
        <v>1.1070000000000001E-5</v>
      </c>
      <c r="D299" s="100"/>
      <c r="E299" s="101">
        <v>3115.5740100000003</v>
      </c>
      <c r="F299" s="101">
        <v>0</v>
      </c>
      <c r="G299" s="101">
        <v>0</v>
      </c>
      <c r="H299" s="101">
        <v>0</v>
      </c>
      <c r="I299" s="101">
        <v>0</v>
      </c>
    </row>
    <row r="300" spans="1:9" hidden="1">
      <c r="A300" s="4">
        <v>93181</v>
      </c>
      <c r="B300" s="84" t="s">
        <v>305</v>
      </c>
      <c r="C300" s="99">
        <v>1.7110000000000001E-5</v>
      </c>
      <c r="D300" s="100"/>
      <c r="E300" s="101">
        <v>4815.4897300000002</v>
      </c>
      <c r="F300" s="101">
        <v>0</v>
      </c>
      <c r="G300" s="101">
        <v>0</v>
      </c>
      <c r="H300" s="101">
        <v>0</v>
      </c>
      <c r="I300" s="101">
        <v>0</v>
      </c>
    </row>
    <row r="301" spans="1:9" hidden="1">
      <c r="A301" s="4">
        <v>93191</v>
      </c>
      <c r="B301" s="84" t="s">
        <v>306</v>
      </c>
      <c r="C301" s="99">
        <v>3.044E-5</v>
      </c>
      <c r="D301" s="100"/>
      <c r="E301" s="101">
        <v>8567.1249200000002</v>
      </c>
      <c r="F301" s="101">
        <v>0</v>
      </c>
      <c r="G301" s="101">
        <v>0</v>
      </c>
      <c r="H301" s="101">
        <v>0</v>
      </c>
      <c r="I301" s="101">
        <v>0</v>
      </c>
    </row>
    <row r="302" spans="1:9" hidden="1">
      <c r="A302" s="4">
        <v>93201</v>
      </c>
      <c r="B302" s="84" t="s">
        <v>307</v>
      </c>
      <c r="C302" s="99">
        <v>1.532962E-2</v>
      </c>
      <c r="D302" s="100"/>
      <c r="E302" s="101">
        <v>4314414.2416599998</v>
      </c>
      <c r="F302" s="101">
        <v>0</v>
      </c>
      <c r="G302" s="101">
        <v>0</v>
      </c>
      <c r="H302" s="101">
        <v>0</v>
      </c>
      <c r="I302" s="101">
        <v>0</v>
      </c>
    </row>
    <row r="303" spans="1:9" hidden="1">
      <c r="A303" s="4">
        <v>93204</v>
      </c>
      <c r="B303" s="84" t="s">
        <v>309</v>
      </c>
      <c r="C303" s="99">
        <v>3.3656000000000002E-4</v>
      </c>
      <c r="D303" s="100"/>
      <c r="E303" s="101">
        <v>94722.456080000004</v>
      </c>
      <c r="F303" s="101">
        <v>0</v>
      </c>
      <c r="G303" s="101">
        <v>0</v>
      </c>
      <c r="H303" s="101">
        <v>0</v>
      </c>
      <c r="I303" s="101">
        <v>0</v>
      </c>
    </row>
    <row r="304" spans="1:9" hidden="1">
      <c r="A304" s="4">
        <v>93209</v>
      </c>
      <c r="B304" s="84" t="s">
        <v>966</v>
      </c>
      <c r="C304" s="99">
        <v>9.31564E-3</v>
      </c>
      <c r="D304" s="100"/>
      <c r="E304" s="101">
        <v>2621821.6685199998</v>
      </c>
      <c r="F304" s="101">
        <v>0</v>
      </c>
      <c r="G304" s="101">
        <v>0</v>
      </c>
      <c r="H304" s="101">
        <v>0</v>
      </c>
      <c r="I304" s="101">
        <v>0</v>
      </c>
    </row>
    <row r="305" spans="1:9" hidden="1">
      <c r="A305" s="4">
        <v>93211</v>
      </c>
      <c r="B305" s="84" t="s">
        <v>311</v>
      </c>
      <c r="C305" s="99">
        <v>2.0171089999999999E-2</v>
      </c>
      <c r="D305" s="100"/>
      <c r="E305" s="101">
        <v>5677012.08287</v>
      </c>
      <c r="F305" s="101">
        <v>0</v>
      </c>
      <c r="G305" s="101">
        <v>0</v>
      </c>
      <c r="H305" s="101">
        <v>0</v>
      </c>
      <c r="I305" s="101">
        <v>0</v>
      </c>
    </row>
    <row r="306" spans="1:9" hidden="1">
      <c r="A306" s="4">
        <v>93212</v>
      </c>
      <c r="B306" s="84" t="s">
        <v>312</v>
      </c>
      <c r="C306" s="99">
        <v>1.8872E-4</v>
      </c>
      <c r="D306" s="100"/>
      <c r="E306" s="101">
        <v>53113.922959999996</v>
      </c>
      <c r="F306" s="101">
        <v>0</v>
      </c>
      <c r="G306" s="101">
        <v>0</v>
      </c>
      <c r="H306" s="101">
        <v>0</v>
      </c>
      <c r="I306" s="101">
        <v>0</v>
      </c>
    </row>
    <row r="307" spans="1:9" hidden="1">
      <c r="A307" s="4">
        <v>93219</v>
      </c>
      <c r="B307" s="84" t="s">
        <v>313</v>
      </c>
      <c r="C307" s="99">
        <v>3.3611999999999997E-4</v>
      </c>
      <c r="D307" s="100"/>
      <c r="E307" s="101">
        <v>94598.621159999995</v>
      </c>
      <c r="F307" s="101">
        <v>0</v>
      </c>
      <c r="G307" s="101">
        <v>0</v>
      </c>
      <c r="H307" s="101">
        <v>0</v>
      </c>
      <c r="I307" s="101">
        <v>0</v>
      </c>
    </row>
    <row r="308" spans="1:9" hidden="1">
      <c r="A308" s="4">
        <v>93301</v>
      </c>
      <c r="B308" s="84" t="s">
        <v>314</v>
      </c>
      <c r="C308" s="99">
        <v>2.36521E-3</v>
      </c>
      <c r="D308" s="100"/>
      <c r="E308" s="101">
        <v>665671.79802999995</v>
      </c>
      <c r="F308" s="101">
        <v>0</v>
      </c>
      <c r="G308" s="101">
        <v>0</v>
      </c>
      <c r="H308" s="101">
        <v>0</v>
      </c>
      <c r="I308" s="101">
        <v>0</v>
      </c>
    </row>
    <row r="309" spans="1:9" hidden="1">
      <c r="A309" s="4">
        <v>93304</v>
      </c>
      <c r="B309" s="84" t="s">
        <v>315</v>
      </c>
      <c r="C309" s="99">
        <v>3.5049999999999998E-5</v>
      </c>
      <c r="D309" s="100"/>
      <c r="E309" s="101">
        <v>9864.5771499999992</v>
      </c>
      <c r="F309" s="101">
        <v>0</v>
      </c>
      <c r="G309" s="101">
        <v>0</v>
      </c>
      <c r="H309" s="101">
        <v>0</v>
      </c>
      <c r="I309" s="101">
        <v>0</v>
      </c>
    </row>
    <row r="310" spans="1:9" hidden="1">
      <c r="A310" s="4">
        <v>93305</v>
      </c>
      <c r="B310" s="84" t="s">
        <v>316</v>
      </c>
      <c r="C310" s="99">
        <v>2.9779999999999999E-5</v>
      </c>
      <c r="D310" s="100"/>
      <c r="E310" s="101">
        <v>8381.3725400000003</v>
      </c>
      <c r="F310" s="101">
        <v>0</v>
      </c>
      <c r="G310" s="101">
        <v>0</v>
      </c>
      <c r="H310" s="101">
        <v>0</v>
      </c>
      <c r="I310" s="101">
        <v>0</v>
      </c>
    </row>
    <row r="311" spans="1:9" hidden="1">
      <c r="A311" s="4">
        <v>93309</v>
      </c>
      <c r="B311" s="84" t="s">
        <v>317</v>
      </c>
      <c r="C311" s="99">
        <v>1.7582000000000001E-4</v>
      </c>
      <c r="D311" s="100"/>
      <c r="E311" s="101">
        <v>49483.308260000005</v>
      </c>
      <c r="F311" s="101">
        <v>0</v>
      </c>
      <c r="G311" s="101">
        <v>0</v>
      </c>
      <c r="H311" s="101">
        <v>0</v>
      </c>
      <c r="I311" s="101">
        <v>0</v>
      </c>
    </row>
    <row r="312" spans="1:9" hidden="1">
      <c r="A312" s="4">
        <v>93311</v>
      </c>
      <c r="B312" s="84" t="s">
        <v>318</v>
      </c>
      <c r="C312" s="99">
        <v>1.17475E-3</v>
      </c>
      <c r="D312" s="100"/>
      <c r="E312" s="101">
        <v>330625.16425000003</v>
      </c>
      <c r="F312" s="101">
        <v>0</v>
      </c>
      <c r="G312" s="101">
        <v>0</v>
      </c>
      <c r="H312" s="101">
        <v>0</v>
      </c>
      <c r="I312" s="101">
        <v>0</v>
      </c>
    </row>
    <row r="313" spans="1:9" hidden="1">
      <c r="A313" s="4">
        <v>93317</v>
      </c>
      <c r="B313" s="84" t="s">
        <v>319</v>
      </c>
      <c r="C313" s="99">
        <v>3.3059999999999999E-5</v>
      </c>
      <c r="D313" s="100"/>
      <c r="E313" s="101">
        <v>9304.5055799999991</v>
      </c>
      <c r="F313" s="101">
        <v>0</v>
      </c>
      <c r="G313" s="101">
        <v>0</v>
      </c>
      <c r="H313" s="101">
        <v>0</v>
      </c>
      <c r="I313" s="101">
        <v>0</v>
      </c>
    </row>
    <row r="314" spans="1:9" hidden="1">
      <c r="A314" s="4">
        <v>93321</v>
      </c>
      <c r="B314" s="84" t="s">
        <v>320</v>
      </c>
      <c r="C314" s="99">
        <v>6.0594100000000003E-3</v>
      </c>
      <c r="D314" s="100"/>
      <c r="E314" s="101">
        <v>1705378.5286300001</v>
      </c>
      <c r="F314" s="101">
        <v>0</v>
      </c>
      <c r="G314" s="101">
        <v>0</v>
      </c>
      <c r="H314" s="101">
        <v>0</v>
      </c>
      <c r="I314" s="101">
        <v>0</v>
      </c>
    </row>
    <row r="315" spans="1:9" hidden="1">
      <c r="A315" s="4">
        <v>93323</v>
      </c>
      <c r="B315" s="84" t="s">
        <v>321</v>
      </c>
      <c r="C315" s="99">
        <v>2.3249999999999999E-5</v>
      </c>
      <c r="D315" s="100"/>
      <c r="E315" s="101">
        <v>6543.5497500000001</v>
      </c>
      <c r="F315" s="101">
        <v>0</v>
      </c>
      <c r="G315" s="101">
        <v>0</v>
      </c>
      <c r="H315" s="101">
        <v>0</v>
      </c>
      <c r="I315" s="101">
        <v>0</v>
      </c>
    </row>
    <row r="316" spans="1:9" hidden="1">
      <c r="A316" s="4">
        <v>93331</v>
      </c>
      <c r="B316" s="84" t="s">
        <v>322</v>
      </c>
      <c r="C316" s="99">
        <v>9.6550000000000002E-5</v>
      </c>
      <c r="D316" s="100"/>
      <c r="E316" s="101">
        <v>27173.321650000002</v>
      </c>
      <c r="F316" s="101">
        <v>0</v>
      </c>
      <c r="G316" s="101">
        <v>0</v>
      </c>
      <c r="H316" s="101">
        <v>0</v>
      </c>
      <c r="I316" s="101">
        <v>0</v>
      </c>
    </row>
    <row r="317" spans="1:9" hidden="1">
      <c r="A317" s="94">
        <v>93333</v>
      </c>
      <c r="B317" s="95" t="s">
        <v>323</v>
      </c>
      <c r="C317" s="96">
        <v>1.7176E-4</v>
      </c>
      <c r="D317" s="97"/>
      <c r="E317" s="98">
        <v>48340.649680000002</v>
      </c>
      <c r="F317" s="98">
        <v>0</v>
      </c>
      <c r="G317" s="98">
        <v>0</v>
      </c>
      <c r="H317" s="98">
        <v>0</v>
      </c>
      <c r="I317" s="98">
        <v>0</v>
      </c>
    </row>
    <row r="318" spans="1:9" hidden="1">
      <c r="A318" s="4">
        <v>93341</v>
      </c>
      <c r="B318" s="84" t="s">
        <v>324</v>
      </c>
      <c r="C318" s="99">
        <v>3.362E-5</v>
      </c>
      <c r="D318" s="100"/>
      <c r="E318" s="101">
        <v>9462.1136600000009</v>
      </c>
      <c r="F318" s="101">
        <v>0</v>
      </c>
      <c r="G318" s="101">
        <v>0</v>
      </c>
      <c r="H318" s="101">
        <v>0</v>
      </c>
      <c r="I318" s="101">
        <v>0</v>
      </c>
    </row>
    <row r="319" spans="1:9" hidden="1">
      <c r="A319" s="4">
        <v>93351</v>
      </c>
      <c r="B319" s="84" t="s">
        <v>325</v>
      </c>
      <c r="C319" s="99">
        <v>2.264E-5</v>
      </c>
      <c r="D319" s="100"/>
      <c r="E319" s="101">
        <v>6371.8695200000002</v>
      </c>
      <c r="F319" s="101">
        <v>0</v>
      </c>
      <c r="G319" s="101">
        <v>0</v>
      </c>
      <c r="H319" s="101">
        <v>0</v>
      </c>
      <c r="I319" s="101">
        <v>0</v>
      </c>
    </row>
    <row r="320" spans="1:9" hidden="1">
      <c r="A320" s="4">
        <v>93401</v>
      </c>
      <c r="B320" s="84" t="s">
        <v>326</v>
      </c>
      <c r="C320" s="99">
        <v>1.324063E-2</v>
      </c>
      <c r="D320" s="100"/>
      <c r="E320" s="101">
        <v>3726482.6290899999</v>
      </c>
      <c r="F320" s="101">
        <v>0</v>
      </c>
      <c r="G320" s="101">
        <v>0</v>
      </c>
      <c r="H320" s="101">
        <v>0</v>
      </c>
      <c r="I320" s="101">
        <v>0</v>
      </c>
    </row>
    <row r="321" spans="1:9" hidden="1">
      <c r="A321" s="4">
        <v>93402</v>
      </c>
      <c r="B321" s="84" t="s">
        <v>327</v>
      </c>
      <c r="C321" s="99">
        <v>0</v>
      </c>
      <c r="D321" s="100"/>
      <c r="E321" s="101">
        <v>0</v>
      </c>
      <c r="F321" s="101">
        <v>0</v>
      </c>
      <c r="G321" s="101">
        <v>0</v>
      </c>
      <c r="H321" s="101">
        <v>0</v>
      </c>
      <c r="I321" s="101">
        <v>0</v>
      </c>
    </row>
    <row r="322" spans="1:9" hidden="1">
      <c r="A322" s="4">
        <v>93406</v>
      </c>
      <c r="B322" s="84" t="s">
        <v>328</v>
      </c>
      <c r="C322" s="99">
        <v>5.8235000000000003E-4</v>
      </c>
      <c r="D322" s="100"/>
      <c r="E322" s="101">
        <v>163898.33105000001</v>
      </c>
      <c r="F322" s="101">
        <v>0</v>
      </c>
      <c r="G322" s="101">
        <v>0</v>
      </c>
      <c r="H322" s="101">
        <v>0</v>
      </c>
      <c r="I322" s="101">
        <v>0</v>
      </c>
    </row>
    <row r="323" spans="1:9" hidden="1">
      <c r="A323" s="4">
        <v>93411</v>
      </c>
      <c r="B323" s="84" t="s">
        <v>330</v>
      </c>
      <c r="C323" s="99">
        <v>1.5546610000000001E-2</v>
      </c>
      <c r="D323" s="100"/>
      <c r="E323" s="101">
        <v>4375484.5582300005</v>
      </c>
      <c r="F323" s="101">
        <v>0</v>
      </c>
      <c r="G323" s="101">
        <v>0</v>
      </c>
      <c r="H323" s="101">
        <v>0</v>
      </c>
      <c r="I323" s="101">
        <v>0</v>
      </c>
    </row>
    <row r="324" spans="1:9" hidden="1">
      <c r="A324" s="4">
        <v>93413</v>
      </c>
      <c r="B324" s="84" t="s">
        <v>331</v>
      </c>
      <c r="C324" s="99">
        <v>6.2914999999999998E-4</v>
      </c>
      <c r="D324" s="100"/>
      <c r="E324" s="101">
        <v>177069.86345</v>
      </c>
      <c r="F324" s="101">
        <v>0</v>
      </c>
      <c r="G324" s="101">
        <v>0</v>
      </c>
      <c r="H324" s="101">
        <v>0</v>
      </c>
      <c r="I324" s="101">
        <v>0</v>
      </c>
    </row>
    <row r="325" spans="1:9" hidden="1">
      <c r="A325" s="4">
        <v>93417</v>
      </c>
      <c r="B325" s="84" t="s">
        <v>332</v>
      </c>
      <c r="C325" s="99">
        <v>2.8412000000000001E-4</v>
      </c>
      <c r="D325" s="100"/>
      <c r="E325" s="101">
        <v>79963.585160000002</v>
      </c>
      <c r="F325" s="101">
        <v>0</v>
      </c>
      <c r="G325" s="101">
        <v>0</v>
      </c>
      <c r="H325" s="101">
        <v>0</v>
      </c>
      <c r="I325" s="101">
        <v>0</v>
      </c>
    </row>
    <row r="326" spans="1:9" hidden="1">
      <c r="A326" s="4">
        <v>93421</v>
      </c>
      <c r="B326" s="84" t="s">
        <v>333</v>
      </c>
      <c r="C326" s="99">
        <v>1.8459399999999999E-3</v>
      </c>
      <c r="D326" s="100"/>
      <c r="E326" s="101">
        <v>519526.89142</v>
      </c>
      <c r="F326" s="101">
        <v>0</v>
      </c>
      <c r="G326" s="101">
        <v>0</v>
      </c>
      <c r="H326" s="101">
        <v>0</v>
      </c>
      <c r="I326" s="101">
        <v>0</v>
      </c>
    </row>
    <row r="327" spans="1:9" hidden="1">
      <c r="A327" s="4">
        <v>93431</v>
      </c>
      <c r="B327" s="84" t="s">
        <v>334</v>
      </c>
      <c r="C327" s="99">
        <v>1.381E-4</v>
      </c>
      <c r="D327" s="100"/>
      <c r="E327" s="101">
        <v>38867.278299999998</v>
      </c>
      <c r="F327" s="101">
        <v>0</v>
      </c>
      <c r="G327" s="101">
        <v>0</v>
      </c>
      <c r="H327" s="101">
        <v>0</v>
      </c>
      <c r="I327" s="101">
        <v>0</v>
      </c>
    </row>
    <row r="328" spans="1:9" hidden="1">
      <c r="A328" s="4">
        <v>93441</v>
      </c>
      <c r="B328" s="84" t="s">
        <v>335</v>
      </c>
      <c r="C328" s="99">
        <v>1.2968999999999999E-4</v>
      </c>
      <c r="D328" s="100"/>
      <c r="E328" s="101">
        <v>36500.342669999998</v>
      </c>
      <c r="F328" s="101">
        <v>0</v>
      </c>
      <c r="G328" s="101">
        <v>0</v>
      </c>
      <c r="H328" s="101">
        <v>0</v>
      </c>
      <c r="I328" s="101">
        <v>0</v>
      </c>
    </row>
    <row r="329" spans="1:9" hidden="1">
      <c r="A329" s="4">
        <v>93442</v>
      </c>
      <c r="B329" s="84" t="s">
        <v>336</v>
      </c>
      <c r="C329" s="99">
        <v>1.5709E-4</v>
      </c>
      <c r="D329" s="100"/>
      <c r="E329" s="101">
        <v>44211.880870000001</v>
      </c>
      <c r="F329" s="101">
        <v>0</v>
      </c>
      <c r="G329" s="101">
        <v>0</v>
      </c>
      <c r="H329" s="101">
        <v>0</v>
      </c>
      <c r="I329" s="101">
        <v>0</v>
      </c>
    </row>
    <row r="330" spans="1:9" hidden="1">
      <c r="A330" s="4">
        <v>93451</v>
      </c>
      <c r="B330" s="84" t="s">
        <v>337</v>
      </c>
      <c r="C330" s="99">
        <v>8.038E-5</v>
      </c>
      <c r="D330" s="100"/>
      <c r="E330" s="101">
        <v>22622.388340000001</v>
      </c>
      <c r="F330" s="101">
        <v>0</v>
      </c>
      <c r="G330" s="101">
        <v>0</v>
      </c>
      <c r="H330" s="101">
        <v>0</v>
      </c>
      <c r="I330" s="101">
        <v>0</v>
      </c>
    </row>
    <row r="331" spans="1:9" hidden="1">
      <c r="A331" s="4">
        <v>93461</v>
      </c>
      <c r="B331" s="84" t="s">
        <v>338</v>
      </c>
      <c r="C331" s="99">
        <v>1.451E-5</v>
      </c>
      <c r="D331" s="100"/>
      <c r="E331" s="101">
        <v>4083.7379299999998</v>
      </c>
      <c r="F331" s="101">
        <v>0</v>
      </c>
      <c r="G331" s="101">
        <v>0</v>
      </c>
      <c r="H331" s="101">
        <v>0</v>
      </c>
      <c r="I331" s="101">
        <v>0</v>
      </c>
    </row>
    <row r="332" spans="1:9" hidden="1">
      <c r="A332" s="4">
        <v>93471</v>
      </c>
      <c r="B332" s="84" t="s">
        <v>339</v>
      </c>
      <c r="C332" s="99">
        <v>1.2510000000000001E-5</v>
      </c>
      <c r="D332" s="100"/>
      <c r="E332" s="101">
        <v>3520.8519300000003</v>
      </c>
      <c r="F332" s="101">
        <v>0</v>
      </c>
      <c r="G332" s="101">
        <v>0</v>
      </c>
      <c r="H332" s="101">
        <v>0</v>
      </c>
      <c r="I332" s="101">
        <v>0</v>
      </c>
    </row>
    <row r="333" spans="1:9" hidden="1">
      <c r="A333" s="4">
        <v>93501</v>
      </c>
      <c r="B333" s="84" t="s">
        <v>340</v>
      </c>
      <c r="C333" s="99">
        <v>3.4775800000000001E-3</v>
      </c>
      <c r="D333" s="100"/>
      <c r="E333" s="101">
        <v>978740.54794000008</v>
      </c>
      <c r="F333" s="101">
        <v>0</v>
      </c>
      <c r="G333" s="101">
        <v>0</v>
      </c>
      <c r="H333" s="101">
        <v>0</v>
      </c>
      <c r="I333" s="101">
        <v>0</v>
      </c>
    </row>
    <row r="334" spans="1:9" hidden="1">
      <c r="A334" s="4">
        <v>93511</v>
      </c>
      <c r="B334" s="84" t="s">
        <v>341</v>
      </c>
      <c r="C334" s="99">
        <v>1.1951E-4</v>
      </c>
      <c r="D334" s="100"/>
      <c r="E334" s="101">
        <v>33635.252930000002</v>
      </c>
      <c r="F334" s="101">
        <v>0</v>
      </c>
      <c r="G334" s="101">
        <v>0</v>
      </c>
      <c r="H334" s="101">
        <v>0</v>
      </c>
      <c r="I334" s="101">
        <v>0</v>
      </c>
    </row>
    <row r="335" spans="1:9" hidden="1">
      <c r="A335" s="4">
        <v>93517</v>
      </c>
      <c r="B335" s="84" t="s">
        <v>342</v>
      </c>
      <c r="C335" s="99">
        <v>7.3000000000000004E-6</v>
      </c>
      <c r="D335" s="100"/>
      <c r="E335" s="101">
        <v>2054.5338999999999</v>
      </c>
      <c r="F335" s="101">
        <v>0</v>
      </c>
      <c r="G335" s="101">
        <v>0</v>
      </c>
      <c r="H335" s="101">
        <v>0</v>
      </c>
      <c r="I335" s="101">
        <v>0</v>
      </c>
    </row>
    <row r="336" spans="1:9" hidden="1">
      <c r="A336" s="4">
        <v>93521</v>
      </c>
      <c r="B336" s="84" t="s">
        <v>343</v>
      </c>
      <c r="C336" s="99">
        <v>3.8265E-4</v>
      </c>
      <c r="D336" s="100"/>
      <c r="E336" s="101">
        <v>107694.16395</v>
      </c>
      <c r="F336" s="101">
        <v>0</v>
      </c>
      <c r="G336" s="101">
        <v>0</v>
      </c>
      <c r="H336" s="101">
        <v>0</v>
      </c>
      <c r="I336" s="101">
        <v>0</v>
      </c>
    </row>
    <row r="337" spans="1:9" hidden="1">
      <c r="A337" s="4">
        <v>93527</v>
      </c>
      <c r="B337" s="84" t="s">
        <v>344</v>
      </c>
      <c r="C337" s="99">
        <v>1.4749999999999999E-5</v>
      </c>
      <c r="D337" s="100"/>
      <c r="E337" s="101">
        <v>4151.2842499999997</v>
      </c>
      <c r="F337" s="101">
        <v>0</v>
      </c>
      <c r="G337" s="101">
        <v>0</v>
      </c>
      <c r="H337" s="101">
        <v>0</v>
      </c>
      <c r="I337" s="101">
        <v>0</v>
      </c>
    </row>
    <row r="338" spans="1:9" hidden="1">
      <c r="A338" s="4">
        <v>93531</v>
      </c>
      <c r="B338" s="84" t="s">
        <v>345</v>
      </c>
      <c r="C338" s="99">
        <v>1.5840000000000001E-5</v>
      </c>
      <c r="D338" s="100"/>
      <c r="E338" s="101">
        <v>4458.0571200000004</v>
      </c>
      <c r="F338" s="101">
        <v>0</v>
      </c>
      <c r="G338" s="101">
        <v>0</v>
      </c>
      <c r="H338" s="101">
        <v>0</v>
      </c>
      <c r="I338" s="101">
        <v>0</v>
      </c>
    </row>
    <row r="339" spans="1:9" hidden="1">
      <c r="A339" s="4">
        <v>93537</v>
      </c>
      <c r="B339" s="84" t="s">
        <v>346</v>
      </c>
      <c r="C339" s="99">
        <v>9.4299999999999995E-6</v>
      </c>
      <c r="D339" s="100"/>
      <c r="E339" s="101">
        <v>2654.00749</v>
      </c>
      <c r="F339" s="101">
        <v>0</v>
      </c>
      <c r="G339" s="101">
        <v>0</v>
      </c>
      <c r="H339" s="101">
        <v>0</v>
      </c>
      <c r="I339" s="101">
        <v>0</v>
      </c>
    </row>
    <row r="340" spans="1:9" hidden="1">
      <c r="A340" s="4">
        <v>93541</v>
      </c>
      <c r="B340" s="84" t="s">
        <v>347</v>
      </c>
      <c r="C340" s="99">
        <v>2.0911000000000001E-4</v>
      </c>
      <c r="D340" s="100"/>
      <c r="E340" s="101">
        <v>58852.545730000005</v>
      </c>
      <c r="F340" s="101">
        <v>0</v>
      </c>
      <c r="G340" s="101">
        <v>0</v>
      </c>
      <c r="H340" s="101">
        <v>0</v>
      </c>
      <c r="I340" s="101">
        <v>0</v>
      </c>
    </row>
    <row r="341" spans="1:9" hidden="1">
      <c r="A341" s="4">
        <v>93601</v>
      </c>
      <c r="B341" s="84" t="s">
        <v>348</v>
      </c>
      <c r="C341" s="99">
        <v>1.259859E-2</v>
      </c>
      <c r="D341" s="100"/>
      <c r="E341" s="101">
        <v>3545784.9653699999</v>
      </c>
      <c r="F341" s="101">
        <v>0</v>
      </c>
      <c r="G341" s="101">
        <v>0</v>
      </c>
      <c r="H341" s="101">
        <v>0</v>
      </c>
      <c r="I341" s="101">
        <v>0</v>
      </c>
    </row>
    <row r="342" spans="1:9" hidden="1">
      <c r="A342" s="4">
        <v>93602</v>
      </c>
      <c r="B342" s="84" t="s">
        <v>349</v>
      </c>
      <c r="C342" s="99">
        <v>1.5061E-4</v>
      </c>
      <c r="D342" s="100"/>
      <c r="E342" s="101">
        <v>42388.130230000002</v>
      </c>
      <c r="F342" s="101">
        <v>0</v>
      </c>
      <c r="G342" s="101">
        <v>0</v>
      </c>
      <c r="H342" s="101">
        <v>0</v>
      </c>
      <c r="I342" s="101">
        <v>0</v>
      </c>
    </row>
    <row r="343" spans="1:9" hidden="1">
      <c r="A343" s="4">
        <v>93604</v>
      </c>
      <c r="B343" s="84" t="s">
        <v>955</v>
      </c>
      <c r="C343" s="99">
        <v>2.02E-5</v>
      </c>
      <c r="D343" s="100"/>
      <c r="E343" s="101">
        <v>5685.1485999999995</v>
      </c>
      <c r="F343" s="101">
        <v>0</v>
      </c>
      <c r="G343" s="101">
        <v>0</v>
      </c>
      <c r="H343" s="101">
        <v>0</v>
      </c>
      <c r="I343" s="101">
        <v>0</v>
      </c>
    </row>
    <row r="344" spans="1:9" hidden="1">
      <c r="A344" s="4">
        <v>93609</v>
      </c>
      <c r="B344" s="84" t="s">
        <v>350</v>
      </c>
      <c r="C344" s="99">
        <v>6.08371E-3</v>
      </c>
      <c r="D344" s="100"/>
      <c r="E344" s="101">
        <v>1712217.59353</v>
      </c>
      <c r="F344" s="101">
        <v>0</v>
      </c>
      <c r="G344" s="101">
        <v>0</v>
      </c>
      <c r="H344" s="101">
        <v>0</v>
      </c>
      <c r="I344" s="101">
        <v>0</v>
      </c>
    </row>
    <row r="345" spans="1:9" hidden="1">
      <c r="A345" s="4">
        <v>93610</v>
      </c>
      <c r="B345" s="84" t="s">
        <v>351</v>
      </c>
      <c r="C345" s="99">
        <v>1.535E-5</v>
      </c>
      <c r="D345" s="100"/>
      <c r="E345" s="101">
        <v>4320.1500500000002</v>
      </c>
      <c r="F345" s="101">
        <v>0</v>
      </c>
      <c r="G345" s="101">
        <v>0</v>
      </c>
      <c r="H345" s="101">
        <v>0</v>
      </c>
      <c r="I345" s="101">
        <v>0</v>
      </c>
    </row>
    <row r="346" spans="1:9" hidden="1">
      <c r="A346" s="4">
        <v>93611</v>
      </c>
      <c r="B346" s="84" t="s">
        <v>352</v>
      </c>
      <c r="C346" s="99">
        <v>6.6762000000000002E-3</v>
      </c>
      <c r="D346" s="100"/>
      <c r="E346" s="101">
        <v>1878969.7566</v>
      </c>
      <c r="F346" s="101">
        <v>0</v>
      </c>
      <c r="G346" s="101">
        <v>0</v>
      </c>
      <c r="H346" s="101">
        <v>0</v>
      </c>
      <c r="I346" s="101">
        <v>0</v>
      </c>
    </row>
    <row r="347" spans="1:9" hidden="1">
      <c r="A347" s="4">
        <v>93617</v>
      </c>
      <c r="B347" s="84" t="s">
        <v>353</v>
      </c>
      <c r="C347" s="99">
        <v>1.0205E-4</v>
      </c>
      <c r="D347" s="100"/>
      <c r="E347" s="101">
        <v>28721.258150000001</v>
      </c>
      <c r="F347" s="101">
        <v>0</v>
      </c>
      <c r="G347" s="101">
        <v>0</v>
      </c>
      <c r="H347" s="101">
        <v>0</v>
      </c>
      <c r="I347" s="101">
        <v>0</v>
      </c>
    </row>
    <row r="348" spans="1:9" hidden="1">
      <c r="A348" s="4">
        <v>93618</v>
      </c>
      <c r="B348" s="84" t="s">
        <v>354</v>
      </c>
      <c r="C348" s="99">
        <v>6.7399999999999998E-6</v>
      </c>
      <c r="D348" s="100"/>
      <c r="E348" s="101">
        <v>1896.9258199999999</v>
      </c>
      <c r="F348" s="101">
        <v>0</v>
      </c>
      <c r="G348" s="101">
        <v>0</v>
      </c>
      <c r="H348" s="101">
        <v>0</v>
      </c>
      <c r="I348" s="101">
        <v>0</v>
      </c>
    </row>
    <row r="349" spans="1:9" hidden="1">
      <c r="A349" s="4">
        <v>93621</v>
      </c>
      <c r="B349" s="84" t="s">
        <v>355</v>
      </c>
      <c r="C349" s="99">
        <v>1.2275999999999999E-3</v>
      </c>
      <c r="D349" s="100"/>
      <c r="E349" s="101">
        <v>345499.42679999996</v>
      </c>
      <c r="F349" s="101">
        <v>0</v>
      </c>
      <c r="G349" s="101">
        <v>0</v>
      </c>
      <c r="H349" s="101">
        <v>0</v>
      </c>
      <c r="I349" s="101">
        <v>0</v>
      </c>
    </row>
    <row r="350" spans="1:9" hidden="1">
      <c r="A350" s="4">
        <v>93623</v>
      </c>
      <c r="B350" s="84" t="s">
        <v>356</v>
      </c>
      <c r="C350" s="99">
        <v>1.079E-5</v>
      </c>
      <c r="D350" s="100"/>
      <c r="E350" s="101">
        <v>3036.7699699999998</v>
      </c>
      <c r="F350" s="101">
        <v>0</v>
      </c>
      <c r="G350" s="101">
        <v>0</v>
      </c>
      <c r="H350" s="101">
        <v>0</v>
      </c>
      <c r="I350" s="101">
        <v>0</v>
      </c>
    </row>
    <row r="351" spans="1:9" hidden="1">
      <c r="A351" s="4">
        <v>93631</v>
      </c>
      <c r="B351" s="84" t="s">
        <v>357</v>
      </c>
      <c r="C351" s="99">
        <v>2.6928999999999999E-4</v>
      </c>
      <c r="D351" s="100"/>
      <c r="E351" s="101">
        <v>75789.785470000003</v>
      </c>
      <c r="F351" s="101">
        <v>0</v>
      </c>
      <c r="G351" s="101">
        <v>0</v>
      </c>
      <c r="H351" s="101">
        <v>0</v>
      </c>
      <c r="I351" s="101">
        <v>0</v>
      </c>
    </row>
    <row r="352" spans="1:9" hidden="1">
      <c r="A352" s="4">
        <v>93641</v>
      </c>
      <c r="B352" s="84" t="s">
        <v>358</v>
      </c>
      <c r="C352" s="99">
        <v>4.0025999999999999E-4</v>
      </c>
      <c r="D352" s="100"/>
      <c r="E352" s="101">
        <v>112650.37518</v>
      </c>
      <c r="F352" s="101">
        <v>0</v>
      </c>
      <c r="G352" s="101">
        <v>0</v>
      </c>
      <c r="H352" s="101">
        <v>0</v>
      </c>
      <c r="I352" s="101">
        <v>0</v>
      </c>
    </row>
    <row r="353" spans="1:9" hidden="1">
      <c r="A353" s="4">
        <v>93647</v>
      </c>
      <c r="B353" s="84" t="s">
        <v>359</v>
      </c>
      <c r="C353" s="99">
        <v>3.6799999999999999E-6</v>
      </c>
      <c r="D353" s="100"/>
      <c r="E353" s="101">
        <v>1035.7102399999999</v>
      </c>
      <c r="F353" s="101">
        <v>0</v>
      </c>
      <c r="G353" s="101">
        <v>0</v>
      </c>
      <c r="H353" s="101">
        <v>0</v>
      </c>
      <c r="I353" s="101">
        <v>0</v>
      </c>
    </row>
    <row r="354" spans="1:9" hidden="1">
      <c r="A354" s="4">
        <v>93651</v>
      </c>
      <c r="B354" s="84" t="s">
        <v>360</v>
      </c>
      <c r="C354" s="99">
        <v>4.5143000000000001E-4</v>
      </c>
      <c r="D354" s="100"/>
      <c r="E354" s="101">
        <v>127051.81349</v>
      </c>
      <c r="F354" s="101">
        <v>0</v>
      </c>
      <c r="G354" s="101">
        <v>0</v>
      </c>
      <c r="H354" s="101">
        <v>0</v>
      </c>
      <c r="I354" s="101">
        <v>0</v>
      </c>
    </row>
    <row r="355" spans="1:9" hidden="1">
      <c r="A355" s="4">
        <v>93661</v>
      </c>
      <c r="B355" s="84" t="s">
        <v>361</v>
      </c>
      <c r="C355" s="99">
        <v>1.9258E-4</v>
      </c>
      <c r="D355" s="100"/>
      <c r="E355" s="101">
        <v>54200.292939999999</v>
      </c>
      <c r="F355" s="101">
        <v>0</v>
      </c>
      <c r="G355" s="101">
        <v>0</v>
      </c>
      <c r="H355" s="101">
        <v>0</v>
      </c>
      <c r="I355" s="101">
        <v>0</v>
      </c>
    </row>
    <row r="356" spans="1:9" hidden="1">
      <c r="A356" s="4">
        <v>93671</v>
      </c>
      <c r="B356" s="84" t="s">
        <v>362</v>
      </c>
      <c r="C356" s="99">
        <v>3.9650999999999998E-4</v>
      </c>
      <c r="D356" s="100"/>
      <c r="E356" s="101">
        <v>111594.96393</v>
      </c>
      <c r="F356" s="101">
        <v>0</v>
      </c>
      <c r="G356" s="101">
        <v>0</v>
      </c>
      <c r="H356" s="101">
        <v>0</v>
      </c>
      <c r="I356" s="101">
        <v>0</v>
      </c>
    </row>
    <row r="357" spans="1:9" hidden="1">
      <c r="A357" s="4">
        <v>93681</v>
      </c>
      <c r="B357" s="84" t="s">
        <v>363</v>
      </c>
      <c r="C357" s="99">
        <v>1.9620999999999999E-4</v>
      </c>
      <c r="D357" s="100"/>
      <c r="E357" s="101">
        <v>55221.93103</v>
      </c>
      <c r="F357" s="101">
        <v>0</v>
      </c>
      <c r="G357" s="101">
        <v>0</v>
      </c>
      <c r="H357" s="101">
        <v>0</v>
      </c>
      <c r="I357" s="101">
        <v>0</v>
      </c>
    </row>
    <row r="358" spans="1:9" hidden="1">
      <c r="A358" s="4">
        <v>93691</v>
      </c>
      <c r="B358" s="84" t="s">
        <v>364</v>
      </c>
      <c r="C358" s="99">
        <v>1.10221E-3</v>
      </c>
      <c r="D358" s="100"/>
      <c r="E358" s="101">
        <v>310209.28902999999</v>
      </c>
      <c r="F358" s="101">
        <v>0</v>
      </c>
      <c r="G358" s="101">
        <v>0</v>
      </c>
      <c r="H358" s="101">
        <v>0</v>
      </c>
      <c r="I358" s="101">
        <v>0</v>
      </c>
    </row>
    <row r="359" spans="1:9" hidden="1">
      <c r="A359" s="4">
        <v>93701</v>
      </c>
      <c r="B359" s="84" t="s">
        <v>943</v>
      </c>
      <c r="C359" s="99">
        <v>4.1406E-4</v>
      </c>
      <c r="D359" s="100"/>
      <c r="E359" s="101">
        <v>116534.28858000001</v>
      </c>
      <c r="F359" s="101">
        <v>0</v>
      </c>
      <c r="G359" s="101">
        <v>0</v>
      </c>
      <c r="H359" s="101">
        <v>0</v>
      </c>
      <c r="I359" s="101">
        <v>0</v>
      </c>
    </row>
    <row r="360" spans="1:9" hidden="1">
      <c r="A360" s="4">
        <v>93704</v>
      </c>
      <c r="B360" s="84" t="s">
        <v>366</v>
      </c>
      <c r="C360" s="99">
        <v>1.17E-6</v>
      </c>
      <c r="D360" s="100"/>
      <c r="E360" s="101">
        <v>329.28831000000002</v>
      </c>
      <c r="F360" s="101">
        <v>0</v>
      </c>
      <c r="G360" s="101">
        <v>0</v>
      </c>
      <c r="H360" s="101">
        <v>0</v>
      </c>
      <c r="I360" s="101">
        <v>0</v>
      </c>
    </row>
    <row r="361" spans="1:9" hidden="1">
      <c r="A361" s="4">
        <v>93801</v>
      </c>
      <c r="B361" s="84" t="s">
        <v>367</v>
      </c>
      <c r="C361" s="99">
        <v>5.9953999999999997E-4</v>
      </c>
      <c r="D361" s="100"/>
      <c r="E361" s="101">
        <v>168736.33622</v>
      </c>
      <c r="F361" s="101">
        <v>0</v>
      </c>
      <c r="G361" s="101">
        <v>0</v>
      </c>
      <c r="H361" s="101">
        <v>0</v>
      </c>
      <c r="I361" s="101">
        <v>0</v>
      </c>
    </row>
    <row r="362" spans="1:9" hidden="1">
      <c r="A362" s="94">
        <v>93803</v>
      </c>
      <c r="B362" s="95" t="s">
        <v>368</v>
      </c>
      <c r="C362" s="96">
        <v>1.1512E-4</v>
      </c>
      <c r="D362" s="97"/>
      <c r="E362" s="98">
        <v>32399.71816</v>
      </c>
      <c r="F362" s="98">
        <v>0</v>
      </c>
      <c r="G362" s="98">
        <v>0</v>
      </c>
      <c r="H362" s="98">
        <v>0</v>
      </c>
      <c r="I362" s="98">
        <v>0</v>
      </c>
    </row>
    <row r="363" spans="1:9" hidden="1">
      <c r="A363" s="4">
        <v>93806</v>
      </c>
      <c r="B363" s="84" t="s">
        <v>369</v>
      </c>
      <c r="C363" s="99">
        <v>1.2410000000000001E-4</v>
      </c>
      <c r="D363" s="100"/>
      <c r="E363" s="101">
        <v>34927.076300000001</v>
      </c>
      <c r="F363" s="101">
        <v>0</v>
      </c>
      <c r="G363" s="101">
        <v>0</v>
      </c>
      <c r="H363" s="101">
        <v>0</v>
      </c>
      <c r="I363" s="101">
        <v>0</v>
      </c>
    </row>
    <row r="364" spans="1:9" hidden="1">
      <c r="A364" s="4">
        <v>93821</v>
      </c>
      <c r="B364" s="84" t="s">
        <v>370</v>
      </c>
      <c r="C364" s="99">
        <v>5.6289999999999998E-5</v>
      </c>
      <c r="D364" s="100"/>
      <c r="E364" s="101">
        <v>15842.42647</v>
      </c>
      <c r="F364" s="101">
        <v>0</v>
      </c>
      <c r="G364" s="101">
        <v>0</v>
      </c>
      <c r="H364" s="101">
        <v>0</v>
      </c>
      <c r="I364" s="101">
        <v>0</v>
      </c>
    </row>
    <row r="365" spans="1:9" hidden="1">
      <c r="A365" s="4">
        <v>93901</v>
      </c>
      <c r="B365" s="84" t="s">
        <v>371</v>
      </c>
      <c r="C365" s="99">
        <v>1.8847600000000001E-3</v>
      </c>
      <c r="D365" s="100"/>
      <c r="E365" s="101">
        <v>530452.50867999997</v>
      </c>
      <c r="F365" s="101">
        <v>0</v>
      </c>
      <c r="G365" s="101">
        <v>0</v>
      </c>
      <c r="H365" s="101">
        <v>0</v>
      </c>
      <c r="I365" s="101">
        <v>0</v>
      </c>
    </row>
    <row r="366" spans="1:9" hidden="1">
      <c r="A366" s="4">
        <v>93904</v>
      </c>
      <c r="B366" s="84" t="s">
        <v>372</v>
      </c>
      <c r="C366" s="99">
        <v>3.2379999999999998E-5</v>
      </c>
      <c r="D366" s="100"/>
      <c r="E366" s="101">
        <v>9113.1243400000003</v>
      </c>
      <c r="F366" s="101">
        <v>0</v>
      </c>
      <c r="G366" s="101">
        <v>0</v>
      </c>
      <c r="H366" s="101">
        <v>0</v>
      </c>
      <c r="I366" s="101">
        <v>0</v>
      </c>
    </row>
    <row r="367" spans="1:9" hidden="1">
      <c r="A367" s="4">
        <v>93906</v>
      </c>
      <c r="B367" s="84" t="s">
        <v>373</v>
      </c>
      <c r="C367" s="99">
        <v>3.4750499999999999E-3</v>
      </c>
      <c r="D367" s="100"/>
      <c r="E367" s="101">
        <v>978028.49714999995</v>
      </c>
      <c r="F367" s="101">
        <v>0</v>
      </c>
      <c r="G367" s="101">
        <v>0</v>
      </c>
      <c r="H367" s="101">
        <v>0</v>
      </c>
      <c r="I367" s="101">
        <v>0</v>
      </c>
    </row>
    <row r="368" spans="1:9" hidden="1">
      <c r="A368" s="4">
        <v>93908</v>
      </c>
      <c r="B368" s="84" t="s">
        <v>944</v>
      </c>
      <c r="C368" s="99">
        <v>6.4775E-4</v>
      </c>
      <c r="D368" s="100"/>
      <c r="E368" s="101">
        <v>182304.70324999999</v>
      </c>
      <c r="F368" s="101">
        <v>0</v>
      </c>
      <c r="G368" s="101">
        <v>0</v>
      </c>
      <c r="H368" s="101">
        <v>0</v>
      </c>
      <c r="I368" s="101">
        <v>0</v>
      </c>
    </row>
    <row r="369" spans="1:9" hidden="1">
      <c r="A369" s="4">
        <v>93910</v>
      </c>
      <c r="B369" s="84" t="s">
        <v>375</v>
      </c>
      <c r="C369" s="99">
        <v>3.1504999999999999E-4</v>
      </c>
      <c r="D369" s="100"/>
      <c r="E369" s="101">
        <v>88668.617149999991</v>
      </c>
      <c r="F369" s="101">
        <v>0</v>
      </c>
      <c r="G369" s="101">
        <v>0</v>
      </c>
      <c r="H369" s="101">
        <v>0</v>
      </c>
      <c r="I369" s="101">
        <v>0</v>
      </c>
    </row>
    <row r="370" spans="1:9" hidden="1">
      <c r="A370" s="4">
        <v>93911</v>
      </c>
      <c r="B370" s="84" t="s">
        <v>376</v>
      </c>
      <c r="C370" s="99">
        <v>4.4155000000000003E-4</v>
      </c>
      <c r="D370" s="100"/>
      <c r="E370" s="101">
        <v>124271.15665</v>
      </c>
      <c r="F370" s="101">
        <v>0</v>
      </c>
      <c r="G370" s="101">
        <v>0</v>
      </c>
      <c r="H370" s="101">
        <v>0</v>
      </c>
      <c r="I370" s="101">
        <v>0</v>
      </c>
    </row>
    <row r="371" spans="1:9" hidden="1">
      <c r="A371" s="4">
        <v>93913</v>
      </c>
      <c r="B371" s="84" t="s">
        <v>377</v>
      </c>
      <c r="C371" s="99">
        <v>4.1959999999999998E-5</v>
      </c>
      <c r="D371" s="100"/>
      <c r="E371" s="101">
        <v>11809.34828</v>
      </c>
      <c r="F371" s="101">
        <v>0</v>
      </c>
      <c r="G371" s="101">
        <v>0</v>
      </c>
      <c r="H371" s="101">
        <v>0</v>
      </c>
      <c r="I371" s="101">
        <v>0</v>
      </c>
    </row>
    <row r="372" spans="1:9" hidden="1">
      <c r="A372" s="4">
        <v>93914</v>
      </c>
      <c r="B372" s="84" t="s">
        <v>378</v>
      </c>
      <c r="C372" s="99">
        <v>4.3000000000000003E-6</v>
      </c>
      <c r="D372" s="100"/>
      <c r="E372" s="101">
        <v>1210.2049000000002</v>
      </c>
      <c r="F372" s="101">
        <v>0</v>
      </c>
      <c r="G372" s="101">
        <v>0</v>
      </c>
      <c r="H372" s="101">
        <v>0</v>
      </c>
      <c r="I372" s="101">
        <v>0</v>
      </c>
    </row>
    <row r="373" spans="1:9" hidden="1">
      <c r="A373" s="4">
        <v>93921</v>
      </c>
      <c r="B373" s="84" t="s">
        <v>379</v>
      </c>
      <c r="C373" s="99">
        <v>2.5096999999999999E-4</v>
      </c>
      <c r="D373" s="100"/>
      <c r="E373" s="101">
        <v>70633.749710000004</v>
      </c>
      <c r="F373" s="101">
        <v>0</v>
      </c>
      <c r="G373" s="101">
        <v>0</v>
      </c>
      <c r="H373" s="101">
        <v>0</v>
      </c>
      <c r="I373" s="101">
        <v>0</v>
      </c>
    </row>
    <row r="374" spans="1:9" hidden="1">
      <c r="A374" s="4">
        <v>93931</v>
      </c>
      <c r="B374" s="84" t="s">
        <v>380</v>
      </c>
      <c r="C374" s="99">
        <v>5.3399999999999997E-4</v>
      </c>
      <c r="D374" s="100"/>
      <c r="E374" s="101">
        <v>150290.56200000001</v>
      </c>
      <c r="F374" s="101">
        <v>0</v>
      </c>
      <c r="G374" s="101">
        <v>0</v>
      </c>
      <c r="H374" s="101">
        <v>0</v>
      </c>
      <c r="I374" s="101">
        <v>0</v>
      </c>
    </row>
    <row r="375" spans="1:9" hidden="1">
      <c r="A375" s="4">
        <v>94001</v>
      </c>
      <c r="B375" s="84" t="s">
        <v>382</v>
      </c>
      <c r="C375" s="99">
        <v>1.0244500000000001E-3</v>
      </c>
      <c r="D375" s="100"/>
      <c r="E375" s="101">
        <v>288324.28135</v>
      </c>
      <c r="F375" s="101">
        <v>0</v>
      </c>
      <c r="G375" s="101">
        <v>0</v>
      </c>
      <c r="H375" s="101">
        <v>0</v>
      </c>
      <c r="I375" s="101">
        <v>0</v>
      </c>
    </row>
    <row r="376" spans="1:9" hidden="1">
      <c r="A376" s="4">
        <v>94002</v>
      </c>
      <c r="B376" s="84" t="s">
        <v>383</v>
      </c>
      <c r="C376" s="99">
        <v>2.4499999999999998E-6</v>
      </c>
      <c r="D376" s="100"/>
      <c r="E376" s="101">
        <v>689.53534999999999</v>
      </c>
      <c r="F376" s="101">
        <v>0</v>
      </c>
      <c r="G376" s="101">
        <v>0</v>
      </c>
      <c r="H376" s="101">
        <v>0</v>
      </c>
      <c r="I376" s="101">
        <v>0</v>
      </c>
    </row>
    <row r="377" spans="1:9" hidden="1">
      <c r="A377" s="4">
        <v>94004</v>
      </c>
      <c r="B377" s="84" t="s">
        <v>384</v>
      </c>
      <c r="C377" s="99">
        <v>8.9400000000000008E-6</v>
      </c>
      <c r="D377" s="100"/>
      <c r="E377" s="101">
        <v>2516.1004200000002</v>
      </c>
      <c r="F377" s="101">
        <v>0</v>
      </c>
      <c r="G377" s="101">
        <v>0</v>
      </c>
      <c r="H377" s="101">
        <v>0</v>
      </c>
      <c r="I377" s="101">
        <v>0</v>
      </c>
    </row>
    <row r="378" spans="1:9" hidden="1">
      <c r="A378" s="4">
        <v>94005</v>
      </c>
      <c r="B378" s="84" t="s">
        <v>385</v>
      </c>
      <c r="C378" s="99">
        <v>1.2819999999999999E-5</v>
      </c>
      <c r="D378" s="100"/>
      <c r="E378" s="101">
        <v>3608.09926</v>
      </c>
      <c r="F378" s="101">
        <v>0</v>
      </c>
      <c r="G378" s="101">
        <v>0</v>
      </c>
      <c r="H378" s="101">
        <v>0</v>
      </c>
      <c r="I378" s="101">
        <v>0</v>
      </c>
    </row>
    <row r="379" spans="1:9" hidden="1">
      <c r="A379" s="4">
        <v>94011</v>
      </c>
      <c r="B379" s="84" t="s">
        <v>386</v>
      </c>
      <c r="C379" s="99">
        <v>2.319E-5</v>
      </c>
      <c r="D379" s="100"/>
      <c r="E379" s="101">
        <v>6526.6631699999998</v>
      </c>
      <c r="F379" s="101">
        <v>0</v>
      </c>
      <c r="G379" s="101">
        <v>0</v>
      </c>
      <c r="H379" s="101">
        <v>0</v>
      </c>
      <c r="I379" s="101">
        <v>0</v>
      </c>
    </row>
    <row r="380" spans="1:9" hidden="1">
      <c r="A380" s="4">
        <v>94021</v>
      </c>
      <c r="B380" s="84" t="s">
        <v>387</v>
      </c>
      <c r="C380" s="99">
        <v>8.5560000000000001E-5</v>
      </c>
      <c r="D380" s="100"/>
      <c r="E380" s="101">
        <v>24080.263080000001</v>
      </c>
      <c r="F380" s="101">
        <v>0</v>
      </c>
      <c r="G380" s="101">
        <v>0</v>
      </c>
      <c r="H380" s="101">
        <v>0</v>
      </c>
      <c r="I380" s="101">
        <v>0</v>
      </c>
    </row>
    <row r="381" spans="1:9" hidden="1">
      <c r="A381" s="4">
        <v>94031</v>
      </c>
      <c r="B381" s="84" t="s">
        <v>388</v>
      </c>
      <c r="C381" s="99">
        <v>3.8500000000000004E-6</v>
      </c>
      <c r="D381" s="100"/>
      <c r="E381" s="101">
        <v>1083.55555</v>
      </c>
      <c r="F381" s="101">
        <v>0</v>
      </c>
      <c r="G381" s="101">
        <v>0</v>
      </c>
      <c r="H381" s="101">
        <v>0</v>
      </c>
      <c r="I381" s="101">
        <v>0</v>
      </c>
    </row>
    <row r="382" spans="1:9" hidden="1">
      <c r="A382" s="4">
        <v>94101</v>
      </c>
      <c r="B382" s="84" t="s">
        <v>389</v>
      </c>
      <c r="C382" s="99">
        <v>2.0184879999999999E-2</v>
      </c>
      <c r="D382" s="100"/>
      <c r="E382" s="101">
        <v>5680893.1818399997</v>
      </c>
      <c r="F382" s="101">
        <v>0</v>
      </c>
      <c r="G382" s="101">
        <v>0</v>
      </c>
      <c r="H382" s="101">
        <v>0</v>
      </c>
      <c r="I382" s="101">
        <v>0</v>
      </c>
    </row>
    <row r="383" spans="1:9" hidden="1">
      <c r="A383" s="4">
        <v>94102</v>
      </c>
      <c r="B383" s="84" t="s">
        <v>390</v>
      </c>
      <c r="C383" s="99">
        <v>3.4385999999999998E-4</v>
      </c>
      <c r="D383" s="100"/>
      <c r="E383" s="101">
        <v>96776.989979999998</v>
      </c>
      <c r="F383" s="101">
        <v>0</v>
      </c>
      <c r="G383" s="101">
        <v>0</v>
      </c>
      <c r="H383" s="101">
        <v>0</v>
      </c>
      <c r="I383" s="101">
        <v>0</v>
      </c>
    </row>
    <row r="384" spans="1:9" hidden="1">
      <c r="A384" s="4">
        <v>94108</v>
      </c>
      <c r="B384" s="84" t="s">
        <v>391</v>
      </c>
      <c r="C384" s="99">
        <v>3.9284999999999998E-4</v>
      </c>
      <c r="D384" s="100"/>
      <c r="E384" s="101">
        <v>110564.88254999999</v>
      </c>
      <c r="F384" s="101">
        <v>0</v>
      </c>
      <c r="G384" s="101">
        <v>0</v>
      </c>
      <c r="H384" s="101">
        <v>0</v>
      </c>
      <c r="I384" s="101">
        <v>0</v>
      </c>
    </row>
    <row r="385" spans="1:9" hidden="1">
      <c r="A385" s="4">
        <v>94109</v>
      </c>
      <c r="B385" s="84" t="s">
        <v>392</v>
      </c>
      <c r="C385" s="99">
        <v>1.2218999999999999E-4</v>
      </c>
      <c r="D385" s="100"/>
      <c r="E385" s="101">
        <v>34389.520169999996</v>
      </c>
      <c r="F385" s="101">
        <v>0</v>
      </c>
      <c r="G385" s="101">
        <v>0</v>
      </c>
      <c r="H385" s="101">
        <v>0</v>
      </c>
      <c r="I385" s="101">
        <v>0</v>
      </c>
    </row>
    <row r="386" spans="1:9" hidden="1">
      <c r="A386" s="4">
        <v>94111</v>
      </c>
      <c r="B386" s="84" t="s">
        <v>393</v>
      </c>
      <c r="C386" s="99">
        <v>2.2910369999999999E-2</v>
      </c>
      <c r="D386" s="100"/>
      <c r="E386" s="101">
        <v>6447963.2639100002</v>
      </c>
      <c r="F386" s="101">
        <v>0</v>
      </c>
      <c r="G386" s="101">
        <v>0</v>
      </c>
      <c r="H386" s="101">
        <v>0</v>
      </c>
      <c r="I386" s="101">
        <v>0</v>
      </c>
    </row>
    <row r="387" spans="1:9" hidden="1">
      <c r="A387" s="4">
        <v>94112</v>
      </c>
      <c r="B387" s="84" t="s">
        <v>394</v>
      </c>
      <c r="C387" s="99">
        <v>1.6161999999999999E-4</v>
      </c>
      <c r="D387" s="100"/>
      <c r="E387" s="101">
        <v>45486.817659999993</v>
      </c>
      <c r="F387" s="101">
        <v>0</v>
      </c>
      <c r="G387" s="101">
        <v>0</v>
      </c>
      <c r="H387" s="101">
        <v>0</v>
      </c>
      <c r="I387" s="101">
        <v>0</v>
      </c>
    </row>
    <row r="388" spans="1:9" hidden="1">
      <c r="A388" s="4">
        <v>94117</v>
      </c>
      <c r="B388" s="84" t="s">
        <v>395</v>
      </c>
      <c r="C388" s="99">
        <v>4.5126999999999998E-4</v>
      </c>
      <c r="D388" s="100"/>
      <c r="E388" s="101">
        <v>127006.78260999999</v>
      </c>
      <c r="F388" s="101">
        <v>0</v>
      </c>
      <c r="G388" s="101">
        <v>0</v>
      </c>
      <c r="H388" s="101">
        <v>0</v>
      </c>
      <c r="I388" s="101">
        <v>0</v>
      </c>
    </row>
    <row r="389" spans="1:9" hidden="1">
      <c r="A389" s="4">
        <v>94118</v>
      </c>
      <c r="B389" s="84" t="s">
        <v>396</v>
      </c>
      <c r="C389" s="99">
        <v>1.4695999999999999E-4</v>
      </c>
      <c r="D389" s="100"/>
      <c r="E389" s="101">
        <v>41360.863279999998</v>
      </c>
      <c r="F389" s="101">
        <v>0</v>
      </c>
      <c r="G389" s="101">
        <v>0</v>
      </c>
      <c r="H389" s="101">
        <v>0</v>
      </c>
      <c r="I389" s="101">
        <v>0</v>
      </c>
    </row>
    <row r="390" spans="1:9" hidden="1">
      <c r="A390" s="4">
        <v>94121</v>
      </c>
      <c r="B390" s="84" t="s">
        <v>397</v>
      </c>
      <c r="C390" s="99">
        <v>1.011942E-2</v>
      </c>
      <c r="D390" s="100"/>
      <c r="E390" s="101">
        <v>2848039.9230599999</v>
      </c>
      <c r="F390" s="101">
        <v>0</v>
      </c>
      <c r="G390" s="101">
        <v>0</v>
      </c>
      <c r="H390" s="101">
        <v>0</v>
      </c>
      <c r="I390" s="101">
        <v>0</v>
      </c>
    </row>
    <row r="391" spans="1:9" hidden="1">
      <c r="A391" s="4">
        <v>94127</v>
      </c>
      <c r="B391" s="84" t="s">
        <v>398</v>
      </c>
      <c r="C391" s="99">
        <v>1.9765000000000001E-4</v>
      </c>
      <c r="D391" s="100"/>
      <c r="E391" s="101">
        <v>55627.20895</v>
      </c>
      <c r="F391" s="101">
        <v>0</v>
      </c>
      <c r="G391" s="101">
        <v>0</v>
      </c>
      <c r="H391" s="101">
        <v>0</v>
      </c>
      <c r="I391" s="101">
        <v>0</v>
      </c>
    </row>
    <row r="392" spans="1:9" hidden="1">
      <c r="A392" s="4">
        <v>94131</v>
      </c>
      <c r="B392" s="84" t="s">
        <v>399</v>
      </c>
      <c r="C392" s="99">
        <v>2.3969E-4</v>
      </c>
      <c r="D392" s="100"/>
      <c r="E392" s="101">
        <v>67459.072669999994</v>
      </c>
      <c r="F392" s="101">
        <v>0</v>
      </c>
      <c r="G392" s="101">
        <v>0</v>
      </c>
      <c r="H392" s="101">
        <v>0</v>
      </c>
      <c r="I392" s="101">
        <v>0</v>
      </c>
    </row>
    <row r="393" spans="1:9" hidden="1">
      <c r="A393" s="4">
        <v>94151</v>
      </c>
      <c r="B393" s="84" t="s">
        <v>400</v>
      </c>
      <c r="C393" s="99">
        <v>4.73E-4</v>
      </c>
      <c r="D393" s="100"/>
      <c r="E393" s="101">
        <v>133122.53899999999</v>
      </c>
      <c r="F393" s="101">
        <v>0</v>
      </c>
      <c r="G393" s="101">
        <v>0</v>
      </c>
      <c r="H393" s="101">
        <v>0</v>
      </c>
      <c r="I393" s="101">
        <v>0</v>
      </c>
    </row>
    <row r="394" spans="1:9" hidden="1">
      <c r="A394" s="4">
        <v>94157</v>
      </c>
      <c r="B394" s="84" t="s">
        <v>401</v>
      </c>
      <c r="C394" s="99">
        <v>1.8320000000000001E-5</v>
      </c>
      <c r="D394" s="100"/>
      <c r="E394" s="101">
        <v>5156.0357600000007</v>
      </c>
      <c r="F394" s="101">
        <v>0</v>
      </c>
      <c r="G394" s="101">
        <v>0</v>
      </c>
      <c r="H394" s="101">
        <v>0</v>
      </c>
      <c r="I394" s="101">
        <v>0</v>
      </c>
    </row>
    <row r="395" spans="1:9" hidden="1">
      <c r="A395" s="4">
        <v>94161</v>
      </c>
      <c r="B395" s="84" t="s">
        <v>402</v>
      </c>
      <c r="C395" s="99">
        <v>5.2519999999999999E-5</v>
      </c>
      <c r="D395" s="100"/>
      <c r="E395" s="101">
        <v>14781.38636</v>
      </c>
      <c r="F395" s="101">
        <v>0</v>
      </c>
      <c r="G395" s="101">
        <v>0</v>
      </c>
      <c r="H395" s="101">
        <v>0</v>
      </c>
      <c r="I395" s="101">
        <v>0</v>
      </c>
    </row>
    <row r="396" spans="1:9" hidden="1">
      <c r="A396" s="4">
        <v>94168</v>
      </c>
      <c r="B396" s="84" t="s">
        <v>403</v>
      </c>
      <c r="C396" s="99">
        <v>8.4919999999999993E-5</v>
      </c>
      <c r="D396" s="100"/>
      <c r="E396" s="101">
        <v>23900.13956</v>
      </c>
      <c r="F396" s="101">
        <v>0</v>
      </c>
      <c r="G396" s="101">
        <v>0</v>
      </c>
      <c r="H396" s="101">
        <v>0</v>
      </c>
      <c r="I396" s="101">
        <v>0</v>
      </c>
    </row>
    <row r="397" spans="1:9" hidden="1">
      <c r="A397" s="4">
        <v>94171</v>
      </c>
      <c r="B397" s="84" t="s">
        <v>404</v>
      </c>
      <c r="C397" s="99">
        <v>7.059E-5</v>
      </c>
      <c r="D397" s="100"/>
      <c r="E397" s="101">
        <v>19867.061369999999</v>
      </c>
      <c r="F397" s="101">
        <v>0</v>
      </c>
      <c r="G397" s="101">
        <v>0</v>
      </c>
      <c r="H397" s="101">
        <v>0</v>
      </c>
      <c r="I397" s="101">
        <v>0</v>
      </c>
    </row>
    <row r="398" spans="1:9" hidden="1">
      <c r="A398" s="4">
        <v>94172</v>
      </c>
      <c r="B398" s="84" t="s">
        <v>405</v>
      </c>
      <c r="C398" s="99">
        <v>3.1513E-4</v>
      </c>
      <c r="D398" s="100"/>
      <c r="E398" s="101">
        <v>88691.132589999994</v>
      </c>
      <c r="F398" s="101">
        <v>0</v>
      </c>
      <c r="G398" s="101">
        <v>0</v>
      </c>
      <c r="H398" s="101">
        <v>0</v>
      </c>
      <c r="I398" s="101">
        <v>0</v>
      </c>
    </row>
    <row r="399" spans="1:9" hidden="1">
      <c r="A399" s="4">
        <v>94201</v>
      </c>
      <c r="B399" s="84" t="s">
        <v>406</v>
      </c>
      <c r="C399" s="99">
        <v>2.79854E-3</v>
      </c>
      <c r="D399" s="100"/>
      <c r="E399" s="101">
        <v>787629.49321999995</v>
      </c>
      <c r="F399" s="101">
        <v>0</v>
      </c>
      <c r="G399" s="101">
        <v>0</v>
      </c>
      <c r="H399" s="101">
        <v>0</v>
      </c>
      <c r="I399" s="101">
        <v>0</v>
      </c>
    </row>
    <row r="400" spans="1:9" hidden="1">
      <c r="A400" s="4">
        <v>94204</v>
      </c>
      <c r="B400" s="84" t="s">
        <v>407</v>
      </c>
      <c r="C400" s="99">
        <v>4.1850000000000001E-5</v>
      </c>
      <c r="D400" s="100"/>
      <c r="E400" s="101">
        <v>11778.38955</v>
      </c>
      <c r="F400" s="101">
        <v>0</v>
      </c>
      <c r="G400" s="101">
        <v>0</v>
      </c>
      <c r="H400" s="101">
        <v>0</v>
      </c>
      <c r="I400" s="101">
        <v>0</v>
      </c>
    </row>
    <row r="401" spans="1:9" hidden="1">
      <c r="A401" s="4">
        <v>94205</v>
      </c>
      <c r="B401" s="84" t="s">
        <v>408</v>
      </c>
      <c r="C401" s="99">
        <v>1.1790000000000001E-5</v>
      </c>
      <c r="D401" s="100"/>
      <c r="E401" s="101">
        <v>3318.21297</v>
      </c>
      <c r="F401" s="101">
        <v>0</v>
      </c>
      <c r="G401" s="101">
        <v>0</v>
      </c>
      <c r="H401" s="101">
        <v>0</v>
      </c>
      <c r="I401" s="101">
        <v>0</v>
      </c>
    </row>
    <row r="402" spans="1:9" hidden="1">
      <c r="A402" s="4">
        <v>94209</v>
      </c>
      <c r="B402" s="84" t="s">
        <v>409</v>
      </c>
      <c r="C402" s="99">
        <v>3.0934000000000002E-4</v>
      </c>
      <c r="D402" s="100"/>
      <c r="E402" s="101">
        <v>87061.577620000011</v>
      </c>
      <c r="F402" s="101">
        <v>0</v>
      </c>
      <c r="G402" s="101">
        <v>0</v>
      </c>
      <c r="H402" s="101">
        <v>0</v>
      </c>
      <c r="I402" s="101">
        <v>0</v>
      </c>
    </row>
    <row r="403" spans="1:9" hidden="1">
      <c r="A403" s="4">
        <v>94211</v>
      </c>
      <c r="B403" s="84" t="s">
        <v>410</v>
      </c>
      <c r="C403" s="99">
        <v>9.2219999999999995E-5</v>
      </c>
      <c r="D403" s="100"/>
      <c r="E403" s="101">
        <v>25954.673459999998</v>
      </c>
      <c r="F403" s="101">
        <v>0</v>
      </c>
      <c r="G403" s="101">
        <v>0</v>
      </c>
      <c r="H403" s="101">
        <v>0</v>
      </c>
      <c r="I403" s="101">
        <v>0</v>
      </c>
    </row>
    <row r="404" spans="1:9" hidden="1">
      <c r="A404" s="4">
        <v>94221</v>
      </c>
      <c r="B404" s="84" t="s">
        <v>411</v>
      </c>
      <c r="C404" s="99">
        <v>8.3058999999999997E-4</v>
      </c>
      <c r="D404" s="100"/>
      <c r="E404" s="101">
        <v>233763.74137</v>
      </c>
      <c r="F404" s="101">
        <v>0</v>
      </c>
      <c r="G404" s="101">
        <v>0</v>
      </c>
      <c r="H404" s="101">
        <v>0</v>
      </c>
      <c r="I404" s="101">
        <v>0</v>
      </c>
    </row>
    <row r="405" spans="1:9" hidden="1">
      <c r="A405" s="4">
        <v>94231</v>
      </c>
      <c r="B405" s="84" t="s">
        <v>412</v>
      </c>
      <c r="C405" s="99">
        <v>1.6496999999999999E-4</v>
      </c>
      <c r="D405" s="100"/>
      <c r="E405" s="101">
        <v>46429.651709999998</v>
      </c>
      <c r="F405" s="101">
        <v>0</v>
      </c>
      <c r="G405" s="101">
        <v>0</v>
      </c>
      <c r="H405" s="101">
        <v>0</v>
      </c>
      <c r="I405" s="101">
        <v>0</v>
      </c>
    </row>
    <row r="406" spans="1:9" hidden="1">
      <c r="A406" s="4">
        <v>94241</v>
      </c>
      <c r="B406" s="84" t="s">
        <v>413</v>
      </c>
      <c r="C406" s="99">
        <v>1.3248000000000001E-4</v>
      </c>
      <c r="D406" s="100"/>
      <c r="E406" s="101">
        <v>37285.568640000005</v>
      </c>
      <c r="F406" s="101">
        <v>0</v>
      </c>
      <c r="G406" s="101">
        <v>0</v>
      </c>
      <c r="H406" s="101">
        <v>0</v>
      </c>
      <c r="I406" s="101">
        <v>0</v>
      </c>
    </row>
    <row r="407" spans="1:9" hidden="1">
      <c r="A407" s="94">
        <v>94251</v>
      </c>
      <c r="B407" s="95" t="s">
        <v>414</v>
      </c>
      <c r="C407" s="96">
        <v>2.3010000000000002E-5</v>
      </c>
      <c r="D407" s="97"/>
      <c r="E407" s="98">
        <v>6476.0034300000007</v>
      </c>
      <c r="F407" s="98">
        <v>0</v>
      </c>
      <c r="G407" s="98">
        <v>0</v>
      </c>
      <c r="H407" s="98">
        <v>0</v>
      </c>
      <c r="I407" s="98">
        <v>0</v>
      </c>
    </row>
    <row r="408" spans="1:9" hidden="1">
      <c r="A408" s="4">
        <v>94261</v>
      </c>
      <c r="B408" s="84" t="s">
        <v>415</v>
      </c>
      <c r="C408" s="99">
        <v>3.4950000000000002E-5</v>
      </c>
      <c r="D408" s="100"/>
      <c r="E408" s="101">
        <v>9836.4328500000011</v>
      </c>
      <c r="F408" s="101">
        <v>0</v>
      </c>
      <c r="G408" s="101">
        <v>0</v>
      </c>
      <c r="H408" s="101">
        <v>0</v>
      </c>
      <c r="I408" s="101">
        <v>0</v>
      </c>
    </row>
    <row r="409" spans="1:9" hidden="1">
      <c r="A409" s="4">
        <v>94301</v>
      </c>
      <c r="B409" s="84" t="s">
        <v>416</v>
      </c>
      <c r="C409" s="99">
        <v>5.9402400000000003E-3</v>
      </c>
      <c r="D409" s="100"/>
      <c r="E409" s="101">
        <v>1671838.9663200001</v>
      </c>
      <c r="F409" s="101">
        <v>0</v>
      </c>
      <c r="G409" s="101">
        <v>0</v>
      </c>
      <c r="H409" s="101">
        <v>0</v>
      </c>
      <c r="I409" s="101">
        <v>0</v>
      </c>
    </row>
    <row r="410" spans="1:9" hidden="1">
      <c r="A410" s="4">
        <v>94311</v>
      </c>
      <c r="B410" s="84" t="s">
        <v>417</v>
      </c>
      <c r="C410" s="99">
        <v>7.6433000000000002E-4</v>
      </c>
      <c r="D410" s="100"/>
      <c r="E410" s="101">
        <v>215115.32819</v>
      </c>
      <c r="F410" s="101">
        <v>0</v>
      </c>
      <c r="G410" s="101">
        <v>0</v>
      </c>
      <c r="H410" s="101">
        <v>0</v>
      </c>
      <c r="I410" s="101">
        <v>0</v>
      </c>
    </row>
    <row r="411" spans="1:9" hidden="1">
      <c r="A411" s="4">
        <v>94313</v>
      </c>
      <c r="B411" s="84" t="s">
        <v>418</v>
      </c>
      <c r="C411" s="99">
        <v>1.6500000000000001E-5</v>
      </c>
      <c r="D411" s="100"/>
      <c r="E411" s="101">
        <v>4643.8095000000003</v>
      </c>
      <c r="F411" s="101">
        <v>0</v>
      </c>
      <c r="G411" s="101">
        <v>0</v>
      </c>
      <c r="H411" s="101">
        <v>0</v>
      </c>
      <c r="I411" s="101">
        <v>0</v>
      </c>
    </row>
    <row r="412" spans="1:9" hidden="1">
      <c r="A412" s="4">
        <v>94317</v>
      </c>
      <c r="B412" s="84" t="s">
        <v>419</v>
      </c>
      <c r="C412" s="99">
        <v>1.8110000000000001E-5</v>
      </c>
      <c r="D412" s="100"/>
      <c r="E412" s="101">
        <v>5096.9327300000004</v>
      </c>
      <c r="F412" s="101">
        <v>0</v>
      </c>
      <c r="G412" s="101">
        <v>0</v>
      </c>
      <c r="H412" s="101">
        <v>0</v>
      </c>
      <c r="I412" s="101">
        <v>0</v>
      </c>
    </row>
    <row r="413" spans="1:9" hidden="1">
      <c r="A413" s="4">
        <v>94321</v>
      </c>
      <c r="B413" s="84" t="s">
        <v>420</v>
      </c>
      <c r="C413" s="99">
        <v>3.4961999999999998E-4</v>
      </c>
      <c r="D413" s="100"/>
      <c r="E413" s="101">
        <v>98398.10166</v>
      </c>
      <c r="F413" s="101">
        <v>0</v>
      </c>
      <c r="G413" s="101">
        <v>0</v>
      </c>
      <c r="H413" s="101">
        <v>0</v>
      </c>
      <c r="I413" s="101">
        <v>0</v>
      </c>
    </row>
    <row r="414" spans="1:9" hidden="1">
      <c r="A414" s="4">
        <v>94331</v>
      </c>
      <c r="B414" s="84" t="s">
        <v>421</v>
      </c>
      <c r="C414" s="99">
        <v>1.4553999999999999E-4</v>
      </c>
      <c r="D414" s="100"/>
      <c r="E414" s="101">
        <v>40961.214219999994</v>
      </c>
      <c r="F414" s="101">
        <v>0</v>
      </c>
      <c r="G414" s="101">
        <v>0</v>
      </c>
      <c r="H414" s="101">
        <v>0</v>
      </c>
      <c r="I414" s="101">
        <v>0</v>
      </c>
    </row>
    <row r="415" spans="1:9" hidden="1">
      <c r="A415" s="4">
        <v>94341</v>
      </c>
      <c r="B415" s="84" t="s">
        <v>422</v>
      </c>
      <c r="C415" s="99">
        <v>9.3289999999999996E-5</v>
      </c>
      <c r="D415" s="100"/>
      <c r="E415" s="101">
        <v>26255.817469999998</v>
      </c>
      <c r="F415" s="101">
        <v>0</v>
      </c>
      <c r="G415" s="101">
        <v>0</v>
      </c>
      <c r="H415" s="101">
        <v>0</v>
      </c>
      <c r="I415" s="101">
        <v>0</v>
      </c>
    </row>
    <row r="416" spans="1:9" hidden="1">
      <c r="A416" s="4">
        <v>94347</v>
      </c>
      <c r="B416" s="84" t="s">
        <v>423</v>
      </c>
      <c r="C416" s="99">
        <v>1.8669999999999999E-5</v>
      </c>
      <c r="D416" s="100"/>
      <c r="E416" s="101">
        <v>5254.5408099999995</v>
      </c>
      <c r="F416" s="101">
        <v>0</v>
      </c>
      <c r="G416" s="101">
        <v>0</v>
      </c>
      <c r="H416" s="101">
        <v>0</v>
      </c>
      <c r="I416" s="101">
        <v>0</v>
      </c>
    </row>
    <row r="417" spans="1:9" hidden="1">
      <c r="A417" s="4">
        <v>94351</v>
      </c>
      <c r="B417" s="84" t="s">
        <v>424</v>
      </c>
      <c r="C417" s="99">
        <v>2.8703000000000002E-4</v>
      </c>
      <c r="D417" s="100"/>
      <c r="E417" s="101">
        <v>80782.584289999999</v>
      </c>
      <c r="F417" s="101">
        <v>0</v>
      </c>
      <c r="G417" s="101">
        <v>0</v>
      </c>
      <c r="H417" s="101">
        <v>0</v>
      </c>
      <c r="I417" s="101">
        <v>0</v>
      </c>
    </row>
    <row r="418" spans="1:9" hidden="1">
      <c r="A418" s="4">
        <v>94401</v>
      </c>
      <c r="B418" s="84" t="s">
        <v>936</v>
      </c>
      <c r="C418" s="99">
        <v>3.6737200000000001E-3</v>
      </c>
      <c r="D418" s="100"/>
      <c r="E418" s="101">
        <v>1033942.77796</v>
      </c>
      <c r="F418" s="101">
        <v>0</v>
      </c>
      <c r="G418" s="101">
        <v>0</v>
      </c>
      <c r="H418" s="101">
        <v>0</v>
      </c>
      <c r="I418" s="101">
        <v>0</v>
      </c>
    </row>
    <row r="419" spans="1:9" hidden="1">
      <c r="A419" s="4">
        <v>94403</v>
      </c>
      <c r="B419" s="84" t="s">
        <v>945</v>
      </c>
      <c r="C419" s="99">
        <v>4.388E-5</v>
      </c>
      <c r="D419" s="100"/>
      <c r="E419" s="101">
        <v>12349.71884</v>
      </c>
      <c r="F419" s="101">
        <v>0</v>
      </c>
      <c r="G419" s="101">
        <v>0</v>
      </c>
      <c r="H419" s="101">
        <v>0</v>
      </c>
      <c r="I419" s="101">
        <v>0</v>
      </c>
    </row>
    <row r="420" spans="1:9" hidden="1">
      <c r="A420" s="4">
        <v>94408</v>
      </c>
      <c r="B420" s="84" t="s">
        <v>427</v>
      </c>
      <c r="C420" s="99">
        <v>6.3789999999999997E-5</v>
      </c>
      <c r="D420" s="100"/>
      <c r="E420" s="101">
        <v>17953.248970000001</v>
      </c>
      <c r="F420" s="101">
        <v>0</v>
      </c>
      <c r="G420" s="101">
        <v>0</v>
      </c>
      <c r="H420" s="101">
        <v>0</v>
      </c>
      <c r="I420" s="101">
        <v>0</v>
      </c>
    </row>
    <row r="421" spans="1:9" hidden="1">
      <c r="A421" s="4">
        <v>94411</v>
      </c>
      <c r="B421" s="84" t="s">
        <v>428</v>
      </c>
      <c r="C421" s="99">
        <v>1.1336899999999999E-3</v>
      </c>
      <c r="D421" s="100"/>
      <c r="E421" s="101">
        <v>319069.11466999998</v>
      </c>
      <c r="F421" s="101">
        <v>0</v>
      </c>
      <c r="G421" s="101">
        <v>0</v>
      </c>
      <c r="H421" s="101">
        <v>0</v>
      </c>
      <c r="I421" s="101">
        <v>0</v>
      </c>
    </row>
    <row r="422" spans="1:9" hidden="1">
      <c r="A422" s="4">
        <v>94412</v>
      </c>
      <c r="B422" s="84" t="s">
        <v>429</v>
      </c>
      <c r="C422" s="99">
        <v>2.9030000000000002E-5</v>
      </c>
      <c r="D422" s="100"/>
      <c r="E422" s="101">
        <v>8170.2902900000008</v>
      </c>
      <c r="F422" s="101">
        <v>0</v>
      </c>
      <c r="G422" s="101">
        <v>0</v>
      </c>
      <c r="H422" s="101">
        <v>0</v>
      </c>
      <c r="I422" s="101">
        <v>0</v>
      </c>
    </row>
    <row r="423" spans="1:9" hidden="1">
      <c r="A423" s="4">
        <v>94415</v>
      </c>
      <c r="B423" s="84" t="s">
        <v>1029</v>
      </c>
      <c r="C423" s="99">
        <v>2.3249999999999999E-5</v>
      </c>
      <c r="D423" s="100"/>
      <c r="E423" s="101">
        <v>6543.5497500000001</v>
      </c>
      <c r="F423" s="101">
        <v>0</v>
      </c>
      <c r="G423" s="101">
        <v>0</v>
      </c>
      <c r="H423" s="101">
        <v>0</v>
      </c>
      <c r="I423" s="101">
        <v>0</v>
      </c>
    </row>
    <row r="424" spans="1:9" hidden="1">
      <c r="A424" s="4">
        <v>94417</v>
      </c>
      <c r="B424" s="84" t="s">
        <v>1030</v>
      </c>
      <c r="C424" s="99">
        <v>4.4749999999999997E-5</v>
      </c>
      <c r="D424" s="100"/>
      <c r="E424" s="101">
        <v>12594.57425</v>
      </c>
      <c r="F424" s="101">
        <v>0</v>
      </c>
      <c r="G424" s="101">
        <v>0</v>
      </c>
      <c r="H424" s="101">
        <v>0</v>
      </c>
      <c r="I424" s="101">
        <v>0</v>
      </c>
    </row>
    <row r="425" spans="1:9" hidden="1">
      <c r="A425" s="4">
        <v>94421</v>
      </c>
      <c r="B425" s="84" t="s">
        <v>430</v>
      </c>
      <c r="C425" s="99">
        <v>1.6532999999999999E-4</v>
      </c>
      <c r="D425" s="100"/>
      <c r="E425" s="101">
        <v>46530.971189999997</v>
      </c>
      <c r="F425" s="101">
        <v>0</v>
      </c>
      <c r="G425" s="101">
        <v>0</v>
      </c>
      <c r="H425" s="101">
        <v>0</v>
      </c>
      <c r="I425" s="101">
        <v>0</v>
      </c>
    </row>
    <row r="426" spans="1:9" hidden="1">
      <c r="A426" s="4">
        <v>94427</v>
      </c>
      <c r="B426" s="84" t="s">
        <v>431</v>
      </c>
      <c r="C426" s="99">
        <v>2.9600000000000001E-5</v>
      </c>
      <c r="D426" s="100"/>
      <c r="E426" s="101">
        <v>8330.7128000000012</v>
      </c>
      <c r="F426" s="101">
        <v>0</v>
      </c>
      <c r="G426" s="101">
        <v>0</v>
      </c>
      <c r="H426" s="101">
        <v>0</v>
      </c>
      <c r="I426" s="101">
        <v>0</v>
      </c>
    </row>
    <row r="427" spans="1:9" hidden="1">
      <c r="A427" s="4">
        <v>94428</v>
      </c>
      <c r="B427" s="84" t="s">
        <v>432</v>
      </c>
      <c r="C427" s="99">
        <v>6.7960000000000007E-5</v>
      </c>
      <c r="D427" s="100"/>
      <c r="E427" s="101">
        <v>19126.866280000002</v>
      </c>
      <c r="F427" s="101">
        <v>0</v>
      </c>
      <c r="G427" s="101">
        <v>0</v>
      </c>
      <c r="H427" s="101">
        <v>0</v>
      </c>
      <c r="I427" s="101">
        <v>0</v>
      </c>
    </row>
    <row r="428" spans="1:9" hidden="1">
      <c r="A428" s="4">
        <v>94431</v>
      </c>
      <c r="B428" s="84" t="s">
        <v>433</v>
      </c>
      <c r="C428" s="99">
        <v>4.0378000000000001E-4</v>
      </c>
      <c r="D428" s="100"/>
      <c r="E428" s="101">
        <v>113641.05454</v>
      </c>
      <c r="F428" s="101">
        <v>0</v>
      </c>
      <c r="G428" s="101">
        <v>0</v>
      </c>
      <c r="H428" s="101">
        <v>0</v>
      </c>
      <c r="I428" s="101">
        <v>0</v>
      </c>
    </row>
    <row r="429" spans="1:9" hidden="1">
      <c r="A429" s="4">
        <v>94437</v>
      </c>
      <c r="B429" s="84" t="s">
        <v>434</v>
      </c>
      <c r="C429" s="99">
        <v>1.202E-5</v>
      </c>
      <c r="D429" s="100"/>
      <c r="E429" s="101">
        <v>3382.9448600000001</v>
      </c>
      <c r="F429" s="101">
        <v>0</v>
      </c>
      <c r="G429" s="101">
        <v>0</v>
      </c>
      <c r="H429" s="101">
        <v>0</v>
      </c>
      <c r="I429" s="101">
        <v>0</v>
      </c>
    </row>
    <row r="430" spans="1:9" hidden="1">
      <c r="A430" s="4">
        <v>94501</v>
      </c>
      <c r="B430" s="84" t="s">
        <v>967</v>
      </c>
      <c r="C430" s="99">
        <v>5.9484999999999998E-3</v>
      </c>
      <c r="D430" s="100"/>
      <c r="E430" s="101">
        <v>1674163.6854999999</v>
      </c>
      <c r="F430" s="101">
        <v>0</v>
      </c>
      <c r="G430" s="101">
        <v>0</v>
      </c>
      <c r="H430" s="101">
        <v>0</v>
      </c>
      <c r="I430" s="101">
        <v>0</v>
      </c>
    </row>
    <row r="431" spans="1:9" hidden="1">
      <c r="A431" s="4">
        <v>94511</v>
      </c>
      <c r="B431" s="84" t="s">
        <v>436</v>
      </c>
      <c r="C431" s="99">
        <v>2.4429299999999998E-3</v>
      </c>
      <c r="D431" s="100"/>
      <c r="E431" s="101">
        <v>687545.54798999999</v>
      </c>
      <c r="F431" s="101">
        <v>0</v>
      </c>
      <c r="G431" s="101">
        <v>0</v>
      </c>
      <c r="H431" s="101">
        <v>0</v>
      </c>
      <c r="I431" s="101">
        <v>0</v>
      </c>
    </row>
    <row r="432" spans="1:9" hidden="1">
      <c r="A432" s="4">
        <v>94517</v>
      </c>
      <c r="B432" s="84" t="s">
        <v>437</v>
      </c>
      <c r="C432" s="99">
        <v>7.5339999999999994E-5</v>
      </c>
      <c r="D432" s="100"/>
      <c r="E432" s="101">
        <v>21203.91562</v>
      </c>
      <c r="F432" s="101">
        <v>0</v>
      </c>
      <c r="G432" s="101">
        <v>0</v>
      </c>
      <c r="H432" s="101">
        <v>0</v>
      </c>
      <c r="I432" s="101">
        <v>0</v>
      </c>
    </row>
    <row r="433" spans="1:9" hidden="1">
      <c r="A433" s="4">
        <v>94521</v>
      </c>
      <c r="B433" s="84" t="s">
        <v>438</v>
      </c>
      <c r="C433" s="99">
        <v>1.4757E-4</v>
      </c>
      <c r="D433" s="100"/>
      <c r="E433" s="101">
        <v>41532.543509999996</v>
      </c>
      <c r="F433" s="101">
        <v>0</v>
      </c>
      <c r="G433" s="101">
        <v>0</v>
      </c>
      <c r="H433" s="101">
        <v>0</v>
      </c>
      <c r="I433" s="101">
        <v>0</v>
      </c>
    </row>
    <row r="434" spans="1:9" hidden="1">
      <c r="A434" s="4">
        <v>94527</v>
      </c>
      <c r="B434" s="84" t="s">
        <v>439</v>
      </c>
      <c r="C434" s="99">
        <v>6.8000000000000001E-6</v>
      </c>
      <c r="D434" s="100"/>
      <c r="E434" s="101">
        <v>1913.8124</v>
      </c>
      <c r="F434" s="101">
        <v>0</v>
      </c>
      <c r="G434" s="101">
        <v>0</v>
      </c>
      <c r="H434" s="101">
        <v>0</v>
      </c>
      <c r="I434" s="101">
        <v>0</v>
      </c>
    </row>
    <row r="435" spans="1:9" hidden="1">
      <c r="A435" s="4">
        <v>94531</v>
      </c>
      <c r="B435" s="84" t="s">
        <v>440</v>
      </c>
      <c r="C435" s="99">
        <v>2.741E-5</v>
      </c>
      <c r="D435" s="100"/>
      <c r="E435" s="101">
        <v>7714.3526300000003</v>
      </c>
      <c r="F435" s="101">
        <v>0</v>
      </c>
      <c r="G435" s="101">
        <v>0</v>
      </c>
      <c r="H435" s="101">
        <v>0</v>
      </c>
      <c r="I435" s="101">
        <v>0</v>
      </c>
    </row>
    <row r="436" spans="1:9" hidden="1">
      <c r="A436" s="4">
        <v>94532</v>
      </c>
      <c r="B436" s="84" t="s">
        <v>441</v>
      </c>
      <c r="C436" s="99">
        <v>1.3948000000000001E-4</v>
      </c>
      <c r="D436" s="100"/>
      <c r="E436" s="101">
        <v>39255.66964</v>
      </c>
      <c r="F436" s="101">
        <v>0</v>
      </c>
      <c r="G436" s="101">
        <v>0</v>
      </c>
      <c r="H436" s="101">
        <v>0</v>
      </c>
      <c r="I436" s="101">
        <v>0</v>
      </c>
    </row>
    <row r="437" spans="1:9" hidden="1">
      <c r="A437" s="4">
        <v>94537</v>
      </c>
      <c r="B437" s="84" t="s">
        <v>1031</v>
      </c>
      <c r="C437" s="99">
        <v>8.8300000000000002E-6</v>
      </c>
      <c r="D437" s="100"/>
      <c r="E437" s="101">
        <v>2485.1416899999999</v>
      </c>
      <c r="F437" s="101">
        <v>0</v>
      </c>
      <c r="G437" s="101">
        <v>0</v>
      </c>
      <c r="H437" s="101">
        <v>0</v>
      </c>
      <c r="I437" s="101">
        <v>0</v>
      </c>
    </row>
    <row r="438" spans="1:9" hidden="1">
      <c r="A438" s="4">
        <v>94541</v>
      </c>
      <c r="B438" s="84" t="s">
        <v>442</v>
      </c>
      <c r="C438" s="99">
        <v>2.4649999999999997E-4</v>
      </c>
      <c r="D438" s="100"/>
      <c r="E438" s="101">
        <v>69375.699499999988</v>
      </c>
      <c r="F438" s="101">
        <v>0</v>
      </c>
      <c r="G438" s="101">
        <v>0</v>
      </c>
      <c r="H438" s="101">
        <v>0</v>
      </c>
      <c r="I438" s="101">
        <v>0</v>
      </c>
    </row>
    <row r="439" spans="1:9" hidden="1">
      <c r="A439" s="4">
        <v>94547</v>
      </c>
      <c r="B439" s="84" t="s">
        <v>443</v>
      </c>
      <c r="C439" s="99">
        <v>6.5599999999999999E-6</v>
      </c>
      <c r="D439" s="100"/>
      <c r="E439" s="101">
        <v>1846.2660799999999</v>
      </c>
      <c r="F439" s="101">
        <v>0</v>
      </c>
      <c r="G439" s="101">
        <v>0</v>
      </c>
      <c r="H439" s="101">
        <v>0</v>
      </c>
      <c r="I439" s="101">
        <v>0</v>
      </c>
    </row>
    <row r="440" spans="1:9" hidden="1">
      <c r="A440" s="4">
        <v>94551</v>
      </c>
      <c r="B440" s="84" t="s">
        <v>444</v>
      </c>
      <c r="C440" s="99">
        <v>7.1390000000000006E-5</v>
      </c>
      <c r="D440" s="100"/>
      <c r="E440" s="101">
        <v>20092.215770000003</v>
      </c>
      <c r="F440" s="101">
        <v>0</v>
      </c>
      <c r="G440" s="101">
        <v>0</v>
      </c>
      <c r="H440" s="101">
        <v>0</v>
      </c>
      <c r="I440" s="101">
        <v>0</v>
      </c>
    </row>
    <row r="441" spans="1:9" hidden="1">
      <c r="A441" s="4">
        <v>94601</v>
      </c>
      <c r="B441" s="84" t="s">
        <v>445</v>
      </c>
      <c r="C441" s="99">
        <v>8.5046999999999998E-4</v>
      </c>
      <c r="D441" s="100"/>
      <c r="E441" s="101">
        <v>239358.82821000001</v>
      </c>
      <c r="F441" s="101">
        <v>0</v>
      </c>
      <c r="G441" s="101">
        <v>0</v>
      </c>
      <c r="H441" s="101">
        <v>0</v>
      </c>
      <c r="I441" s="101">
        <v>0</v>
      </c>
    </row>
    <row r="442" spans="1:9" hidden="1">
      <c r="A442" s="4">
        <v>94604</v>
      </c>
      <c r="B442" s="84" t="s">
        <v>446</v>
      </c>
      <c r="C442" s="99">
        <v>2.1469999999999999E-5</v>
      </c>
      <c r="D442" s="100"/>
      <c r="E442" s="101">
        <v>6042.5812100000003</v>
      </c>
      <c r="F442" s="101">
        <v>0</v>
      </c>
      <c r="G442" s="101">
        <v>0</v>
      </c>
      <c r="H442" s="101">
        <v>0</v>
      </c>
      <c r="I442" s="101">
        <v>0</v>
      </c>
    </row>
    <row r="443" spans="1:9" hidden="1">
      <c r="A443" s="4">
        <v>94606</v>
      </c>
      <c r="B443" s="84" t="s">
        <v>447</v>
      </c>
      <c r="C443" s="99">
        <v>0</v>
      </c>
      <c r="D443" s="100"/>
      <c r="E443" s="101">
        <v>0</v>
      </c>
      <c r="F443" s="101">
        <v>0</v>
      </c>
      <c r="G443" s="101">
        <v>0</v>
      </c>
      <c r="H443" s="101">
        <v>0</v>
      </c>
      <c r="I443" s="101">
        <v>0</v>
      </c>
    </row>
    <row r="444" spans="1:9" hidden="1">
      <c r="A444" s="4">
        <v>94611</v>
      </c>
      <c r="B444" s="84" t="s">
        <v>448</v>
      </c>
      <c r="C444" s="99">
        <v>3.1645000000000002E-4</v>
      </c>
      <c r="D444" s="100"/>
      <c r="E444" s="101">
        <v>89062.637350000005</v>
      </c>
      <c r="F444" s="101">
        <v>0</v>
      </c>
      <c r="G444" s="101">
        <v>0</v>
      </c>
      <c r="H444" s="101">
        <v>0</v>
      </c>
      <c r="I444" s="101">
        <v>0</v>
      </c>
    </row>
    <row r="445" spans="1:9" hidden="1">
      <c r="A445" s="4">
        <v>94621</v>
      </c>
      <c r="B445" s="84" t="s">
        <v>449</v>
      </c>
      <c r="C445" s="99">
        <v>6.1840000000000004E-5</v>
      </c>
      <c r="D445" s="100"/>
      <c r="E445" s="101">
        <v>17404.435120000002</v>
      </c>
      <c r="F445" s="101">
        <v>0</v>
      </c>
      <c r="G445" s="101">
        <v>0</v>
      </c>
      <c r="H445" s="101">
        <v>0</v>
      </c>
      <c r="I445" s="101">
        <v>0</v>
      </c>
    </row>
    <row r="446" spans="1:9" hidden="1">
      <c r="A446" s="4">
        <v>94631</v>
      </c>
      <c r="B446" s="84" t="s">
        <v>450</v>
      </c>
      <c r="C446" s="99">
        <v>3.8160000000000001E-5</v>
      </c>
      <c r="D446" s="100"/>
      <c r="E446" s="101">
        <v>10739.864880000001</v>
      </c>
      <c r="F446" s="101">
        <v>0</v>
      </c>
      <c r="G446" s="101">
        <v>0</v>
      </c>
      <c r="H446" s="101">
        <v>0</v>
      </c>
      <c r="I446" s="101">
        <v>0</v>
      </c>
    </row>
    <row r="447" spans="1:9" hidden="1">
      <c r="A447" s="4">
        <v>94641</v>
      </c>
      <c r="B447" s="84" t="s">
        <v>451</v>
      </c>
      <c r="C447" s="99">
        <v>1.4090000000000001E-5</v>
      </c>
      <c r="D447" s="100"/>
      <c r="E447" s="101">
        <v>3965.5318700000003</v>
      </c>
      <c r="F447" s="101">
        <v>0</v>
      </c>
      <c r="G447" s="101">
        <v>0</v>
      </c>
      <c r="H447" s="101">
        <v>0</v>
      </c>
      <c r="I447" s="101">
        <v>0</v>
      </c>
    </row>
    <row r="448" spans="1:9" hidden="1">
      <c r="A448" s="4">
        <v>94701</v>
      </c>
      <c r="B448" s="84" t="s">
        <v>452</v>
      </c>
      <c r="C448" s="99">
        <v>2.43735E-3</v>
      </c>
      <c r="D448" s="100"/>
      <c r="E448" s="101">
        <v>685975.09605000005</v>
      </c>
      <c r="F448" s="101">
        <v>0</v>
      </c>
      <c r="G448" s="101">
        <v>0</v>
      </c>
      <c r="H448" s="101">
        <v>0</v>
      </c>
      <c r="I448" s="101">
        <v>0</v>
      </c>
    </row>
    <row r="449" spans="1:9" hidden="1">
      <c r="A449" s="4">
        <v>94704</v>
      </c>
      <c r="B449" s="84" t="s">
        <v>453</v>
      </c>
      <c r="C449" s="99">
        <v>1.5299999999999999E-5</v>
      </c>
      <c r="D449" s="100"/>
      <c r="E449" s="101">
        <v>4306.0779000000002</v>
      </c>
      <c r="F449" s="101">
        <v>0</v>
      </c>
      <c r="G449" s="101">
        <v>0</v>
      </c>
      <c r="H449" s="101">
        <v>0</v>
      </c>
      <c r="I449" s="101">
        <v>0</v>
      </c>
    </row>
    <row r="450" spans="1:9" hidden="1">
      <c r="A450" s="4">
        <v>94711</v>
      </c>
      <c r="B450" s="84" t="s">
        <v>454</v>
      </c>
      <c r="C450" s="99">
        <v>3.5262999999999999E-4</v>
      </c>
      <c r="D450" s="100"/>
      <c r="E450" s="101">
        <v>99245.245089999997</v>
      </c>
      <c r="F450" s="101">
        <v>0</v>
      </c>
      <c r="G450" s="101">
        <v>0</v>
      </c>
      <c r="H450" s="101">
        <v>0</v>
      </c>
      <c r="I450" s="101">
        <v>0</v>
      </c>
    </row>
    <row r="451" spans="1:9" hidden="1">
      <c r="A451" s="4">
        <v>94801</v>
      </c>
      <c r="B451" s="84" t="s">
        <v>455</v>
      </c>
      <c r="C451" s="99">
        <v>6.3451999999999996E-4</v>
      </c>
      <c r="D451" s="100"/>
      <c r="E451" s="101">
        <v>178581.21235999998</v>
      </c>
      <c r="F451" s="101">
        <v>0</v>
      </c>
      <c r="G451" s="101">
        <v>0</v>
      </c>
      <c r="H451" s="101">
        <v>0</v>
      </c>
      <c r="I451" s="101">
        <v>0</v>
      </c>
    </row>
    <row r="452" spans="1:9" hidden="1">
      <c r="A452" s="94">
        <v>94804</v>
      </c>
      <c r="B452" s="95" t="s">
        <v>456</v>
      </c>
      <c r="C452" s="96">
        <v>2.2900000000000001E-6</v>
      </c>
      <c r="D452" s="97"/>
      <c r="E452" s="98">
        <v>644.50447000000008</v>
      </c>
      <c r="F452" s="98">
        <v>0</v>
      </c>
      <c r="G452" s="98">
        <v>0</v>
      </c>
      <c r="H452" s="98">
        <v>0</v>
      </c>
      <c r="I452" s="98">
        <v>0</v>
      </c>
    </row>
    <row r="453" spans="1:9" hidden="1">
      <c r="A453" s="4">
        <v>94812</v>
      </c>
      <c r="B453" s="84" t="s">
        <v>457</v>
      </c>
      <c r="C453" s="99">
        <v>2.143E-5</v>
      </c>
      <c r="D453" s="100"/>
      <c r="E453" s="101">
        <v>6031.3234899999998</v>
      </c>
      <c r="F453" s="101">
        <v>0</v>
      </c>
      <c r="G453" s="101">
        <v>0</v>
      </c>
      <c r="H453" s="101">
        <v>0</v>
      </c>
      <c r="I453" s="101">
        <v>0</v>
      </c>
    </row>
    <row r="454" spans="1:9" hidden="1">
      <c r="A454" s="4">
        <v>94901</v>
      </c>
      <c r="B454" s="84" t="s">
        <v>458</v>
      </c>
      <c r="C454" s="99">
        <v>7.1930500000000003E-3</v>
      </c>
      <c r="D454" s="100"/>
      <c r="E454" s="101">
        <v>2024433.57115</v>
      </c>
      <c r="F454" s="101">
        <v>0</v>
      </c>
      <c r="G454" s="101">
        <v>0</v>
      </c>
      <c r="H454" s="101">
        <v>0</v>
      </c>
      <c r="I454" s="101">
        <v>0</v>
      </c>
    </row>
    <row r="455" spans="1:9" hidden="1">
      <c r="A455" s="4">
        <v>94908</v>
      </c>
      <c r="B455" s="84" t="s">
        <v>968</v>
      </c>
      <c r="C455" s="99">
        <v>6.037E-5</v>
      </c>
      <c r="D455" s="100"/>
      <c r="E455" s="101">
        <v>16990.713909999999</v>
      </c>
      <c r="F455" s="101">
        <v>0</v>
      </c>
      <c r="G455" s="101">
        <v>0</v>
      </c>
      <c r="H455" s="101">
        <v>0</v>
      </c>
      <c r="I455" s="101">
        <v>0</v>
      </c>
    </row>
    <row r="456" spans="1:9" hidden="1">
      <c r="A456" s="4">
        <v>94911</v>
      </c>
      <c r="B456" s="84" t="s">
        <v>460</v>
      </c>
      <c r="C456" s="99">
        <v>2.9515600000000002E-3</v>
      </c>
      <c r="D456" s="100"/>
      <c r="E456" s="101">
        <v>830695.9010800001</v>
      </c>
      <c r="F456" s="101">
        <v>0</v>
      </c>
      <c r="G456" s="101">
        <v>0</v>
      </c>
      <c r="H456" s="101">
        <v>0</v>
      </c>
      <c r="I456" s="101">
        <v>0</v>
      </c>
    </row>
    <row r="457" spans="1:9" hidden="1">
      <c r="A457" s="4">
        <v>94917</v>
      </c>
      <c r="B457" s="84" t="s">
        <v>461</v>
      </c>
      <c r="C457" s="99">
        <v>3.2020000000000002E-5</v>
      </c>
      <c r="D457" s="100"/>
      <c r="E457" s="101">
        <v>9011.8048600000002</v>
      </c>
      <c r="F457" s="101">
        <v>0</v>
      </c>
      <c r="G457" s="101">
        <v>0</v>
      </c>
      <c r="H457" s="101">
        <v>0</v>
      </c>
      <c r="I457" s="101">
        <v>0</v>
      </c>
    </row>
    <row r="458" spans="1:9" hidden="1">
      <c r="A458" s="4">
        <v>94921</v>
      </c>
      <c r="B458" s="84" t="s">
        <v>462</v>
      </c>
      <c r="C458" s="99">
        <v>3.9291899999999999E-3</v>
      </c>
      <c r="D458" s="100"/>
      <c r="E458" s="101">
        <v>1105843.0211700001</v>
      </c>
      <c r="F458" s="101">
        <v>0</v>
      </c>
      <c r="G458" s="101">
        <v>0</v>
      </c>
      <c r="H458" s="101">
        <v>0</v>
      </c>
      <c r="I458" s="101">
        <v>0</v>
      </c>
    </row>
    <row r="459" spans="1:9" hidden="1">
      <c r="A459" s="4">
        <v>94923</v>
      </c>
      <c r="B459" s="84" t="s">
        <v>463</v>
      </c>
      <c r="C459" s="99">
        <v>3.1029999999999999E-5</v>
      </c>
      <c r="D459" s="100"/>
      <c r="E459" s="101">
        <v>8733.1762899999994</v>
      </c>
      <c r="F459" s="101">
        <v>0</v>
      </c>
      <c r="G459" s="101">
        <v>0</v>
      </c>
      <c r="H459" s="101">
        <v>0</v>
      </c>
      <c r="I459" s="101">
        <v>0</v>
      </c>
    </row>
    <row r="460" spans="1:9" hidden="1">
      <c r="A460" s="4">
        <v>94927</v>
      </c>
      <c r="B460" s="84" t="s">
        <v>464</v>
      </c>
      <c r="C460" s="99">
        <v>2.781E-5</v>
      </c>
      <c r="D460" s="100"/>
      <c r="E460" s="101">
        <v>7826.92983</v>
      </c>
      <c r="F460" s="101">
        <v>0</v>
      </c>
      <c r="G460" s="101">
        <v>0</v>
      </c>
      <c r="H460" s="101">
        <v>0</v>
      </c>
      <c r="I460" s="101">
        <v>0</v>
      </c>
    </row>
    <row r="461" spans="1:9" hidden="1">
      <c r="A461" s="4">
        <v>94931</v>
      </c>
      <c r="B461" s="84" t="s">
        <v>465</v>
      </c>
      <c r="C461" s="99">
        <v>3.0470999999999997E-4</v>
      </c>
      <c r="D461" s="100"/>
      <c r="E461" s="101">
        <v>85758.496529999989</v>
      </c>
      <c r="F461" s="101">
        <v>0</v>
      </c>
      <c r="G461" s="101">
        <v>0</v>
      </c>
      <c r="H461" s="101">
        <v>0</v>
      </c>
      <c r="I461" s="101">
        <v>0</v>
      </c>
    </row>
    <row r="462" spans="1:9" hidden="1">
      <c r="A462" s="4">
        <v>94937</v>
      </c>
      <c r="B462" s="84" t="s">
        <v>956</v>
      </c>
      <c r="C462" s="99">
        <v>8.0700000000000007E-6</v>
      </c>
      <c r="D462" s="100"/>
      <c r="E462" s="101">
        <v>2271.2450100000001</v>
      </c>
      <c r="F462" s="101">
        <v>0</v>
      </c>
      <c r="G462" s="101">
        <v>0</v>
      </c>
      <c r="H462" s="101">
        <v>0</v>
      </c>
      <c r="I462" s="101">
        <v>0</v>
      </c>
    </row>
    <row r="463" spans="1:9" hidden="1">
      <c r="A463" s="4">
        <v>94941</v>
      </c>
      <c r="B463" s="84" t="s">
        <v>466</v>
      </c>
      <c r="C463" s="99">
        <v>0</v>
      </c>
      <c r="D463" s="100"/>
      <c r="E463" s="101">
        <v>0</v>
      </c>
      <c r="F463" s="101">
        <v>0</v>
      </c>
      <c r="G463" s="101">
        <v>0</v>
      </c>
      <c r="H463" s="101">
        <v>0</v>
      </c>
      <c r="I463" s="101">
        <v>0</v>
      </c>
    </row>
    <row r="464" spans="1:9" hidden="1">
      <c r="A464" s="4">
        <v>94947</v>
      </c>
      <c r="B464" s="84" t="s">
        <v>957</v>
      </c>
      <c r="C464" s="99">
        <v>9.4099999999999997E-6</v>
      </c>
      <c r="D464" s="100"/>
      <c r="E464" s="101">
        <v>2648.3786299999997</v>
      </c>
      <c r="F464" s="101">
        <v>0</v>
      </c>
      <c r="G464" s="101">
        <v>0</v>
      </c>
      <c r="H464" s="101">
        <v>0</v>
      </c>
      <c r="I464" s="101">
        <v>0</v>
      </c>
    </row>
    <row r="465" spans="1:9" hidden="1">
      <c r="A465" s="4">
        <v>95001</v>
      </c>
      <c r="B465" s="84" t="s">
        <v>467</v>
      </c>
      <c r="C465" s="99">
        <v>2.4381899999999998E-3</v>
      </c>
      <c r="D465" s="100"/>
      <c r="E465" s="101">
        <v>686211.50816999993</v>
      </c>
      <c r="F465" s="101">
        <v>0</v>
      </c>
      <c r="G465" s="101">
        <v>0</v>
      </c>
      <c r="H465" s="101">
        <v>0</v>
      </c>
      <c r="I465" s="101">
        <v>0</v>
      </c>
    </row>
    <row r="466" spans="1:9" hidden="1">
      <c r="A466" s="4">
        <v>95002</v>
      </c>
      <c r="B466" s="84" t="s">
        <v>468</v>
      </c>
      <c r="C466" s="99">
        <v>1.6530000000000001E-4</v>
      </c>
      <c r="D466" s="100"/>
      <c r="E466" s="101">
        <v>46522.527900000001</v>
      </c>
      <c r="F466" s="101">
        <v>0</v>
      </c>
      <c r="G466" s="101">
        <v>0</v>
      </c>
      <c r="H466" s="101">
        <v>0</v>
      </c>
      <c r="I466" s="101">
        <v>0</v>
      </c>
    </row>
    <row r="467" spans="1:9" hidden="1">
      <c r="A467" s="4">
        <v>95005</v>
      </c>
      <c r="B467" s="84" t="s">
        <v>469</v>
      </c>
      <c r="C467" s="99">
        <v>1.8563E-4</v>
      </c>
      <c r="D467" s="100"/>
      <c r="E467" s="101">
        <v>52244.264089999997</v>
      </c>
      <c r="F467" s="101">
        <v>0</v>
      </c>
      <c r="G467" s="101">
        <v>0</v>
      </c>
      <c r="H467" s="101">
        <v>0</v>
      </c>
      <c r="I467" s="101">
        <v>0</v>
      </c>
    </row>
    <row r="468" spans="1:9" hidden="1">
      <c r="A468" s="4">
        <v>95008</v>
      </c>
      <c r="B468" s="84" t="s">
        <v>919</v>
      </c>
      <c r="C468" s="99">
        <v>1.3899999999999999E-4</v>
      </c>
      <c r="D468" s="100"/>
      <c r="E468" s="101">
        <v>39120.576999999997</v>
      </c>
      <c r="F468" s="101">
        <v>0</v>
      </c>
      <c r="G468" s="101">
        <v>0</v>
      </c>
      <c r="H468" s="101">
        <v>0</v>
      </c>
      <c r="I468" s="101">
        <v>0</v>
      </c>
    </row>
    <row r="469" spans="1:9" hidden="1">
      <c r="A469" s="4">
        <v>95009</v>
      </c>
      <c r="B469" s="84" t="s">
        <v>946</v>
      </c>
      <c r="C469" s="99">
        <v>8.4598299999999998E-3</v>
      </c>
      <c r="D469" s="100"/>
      <c r="E469" s="101">
        <v>2380959.93469</v>
      </c>
      <c r="F469" s="101">
        <v>0</v>
      </c>
      <c r="G469" s="101">
        <v>0</v>
      </c>
      <c r="H469" s="101">
        <v>0</v>
      </c>
      <c r="I469" s="101">
        <v>0</v>
      </c>
    </row>
    <row r="470" spans="1:9" hidden="1">
      <c r="A470" s="4">
        <v>95010</v>
      </c>
      <c r="B470" s="84" t="s">
        <v>958</v>
      </c>
      <c r="C470" s="99">
        <v>2.7080000000000002E-5</v>
      </c>
      <c r="D470" s="100"/>
      <c r="E470" s="101">
        <v>7621.4764400000004</v>
      </c>
      <c r="F470" s="101">
        <v>0</v>
      </c>
      <c r="G470" s="101">
        <v>0</v>
      </c>
      <c r="H470" s="101">
        <v>0</v>
      </c>
      <c r="I470" s="101">
        <v>0</v>
      </c>
    </row>
    <row r="471" spans="1:9" hidden="1">
      <c r="A471" s="4">
        <v>95011</v>
      </c>
      <c r="B471" s="84" t="s">
        <v>472</v>
      </c>
      <c r="C471" s="99">
        <v>2.5012999999999999E-4</v>
      </c>
      <c r="D471" s="100"/>
      <c r="E471" s="101">
        <v>70397.337589999996</v>
      </c>
      <c r="F471" s="101">
        <v>0</v>
      </c>
      <c r="G471" s="101">
        <v>0</v>
      </c>
      <c r="H471" s="101">
        <v>0</v>
      </c>
      <c r="I471" s="101">
        <v>0</v>
      </c>
    </row>
    <row r="472" spans="1:9" hidden="1">
      <c r="A472" s="4">
        <v>95017</v>
      </c>
      <c r="B472" s="84" t="s">
        <v>473</v>
      </c>
      <c r="C472" s="99">
        <v>3.7329999999999997E-5</v>
      </c>
      <c r="D472" s="100"/>
      <c r="E472" s="101">
        <v>10506.267189999999</v>
      </c>
      <c r="F472" s="101">
        <v>0</v>
      </c>
      <c r="G472" s="101">
        <v>0</v>
      </c>
      <c r="H472" s="101">
        <v>0</v>
      </c>
      <c r="I472" s="101">
        <v>0</v>
      </c>
    </row>
    <row r="473" spans="1:9" hidden="1">
      <c r="A473" s="4">
        <v>95101</v>
      </c>
      <c r="B473" s="84" t="s">
        <v>474</v>
      </c>
      <c r="C473" s="99">
        <v>1.008759E-2</v>
      </c>
      <c r="D473" s="100"/>
      <c r="E473" s="101">
        <v>2839081.5923700002</v>
      </c>
      <c r="F473" s="101">
        <v>0</v>
      </c>
      <c r="G473" s="101">
        <v>0</v>
      </c>
      <c r="H473" s="101">
        <v>0</v>
      </c>
      <c r="I473" s="101">
        <v>0</v>
      </c>
    </row>
    <row r="474" spans="1:9" hidden="1">
      <c r="A474" s="4">
        <v>95103</v>
      </c>
      <c r="B474" s="84" t="s">
        <v>475</v>
      </c>
      <c r="C474" s="99">
        <v>3.8420000000000001E-5</v>
      </c>
      <c r="D474" s="100"/>
      <c r="E474" s="101">
        <v>10813.040060000001</v>
      </c>
      <c r="F474" s="101">
        <v>0</v>
      </c>
      <c r="G474" s="101">
        <v>0</v>
      </c>
      <c r="H474" s="101">
        <v>0</v>
      </c>
      <c r="I474" s="101">
        <v>0</v>
      </c>
    </row>
    <row r="475" spans="1:9" hidden="1">
      <c r="A475" s="4">
        <v>95104</v>
      </c>
      <c r="B475" s="84" t="s">
        <v>476</v>
      </c>
      <c r="C475" s="99">
        <v>1.5797000000000001E-4</v>
      </c>
      <c r="D475" s="100"/>
      <c r="E475" s="101">
        <v>44459.550710000003</v>
      </c>
      <c r="F475" s="101">
        <v>0</v>
      </c>
      <c r="G475" s="101">
        <v>0</v>
      </c>
      <c r="H475" s="101">
        <v>0</v>
      </c>
      <c r="I475" s="101">
        <v>0</v>
      </c>
    </row>
    <row r="476" spans="1:9" hidden="1">
      <c r="A476" s="4">
        <v>95105</v>
      </c>
      <c r="B476" s="84" t="s">
        <v>477</v>
      </c>
      <c r="C476" s="99">
        <v>6.19E-5</v>
      </c>
      <c r="D476" s="100"/>
      <c r="E476" s="101">
        <v>17421.3217</v>
      </c>
      <c r="F476" s="101">
        <v>0</v>
      </c>
      <c r="G476" s="101">
        <v>0</v>
      </c>
      <c r="H476" s="101">
        <v>0</v>
      </c>
      <c r="I476" s="101">
        <v>0</v>
      </c>
    </row>
    <row r="477" spans="1:9" hidden="1">
      <c r="A477" s="4">
        <v>95106</v>
      </c>
      <c r="B477" s="84" t="s">
        <v>478</v>
      </c>
      <c r="C477" s="99">
        <v>2.9790000000000001E-5</v>
      </c>
      <c r="D477" s="100"/>
      <c r="E477" s="101">
        <v>8384.1869700000007</v>
      </c>
      <c r="F477" s="101">
        <v>0</v>
      </c>
      <c r="G477" s="101">
        <v>0</v>
      </c>
      <c r="H477" s="101">
        <v>0</v>
      </c>
      <c r="I477" s="101">
        <v>0</v>
      </c>
    </row>
    <row r="478" spans="1:9" hidden="1">
      <c r="A478" s="4">
        <v>95110</v>
      </c>
      <c r="B478" s="84" t="s">
        <v>479</v>
      </c>
      <c r="C478" s="99">
        <v>1.97796E-3</v>
      </c>
      <c r="D478" s="100"/>
      <c r="E478" s="101">
        <v>556682.99627999996</v>
      </c>
      <c r="F478" s="101">
        <v>0</v>
      </c>
      <c r="G478" s="101">
        <v>0</v>
      </c>
      <c r="H478" s="101">
        <v>0</v>
      </c>
      <c r="I478" s="101">
        <v>0</v>
      </c>
    </row>
    <row r="479" spans="1:9" hidden="1">
      <c r="A479" s="4">
        <v>95111</v>
      </c>
      <c r="B479" s="84" t="s">
        <v>480</v>
      </c>
      <c r="C479" s="99">
        <v>9.2325000000000003E-4</v>
      </c>
      <c r="D479" s="100"/>
      <c r="E479" s="101">
        <v>259842.24975000002</v>
      </c>
      <c r="F479" s="101">
        <v>0</v>
      </c>
      <c r="G479" s="101">
        <v>0</v>
      </c>
      <c r="H479" s="101">
        <v>0</v>
      </c>
      <c r="I479" s="101">
        <v>0</v>
      </c>
    </row>
    <row r="480" spans="1:9" hidden="1">
      <c r="A480" s="4">
        <v>95113</v>
      </c>
      <c r="B480" s="84" t="s">
        <v>481</v>
      </c>
      <c r="C480" s="99">
        <v>5.0510000000000003E-5</v>
      </c>
      <c r="D480" s="100"/>
      <c r="E480" s="101">
        <v>14215.685930000001</v>
      </c>
      <c r="F480" s="101">
        <v>0</v>
      </c>
      <c r="G480" s="101">
        <v>0</v>
      </c>
      <c r="H480" s="101">
        <v>0</v>
      </c>
      <c r="I480" s="101">
        <v>0</v>
      </c>
    </row>
    <row r="481" spans="1:9" hidden="1">
      <c r="A481" s="4">
        <v>95121</v>
      </c>
      <c r="B481" s="84" t="s">
        <v>482</v>
      </c>
      <c r="C481" s="99">
        <v>4.8259000000000003E-4</v>
      </c>
      <c r="D481" s="100"/>
      <c r="E481" s="101">
        <v>135821.57737000001</v>
      </c>
      <c r="F481" s="101">
        <v>0</v>
      </c>
      <c r="G481" s="101">
        <v>0</v>
      </c>
      <c r="H481" s="101">
        <v>0</v>
      </c>
      <c r="I481" s="101">
        <v>0</v>
      </c>
    </row>
    <row r="482" spans="1:9" hidden="1">
      <c r="A482" s="4">
        <v>95122</v>
      </c>
      <c r="B482" s="84" t="s">
        <v>483</v>
      </c>
      <c r="C482" s="99">
        <v>1.3910000000000001E-5</v>
      </c>
      <c r="D482" s="100"/>
      <c r="E482" s="101">
        <v>3914.8721300000002</v>
      </c>
      <c r="F482" s="101">
        <v>0</v>
      </c>
      <c r="G482" s="101">
        <v>0</v>
      </c>
      <c r="H482" s="101">
        <v>0</v>
      </c>
      <c r="I482" s="101">
        <v>0</v>
      </c>
    </row>
    <row r="483" spans="1:9" hidden="1">
      <c r="A483" s="4">
        <v>95123</v>
      </c>
      <c r="B483" s="84" t="s">
        <v>484</v>
      </c>
      <c r="C483" s="99">
        <v>5.2750000000000001E-5</v>
      </c>
      <c r="D483" s="100"/>
      <c r="E483" s="101">
        <v>14846.11825</v>
      </c>
      <c r="F483" s="101">
        <v>0</v>
      </c>
      <c r="G483" s="101">
        <v>0</v>
      </c>
      <c r="H483" s="101">
        <v>0</v>
      </c>
      <c r="I483" s="101">
        <v>0</v>
      </c>
    </row>
    <row r="484" spans="1:9" hidden="1">
      <c r="A484" s="4">
        <v>95131</v>
      </c>
      <c r="B484" s="84" t="s">
        <v>485</v>
      </c>
      <c r="C484" s="99">
        <v>2.1943800000000001E-3</v>
      </c>
      <c r="D484" s="100"/>
      <c r="E484" s="101">
        <v>617592.89034000004</v>
      </c>
      <c r="F484" s="101">
        <v>0</v>
      </c>
      <c r="G484" s="101">
        <v>0</v>
      </c>
      <c r="H484" s="101">
        <v>0</v>
      </c>
      <c r="I484" s="101">
        <v>0</v>
      </c>
    </row>
    <row r="485" spans="1:9" hidden="1">
      <c r="A485" s="4">
        <v>95141</v>
      </c>
      <c r="B485" s="84" t="s">
        <v>486</v>
      </c>
      <c r="C485" s="99">
        <v>4.9932999999999998E-4</v>
      </c>
      <c r="D485" s="100"/>
      <c r="E485" s="101">
        <v>140532.93318999998</v>
      </c>
      <c r="F485" s="101">
        <v>0</v>
      </c>
      <c r="G485" s="101">
        <v>0</v>
      </c>
      <c r="H485" s="101">
        <v>0</v>
      </c>
      <c r="I485" s="101">
        <v>0</v>
      </c>
    </row>
    <row r="486" spans="1:9" hidden="1">
      <c r="A486" s="4">
        <v>95151</v>
      </c>
      <c r="B486" s="84" t="s">
        <v>487</v>
      </c>
      <c r="C486" s="99">
        <v>1.1661E-4</v>
      </c>
      <c r="D486" s="100"/>
      <c r="E486" s="101">
        <v>32819.068229999997</v>
      </c>
      <c r="F486" s="101">
        <v>0</v>
      </c>
      <c r="G486" s="101">
        <v>0</v>
      </c>
      <c r="H486" s="101">
        <v>0</v>
      </c>
      <c r="I486" s="101">
        <v>0</v>
      </c>
    </row>
    <row r="487" spans="1:9" hidden="1">
      <c r="A487" s="4">
        <v>95161</v>
      </c>
      <c r="B487" s="84" t="s">
        <v>488</v>
      </c>
      <c r="C487" s="99">
        <v>6.1569999999999995E-5</v>
      </c>
      <c r="D487" s="100"/>
      <c r="E487" s="101">
        <v>17328.445509999998</v>
      </c>
      <c r="F487" s="101">
        <v>0</v>
      </c>
      <c r="G487" s="101">
        <v>0</v>
      </c>
      <c r="H487" s="101">
        <v>0</v>
      </c>
      <c r="I487" s="101">
        <v>0</v>
      </c>
    </row>
    <row r="488" spans="1:9" hidden="1">
      <c r="A488" s="4">
        <v>95171</v>
      </c>
      <c r="B488" s="84" t="s">
        <v>489</v>
      </c>
      <c r="C488" s="99">
        <v>6.8310000000000002E-5</v>
      </c>
      <c r="D488" s="100"/>
      <c r="E488" s="101">
        <v>19225.371330000002</v>
      </c>
      <c r="F488" s="101">
        <v>0</v>
      </c>
      <c r="G488" s="101">
        <v>0</v>
      </c>
      <c r="H488" s="101">
        <v>0</v>
      </c>
      <c r="I488" s="101">
        <v>0</v>
      </c>
    </row>
    <row r="489" spans="1:9" hidden="1">
      <c r="A489" s="4">
        <v>95181</v>
      </c>
      <c r="B489" s="84" t="s">
        <v>490</v>
      </c>
      <c r="C489" s="99">
        <v>7.9239999999999993E-5</v>
      </c>
      <c r="D489" s="100"/>
      <c r="E489" s="101">
        <v>22301.543319999997</v>
      </c>
      <c r="F489" s="101">
        <v>0</v>
      </c>
      <c r="G489" s="101">
        <v>0</v>
      </c>
      <c r="H489" s="101">
        <v>0</v>
      </c>
      <c r="I489" s="101">
        <v>0</v>
      </c>
    </row>
    <row r="490" spans="1:9" hidden="1">
      <c r="A490" s="4">
        <v>95191</v>
      </c>
      <c r="B490" s="84" t="s">
        <v>491</v>
      </c>
      <c r="C490" s="99">
        <v>1.3051E-4</v>
      </c>
      <c r="D490" s="100"/>
      <c r="E490" s="101">
        <v>36731.125930000002</v>
      </c>
      <c r="F490" s="101">
        <v>0</v>
      </c>
      <c r="G490" s="101">
        <v>0</v>
      </c>
      <c r="H490" s="101">
        <v>0</v>
      </c>
      <c r="I490" s="101">
        <v>0</v>
      </c>
    </row>
    <row r="491" spans="1:9" hidden="1">
      <c r="A491" s="4">
        <v>95201</v>
      </c>
      <c r="B491" s="84" t="s">
        <v>492</v>
      </c>
      <c r="C491" s="99">
        <v>6.3064000000000002E-4</v>
      </c>
      <c r="D491" s="100"/>
      <c r="E491" s="101">
        <v>177489.21352000002</v>
      </c>
      <c r="F491" s="101">
        <v>0</v>
      </c>
      <c r="G491" s="101">
        <v>0</v>
      </c>
      <c r="H491" s="101">
        <v>0</v>
      </c>
      <c r="I491" s="101">
        <v>0</v>
      </c>
    </row>
    <row r="492" spans="1:9" hidden="1">
      <c r="A492" s="4">
        <v>95204</v>
      </c>
      <c r="B492" s="84" t="s">
        <v>493</v>
      </c>
      <c r="C492" s="99">
        <v>2.83E-6</v>
      </c>
      <c r="D492" s="100"/>
      <c r="E492" s="101">
        <v>796.48369000000002</v>
      </c>
      <c r="F492" s="101">
        <v>0</v>
      </c>
      <c r="G492" s="101">
        <v>0</v>
      </c>
      <c r="H492" s="101">
        <v>0</v>
      </c>
      <c r="I492" s="101">
        <v>0</v>
      </c>
    </row>
    <row r="493" spans="1:9" hidden="1">
      <c r="A493" s="4">
        <v>95205</v>
      </c>
      <c r="B493" s="84" t="s">
        <v>494</v>
      </c>
      <c r="C493" s="99">
        <v>4.4399999999999998E-6</v>
      </c>
      <c r="D493" s="100"/>
      <c r="E493" s="101">
        <v>1249.6069199999999</v>
      </c>
      <c r="F493" s="101">
        <v>0</v>
      </c>
      <c r="G493" s="101">
        <v>0</v>
      </c>
      <c r="H493" s="101">
        <v>0</v>
      </c>
      <c r="I493" s="101">
        <v>0</v>
      </c>
    </row>
    <row r="494" spans="1:9" hidden="1">
      <c r="A494" s="4">
        <v>95211</v>
      </c>
      <c r="B494" s="84" t="s">
        <v>495</v>
      </c>
      <c r="C494" s="99">
        <v>1.4699999999999999E-6</v>
      </c>
      <c r="D494" s="100"/>
      <c r="E494" s="101">
        <v>413.72120999999999</v>
      </c>
      <c r="F494" s="101">
        <v>0</v>
      </c>
      <c r="G494" s="101">
        <v>0</v>
      </c>
      <c r="H494" s="101">
        <v>0</v>
      </c>
      <c r="I494" s="101">
        <v>0</v>
      </c>
    </row>
    <row r="495" spans="1:9" hidden="1">
      <c r="A495" s="4">
        <v>95221</v>
      </c>
      <c r="B495" s="84" t="s">
        <v>496</v>
      </c>
      <c r="C495" s="99">
        <v>3.2509999999999999E-5</v>
      </c>
      <c r="D495" s="100"/>
      <c r="E495" s="101">
        <v>9149.7119299999995</v>
      </c>
      <c r="F495" s="101">
        <v>0</v>
      </c>
      <c r="G495" s="101">
        <v>0</v>
      </c>
      <c r="H495" s="101">
        <v>0</v>
      </c>
      <c r="I495" s="101">
        <v>0</v>
      </c>
    </row>
    <row r="496" spans="1:9" hidden="1">
      <c r="A496" s="4">
        <v>95301</v>
      </c>
      <c r="B496" s="84" t="s">
        <v>497</v>
      </c>
      <c r="C496" s="99">
        <v>2.3659100000000001E-3</v>
      </c>
      <c r="D496" s="100"/>
      <c r="E496" s="101">
        <v>665868.80813000002</v>
      </c>
      <c r="F496" s="101">
        <v>0</v>
      </c>
      <c r="G496" s="101">
        <v>0</v>
      </c>
      <c r="H496" s="101">
        <v>0</v>
      </c>
      <c r="I496" s="101">
        <v>0</v>
      </c>
    </row>
    <row r="497" spans="1:9" hidden="1">
      <c r="A497" s="94">
        <v>95311</v>
      </c>
      <c r="B497" s="95" t="s">
        <v>498</v>
      </c>
      <c r="C497" s="96">
        <v>2.2292800000000002E-3</v>
      </c>
      <c r="D497" s="97"/>
      <c r="E497" s="98">
        <v>627415.25104</v>
      </c>
      <c r="F497" s="98">
        <v>0</v>
      </c>
      <c r="G497" s="98">
        <v>0</v>
      </c>
      <c r="H497" s="98">
        <v>0</v>
      </c>
      <c r="I497" s="98">
        <v>0</v>
      </c>
    </row>
    <row r="498" spans="1:9" hidden="1">
      <c r="A498" s="4">
        <v>95317</v>
      </c>
      <c r="B498" s="84" t="s">
        <v>499</v>
      </c>
      <c r="C498" s="99">
        <v>4.1980000000000001E-5</v>
      </c>
      <c r="D498" s="100"/>
      <c r="E498" s="101">
        <v>11814.977140000001</v>
      </c>
      <c r="F498" s="101">
        <v>0</v>
      </c>
      <c r="G498" s="101">
        <v>0</v>
      </c>
      <c r="H498" s="101">
        <v>0</v>
      </c>
      <c r="I498" s="101">
        <v>0</v>
      </c>
    </row>
    <row r="499" spans="1:9" hidden="1">
      <c r="A499" s="4">
        <v>95321</v>
      </c>
      <c r="B499" s="84" t="s">
        <v>500</v>
      </c>
      <c r="C499" s="99">
        <v>5.5630000000000001E-5</v>
      </c>
      <c r="D499" s="100"/>
      <c r="E499" s="101">
        <v>15656.67409</v>
      </c>
      <c r="F499" s="101">
        <v>0</v>
      </c>
      <c r="G499" s="101">
        <v>0</v>
      </c>
      <c r="H499" s="101">
        <v>0</v>
      </c>
      <c r="I499" s="101">
        <v>0</v>
      </c>
    </row>
    <row r="500" spans="1:9" hidden="1">
      <c r="A500" s="4">
        <v>95401</v>
      </c>
      <c r="B500" s="84" t="s">
        <v>501</v>
      </c>
      <c r="C500" s="99">
        <v>2.2009299999999998E-3</v>
      </c>
      <c r="D500" s="100"/>
      <c r="E500" s="101">
        <v>619436.34198999999</v>
      </c>
      <c r="F500" s="101">
        <v>0</v>
      </c>
      <c r="G500" s="101">
        <v>0</v>
      </c>
      <c r="H500" s="101">
        <v>0</v>
      </c>
      <c r="I500" s="101">
        <v>0</v>
      </c>
    </row>
    <row r="501" spans="1:9" hidden="1">
      <c r="A501" s="4">
        <v>95404</v>
      </c>
      <c r="B501" s="84" t="s">
        <v>502</v>
      </c>
      <c r="C501" s="99">
        <v>4.3869999999999998E-5</v>
      </c>
      <c r="D501" s="100"/>
      <c r="E501" s="101">
        <v>12346.904409999999</v>
      </c>
      <c r="F501" s="101">
        <v>0</v>
      </c>
      <c r="G501" s="101">
        <v>0</v>
      </c>
      <c r="H501" s="101">
        <v>0</v>
      </c>
      <c r="I501" s="101">
        <v>0</v>
      </c>
    </row>
    <row r="502" spans="1:9" hidden="1">
      <c r="A502" s="4">
        <v>95405</v>
      </c>
      <c r="B502" s="84" t="s">
        <v>503</v>
      </c>
      <c r="C502" s="99">
        <v>4.3680000000000002E-5</v>
      </c>
      <c r="D502" s="100"/>
      <c r="E502" s="101">
        <v>12293.43024</v>
      </c>
      <c r="F502" s="101">
        <v>0</v>
      </c>
      <c r="G502" s="101">
        <v>0</v>
      </c>
      <c r="H502" s="101">
        <v>0</v>
      </c>
      <c r="I502" s="101">
        <v>0</v>
      </c>
    </row>
    <row r="503" spans="1:9" hidden="1">
      <c r="A503" s="4">
        <v>95411</v>
      </c>
      <c r="B503" s="84" t="s">
        <v>504</v>
      </c>
      <c r="C503" s="99">
        <v>1.94016E-3</v>
      </c>
      <c r="D503" s="100"/>
      <c r="E503" s="101">
        <v>546044.45088000002</v>
      </c>
      <c r="F503" s="101">
        <v>0</v>
      </c>
      <c r="G503" s="101">
        <v>0</v>
      </c>
      <c r="H503" s="101">
        <v>0</v>
      </c>
      <c r="I503" s="101">
        <v>0</v>
      </c>
    </row>
    <row r="504" spans="1:9" hidden="1">
      <c r="A504" s="4">
        <v>95413</v>
      </c>
      <c r="B504" s="84" t="s">
        <v>505</v>
      </c>
      <c r="C504" s="99">
        <v>2.3954E-4</v>
      </c>
      <c r="D504" s="100"/>
      <c r="E504" s="101">
        <v>67416.856220000001</v>
      </c>
      <c r="F504" s="101">
        <v>0</v>
      </c>
      <c r="G504" s="101">
        <v>0</v>
      </c>
      <c r="H504" s="101">
        <v>0</v>
      </c>
      <c r="I504" s="101">
        <v>0</v>
      </c>
    </row>
    <row r="505" spans="1:9" hidden="1">
      <c r="A505" s="4">
        <v>95415</v>
      </c>
      <c r="B505" s="84" t="s">
        <v>506</v>
      </c>
      <c r="C505" s="99">
        <v>6.0770000000000003E-5</v>
      </c>
      <c r="D505" s="100"/>
      <c r="E505" s="101">
        <v>17103.291110000002</v>
      </c>
      <c r="F505" s="101">
        <v>0</v>
      </c>
      <c r="G505" s="101">
        <v>0</v>
      </c>
      <c r="H505" s="101">
        <v>0</v>
      </c>
      <c r="I505" s="101">
        <v>0</v>
      </c>
    </row>
    <row r="506" spans="1:9" hidden="1">
      <c r="A506" s="4">
        <v>95421</v>
      </c>
      <c r="B506" s="84" t="s">
        <v>507</v>
      </c>
      <c r="C506" s="99">
        <v>3.2190000000000002E-5</v>
      </c>
      <c r="D506" s="100"/>
      <c r="E506" s="101">
        <v>9059.6501700000008</v>
      </c>
      <c r="F506" s="101">
        <v>0</v>
      </c>
      <c r="G506" s="101">
        <v>0</v>
      </c>
      <c r="H506" s="101">
        <v>0</v>
      </c>
      <c r="I506" s="101">
        <v>0</v>
      </c>
    </row>
    <row r="507" spans="1:9" hidden="1">
      <c r="A507" s="4">
        <v>95431</v>
      </c>
      <c r="B507" s="84" t="s">
        <v>508</v>
      </c>
      <c r="C507" s="99">
        <v>1.1739999999999999E-4</v>
      </c>
      <c r="D507" s="100"/>
      <c r="E507" s="101">
        <v>33041.408199999998</v>
      </c>
      <c r="F507" s="101">
        <v>0</v>
      </c>
      <c r="G507" s="101">
        <v>0</v>
      </c>
      <c r="H507" s="101">
        <v>0</v>
      </c>
      <c r="I507" s="101">
        <v>0</v>
      </c>
    </row>
    <row r="508" spans="1:9" hidden="1">
      <c r="A508" s="4">
        <v>95501</v>
      </c>
      <c r="B508" s="84" t="s">
        <v>509</v>
      </c>
      <c r="C508" s="99">
        <v>5.6636400000000002E-3</v>
      </c>
      <c r="D508" s="100"/>
      <c r="E508" s="101">
        <v>1593991.8325199999</v>
      </c>
      <c r="F508" s="101">
        <v>0</v>
      </c>
      <c r="G508" s="101">
        <v>0</v>
      </c>
      <c r="H508" s="101">
        <v>0</v>
      </c>
      <c r="I508" s="101">
        <v>0</v>
      </c>
    </row>
    <row r="509" spans="1:9" hidden="1">
      <c r="A509" s="4">
        <v>95504</v>
      </c>
      <c r="B509" s="84" t="s">
        <v>510</v>
      </c>
      <c r="C509" s="99">
        <v>3.0899999999999999E-5</v>
      </c>
      <c r="D509" s="100"/>
      <c r="E509" s="101">
        <v>8696.5887000000002</v>
      </c>
      <c r="F509" s="101">
        <v>0</v>
      </c>
      <c r="G509" s="101">
        <v>0</v>
      </c>
      <c r="H509" s="101">
        <v>0</v>
      </c>
      <c r="I509" s="101">
        <v>0</v>
      </c>
    </row>
    <row r="510" spans="1:9" hidden="1">
      <c r="A510" s="4">
        <v>95511</v>
      </c>
      <c r="B510" s="84" t="s">
        <v>511</v>
      </c>
      <c r="C510" s="99">
        <v>1.1026899999999999E-3</v>
      </c>
      <c r="D510" s="100"/>
      <c r="E510" s="101">
        <v>310344.38166999997</v>
      </c>
      <c r="F510" s="101">
        <v>0</v>
      </c>
      <c r="G510" s="101">
        <v>0</v>
      </c>
      <c r="H510" s="101">
        <v>0</v>
      </c>
      <c r="I510" s="101">
        <v>0</v>
      </c>
    </row>
    <row r="511" spans="1:9" hidden="1">
      <c r="A511" s="4">
        <v>95513</v>
      </c>
      <c r="B511" s="84" t="s">
        <v>512</v>
      </c>
      <c r="C511" s="99">
        <v>4.7379999999999997E-5</v>
      </c>
      <c r="D511" s="100"/>
      <c r="E511" s="101">
        <v>13334.769339999999</v>
      </c>
      <c r="F511" s="101">
        <v>0</v>
      </c>
      <c r="G511" s="101">
        <v>0</v>
      </c>
      <c r="H511" s="101">
        <v>0</v>
      </c>
      <c r="I511" s="101">
        <v>0</v>
      </c>
    </row>
    <row r="512" spans="1:9" hidden="1">
      <c r="A512" s="4">
        <v>95517</v>
      </c>
      <c r="B512" s="84" t="s">
        <v>513</v>
      </c>
      <c r="C512" s="99">
        <v>1.8110000000000001E-5</v>
      </c>
      <c r="D512" s="100"/>
      <c r="E512" s="101">
        <v>5096.9327300000004</v>
      </c>
      <c r="F512" s="101">
        <v>0</v>
      </c>
      <c r="G512" s="101">
        <v>0</v>
      </c>
      <c r="H512" s="101">
        <v>0</v>
      </c>
      <c r="I512" s="101">
        <v>0</v>
      </c>
    </row>
    <row r="513" spans="1:9" hidden="1">
      <c r="A513" s="4">
        <v>95601</v>
      </c>
      <c r="B513" s="84" t="s">
        <v>514</v>
      </c>
      <c r="C513" s="99">
        <v>2.3978699999999999E-3</v>
      </c>
      <c r="D513" s="100"/>
      <c r="E513" s="101">
        <v>674863.72641</v>
      </c>
      <c r="F513" s="101">
        <v>0</v>
      </c>
      <c r="G513" s="101">
        <v>0</v>
      </c>
      <c r="H513" s="101">
        <v>0</v>
      </c>
      <c r="I513" s="101">
        <v>0</v>
      </c>
    </row>
    <row r="514" spans="1:9" hidden="1">
      <c r="A514" s="4">
        <v>95611</v>
      </c>
      <c r="B514" s="84" t="s">
        <v>515</v>
      </c>
      <c r="C514" s="99">
        <v>3.4748E-4</v>
      </c>
      <c r="D514" s="100"/>
      <c r="E514" s="101">
        <v>97795.813639999993</v>
      </c>
      <c r="F514" s="101">
        <v>0</v>
      </c>
      <c r="G514" s="101">
        <v>0</v>
      </c>
      <c r="H514" s="101">
        <v>0</v>
      </c>
      <c r="I514" s="101">
        <v>0</v>
      </c>
    </row>
    <row r="515" spans="1:9" hidden="1">
      <c r="A515" s="4">
        <v>95617</v>
      </c>
      <c r="B515" s="84" t="s">
        <v>516</v>
      </c>
      <c r="C515" s="99">
        <v>1.8899999999999999E-5</v>
      </c>
      <c r="D515" s="100"/>
      <c r="E515" s="101">
        <v>5319.2726999999995</v>
      </c>
      <c r="F515" s="101">
        <v>0</v>
      </c>
      <c r="G515" s="101">
        <v>0</v>
      </c>
      <c r="H515" s="101">
        <v>0</v>
      </c>
      <c r="I515" s="101">
        <v>0</v>
      </c>
    </row>
    <row r="516" spans="1:9" hidden="1">
      <c r="A516" s="4">
        <v>95621</v>
      </c>
      <c r="B516" s="84" t="s">
        <v>517</v>
      </c>
      <c r="C516" s="99">
        <v>3.8950999999999998E-4</v>
      </c>
      <c r="D516" s="100"/>
      <c r="E516" s="101">
        <v>109624.86292999999</v>
      </c>
      <c r="F516" s="101">
        <v>0</v>
      </c>
      <c r="G516" s="101">
        <v>0</v>
      </c>
      <c r="H516" s="101">
        <v>0</v>
      </c>
      <c r="I516" s="101">
        <v>0</v>
      </c>
    </row>
    <row r="517" spans="1:9" hidden="1">
      <c r="A517" s="4">
        <v>95701</v>
      </c>
      <c r="B517" s="84" t="s">
        <v>518</v>
      </c>
      <c r="C517" s="99">
        <v>1.1167099999999999E-3</v>
      </c>
      <c r="D517" s="100"/>
      <c r="E517" s="101">
        <v>314290.21252999996</v>
      </c>
      <c r="F517" s="101">
        <v>0</v>
      </c>
      <c r="G517" s="101">
        <v>0</v>
      </c>
      <c r="H517" s="101">
        <v>0</v>
      </c>
      <c r="I517" s="101">
        <v>0</v>
      </c>
    </row>
    <row r="518" spans="1:9" hidden="1">
      <c r="A518" s="4">
        <v>95711</v>
      </c>
      <c r="B518" s="84" t="s">
        <v>519</v>
      </c>
      <c r="C518" s="99">
        <v>1.7785000000000001E-4</v>
      </c>
      <c r="D518" s="100"/>
      <c r="E518" s="101">
        <v>50054.637550000007</v>
      </c>
      <c r="F518" s="101">
        <v>0</v>
      </c>
      <c r="G518" s="101">
        <v>0</v>
      </c>
      <c r="H518" s="101">
        <v>0</v>
      </c>
      <c r="I518" s="101">
        <v>0</v>
      </c>
    </row>
    <row r="519" spans="1:9" hidden="1">
      <c r="A519" s="4">
        <v>95721</v>
      </c>
      <c r="B519" s="84" t="s">
        <v>520</v>
      </c>
      <c r="C519" s="99">
        <v>5.6579999999999997E-5</v>
      </c>
      <c r="D519" s="100"/>
      <c r="E519" s="101">
        <v>15924.04494</v>
      </c>
      <c r="F519" s="101">
        <v>0</v>
      </c>
      <c r="G519" s="101">
        <v>0</v>
      </c>
      <c r="H519" s="101">
        <v>0</v>
      </c>
      <c r="I519" s="101">
        <v>0</v>
      </c>
    </row>
    <row r="520" spans="1:9" hidden="1">
      <c r="A520" s="4">
        <v>95733</v>
      </c>
      <c r="B520" s="84" t="s">
        <v>521</v>
      </c>
      <c r="C520" s="99">
        <v>1.173E-5</v>
      </c>
      <c r="D520" s="100"/>
      <c r="E520" s="101">
        <v>3301.3263899999997</v>
      </c>
      <c r="F520" s="101">
        <v>0</v>
      </c>
      <c r="G520" s="101">
        <v>0</v>
      </c>
      <c r="H520" s="101">
        <v>0</v>
      </c>
      <c r="I520" s="101">
        <v>0</v>
      </c>
    </row>
    <row r="521" spans="1:9" hidden="1">
      <c r="A521" s="4">
        <v>95801</v>
      </c>
      <c r="B521" s="84" t="s">
        <v>522</v>
      </c>
      <c r="C521" s="99">
        <v>8.3903000000000005E-4</v>
      </c>
      <c r="D521" s="100"/>
      <c r="E521" s="101">
        <v>236139.12029000002</v>
      </c>
      <c r="F521" s="101">
        <v>0</v>
      </c>
      <c r="G521" s="101">
        <v>0</v>
      </c>
      <c r="H521" s="101">
        <v>0</v>
      </c>
      <c r="I521" s="101">
        <v>0</v>
      </c>
    </row>
    <row r="522" spans="1:9" hidden="1">
      <c r="A522" s="4">
        <v>95802</v>
      </c>
      <c r="B522" s="84" t="s">
        <v>523</v>
      </c>
      <c r="C522" s="99">
        <v>1.1909999999999999E-5</v>
      </c>
      <c r="D522" s="100"/>
      <c r="E522" s="101">
        <v>3351.9861299999998</v>
      </c>
      <c r="F522" s="101">
        <v>0</v>
      </c>
      <c r="G522" s="101">
        <v>0</v>
      </c>
      <c r="H522" s="101">
        <v>0</v>
      </c>
      <c r="I522" s="101">
        <v>0</v>
      </c>
    </row>
    <row r="523" spans="1:9" hidden="1">
      <c r="A523" s="4">
        <v>95804</v>
      </c>
      <c r="B523" s="84" t="s">
        <v>524</v>
      </c>
      <c r="C523" s="99">
        <v>2.745E-5</v>
      </c>
      <c r="D523" s="100"/>
      <c r="E523" s="101">
        <v>7725.6103499999999</v>
      </c>
      <c r="F523" s="101">
        <v>0</v>
      </c>
      <c r="G523" s="101">
        <v>0</v>
      </c>
      <c r="H523" s="101">
        <v>0</v>
      </c>
      <c r="I523" s="101">
        <v>0</v>
      </c>
    </row>
    <row r="524" spans="1:9" hidden="1">
      <c r="A524" s="4">
        <v>95811</v>
      </c>
      <c r="B524" s="84" t="s">
        <v>525</v>
      </c>
      <c r="C524" s="99">
        <v>4.9605999999999999E-4</v>
      </c>
      <c r="D524" s="100"/>
      <c r="E524" s="101">
        <v>139612.61457999999</v>
      </c>
      <c r="F524" s="101">
        <v>0</v>
      </c>
      <c r="G524" s="101">
        <v>0</v>
      </c>
      <c r="H524" s="101">
        <v>0</v>
      </c>
      <c r="I524" s="101">
        <v>0</v>
      </c>
    </row>
    <row r="525" spans="1:9" hidden="1">
      <c r="A525" s="4">
        <v>95813</v>
      </c>
      <c r="B525" s="84" t="s">
        <v>526</v>
      </c>
      <c r="C525" s="99">
        <v>3.9140000000000001E-5</v>
      </c>
      <c r="D525" s="100"/>
      <c r="E525" s="101">
        <v>11015.67902</v>
      </c>
      <c r="F525" s="101">
        <v>0</v>
      </c>
      <c r="G525" s="101">
        <v>0</v>
      </c>
      <c r="H525" s="101">
        <v>0</v>
      </c>
      <c r="I525" s="101">
        <v>0</v>
      </c>
    </row>
    <row r="526" spans="1:9" hidden="1">
      <c r="A526" s="4">
        <v>95821</v>
      </c>
      <c r="B526" s="84" t="s">
        <v>527</v>
      </c>
      <c r="C526" s="99">
        <v>2.2400000000000002E-6</v>
      </c>
      <c r="D526" s="100"/>
      <c r="E526" s="101">
        <v>630.43232</v>
      </c>
      <c r="F526" s="101">
        <v>0</v>
      </c>
      <c r="G526" s="101">
        <v>0</v>
      </c>
      <c r="H526" s="101">
        <v>0</v>
      </c>
      <c r="I526" s="101">
        <v>0</v>
      </c>
    </row>
    <row r="527" spans="1:9" hidden="1">
      <c r="A527" s="4">
        <v>95831</v>
      </c>
      <c r="B527" s="84" t="s">
        <v>528</v>
      </c>
      <c r="C527" s="99">
        <v>1.8349999999999999E-5</v>
      </c>
      <c r="D527" s="100"/>
      <c r="E527" s="101">
        <v>5164.4790499999999</v>
      </c>
      <c r="F527" s="101">
        <v>0</v>
      </c>
      <c r="G527" s="101">
        <v>0</v>
      </c>
      <c r="H527" s="101">
        <v>0</v>
      </c>
      <c r="I527" s="101">
        <v>0</v>
      </c>
    </row>
    <row r="528" spans="1:9" hidden="1">
      <c r="A528" s="4">
        <v>95841</v>
      </c>
      <c r="B528" s="84" t="s">
        <v>529</v>
      </c>
      <c r="C528" s="99">
        <v>2.1440000000000001E-5</v>
      </c>
      <c r="D528" s="100"/>
      <c r="E528" s="101">
        <v>6034.1379200000001</v>
      </c>
      <c r="F528" s="101">
        <v>0</v>
      </c>
      <c r="G528" s="101">
        <v>0</v>
      </c>
      <c r="H528" s="101">
        <v>0</v>
      </c>
      <c r="I528" s="101">
        <v>0</v>
      </c>
    </row>
    <row r="529" spans="1:9" hidden="1">
      <c r="A529" s="4">
        <v>95851</v>
      </c>
      <c r="B529" s="84" t="s">
        <v>530</v>
      </c>
      <c r="C529" s="99">
        <v>6.6970000000000004E-5</v>
      </c>
      <c r="D529" s="100"/>
      <c r="E529" s="101">
        <v>18848.237710000001</v>
      </c>
      <c r="F529" s="101">
        <v>0</v>
      </c>
      <c r="G529" s="101">
        <v>0</v>
      </c>
      <c r="H529" s="101">
        <v>0</v>
      </c>
      <c r="I529" s="101">
        <v>0</v>
      </c>
    </row>
    <row r="530" spans="1:9" hidden="1">
      <c r="A530" s="4">
        <v>95853</v>
      </c>
      <c r="B530" s="84" t="s">
        <v>531</v>
      </c>
      <c r="C530" s="99">
        <v>2.194E-5</v>
      </c>
      <c r="D530" s="100"/>
      <c r="E530" s="101">
        <v>6174.8594199999998</v>
      </c>
      <c r="F530" s="101">
        <v>0</v>
      </c>
      <c r="G530" s="101">
        <v>0</v>
      </c>
      <c r="H530" s="101">
        <v>0</v>
      </c>
      <c r="I530" s="101">
        <v>0</v>
      </c>
    </row>
    <row r="531" spans="1:9" hidden="1">
      <c r="A531" s="4">
        <v>95901</v>
      </c>
      <c r="B531" s="84" t="s">
        <v>532</v>
      </c>
      <c r="C531" s="99">
        <v>2.0972600000000001E-3</v>
      </c>
      <c r="D531" s="100"/>
      <c r="E531" s="101">
        <v>590259.14618000004</v>
      </c>
      <c r="F531" s="101">
        <v>0</v>
      </c>
      <c r="G531" s="101">
        <v>0</v>
      </c>
      <c r="H531" s="101">
        <v>0</v>
      </c>
      <c r="I531" s="101">
        <v>0</v>
      </c>
    </row>
    <row r="532" spans="1:9" hidden="1">
      <c r="A532" s="4">
        <v>95908</v>
      </c>
      <c r="B532" s="84" t="s">
        <v>533</v>
      </c>
      <c r="C532" s="99">
        <v>7.2700000000000005E-5</v>
      </c>
      <c r="D532" s="100"/>
      <c r="E532" s="101">
        <v>20460.9061</v>
      </c>
      <c r="F532" s="101">
        <v>0</v>
      </c>
      <c r="G532" s="101">
        <v>0</v>
      </c>
      <c r="H532" s="101">
        <v>0</v>
      </c>
      <c r="I532" s="101">
        <v>0</v>
      </c>
    </row>
    <row r="533" spans="1:9" hidden="1">
      <c r="A533" s="4">
        <v>95911</v>
      </c>
      <c r="B533" s="84" t="s">
        <v>534</v>
      </c>
      <c r="C533" s="99">
        <v>6.2007999999999996E-4</v>
      </c>
      <c r="D533" s="100"/>
      <c r="E533" s="101">
        <v>174517.17543999999</v>
      </c>
      <c r="F533" s="101">
        <v>0</v>
      </c>
      <c r="G533" s="101">
        <v>0</v>
      </c>
      <c r="H533" s="101">
        <v>0</v>
      </c>
      <c r="I533" s="101">
        <v>0</v>
      </c>
    </row>
    <row r="534" spans="1:9" hidden="1">
      <c r="A534" s="4">
        <v>95917</v>
      </c>
      <c r="B534" s="84" t="s">
        <v>535</v>
      </c>
      <c r="C534" s="99">
        <v>3.046E-5</v>
      </c>
      <c r="D534" s="100"/>
      <c r="E534" s="101">
        <v>8572.7537799999991</v>
      </c>
      <c r="F534" s="101">
        <v>0</v>
      </c>
      <c r="G534" s="101">
        <v>0</v>
      </c>
      <c r="H534" s="101">
        <v>0</v>
      </c>
      <c r="I534" s="101">
        <v>0</v>
      </c>
    </row>
    <row r="535" spans="1:9" hidden="1">
      <c r="A535" s="4">
        <v>95921</v>
      </c>
      <c r="B535" s="84" t="s">
        <v>536</v>
      </c>
      <c r="C535" s="99">
        <v>4.0089999999999997E-5</v>
      </c>
      <c r="D535" s="100"/>
      <c r="E535" s="101">
        <v>11283.049869999999</v>
      </c>
      <c r="F535" s="101">
        <v>0</v>
      </c>
      <c r="G535" s="101">
        <v>0</v>
      </c>
      <c r="H535" s="101">
        <v>0</v>
      </c>
      <c r="I535" s="101">
        <v>0</v>
      </c>
    </row>
    <row r="536" spans="1:9" hidden="1">
      <c r="A536" s="4">
        <v>96001</v>
      </c>
      <c r="B536" s="84" t="s">
        <v>537</v>
      </c>
      <c r="C536" s="99">
        <v>4.2781309999999996E-2</v>
      </c>
      <c r="D536" s="100"/>
      <c r="E536" s="101">
        <v>12040500.23033</v>
      </c>
      <c r="F536" s="101">
        <v>0</v>
      </c>
      <c r="G536" s="101">
        <v>0</v>
      </c>
      <c r="H536" s="101">
        <v>0</v>
      </c>
      <c r="I536" s="101">
        <v>0</v>
      </c>
    </row>
    <row r="537" spans="1:9" hidden="1">
      <c r="A537" s="4">
        <v>96003</v>
      </c>
      <c r="B537" s="84" t="s">
        <v>969</v>
      </c>
      <c r="C537" s="99">
        <v>1.95298E-3</v>
      </c>
      <c r="D537" s="100"/>
      <c r="E537" s="101">
        <v>549652.55013999995</v>
      </c>
      <c r="F537" s="101">
        <v>0</v>
      </c>
      <c r="G537" s="101">
        <v>0</v>
      </c>
      <c r="H537" s="101">
        <v>0</v>
      </c>
      <c r="I537" s="101">
        <v>0</v>
      </c>
    </row>
    <row r="538" spans="1:9" hidden="1">
      <c r="A538" s="4">
        <v>96004</v>
      </c>
      <c r="B538" s="84" t="s">
        <v>539</v>
      </c>
      <c r="C538" s="99">
        <v>1.3629099999999999E-3</v>
      </c>
      <c r="D538" s="100"/>
      <c r="E538" s="101">
        <v>383581.47912999999</v>
      </c>
      <c r="F538" s="101">
        <v>0</v>
      </c>
      <c r="G538" s="101">
        <v>0</v>
      </c>
      <c r="H538" s="101">
        <v>0</v>
      </c>
      <c r="I538" s="101">
        <v>0</v>
      </c>
    </row>
    <row r="539" spans="1:9" hidden="1">
      <c r="A539" s="4">
        <v>96005</v>
      </c>
      <c r="B539" s="84" t="s">
        <v>540</v>
      </c>
      <c r="C539" s="99">
        <v>2.56858E-3</v>
      </c>
      <c r="D539" s="100"/>
      <c r="E539" s="101">
        <v>722908.86094000004</v>
      </c>
      <c r="F539" s="101">
        <v>0</v>
      </c>
      <c r="G539" s="101">
        <v>0</v>
      </c>
      <c r="H539" s="101">
        <v>0</v>
      </c>
      <c r="I539" s="101">
        <v>0</v>
      </c>
    </row>
    <row r="540" spans="1:9" hidden="1">
      <c r="A540" s="4">
        <v>96008</v>
      </c>
      <c r="B540" s="84" t="s">
        <v>541</v>
      </c>
      <c r="C540" s="99">
        <v>5.5495500000000003E-3</v>
      </c>
      <c r="D540" s="100"/>
      <c r="E540" s="101">
        <v>1561882.0006500001</v>
      </c>
      <c r="F540" s="101">
        <v>0</v>
      </c>
      <c r="G540" s="101">
        <v>0</v>
      </c>
      <c r="H540" s="101">
        <v>0</v>
      </c>
      <c r="I540" s="101">
        <v>0</v>
      </c>
    </row>
    <row r="541" spans="1:9" hidden="1">
      <c r="A541" s="4">
        <v>96009</v>
      </c>
      <c r="B541" s="84" t="s">
        <v>542</v>
      </c>
      <c r="C541" s="99">
        <v>3.6341999999999999E-4</v>
      </c>
      <c r="D541" s="100"/>
      <c r="E541" s="101">
        <v>102282.01505999999</v>
      </c>
      <c r="F541" s="101">
        <v>0</v>
      </c>
      <c r="G541" s="101">
        <v>0</v>
      </c>
      <c r="H541" s="101">
        <v>0</v>
      </c>
      <c r="I541" s="101">
        <v>0</v>
      </c>
    </row>
    <row r="542" spans="1:9" hidden="1">
      <c r="A542" s="94">
        <v>96011</v>
      </c>
      <c r="B542" s="95" t="s">
        <v>543</v>
      </c>
      <c r="C542" s="96">
        <v>6.2813359999999999E-2</v>
      </c>
      <c r="D542" s="97"/>
      <c r="E542" s="98">
        <v>17678380.47848</v>
      </c>
      <c r="F542" s="98">
        <v>0</v>
      </c>
      <c r="G542" s="98">
        <v>0</v>
      </c>
      <c r="H542" s="98">
        <v>0</v>
      </c>
      <c r="I542" s="98">
        <v>0</v>
      </c>
    </row>
    <row r="543" spans="1:9" hidden="1">
      <c r="A543" s="4">
        <v>96012</v>
      </c>
      <c r="B543" s="84" t="s">
        <v>970</v>
      </c>
      <c r="C543" s="99">
        <v>2.36725E-3</v>
      </c>
      <c r="D543" s="100"/>
      <c r="E543" s="101">
        <v>666245.94175</v>
      </c>
      <c r="F543" s="101">
        <v>0</v>
      </c>
      <c r="G543" s="101">
        <v>0</v>
      </c>
      <c r="H543" s="101">
        <v>0</v>
      </c>
      <c r="I543" s="101">
        <v>0</v>
      </c>
    </row>
    <row r="544" spans="1:9" hidden="1">
      <c r="A544" s="4">
        <v>96018</v>
      </c>
      <c r="B544" s="84" t="s">
        <v>545</v>
      </c>
      <c r="C544" s="99">
        <v>3.4900000000000001E-5</v>
      </c>
      <c r="D544" s="100"/>
      <c r="E544" s="101">
        <v>9822.3607000000011</v>
      </c>
      <c r="F544" s="101">
        <v>0</v>
      </c>
      <c r="G544" s="101">
        <v>0</v>
      </c>
      <c r="H544" s="101">
        <v>0</v>
      </c>
      <c r="I544" s="101">
        <v>0</v>
      </c>
    </row>
    <row r="545" spans="1:9" hidden="1">
      <c r="A545" s="4">
        <v>96021</v>
      </c>
      <c r="B545" s="84" t="s">
        <v>546</v>
      </c>
      <c r="C545" s="99">
        <v>7.4982E-4</v>
      </c>
      <c r="D545" s="100"/>
      <c r="E545" s="101">
        <v>211031.59026</v>
      </c>
      <c r="F545" s="101">
        <v>0</v>
      </c>
      <c r="G545" s="101">
        <v>0</v>
      </c>
      <c r="H545" s="101">
        <v>0</v>
      </c>
      <c r="I545" s="101">
        <v>0</v>
      </c>
    </row>
    <row r="546" spans="1:9" hidden="1">
      <c r="A546" s="4">
        <v>96031</v>
      </c>
      <c r="B546" s="84" t="s">
        <v>547</v>
      </c>
      <c r="C546" s="99">
        <v>7.8377000000000004E-4</v>
      </c>
      <c r="D546" s="100"/>
      <c r="E546" s="101">
        <v>220586.58011000001</v>
      </c>
      <c r="F546" s="101">
        <v>0</v>
      </c>
      <c r="G546" s="101">
        <v>0</v>
      </c>
      <c r="H546" s="101">
        <v>0</v>
      </c>
      <c r="I546" s="101">
        <v>0</v>
      </c>
    </row>
    <row r="547" spans="1:9" hidden="1">
      <c r="A547" s="4">
        <v>96041</v>
      </c>
      <c r="B547" s="84" t="s">
        <v>548</v>
      </c>
      <c r="C547" s="99">
        <v>1.9183500000000001E-3</v>
      </c>
      <c r="D547" s="100"/>
      <c r="E547" s="101">
        <v>539906.17905000004</v>
      </c>
      <c r="F547" s="101">
        <v>0</v>
      </c>
      <c r="G547" s="101">
        <v>0</v>
      </c>
      <c r="H547" s="101">
        <v>0</v>
      </c>
      <c r="I547" s="101">
        <v>0</v>
      </c>
    </row>
    <row r="548" spans="1:9" hidden="1">
      <c r="A548" s="4">
        <v>96051</v>
      </c>
      <c r="B548" s="84" t="s">
        <v>549</v>
      </c>
      <c r="C548" s="99">
        <v>1.02903E-3</v>
      </c>
      <c r="D548" s="100"/>
      <c r="E548" s="101">
        <v>289613.29028999998</v>
      </c>
      <c r="F548" s="101">
        <v>0</v>
      </c>
      <c r="G548" s="101">
        <v>0</v>
      </c>
      <c r="H548" s="101">
        <v>0</v>
      </c>
      <c r="I548" s="101">
        <v>0</v>
      </c>
    </row>
    <row r="549" spans="1:9" hidden="1">
      <c r="A549" s="4">
        <v>96061</v>
      </c>
      <c r="B549" s="84" t="s">
        <v>550</v>
      </c>
      <c r="C549" s="99">
        <v>3.7237000000000001E-4</v>
      </c>
      <c r="D549" s="100"/>
      <c r="E549" s="101">
        <v>104800.92991000001</v>
      </c>
      <c r="F549" s="101">
        <v>0</v>
      </c>
      <c r="G549" s="101">
        <v>0</v>
      </c>
      <c r="H549" s="101">
        <v>0</v>
      </c>
      <c r="I549" s="101">
        <v>0</v>
      </c>
    </row>
    <row r="550" spans="1:9" hidden="1">
      <c r="A550" s="4">
        <v>96071</v>
      </c>
      <c r="B550" s="84" t="s">
        <v>551</v>
      </c>
      <c r="C550" s="99">
        <v>1.3377199999999999E-3</v>
      </c>
      <c r="D550" s="100"/>
      <c r="E550" s="101">
        <v>376491.92995999998</v>
      </c>
      <c r="F550" s="101">
        <v>0</v>
      </c>
      <c r="G550" s="101">
        <v>0</v>
      </c>
      <c r="H550" s="101">
        <v>0</v>
      </c>
      <c r="I550" s="101">
        <v>0</v>
      </c>
    </row>
    <row r="551" spans="1:9" hidden="1">
      <c r="A551" s="4">
        <v>96081</v>
      </c>
      <c r="B551" s="84" t="s">
        <v>552</v>
      </c>
      <c r="C551" s="99">
        <v>6.7270000000000003E-4</v>
      </c>
      <c r="D551" s="100"/>
      <c r="E551" s="101">
        <v>189326.70610000001</v>
      </c>
      <c r="F551" s="101">
        <v>0</v>
      </c>
      <c r="G551" s="101">
        <v>0</v>
      </c>
      <c r="H551" s="101">
        <v>0</v>
      </c>
      <c r="I551" s="101">
        <v>0</v>
      </c>
    </row>
    <row r="552" spans="1:9" hidden="1">
      <c r="A552" s="4">
        <v>96101</v>
      </c>
      <c r="B552" s="84" t="s">
        <v>553</v>
      </c>
      <c r="C552" s="99">
        <v>6.4908999999999995E-4</v>
      </c>
      <c r="D552" s="100"/>
      <c r="E552" s="101">
        <v>182681.83687</v>
      </c>
      <c r="F552" s="101">
        <v>0</v>
      </c>
      <c r="G552" s="101">
        <v>0</v>
      </c>
      <c r="H552" s="101">
        <v>0</v>
      </c>
      <c r="I552" s="101">
        <v>0</v>
      </c>
    </row>
    <row r="553" spans="1:9" hidden="1">
      <c r="A553" s="4">
        <v>96102</v>
      </c>
      <c r="B553" s="84" t="s">
        <v>554</v>
      </c>
      <c r="C553" s="99">
        <v>6.2999999999999998E-6</v>
      </c>
      <c r="D553" s="100"/>
      <c r="E553" s="101">
        <v>1773.0908999999999</v>
      </c>
      <c r="F553" s="101">
        <v>0</v>
      </c>
      <c r="G553" s="101">
        <v>0</v>
      </c>
      <c r="H553" s="101">
        <v>0</v>
      </c>
      <c r="I553" s="101">
        <v>0</v>
      </c>
    </row>
    <row r="554" spans="1:9" hidden="1">
      <c r="A554" s="4">
        <v>96111</v>
      </c>
      <c r="B554" s="84" t="s">
        <v>555</v>
      </c>
      <c r="C554" s="99">
        <v>1.7618000000000001E-4</v>
      </c>
      <c r="D554" s="100"/>
      <c r="E554" s="101">
        <v>49584.627740000004</v>
      </c>
      <c r="F554" s="101">
        <v>0</v>
      </c>
      <c r="G554" s="101">
        <v>0</v>
      </c>
      <c r="H554" s="101">
        <v>0</v>
      </c>
      <c r="I554" s="101">
        <v>0</v>
      </c>
    </row>
    <row r="555" spans="1:9" hidden="1">
      <c r="A555" s="4">
        <v>96121</v>
      </c>
      <c r="B555" s="84" t="s">
        <v>556</v>
      </c>
      <c r="C555" s="99">
        <v>1.5319999999999999E-5</v>
      </c>
      <c r="D555" s="100"/>
      <c r="E555" s="101">
        <v>4311.70676</v>
      </c>
      <c r="F555" s="101">
        <v>0</v>
      </c>
      <c r="G555" s="101">
        <v>0</v>
      </c>
      <c r="H555" s="101">
        <v>0</v>
      </c>
      <c r="I555" s="101">
        <v>0</v>
      </c>
    </row>
    <row r="556" spans="1:9" hidden="1">
      <c r="A556" s="4">
        <v>96201</v>
      </c>
      <c r="B556" s="84" t="s">
        <v>557</v>
      </c>
      <c r="C556" s="99">
        <v>1.01621E-3</v>
      </c>
      <c r="D556" s="100"/>
      <c r="E556" s="101">
        <v>286005.19102999999</v>
      </c>
      <c r="F556" s="101">
        <v>0</v>
      </c>
      <c r="G556" s="101">
        <v>0</v>
      </c>
      <c r="H556" s="101">
        <v>0</v>
      </c>
      <c r="I556" s="101">
        <v>0</v>
      </c>
    </row>
    <row r="557" spans="1:9" hidden="1">
      <c r="A557" s="4">
        <v>96204</v>
      </c>
      <c r="B557" s="84" t="s">
        <v>558</v>
      </c>
      <c r="C557" s="99">
        <v>1.3519999999999999E-5</v>
      </c>
      <c r="D557" s="100"/>
      <c r="E557" s="101">
        <v>3805.1093599999999</v>
      </c>
      <c r="F557" s="101">
        <v>0</v>
      </c>
      <c r="G557" s="101">
        <v>0</v>
      </c>
      <c r="H557" s="101">
        <v>0</v>
      </c>
      <c r="I557" s="101">
        <v>0</v>
      </c>
    </row>
    <row r="558" spans="1:9" hidden="1">
      <c r="A558" s="4">
        <v>96211</v>
      </c>
      <c r="B558" s="84" t="s">
        <v>559</v>
      </c>
      <c r="C558" s="99">
        <v>1.838E-5</v>
      </c>
      <c r="D558" s="100"/>
      <c r="E558" s="101">
        <v>5172.9223400000001</v>
      </c>
      <c r="F558" s="101">
        <v>0</v>
      </c>
      <c r="G558" s="101">
        <v>0</v>
      </c>
      <c r="H558" s="101">
        <v>0</v>
      </c>
      <c r="I558" s="101">
        <v>0</v>
      </c>
    </row>
    <row r="559" spans="1:9" hidden="1">
      <c r="A559" s="4">
        <v>96221</v>
      </c>
      <c r="B559" s="84" t="s">
        <v>560</v>
      </c>
      <c r="C559" s="99">
        <v>1.6636999999999999E-4</v>
      </c>
      <c r="D559" s="100"/>
      <c r="E559" s="101">
        <v>46823.671909999997</v>
      </c>
      <c r="F559" s="101">
        <v>0</v>
      </c>
      <c r="G559" s="101">
        <v>0</v>
      </c>
      <c r="H559" s="101">
        <v>0</v>
      </c>
      <c r="I559" s="101">
        <v>0</v>
      </c>
    </row>
    <row r="560" spans="1:9" hidden="1">
      <c r="A560" s="4">
        <v>96231</v>
      </c>
      <c r="B560" s="84" t="s">
        <v>561</v>
      </c>
      <c r="C560" s="99">
        <v>1.1379000000000001E-4</v>
      </c>
      <c r="D560" s="100"/>
      <c r="E560" s="101">
        <v>32025.398970000002</v>
      </c>
      <c r="F560" s="101">
        <v>0</v>
      </c>
      <c r="G560" s="101">
        <v>0</v>
      </c>
      <c r="H560" s="101">
        <v>0</v>
      </c>
      <c r="I560" s="101">
        <v>0</v>
      </c>
    </row>
    <row r="561" spans="1:9" hidden="1">
      <c r="A561" s="4">
        <v>96241</v>
      </c>
      <c r="B561" s="84" t="s">
        <v>562</v>
      </c>
      <c r="C561" s="99">
        <v>5.0930000000000002E-5</v>
      </c>
      <c r="D561" s="100"/>
      <c r="E561" s="101">
        <v>14333.89199</v>
      </c>
      <c r="F561" s="101">
        <v>0</v>
      </c>
      <c r="G561" s="101">
        <v>0</v>
      </c>
      <c r="H561" s="101">
        <v>0</v>
      </c>
      <c r="I561" s="101">
        <v>0</v>
      </c>
    </row>
    <row r="562" spans="1:9" hidden="1">
      <c r="A562" s="4">
        <v>96251</v>
      </c>
      <c r="B562" s="84" t="s">
        <v>563</v>
      </c>
      <c r="C562" s="99">
        <v>1.0726E-4</v>
      </c>
      <c r="D562" s="100"/>
      <c r="E562" s="101">
        <v>30187.57618</v>
      </c>
      <c r="F562" s="101">
        <v>0</v>
      </c>
      <c r="G562" s="101">
        <v>0</v>
      </c>
      <c r="H562" s="101">
        <v>0</v>
      </c>
      <c r="I562" s="101">
        <v>0</v>
      </c>
    </row>
    <row r="563" spans="1:9" hidden="1">
      <c r="A563" s="4">
        <v>96301</v>
      </c>
      <c r="B563" s="84" t="s">
        <v>564</v>
      </c>
      <c r="C563" s="99">
        <v>4.7950400000000004E-3</v>
      </c>
      <c r="D563" s="100"/>
      <c r="E563" s="101">
        <v>1349530.4427200002</v>
      </c>
      <c r="F563" s="101">
        <v>0</v>
      </c>
      <c r="G563" s="101">
        <v>0</v>
      </c>
      <c r="H563" s="101">
        <v>0</v>
      </c>
      <c r="I563" s="101">
        <v>0</v>
      </c>
    </row>
    <row r="564" spans="1:9" hidden="1">
      <c r="A564" s="4">
        <v>96302</v>
      </c>
      <c r="B564" s="84" t="s">
        <v>565</v>
      </c>
      <c r="C564" s="99">
        <v>2.317E-5</v>
      </c>
      <c r="D564" s="100"/>
      <c r="E564" s="101">
        <v>6521.03431</v>
      </c>
      <c r="F564" s="101">
        <v>0</v>
      </c>
      <c r="G564" s="101">
        <v>0</v>
      </c>
      <c r="H564" s="101">
        <v>0</v>
      </c>
      <c r="I564" s="101">
        <v>0</v>
      </c>
    </row>
    <row r="565" spans="1:9" hidden="1">
      <c r="A565" s="4">
        <v>96304</v>
      </c>
      <c r="B565" s="84" t="s">
        <v>566</v>
      </c>
      <c r="C565" s="99">
        <v>5.5810000000000003E-5</v>
      </c>
      <c r="D565" s="100"/>
      <c r="E565" s="101">
        <v>15707.333830000001</v>
      </c>
      <c r="F565" s="101">
        <v>0</v>
      </c>
      <c r="G565" s="101">
        <v>0</v>
      </c>
      <c r="H565" s="101">
        <v>0</v>
      </c>
      <c r="I565" s="101">
        <v>0</v>
      </c>
    </row>
    <row r="566" spans="1:9" hidden="1">
      <c r="A566" s="4">
        <v>96305</v>
      </c>
      <c r="B566" s="84" t="s">
        <v>567</v>
      </c>
      <c r="C566" s="99">
        <v>3.8810000000000003E-5</v>
      </c>
      <c r="D566" s="100"/>
      <c r="E566" s="101">
        <v>10922.802830000001</v>
      </c>
      <c r="F566" s="101">
        <v>0</v>
      </c>
      <c r="G566" s="101">
        <v>0</v>
      </c>
      <c r="H566" s="101">
        <v>0</v>
      </c>
      <c r="I566" s="101">
        <v>0</v>
      </c>
    </row>
    <row r="567" spans="1:9" hidden="1">
      <c r="A567" s="4">
        <v>96310</v>
      </c>
      <c r="B567" s="84" t="s">
        <v>568</v>
      </c>
      <c r="C567" s="99">
        <v>4.7809999999999998E-5</v>
      </c>
      <c r="D567" s="100"/>
      <c r="E567" s="101">
        <v>13455.78983</v>
      </c>
      <c r="F567" s="101">
        <v>0</v>
      </c>
      <c r="G567" s="101">
        <v>0</v>
      </c>
      <c r="H567" s="101">
        <v>0</v>
      </c>
      <c r="I567" s="101">
        <v>0</v>
      </c>
    </row>
    <row r="568" spans="1:9" hidden="1">
      <c r="A568" s="4">
        <v>96311</v>
      </c>
      <c r="B568" s="84" t="s">
        <v>569</v>
      </c>
      <c r="C568" s="99">
        <v>1.3292099999999999E-3</v>
      </c>
      <c r="D568" s="100"/>
      <c r="E568" s="101">
        <v>374096.85002999997</v>
      </c>
      <c r="F568" s="101">
        <v>0</v>
      </c>
      <c r="G568" s="101">
        <v>0</v>
      </c>
      <c r="H568" s="101">
        <v>0</v>
      </c>
      <c r="I568" s="101">
        <v>0</v>
      </c>
    </row>
    <row r="569" spans="1:9" hidden="1">
      <c r="A569" s="4">
        <v>96312</v>
      </c>
      <c r="B569" s="84" t="s">
        <v>570</v>
      </c>
      <c r="C569" s="99">
        <v>6.5599999999999999E-6</v>
      </c>
      <c r="D569" s="100"/>
      <c r="E569" s="101">
        <v>1846.2660799999999</v>
      </c>
      <c r="F569" s="101">
        <v>0</v>
      </c>
      <c r="G569" s="101">
        <v>0</v>
      </c>
      <c r="H569" s="101">
        <v>0</v>
      </c>
      <c r="I569" s="101">
        <v>0</v>
      </c>
    </row>
    <row r="570" spans="1:9" hidden="1">
      <c r="A570" s="4">
        <v>96318</v>
      </c>
      <c r="B570" s="84" t="s">
        <v>934</v>
      </c>
      <c r="C570" s="99">
        <v>2.7363399999999999E-3</v>
      </c>
      <c r="D570" s="100"/>
      <c r="E570" s="101">
        <v>770123.73861999996</v>
      </c>
      <c r="F570" s="101">
        <v>0</v>
      </c>
      <c r="G570" s="101">
        <v>0</v>
      </c>
      <c r="H570" s="101">
        <v>0</v>
      </c>
      <c r="I570" s="101">
        <v>0</v>
      </c>
    </row>
    <row r="571" spans="1:9" hidden="1">
      <c r="A571" s="4">
        <v>96321</v>
      </c>
      <c r="B571" s="84" t="s">
        <v>571</v>
      </c>
      <c r="C571" s="99">
        <v>3.1730000000000003E-5</v>
      </c>
      <c r="D571" s="100"/>
      <c r="E571" s="101">
        <v>8930.1863900000008</v>
      </c>
      <c r="F571" s="101">
        <v>0</v>
      </c>
      <c r="G571" s="101">
        <v>0</v>
      </c>
      <c r="H571" s="101">
        <v>0</v>
      </c>
      <c r="I571" s="101">
        <v>0</v>
      </c>
    </row>
    <row r="572" spans="1:9" hidden="1">
      <c r="A572" s="4">
        <v>96331</v>
      </c>
      <c r="B572" s="84" t="s">
        <v>572</v>
      </c>
      <c r="C572" s="99">
        <v>6.4639000000000005E-4</v>
      </c>
      <c r="D572" s="100"/>
      <c r="E572" s="101">
        <v>181921.94077000002</v>
      </c>
      <c r="F572" s="101">
        <v>0</v>
      </c>
      <c r="G572" s="101">
        <v>0</v>
      </c>
      <c r="H572" s="101">
        <v>0</v>
      </c>
      <c r="I572" s="101">
        <v>0</v>
      </c>
    </row>
    <row r="573" spans="1:9" hidden="1">
      <c r="A573" s="4">
        <v>96341</v>
      </c>
      <c r="B573" s="84" t="s">
        <v>573</v>
      </c>
      <c r="C573" s="99">
        <v>8.1000000000000004E-5</v>
      </c>
      <c r="D573" s="100"/>
      <c r="E573" s="101">
        <v>22796.883000000002</v>
      </c>
      <c r="F573" s="101">
        <v>0</v>
      </c>
      <c r="G573" s="101">
        <v>0</v>
      </c>
      <c r="H573" s="101">
        <v>0</v>
      </c>
      <c r="I573" s="101">
        <v>0</v>
      </c>
    </row>
    <row r="574" spans="1:9" hidden="1">
      <c r="A574" s="4">
        <v>96351</v>
      </c>
      <c r="B574" s="84" t="s">
        <v>574</v>
      </c>
      <c r="C574" s="99">
        <v>1.04827E-3</v>
      </c>
      <c r="D574" s="100"/>
      <c r="E574" s="101">
        <v>295028.25361000001</v>
      </c>
      <c r="F574" s="101">
        <v>0</v>
      </c>
      <c r="G574" s="101">
        <v>0</v>
      </c>
      <c r="H574" s="101">
        <v>0</v>
      </c>
      <c r="I574" s="101">
        <v>0</v>
      </c>
    </row>
    <row r="575" spans="1:9" hidden="1">
      <c r="A575" s="4">
        <v>96361</v>
      </c>
      <c r="B575" s="84" t="s">
        <v>575</v>
      </c>
      <c r="C575" s="99">
        <v>7.5560000000000002E-5</v>
      </c>
      <c r="D575" s="100"/>
      <c r="E575" s="101">
        <v>21265.83308</v>
      </c>
      <c r="F575" s="101">
        <v>0</v>
      </c>
      <c r="G575" s="101">
        <v>0</v>
      </c>
      <c r="H575" s="101">
        <v>0</v>
      </c>
      <c r="I575" s="101">
        <v>0</v>
      </c>
    </row>
    <row r="576" spans="1:9" hidden="1">
      <c r="A576" s="4">
        <v>96371</v>
      </c>
      <c r="B576" s="84" t="s">
        <v>576</v>
      </c>
      <c r="C576" s="99">
        <v>1.8149999999999999E-4</v>
      </c>
      <c r="D576" s="100"/>
      <c r="E576" s="101">
        <v>51081.904499999997</v>
      </c>
      <c r="F576" s="101">
        <v>0</v>
      </c>
      <c r="G576" s="101">
        <v>0</v>
      </c>
      <c r="H576" s="101">
        <v>0</v>
      </c>
      <c r="I576" s="101">
        <v>0</v>
      </c>
    </row>
    <row r="577" spans="1:9" hidden="1">
      <c r="A577" s="4">
        <v>96381</v>
      </c>
      <c r="B577" s="84" t="s">
        <v>577</v>
      </c>
      <c r="C577" s="99">
        <v>3.6720000000000001E-5</v>
      </c>
      <c r="D577" s="100"/>
      <c r="E577" s="101">
        <v>10334.586960000001</v>
      </c>
      <c r="F577" s="101">
        <v>0</v>
      </c>
      <c r="G577" s="101">
        <v>0</v>
      </c>
      <c r="H577" s="101">
        <v>0</v>
      </c>
      <c r="I577" s="101">
        <v>0</v>
      </c>
    </row>
    <row r="578" spans="1:9" hidden="1">
      <c r="A578" s="4">
        <v>96391</v>
      </c>
      <c r="B578" s="84" t="s">
        <v>578</v>
      </c>
      <c r="C578" s="99">
        <v>1.7942000000000001E-4</v>
      </c>
      <c r="D578" s="100"/>
      <c r="E578" s="101">
        <v>50496.503060000003</v>
      </c>
      <c r="F578" s="101">
        <v>0</v>
      </c>
      <c r="G578" s="101">
        <v>0</v>
      </c>
      <c r="H578" s="101">
        <v>0</v>
      </c>
      <c r="I578" s="101">
        <v>0</v>
      </c>
    </row>
    <row r="579" spans="1:9" hidden="1">
      <c r="A579" s="4">
        <v>96401</v>
      </c>
      <c r="B579" s="84" t="s">
        <v>579</v>
      </c>
      <c r="C579" s="99">
        <v>4.0953200000000004E-3</v>
      </c>
      <c r="D579" s="100"/>
      <c r="E579" s="101">
        <v>1152599.1467600001</v>
      </c>
      <c r="F579" s="101">
        <v>0</v>
      </c>
      <c r="G579" s="101">
        <v>0</v>
      </c>
      <c r="H579" s="101">
        <v>0</v>
      </c>
      <c r="I579" s="101">
        <v>0</v>
      </c>
    </row>
    <row r="580" spans="1:9" hidden="1">
      <c r="A580" s="4">
        <v>96404</v>
      </c>
      <c r="B580" s="84" t="s">
        <v>580</v>
      </c>
      <c r="C580" s="99">
        <v>1.1291E-4</v>
      </c>
      <c r="D580" s="100"/>
      <c r="E580" s="101">
        <v>31777.72913</v>
      </c>
      <c r="F580" s="101">
        <v>0</v>
      </c>
      <c r="G580" s="101">
        <v>0</v>
      </c>
      <c r="H580" s="101">
        <v>0</v>
      </c>
      <c r="I580" s="101">
        <v>0</v>
      </c>
    </row>
    <row r="581" spans="1:9" hidden="1">
      <c r="A581" s="4">
        <v>96405</v>
      </c>
      <c r="B581" s="84" t="s">
        <v>581</v>
      </c>
      <c r="C581" s="99">
        <v>1.0980999999999999E-4</v>
      </c>
      <c r="D581" s="100"/>
      <c r="E581" s="101">
        <v>30905.255829999998</v>
      </c>
      <c r="F581" s="101">
        <v>0</v>
      </c>
      <c r="G581" s="101">
        <v>0</v>
      </c>
      <c r="H581" s="101">
        <v>0</v>
      </c>
      <c r="I581" s="101">
        <v>0</v>
      </c>
    </row>
    <row r="582" spans="1:9" hidden="1">
      <c r="A582" s="4">
        <v>96411</v>
      </c>
      <c r="B582" s="84" t="s">
        <v>582</v>
      </c>
      <c r="C582" s="99">
        <v>7.4510000000000003E-5</v>
      </c>
      <c r="D582" s="100"/>
      <c r="E582" s="101">
        <v>20970.317930000001</v>
      </c>
      <c r="F582" s="101">
        <v>0</v>
      </c>
      <c r="G582" s="101">
        <v>0</v>
      </c>
      <c r="H582" s="101">
        <v>0</v>
      </c>
      <c r="I582" s="101">
        <v>0</v>
      </c>
    </row>
    <row r="583" spans="1:9" hidden="1">
      <c r="A583" s="4">
        <v>96421</v>
      </c>
      <c r="B583" s="84" t="s">
        <v>583</v>
      </c>
      <c r="C583" s="99">
        <v>5.2205999999999997E-4</v>
      </c>
      <c r="D583" s="100"/>
      <c r="E583" s="101">
        <v>146930.13258</v>
      </c>
      <c r="F583" s="101">
        <v>0</v>
      </c>
      <c r="G583" s="101">
        <v>0</v>
      </c>
      <c r="H583" s="101">
        <v>0</v>
      </c>
      <c r="I583" s="101">
        <v>0</v>
      </c>
    </row>
    <row r="584" spans="1:9" hidden="1">
      <c r="A584" s="4">
        <v>96431</v>
      </c>
      <c r="B584" s="84" t="s">
        <v>584</v>
      </c>
      <c r="C584" s="99">
        <v>5.0399999999999999E-5</v>
      </c>
      <c r="D584" s="100"/>
      <c r="E584" s="101">
        <v>14184.727199999999</v>
      </c>
      <c r="F584" s="101">
        <v>0</v>
      </c>
      <c r="G584" s="101">
        <v>0</v>
      </c>
      <c r="H584" s="101">
        <v>0</v>
      </c>
      <c r="I584" s="101">
        <v>0</v>
      </c>
    </row>
    <row r="585" spans="1:9" hidden="1">
      <c r="A585" s="4">
        <v>96441</v>
      </c>
      <c r="B585" s="84" t="s">
        <v>585</v>
      </c>
      <c r="C585" s="99">
        <v>2.0550000000000001E-5</v>
      </c>
      <c r="D585" s="100"/>
      <c r="E585" s="101">
        <v>5783.6536500000002</v>
      </c>
      <c r="F585" s="101">
        <v>0</v>
      </c>
      <c r="G585" s="101">
        <v>0</v>
      </c>
      <c r="H585" s="101">
        <v>0</v>
      </c>
      <c r="I585" s="101">
        <v>0</v>
      </c>
    </row>
    <row r="586" spans="1:9" hidden="1">
      <c r="A586" s="4">
        <v>96451</v>
      </c>
      <c r="B586" s="84" t="s">
        <v>586</v>
      </c>
      <c r="C586" s="99">
        <v>1.7180000000000002E-5</v>
      </c>
      <c r="D586" s="100"/>
      <c r="E586" s="101">
        <v>4835.19074</v>
      </c>
      <c r="F586" s="101">
        <v>0</v>
      </c>
      <c r="G586" s="101">
        <v>0</v>
      </c>
      <c r="H586" s="101">
        <v>0</v>
      </c>
      <c r="I586" s="101">
        <v>0</v>
      </c>
    </row>
    <row r="587" spans="1:9" hidden="1">
      <c r="A587" s="94">
        <v>96461</v>
      </c>
      <c r="B587" s="95" t="s">
        <v>587</v>
      </c>
      <c r="C587" s="96">
        <v>1.3161999999999999E-4</v>
      </c>
      <c r="D587" s="97"/>
      <c r="E587" s="98">
        <v>37043.52766</v>
      </c>
      <c r="F587" s="98">
        <v>0</v>
      </c>
      <c r="G587" s="98">
        <v>0</v>
      </c>
      <c r="H587" s="98">
        <v>0</v>
      </c>
      <c r="I587" s="98">
        <v>0</v>
      </c>
    </row>
    <row r="588" spans="1:9" hidden="1">
      <c r="A588" s="4">
        <v>96501</v>
      </c>
      <c r="B588" s="84" t="s">
        <v>588</v>
      </c>
      <c r="C588" s="99">
        <v>1.5097370000000001E-2</v>
      </c>
      <c r="D588" s="100"/>
      <c r="E588" s="101">
        <v>4249049.1049100002</v>
      </c>
      <c r="F588" s="101">
        <v>0</v>
      </c>
      <c r="G588" s="101">
        <v>0</v>
      </c>
      <c r="H588" s="101">
        <v>0</v>
      </c>
      <c r="I588" s="101">
        <v>0</v>
      </c>
    </row>
    <row r="589" spans="1:9" hidden="1">
      <c r="A589" s="4">
        <v>96502</v>
      </c>
      <c r="B589" s="84" t="s">
        <v>589</v>
      </c>
      <c r="C589" s="99">
        <v>3.5762000000000001E-4</v>
      </c>
      <c r="D589" s="100"/>
      <c r="E589" s="101">
        <v>100649.64566000001</v>
      </c>
      <c r="F589" s="101">
        <v>0</v>
      </c>
      <c r="G589" s="101">
        <v>0</v>
      </c>
      <c r="H589" s="101">
        <v>0</v>
      </c>
      <c r="I589" s="101">
        <v>0</v>
      </c>
    </row>
    <row r="590" spans="1:9" hidden="1">
      <c r="A590" s="4">
        <v>96503</v>
      </c>
      <c r="B590" s="84" t="s">
        <v>937</v>
      </c>
      <c r="C590" s="99">
        <v>3.5455000000000003E-4</v>
      </c>
      <c r="D590" s="100"/>
      <c r="E590" s="101">
        <v>99785.615650000007</v>
      </c>
      <c r="F590" s="101">
        <v>0</v>
      </c>
      <c r="G590" s="101">
        <v>0</v>
      </c>
      <c r="H590" s="101">
        <v>0</v>
      </c>
      <c r="I590" s="101">
        <v>0</v>
      </c>
    </row>
    <row r="591" spans="1:9" hidden="1">
      <c r="A591" s="4">
        <v>96504</v>
      </c>
      <c r="B591" s="84" t="s">
        <v>591</v>
      </c>
      <c r="C591" s="99">
        <v>3.2217999999999998E-4</v>
      </c>
      <c r="D591" s="100"/>
      <c r="E591" s="101">
        <v>90675.305739999996</v>
      </c>
      <c r="F591" s="101">
        <v>0</v>
      </c>
      <c r="G591" s="101">
        <v>0</v>
      </c>
      <c r="H591" s="101">
        <v>0</v>
      </c>
      <c r="I591" s="101">
        <v>0</v>
      </c>
    </row>
    <row r="592" spans="1:9" hidden="1">
      <c r="A592" s="4">
        <v>96507</v>
      </c>
      <c r="B592" s="84" t="s">
        <v>592</v>
      </c>
      <c r="C592" s="99">
        <v>2.4284200000000001E-3</v>
      </c>
      <c r="D592" s="100"/>
      <c r="E592" s="101">
        <v>683461.81006000005</v>
      </c>
      <c r="F592" s="101">
        <v>0</v>
      </c>
      <c r="G592" s="101">
        <v>0</v>
      </c>
      <c r="H592" s="101">
        <v>0</v>
      </c>
      <c r="I592" s="101">
        <v>0</v>
      </c>
    </row>
    <row r="593" spans="1:9" hidden="1">
      <c r="A593" s="4">
        <v>96508</v>
      </c>
      <c r="B593" s="84" t="s">
        <v>593</v>
      </c>
      <c r="C593" s="99">
        <v>1.377E-5</v>
      </c>
      <c r="D593" s="100"/>
      <c r="E593" s="101">
        <v>3875.4701100000002</v>
      </c>
      <c r="F593" s="101">
        <v>0</v>
      </c>
      <c r="G593" s="101">
        <v>0</v>
      </c>
      <c r="H593" s="101">
        <v>0</v>
      </c>
      <c r="I593" s="101">
        <v>0</v>
      </c>
    </row>
    <row r="594" spans="1:9" hidden="1">
      <c r="A594" s="4">
        <v>96511</v>
      </c>
      <c r="B594" s="84" t="s">
        <v>594</v>
      </c>
      <c r="C594" s="99">
        <v>5.4253000000000005E-4</v>
      </c>
      <c r="D594" s="100"/>
      <c r="E594" s="101">
        <v>152691.27079000001</v>
      </c>
      <c r="F594" s="101">
        <v>0</v>
      </c>
      <c r="G594" s="101">
        <v>0</v>
      </c>
      <c r="H594" s="101">
        <v>0</v>
      </c>
      <c r="I594" s="101">
        <v>0</v>
      </c>
    </row>
    <row r="595" spans="1:9" hidden="1">
      <c r="A595" s="4">
        <v>96512</v>
      </c>
      <c r="B595" s="84" t="s">
        <v>595</v>
      </c>
      <c r="C595" s="99">
        <v>1.4747999999999999E-4</v>
      </c>
      <c r="D595" s="100"/>
      <c r="E595" s="101">
        <v>41507.213639999994</v>
      </c>
      <c r="F595" s="101">
        <v>0</v>
      </c>
      <c r="G595" s="101">
        <v>0</v>
      </c>
      <c r="H595" s="101">
        <v>0</v>
      </c>
      <c r="I595" s="101">
        <v>0</v>
      </c>
    </row>
    <row r="596" spans="1:9" hidden="1">
      <c r="A596" s="4">
        <v>96521</v>
      </c>
      <c r="B596" s="84" t="s">
        <v>597</v>
      </c>
      <c r="C596" s="99">
        <v>1.01453E-3</v>
      </c>
      <c r="D596" s="100"/>
      <c r="E596" s="101">
        <v>285532.36679</v>
      </c>
      <c r="F596" s="101">
        <v>0</v>
      </c>
      <c r="G596" s="101">
        <v>0</v>
      </c>
      <c r="H596" s="101">
        <v>0</v>
      </c>
      <c r="I596" s="101">
        <v>0</v>
      </c>
    </row>
    <row r="597" spans="1:9" hidden="1">
      <c r="A597" s="4">
        <v>96531</v>
      </c>
      <c r="B597" s="84" t="s">
        <v>598</v>
      </c>
      <c r="C597" s="99">
        <v>7.7516900000000003E-3</v>
      </c>
      <c r="D597" s="100"/>
      <c r="E597" s="101">
        <v>2181658.8886700002</v>
      </c>
      <c r="F597" s="101">
        <v>0</v>
      </c>
      <c r="G597" s="101">
        <v>0</v>
      </c>
      <c r="H597" s="101">
        <v>0</v>
      </c>
      <c r="I597" s="101">
        <v>0</v>
      </c>
    </row>
    <row r="598" spans="1:9" hidden="1">
      <c r="A598" s="4">
        <v>96541</v>
      </c>
      <c r="B598" s="84" t="s">
        <v>599</v>
      </c>
      <c r="C598" s="99">
        <v>4.2676999999999998E-4</v>
      </c>
      <c r="D598" s="100"/>
      <c r="E598" s="101">
        <v>120111.42911</v>
      </c>
      <c r="F598" s="101">
        <v>0</v>
      </c>
      <c r="G598" s="101">
        <v>0</v>
      </c>
      <c r="H598" s="101">
        <v>0</v>
      </c>
      <c r="I598" s="101">
        <v>0</v>
      </c>
    </row>
    <row r="599" spans="1:9" hidden="1">
      <c r="A599" s="4">
        <v>96601</v>
      </c>
      <c r="B599" s="84" t="s">
        <v>600</v>
      </c>
      <c r="C599" s="99">
        <v>1.46878E-3</v>
      </c>
      <c r="D599" s="100"/>
      <c r="E599" s="101">
        <v>413377.84954000002</v>
      </c>
      <c r="F599" s="101">
        <v>0</v>
      </c>
      <c r="G599" s="101">
        <v>0</v>
      </c>
      <c r="H599" s="101">
        <v>0</v>
      </c>
      <c r="I599" s="101">
        <v>0</v>
      </c>
    </row>
    <row r="600" spans="1:9" hidden="1">
      <c r="A600" s="4">
        <v>96604</v>
      </c>
      <c r="B600" s="84" t="s">
        <v>601</v>
      </c>
      <c r="C600" s="99">
        <v>4.4700000000000004E-6</v>
      </c>
      <c r="D600" s="100"/>
      <c r="E600" s="101">
        <v>1258.0502100000001</v>
      </c>
      <c r="F600" s="101">
        <v>0</v>
      </c>
      <c r="G600" s="101">
        <v>0</v>
      </c>
      <c r="H600" s="101">
        <v>0</v>
      </c>
      <c r="I600" s="101">
        <v>0</v>
      </c>
    </row>
    <row r="601" spans="1:9" hidden="1">
      <c r="A601" s="4">
        <v>96611</v>
      </c>
      <c r="B601" s="84" t="s">
        <v>602</v>
      </c>
      <c r="C601" s="99">
        <v>2.4890000000000001E-5</v>
      </c>
      <c r="D601" s="100"/>
      <c r="E601" s="101">
        <v>7005.1162700000004</v>
      </c>
      <c r="F601" s="101">
        <v>0</v>
      </c>
      <c r="G601" s="101">
        <v>0</v>
      </c>
      <c r="H601" s="101">
        <v>0</v>
      </c>
      <c r="I601" s="101">
        <v>0</v>
      </c>
    </row>
    <row r="602" spans="1:9" hidden="1">
      <c r="A602" s="4">
        <v>96612</v>
      </c>
      <c r="B602" s="84" t="s">
        <v>603</v>
      </c>
      <c r="C602" s="99">
        <v>3.0670000000000003E-5</v>
      </c>
      <c r="D602" s="100"/>
      <c r="E602" s="101">
        <v>8631.8568100000011</v>
      </c>
      <c r="F602" s="101">
        <v>0</v>
      </c>
      <c r="G602" s="101">
        <v>0</v>
      </c>
      <c r="H602" s="101">
        <v>0</v>
      </c>
      <c r="I602" s="101">
        <v>0</v>
      </c>
    </row>
    <row r="603" spans="1:9" hidden="1">
      <c r="A603" s="4">
        <v>96621</v>
      </c>
      <c r="B603" s="84" t="s">
        <v>604</v>
      </c>
      <c r="C603" s="99">
        <v>2.739E-5</v>
      </c>
      <c r="D603" s="100"/>
      <c r="E603" s="101">
        <v>7708.7237700000005</v>
      </c>
      <c r="F603" s="101">
        <v>0</v>
      </c>
      <c r="G603" s="101">
        <v>0</v>
      </c>
      <c r="H603" s="101">
        <v>0</v>
      </c>
      <c r="I603" s="101">
        <v>0</v>
      </c>
    </row>
    <row r="604" spans="1:9" hidden="1">
      <c r="A604" s="4">
        <v>96631</v>
      </c>
      <c r="B604" s="84" t="s">
        <v>605</v>
      </c>
      <c r="C604" s="99">
        <v>2.4049999999999998E-5</v>
      </c>
      <c r="D604" s="100"/>
      <c r="E604" s="101">
        <v>6768.7041499999996</v>
      </c>
      <c r="F604" s="101">
        <v>0</v>
      </c>
      <c r="G604" s="101">
        <v>0</v>
      </c>
      <c r="H604" s="101">
        <v>0</v>
      </c>
      <c r="I604" s="101">
        <v>0</v>
      </c>
    </row>
    <row r="605" spans="1:9" hidden="1">
      <c r="A605" s="4">
        <v>96641</v>
      </c>
      <c r="B605" s="84" t="s">
        <v>606</v>
      </c>
      <c r="C605" s="99">
        <v>3.4319999999999997E-5</v>
      </c>
      <c r="D605" s="100"/>
      <c r="E605" s="101">
        <v>9659.1237599999986</v>
      </c>
      <c r="F605" s="101">
        <v>0</v>
      </c>
      <c r="G605" s="101">
        <v>0</v>
      </c>
      <c r="H605" s="101">
        <v>0</v>
      </c>
      <c r="I605" s="101">
        <v>0</v>
      </c>
    </row>
    <row r="606" spans="1:9" hidden="1">
      <c r="A606" s="4">
        <v>96651</v>
      </c>
      <c r="B606" s="84" t="s">
        <v>607</v>
      </c>
      <c r="C606" s="99">
        <v>1.8159999999999999E-5</v>
      </c>
      <c r="D606" s="100"/>
      <c r="E606" s="101">
        <v>5111.0048799999995</v>
      </c>
      <c r="F606" s="101">
        <v>0</v>
      </c>
      <c r="G606" s="101">
        <v>0</v>
      </c>
      <c r="H606" s="101">
        <v>0</v>
      </c>
      <c r="I606" s="101">
        <v>0</v>
      </c>
    </row>
    <row r="607" spans="1:9" hidden="1">
      <c r="A607" s="4">
        <v>96661</v>
      </c>
      <c r="B607" s="84" t="s">
        <v>608</v>
      </c>
      <c r="C607" s="99">
        <v>1.9429999999999999E-5</v>
      </c>
      <c r="D607" s="100"/>
      <c r="E607" s="101">
        <v>5468.4374899999993</v>
      </c>
      <c r="F607" s="101">
        <v>0</v>
      </c>
      <c r="G607" s="101">
        <v>0</v>
      </c>
      <c r="H607" s="101">
        <v>0</v>
      </c>
      <c r="I607" s="101">
        <v>0</v>
      </c>
    </row>
    <row r="608" spans="1:9" hidden="1">
      <c r="A608" s="4">
        <v>96671</v>
      </c>
      <c r="B608" s="84" t="s">
        <v>609</v>
      </c>
      <c r="C608" s="99">
        <v>1.0720000000000001E-5</v>
      </c>
      <c r="D608" s="100"/>
      <c r="E608" s="101">
        <v>3017.0689600000001</v>
      </c>
      <c r="F608" s="101">
        <v>0</v>
      </c>
      <c r="G608" s="101">
        <v>0</v>
      </c>
      <c r="H608" s="101">
        <v>0</v>
      </c>
      <c r="I608" s="101">
        <v>0</v>
      </c>
    </row>
    <row r="609" spans="1:9" hidden="1">
      <c r="A609" s="4">
        <v>96681</v>
      </c>
      <c r="B609" s="84" t="s">
        <v>610</v>
      </c>
      <c r="C609" s="99">
        <v>1.821E-5</v>
      </c>
      <c r="D609" s="100"/>
      <c r="E609" s="101">
        <v>5125.0770300000004</v>
      </c>
      <c r="F609" s="101">
        <v>0</v>
      </c>
      <c r="G609" s="101">
        <v>0</v>
      </c>
      <c r="H609" s="101">
        <v>0</v>
      </c>
      <c r="I609" s="101">
        <v>0</v>
      </c>
    </row>
    <row r="610" spans="1:9" hidden="1">
      <c r="A610" s="4">
        <v>96701</v>
      </c>
      <c r="B610" s="84" t="s">
        <v>611</v>
      </c>
      <c r="C610" s="99">
        <v>7.9741699999999992E-3</v>
      </c>
      <c r="D610" s="100"/>
      <c r="E610" s="101">
        <v>2244274.3273099996</v>
      </c>
      <c r="F610" s="101">
        <v>0</v>
      </c>
      <c r="G610" s="101">
        <v>0</v>
      </c>
      <c r="H610" s="101">
        <v>0</v>
      </c>
      <c r="I610" s="101">
        <v>0</v>
      </c>
    </row>
    <row r="611" spans="1:9" hidden="1">
      <c r="A611" s="4">
        <v>96704</v>
      </c>
      <c r="B611" s="84" t="s">
        <v>612</v>
      </c>
      <c r="C611" s="99">
        <v>2.8568000000000002E-4</v>
      </c>
      <c r="D611" s="100"/>
      <c r="E611" s="101">
        <v>80402.636240000007</v>
      </c>
      <c r="F611" s="101">
        <v>0</v>
      </c>
      <c r="G611" s="101">
        <v>0</v>
      </c>
      <c r="H611" s="101">
        <v>0</v>
      </c>
      <c r="I611" s="101">
        <v>0</v>
      </c>
    </row>
    <row r="612" spans="1:9" hidden="1">
      <c r="A612" s="4">
        <v>96708</v>
      </c>
      <c r="B612" s="84" t="s">
        <v>613</v>
      </c>
      <c r="C612" s="99">
        <v>8.3613999999999997E-4</v>
      </c>
      <c r="D612" s="100"/>
      <c r="E612" s="101">
        <v>235325.75002000001</v>
      </c>
      <c r="F612" s="101">
        <v>0</v>
      </c>
      <c r="G612" s="101">
        <v>0</v>
      </c>
      <c r="H612" s="101">
        <v>0</v>
      </c>
      <c r="I612" s="101">
        <v>0</v>
      </c>
    </row>
    <row r="613" spans="1:9" hidden="1">
      <c r="A613" s="4">
        <v>96711</v>
      </c>
      <c r="B613" s="84" t="s">
        <v>614</v>
      </c>
      <c r="C613" s="99">
        <v>3.8955399999999999E-3</v>
      </c>
      <c r="D613" s="100"/>
      <c r="E613" s="101">
        <v>1096372.46422</v>
      </c>
      <c r="F613" s="101">
        <v>0</v>
      </c>
      <c r="G613" s="101">
        <v>0</v>
      </c>
      <c r="H613" s="101">
        <v>0</v>
      </c>
      <c r="I613" s="101">
        <v>0</v>
      </c>
    </row>
    <row r="614" spans="1:9" hidden="1">
      <c r="A614" s="4">
        <v>96721</v>
      </c>
      <c r="B614" s="84" t="s">
        <v>615</v>
      </c>
      <c r="C614" s="99">
        <v>2.5522000000000001E-4</v>
      </c>
      <c r="D614" s="100"/>
      <c r="E614" s="101">
        <v>71829.882460000008</v>
      </c>
      <c r="F614" s="101">
        <v>0</v>
      </c>
      <c r="G614" s="101">
        <v>0</v>
      </c>
      <c r="H614" s="101">
        <v>0</v>
      </c>
      <c r="I614" s="101">
        <v>0</v>
      </c>
    </row>
    <row r="615" spans="1:9" hidden="1">
      <c r="A615" s="4">
        <v>96722</v>
      </c>
      <c r="B615" s="84" t="s">
        <v>971</v>
      </c>
      <c r="C615" s="99">
        <v>2.9139999999999999E-5</v>
      </c>
      <c r="D615" s="100"/>
      <c r="E615" s="101">
        <v>8201.2490199999993</v>
      </c>
      <c r="F615" s="101">
        <v>0</v>
      </c>
      <c r="G615" s="101">
        <v>0</v>
      </c>
      <c r="H615" s="101">
        <v>0</v>
      </c>
      <c r="I615" s="101">
        <v>0</v>
      </c>
    </row>
    <row r="616" spans="1:9" hidden="1">
      <c r="A616" s="4">
        <v>96731</v>
      </c>
      <c r="B616" s="84" t="s">
        <v>616</v>
      </c>
      <c r="C616" s="99">
        <v>2.3164999999999999E-4</v>
      </c>
      <c r="D616" s="100"/>
      <c r="E616" s="101">
        <v>65196.270949999998</v>
      </c>
      <c r="F616" s="101">
        <v>0</v>
      </c>
      <c r="G616" s="101">
        <v>0</v>
      </c>
      <c r="H616" s="101">
        <v>0</v>
      </c>
      <c r="I616" s="101">
        <v>0</v>
      </c>
    </row>
    <row r="617" spans="1:9" hidden="1">
      <c r="A617" s="4">
        <v>96733</v>
      </c>
      <c r="B617" s="84" t="s">
        <v>617</v>
      </c>
      <c r="C617" s="99">
        <v>0</v>
      </c>
      <c r="D617" s="100"/>
      <c r="E617" s="101">
        <v>0</v>
      </c>
      <c r="F617" s="101">
        <v>0</v>
      </c>
      <c r="G617" s="101">
        <v>0</v>
      </c>
      <c r="H617" s="101">
        <v>0</v>
      </c>
      <c r="I617" s="101">
        <v>0</v>
      </c>
    </row>
    <row r="618" spans="1:9" hidden="1">
      <c r="A618" s="4">
        <v>96741</v>
      </c>
      <c r="B618" s="84" t="s">
        <v>618</v>
      </c>
      <c r="C618" s="99">
        <v>7.9599999999999997E-5</v>
      </c>
      <c r="D618" s="100"/>
      <c r="E618" s="101">
        <v>22402.862799999999</v>
      </c>
      <c r="F618" s="101">
        <v>0</v>
      </c>
      <c r="G618" s="101">
        <v>0</v>
      </c>
      <c r="H618" s="101">
        <v>0</v>
      </c>
      <c r="I618" s="101">
        <v>0</v>
      </c>
    </row>
    <row r="619" spans="1:9" hidden="1">
      <c r="A619" s="4">
        <v>96751</v>
      </c>
      <c r="B619" s="84" t="s">
        <v>619</v>
      </c>
      <c r="C619" s="99">
        <v>3.3979000000000002E-4</v>
      </c>
      <c r="D619" s="100"/>
      <c r="E619" s="101">
        <v>95631.516970000011</v>
      </c>
      <c r="F619" s="101">
        <v>0</v>
      </c>
      <c r="G619" s="101">
        <v>0</v>
      </c>
      <c r="H619" s="101">
        <v>0</v>
      </c>
      <c r="I619" s="101">
        <v>0</v>
      </c>
    </row>
    <row r="620" spans="1:9" hidden="1">
      <c r="A620" s="4">
        <v>96801</v>
      </c>
      <c r="B620" s="84" t="s">
        <v>620</v>
      </c>
      <c r="C620" s="99">
        <v>6.90421E-3</v>
      </c>
      <c r="D620" s="100"/>
      <c r="E620" s="101">
        <v>1943141.5750299999</v>
      </c>
      <c r="F620" s="101">
        <v>0</v>
      </c>
      <c r="G620" s="101">
        <v>0</v>
      </c>
      <c r="H620" s="101">
        <v>0</v>
      </c>
      <c r="I620" s="101">
        <v>0</v>
      </c>
    </row>
    <row r="621" spans="1:9" hidden="1">
      <c r="A621" s="4">
        <v>96804</v>
      </c>
      <c r="B621" s="84" t="s">
        <v>621</v>
      </c>
      <c r="C621" s="99">
        <v>2.5385000000000002E-4</v>
      </c>
      <c r="D621" s="100"/>
      <c r="E621" s="101">
        <v>71444.305550000005</v>
      </c>
      <c r="F621" s="101">
        <v>0</v>
      </c>
      <c r="G621" s="101">
        <v>0</v>
      </c>
      <c r="H621" s="101">
        <v>0</v>
      </c>
      <c r="I621" s="101">
        <v>0</v>
      </c>
    </row>
    <row r="622" spans="1:9" hidden="1">
      <c r="A622" s="4">
        <v>96808</v>
      </c>
      <c r="B622" s="84" t="s">
        <v>622</v>
      </c>
      <c r="C622" s="99">
        <v>1.1141499999999999E-3</v>
      </c>
      <c r="D622" s="100"/>
      <c r="E622" s="101">
        <v>313569.71844999999</v>
      </c>
      <c r="F622" s="101">
        <v>0</v>
      </c>
      <c r="G622" s="101">
        <v>0</v>
      </c>
      <c r="H622" s="101">
        <v>0</v>
      </c>
      <c r="I622" s="101">
        <v>0</v>
      </c>
    </row>
    <row r="623" spans="1:9" hidden="1">
      <c r="A623" s="4">
        <v>96811</v>
      </c>
      <c r="B623" s="84" t="s">
        <v>623</v>
      </c>
      <c r="C623" s="99">
        <v>5.5444999999999999E-3</v>
      </c>
      <c r="D623" s="100"/>
      <c r="E623" s="101">
        <v>1560460.7135000001</v>
      </c>
      <c r="F623" s="101">
        <v>0</v>
      </c>
      <c r="G623" s="101">
        <v>0</v>
      </c>
      <c r="H623" s="101">
        <v>0</v>
      </c>
      <c r="I623" s="101">
        <v>0</v>
      </c>
    </row>
    <row r="624" spans="1:9" hidden="1">
      <c r="A624" s="4">
        <v>96821</v>
      </c>
      <c r="B624" s="84" t="s">
        <v>624</v>
      </c>
      <c r="C624" s="99">
        <v>1.0964200000000001E-3</v>
      </c>
      <c r="D624" s="100"/>
      <c r="E624" s="101">
        <v>308579.73406000005</v>
      </c>
      <c r="F624" s="101">
        <v>0</v>
      </c>
      <c r="G624" s="101">
        <v>0</v>
      </c>
      <c r="H624" s="101">
        <v>0</v>
      </c>
      <c r="I624" s="101">
        <v>0</v>
      </c>
    </row>
    <row r="625" spans="1:9" hidden="1">
      <c r="A625" s="4">
        <v>96831</v>
      </c>
      <c r="B625" s="84" t="s">
        <v>625</v>
      </c>
      <c r="C625" s="99">
        <v>8.5541999999999997E-4</v>
      </c>
      <c r="D625" s="100"/>
      <c r="E625" s="101">
        <v>240751.97105999998</v>
      </c>
      <c r="F625" s="101">
        <v>0</v>
      </c>
      <c r="G625" s="101">
        <v>0</v>
      </c>
      <c r="H625" s="101">
        <v>0</v>
      </c>
      <c r="I625" s="101">
        <v>0</v>
      </c>
    </row>
    <row r="626" spans="1:9" hidden="1">
      <c r="A626" s="4">
        <v>96901</v>
      </c>
      <c r="B626" s="84" t="s">
        <v>626</v>
      </c>
      <c r="C626" s="99">
        <v>8.5023E-4</v>
      </c>
      <c r="D626" s="100"/>
      <c r="E626" s="101">
        <v>239291.28189000001</v>
      </c>
      <c r="F626" s="101">
        <v>0</v>
      </c>
      <c r="G626" s="101">
        <v>0</v>
      </c>
      <c r="H626" s="101">
        <v>0</v>
      </c>
      <c r="I626" s="101">
        <v>0</v>
      </c>
    </row>
    <row r="627" spans="1:9" hidden="1">
      <c r="A627" s="4">
        <v>96911</v>
      </c>
      <c r="B627" s="84" t="s">
        <v>627</v>
      </c>
      <c r="C627" s="99">
        <v>3.4400000000000001E-6</v>
      </c>
      <c r="D627" s="100"/>
      <c r="E627" s="101">
        <v>968.16392000000008</v>
      </c>
      <c r="F627" s="101">
        <v>0</v>
      </c>
      <c r="G627" s="101">
        <v>0</v>
      </c>
      <c r="H627" s="101">
        <v>0</v>
      </c>
      <c r="I627" s="101">
        <v>0</v>
      </c>
    </row>
    <row r="628" spans="1:9" hidden="1">
      <c r="A628" s="4">
        <v>96912</v>
      </c>
      <c r="B628" s="84" t="s">
        <v>628</v>
      </c>
      <c r="C628" s="99">
        <v>6.3230000000000003E-5</v>
      </c>
      <c r="D628" s="100"/>
      <c r="E628" s="101">
        <v>17795.640890000002</v>
      </c>
      <c r="F628" s="101">
        <v>0</v>
      </c>
      <c r="G628" s="101">
        <v>0</v>
      </c>
      <c r="H628" s="101">
        <v>0</v>
      </c>
      <c r="I628" s="101">
        <v>0</v>
      </c>
    </row>
    <row r="629" spans="1:9" hidden="1">
      <c r="A629" s="4">
        <v>96918</v>
      </c>
      <c r="B629" s="84" t="s">
        <v>629</v>
      </c>
      <c r="C629" s="99">
        <v>3.4230000000000003E-5</v>
      </c>
      <c r="D629" s="100"/>
      <c r="E629" s="101">
        <v>9633.7938900000008</v>
      </c>
      <c r="F629" s="101">
        <v>0</v>
      </c>
      <c r="G629" s="101">
        <v>0</v>
      </c>
      <c r="H629" s="101">
        <v>0</v>
      </c>
      <c r="I629" s="101">
        <v>0</v>
      </c>
    </row>
    <row r="630" spans="1:9" hidden="1">
      <c r="A630" s="4">
        <v>97001</v>
      </c>
      <c r="B630" s="84" t="s">
        <v>630</v>
      </c>
      <c r="C630" s="99">
        <v>1.4025800000000001E-3</v>
      </c>
      <c r="D630" s="100"/>
      <c r="E630" s="101">
        <v>394746.32294000004</v>
      </c>
      <c r="F630" s="101">
        <v>0</v>
      </c>
      <c r="G630" s="101">
        <v>0</v>
      </c>
      <c r="H630" s="101">
        <v>0</v>
      </c>
      <c r="I630" s="101">
        <v>0</v>
      </c>
    </row>
    <row r="631" spans="1:9" hidden="1">
      <c r="A631" s="4">
        <v>97002</v>
      </c>
      <c r="B631" s="84" t="s">
        <v>631</v>
      </c>
      <c r="C631" s="99">
        <v>4.0301999999999997E-4</v>
      </c>
      <c r="D631" s="100"/>
      <c r="E631" s="101">
        <v>113427.15785999999</v>
      </c>
      <c r="F631" s="101">
        <v>0</v>
      </c>
      <c r="G631" s="101">
        <v>0</v>
      </c>
      <c r="H631" s="101">
        <v>0</v>
      </c>
      <c r="I631" s="101">
        <v>0</v>
      </c>
    </row>
    <row r="632" spans="1:9" hidden="1">
      <c r="A632" s="94">
        <v>97004</v>
      </c>
      <c r="B632" s="95" t="s">
        <v>632</v>
      </c>
      <c r="C632" s="96">
        <v>1.241E-5</v>
      </c>
      <c r="D632" s="97"/>
      <c r="E632" s="98">
        <v>3492.7076299999999</v>
      </c>
      <c r="F632" s="98">
        <v>0</v>
      </c>
      <c r="G632" s="98">
        <v>0</v>
      </c>
      <c r="H632" s="98">
        <v>0</v>
      </c>
      <c r="I632" s="98">
        <v>0</v>
      </c>
    </row>
    <row r="633" spans="1:9" hidden="1">
      <c r="A633" s="4">
        <v>97005</v>
      </c>
      <c r="B633" s="84" t="s">
        <v>633</v>
      </c>
      <c r="C633" s="99">
        <v>9.3100000000000006E-6</v>
      </c>
      <c r="D633" s="100"/>
      <c r="E633" s="101">
        <v>2620.2343300000002</v>
      </c>
      <c r="F633" s="101">
        <v>0</v>
      </c>
      <c r="G633" s="101">
        <v>0</v>
      </c>
      <c r="H633" s="101">
        <v>0</v>
      </c>
      <c r="I633" s="101">
        <v>0</v>
      </c>
    </row>
    <row r="634" spans="1:9" hidden="1">
      <c r="A634" s="4">
        <v>97008</v>
      </c>
      <c r="B634" s="84" t="s">
        <v>634</v>
      </c>
      <c r="C634" s="99">
        <v>2.5332000000000002E-4</v>
      </c>
      <c r="D634" s="100"/>
      <c r="E634" s="101">
        <v>71295.140760000009</v>
      </c>
      <c r="F634" s="101">
        <v>0</v>
      </c>
      <c r="G634" s="101">
        <v>0</v>
      </c>
      <c r="H634" s="101">
        <v>0</v>
      </c>
      <c r="I634" s="101">
        <v>0</v>
      </c>
    </row>
    <row r="635" spans="1:9" hidden="1">
      <c r="A635" s="4">
        <v>97011</v>
      </c>
      <c r="B635" s="84" t="s">
        <v>635</v>
      </c>
      <c r="C635" s="99">
        <v>1.72711E-3</v>
      </c>
      <c r="D635" s="100"/>
      <c r="E635" s="101">
        <v>486083.01973</v>
      </c>
      <c r="F635" s="101">
        <v>0</v>
      </c>
      <c r="G635" s="101">
        <v>0</v>
      </c>
      <c r="H635" s="101">
        <v>0</v>
      </c>
      <c r="I635" s="101">
        <v>0</v>
      </c>
    </row>
    <row r="636" spans="1:9" hidden="1">
      <c r="A636" s="4">
        <v>97012</v>
      </c>
      <c r="B636" s="84" t="s">
        <v>636</v>
      </c>
      <c r="C636" s="99">
        <v>2.4130000000000001E-5</v>
      </c>
      <c r="D636" s="100"/>
      <c r="E636" s="101">
        <v>6791.2195900000006</v>
      </c>
      <c r="F636" s="101">
        <v>0</v>
      </c>
      <c r="G636" s="101">
        <v>0</v>
      </c>
      <c r="H636" s="101">
        <v>0</v>
      </c>
      <c r="I636" s="101">
        <v>0</v>
      </c>
    </row>
    <row r="637" spans="1:9" hidden="1">
      <c r="A637" s="4">
        <v>97013</v>
      </c>
      <c r="B637" s="84" t="s">
        <v>637</v>
      </c>
      <c r="C637" s="99">
        <v>2.1299999999999999E-5</v>
      </c>
      <c r="D637" s="100"/>
      <c r="E637" s="101">
        <v>5994.7358999999997</v>
      </c>
      <c r="F637" s="101">
        <v>0</v>
      </c>
      <c r="G637" s="101">
        <v>0</v>
      </c>
      <c r="H637" s="101">
        <v>0</v>
      </c>
      <c r="I637" s="101">
        <v>0</v>
      </c>
    </row>
    <row r="638" spans="1:9" hidden="1">
      <c r="A638" s="4">
        <v>97015</v>
      </c>
      <c r="B638" s="84" t="s">
        <v>638</v>
      </c>
      <c r="C638" s="99">
        <v>4.1260000000000001E-5</v>
      </c>
      <c r="D638" s="100"/>
      <c r="E638" s="101">
        <v>11612.338180000001</v>
      </c>
      <c r="F638" s="101">
        <v>0</v>
      </c>
      <c r="G638" s="101">
        <v>0</v>
      </c>
      <c r="H638" s="101">
        <v>0</v>
      </c>
      <c r="I638" s="101">
        <v>0</v>
      </c>
    </row>
    <row r="639" spans="1:9" hidden="1">
      <c r="A639" s="4">
        <v>97018</v>
      </c>
      <c r="B639" s="84" t="s">
        <v>639</v>
      </c>
      <c r="C639" s="99">
        <v>2.1799999999999999E-6</v>
      </c>
      <c r="D639" s="100"/>
      <c r="E639" s="101">
        <v>613.54573999999991</v>
      </c>
      <c r="F639" s="101">
        <v>0</v>
      </c>
      <c r="G639" s="101">
        <v>0</v>
      </c>
      <c r="H639" s="101">
        <v>0</v>
      </c>
      <c r="I639" s="101">
        <v>0</v>
      </c>
    </row>
    <row r="640" spans="1:9" hidden="1">
      <c r="A640" s="4">
        <v>97101</v>
      </c>
      <c r="B640" s="84" t="s">
        <v>640</v>
      </c>
      <c r="C640" s="99">
        <v>2.83307E-3</v>
      </c>
      <c r="D640" s="100"/>
      <c r="E640" s="101">
        <v>797347.72001000005</v>
      </c>
      <c r="F640" s="101">
        <v>0</v>
      </c>
      <c r="G640" s="101">
        <v>0</v>
      </c>
      <c r="H640" s="101">
        <v>0</v>
      </c>
      <c r="I640" s="101">
        <v>0</v>
      </c>
    </row>
    <row r="641" spans="1:9" hidden="1">
      <c r="A641" s="4">
        <v>97104</v>
      </c>
      <c r="B641" s="84" t="s">
        <v>641</v>
      </c>
      <c r="C641" s="99">
        <v>8.1520000000000006E-5</v>
      </c>
      <c r="D641" s="100"/>
      <c r="E641" s="101">
        <v>22943.233360000002</v>
      </c>
      <c r="F641" s="101">
        <v>0</v>
      </c>
      <c r="G641" s="101">
        <v>0</v>
      </c>
      <c r="H641" s="101">
        <v>0</v>
      </c>
      <c r="I641" s="101">
        <v>0</v>
      </c>
    </row>
    <row r="642" spans="1:9" hidden="1">
      <c r="A642" s="4">
        <v>97111</v>
      </c>
      <c r="B642" s="84" t="s">
        <v>642</v>
      </c>
      <c r="C642" s="99">
        <v>3.5673999999999998E-4</v>
      </c>
      <c r="D642" s="100"/>
      <c r="E642" s="101">
        <v>100401.97581999999</v>
      </c>
      <c r="F642" s="101">
        <v>0</v>
      </c>
      <c r="G642" s="101">
        <v>0</v>
      </c>
      <c r="H642" s="101">
        <v>0</v>
      </c>
      <c r="I642" s="101">
        <v>0</v>
      </c>
    </row>
    <row r="643" spans="1:9" hidden="1">
      <c r="A643" s="4">
        <v>97121</v>
      </c>
      <c r="B643" s="84" t="s">
        <v>643</v>
      </c>
      <c r="C643" s="99">
        <v>1.9817000000000001E-4</v>
      </c>
      <c r="D643" s="100"/>
      <c r="E643" s="101">
        <v>55773.559310000004</v>
      </c>
      <c r="F643" s="101">
        <v>0</v>
      </c>
      <c r="G643" s="101">
        <v>0</v>
      </c>
      <c r="H643" s="101">
        <v>0</v>
      </c>
      <c r="I643" s="101">
        <v>0</v>
      </c>
    </row>
    <row r="644" spans="1:9" hidden="1">
      <c r="A644" s="4">
        <v>97131</v>
      </c>
      <c r="B644" s="84" t="s">
        <v>644</v>
      </c>
      <c r="C644" s="99">
        <v>8.2423000000000001E-4</v>
      </c>
      <c r="D644" s="100"/>
      <c r="E644" s="101">
        <v>231973.76389</v>
      </c>
      <c r="F644" s="101">
        <v>0</v>
      </c>
      <c r="G644" s="101">
        <v>0</v>
      </c>
      <c r="H644" s="101">
        <v>0</v>
      </c>
      <c r="I644" s="101">
        <v>0</v>
      </c>
    </row>
    <row r="645" spans="1:9" hidden="1">
      <c r="A645" s="4">
        <v>97201</v>
      </c>
      <c r="B645" s="84" t="s">
        <v>645</v>
      </c>
      <c r="C645" s="99">
        <v>6.8986000000000004E-4</v>
      </c>
      <c r="D645" s="100"/>
      <c r="E645" s="101">
        <v>194156.26798</v>
      </c>
      <c r="F645" s="101">
        <v>0</v>
      </c>
      <c r="G645" s="101">
        <v>0</v>
      </c>
      <c r="H645" s="101">
        <v>0</v>
      </c>
      <c r="I645" s="101">
        <v>0</v>
      </c>
    </row>
    <row r="646" spans="1:9" hidden="1">
      <c r="A646" s="4">
        <v>97211</v>
      </c>
      <c r="B646" s="84" t="s">
        <v>646</v>
      </c>
      <c r="C646" s="99">
        <v>9.7079999999999999E-5</v>
      </c>
      <c r="D646" s="100"/>
      <c r="E646" s="101">
        <v>27322.486440000001</v>
      </c>
      <c r="F646" s="101">
        <v>0</v>
      </c>
      <c r="G646" s="101">
        <v>0</v>
      </c>
      <c r="H646" s="101">
        <v>0</v>
      </c>
      <c r="I646" s="101">
        <v>0</v>
      </c>
    </row>
    <row r="647" spans="1:9" hidden="1">
      <c r="A647" s="4">
        <v>97213</v>
      </c>
      <c r="B647" s="84" t="s">
        <v>647</v>
      </c>
      <c r="C647" s="99">
        <v>3.1520000000000003E-5</v>
      </c>
      <c r="D647" s="100"/>
      <c r="E647" s="101">
        <v>8871.0833600000005</v>
      </c>
      <c r="F647" s="101">
        <v>0</v>
      </c>
      <c r="G647" s="101">
        <v>0</v>
      </c>
      <c r="H647" s="101">
        <v>0</v>
      </c>
      <c r="I647" s="101">
        <v>0</v>
      </c>
    </row>
    <row r="648" spans="1:9" hidden="1">
      <c r="A648" s="4">
        <v>97217</v>
      </c>
      <c r="B648" s="84" t="s">
        <v>648</v>
      </c>
      <c r="C648" s="99">
        <v>1.217E-5</v>
      </c>
      <c r="D648" s="100"/>
      <c r="E648" s="101">
        <v>3425.16131</v>
      </c>
      <c r="F648" s="101">
        <v>0</v>
      </c>
      <c r="G648" s="101">
        <v>0</v>
      </c>
      <c r="H648" s="101">
        <v>0</v>
      </c>
      <c r="I648" s="101">
        <v>0</v>
      </c>
    </row>
    <row r="649" spans="1:9" hidden="1">
      <c r="A649" s="4">
        <v>97221</v>
      </c>
      <c r="B649" s="84" t="s">
        <v>649</v>
      </c>
      <c r="C649" s="99">
        <v>2.0999999999999998E-6</v>
      </c>
      <c r="D649" s="100"/>
      <c r="E649" s="101">
        <v>591.0302999999999</v>
      </c>
      <c r="F649" s="101">
        <v>0</v>
      </c>
      <c r="G649" s="101">
        <v>0</v>
      </c>
      <c r="H649" s="101">
        <v>0</v>
      </c>
      <c r="I649" s="101">
        <v>0</v>
      </c>
    </row>
    <row r="650" spans="1:9" hidden="1">
      <c r="A650" s="4">
        <v>97301</v>
      </c>
      <c r="B650" s="84" t="s">
        <v>650</v>
      </c>
      <c r="C650" s="99">
        <v>2.1264500000000002E-3</v>
      </c>
      <c r="D650" s="100"/>
      <c r="E650" s="101">
        <v>598474.46735000005</v>
      </c>
      <c r="F650" s="101">
        <v>0</v>
      </c>
      <c r="G650" s="101">
        <v>0</v>
      </c>
      <c r="H650" s="101">
        <v>0</v>
      </c>
      <c r="I650" s="101">
        <v>0</v>
      </c>
    </row>
    <row r="651" spans="1:9" hidden="1">
      <c r="A651" s="4">
        <v>97302</v>
      </c>
      <c r="B651" s="84" t="s">
        <v>959</v>
      </c>
      <c r="C651" s="99">
        <v>3.8470000000000003E-5</v>
      </c>
      <c r="D651" s="100"/>
      <c r="E651" s="101">
        <v>10827.112210000001</v>
      </c>
      <c r="F651" s="101">
        <v>0</v>
      </c>
      <c r="G651" s="101">
        <v>0</v>
      </c>
      <c r="H651" s="101">
        <v>0</v>
      </c>
      <c r="I651" s="101">
        <v>0</v>
      </c>
    </row>
    <row r="652" spans="1:9" hidden="1">
      <c r="A652" s="4">
        <v>97304</v>
      </c>
      <c r="B652" s="84" t="s">
        <v>651</v>
      </c>
      <c r="C652" s="99">
        <v>2.4559999999999999E-5</v>
      </c>
      <c r="D652" s="100"/>
      <c r="E652" s="101">
        <v>6912.2400799999996</v>
      </c>
      <c r="F652" s="101">
        <v>0</v>
      </c>
      <c r="G652" s="101">
        <v>0</v>
      </c>
      <c r="H652" s="101">
        <v>0</v>
      </c>
      <c r="I652" s="101">
        <v>0</v>
      </c>
    </row>
    <row r="653" spans="1:9" hidden="1">
      <c r="A653" s="4">
        <v>97311</v>
      </c>
      <c r="B653" s="84" t="s">
        <v>652</v>
      </c>
      <c r="C653" s="99">
        <v>7.2628999999999999E-4</v>
      </c>
      <c r="D653" s="100"/>
      <c r="E653" s="101">
        <v>204409.23647</v>
      </c>
      <c r="F653" s="101">
        <v>0</v>
      </c>
      <c r="G653" s="101">
        <v>0</v>
      </c>
      <c r="H653" s="101">
        <v>0</v>
      </c>
      <c r="I653" s="101">
        <v>0</v>
      </c>
    </row>
    <row r="654" spans="1:9" hidden="1">
      <c r="A654" s="4">
        <v>97401</v>
      </c>
      <c r="B654" s="84" t="s">
        <v>653</v>
      </c>
      <c r="C654" s="99">
        <v>6.4572299999999996E-3</v>
      </c>
      <c r="D654" s="100"/>
      <c r="E654" s="101">
        <v>1817342.1828899998</v>
      </c>
      <c r="F654" s="101">
        <v>0</v>
      </c>
      <c r="G654" s="101">
        <v>0</v>
      </c>
      <c r="H654" s="101">
        <v>0</v>
      </c>
      <c r="I654" s="101">
        <v>0</v>
      </c>
    </row>
    <row r="655" spans="1:9" hidden="1">
      <c r="A655" s="4">
        <v>97402</v>
      </c>
      <c r="B655" s="84" t="s">
        <v>654</v>
      </c>
      <c r="C655" s="99">
        <v>3.2549999999999998E-5</v>
      </c>
      <c r="D655" s="100"/>
      <c r="E655" s="101">
        <v>9160.9696499999991</v>
      </c>
      <c r="F655" s="101">
        <v>0</v>
      </c>
      <c r="G655" s="101">
        <v>0</v>
      </c>
      <c r="H655" s="101">
        <v>0</v>
      </c>
      <c r="I655" s="101">
        <v>0</v>
      </c>
    </row>
    <row r="656" spans="1:9" hidden="1">
      <c r="A656" s="4">
        <v>97404</v>
      </c>
      <c r="B656" s="84" t="s">
        <v>655</v>
      </c>
      <c r="C656" s="99">
        <v>2.7465999999999998E-4</v>
      </c>
      <c r="D656" s="100"/>
      <c r="E656" s="101">
        <v>77301.134379999989</v>
      </c>
      <c r="F656" s="101">
        <v>0</v>
      </c>
      <c r="G656" s="101">
        <v>0</v>
      </c>
      <c r="H656" s="101">
        <v>0</v>
      </c>
      <c r="I656" s="101">
        <v>0</v>
      </c>
    </row>
    <row r="657" spans="1:9" hidden="1">
      <c r="A657" s="4">
        <v>97405</v>
      </c>
      <c r="B657" s="84" t="s">
        <v>656</v>
      </c>
      <c r="C657" s="99">
        <v>8.9159999999999993E-5</v>
      </c>
      <c r="D657" s="100"/>
      <c r="E657" s="101">
        <v>25093.457879999998</v>
      </c>
      <c r="F657" s="101">
        <v>0</v>
      </c>
      <c r="G657" s="101">
        <v>0</v>
      </c>
      <c r="H657" s="101">
        <v>0</v>
      </c>
      <c r="I657" s="101">
        <v>0</v>
      </c>
    </row>
    <row r="658" spans="1:9" hidden="1">
      <c r="A658" s="4">
        <v>97408</v>
      </c>
      <c r="B658" s="84" t="s">
        <v>657</v>
      </c>
      <c r="C658" s="99">
        <v>3.9050000000000001E-5</v>
      </c>
      <c r="D658" s="100"/>
      <c r="E658" s="101">
        <v>10990.34915</v>
      </c>
      <c r="F658" s="101">
        <v>0</v>
      </c>
      <c r="G658" s="101">
        <v>0</v>
      </c>
      <c r="H658" s="101">
        <v>0</v>
      </c>
      <c r="I658" s="101">
        <v>0</v>
      </c>
    </row>
    <row r="659" spans="1:9" hidden="1">
      <c r="A659" s="4">
        <v>97411</v>
      </c>
      <c r="B659" s="84" t="s">
        <v>658</v>
      </c>
      <c r="C659" s="99">
        <v>5.5441300000000004E-3</v>
      </c>
      <c r="D659" s="100"/>
      <c r="E659" s="101">
        <v>1560356.5795900002</v>
      </c>
      <c r="F659" s="101">
        <v>0</v>
      </c>
      <c r="G659" s="101">
        <v>0</v>
      </c>
      <c r="H659" s="101">
        <v>0</v>
      </c>
      <c r="I659" s="101">
        <v>0</v>
      </c>
    </row>
    <row r="660" spans="1:9" hidden="1">
      <c r="A660" s="4">
        <v>97412</v>
      </c>
      <c r="B660" s="84" t="s">
        <v>659</v>
      </c>
      <c r="C660" s="99">
        <v>3.86287E-3</v>
      </c>
      <c r="D660" s="100"/>
      <c r="E660" s="101">
        <v>1087177.72141</v>
      </c>
      <c r="F660" s="101">
        <v>0</v>
      </c>
      <c r="G660" s="101">
        <v>0</v>
      </c>
      <c r="H660" s="101">
        <v>0</v>
      </c>
      <c r="I660" s="101">
        <v>0</v>
      </c>
    </row>
    <row r="661" spans="1:9" hidden="1">
      <c r="A661" s="4">
        <v>97413</v>
      </c>
      <c r="B661" s="84" t="s">
        <v>660</v>
      </c>
      <c r="C661" s="99">
        <v>3.1463999999999998E-4</v>
      </c>
      <c r="D661" s="100"/>
      <c r="E661" s="101">
        <v>88553.225519999993</v>
      </c>
      <c r="F661" s="101">
        <v>0</v>
      </c>
      <c r="G661" s="101">
        <v>0</v>
      </c>
      <c r="H661" s="101">
        <v>0</v>
      </c>
      <c r="I661" s="101">
        <v>0</v>
      </c>
    </row>
    <row r="662" spans="1:9" hidden="1">
      <c r="A662" s="4">
        <v>97421</v>
      </c>
      <c r="B662" s="84" t="s">
        <v>661</v>
      </c>
      <c r="C662" s="99">
        <v>3.7188E-4</v>
      </c>
      <c r="D662" s="100"/>
      <c r="E662" s="101">
        <v>104663.02284000001</v>
      </c>
      <c r="F662" s="101">
        <v>0</v>
      </c>
      <c r="G662" s="101">
        <v>0</v>
      </c>
      <c r="H662" s="101">
        <v>0</v>
      </c>
      <c r="I662" s="101">
        <v>0</v>
      </c>
    </row>
    <row r="663" spans="1:9" hidden="1">
      <c r="A663" s="4">
        <v>97423</v>
      </c>
      <c r="B663" s="84" t="s">
        <v>662</v>
      </c>
      <c r="C663" s="99">
        <v>3.6189999999999997E-5</v>
      </c>
      <c r="D663" s="100"/>
      <c r="E663" s="101">
        <v>10185.42217</v>
      </c>
      <c r="F663" s="101">
        <v>0</v>
      </c>
      <c r="G663" s="101">
        <v>0</v>
      </c>
      <c r="H663" s="101">
        <v>0</v>
      </c>
      <c r="I663" s="101">
        <v>0</v>
      </c>
    </row>
    <row r="664" spans="1:9" hidden="1">
      <c r="A664" s="4">
        <v>97431</v>
      </c>
      <c r="B664" s="84" t="s">
        <v>663</v>
      </c>
      <c r="C664" s="99">
        <v>8.161E-5</v>
      </c>
      <c r="D664" s="100"/>
      <c r="E664" s="101">
        <v>22968.56323</v>
      </c>
      <c r="F664" s="101">
        <v>0</v>
      </c>
      <c r="G664" s="101">
        <v>0</v>
      </c>
      <c r="H664" s="101">
        <v>0</v>
      </c>
      <c r="I664" s="101">
        <v>0</v>
      </c>
    </row>
    <row r="665" spans="1:9" hidden="1">
      <c r="A665" s="4">
        <v>97441</v>
      </c>
      <c r="B665" s="84" t="s">
        <v>664</v>
      </c>
      <c r="C665" s="99">
        <v>3.046E-5</v>
      </c>
      <c r="D665" s="100"/>
      <c r="E665" s="101">
        <v>8572.7537799999991</v>
      </c>
      <c r="F665" s="101">
        <v>0</v>
      </c>
      <c r="G665" s="101">
        <v>0</v>
      </c>
      <c r="H665" s="101">
        <v>0</v>
      </c>
      <c r="I665" s="101">
        <v>0</v>
      </c>
    </row>
    <row r="666" spans="1:9" hidden="1">
      <c r="A666" s="4">
        <v>97451</v>
      </c>
      <c r="B666" s="84" t="s">
        <v>665</v>
      </c>
      <c r="C666" s="99">
        <v>5.9739000000000005E-4</v>
      </c>
      <c r="D666" s="100"/>
      <c r="E666" s="101">
        <v>168131.23377000002</v>
      </c>
      <c r="F666" s="101">
        <v>0</v>
      </c>
      <c r="G666" s="101">
        <v>0</v>
      </c>
      <c r="H666" s="101">
        <v>0</v>
      </c>
      <c r="I666" s="101">
        <v>0</v>
      </c>
    </row>
    <row r="667" spans="1:9" hidden="1">
      <c r="A667" s="4">
        <v>97461</v>
      </c>
      <c r="B667" s="84" t="s">
        <v>666</v>
      </c>
      <c r="C667" s="99">
        <v>4.4647000000000003E-4</v>
      </c>
      <c r="D667" s="100"/>
      <c r="E667" s="101">
        <v>125655.85621000001</v>
      </c>
      <c r="F667" s="101">
        <v>0</v>
      </c>
      <c r="G667" s="101">
        <v>0</v>
      </c>
      <c r="H667" s="101">
        <v>0</v>
      </c>
      <c r="I667" s="101">
        <v>0</v>
      </c>
    </row>
    <row r="668" spans="1:9" hidden="1">
      <c r="A668" s="4">
        <v>97471</v>
      </c>
      <c r="B668" s="84" t="s">
        <v>668</v>
      </c>
      <c r="C668" s="99">
        <v>2.1630000000000001E-5</v>
      </c>
      <c r="D668" s="100"/>
      <c r="E668" s="101">
        <v>6087.6120900000005</v>
      </c>
      <c r="F668" s="101">
        <v>0</v>
      </c>
      <c r="G668" s="101">
        <v>0</v>
      </c>
      <c r="H668" s="101">
        <v>0</v>
      </c>
      <c r="I668" s="101">
        <v>0</v>
      </c>
    </row>
    <row r="669" spans="1:9" hidden="1">
      <c r="A669" s="4">
        <v>97481</v>
      </c>
      <c r="B669" s="84" t="s">
        <v>669</v>
      </c>
      <c r="C669" s="99">
        <v>1.95E-6</v>
      </c>
      <c r="D669" s="100"/>
      <c r="E669" s="101">
        <v>548.81385</v>
      </c>
      <c r="F669" s="101">
        <v>0</v>
      </c>
      <c r="G669" s="101">
        <v>0</v>
      </c>
      <c r="H669" s="101">
        <v>0</v>
      </c>
      <c r="I669" s="101">
        <v>0</v>
      </c>
    </row>
    <row r="670" spans="1:9" hidden="1">
      <c r="A670" s="4">
        <v>97501</v>
      </c>
      <c r="B670" s="84" t="s">
        <v>671</v>
      </c>
      <c r="C670" s="99">
        <v>1.34556E-3</v>
      </c>
      <c r="D670" s="100"/>
      <c r="E670" s="101">
        <v>378698.44308</v>
      </c>
      <c r="F670" s="101">
        <v>0</v>
      </c>
      <c r="G670" s="101">
        <v>0</v>
      </c>
      <c r="H670" s="101">
        <v>0</v>
      </c>
      <c r="I670" s="101">
        <v>0</v>
      </c>
    </row>
    <row r="671" spans="1:9" hidden="1">
      <c r="A671" s="4">
        <v>97511</v>
      </c>
      <c r="B671" s="84" t="s">
        <v>672</v>
      </c>
      <c r="C671" s="99">
        <v>2.3028E-4</v>
      </c>
      <c r="D671" s="100"/>
      <c r="E671" s="101">
        <v>64810.694040000002</v>
      </c>
      <c r="F671" s="101">
        <v>0</v>
      </c>
      <c r="G671" s="101">
        <v>0</v>
      </c>
      <c r="H671" s="101">
        <v>0</v>
      </c>
      <c r="I671" s="101">
        <v>0</v>
      </c>
    </row>
    <row r="672" spans="1:9" hidden="1">
      <c r="A672" s="4">
        <v>97517</v>
      </c>
      <c r="B672" s="84" t="s">
        <v>961</v>
      </c>
      <c r="C672" s="99">
        <v>1.076E-5</v>
      </c>
      <c r="D672" s="100"/>
      <c r="E672" s="101">
        <v>3028.3266800000001</v>
      </c>
      <c r="F672" s="101">
        <v>0</v>
      </c>
      <c r="G672" s="101">
        <v>0</v>
      </c>
      <c r="H672" s="101">
        <v>0</v>
      </c>
      <c r="I672" s="101">
        <v>0</v>
      </c>
    </row>
    <row r="673" spans="1:9" hidden="1">
      <c r="A673" s="4">
        <v>97521</v>
      </c>
      <c r="B673" s="84" t="s">
        <v>673</v>
      </c>
      <c r="C673" s="99">
        <v>1.304E-4</v>
      </c>
      <c r="D673" s="100"/>
      <c r="E673" s="101">
        <v>36700.167199999996</v>
      </c>
      <c r="F673" s="101">
        <v>0</v>
      </c>
      <c r="G673" s="101">
        <v>0</v>
      </c>
      <c r="H673" s="101">
        <v>0</v>
      </c>
      <c r="I673" s="101">
        <v>0</v>
      </c>
    </row>
    <row r="674" spans="1:9" hidden="1">
      <c r="A674" s="4">
        <v>97527</v>
      </c>
      <c r="B674" s="84" t="s">
        <v>947</v>
      </c>
      <c r="C674" s="99">
        <v>3.9299999999999996E-6</v>
      </c>
      <c r="D674" s="100"/>
      <c r="E674" s="101">
        <v>1106.0709899999999</v>
      </c>
      <c r="F674" s="101">
        <v>0</v>
      </c>
      <c r="G674" s="101">
        <v>0</v>
      </c>
      <c r="H674" s="101">
        <v>0</v>
      </c>
      <c r="I674" s="101">
        <v>0</v>
      </c>
    </row>
    <row r="675" spans="1:9" hidden="1">
      <c r="A675" s="4">
        <v>97531</v>
      </c>
      <c r="B675" s="84" t="s">
        <v>674</v>
      </c>
      <c r="C675" s="99">
        <v>5.3329999999999999E-5</v>
      </c>
      <c r="D675" s="100"/>
      <c r="E675" s="101">
        <v>15009.35519</v>
      </c>
      <c r="F675" s="101">
        <v>0</v>
      </c>
      <c r="G675" s="101">
        <v>0</v>
      </c>
      <c r="H675" s="101">
        <v>0</v>
      </c>
      <c r="I675" s="101">
        <v>0</v>
      </c>
    </row>
    <row r="676" spans="1:9" hidden="1">
      <c r="A676" s="4">
        <v>97601</v>
      </c>
      <c r="B676" s="84" t="s">
        <v>675</v>
      </c>
      <c r="C676" s="99">
        <v>5.2711499999999996E-3</v>
      </c>
      <c r="D676" s="100"/>
      <c r="E676" s="101">
        <v>1483528.2694499998</v>
      </c>
      <c r="F676" s="101">
        <v>0</v>
      </c>
      <c r="G676" s="101">
        <v>0</v>
      </c>
      <c r="H676" s="101">
        <v>0</v>
      </c>
      <c r="I676" s="101">
        <v>0</v>
      </c>
    </row>
    <row r="677" spans="1:9" hidden="1">
      <c r="A677" s="94">
        <v>97607</v>
      </c>
      <c r="B677" s="95" t="s">
        <v>676</v>
      </c>
      <c r="C677" s="96">
        <v>3.0589999999999997E-5</v>
      </c>
      <c r="D677" s="97"/>
      <c r="E677" s="98">
        <v>8609.3413699999983</v>
      </c>
      <c r="F677" s="98">
        <v>0</v>
      </c>
      <c r="G677" s="98">
        <v>0</v>
      </c>
      <c r="H677" s="98">
        <v>0</v>
      </c>
      <c r="I677" s="98">
        <v>0</v>
      </c>
    </row>
    <row r="678" spans="1:9" hidden="1">
      <c r="A678" s="4">
        <v>97611</v>
      </c>
      <c r="B678" s="84" t="s">
        <v>677</v>
      </c>
      <c r="C678" s="99">
        <v>2.3424800000000001E-3</v>
      </c>
      <c r="D678" s="100"/>
      <c r="E678" s="101">
        <v>659274.59863999998</v>
      </c>
      <c r="F678" s="101">
        <v>0</v>
      </c>
      <c r="G678" s="101">
        <v>0</v>
      </c>
      <c r="H678" s="101">
        <v>0</v>
      </c>
      <c r="I678" s="101">
        <v>0</v>
      </c>
    </row>
    <row r="679" spans="1:9" hidden="1">
      <c r="A679" s="4">
        <v>97613</v>
      </c>
      <c r="B679" s="84" t="s">
        <v>678</v>
      </c>
      <c r="C679" s="99">
        <v>8.9120000000000001E-5</v>
      </c>
      <c r="D679" s="100"/>
      <c r="E679" s="101">
        <v>25082.20016</v>
      </c>
      <c r="F679" s="101">
        <v>0</v>
      </c>
      <c r="G679" s="101">
        <v>0</v>
      </c>
      <c r="H679" s="101">
        <v>0</v>
      </c>
      <c r="I679" s="101">
        <v>0</v>
      </c>
    </row>
    <row r="680" spans="1:9" hidden="1">
      <c r="A680" s="4">
        <v>97621</v>
      </c>
      <c r="B680" s="84" t="s">
        <v>679</v>
      </c>
      <c r="C680" s="99">
        <v>3.4103999999999997E-4</v>
      </c>
      <c r="D680" s="100"/>
      <c r="E680" s="101">
        <v>95983.320719999989</v>
      </c>
      <c r="F680" s="101">
        <v>0</v>
      </c>
      <c r="G680" s="101">
        <v>0</v>
      </c>
      <c r="H680" s="101">
        <v>0</v>
      </c>
      <c r="I680" s="101">
        <v>0</v>
      </c>
    </row>
    <row r="681" spans="1:9" hidden="1">
      <c r="A681" s="4">
        <v>97623</v>
      </c>
      <c r="B681" s="84" t="s">
        <v>680</v>
      </c>
      <c r="C681" s="99">
        <v>2.2940000000000001E-5</v>
      </c>
      <c r="D681" s="100"/>
      <c r="E681" s="101">
        <v>6456.30242</v>
      </c>
      <c r="F681" s="101">
        <v>0</v>
      </c>
      <c r="G681" s="101">
        <v>0</v>
      </c>
      <c r="H681" s="101">
        <v>0</v>
      </c>
      <c r="I681" s="101">
        <v>0</v>
      </c>
    </row>
    <row r="682" spans="1:9" hidden="1">
      <c r="A682" s="4">
        <v>97627</v>
      </c>
      <c r="B682" s="84" t="s">
        <v>681</v>
      </c>
      <c r="C682" s="99">
        <v>5.5899999999999998E-6</v>
      </c>
      <c r="D682" s="100"/>
      <c r="E682" s="101">
        <v>1573.2663700000001</v>
      </c>
      <c r="F682" s="101">
        <v>0</v>
      </c>
      <c r="G682" s="101">
        <v>0</v>
      </c>
      <c r="H682" s="101">
        <v>0</v>
      </c>
      <c r="I682" s="101">
        <v>0</v>
      </c>
    </row>
    <row r="683" spans="1:9" hidden="1">
      <c r="A683" s="4">
        <v>97631</v>
      </c>
      <c r="B683" s="84" t="s">
        <v>682</v>
      </c>
      <c r="C683" s="99">
        <v>2.2893999999999999E-4</v>
      </c>
      <c r="D683" s="100"/>
      <c r="E683" s="101">
        <v>64433.560419999994</v>
      </c>
      <c r="F683" s="101">
        <v>0</v>
      </c>
      <c r="G683" s="101">
        <v>0</v>
      </c>
      <c r="H683" s="101">
        <v>0</v>
      </c>
      <c r="I683" s="101">
        <v>0</v>
      </c>
    </row>
    <row r="684" spans="1:9" hidden="1">
      <c r="A684" s="4">
        <v>97637</v>
      </c>
      <c r="B684" s="84" t="s">
        <v>683</v>
      </c>
      <c r="C684" s="99">
        <v>4.0099999999999997E-6</v>
      </c>
      <c r="D684" s="100"/>
      <c r="E684" s="101">
        <v>1128.5864299999998</v>
      </c>
      <c r="F684" s="101">
        <v>0</v>
      </c>
      <c r="G684" s="101">
        <v>0</v>
      </c>
      <c r="H684" s="101">
        <v>0</v>
      </c>
      <c r="I684" s="101">
        <v>0</v>
      </c>
    </row>
    <row r="685" spans="1:9" hidden="1">
      <c r="A685" s="4">
        <v>97641</v>
      </c>
      <c r="B685" s="84" t="s">
        <v>684</v>
      </c>
      <c r="C685" s="99">
        <v>9.2689999999999995E-5</v>
      </c>
      <c r="D685" s="100"/>
      <c r="E685" s="101">
        <v>26086.951669999999</v>
      </c>
      <c r="F685" s="101">
        <v>0</v>
      </c>
      <c r="G685" s="101">
        <v>0</v>
      </c>
      <c r="H685" s="101">
        <v>0</v>
      </c>
      <c r="I685" s="101">
        <v>0</v>
      </c>
    </row>
    <row r="686" spans="1:9" hidden="1">
      <c r="A686" s="4">
        <v>97651</v>
      </c>
      <c r="B686" s="84" t="s">
        <v>685</v>
      </c>
      <c r="C686" s="99">
        <v>4.8492000000000001E-4</v>
      </c>
      <c r="D686" s="100"/>
      <c r="E686" s="101">
        <v>136477.33955999999</v>
      </c>
      <c r="F686" s="101">
        <v>0</v>
      </c>
      <c r="G686" s="101">
        <v>0</v>
      </c>
      <c r="H686" s="101">
        <v>0</v>
      </c>
      <c r="I686" s="101">
        <v>0</v>
      </c>
    </row>
    <row r="687" spans="1:9" hidden="1">
      <c r="A687" s="4">
        <v>97661</v>
      </c>
      <c r="B687" s="84" t="s">
        <v>686</v>
      </c>
      <c r="C687" s="99">
        <v>5.4679999999999998E-5</v>
      </c>
      <c r="D687" s="100"/>
      <c r="E687" s="101">
        <v>15389.303239999999</v>
      </c>
      <c r="F687" s="101">
        <v>0</v>
      </c>
      <c r="G687" s="101">
        <v>0</v>
      </c>
      <c r="H687" s="101">
        <v>0</v>
      </c>
      <c r="I687" s="101">
        <v>0</v>
      </c>
    </row>
    <row r="688" spans="1:9" hidden="1">
      <c r="A688" s="4">
        <v>97701</v>
      </c>
      <c r="B688" s="84" t="s">
        <v>687</v>
      </c>
      <c r="C688" s="99">
        <v>2.30628E-3</v>
      </c>
      <c r="D688" s="100"/>
      <c r="E688" s="101">
        <v>649086.36204000004</v>
      </c>
      <c r="F688" s="101">
        <v>0</v>
      </c>
      <c r="G688" s="101">
        <v>0</v>
      </c>
      <c r="H688" s="101">
        <v>0</v>
      </c>
      <c r="I688" s="101">
        <v>0</v>
      </c>
    </row>
    <row r="689" spans="1:9" hidden="1">
      <c r="A689" s="4">
        <v>97705</v>
      </c>
      <c r="B689" s="84" t="s">
        <v>688</v>
      </c>
      <c r="C689" s="99">
        <v>2.3349999999999998E-5</v>
      </c>
      <c r="D689" s="100"/>
      <c r="E689" s="101">
        <v>6571.6940499999992</v>
      </c>
      <c r="F689" s="101">
        <v>0</v>
      </c>
      <c r="G689" s="101">
        <v>0</v>
      </c>
      <c r="H689" s="101">
        <v>0</v>
      </c>
      <c r="I689" s="101">
        <v>0</v>
      </c>
    </row>
    <row r="690" spans="1:9" hidden="1">
      <c r="A690" s="4">
        <v>97711</v>
      </c>
      <c r="B690" s="84" t="s">
        <v>689</v>
      </c>
      <c r="C690" s="99">
        <v>7.7207999999999997E-4</v>
      </c>
      <c r="D690" s="100"/>
      <c r="E690" s="101">
        <v>217296.51144</v>
      </c>
      <c r="F690" s="101">
        <v>0</v>
      </c>
      <c r="G690" s="101">
        <v>0</v>
      </c>
      <c r="H690" s="101">
        <v>0</v>
      </c>
      <c r="I690" s="101">
        <v>0</v>
      </c>
    </row>
    <row r="691" spans="1:9" hidden="1">
      <c r="A691" s="4">
        <v>97713</v>
      </c>
      <c r="B691" s="84" t="s">
        <v>690</v>
      </c>
      <c r="C691" s="99">
        <v>6.6069999999999996E-5</v>
      </c>
      <c r="D691" s="100"/>
      <c r="E691" s="101">
        <v>18594.939009999998</v>
      </c>
      <c r="F691" s="101">
        <v>0</v>
      </c>
      <c r="G691" s="101">
        <v>0</v>
      </c>
      <c r="H691" s="101">
        <v>0</v>
      </c>
      <c r="I691" s="101">
        <v>0</v>
      </c>
    </row>
    <row r="692" spans="1:9" hidden="1">
      <c r="A692" s="4">
        <v>97717</v>
      </c>
      <c r="B692" s="84" t="s">
        <v>691</v>
      </c>
      <c r="C692" s="99">
        <v>9.5899999999999997E-6</v>
      </c>
      <c r="D692" s="100"/>
      <c r="E692" s="101">
        <v>2699.0383699999998</v>
      </c>
      <c r="F692" s="101">
        <v>0</v>
      </c>
      <c r="G692" s="101">
        <v>0</v>
      </c>
      <c r="H692" s="101">
        <v>0</v>
      </c>
      <c r="I692" s="101">
        <v>0</v>
      </c>
    </row>
    <row r="693" spans="1:9" hidden="1">
      <c r="A693" s="4">
        <v>97721</v>
      </c>
      <c r="B693" s="84" t="s">
        <v>692</v>
      </c>
      <c r="C693" s="99">
        <v>4.6153999999999998E-4</v>
      </c>
      <c r="D693" s="100"/>
      <c r="E693" s="101">
        <v>129897.20221999999</v>
      </c>
      <c r="F693" s="101">
        <v>0</v>
      </c>
      <c r="G693" s="101">
        <v>0</v>
      </c>
      <c r="H693" s="101">
        <v>0</v>
      </c>
      <c r="I693" s="101">
        <v>0</v>
      </c>
    </row>
    <row r="694" spans="1:9" hidden="1">
      <c r="A694" s="4">
        <v>97727</v>
      </c>
      <c r="B694" s="84" t="s">
        <v>693</v>
      </c>
      <c r="C694" s="99">
        <v>1.6799999999999998E-5</v>
      </c>
      <c r="D694" s="100"/>
      <c r="E694" s="101">
        <v>4728.2423999999992</v>
      </c>
      <c r="F694" s="101">
        <v>0</v>
      </c>
      <c r="G694" s="101">
        <v>0</v>
      </c>
      <c r="H694" s="101">
        <v>0</v>
      </c>
      <c r="I694" s="101">
        <v>0</v>
      </c>
    </row>
    <row r="695" spans="1:9" hidden="1">
      <c r="A695" s="4">
        <v>97731</v>
      </c>
      <c r="B695" s="84" t="s">
        <v>694</v>
      </c>
      <c r="C695" s="99">
        <v>2.8540000000000001E-5</v>
      </c>
      <c r="D695" s="100"/>
      <c r="E695" s="101">
        <v>8032.3832200000006</v>
      </c>
      <c r="F695" s="101">
        <v>0</v>
      </c>
      <c r="G695" s="101">
        <v>0</v>
      </c>
      <c r="H695" s="101">
        <v>0</v>
      </c>
      <c r="I695" s="101">
        <v>0</v>
      </c>
    </row>
    <row r="696" spans="1:9" hidden="1">
      <c r="A696" s="4">
        <v>97801</v>
      </c>
      <c r="B696" s="84" t="s">
        <v>948</v>
      </c>
      <c r="C696" s="99">
        <v>6.1058099999999997E-3</v>
      </c>
      <c r="D696" s="100"/>
      <c r="E696" s="101">
        <v>1718437.4838299998</v>
      </c>
      <c r="F696" s="101">
        <v>0</v>
      </c>
      <c r="G696" s="101">
        <v>0</v>
      </c>
      <c r="H696" s="101">
        <v>0</v>
      </c>
      <c r="I696" s="101">
        <v>0</v>
      </c>
    </row>
    <row r="697" spans="1:9" hidden="1">
      <c r="A697" s="4">
        <v>97802</v>
      </c>
      <c r="B697" s="84" t="s">
        <v>696</v>
      </c>
      <c r="C697" s="99">
        <v>1.1375E-4</v>
      </c>
      <c r="D697" s="100"/>
      <c r="E697" s="101">
        <v>32014.141250000001</v>
      </c>
      <c r="F697" s="101">
        <v>0</v>
      </c>
      <c r="G697" s="101">
        <v>0</v>
      </c>
      <c r="H697" s="101">
        <v>0</v>
      </c>
      <c r="I697" s="101">
        <v>0</v>
      </c>
    </row>
    <row r="698" spans="1:9" hidden="1">
      <c r="A698" s="4">
        <v>97803</v>
      </c>
      <c r="B698" s="84" t="s">
        <v>697</v>
      </c>
      <c r="C698" s="99">
        <v>7.5900000000000002E-5</v>
      </c>
      <c r="D698" s="100"/>
      <c r="E698" s="101">
        <v>21361.523700000002</v>
      </c>
      <c r="F698" s="101">
        <v>0</v>
      </c>
      <c r="G698" s="101">
        <v>0</v>
      </c>
      <c r="H698" s="101">
        <v>0</v>
      </c>
      <c r="I698" s="101">
        <v>0</v>
      </c>
    </row>
    <row r="699" spans="1:9" hidden="1">
      <c r="A699" s="4">
        <v>97805</v>
      </c>
      <c r="B699" s="84" t="s">
        <v>698</v>
      </c>
      <c r="C699" s="99">
        <v>8.5489999999999996E-5</v>
      </c>
      <c r="D699" s="100"/>
      <c r="E699" s="101">
        <v>24060.56207</v>
      </c>
      <c r="F699" s="101">
        <v>0</v>
      </c>
      <c r="G699" s="101">
        <v>0</v>
      </c>
      <c r="H699" s="101">
        <v>0</v>
      </c>
      <c r="I699" s="101">
        <v>0</v>
      </c>
    </row>
    <row r="700" spans="1:9" hidden="1">
      <c r="A700" s="4">
        <v>97811</v>
      </c>
      <c r="B700" s="84" t="s">
        <v>699</v>
      </c>
      <c r="C700" s="99">
        <v>2.0082699999999999E-3</v>
      </c>
      <c r="D700" s="100"/>
      <c r="E700" s="101">
        <v>565213.53360999993</v>
      </c>
      <c r="F700" s="101">
        <v>0</v>
      </c>
      <c r="G700" s="101">
        <v>0</v>
      </c>
      <c r="H700" s="101">
        <v>0</v>
      </c>
      <c r="I700" s="101">
        <v>0</v>
      </c>
    </row>
    <row r="701" spans="1:9" hidden="1">
      <c r="A701" s="4">
        <v>97817</v>
      </c>
      <c r="B701" s="84" t="s">
        <v>700</v>
      </c>
      <c r="C701" s="99">
        <v>2.3419999999999999E-5</v>
      </c>
      <c r="D701" s="100"/>
      <c r="E701" s="101">
        <v>6591.3950599999998</v>
      </c>
      <c r="F701" s="101">
        <v>0</v>
      </c>
      <c r="G701" s="101">
        <v>0</v>
      </c>
      <c r="H701" s="101">
        <v>0</v>
      </c>
      <c r="I701" s="101">
        <v>0</v>
      </c>
    </row>
    <row r="702" spans="1:9" hidden="1">
      <c r="A702" s="4">
        <v>97818</v>
      </c>
      <c r="B702" s="84" t="s">
        <v>701</v>
      </c>
      <c r="C702" s="99">
        <v>2.198E-5</v>
      </c>
      <c r="D702" s="100"/>
      <c r="E702" s="101">
        <v>6186.1171400000003</v>
      </c>
      <c r="F702" s="101">
        <v>0</v>
      </c>
      <c r="G702" s="101">
        <v>0</v>
      </c>
      <c r="H702" s="101">
        <v>0</v>
      </c>
      <c r="I702" s="101">
        <v>0</v>
      </c>
    </row>
    <row r="703" spans="1:9" hidden="1">
      <c r="A703" s="4">
        <v>97821</v>
      </c>
      <c r="B703" s="84" t="s">
        <v>702</v>
      </c>
      <c r="C703" s="99">
        <v>1.2491999999999999E-4</v>
      </c>
      <c r="D703" s="100"/>
      <c r="E703" s="101">
        <v>35157.859559999997</v>
      </c>
      <c r="F703" s="101">
        <v>0</v>
      </c>
      <c r="G703" s="101">
        <v>0</v>
      </c>
      <c r="H703" s="101">
        <v>0</v>
      </c>
      <c r="I703" s="101">
        <v>0</v>
      </c>
    </row>
    <row r="704" spans="1:9" hidden="1">
      <c r="A704" s="4">
        <v>97823</v>
      </c>
      <c r="B704" s="84" t="s">
        <v>703</v>
      </c>
      <c r="C704" s="99">
        <v>1.5659999999999999E-5</v>
      </c>
      <c r="D704" s="100"/>
      <c r="E704" s="101">
        <v>4407.3973799999994</v>
      </c>
      <c r="F704" s="101">
        <v>0</v>
      </c>
      <c r="G704" s="101">
        <v>0</v>
      </c>
      <c r="H704" s="101">
        <v>0</v>
      </c>
      <c r="I704" s="101">
        <v>0</v>
      </c>
    </row>
    <row r="705" spans="1:9" hidden="1">
      <c r="A705" s="4">
        <v>97831</v>
      </c>
      <c r="B705" s="84" t="s">
        <v>704</v>
      </c>
      <c r="C705" s="99">
        <v>1.9196E-4</v>
      </c>
      <c r="D705" s="100"/>
      <c r="E705" s="101">
        <v>54025.798280000003</v>
      </c>
      <c r="F705" s="101">
        <v>0</v>
      </c>
      <c r="G705" s="101">
        <v>0</v>
      </c>
      <c r="H705" s="101">
        <v>0</v>
      </c>
      <c r="I705" s="101">
        <v>0</v>
      </c>
    </row>
    <row r="706" spans="1:9" hidden="1">
      <c r="A706" s="4">
        <v>97837</v>
      </c>
      <c r="B706" s="84" t="s">
        <v>705</v>
      </c>
      <c r="C706" s="99">
        <v>1.412E-5</v>
      </c>
      <c r="D706" s="100"/>
      <c r="E706" s="101">
        <v>3973.97516</v>
      </c>
      <c r="F706" s="101">
        <v>0</v>
      </c>
      <c r="G706" s="101">
        <v>0</v>
      </c>
      <c r="H706" s="101">
        <v>0</v>
      </c>
      <c r="I706" s="101">
        <v>0</v>
      </c>
    </row>
    <row r="707" spans="1:9" hidden="1">
      <c r="A707" s="4">
        <v>97840</v>
      </c>
      <c r="B707" s="84" t="s">
        <v>706</v>
      </c>
      <c r="C707" s="99">
        <v>1.4001000000000001E-4</v>
      </c>
      <c r="D707" s="100"/>
      <c r="E707" s="101">
        <v>39404.834430000003</v>
      </c>
      <c r="F707" s="101">
        <v>0</v>
      </c>
      <c r="G707" s="101">
        <v>0</v>
      </c>
      <c r="H707" s="101">
        <v>0</v>
      </c>
      <c r="I707" s="101">
        <v>0</v>
      </c>
    </row>
    <row r="708" spans="1:9" hidden="1">
      <c r="A708" s="4">
        <v>97841</v>
      </c>
      <c r="B708" s="84" t="s">
        <v>707</v>
      </c>
      <c r="C708" s="99">
        <v>7.0500000000000003E-6</v>
      </c>
      <c r="D708" s="100"/>
      <c r="E708" s="101">
        <v>1984.1731500000001</v>
      </c>
      <c r="F708" s="101">
        <v>0</v>
      </c>
      <c r="G708" s="101">
        <v>0</v>
      </c>
      <c r="H708" s="101">
        <v>0</v>
      </c>
      <c r="I708" s="101">
        <v>0</v>
      </c>
    </row>
    <row r="709" spans="1:9" hidden="1">
      <c r="A709" s="4">
        <v>97847</v>
      </c>
      <c r="B709" s="84" t="s">
        <v>708</v>
      </c>
      <c r="C709" s="99">
        <v>1.8500000000000001E-6</v>
      </c>
      <c r="D709" s="100"/>
      <c r="E709" s="101">
        <v>520.66955000000007</v>
      </c>
      <c r="F709" s="101">
        <v>0</v>
      </c>
      <c r="G709" s="101">
        <v>0</v>
      </c>
      <c r="H709" s="101">
        <v>0</v>
      </c>
      <c r="I709" s="101">
        <v>0</v>
      </c>
    </row>
    <row r="710" spans="1:9" hidden="1">
      <c r="A710" s="4">
        <v>97851</v>
      </c>
      <c r="B710" s="84" t="s">
        <v>709</v>
      </c>
      <c r="C710" s="99">
        <v>2.221E-4</v>
      </c>
      <c r="D710" s="100"/>
      <c r="E710" s="101">
        <v>62508.490300000005</v>
      </c>
      <c r="F710" s="101">
        <v>0</v>
      </c>
      <c r="G710" s="101">
        <v>0</v>
      </c>
      <c r="H710" s="101">
        <v>0</v>
      </c>
      <c r="I710" s="101">
        <v>0</v>
      </c>
    </row>
    <row r="711" spans="1:9" hidden="1">
      <c r="A711" s="4">
        <v>97853</v>
      </c>
      <c r="B711" s="84" t="s">
        <v>710</v>
      </c>
      <c r="C711" s="99">
        <v>7.9129999999999996E-5</v>
      </c>
      <c r="D711" s="100"/>
      <c r="E711" s="101">
        <v>22270.584589999999</v>
      </c>
      <c r="F711" s="101">
        <v>0</v>
      </c>
      <c r="G711" s="101">
        <v>0</v>
      </c>
      <c r="H711" s="101">
        <v>0</v>
      </c>
      <c r="I711" s="101">
        <v>0</v>
      </c>
    </row>
    <row r="712" spans="1:9" hidden="1">
      <c r="A712" s="4">
        <v>97861</v>
      </c>
      <c r="B712" s="84" t="s">
        <v>711</v>
      </c>
      <c r="C712" s="99">
        <v>6.8949999999999995E-5</v>
      </c>
      <c r="D712" s="100"/>
      <c r="E712" s="101">
        <v>19405.494849999999</v>
      </c>
      <c r="F712" s="101">
        <v>0</v>
      </c>
      <c r="G712" s="101">
        <v>0</v>
      </c>
      <c r="H712" s="101">
        <v>0</v>
      </c>
      <c r="I712" s="101">
        <v>0</v>
      </c>
    </row>
    <row r="713" spans="1:9" hidden="1">
      <c r="A713" s="4">
        <v>97871</v>
      </c>
      <c r="B713" s="84" t="s">
        <v>712</v>
      </c>
      <c r="C713" s="99">
        <v>3.1116999999999999E-4</v>
      </c>
      <c r="D713" s="100"/>
      <c r="E713" s="101">
        <v>87576.618309999991</v>
      </c>
      <c r="F713" s="101">
        <v>0</v>
      </c>
      <c r="G713" s="101">
        <v>0</v>
      </c>
      <c r="H713" s="101">
        <v>0</v>
      </c>
      <c r="I713" s="101">
        <v>0</v>
      </c>
    </row>
    <row r="714" spans="1:9" hidden="1">
      <c r="A714" s="4">
        <v>97877</v>
      </c>
      <c r="B714" s="84" t="s">
        <v>713</v>
      </c>
      <c r="C714" s="99">
        <v>9.5200000000000003E-6</v>
      </c>
      <c r="D714" s="100"/>
      <c r="E714" s="101">
        <v>2679.33736</v>
      </c>
      <c r="F714" s="101">
        <v>0</v>
      </c>
      <c r="G714" s="101">
        <v>0</v>
      </c>
      <c r="H714" s="101">
        <v>0</v>
      </c>
      <c r="I714" s="101">
        <v>0</v>
      </c>
    </row>
    <row r="715" spans="1:9" hidden="1">
      <c r="A715" s="4">
        <v>97901</v>
      </c>
      <c r="B715" s="84" t="s">
        <v>714</v>
      </c>
      <c r="C715" s="99">
        <v>3.4248899999999999E-3</v>
      </c>
      <c r="D715" s="100"/>
      <c r="E715" s="101">
        <v>963911.31626999995</v>
      </c>
      <c r="F715" s="101">
        <v>0</v>
      </c>
      <c r="G715" s="101">
        <v>0</v>
      </c>
      <c r="H715" s="101">
        <v>0</v>
      </c>
      <c r="I715" s="101">
        <v>0</v>
      </c>
    </row>
    <row r="716" spans="1:9" hidden="1">
      <c r="A716" s="4">
        <v>97911</v>
      </c>
      <c r="B716" s="84" t="s">
        <v>715</v>
      </c>
      <c r="C716" s="99">
        <v>1.11943E-3</v>
      </c>
      <c r="D716" s="100"/>
      <c r="E716" s="101">
        <v>315055.73749000003</v>
      </c>
      <c r="F716" s="101">
        <v>0</v>
      </c>
      <c r="G716" s="101">
        <v>0</v>
      </c>
      <c r="H716" s="101">
        <v>0</v>
      </c>
      <c r="I716" s="101">
        <v>0</v>
      </c>
    </row>
    <row r="717" spans="1:9" hidden="1">
      <c r="A717" s="4">
        <v>97913</v>
      </c>
      <c r="B717" s="84" t="s">
        <v>716</v>
      </c>
      <c r="C717" s="99">
        <v>3.5179999999999999E-5</v>
      </c>
      <c r="D717" s="100"/>
      <c r="E717" s="101">
        <v>9901.1647400000002</v>
      </c>
      <c r="F717" s="101">
        <v>0</v>
      </c>
      <c r="G717" s="101">
        <v>0</v>
      </c>
      <c r="H717" s="101">
        <v>0</v>
      </c>
      <c r="I717" s="101">
        <v>0</v>
      </c>
    </row>
    <row r="718" spans="1:9" hidden="1">
      <c r="A718" s="4">
        <v>97917</v>
      </c>
      <c r="B718" s="84" t="s">
        <v>717</v>
      </c>
      <c r="C718" s="99">
        <v>2.5729999999999999E-5</v>
      </c>
      <c r="D718" s="100"/>
      <c r="E718" s="101">
        <v>7241.5283899999995</v>
      </c>
      <c r="F718" s="101">
        <v>0</v>
      </c>
      <c r="G718" s="101">
        <v>0</v>
      </c>
      <c r="H718" s="101">
        <v>0</v>
      </c>
      <c r="I718" s="101">
        <v>0</v>
      </c>
    </row>
    <row r="719" spans="1:9" hidden="1">
      <c r="A719" s="4">
        <v>97921</v>
      </c>
      <c r="B719" s="84" t="s">
        <v>718</v>
      </c>
      <c r="C719" s="99">
        <v>2.0594999999999999E-4</v>
      </c>
      <c r="D719" s="100"/>
      <c r="E719" s="101">
        <v>57963.185849999994</v>
      </c>
      <c r="F719" s="101">
        <v>0</v>
      </c>
      <c r="G719" s="101">
        <v>0</v>
      </c>
      <c r="H719" s="101">
        <v>0</v>
      </c>
      <c r="I719" s="101">
        <v>0</v>
      </c>
    </row>
    <row r="720" spans="1:9" hidden="1">
      <c r="A720" s="4">
        <v>97931</v>
      </c>
      <c r="B720" s="84" t="s">
        <v>719</v>
      </c>
      <c r="C720" s="99">
        <v>4.2169999999999998E-5</v>
      </c>
      <c r="D720" s="100"/>
      <c r="E720" s="101">
        <v>11868.451309999999</v>
      </c>
      <c r="F720" s="101">
        <v>0</v>
      </c>
      <c r="G720" s="101">
        <v>0</v>
      </c>
      <c r="H720" s="101">
        <v>0</v>
      </c>
      <c r="I720" s="101">
        <v>0</v>
      </c>
    </row>
    <row r="721" spans="1:9" hidden="1">
      <c r="A721" s="4">
        <v>97941</v>
      </c>
      <c r="B721" s="84" t="s">
        <v>720</v>
      </c>
      <c r="C721" s="99">
        <v>1.8493000000000001E-4</v>
      </c>
      <c r="D721" s="100"/>
      <c r="E721" s="101">
        <v>52047.253990000005</v>
      </c>
      <c r="F721" s="101">
        <v>0</v>
      </c>
      <c r="G721" s="101">
        <v>0</v>
      </c>
      <c r="H721" s="101">
        <v>0</v>
      </c>
      <c r="I721" s="101">
        <v>0</v>
      </c>
    </row>
    <row r="722" spans="1:9" hidden="1">
      <c r="A722" s="94">
        <v>97947</v>
      </c>
      <c r="B722" s="95" t="s">
        <v>721</v>
      </c>
      <c r="C722" s="96">
        <v>1.643E-5</v>
      </c>
      <c r="D722" s="97"/>
      <c r="E722" s="98">
        <v>4624.1084899999996</v>
      </c>
      <c r="F722" s="98">
        <v>0</v>
      </c>
      <c r="G722" s="98">
        <v>0</v>
      </c>
      <c r="H722" s="98">
        <v>0</v>
      </c>
      <c r="I722" s="98">
        <v>0</v>
      </c>
    </row>
    <row r="723" spans="1:9" hidden="1">
      <c r="A723" s="4">
        <v>97948</v>
      </c>
      <c r="B723" s="84" t="s">
        <v>722</v>
      </c>
      <c r="C723" s="99">
        <v>2.429E-5</v>
      </c>
      <c r="D723" s="100"/>
      <c r="E723" s="101">
        <v>6836.25047</v>
      </c>
      <c r="F723" s="101">
        <v>0</v>
      </c>
      <c r="G723" s="101">
        <v>0</v>
      </c>
      <c r="H723" s="101">
        <v>0</v>
      </c>
      <c r="I723" s="101">
        <v>0</v>
      </c>
    </row>
    <row r="724" spans="1:9" hidden="1">
      <c r="A724" s="4">
        <v>97951</v>
      </c>
      <c r="B724" s="84" t="s">
        <v>723</v>
      </c>
      <c r="C724" s="99">
        <v>1.0362800000000001E-3</v>
      </c>
      <c r="D724" s="100"/>
      <c r="E724" s="101">
        <v>291653.75204000005</v>
      </c>
      <c r="F724" s="101">
        <v>0</v>
      </c>
      <c r="G724" s="101">
        <v>0</v>
      </c>
      <c r="H724" s="101">
        <v>0</v>
      </c>
      <c r="I724" s="101">
        <v>0</v>
      </c>
    </row>
    <row r="725" spans="1:9" hidden="1">
      <c r="A725" s="4">
        <v>97957</v>
      </c>
      <c r="B725" s="84" t="s">
        <v>724</v>
      </c>
      <c r="C725" s="99">
        <v>1.224E-5</v>
      </c>
      <c r="D725" s="100"/>
      <c r="E725" s="101">
        <v>3444.8623199999997</v>
      </c>
      <c r="F725" s="101">
        <v>0</v>
      </c>
      <c r="G725" s="101">
        <v>0</v>
      </c>
      <c r="H725" s="101">
        <v>0</v>
      </c>
      <c r="I725" s="101">
        <v>0</v>
      </c>
    </row>
    <row r="726" spans="1:9" hidden="1">
      <c r="A726" s="4">
        <v>98001</v>
      </c>
      <c r="B726" s="84" t="s">
        <v>725</v>
      </c>
      <c r="C726" s="99">
        <v>5.4223600000000002E-3</v>
      </c>
      <c r="D726" s="100"/>
      <c r="E726" s="101">
        <v>1526085.2654800001</v>
      </c>
      <c r="F726" s="101">
        <v>0</v>
      </c>
      <c r="G726" s="101">
        <v>0</v>
      </c>
      <c r="H726" s="101">
        <v>0</v>
      </c>
      <c r="I726" s="101">
        <v>0</v>
      </c>
    </row>
    <row r="727" spans="1:9" hidden="1">
      <c r="A727" s="4">
        <v>98002</v>
      </c>
      <c r="B727" s="84" t="s">
        <v>726</v>
      </c>
      <c r="C727" s="99">
        <v>1.131E-5</v>
      </c>
      <c r="D727" s="100"/>
      <c r="E727" s="101">
        <v>3183.1203300000002</v>
      </c>
      <c r="F727" s="101">
        <v>0</v>
      </c>
      <c r="G727" s="101">
        <v>0</v>
      </c>
      <c r="H727" s="101">
        <v>0</v>
      </c>
      <c r="I727" s="101">
        <v>0</v>
      </c>
    </row>
    <row r="728" spans="1:9" hidden="1">
      <c r="A728" s="4">
        <v>98003</v>
      </c>
      <c r="B728" s="84" t="s">
        <v>727</v>
      </c>
      <c r="C728" s="99">
        <v>8.5959999999999997E-5</v>
      </c>
      <c r="D728" s="100"/>
      <c r="E728" s="101">
        <v>24192.84028</v>
      </c>
      <c r="F728" s="101">
        <v>0</v>
      </c>
      <c r="G728" s="101">
        <v>0</v>
      </c>
      <c r="H728" s="101">
        <v>0</v>
      </c>
      <c r="I728" s="101">
        <v>0</v>
      </c>
    </row>
    <row r="729" spans="1:9" hidden="1">
      <c r="A729" s="4">
        <v>98004</v>
      </c>
      <c r="B729" s="84" t="s">
        <v>728</v>
      </c>
      <c r="C729" s="99">
        <v>2.0824E-4</v>
      </c>
      <c r="D729" s="100"/>
      <c r="E729" s="101">
        <v>58607.690320000002</v>
      </c>
      <c r="F729" s="101">
        <v>0</v>
      </c>
      <c r="G729" s="101">
        <v>0</v>
      </c>
      <c r="H729" s="101">
        <v>0</v>
      </c>
      <c r="I729" s="101">
        <v>0</v>
      </c>
    </row>
    <row r="730" spans="1:9" hidden="1">
      <c r="A730" s="4">
        <v>98008</v>
      </c>
      <c r="B730" s="84" t="s">
        <v>729</v>
      </c>
      <c r="C730" s="99">
        <v>6.3099999999999997E-6</v>
      </c>
      <c r="D730" s="100"/>
      <c r="E730" s="101">
        <v>1775.9053299999998</v>
      </c>
      <c r="F730" s="101">
        <v>0</v>
      </c>
      <c r="G730" s="101">
        <v>0</v>
      </c>
      <c r="H730" s="101">
        <v>0</v>
      </c>
      <c r="I730" s="101">
        <v>0</v>
      </c>
    </row>
    <row r="731" spans="1:9" hidden="1">
      <c r="A731" s="4">
        <v>98011</v>
      </c>
      <c r="B731" s="84" t="s">
        <v>730</v>
      </c>
      <c r="C731" s="99">
        <v>2.87397E-3</v>
      </c>
      <c r="D731" s="100"/>
      <c r="E731" s="101">
        <v>808858.73870999995</v>
      </c>
      <c r="F731" s="101">
        <v>0</v>
      </c>
      <c r="G731" s="101">
        <v>0</v>
      </c>
      <c r="H731" s="101">
        <v>0</v>
      </c>
      <c r="I731" s="101">
        <v>0</v>
      </c>
    </row>
    <row r="732" spans="1:9" hidden="1">
      <c r="A732" s="4">
        <v>98013</v>
      </c>
      <c r="B732" s="84" t="s">
        <v>731</v>
      </c>
      <c r="C732" s="99">
        <v>1.2269000000000001E-4</v>
      </c>
      <c r="D732" s="100"/>
      <c r="E732" s="101">
        <v>34530.241670000003</v>
      </c>
      <c r="F732" s="101">
        <v>0</v>
      </c>
      <c r="G732" s="101">
        <v>0</v>
      </c>
      <c r="H732" s="101">
        <v>0</v>
      </c>
      <c r="I732" s="101">
        <v>0</v>
      </c>
    </row>
    <row r="733" spans="1:9" hidden="1">
      <c r="A733" s="4">
        <v>98021</v>
      </c>
      <c r="B733" s="84" t="s">
        <v>732</v>
      </c>
      <c r="C733" s="99">
        <v>4.5909999999999999E-5</v>
      </c>
      <c r="D733" s="100"/>
      <c r="E733" s="101">
        <v>12921.048129999999</v>
      </c>
      <c r="F733" s="101">
        <v>0</v>
      </c>
      <c r="G733" s="101">
        <v>0</v>
      </c>
      <c r="H733" s="101">
        <v>0</v>
      </c>
      <c r="I733" s="101">
        <v>0</v>
      </c>
    </row>
    <row r="734" spans="1:9" hidden="1">
      <c r="A734" s="4">
        <v>98023</v>
      </c>
      <c r="B734" s="84" t="s">
        <v>733</v>
      </c>
      <c r="C734" s="99">
        <v>6.2099999999999998E-6</v>
      </c>
      <c r="D734" s="100"/>
      <c r="E734" s="101">
        <v>1747.7610299999999</v>
      </c>
      <c r="F734" s="101">
        <v>0</v>
      </c>
      <c r="G734" s="101">
        <v>0</v>
      </c>
      <c r="H734" s="101">
        <v>0</v>
      </c>
      <c r="I734" s="101">
        <v>0</v>
      </c>
    </row>
    <row r="735" spans="1:9" hidden="1">
      <c r="A735" s="4">
        <v>98031</v>
      </c>
      <c r="B735" s="84" t="s">
        <v>734</v>
      </c>
      <c r="C735" s="99">
        <v>1.9494E-4</v>
      </c>
      <c r="D735" s="100"/>
      <c r="E735" s="101">
        <v>54864.498420000004</v>
      </c>
      <c r="F735" s="101">
        <v>0</v>
      </c>
      <c r="G735" s="101">
        <v>0</v>
      </c>
      <c r="H735" s="101">
        <v>0</v>
      </c>
      <c r="I735" s="101">
        <v>0</v>
      </c>
    </row>
    <row r="736" spans="1:9" hidden="1">
      <c r="A736" s="4">
        <v>98041</v>
      </c>
      <c r="B736" s="84" t="s">
        <v>735</v>
      </c>
      <c r="C736" s="99">
        <v>2.1232E-4</v>
      </c>
      <c r="D736" s="100"/>
      <c r="E736" s="101">
        <v>59755.977760000002</v>
      </c>
      <c r="F736" s="101">
        <v>0</v>
      </c>
      <c r="G736" s="101">
        <v>0</v>
      </c>
      <c r="H736" s="101">
        <v>0</v>
      </c>
      <c r="I736" s="101">
        <v>0</v>
      </c>
    </row>
    <row r="737" spans="1:9" hidden="1">
      <c r="A737" s="4">
        <v>98051</v>
      </c>
      <c r="B737" s="84" t="s">
        <v>736</v>
      </c>
      <c r="C737" s="99">
        <v>3.2361E-4</v>
      </c>
      <c r="D737" s="100"/>
      <c r="E737" s="101">
        <v>91077.769230000005</v>
      </c>
      <c r="F737" s="101">
        <v>0</v>
      </c>
      <c r="G737" s="101">
        <v>0</v>
      </c>
      <c r="H737" s="101">
        <v>0</v>
      </c>
      <c r="I737" s="101">
        <v>0</v>
      </c>
    </row>
    <row r="738" spans="1:9" hidden="1">
      <c r="A738" s="4">
        <v>98061</v>
      </c>
      <c r="B738" s="84" t="s">
        <v>737</v>
      </c>
      <c r="C738" s="99">
        <v>1.3184000000000001E-4</v>
      </c>
      <c r="D738" s="100"/>
      <c r="E738" s="101">
        <v>37105.445120000004</v>
      </c>
      <c r="F738" s="101">
        <v>0</v>
      </c>
      <c r="G738" s="101">
        <v>0</v>
      </c>
      <c r="H738" s="101">
        <v>0</v>
      </c>
      <c r="I738" s="101">
        <v>0</v>
      </c>
    </row>
    <row r="739" spans="1:9" hidden="1">
      <c r="A739" s="4">
        <v>98071</v>
      </c>
      <c r="B739" s="84" t="s">
        <v>738</v>
      </c>
      <c r="C739" s="99">
        <v>7.0549999999999994E-5</v>
      </c>
      <c r="D739" s="100"/>
      <c r="E739" s="101">
        <v>19855.803649999998</v>
      </c>
      <c r="F739" s="101">
        <v>0</v>
      </c>
      <c r="G739" s="101">
        <v>0</v>
      </c>
      <c r="H739" s="101">
        <v>0</v>
      </c>
      <c r="I739" s="101">
        <v>0</v>
      </c>
    </row>
    <row r="740" spans="1:9" hidden="1">
      <c r="A740" s="4">
        <v>98081</v>
      </c>
      <c r="B740" s="84" t="s">
        <v>739</v>
      </c>
      <c r="C740" s="99">
        <v>6.0299999999999999E-6</v>
      </c>
      <c r="D740" s="100"/>
      <c r="E740" s="101">
        <v>1697.1012900000001</v>
      </c>
      <c r="F740" s="101">
        <v>0</v>
      </c>
      <c r="G740" s="101">
        <v>0</v>
      </c>
      <c r="H740" s="101">
        <v>0</v>
      </c>
      <c r="I740" s="101">
        <v>0</v>
      </c>
    </row>
    <row r="741" spans="1:9" hidden="1">
      <c r="A741" s="4">
        <v>98091</v>
      </c>
      <c r="B741" s="84" t="s">
        <v>740</v>
      </c>
      <c r="C741" s="99">
        <v>6.7819999999999998E-5</v>
      </c>
      <c r="D741" s="100"/>
      <c r="E741" s="101">
        <v>19087.464260000001</v>
      </c>
      <c r="F741" s="101">
        <v>0</v>
      </c>
      <c r="G741" s="101">
        <v>0</v>
      </c>
      <c r="H741" s="101">
        <v>0</v>
      </c>
      <c r="I741" s="101">
        <v>0</v>
      </c>
    </row>
    <row r="742" spans="1:9" hidden="1">
      <c r="A742" s="4">
        <v>98101</v>
      </c>
      <c r="B742" s="84" t="s">
        <v>741</v>
      </c>
      <c r="C742" s="99">
        <v>2.6692700000000001E-3</v>
      </c>
      <c r="D742" s="100"/>
      <c r="E742" s="101">
        <v>751247.35661000002</v>
      </c>
      <c r="F742" s="101">
        <v>0</v>
      </c>
      <c r="G742" s="101">
        <v>0</v>
      </c>
      <c r="H742" s="101">
        <v>0</v>
      </c>
      <c r="I742" s="101">
        <v>0</v>
      </c>
    </row>
    <row r="743" spans="1:9" hidden="1">
      <c r="A743" s="4">
        <v>98102</v>
      </c>
      <c r="B743" s="84" t="s">
        <v>742</v>
      </c>
      <c r="C743" s="99">
        <v>1.7514000000000001E-4</v>
      </c>
      <c r="D743" s="100"/>
      <c r="E743" s="101">
        <v>49291.927020000003</v>
      </c>
      <c r="F743" s="101">
        <v>0</v>
      </c>
      <c r="G743" s="101">
        <v>0</v>
      </c>
      <c r="H743" s="101">
        <v>0</v>
      </c>
      <c r="I743" s="101">
        <v>0</v>
      </c>
    </row>
    <row r="744" spans="1:9" hidden="1">
      <c r="A744" s="4">
        <v>98103</v>
      </c>
      <c r="B744" s="84" t="s">
        <v>972</v>
      </c>
      <c r="C744" s="99">
        <v>4.7814999999999999E-4</v>
      </c>
      <c r="D744" s="100"/>
      <c r="E744" s="101">
        <v>134571.97044999999</v>
      </c>
      <c r="F744" s="101">
        <v>0</v>
      </c>
      <c r="G744" s="101">
        <v>0</v>
      </c>
      <c r="H744" s="101">
        <v>0</v>
      </c>
      <c r="I744" s="101">
        <v>0</v>
      </c>
    </row>
    <row r="745" spans="1:9" hidden="1">
      <c r="A745" s="4">
        <v>98107</v>
      </c>
      <c r="B745" s="84" t="s">
        <v>744</v>
      </c>
      <c r="C745" s="99">
        <v>1.9910000000000001E-5</v>
      </c>
      <c r="D745" s="100"/>
      <c r="E745" s="101">
        <v>5603.5301300000001</v>
      </c>
      <c r="F745" s="101">
        <v>0</v>
      </c>
      <c r="G745" s="101">
        <v>0</v>
      </c>
      <c r="H745" s="101">
        <v>0</v>
      </c>
      <c r="I745" s="101">
        <v>0</v>
      </c>
    </row>
    <row r="746" spans="1:9" hidden="1">
      <c r="A746" s="4">
        <v>98109</v>
      </c>
      <c r="B746" s="84" t="s">
        <v>745</v>
      </c>
      <c r="C746" s="99">
        <v>1.4663E-4</v>
      </c>
      <c r="D746" s="100"/>
      <c r="E746" s="101">
        <v>41267.987090000002</v>
      </c>
      <c r="F746" s="101">
        <v>0</v>
      </c>
      <c r="G746" s="101">
        <v>0</v>
      </c>
      <c r="H746" s="101">
        <v>0</v>
      </c>
      <c r="I746" s="101">
        <v>0</v>
      </c>
    </row>
    <row r="747" spans="1:9" hidden="1">
      <c r="A747" s="4">
        <v>98111</v>
      </c>
      <c r="B747" s="84" t="s">
        <v>746</v>
      </c>
      <c r="C747" s="99">
        <v>9.6783000000000004E-4</v>
      </c>
      <c r="D747" s="100"/>
      <c r="E747" s="101">
        <v>272388.97869000002</v>
      </c>
      <c r="F747" s="101">
        <v>0</v>
      </c>
      <c r="G747" s="101">
        <v>0</v>
      </c>
      <c r="H747" s="101">
        <v>0</v>
      </c>
      <c r="I747" s="101">
        <v>0</v>
      </c>
    </row>
    <row r="748" spans="1:9" hidden="1">
      <c r="A748" s="4">
        <v>98113</v>
      </c>
      <c r="B748" s="84" t="s">
        <v>747</v>
      </c>
      <c r="C748" s="99">
        <v>2.3180000000000002E-5</v>
      </c>
      <c r="D748" s="100"/>
      <c r="E748" s="101">
        <v>6523.8487400000004</v>
      </c>
      <c r="F748" s="101">
        <v>0</v>
      </c>
      <c r="G748" s="101">
        <v>0</v>
      </c>
      <c r="H748" s="101">
        <v>0</v>
      </c>
      <c r="I748" s="101">
        <v>0</v>
      </c>
    </row>
    <row r="749" spans="1:9" hidden="1">
      <c r="A749" s="4">
        <v>98121</v>
      </c>
      <c r="B749" s="84" t="s">
        <v>748</v>
      </c>
      <c r="C749" s="99">
        <v>1.7309000000000001E-4</v>
      </c>
      <c r="D749" s="100"/>
      <c r="E749" s="101">
        <v>48714.968870000004</v>
      </c>
      <c r="F749" s="101">
        <v>0</v>
      </c>
      <c r="G749" s="101">
        <v>0</v>
      </c>
      <c r="H749" s="101">
        <v>0</v>
      </c>
      <c r="I749" s="101">
        <v>0</v>
      </c>
    </row>
    <row r="750" spans="1:9" hidden="1">
      <c r="A750" s="4">
        <v>98131</v>
      </c>
      <c r="B750" s="84" t="s">
        <v>749</v>
      </c>
      <c r="C750" s="99">
        <v>2.7352000000000002E-4</v>
      </c>
      <c r="D750" s="100"/>
      <c r="E750" s="101">
        <v>76980.28936000001</v>
      </c>
      <c r="F750" s="101">
        <v>0</v>
      </c>
      <c r="G750" s="101">
        <v>0</v>
      </c>
      <c r="H750" s="101">
        <v>0</v>
      </c>
      <c r="I750" s="101">
        <v>0</v>
      </c>
    </row>
    <row r="751" spans="1:9" hidden="1">
      <c r="A751" s="4">
        <v>98141</v>
      </c>
      <c r="B751" s="84" t="s">
        <v>750</v>
      </c>
      <c r="C751" s="99">
        <v>2.8985000000000003E-4</v>
      </c>
      <c r="D751" s="100"/>
      <c r="E751" s="101">
        <v>81576.253550000009</v>
      </c>
      <c r="F751" s="101">
        <v>0</v>
      </c>
      <c r="G751" s="101">
        <v>0</v>
      </c>
      <c r="H751" s="101">
        <v>0</v>
      </c>
      <c r="I751" s="101">
        <v>0</v>
      </c>
    </row>
    <row r="752" spans="1:9" hidden="1">
      <c r="A752" s="4">
        <v>98147</v>
      </c>
      <c r="B752" s="84" t="s">
        <v>751</v>
      </c>
      <c r="C752" s="99">
        <v>1.0849999999999999E-5</v>
      </c>
      <c r="D752" s="100"/>
      <c r="E752" s="101">
        <v>3053.6565499999997</v>
      </c>
      <c r="F752" s="101">
        <v>0</v>
      </c>
      <c r="G752" s="101">
        <v>0</v>
      </c>
      <c r="H752" s="101">
        <v>0</v>
      </c>
      <c r="I752" s="101">
        <v>0</v>
      </c>
    </row>
    <row r="753" spans="1:9" hidden="1">
      <c r="A753" s="4">
        <v>98161</v>
      </c>
      <c r="B753" s="84" t="s">
        <v>752</v>
      </c>
      <c r="C753" s="99">
        <v>7.4499999999999998E-6</v>
      </c>
      <c r="D753" s="100"/>
      <c r="E753" s="101">
        <v>2096.7503499999998</v>
      </c>
      <c r="F753" s="101">
        <v>0</v>
      </c>
      <c r="G753" s="101">
        <v>0</v>
      </c>
      <c r="H753" s="101">
        <v>0</v>
      </c>
      <c r="I753" s="101">
        <v>0</v>
      </c>
    </row>
    <row r="754" spans="1:9" hidden="1">
      <c r="A754" s="4">
        <v>98201</v>
      </c>
      <c r="B754" s="84" t="s">
        <v>753</v>
      </c>
      <c r="C754" s="99">
        <v>2.8777899999999999E-3</v>
      </c>
      <c r="D754" s="100"/>
      <c r="E754" s="101">
        <v>809933.85096999991</v>
      </c>
      <c r="F754" s="101">
        <v>0</v>
      </c>
      <c r="G754" s="101">
        <v>0</v>
      </c>
      <c r="H754" s="101">
        <v>0</v>
      </c>
      <c r="I754" s="101">
        <v>0</v>
      </c>
    </row>
    <row r="755" spans="1:9" hidden="1">
      <c r="A755" s="4">
        <v>98205</v>
      </c>
      <c r="B755" s="84" t="s">
        <v>754</v>
      </c>
      <c r="C755" s="99">
        <v>4.3619999999999999E-5</v>
      </c>
      <c r="D755" s="100"/>
      <c r="E755" s="101">
        <v>12276.543659999999</v>
      </c>
      <c r="F755" s="101">
        <v>0</v>
      </c>
      <c r="G755" s="101">
        <v>0</v>
      </c>
      <c r="H755" s="101">
        <v>0</v>
      </c>
      <c r="I755" s="101">
        <v>0</v>
      </c>
    </row>
    <row r="756" spans="1:9" hidden="1">
      <c r="A756" s="4">
        <v>98211</v>
      </c>
      <c r="B756" s="84" t="s">
        <v>755</v>
      </c>
      <c r="C756" s="99">
        <v>8.7982999999999996E-4</v>
      </c>
      <c r="D756" s="100"/>
      <c r="E756" s="101">
        <v>247621.99468999999</v>
      </c>
      <c r="F756" s="101">
        <v>0</v>
      </c>
      <c r="G756" s="101">
        <v>0</v>
      </c>
      <c r="H756" s="101">
        <v>0</v>
      </c>
      <c r="I756" s="101">
        <v>0</v>
      </c>
    </row>
    <row r="757" spans="1:9" hidden="1">
      <c r="A757" s="4">
        <v>98218</v>
      </c>
      <c r="B757" s="84" t="s">
        <v>756</v>
      </c>
      <c r="C757" s="99">
        <v>1.5849999999999999E-5</v>
      </c>
      <c r="D757" s="100"/>
      <c r="E757" s="101">
        <v>4460.8715499999998</v>
      </c>
      <c r="F757" s="101">
        <v>0</v>
      </c>
      <c r="G757" s="101">
        <v>0</v>
      </c>
      <c r="H757" s="101">
        <v>0</v>
      </c>
      <c r="I757" s="101">
        <v>0</v>
      </c>
    </row>
    <row r="758" spans="1:9" hidden="1">
      <c r="A758" s="4">
        <v>98221</v>
      </c>
      <c r="B758" s="84" t="s">
        <v>757</v>
      </c>
      <c r="C758" s="99">
        <v>2.6169999999999998E-5</v>
      </c>
      <c r="D758" s="100"/>
      <c r="E758" s="101">
        <v>7365.3633099999997</v>
      </c>
      <c r="F758" s="101">
        <v>0</v>
      </c>
      <c r="G758" s="101">
        <v>0</v>
      </c>
      <c r="H758" s="101">
        <v>0</v>
      </c>
      <c r="I758" s="101">
        <v>0</v>
      </c>
    </row>
    <row r="759" spans="1:9" hidden="1">
      <c r="A759" s="4">
        <v>98231</v>
      </c>
      <c r="B759" s="84" t="s">
        <v>758</v>
      </c>
      <c r="C759" s="99">
        <v>2.0129999999999999E-5</v>
      </c>
      <c r="D759" s="100"/>
      <c r="E759" s="101">
        <v>5665.4475899999998</v>
      </c>
      <c r="F759" s="101">
        <v>0</v>
      </c>
      <c r="G759" s="101">
        <v>0</v>
      </c>
      <c r="H759" s="101">
        <v>0</v>
      </c>
      <c r="I759" s="101">
        <v>0</v>
      </c>
    </row>
    <row r="760" spans="1:9" hidden="1">
      <c r="A760" s="4">
        <v>98237</v>
      </c>
      <c r="B760" s="84" t="s">
        <v>759</v>
      </c>
      <c r="C760" s="99">
        <v>7.6000000000000001E-6</v>
      </c>
      <c r="D760" s="100"/>
      <c r="E760" s="101">
        <v>2138.9668000000001</v>
      </c>
      <c r="F760" s="101">
        <v>0</v>
      </c>
      <c r="G760" s="101">
        <v>0</v>
      </c>
      <c r="H760" s="101">
        <v>0</v>
      </c>
      <c r="I760" s="101">
        <v>0</v>
      </c>
    </row>
    <row r="761" spans="1:9" hidden="1">
      <c r="A761" s="4">
        <v>98241</v>
      </c>
      <c r="B761" s="84" t="s">
        <v>760</v>
      </c>
      <c r="C761" s="99">
        <v>9.9399999999999997E-6</v>
      </c>
      <c r="D761" s="100"/>
      <c r="E761" s="101">
        <v>2797.54342</v>
      </c>
      <c r="F761" s="101">
        <v>0</v>
      </c>
      <c r="G761" s="101">
        <v>0</v>
      </c>
      <c r="H761" s="101">
        <v>0</v>
      </c>
      <c r="I761" s="101">
        <v>0</v>
      </c>
    </row>
    <row r="762" spans="1:9" hidden="1">
      <c r="A762" s="4">
        <v>98251</v>
      </c>
      <c r="B762" s="84" t="s">
        <v>761</v>
      </c>
      <c r="C762" s="99">
        <v>1.9300000000000002E-6</v>
      </c>
      <c r="D762" s="100"/>
      <c r="E762" s="101">
        <v>543.18499000000008</v>
      </c>
      <c r="F762" s="101">
        <v>0</v>
      </c>
      <c r="G762" s="101">
        <v>0</v>
      </c>
      <c r="H762" s="101">
        <v>0</v>
      </c>
      <c r="I762" s="101">
        <v>0</v>
      </c>
    </row>
    <row r="763" spans="1:9" hidden="1">
      <c r="A763" s="4">
        <v>98261</v>
      </c>
      <c r="B763" s="84" t="s">
        <v>762</v>
      </c>
      <c r="C763" s="99">
        <v>2.3370000000000002E-5</v>
      </c>
      <c r="D763" s="100"/>
      <c r="E763" s="101">
        <v>6577.3229100000008</v>
      </c>
      <c r="F763" s="101">
        <v>0</v>
      </c>
      <c r="G763" s="101">
        <v>0</v>
      </c>
      <c r="H763" s="101">
        <v>0</v>
      </c>
      <c r="I763" s="101">
        <v>0</v>
      </c>
    </row>
    <row r="764" spans="1:9" hidden="1">
      <c r="A764" s="4">
        <v>98271</v>
      </c>
      <c r="B764" s="84" t="s">
        <v>763</v>
      </c>
      <c r="C764" s="99">
        <v>1.3740000000000001E-5</v>
      </c>
      <c r="D764" s="100"/>
      <c r="E764" s="101">
        <v>3867.02682</v>
      </c>
      <c r="F764" s="101">
        <v>0</v>
      </c>
      <c r="G764" s="101">
        <v>0</v>
      </c>
      <c r="H764" s="101">
        <v>0</v>
      </c>
      <c r="I764" s="101">
        <v>0</v>
      </c>
    </row>
    <row r="765" spans="1:9" hidden="1">
      <c r="A765" s="4">
        <v>98301</v>
      </c>
      <c r="B765" s="84" t="s">
        <v>764</v>
      </c>
      <c r="C765" s="99">
        <v>1.9664999999999999E-3</v>
      </c>
      <c r="D765" s="100"/>
      <c r="E765" s="101">
        <v>553457.65949999995</v>
      </c>
      <c r="F765" s="101">
        <v>0</v>
      </c>
      <c r="G765" s="101">
        <v>0</v>
      </c>
      <c r="H765" s="101">
        <v>0</v>
      </c>
      <c r="I765" s="101">
        <v>0</v>
      </c>
    </row>
    <row r="766" spans="1:9" hidden="1">
      <c r="A766" s="4">
        <v>98304</v>
      </c>
      <c r="B766" s="84" t="s">
        <v>765</v>
      </c>
      <c r="C766" s="99">
        <v>1.5359999999999999E-5</v>
      </c>
      <c r="D766" s="100"/>
      <c r="E766" s="101">
        <v>4322.9644799999996</v>
      </c>
      <c r="F766" s="101">
        <v>0</v>
      </c>
      <c r="G766" s="101">
        <v>0</v>
      </c>
      <c r="H766" s="101">
        <v>0</v>
      </c>
      <c r="I766" s="101">
        <v>0</v>
      </c>
    </row>
    <row r="767" spans="1:9" hidden="1">
      <c r="A767" s="94">
        <v>98308</v>
      </c>
      <c r="B767" s="95" t="s">
        <v>766</v>
      </c>
      <c r="C767" s="96">
        <v>3.1529999999999998E-5</v>
      </c>
      <c r="D767" s="97"/>
      <c r="E767" s="98">
        <v>8873.8977899999991</v>
      </c>
      <c r="F767" s="98">
        <v>0</v>
      </c>
      <c r="G767" s="98">
        <v>0</v>
      </c>
      <c r="H767" s="98">
        <v>0</v>
      </c>
      <c r="I767" s="98">
        <v>0</v>
      </c>
    </row>
    <row r="768" spans="1:9" hidden="1">
      <c r="A768" s="4">
        <v>98311</v>
      </c>
      <c r="B768" s="84" t="s">
        <v>767</v>
      </c>
      <c r="C768" s="99">
        <v>8.9366000000000001E-4</v>
      </c>
      <c r="D768" s="100"/>
      <c r="E768" s="101">
        <v>251514.35138000001</v>
      </c>
      <c r="F768" s="101">
        <v>0</v>
      </c>
      <c r="G768" s="101">
        <v>0</v>
      </c>
      <c r="H768" s="101">
        <v>0</v>
      </c>
      <c r="I768" s="101">
        <v>0</v>
      </c>
    </row>
    <row r="769" spans="1:9" hidden="1">
      <c r="A769" s="4">
        <v>98313</v>
      </c>
      <c r="B769" s="84" t="s">
        <v>768</v>
      </c>
      <c r="C769" s="99">
        <v>1.6160999999999999E-4</v>
      </c>
      <c r="D769" s="100"/>
      <c r="E769" s="101">
        <v>45484.003229999995</v>
      </c>
      <c r="F769" s="101">
        <v>0</v>
      </c>
      <c r="G769" s="101">
        <v>0</v>
      </c>
      <c r="H769" s="101">
        <v>0</v>
      </c>
      <c r="I769" s="101">
        <v>0</v>
      </c>
    </row>
    <row r="770" spans="1:9" hidden="1">
      <c r="A770" s="4">
        <v>98321</v>
      </c>
      <c r="B770" s="84" t="s">
        <v>769</v>
      </c>
      <c r="C770" s="99">
        <v>1.658E-5</v>
      </c>
      <c r="D770" s="100"/>
      <c r="E770" s="101">
        <v>4666.3249400000004</v>
      </c>
      <c r="F770" s="101">
        <v>0</v>
      </c>
      <c r="G770" s="101">
        <v>0</v>
      </c>
      <c r="H770" s="101">
        <v>0</v>
      </c>
      <c r="I770" s="101">
        <v>0</v>
      </c>
    </row>
    <row r="771" spans="1:9" hidden="1">
      <c r="A771" s="4">
        <v>98331</v>
      </c>
      <c r="B771" s="84" t="s">
        <v>770</v>
      </c>
      <c r="C771" s="99">
        <v>3.8099999999999999E-6</v>
      </c>
      <c r="D771" s="100"/>
      <c r="E771" s="101">
        <v>1072.29783</v>
      </c>
      <c r="F771" s="101">
        <v>0</v>
      </c>
      <c r="G771" s="101">
        <v>0</v>
      </c>
      <c r="H771" s="101">
        <v>0</v>
      </c>
      <c r="I771" s="101">
        <v>0</v>
      </c>
    </row>
    <row r="772" spans="1:9" hidden="1">
      <c r="A772" s="4">
        <v>98401</v>
      </c>
      <c r="B772" s="84" t="s">
        <v>771</v>
      </c>
      <c r="C772" s="99">
        <v>2.7263999999999999E-3</v>
      </c>
      <c r="D772" s="100"/>
      <c r="E772" s="101">
        <v>767326.19519999996</v>
      </c>
      <c r="F772" s="101">
        <v>0</v>
      </c>
      <c r="G772" s="101">
        <v>0</v>
      </c>
      <c r="H772" s="101">
        <v>0</v>
      </c>
      <c r="I772" s="101">
        <v>0</v>
      </c>
    </row>
    <row r="773" spans="1:9" hidden="1">
      <c r="A773" s="4">
        <v>98404</v>
      </c>
      <c r="B773" s="84" t="s">
        <v>949</v>
      </c>
      <c r="C773" s="99">
        <v>3.0349999999999999E-5</v>
      </c>
      <c r="D773" s="100"/>
      <c r="E773" s="101">
        <v>8541.7950500000006</v>
      </c>
      <c r="F773" s="101">
        <v>0</v>
      </c>
      <c r="G773" s="101">
        <v>0</v>
      </c>
      <c r="H773" s="101">
        <v>0</v>
      </c>
      <c r="I773" s="101">
        <v>0</v>
      </c>
    </row>
    <row r="774" spans="1:9" hidden="1">
      <c r="A774" s="4">
        <v>98411</v>
      </c>
      <c r="B774" s="84" t="s">
        <v>772</v>
      </c>
      <c r="C774" s="99">
        <v>1.87682E-3</v>
      </c>
      <c r="D774" s="100"/>
      <c r="E774" s="101">
        <v>528217.85126000002</v>
      </c>
      <c r="F774" s="101">
        <v>0</v>
      </c>
      <c r="G774" s="101">
        <v>0</v>
      </c>
      <c r="H774" s="101">
        <v>0</v>
      </c>
      <c r="I774" s="101">
        <v>0</v>
      </c>
    </row>
    <row r="775" spans="1:9" hidden="1">
      <c r="A775" s="4">
        <v>98414</v>
      </c>
      <c r="B775" s="84" t="s">
        <v>14</v>
      </c>
      <c r="C775" s="99">
        <v>3.7610000000000001E-5</v>
      </c>
      <c r="D775" s="100"/>
      <c r="E775" s="101">
        <v>10585.07123</v>
      </c>
      <c r="F775" s="101">
        <v>0</v>
      </c>
      <c r="G775" s="101">
        <v>0</v>
      </c>
      <c r="H775" s="101">
        <v>0</v>
      </c>
      <c r="I775" s="101">
        <v>0</v>
      </c>
    </row>
    <row r="776" spans="1:9" hidden="1">
      <c r="A776" s="4">
        <v>98417</v>
      </c>
      <c r="B776" s="84" t="s">
        <v>773</v>
      </c>
      <c r="C776" s="99">
        <v>2.8549999999999999E-5</v>
      </c>
      <c r="D776" s="100"/>
      <c r="E776" s="101">
        <v>8035.1976500000001</v>
      </c>
      <c r="F776" s="101">
        <v>0</v>
      </c>
      <c r="G776" s="101">
        <v>0</v>
      </c>
      <c r="H776" s="101">
        <v>0</v>
      </c>
      <c r="I776" s="101">
        <v>0</v>
      </c>
    </row>
    <row r="777" spans="1:9" hidden="1">
      <c r="A777" s="4">
        <v>98421</v>
      </c>
      <c r="B777" s="84" t="s">
        <v>774</v>
      </c>
      <c r="C777" s="99">
        <v>1.4755000000000001E-4</v>
      </c>
      <c r="D777" s="100"/>
      <c r="E777" s="101">
        <v>41526.914649999999</v>
      </c>
      <c r="F777" s="101">
        <v>0</v>
      </c>
      <c r="G777" s="101">
        <v>0</v>
      </c>
      <c r="H777" s="101">
        <v>0</v>
      </c>
      <c r="I777" s="101">
        <v>0</v>
      </c>
    </row>
    <row r="778" spans="1:9" hidden="1">
      <c r="A778" s="4">
        <v>98427</v>
      </c>
      <c r="B778" s="84" t="s">
        <v>775</v>
      </c>
      <c r="C778" s="99">
        <v>7.4100000000000002E-6</v>
      </c>
      <c r="D778" s="100"/>
      <c r="E778" s="101">
        <v>2085.4926300000002</v>
      </c>
      <c r="F778" s="101">
        <v>0</v>
      </c>
      <c r="G778" s="101">
        <v>0</v>
      </c>
      <c r="H778" s="101">
        <v>0</v>
      </c>
      <c r="I778" s="101">
        <v>0</v>
      </c>
    </row>
    <row r="779" spans="1:9" hidden="1">
      <c r="A779" s="4">
        <v>98431</v>
      </c>
      <c r="B779" s="84" t="s">
        <v>776</v>
      </c>
      <c r="C779" s="99">
        <v>2.3403000000000001E-4</v>
      </c>
      <c r="D779" s="100"/>
      <c r="E779" s="101">
        <v>65866.105290000007</v>
      </c>
      <c r="F779" s="101">
        <v>0</v>
      </c>
      <c r="G779" s="101">
        <v>0</v>
      </c>
      <c r="H779" s="101">
        <v>0</v>
      </c>
      <c r="I779" s="101">
        <v>0</v>
      </c>
    </row>
    <row r="780" spans="1:9" hidden="1">
      <c r="A780" s="4">
        <v>98441</v>
      </c>
      <c r="B780" s="84" t="s">
        <v>777</v>
      </c>
      <c r="C780" s="99">
        <v>1.0679E-4</v>
      </c>
      <c r="D780" s="100"/>
      <c r="E780" s="101">
        <v>30055.29797</v>
      </c>
      <c r="F780" s="101">
        <v>0</v>
      </c>
      <c r="G780" s="101">
        <v>0</v>
      </c>
      <c r="H780" s="101">
        <v>0</v>
      </c>
      <c r="I780" s="101">
        <v>0</v>
      </c>
    </row>
    <row r="781" spans="1:9" hidden="1">
      <c r="A781" s="4">
        <v>98451</v>
      </c>
      <c r="B781" s="84" t="s">
        <v>778</v>
      </c>
      <c r="C781" s="99">
        <v>4.1E-5</v>
      </c>
      <c r="D781" s="100"/>
      <c r="E781" s="101">
        <v>11539.163</v>
      </c>
      <c r="F781" s="101">
        <v>0</v>
      </c>
      <c r="G781" s="101">
        <v>0</v>
      </c>
      <c r="H781" s="101">
        <v>0</v>
      </c>
      <c r="I781" s="101">
        <v>0</v>
      </c>
    </row>
    <row r="782" spans="1:9" hidden="1">
      <c r="A782" s="4">
        <v>98471</v>
      </c>
      <c r="B782" s="84" t="s">
        <v>950</v>
      </c>
      <c r="C782" s="99">
        <v>1.3360000000000001E-5</v>
      </c>
      <c r="D782" s="100"/>
      <c r="E782" s="101">
        <v>3760.0784800000001</v>
      </c>
      <c r="F782" s="101">
        <v>0</v>
      </c>
      <c r="G782" s="101">
        <v>0</v>
      </c>
      <c r="H782" s="101">
        <v>0</v>
      </c>
      <c r="I782" s="101">
        <v>0</v>
      </c>
    </row>
    <row r="783" spans="1:9" hidden="1">
      <c r="A783" s="4">
        <v>98481</v>
      </c>
      <c r="B783" s="84" t="s">
        <v>779</v>
      </c>
      <c r="C783" s="99">
        <v>7.4939999999999997E-5</v>
      </c>
      <c r="D783" s="100"/>
      <c r="E783" s="101">
        <v>21091.33842</v>
      </c>
      <c r="F783" s="101">
        <v>0</v>
      </c>
      <c r="G783" s="101">
        <v>0</v>
      </c>
      <c r="H783" s="101">
        <v>0</v>
      </c>
      <c r="I783" s="101">
        <v>0</v>
      </c>
    </row>
    <row r="784" spans="1:9" hidden="1">
      <c r="A784" s="4">
        <v>98501</v>
      </c>
      <c r="B784" s="84" t="s">
        <v>780</v>
      </c>
      <c r="C784" s="99">
        <v>1.99154E-3</v>
      </c>
      <c r="D784" s="100"/>
      <c r="E784" s="101">
        <v>560504.99222000001</v>
      </c>
      <c r="F784" s="101">
        <v>0</v>
      </c>
      <c r="G784" s="101">
        <v>0</v>
      </c>
      <c r="H784" s="101">
        <v>0</v>
      </c>
      <c r="I784" s="101">
        <v>0</v>
      </c>
    </row>
    <row r="785" spans="1:9" hidden="1">
      <c r="A785" s="4">
        <v>98511</v>
      </c>
      <c r="B785" s="84" t="s">
        <v>781</v>
      </c>
      <c r="C785" s="99">
        <v>6.4839999999999996E-5</v>
      </c>
      <c r="D785" s="100"/>
      <c r="E785" s="101">
        <v>18248.76412</v>
      </c>
      <c r="F785" s="101">
        <v>0</v>
      </c>
      <c r="G785" s="101">
        <v>0</v>
      </c>
      <c r="H785" s="101">
        <v>0</v>
      </c>
      <c r="I785" s="101">
        <v>0</v>
      </c>
    </row>
    <row r="786" spans="1:9" hidden="1">
      <c r="A786" s="4">
        <v>98517</v>
      </c>
      <c r="B786" s="84" t="s">
        <v>782</v>
      </c>
      <c r="C786" s="99">
        <v>1.6160000000000001E-5</v>
      </c>
      <c r="D786" s="100"/>
      <c r="E786" s="101">
        <v>4548.11888</v>
      </c>
      <c r="F786" s="101">
        <v>0</v>
      </c>
      <c r="G786" s="101">
        <v>0</v>
      </c>
      <c r="H786" s="101">
        <v>0</v>
      </c>
      <c r="I786" s="101">
        <v>0</v>
      </c>
    </row>
    <row r="787" spans="1:9" hidden="1">
      <c r="A787" s="4">
        <v>98521</v>
      </c>
      <c r="B787" s="84" t="s">
        <v>783</v>
      </c>
      <c r="C787" s="99">
        <v>5.8965999999999999E-4</v>
      </c>
      <c r="D787" s="100"/>
      <c r="E787" s="101">
        <v>165955.67937999999</v>
      </c>
      <c r="F787" s="101">
        <v>0</v>
      </c>
      <c r="G787" s="101">
        <v>0</v>
      </c>
      <c r="H787" s="101">
        <v>0</v>
      </c>
      <c r="I787" s="101">
        <v>0</v>
      </c>
    </row>
    <row r="788" spans="1:9" hidden="1">
      <c r="A788" s="4">
        <v>98601</v>
      </c>
      <c r="B788" s="84" t="s">
        <v>784</v>
      </c>
      <c r="C788" s="99">
        <v>3.4277399999999999E-3</v>
      </c>
      <c r="D788" s="100"/>
      <c r="E788" s="101">
        <v>964713.42881999991</v>
      </c>
      <c r="F788" s="101">
        <v>0</v>
      </c>
      <c r="G788" s="101">
        <v>0</v>
      </c>
      <c r="H788" s="101">
        <v>0</v>
      </c>
      <c r="I788" s="101">
        <v>0</v>
      </c>
    </row>
    <row r="789" spans="1:9" hidden="1">
      <c r="A789" s="4">
        <v>98604</v>
      </c>
      <c r="B789" s="84" t="s">
        <v>920</v>
      </c>
      <c r="C789" s="99">
        <v>1.501E-5</v>
      </c>
      <c r="D789" s="100"/>
      <c r="E789" s="101">
        <v>4224.4594299999999</v>
      </c>
      <c r="F789" s="101">
        <v>0</v>
      </c>
      <c r="G789" s="101">
        <v>0</v>
      </c>
      <c r="H789" s="101">
        <v>0</v>
      </c>
      <c r="I789" s="101">
        <v>0</v>
      </c>
    </row>
    <row r="790" spans="1:9" hidden="1">
      <c r="A790" s="4">
        <v>98607</v>
      </c>
      <c r="B790" s="84" t="s">
        <v>785</v>
      </c>
      <c r="C790" s="99">
        <v>6.72E-6</v>
      </c>
      <c r="D790" s="100"/>
      <c r="E790" s="101">
        <v>1891.2969599999999</v>
      </c>
      <c r="F790" s="101">
        <v>0</v>
      </c>
      <c r="G790" s="101">
        <v>0</v>
      </c>
      <c r="H790" s="101">
        <v>0</v>
      </c>
      <c r="I790" s="101">
        <v>0</v>
      </c>
    </row>
    <row r="791" spans="1:9" hidden="1">
      <c r="A791" s="4">
        <v>98608</v>
      </c>
      <c r="B791" s="84" t="s">
        <v>786</v>
      </c>
      <c r="C791" s="99">
        <v>6.0229999999999998E-5</v>
      </c>
      <c r="D791" s="100"/>
      <c r="E791" s="101">
        <v>16951.311890000001</v>
      </c>
      <c r="F791" s="101">
        <v>0</v>
      </c>
      <c r="G791" s="101">
        <v>0</v>
      </c>
      <c r="H791" s="101">
        <v>0</v>
      </c>
      <c r="I791" s="101">
        <v>0</v>
      </c>
    </row>
    <row r="792" spans="1:9" hidden="1">
      <c r="A792" s="4">
        <v>98611</v>
      </c>
      <c r="B792" s="84" t="s">
        <v>787</v>
      </c>
      <c r="C792" s="99">
        <v>1.2919E-4</v>
      </c>
      <c r="D792" s="100"/>
      <c r="E792" s="101">
        <v>36359.621169999999</v>
      </c>
      <c r="F792" s="101">
        <v>0</v>
      </c>
      <c r="G792" s="101">
        <v>0</v>
      </c>
      <c r="H792" s="101">
        <v>0</v>
      </c>
      <c r="I792" s="101">
        <v>0</v>
      </c>
    </row>
    <row r="793" spans="1:9" hidden="1">
      <c r="A793" s="4">
        <v>98621</v>
      </c>
      <c r="B793" s="84" t="s">
        <v>788</v>
      </c>
      <c r="C793" s="99">
        <v>1.3966E-4</v>
      </c>
      <c r="D793" s="100"/>
      <c r="E793" s="101">
        <v>39306.329380000003</v>
      </c>
      <c r="F793" s="101">
        <v>0</v>
      </c>
      <c r="G793" s="101">
        <v>0</v>
      </c>
      <c r="H793" s="101">
        <v>0</v>
      </c>
      <c r="I793" s="101">
        <v>0</v>
      </c>
    </row>
    <row r="794" spans="1:9" hidden="1">
      <c r="A794" s="4">
        <v>98627</v>
      </c>
      <c r="B794" s="84" t="s">
        <v>789</v>
      </c>
      <c r="C794" s="99">
        <v>9.4299999999999995E-6</v>
      </c>
      <c r="D794" s="100"/>
      <c r="E794" s="101">
        <v>2654.00749</v>
      </c>
      <c r="F794" s="101">
        <v>0</v>
      </c>
      <c r="G794" s="101">
        <v>0</v>
      </c>
      <c r="H794" s="101">
        <v>0</v>
      </c>
      <c r="I794" s="101">
        <v>0</v>
      </c>
    </row>
    <row r="795" spans="1:9" hidden="1">
      <c r="A795" s="4">
        <v>98631</v>
      </c>
      <c r="B795" s="84" t="s">
        <v>790</v>
      </c>
      <c r="C795" s="99">
        <v>7.6785000000000004E-4</v>
      </c>
      <c r="D795" s="100"/>
      <c r="E795" s="101">
        <v>216106.00755000001</v>
      </c>
      <c r="F795" s="101">
        <v>0</v>
      </c>
      <c r="G795" s="101">
        <v>0</v>
      </c>
      <c r="H795" s="101">
        <v>0</v>
      </c>
      <c r="I795" s="101">
        <v>0</v>
      </c>
    </row>
    <row r="796" spans="1:9" hidden="1">
      <c r="A796" s="4">
        <v>98637</v>
      </c>
      <c r="B796" s="84" t="s">
        <v>791</v>
      </c>
      <c r="C796" s="99">
        <v>2.001E-5</v>
      </c>
      <c r="D796" s="100"/>
      <c r="E796" s="101">
        <v>5631.67443</v>
      </c>
      <c r="F796" s="101">
        <v>0</v>
      </c>
      <c r="G796" s="101">
        <v>0</v>
      </c>
      <c r="H796" s="101">
        <v>0</v>
      </c>
      <c r="I796" s="101">
        <v>0</v>
      </c>
    </row>
    <row r="797" spans="1:9" hidden="1">
      <c r="A797" s="4">
        <v>98641</v>
      </c>
      <c r="B797" s="84" t="s">
        <v>792</v>
      </c>
      <c r="C797" s="99">
        <v>2.6713000000000003E-4</v>
      </c>
      <c r="D797" s="100"/>
      <c r="E797" s="101">
        <v>75181.868590000013</v>
      </c>
      <c r="F797" s="101">
        <v>0</v>
      </c>
      <c r="G797" s="101">
        <v>0</v>
      </c>
      <c r="H797" s="101">
        <v>0</v>
      </c>
      <c r="I797" s="101">
        <v>0</v>
      </c>
    </row>
    <row r="798" spans="1:9" hidden="1">
      <c r="A798" s="4">
        <v>98701</v>
      </c>
      <c r="B798" s="84" t="s">
        <v>794</v>
      </c>
      <c r="C798" s="99">
        <v>1.06452E-3</v>
      </c>
      <c r="D798" s="100"/>
      <c r="E798" s="101">
        <v>299601.70236</v>
      </c>
      <c r="F798" s="101">
        <v>0</v>
      </c>
      <c r="G798" s="101">
        <v>0</v>
      </c>
      <c r="H798" s="101">
        <v>0</v>
      </c>
      <c r="I798" s="101">
        <v>0</v>
      </c>
    </row>
    <row r="799" spans="1:9" hidden="1">
      <c r="A799" s="4">
        <v>98711</v>
      </c>
      <c r="B799" s="84" t="s">
        <v>795</v>
      </c>
      <c r="C799" s="99">
        <v>1.5754000000000001E-4</v>
      </c>
      <c r="D799" s="100"/>
      <c r="E799" s="101">
        <v>44338.530220000001</v>
      </c>
      <c r="F799" s="101">
        <v>0</v>
      </c>
      <c r="G799" s="101">
        <v>0</v>
      </c>
      <c r="H799" s="101">
        <v>0</v>
      </c>
      <c r="I799" s="101">
        <v>0</v>
      </c>
    </row>
    <row r="800" spans="1:9" hidden="1">
      <c r="A800" s="4">
        <v>98717</v>
      </c>
      <c r="B800" s="84" t="s">
        <v>796</v>
      </c>
      <c r="C800" s="99">
        <v>1.9210000000000001E-5</v>
      </c>
      <c r="D800" s="100"/>
      <c r="E800" s="101">
        <v>5406.5200300000006</v>
      </c>
      <c r="F800" s="101">
        <v>0</v>
      </c>
      <c r="G800" s="101">
        <v>0</v>
      </c>
      <c r="H800" s="101">
        <v>0</v>
      </c>
      <c r="I800" s="101">
        <v>0</v>
      </c>
    </row>
    <row r="801" spans="1:9" hidden="1">
      <c r="A801" s="4">
        <v>98801</v>
      </c>
      <c r="B801" s="84" t="s">
        <v>797</v>
      </c>
      <c r="C801" s="99">
        <v>2.2014299999999999E-3</v>
      </c>
      <c r="D801" s="100"/>
      <c r="E801" s="101">
        <v>619577.06348999997</v>
      </c>
      <c r="F801" s="101">
        <v>0</v>
      </c>
      <c r="G801" s="101">
        <v>0</v>
      </c>
      <c r="H801" s="101">
        <v>0</v>
      </c>
      <c r="I801" s="101">
        <v>0</v>
      </c>
    </row>
    <row r="802" spans="1:9" hidden="1">
      <c r="A802" s="4">
        <v>98811</v>
      </c>
      <c r="B802" s="84" t="s">
        <v>798</v>
      </c>
      <c r="C802" s="99">
        <v>6.0041000000000001E-4</v>
      </c>
      <c r="D802" s="100"/>
      <c r="E802" s="101">
        <v>168981.19163000002</v>
      </c>
      <c r="F802" s="101">
        <v>0</v>
      </c>
      <c r="G802" s="101">
        <v>0</v>
      </c>
      <c r="H802" s="101">
        <v>0</v>
      </c>
      <c r="I802" s="101">
        <v>0</v>
      </c>
    </row>
    <row r="803" spans="1:9" hidden="1">
      <c r="A803" s="4">
        <v>98817</v>
      </c>
      <c r="B803" s="84" t="s">
        <v>799</v>
      </c>
      <c r="C803" s="99">
        <v>1.131E-5</v>
      </c>
      <c r="D803" s="100"/>
      <c r="E803" s="101">
        <v>3183.1203300000002</v>
      </c>
      <c r="F803" s="101">
        <v>0</v>
      </c>
      <c r="G803" s="101">
        <v>0</v>
      </c>
      <c r="H803" s="101">
        <v>0</v>
      </c>
      <c r="I803" s="101">
        <v>0</v>
      </c>
    </row>
    <row r="804" spans="1:9" hidden="1">
      <c r="A804" s="4">
        <v>98901</v>
      </c>
      <c r="B804" s="84" t="s">
        <v>800</v>
      </c>
      <c r="C804" s="99">
        <v>2.3363E-4</v>
      </c>
      <c r="D804" s="100"/>
      <c r="E804" s="101">
        <v>65753.528089999993</v>
      </c>
      <c r="F804" s="101">
        <v>0</v>
      </c>
      <c r="G804" s="101">
        <v>0</v>
      </c>
      <c r="H804" s="101">
        <v>0</v>
      </c>
      <c r="I804" s="101">
        <v>0</v>
      </c>
    </row>
    <row r="805" spans="1:9" hidden="1">
      <c r="A805" s="4">
        <v>98904</v>
      </c>
      <c r="B805" s="84" t="s">
        <v>801</v>
      </c>
      <c r="C805" s="99">
        <v>3.05E-6</v>
      </c>
      <c r="D805" s="100"/>
      <c r="E805" s="101">
        <v>858.40115000000003</v>
      </c>
      <c r="F805" s="101">
        <v>0</v>
      </c>
      <c r="G805" s="101">
        <v>0</v>
      </c>
      <c r="H805" s="101">
        <v>0</v>
      </c>
      <c r="I805" s="101">
        <v>0</v>
      </c>
    </row>
    <row r="806" spans="1:9" hidden="1">
      <c r="A806" s="4">
        <v>98911</v>
      </c>
      <c r="B806" s="84" t="s">
        <v>802</v>
      </c>
      <c r="C806" s="99">
        <v>2.7290000000000001E-5</v>
      </c>
      <c r="D806" s="100"/>
      <c r="E806" s="101">
        <v>7680.5794700000006</v>
      </c>
      <c r="F806" s="101">
        <v>0</v>
      </c>
      <c r="G806" s="101">
        <v>0</v>
      </c>
      <c r="H806" s="101">
        <v>0</v>
      </c>
      <c r="I806" s="101">
        <v>0</v>
      </c>
    </row>
    <row r="807" spans="1:9" hidden="1">
      <c r="A807" s="4">
        <v>99001</v>
      </c>
      <c r="B807" s="84" t="s">
        <v>803</v>
      </c>
      <c r="C807" s="99">
        <v>9.7854099999999996E-3</v>
      </c>
      <c r="D807" s="100"/>
      <c r="E807" s="101">
        <v>2754035.1466299999</v>
      </c>
      <c r="F807" s="101">
        <v>0</v>
      </c>
      <c r="G807" s="101">
        <v>0</v>
      </c>
      <c r="H807" s="101">
        <v>0</v>
      </c>
      <c r="I807" s="101">
        <v>0</v>
      </c>
    </row>
    <row r="808" spans="1:9" hidden="1">
      <c r="A808" s="4">
        <v>99011</v>
      </c>
      <c r="B808" s="84" t="s">
        <v>804</v>
      </c>
      <c r="C808" s="99">
        <v>3.8360099999999999E-3</v>
      </c>
      <c r="D808" s="100"/>
      <c r="E808" s="101">
        <v>1079618.16243</v>
      </c>
      <c r="F808" s="101">
        <v>0</v>
      </c>
      <c r="G808" s="101">
        <v>0</v>
      </c>
      <c r="H808" s="101">
        <v>0</v>
      </c>
      <c r="I808" s="101">
        <v>0</v>
      </c>
    </row>
    <row r="809" spans="1:9" hidden="1">
      <c r="A809" s="4">
        <v>99013</v>
      </c>
      <c r="B809" s="84" t="s">
        <v>805</v>
      </c>
      <c r="C809" s="99">
        <v>5.1E-5</v>
      </c>
      <c r="D809" s="100"/>
      <c r="E809" s="101">
        <v>14353.593000000001</v>
      </c>
      <c r="F809" s="101">
        <v>0</v>
      </c>
      <c r="G809" s="101">
        <v>0</v>
      </c>
      <c r="H809" s="101">
        <v>0</v>
      </c>
      <c r="I809" s="101">
        <v>0</v>
      </c>
    </row>
    <row r="810" spans="1:9" hidden="1">
      <c r="A810" s="4">
        <v>99014</v>
      </c>
      <c r="B810" s="84" t="s">
        <v>921</v>
      </c>
      <c r="C810" s="99">
        <v>2.6120000000000001E-5</v>
      </c>
      <c r="D810" s="100"/>
      <c r="E810" s="101">
        <v>7351.2911599999998</v>
      </c>
      <c r="F810" s="101">
        <v>0</v>
      </c>
      <c r="G810" s="101">
        <v>0</v>
      </c>
      <c r="H810" s="101">
        <v>0</v>
      </c>
      <c r="I810" s="101">
        <v>0</v>
      </c>
    </row>
    <row r="811" spans="1:9" hidden="1">
      <c r="A811" s="4">
        <v>99017</v>
      </c>
      <c r="B811" s="84" t="s">
        <v>806</v>
      </c>
      <c r="C811" s="99">
        <v>3.6520000000000003E-5</v>
      </c>
      <c r="D811" s="100"/>
      <c r="E811" s="101">
        <v>10278.298360000001</v>
      </c>
      <c r="F811" s="101">
        <v>0</v>
      </c>
      <c r="G811" s="101">
        <v>0</v>
      </c>
      <c r="H811" s="101">
        <v>0</v>
      </c>
      <c r="I811" s="101">
        <v>0</v>
      </c>
    </row>
    <row r="812" spans="1:9" hidden="1">
      <c r="A812" s="94">
        <v>99021</v>
      </c>
      <c r="B812" s="95" t="s">
        <v>807</v>
      </c>
      <c r="C812" s="96">
        <v>1.1168E-4</v>
      </c>
      <c r="D812" s="97"/>
      <c r="E812" s="98">
        <v>31431.554240000001</v>
      </c>
      <c r="F812" s="98">
        <v>0</v>
      </c>
      <c r="G812" s="98">
        <v>0</v>
      </c>
      <c r="H812" s="98">
        <v>0</v>
      </c>
      <c r="I812" s="98">
        <v>0</v>
      </c>
    </row>
    <row r="813" spans="1:9" hidden="1">
      <c r="A813" s="4">
        <v>99022</v>
      </c>
      <c r="B813" s="84" t="s">
        <v>808</v>
      </c>
      <c r="C813" s="99">
        <v>6.0000000000000002E-6</v>
      </c>
      <c r="D813" s="100"/>
      <c r="E813" s="101">
        <v>1688.6580000000001</v>
      </c>
      <c r="F813" s="101">
        <v>0</v>
      </c>
      <c r="G813" s="101">
        <v>0</v>
      </c>
      <c r="H813" s="101">
        <v>0</v>
      </c>
      <c r="I813" s="101">
        <v>0</v>
      </c>
    </row>
    <row r="814" spans="1:9" hidden="1">
      <c r="A814" s="4">
        <v>99031</v>
      </c>
      <c r="B814" s="84" t="s">
        <v>809</v>
      </c>
      <c r="C814" s="99">
        <v>1.0115000000000001E-4</v>
      </c>
      <c r="D814" s="100"/>
      <c r="E814" s="101">
        <v>28467.959450000002</v>
      </c>
      <c r="F814" s="101">
        <v>0</v>
      </c>
      <c r="G814" s="101">
        <v>0</v>
      </c>
      <c r="H814" s="101">
        <v>0</v>
      </c>
      <c r="I814" s="101">
        <v>0</v>
      </c>
    </row>
    <row r="815" spans="1:9" hidden="1">
      <c r="A815" s="4">
        <v>99041</v>
      </c>
      <c r="B815" s="84" t="s">
        <v>810</v>
      </c>
      <c r="C815" s="99">
        <v>6.7024999999999995E-4</v>
      </c>
      <c r="D815" s="100"/>
      <c r="E815" s="101">
        <v>188637.17074999999</v>
      </c>
      <c r="F815" s="101">
        <v>0</v>
      </c>
      <c r="G815" s="101">
        <v>0</v>
      </c>
      <c r="H815" s="101">
        <v>0</v>
      </c>
      <c r="I815" s="101">
        <v>0</v>
      </c>
    </row>
    <row r="816" spans="1:9" hidden="1">
      <c r="A816" s="4">
        <v>99047</v>
      </c>
      <c r="B816" s="84" t="s">
        <v>811</v>
      </c>
      <c r="C816" s="99">
        <v>2.0319999999999999E-5</v>
      </c>
      <c r="D816" s="100"/>
      <c r="E816" s="101">
        <v>5718.9217599999993</v>
      </c>
      <c r="F816" s="101">
        <v>0</v>
      </c>
      <c r="G816" s="101">
        <v>0</v>
      </c>
      <c r="H816" s="101">
        <v>0</v>
      </c>
      <c r="I816" s="101">
        <v>0</v>
      </c>
    </row>
    <row r="817" spans="1:9" hidden="1">
      <c r="A817" s="4">
        <v>99051</v>
      </c>
      <c r="B817" s="84" t="s">
        <v>812</v>
      </c>
      <c r="C817" s="99">
        <v>3.8573999999999998E-4</v>
      </c>
      <c r="D817" s="100"/>
      <c r="E817" s="101">
        <v>108563.82281999999</v>
      </c>
      <c r="F817" s="101">
        <v>0</v>
      </c>
      <c r="G817" s="101">
        <v>0</v>
      </c>
      <c r="H817" s="101">
        <v>0</v>
      </c>
      <c r="I817" s="101">
        <v>0</v>
      </c>
    </row>
    <row r="818" spans="1:9" hidden="1">
      <c r="A818" s="4">
        <v>99061</v>
      </c>
      <c r="B818" s="84" t="s">
        <v>813</v>
      </c>
      <c r="C818" s="99">
        <v>3.6200000000000001E-6</v>
      </c>
      <c r="D818" s="100"/>
      <c r="E818" s="101">
        <v>1018.82366</v>
      </c>
      <c r="F818" s="101">
        <v>0</v>
      </c>
      <c r="G818" s="101">
        <v>0</v>
      </c>
      <c r="H818" s="101">
        <v>0</v>
      </c>
      <c r="I818" s="101">
        <v>0</v>
      </c>
    </row>
    <row r="819" spans="1:9" hidden="1">
      <c r="A819" s="4">
        <v>99071</v>
      </c>
      <c r="B819" s="84" t="s">
        <v>814</v>
      </c>
      <c r="C819" s="99">
        <v>2.1929999999999998E-5</v>
      </c>
      <c r="D819" s="100"/>
      <c r="E819" s="101">
        <v>6172.0449899999994</v>
      </c>
      <c r="F819" s="101">
        <v>0</v>
      </c>
      <c r="G819" s="101">
        <v>0</v>
      </c>
      <c r="H819" s="101">
        <v>0</v>
      </c>
      <c r="I819" s="101">
        <v>0</v>
      </c>
    </row>
    <row r="820" spans="1:9" hidden="1">
      <c r="A820" s="4">
        <v>99081</v>
      </c>
      <c r="B820" s="84" t="s">
        <v>815</v>
      </c>
      <c r="C820" s="99">
        <v>6.7689999999999997E-5</v>
      </c>
      <c r="D820" s="100"/>
      <c r="E820" s="101">
        <v>19050.876669999998</v>
      </c>
      <c r="F820" s="101">
        <v>0</v>
      </c>
      <c r="G820" s="101">
        <v>0</v>
      </c>
      <c r="H820" s="101">
        <v>0</v>
      </c>
      <c r="I820" s="101">
        <v>0</v>
      </c>
    </row>
    <row r="821" spans="1:9" hidden="1">
      <c r="A821" s="4">
        <v>99091</v>
      </c>
      <c r="B821" s="84" t="s">
        <v>816</v>
      </c>
      <c r="C821" s="99">
        <v>7.8199999999999997E-6</v>
      </c>
      <c r="D821" s="100"/>
      <c r="E821" s="101">
        <v>2200.8842599999998</v>
      </c>
      <c r="F821" s="101">
        <v>0</v>
      </c>
      <c r="G821" s="101">
        <v>0</v>
      </c>
      <c r="H821" s="101">
        <v>0</v>
      </c>
      <c r="I821" s="101">
        <v>0</v>
      </c>
    </row>
    <row r="822" spans="1:9" hidden="1">
      <c r="A822" s="4">
        <v>99101</v>
      </c>
      <c r="B822" s="84" t="s">
        <v>817</v>
      </c>
      <c r="C822" s="99">
        <v>1.7205300000000001E-3</v>
      </c>
      <c r="D822" s="100"/>
      <c r="E822" s="101">
        <v>484231.12479000003</v>
      </c>
      <c r="F822" s="101">
        <v>0</v>
      </c>
      <c r="G822" s="101">
        <v>0</v>
      </c>
      <c r="H822" s="101">
        <v>0</v>
      </c>
      <c r="I822" s="101">
        <v>0</v>
      </c>
    </row>
    <row r="823" spans="1:9" hidden="1">
      <c r="A823" s="4">
        <v>99104</v>
      </c>
      <c r="B823" s="84" t="s">
        <v>818</v>
      </c>
      <c r="C823" s="99">
        <v>3.6539999999999999E-5</v>
      </c>
      <c r="D823" s="100"/>
      <c r="E823" s="101">
        <v>10283.92722</v>
      </c>
      <c r="F823" s="101">
        <v>0</v>
      </c>
      <c r="G823" s="101">
        <v>0</v>
      </c>
      <c r="H823" s="101">
        <v>0</v>
      </c>
      <c r="I823" s="101">
        <v>0</v>
      </c>
    </row>
    <row r="824" spans="1:9" hidden="1">
      <c r="A824" s="4">
        <v>99109</v>
      </c>
      <c r="B824" s="84" t="s">
        <v>819</v>
      </c>
      <c r="C824" s="99">
        <v>1.1144E-4</v>
      </c>
      <c r="D824" s="100"/>
      <c r="E824" s="101">
        <v>31364.00792</v>
      </c>
      <c r="F824" s="101">
        <v>0</v>
      </c>
      <c r="G824" s="101">
        <v>0</v>
      </c>
      <c r="H824" s="101">
        <v>0</v>
      </c>
      <c r="I824" s="101">
        <v>0</v>
      </c>
    </row>
    <row r="825" spans="1:9" hidden="1">
      <c r="A825" s="4">
        <v>99110</v>
      </c>
      <c r="B825" s="84" t="s">
        <v>820</v>
      </c>
      <c r="C825" s="99">
        <v>1.6658999999999999E-4</v>
      </c>
      <c r="D825" s="100"/>
      <c r="E825" s="101">
        <v>46885.589369999994</v>
      </c>
      <c r="F825" s="101">
        <v>0</v>
      </c>
      <c r="G825" s="101">
        <v>0</v>
      </c>
      <c r="H825" s="101">
        <v>0</v>
      </c>
      <c r="I825" s="101">
        <v>0</v>
      </c>
    </row>
    <row r="826" spans="1:9" hidden="1">
      <c r="A826" s="4">
        <v>99111</v>
      </c>
      <c r="B826" s="84" t="s">
        <v>821</v>
      </c>
      <c r="C826" s="99">
        <v>1.21601E-3</v>
      </c>
      <c r="D826" s="100"/>
      <c r="E826" s="101">
        <v>342237.50242999999</v>
      </c>
      <c r="F826" s="101">
        <v>0</v>
      </c>
      <c r="G826" s="101">
        <v>0</v>
      </c>
      <c r="H826" s="101">
        <v>0</v>
      </c>
      <c r="I826" s="101">
        <v>0</v>
      </c>
    </row>
    <row r="827" spans="1:9" hidden="1">
      <c r="A827" s="4">
        <v>99201</v>
      </c>
      <c r="B827" s="84" t="s">
        <v>973</v>
      </c>
      <c r="C827" s="99">
        <v>3.8254789999999997E-2</v>
      </c>
      <c r="D827" s="100"/>
      <c r="E827" s="101">
        <v>10766542.86197</v>
      </c>
      <c r="F827" s="101">
        <v>0</v>
      </c>
      <c r="G827" s="101">
        <v>0</v>
      </c>
      <c r="H827" s="101">
        <v>0</v>
      </c>
      <c r="I827" s="101">
        <v>0</v>
      </c>
    </row>
    <row r="828" spans="1:9" hidden="1">
      <c r="A828" s="4">
        <v>99202</v>
      </c>
      <c r="B828" s="84" t="s">
        <v>823</v>
      </c>
      <c r="C828" s="99">
        <v>3.4394899999999999E-3</v>
      </c>
      <c r="D828" s="100"/>
      <c r="E828" s="101">
        <v>968020.38407000003</v>
      </c>
      <c r="F828" s="101">
        <v>0</v>
      </c>
      <c r="G828" s="101">
        <v>0</v>
      </c>
      <c r="H828" s="101">
        <v>0</v>
      </c>
      <c r="I828" s="101">
        <v>0</v>
      </c>
    </row>
    <row r="829" spans="1:9" hidden="1">
      <c r="A829" s="4">
        <v>99203</v>
      </c>
      <c r="B829" s="84" t="s">
        <v>824</v>
      </c>
      <c r="C829" s="99">
        <v>4.4331999999999998E-4</v>
      </c>
      <c r="D829" s="100"/>
      <c r="E829" s="101">
        <v>124769.31075999999</v>
      </c>
      <c r="F829" s="101">
        <v>0</v>
      </c>
      <c r="G829" s="101">
        <v>0</v>
      </c>
      <c r="H829" s="101">
        <v>0</v>
      </c>
      <c r="I829" s="101">
        <v>0</v>
      </c>
    </row>
    <row r="830" spans="1:9" hidden="1">
      <c r="A830" s="4">
        <v>99204</v>
      </c>
      <c r="B830" s="84" t="s">
        <v>825</v>
      </c>
      <c r="C830" s="99">
        <v>1.3664300000000001E-3</v>
      </c>
      <c r="D830" s="100"/>
      <c r="E830" s="101">
        <v>384572.15849</v>
      </c>
      <c r="F830" s="101">
        <v>0</v>
      </c>
      <c r="G830" s="101">
        <v>0</v>
      </c>
      <c r="H830" s="101">
        <v>0</v>
      </c>
      <c r="I830" s="101">
        <v>0</v>
      </c>
    </row>
    <row r="831" spans="1:9" hidden="1">
      <c r="A831" s="4">
        <v>99206</v>
      </c>
      <c r="B831" s="84" t="s">
        <v>826</v>
      </c>
      <c r="C831" s="99">
        <v>2.0076999999999998E-3</v>
      </c>
      <c r="D831" s="100"/>
      <c r="E831" s="101">
        <v>565053.11109999998</v>
      </c>
      <c r="F831" s="101">
        <v>0</v>
      </c>
      <c r="G831" s="101">
        <v>0</v>
      </c>
      <c r="H831" s="101">
        <v>0</v>
      </c>
      <c r="I831" s="101">
        <v>0</v>
      </c>
    </row>
    <row r="832" spans="1:9" hidden="1">
      <c r="A832" s="4">
        <v>99207</v>
      </c>
      <c r="B832" s="84" t="s">
        <v>951</v>
      </c>
      <c r="C832" s="99">
        <v>1.3595E-4</v>
      </c>
      <c r="D832" s="100"/>
      <c r="E832" s="101">
        <v>38262.17585</v>
      </c>
      <c r="F832" s="101">
        <v>0</v>
      </c>
      <c r="G832" s="101">
        <v>0</v>
      </c>
      <c r="H832" s="101">
        <v>0</v>
      </c>
      <c r="I832" s="101">
        <v>0</v>
      </c>
    </row>
    <row r="833" spans="1:9" hidden="1">
      <c r="A833" s="4">
        <v>99208</v>
      </c>
      <c r="B833" s="84" t="s">
        <v>828</v>
      </c>
      <c r="C833" s="99">
        <v>3.3152000000000002E-4</v>
      </c>
      <c r="D833" s="100"/>
      <c r="E833" s="101">
        <v>93303.983360000013</v>
      </c>
      <c r="F833" s="101">
        <v>0</v>
      </c>
      <c r="G833" s="101">
        <v>0</v>
      </c>
      <c r="H833" s="101">
        <v>0</v>
      </c>
      <c r="I833" s="101">
        <v>0</v>
      </c>
    </row>
    <row r="834" spans="1:9" hidden="1">
      <c r="A834" s="4">
        <v>99210</v>
      </c>
      <c r="B834" s="84" t="s">
        <v>829</v>
      </c>
      <c r="C834" s="99">
        <v>1.9049900000000001E-3</v>
      </c>
      <c r="D834" s="100"/>
      <c r="E834" s="101">
        <v>536146.10057000001</v>
      </c>
      <c r="F834" s="101">
        <v>0</v>
      </c>
      <c r="G834" s="101">
        <v>0</v>
      </c>
      <c r="H834" s="101">
        <v>0</v>
      </c>
      <c r="I834" s="101">
        <v>0</v>
      </c>
    </row>
    <row r="835" spans="1:9" hidden="1">
      <c r="A835" s="4">
        <v>99211</v>
      </c>
      <c r="B835" s="84" t="s">
        <v>830</v>
      </c>
      <c r="C835" s="99">
        <v>3.2543789999999996E-2</v>
      </c>
      <c r="D835" s="100"/>
      <c r="E835" s="101">
        <v>9159221.8889699988</v>
      </c>
      <c r="F835" s="101">
        <v>0</v>
      </c>
      <c r="G835" s="101">
        <v>0</v>
      </c>
      <c r="H835" s="101">
        <v>0</v>
      </c>
      <c r="I835" s="101">
        <v>0</v>
      </c>
    </row>
    <row r="836" spans="1:9" hidden="1">
      <c r="A836" s="4">
        <v>99212</v>
      </c>
      <c r="B836" s="84" t="s">
        <v>831</v>
      </c>
      <c r="C836" s="99">
        <v>9.488E-5</v>
      </c>
      <c r="D836" s="100"/>
      <c r="E836" s="101">
        <v>26703.311839999998</v>
      </c>
      <c r="F836" s="101">
        <v>0</v>
      </c>
      <c r="G836" s="101">
        <v>0</v>
      </c>
      <c r="H836" s="101">
        <v>0</v>
      </c>
      <c r="I836" s="101">
        <v>0</v>
      </c>
    </row>
    <row r="837" spans="1:9" hidden="1">
      <c r="A837" s="4">
        <v>99213</v>
      </c>
      <c r="B837" s="84" t="s">
        <v>832</v>
      </c>
      <c r="C837" s="99">
        <v>5.7908999999999999E-4</v>
      </c>
      <c r="D837" s="100"/>
      <c r="E837" s="101">
        <v>162980.82686999999</v>
      </c>
      <c r="F837" s="101">
        <v>0</v>
      </c>
      <c r="G837" s="101">
        <v>0</v>
      </c>
      <c r="H837" s="101">
        <v>0</v>
      </c>
      <c r="I837" s="101">
        <v>0</v>
      </c>
    </row>
    <row r="838" spans="1:9" hidden="1">
      <c r="A838" s="4">
        <v>99218</v>
      </c>
      <c r="B838" s="84" t="s">
        <v>833</v>
      </c>
      <c r="C838" s="99">
        <v>3.7352399999999999E-3</v>
      </c>
      <c r="D838" s="100"/>
      <c r="E838" s="101">
        <v>1051257.1513199999</v>
      </c>
      <c r="F838" s="101">
        <v>0</v>
      </c>
      <c r="G838" s="101">
        <v>0</v>
      </c>
      <c r="H838" s="101">
        <v>0</v>
      </c>
      <c r="I838" s="101">
        <v>0</v>
      </c>
    </row>
    <row r="839" spans="1:9" hidden="1">
      <c r="A839" s="4">
        <v>99219</v>
      </c>
      <c r="B839" s="84" t="s">
        <v>974</v>
      </c>
      <c r="C839" s="99">
        <v>1.29E-5</v>
      </c>
      <c r="D839" s="100"/>
      <c r="E839" s="101">
        <v>3630.6147000000001</v>
      </c>
      <c r="F839" s="101">
        <v>0</v>
      </c>
      <c r="G839" s="101">
        <v>0</v>
      </c>
      <c r="H839" s="101">
        <v>0</v>
      </c>
      <c r="I839" s="101">
        <v>0</v>
      </c>
    </row>
    <row r="840" spans="1:9" hidden="1">
      <c r="A840" s="4">
        <v>99221</v>
      </c>
      <c r="B840" s="84" t="s">
        <v>834</v>
      </c>
      <c r="C840" s="99">
        <v>1.2537680000000001E-2</v>
      </c>
      <c r="D840" s="100"/>
      <c r="E840" s="101">
        <v>3528642.2722400003</v>
      </c>
      <c r="F840" s="101">
        <v>0</v>
      </c>
      <c r="G840" s="101">
        <v>0</v>
      </c>
      <c r="H840" s="101">
        <v>0</v>
      </c>
      <c r="I840" s="101">
        <v>0</v>
      </c>
    </row>
    <row r="841" spans="1:9" hidden="1">
      <c r="A841" s="4">
        <v>99222</v>
      </c>
      <c r="B841" s="84" t="s">
        <v>835</v>
      </c>
      <c r="C841" s="99">
        <v>2.7820000000000001E-5</v>
      </c>
      <c r="D841" s="100"/>
      <c r="E841" s="101">
        <v>7829.7442600000004</v>
      </c>
      <c r="F841" s="101">
        <v>0</v>
      </c>
      <c r="G841" s="101">
        <v>0</v>
      </c>
      <c r="H841" s="101">
        <v>0</v>
      </c>
      <c r="I841" s="101">
        <v>0</v>
      </c>
    </row>
    <row r="842" spans="1:9" hidden="1">
      <c r="A842" s="4">
        <v>99231</v>
      </c>
      <c r="B842" s="84" t="s">
        <v>836</v>
      </c>
      <c r="C842" s="99">
        <v>5.8580000000000004E-4</v>
      </c>
      <c r="D842" s="100"/>
      <c r="E842" s="101">
        <v>164869.3094</v>
      </c>
      <c r="F842" s="101">
        <v>0</v>
      </c>
      <c r="G842" s="101">
        <v>0</v>
      </c>
      <c r="H842" s="101">
        <v>0</v>
      </c>
      <c r="I842" s="101">
        <v>0</v>
      </c>
    </row>
    <row r="843" spans="1:9" hidden="1">
      <c r="A843" s="4">
        <v>99241</v>
      </c>
      <c r="B843" s="84" t="s">
        <v>837</v>
      </c>
      <c r="C843" s="99">
        <v>6.3152E-4</v>
      </c>
      <c r="D843" s="100"/>
      <c r="E843" s="101">
        <v>177736.88336000001</v>
      </c>
      <c r="F843" s="101">
        <v>0</v>
      </c>
      <c r="G843" s="101">
        <v>0</v>
      </c>
      <c r="H843" s="101">
        <v>0</v>
      </c>
      <c r="I843" s="101">
        <v>0</v>
      </c>
    </row>
    <row r="844" spans="1:9" hidden="1">
      <c r="A844" s="4">
        <v>99251</v>
      </c>
      <c r="B844" s="84" t="s">
        <v>838</v>
      </c>
      <c r="C844" s="99">
        <v>1.8853699999999999E-3</v>
      </c>
      <c r="D844" s="100"/>
      <c r="E844" s="101">
        <v>530624.18891000003</v>
      </c>
      <c r="F844" s="101">
        <v>0</v>
      </c>
      <c r="G844" s="101">
        <v>0</v>
      </c>
      <c r="H844" s="101">
        <v>0</v>
      </c>
      <c r="I844" s="101">
        <v>0</v>
      </c>
    </row>
    <row r="845" spans="1:9" hidden="1">
      <c r="A845" s="4">
        <v>99252</v>
      </c>
      <c r="B845" s="84" t="s">
        <v>839</v>
      </c>
      <c r="C845" s="99">
        <v>7.7733000000000001E-4</v>
      </c>
      <c r="D845" s="100"/>
      <c r="E845" s="101">
        <v>218774.08718999999</v>
      </c>
      <c r="F845" s="101">
        <v>0</v>
      </c>
      <c r="G845" s="101">
        <v>0</v>
      </c>
      <c r="H845" s="101">
        <v>0</v>
      </c>
      <c r="I845" s="101">
        <v>0</v>
      </c>
    </row>
    <row r="846" spans="1:9" hidden="1">
      <c r="A846" s="4">
        <v>99261</v>
      </c>
      <c r="B846" s="84" t="s">
        <v>840</v>
      </c>
      <c r="C846" s="99">
        <v>2.8579399999999998E-3</v>
      </c>
      <c r="D846" s="100"/>
      <c r="E846" s="101">
        <v>804347.20741999999</v>
      </c>
      <c r="F846" s="101">
        <v>0</v>
      </c>
      <c r="G846" s="101">
        <v>0</v>
      </c>
      <c r="H846" s="101">
        <v>0</v>
      </c>
      <c r="I846" s="101">
        <v>0</v>
      </c>
    </row>
    <row r="847" spans="1:9" hidden="1">
      <c r="A847" s="4">
        <v>99271</v>
      </c>
      <c r="B847" s="84" t="s">
        <v>841</v>
      </c>
      <c r="C847" s="99">
        <v>5.3697299999999996E-3</v>
      </c>
      <c r="D847" s="100"/>
      <c r="E847" s="101">
        <v>1511272.9203899999</v>
      </c>
      <c r="F847" s="101">
        <v>0</v>
      </c>
      <c r="G847" s="101">
        <v>0</v>
      </c>
      <c r="H847" s="101">
        <v>0</v>
      </c>
      <c r="I847" s="101">
        <v>0</v>
      </c>
    </row>
    <row r="848" spans="1:9" hidden="1">
      <c r="A848" s="4">
        <v>99281</v>
      </c>
      <c r="B848" s="84" t="s">
        <v>842</v>
      </c>
      <c r="C848" s="99">
        <v>3.69251E-3</v>
      </c>
      <c r="D848" s="100"/>
      <c r="E848" s="101">
        <v>1039231.09193</v>
      </c>
      <c r="F848" s="101">
        <v>0</v>
      </c>
      <c r="G848" s="101">
        <v>0</v>
      </c>
      <c r="H848" s="101">
        <v>0</v>
      </c>
      <c r="I848" s="101">
        <v>0</v>
      </c>
    </row>
    <row r="849" spans="1:9" hidden="1">
      <c r="A849" s="4">
        <v>99291</v>
      </c>
      <c r="B849" s="84" t="s">
        <v>843</v>
      </c>
      <c r="C849" s="99">
        <v>1.2449099999999999E-3</v>
      </c>
      <c r="D849" s="100"/>
      <c r="E849" s="101">
        <v>350371.20512999996</v>
      </c>
      <c r="F849" s="101">
        <v>0</v>
      </c>
      <c r="G849" s="101">
        <v>0</v>
      </c>
      <c r="H849" s="101">
        <v>0</v>
      </c>
      <c r="I849" s="101">
        <v>0</v>
      </c>
    </row>
    <row r="850" spans="1:9" hidden="1">
      <c r="A850" s="4">
        <v>99301</v>
      </c>
      <c r="B850" s="84" t="s">
        <v>844</v>
      </c>
      <c r="C850" s="99">
        <v>1.30272E-3</v>
      </c>
      <c r="D850" s="100"/>
      <c r="E850" s="101">
        <v>366641.42496000003</v>
      </c>
      <c r="F850" s="101">
        <v>0</v>
      </c>
      <c r="G850" s="101">
        <v>0</v>
      </c>
      <c r="H850" s="101">
        <v>0</v>
      </c>
      <c r="I850" s="101">
        <v>0</v>
      </c>
    </row>
    <row r="851" spans="1:9" hidden="1">
      <c r="A851" s="4">
        <v>99304</v>
      </c>
      <c r="B851" s="84" t="s">
        <v>845</v>
      </c>
      <c r="C851" s="99">
        <v>1.9380000000000001E-5</v>
      </c>
      <c r="D851" s="100"/>
      <c r="E851" s="101">
        <v>5454.3653400000003</v>
      </c>
      <c r="F851" s="101">
        <v>0</v>
      </c>
      <c r="G851" s="101">
        <v>0</v>
      </c>
      <c r="H851" s="101">
        <v>0</v>
      </c>
      <c r="I851" s="101">
        <v>0</v>
      </c>
    </row>
    <row r="852" spans="1:9" hidden="1">
      <c r="A852" s="4">
        <v>99311</v>
      </c>
      <c r="B852" s="84" t="s">
        <v>846</v>
      </c>
      <c r="C852" s="99">
        <v>4.2120000000000003E-5</v>
      </c>
      <c r="D852" s="100"/>
      <c r="E852" s="101">
        <v>11854.37916</v>
      </c>
      <c r="F852" s="101">
        <v>0</v>
      </c>
      <c r="G852" s="101">
        <v>0</v>
      </c>
      <c r="H852" s="101">
        <v>0</v>
      </c>
      <c r="I852" s="101">
        <v>0</v>
      </c>
    </row>
    <row r="853" spans="1:9" hidden="1">
      <c r="A853" s="4">
        <v>99321</v>
      </c>
      <c r="B853" s="84" t="s">
        <v>847</v>
      </c>
      <c r="C853" s="99">
        <v>9.8540000000000002E-5</v>
      </c>
      <c r="D853" s="100"/>
      <c r="E853" s="101">
        <v>27733.393220000002</v>
      </c>
      <c r="F853" s="101">
        <v>0</v>
      </c>
      <c r="G853" s="101">
        <v>0</v>
      </c>
      <c r="H853" s="101">
        <v>0</v>
      </c>
      <c r="I853" s="101">
        <v>0</v>
      </c>
    </row>
    <row r="854" spans="1:9" hidden="1">
      <c r="A854" s="4">
        <v>99401</v>
      </c>
      <c r="B854" s="84" t="s">
        <v>848</v>
      </c>
      <c r="C854" s="99">
        <v>6.8079000000000002E-4</v>
      </c>
      <c r="D854" s="100"/>
      <c r="E854" s="101">
        <v>191603.57996999999</v>
      </c>
      <c r="F854" s="101">
        <v>0</v>
      </c>
      <c r="G854" s="101">
        <v>0</v>
      </c>
      <c r="H854" s="101">
        <v>0</v>
      </c>
      <c r="I854" s="101">
        <v>0</v>
      </c>
    </row>
    <row r="855" spans="1:9" hidden="1">
      <c r="A855" s="4">
        <v>99404</v>
      </c>
      <c r="B855" s="84" t="s">
        <v>849</v>
      </c>
      <c r="C855" s="99">
        <v>6.5400000000000001E-6</v>
      </c>
      <c r="D855" s="100"/>
      <c r="E855" s="101">
        <v>1840.6372200000001</v>
      </c>
      <c r="F855" s="101">
        <v>0</v>
      </c>
      <c r="G855" s="101">
        <v>0</v>
      </c>
      <c r="H855" s="101">
        <v>0</v>
      </c>
      <c r="I855" s="101">
        <v>0</v>
      </c>
    </row>
    <row r="856" spans="1:9" hidden="1">
      <c r="A856" s="4">
        <v>99405</v>
      </c>
      <c r="B856" s="84" t="s">
        <v>850</v>
      </c>
      <c r="C856" s="99">
        <v>5.9200000000000002E-5</v>
      </c>
      <c r="D856" s="100"/>
      <c r="E856" s="101">
        <v>16661.425600000002</v>
      </c>
      <c r="F856" s="101">
        <v>0</v>
      </c>
      <c r="G856" s="101">
        <v>0</v>
      </c>
      <c r="H856" s="101">
        <v>0</v>
      </c>
      <c r="I856" s="101">
        <v>0</v>
      </c>
    </row>
    <row r="857" spans="1:9" hidden="1">
      <c r="A857" s="94">
        <v>99411</v>
      </c>
      <c r="B857" s="95" t="s">
        <v>851</v>
      </c>
      <c r="C857" s="96">
        <v>1.5092E-4</v>
      </c>
      <c r="D857" s="97"/>
      <c r="E857" s="98">
        <v>42475.377560000001</v>
      </c>
      <c r="F857" s="98">
        <v>0</v>
      </c>
      <c r="G857" s="98">
        <v>0</v>
      </c>
      <c r="H857" s="98">
        <v>0</v>
      </c>
      <c r="I857" s="98">
        <v>0</v>
      </c>
    </row>
    <row r="858" spans="1:9" hidden="1">
      <c r="A858" s="4">
        <v>99413</v>
      </c>
      <c r="B858" s="84" t="s">
        <v>852</v>
      </c>
      <c r="C858" s="99">
        <v>3.913E-5</v>
      </c>
      <c r="D858" s="100"/>
      <c r="E858" s="101">
        <v>11012.864589999999</v>
      </c>
      <c r="F858" s="101">
        <v>0</v>
      </c>
      <c r="G858" s="101">
        <v>0</v>
      </c>
      <c r="H858" s="101">
        <v>0</v>
      </c>
      <c r="I858" s="101">
        <v>0</v>
      </c>
    </row>
    <row r="859" spans="1:9" hidden="1">
      <c r="A859" s="4">
        <v>99421</v>
      </c>
      <c r="B859" s="84" t="s">
        <v>853</v>
      </c>
      <c r="C859" s="99">
        <v>1.08E-5</v>
      </c>
      <c r="D859" s="100"/>
      <c r="E859" s="101">
        <v>3039.5844000000002</v>
      </c>
      <c r="F859" s="101">
        <v>0</v>
      </c>
      <c r="G859" s="101">
        <v>0</v>
      </c>
      <c r="H859" s="101">
        <v>0</v>
      </c>
      <c r="I859" s="101">
        <v>0</v>
      </c>
    </row>
    <row r="860" spans="1:9" hidden="1">
      <c r="A860" s="4">
        <v>99431</v>
      </c>
      <c r="B860" s="84" t="s">
        <v>854</v>
      </c>
      <c r="C860" s="99">
        <v>1.607E-5</v>
      </c>
      <c r="D860" s="100"/>
      <c r="E860" s="101">
        <v>4522.7890100000004</v>
      </c>
      <c r="F860" s="101">
        <v>0</v>
      </c>
      <c r="G860" s="101">
        <v>0</v>
      </c>
      <c r="H860" s="101">
        <v>0</v>
      </c>
      <c r="I860" s="101">
        <v>0</v>
      </c>
    </row>
    <row r="861" spans="1:9" hidden="1">
      <c r="A861" s="4">
        <v>99501</v>
      </c>
      <c r="B861" s="84" t="s">
        <v>855</v>
      </c>
      <c r="C861" s="99">
        <v>1.63507E-3</v>
      </c>
      <c r="D861" s="100"/>
      <c r="E861" s="101">
        <v>460179.00601000001</v>
      </c>
      <c r="F861" s="101">
        <v>0</v>
      </c>
      <c r="G861" s="101">
        <v>0</v>
      </c>
      <c r="H861" s="101">
        <v>0</v>
      </c>
      <c r="I861" s="101">
        <v>0</v>
      </c>
    </row>
    <row r="862" spans="1:9" hidden="1">
      <c r="A862" s="4">
        <v>99502</v>
      </c>
      <c r="B862" s="84" t="s">
        <v>856</v>
      </c>
      <c r="C862" s="99">
        <v>1.5111000000000001E-4</v>
      </c>
      <c r="D862" s="100"/>
      <c r="E862" s="101">
        <v>42528.851730000002</v>
      </c>
      <c r="F862" s="101">
        <v>0</v>
      </c>
      <c r="G862" s="101">
        <v>0</v>
      </c>
      <c r="H862" s="101">
        <v>0</v>
      </c>
      <c r="I862" s="101">
        <v>0</v>
      </c>
    </row>
    <row r="863" spans="1:9" hidden="1">
      <c r="A863" s="4">
        <v>99508</v>
      </c>
      <c r="B863" s="84" t="s">
        <v>857</v>
      </c>
      <c r="C863" s="99">
        <v>3.1699999999999998E-5</v>
      </c>
      <c r="D863" s="100"/>
      <c r="E863" s="101">
        <v>8921.7430999999997</v>
      </c>
      <c r="F863" s="101">
        <v>0</v>
      </c>
      <c r="G863" s="101">
        <v>0</v>
      </c>
      <c r="H863" s="101">
        <v>0</v>
      </c>
      <c r="I863" s="101">
        <v>0</v>
      </c>
    </row>
    <row r="864" spans="1:9" hidden="1">
      <c r="A864" s="4">
        <v>99509</v>
      </c>
      <c r="B864" s="84" t="s">
        <v>858</v>
      </c>
      <c r="C864" s="99">
        <v>2.376E-5</v>
      </c>
      <c r="D864" s="100"/>
      <c r="E864" s="101">
        <v>6687.0856800000001</v>
      </c>
      <c r="F864" s="101">
        <v>0</v>
      </c>
      <c r="G864" s="101">
        <v>0</v>
      </c>
      <c r="H864" s="101">
        <v>0</v>
      </c>
      <c r="I864" s="101">
        <v>0</v>
      </c>
    </row>
    <row r="865" spans="1:9" hidden="1">
      <c r="A865" s="4">
        <v>99511</v>
      </c>
      <c r="B865" s="84" t="s">
        <v>859</v>
      </c>
      <c r="C865" s="99">
        <v>1.2949700000000001E-3</v>
      </c>
      <c r="D865" s="100"/>
      <c r="E865" s="101">
        <v>364460.24171000003</v>
      </c>
      <c r="F865" s="101">
        <v>0</v>
      </c>
      <c r="G865" s="101">
        <v>0</v>
      </c>
      <c r="H865" s="101">
        <v>0</v>
      </c>
      <c r="I865" s="101">
        <v>0</v>
      </c>
    </row>
    <row r="866" spans="1:9" hidden="1">
      <c r="A866" s="4">
        <v>99521</v>
      </c>
      <c r="B866" s="84" t="s">
        <v>860</v>
      </c>
      <c r="C866" s="99">
        <v>5.7490000000000004E-4</v>
      </c>
      <c r="D866" s="100"/>
      <c r="E866" s="101">
        <v>161801.58070000002</v>
      </c>
      <c r="F866" s="101">
        <v>0</v>
      </c>
      <c r="G866" s="101">
        <v>0</v>
      </c>
      <c r="H866" s="101">
        <v>0</v>
      </c>
      <c r="I866" s="101">
        <v>0</v>
      </c>
    </row>
    <row r="867" spans="1:9" hidden="1">
      <c r="A867" s="4">
        <v>99527</v>
      </c>
      <c r="B867" s="84" t="s">
        <v>861</v>
      </c>
      <c r="C867" s="99">
        <v>1.079E-5</v>
      </c>
      <c r="D867" s="100"/>
      <c r="E867" s="101">
        <v>3036.7699699999998</v>
      </c>
      <c r="F867" s="101">
        <v>0</v>
      </c>
      <c r="G867" s="101">
        <v>0</v>
      </c>
      <c r="H867" s="101">
        <v>0</v>
      </c>
      <c r="I867" s="101">
        <v>0</v>
      </c>
    </row>
    <row r="868" spans="1:9" hidden="1">
      <c r="A868" s="4">
        <v>99531</v>
      </c>
      <c r="B868" s="84" t="s">
        <v>862</v>
      </c>
      <c r="C868" s="99">
        <v>1.0409E-4</v>
      </c>
      <c r="D868" s="100"/>
      <c r="E868" s="101">
        <v>29295.401870000002</v>
      </c>
      <c r="F868" s="101">
        <v>0</v>
      </c>
      <c r="G868" s="101">
        <v>0</v>
      </c>
      <c r="H868" s="101">
        <v>0</v>
      </c>
      <c r="I868" s="101">
        <v>0</v>
      </c>
    </row>
    <row r="869" spans="1:9" hidden="1">
      <c r="A869" s="4">
        <v>99601</v>
      </c>
      <c r="B869" s="84" t="s">
        <v>863</v>
      </c>
      <c r="C869" s="99">
        <v>5.0571899999999996E-3</v>
      </c>
      <c r="D869" s="100"/>
      <c r="E869" s="101">
        <v>1423310.72517</v>
      </c>
      <c r="F869" s="101">
        <v>0</v>
      </c>
      <c r="G869" s="101">
        <v>0</v>
      </c>
      <c r="H869" s="101">
        <v>0</v>
      </c>
      <c r="I869" s="101">
        <v>0</v>
      </c>
    </row>
    <row r="870" spans="1:9" hidden="1">
      <c r="A870" s="4">
        <v>99602</v>
      </c>
      <c r="B870" s="84" t="s">
        <v>864</v>
      </c>
      <c r="C870" s="99">
        <v>5.4330000000000003E-5</v>
      </c>
      <c r="D870" s="100"/>
      <c r="E870" s="101">
        <v>15290.798190000001</v>
      </c>
      <c r="F870" s="101">
        <v>0</v>
      </c>
      <c r="G870" s="101">
        <v>0</v>
      </c>
      <c r="H870" s="101">
        <v>0</v>
      </c>
      <c r="I870" s="101">
        <v>0</v>
      </c>
    </row>
    <row r="871" spans="1:9" hidden="1">
      <c r="A871" s="4">
        <v>99603</v>
      </c>
      <c r="B871" s="84" t="s">
        <v>865</v>
      </c>
      <c r="C871" s="99">
        <v>1.6312E-4</v>
      </c>
      <c r="D871" s="100"/>
      <c r="E871" s="101">
        <v>45908.98216</v>
      </c>
      <c r="F871" s="101">
        <v>0</v>
      </c>
      <c r="G871" s="101">
        <v>0</v>
      </c>
      <c r="H871" s="101">
        <v>0</v>
      </c>
      <c r="I871" s="101">
        <v>0</v>
      </c>
    </row>
    <row r="872" spans="1:9" hidden="1">
      <c r="A872" s="4">
        <v>99604</v>
      </c>
      <c r="B872" s="84" t="s">
        <v>866</v>
      </c>
      <c r="C872" s="99">
        <v>1.1205999999999999E-4</v>
      </c>
      <c r="D872" s="100"/>
      <c r="E872" s="101">
        <v>31538.502579999997</v>
      </c>
      <c r="F872" s="101">
        <v>0</v>
      </c>
      <c r="G872" s="101">
        <v>0</v>
      </c>
      <c r="H872" s="101">
        <v>0</v>
      </c>
      <c r="I872" s="101">
        <v>0</v>
      </c>
    </row>
    <row r="873" spans="1:9" hidden="1">
      <c r="A873" s="4">
        <v>99609</v>
      </c>
      <c r="B873" s="84" t="s">
        <v>867</v>
      </c>
      <c r="C873" s="99">
        <v>3.5769999999999998E-5</v>
      </c>
      <c r="D873" s="100"/>
      <c r="E873" s="101">
        <v>10067.216109999999</v>
      </c>
      <c r="F873" s="101">
        <v>0</v>
      </c>
      <c r="G873" s="101">
        <v>0</v>
      </c>
      <c r="H873" s="101">
        <v>0</v>
      </c>
      <c r="I873" s="101">
        <v>0</v>
      </c>
    </row>
    <row r="874" spans="1:9" hidden="1">
      <c r="A874" s="4">
        <v>99610</v>
      </c>
      <c r="B874" s="84" t="s">
        <v>868</v>
      </c>
      <c r="C874" s="99">
        <v>1.8194000000000001E-4</v>
      </c>
      <c r="D874" s="100"/>
      <c r="E874" s="101">
        <v>51205.739420000005</v>
      </c>
      <c r="F874" s="101">
        <v>0</v>
      </c>
      <c r="G874" s="101">
        <v>0</v>
      </c>
      <c r="H874" s="101">
        <v>0</v>
      </c>
      <c r="I874" s="101">
        <v>0</v>
      </c>
    </row>
    <row r="875" spans="1:9" hidden="1">
      <c r="A875" s="4">
        <v>99611</v>
      </c>
      <c r="B875" s="84" t="s">
        <v>869</v>
      </c>
      <c r="C875" s="99">
        <v>2.6352900000000002E-3</v>
      </c>
      <c r="D875" s="100"/>
      <c r="E875" s="101">
        <v>741683.92347000004</v>
      </c>
      <c r="F875" s="101">
        <v>0</v>
      </c>
      <c r="G875" s="101">
        <v>0</v>
      </c>
      <c r="H875" s="101">
        <v>0</v>
      </c>
      <c r="I875" s="101">
        <v>0</v>
      </c>
    </row>
    <row r="876" spans="1:9" hidden="1">
      <c r="A876" s="4">
        <v>99613</v>
      </c>
      <c r="B876" s="84" t="s">
        <v>870</v>
      </c>
      <c r="C876" s="99">
        <v>3.7818999999999998E-4</v>
      </c>
      <c r="D876" s="100"/>
      <c r="E876" s="101">
        <v>106438.92817</v>
      </c>
      <c r="F876" s="101">
        <v>0</v>
      </c>
      <c r="G876" s="101">
        <v>0</v>
      </c>
      <c r="H876" s="101">
        <v>0</v>
      </c>
      <c r="I876" s="101">
        <v>0</v>
      </c>
    </row>
    <row r="877" spans="1:9" hidden="1">
      <c r="A877" s="4">
        <v>99621</v>
      </c>
      <c r="B877" s="84" t="s">
        <v>871</v>
      </c>
      <c r="C877" s="99">
        <v>3.4900000000000003E-4</v>
      </c>
      <c r="D877" s="100"/>
      <c r="E877" s="101">
        <v>98223.607000000004</v>
      </c>
      <c r="F877" s="101">
        <v>0</v>
      </c>
      <c r="G877" s="101">
        <v>0</v>
      </c>
      <c r="H877" s="101">
        <v>0</v>
      </c>
      <c r="I877" s="101">
        <v>0</v>
      </c>
    </row>
    <row r="878" spans="1:9" hidden="1">
      <c r="A878" s="4">
        <v>99623</v>
      </c>
      <c r="B878" s="84" t="s">
        <v>872</v>
      </c>
      <c r="C878" s="99">
        <v>3.45E-6</v>
      </c>
      <c r="D878" s="100"/>
      <c r="E878" s="101">
        <v>970.97834999999998</v>
      </c>
      <c r="F878" s="101">
        <v>0</v>
      </c>
      <c r="G878" s="101">
        <v>0</v>
      </c>
      <c r="H878" s="101">
        <v>0</v>
      </c>
      <c r="I878" s="101">
        <v>0</v>
      </c>
    </row>
    <row r="879" spans="1:9" hidden="1">
      <c r="A879" s="4">
        <v>99624</v>
      </c>
      <c r="B879" s="84" t="s">
        <v>975</v>
      </c>
      <c r="C879" s="99">
        <v>8.7680000000000001E-5</v>
      </c>
      <c r="D879" s="100"/>
      <c r="E879" s="101">
        <v>24676.92224</v>
      </c>
      <c r="F879" s="101">
        <v>0</v>
      </c>
      <c r="G879" s="101">
        <v>0</v>
      </c>
      <c r="H879" s="101">
        <v>0</v>
      </c>
      <c r="I879" s="101">
        <v>0</v>
      </c>
    </row>
    <row r="880" spans="1:9" hidden="1">
      <c r="A880" s="4">
        <v>99631</v>
      </c>
      <c r="B880" s="84" t="s">
        <v>873</v>
      </c>
      <c r="C880" s="99">
        <v>6.6730000000000007E-5</v>
      </c>
      <c r="D880" s="100"/>
      <c r="E880" s="101">
        <v>18780.691390000004</v>
      </c>
      <c r="F880" s="101">
        <v>0</v>
      </c>
      <c r="G880" s="101">
        <v>0</v>
      </c>
      <c r="H880" s="101">
        <v>0</v>
      </c>
      <c r="I880" s="101">
        <v>0</v>
      </c>
    </row>
    <row r="881" spans="1:9" hidden="1">
      <c r="A881" s="4">
        <v>99651</v>
      </c>
      <c r="B881" s="84" t="s">
        <v>874</v>
      </c>
      <c r="C881" s="99">
        <v>4.8439999999999997E-5</v>
      </c>
      <c r="D881" s="100"/>
      <c r="E881" s="101">
        <v>13633.098919999999</v>
      </c>
      <c r="F881" s="101">
        <v>0</v>
      </c>
      <c r="G881" s="101">
        <v>0</v>
      </c>
      <c r="H881" s="101">
        <v>0</v>
      </c>
      <c r="I881" s="101">
        <v>0</v>
      </c>
    </row>
    <row r="882" spans="1:9" hidden="1">
      <c r="A882" s="4">
        <v>99661</v>
      </c>
      <c r="B882" s="84" t="s">
        <v>875</v>
      </c>
      <c r="C882" s="99">
        <v>3.7710000000000003E-5</v>
      </c>
      <c r="D882" s="100"/>
      <c r="E882" s="101">
        <v>10613.215530000001</v>
      </c>
      <c r="F882" s="101">
        <v>0</v>
      </c>
      <c r="G882" s="101">
        <v>0</v>
      </c>
      <c r="H882" s="101">
        <v>0</v>
      </c>
      <c r="I882" s="101">
        <v>0</v>
      </c>
    </row>
    <row r="883" spans="1:9" hidden="1">
      <c r="A883" s="4">
        <v>99701</v>
      </c>
      <c r="B883" s="84" t="s">
        <v>876</v>
      </c>
      <c r="C883" s="99">
        <v>2.89295E-3</v>
      </c>
      <c r="D883" s="100"/>
      <c r="E883" s="101">
        <v>814200.52685000002</v>
      </c>
      <c r="F883" s="101">
        <v>0</v>
      </c>
      <c r="G883" s="101">
        <v>0</v>
      </c>
      <c r="H883" s="101">
        <v>0</v>
      </c>
      <c r="I883" s="101">
        <v>0</v>
      </c>
    </row>
    <row r="884" spans="1:9" hidden="1">
      <c r="A884" s="4">
        <v>99705</v>
      </c>
      <c r="B884" s="84" t="s">
        <v>877</v>
      </c>
      <c r="C884" s="99">
        <v>1.4037000000000001E-4</v>
      </c>
      <c r="D884" s="100"/>
      <c r="E884" s="101">
        <v>39506.153910000001</v>
      </c>
      <c r="F884" s="101">
        <v>0</v>
      </c>
      <c r="G884" s="101">
        <v>0</v>
      </c>
      <c r="H884" s="101">
        <v>0</v>
      </c>
      <c r="I884" s="101">
        <v>0</v>
      </c>
    </row>
    <row r="885" spans="1:9" hidden="1">
      <c r="A885" s="4">
        <v>99711</v>
      </c>
      <c r="B885" s="84" t="s">
        <v>878</v>
      </c>
      <c r="C885" s="99">
        <v>3.6190000000000001E-4</v>
      </c>
      <c r="D885" s="100"/>
      <c r="E885" s="101">
        <v>101854.22170000001</v>
      </c>
      <c r="F885" s="101">
        <v>0</v>
      </c>
      <c r="G885" s="101">
        <v>0</v>
      </c>
      <c r="H885" s="101">
        <v>0</v>
      </c>
      <c r="I885" s="101">
        <v>0</v>
      </c>
    </row>
    <row r="886" spans="1:9" hidden="1">
      <c r="A886" s="4">
        <v>99717</v>
      </c>
      <c r="B886" s="84" t="s">
        <v>879</v>
      </c>
      <c r="C886" s="99">
        <v>1.9219999999999999E-5</v>
      </c>
      <c r="D886" s="100"/>
      <c r="E886" s="101">
        <v>5409.33446</v>
      </c>
      <c r="F886" s="101">
        <v>0</v>
      </c>
      <c r="G886" s="101">
        <v>0</v>
      </c>
      <c r="H886" s="101">
        <v>0</v>
      </c>
      <c r="I886" s="101">
        <v>0</v>
      </c>
    </row>
    <row r="887" spans="1:9" hidden="1">
      <c r="A887" s="4">
        <v>99721</v>
      </c>
      <c r="B887" s="84" t="s">
        <v>880</v>
      </c>
      <c r="C887" s="99">
        <v>6.0446000000000002E-4</v>
      </c>
      <c r="D887" s="100"/>
      <c r="E887" s="101">
        <v>170121.03578000001</v>
      </c>
      <c r="F887" s="101">
        <v>0</v>
      </c>
      <c r="G887" s="101">
        <v>0</v>
      </c>
      <c r="H887" s="101">
        <v>0</v>
      </c>
      <c r="I887" s="101">
        <v>0</v>
      </c>
    </row>
    <row r="888" spans="1:9" hidden="1">
      <c r="A888" s="4">
        <v>99727</v>
      </c>
      <c r="B888" s="84" t="s">
        <v>881</v>
      </c>
      <c r="C888" s="99">
        <v>4.5290000000000002E-5</v>
      </c>
      <c r="D888" s="100"/>
      <c r="E888" s="101">
        <v>12746.553470000001</v>
      </c>
      <c r="F888" s="101">
        <v>0</v>
      </c>
      <c r="G888" s="101">
        <v>0</v>
      </c>
      <c r="H888" s="101">
        <v>0</v>
      </c>
      <c r="I888" s="101">
        <v>0</v>
      </c>
    </row>
    <row r="889" spans="1:9" hidden="1">
      <c r="A889" s="4">
        <v>99801</v>
      </c>
      <c r="B889" s="84" t="s">
        <v>882</v>
      </c>
      <c r="C889" s="99">
        <v>4.2011799999999997E-3</v>
      </c>
      <c r="D889" s="100"/>
      <c r="E889" s="101">
        <v>1182392.7027399999</v>
      </c>
      <c r="F889" s="101">
        <v>0</v>
      </c>
      <c r="G889" s="101">
        <v>0</v>
      </c>
      <c r="H889" s="101">
        <v>0</v>
      </c>
      <c r="I889" s="101">
        <v>0</v>
      </c>
    </row>
    <row r="890" spans="1:9" hidden="1">
      <c r="A890" s="4">
        <v>99802</v>
      </c>
      <c r="B890" s="84" t="s">
        <v>883</v>
      </c>
      <c r="C890" s="99">
        <v>6.9299999999999997E-6</v>
      </c>
      <c r="D890" s="100"/>
      <c r="E890" s="101">
        <v>1950.3999899999999</v>
      </c>
      <c r="F890" s="101">
        <v>0</v>
      </c>
      <c r="G890" s="101">
        <v>0</v>
      </c>
      <c r="H890" s="101">
        <v>0</v>
      </c>
      <c r="I890" s="101">
        <v>0</v>
      </c>
    </row>
    <row r="891" spans="1:9" hidden="1">
      <c r="A891" s="4">
        <v>99804</v>
      </c>
      <c r="B891" s="84" t="s">
        <v>884</v>
      </c>
      <c r="C891" s="99">
        <v>9.7579999999999997E-5</v>
      </c>
      <c r="D891" s="100"/>
      <c r="E891" s="101">
        <v>27463.20794</v>
      </c>
      <c r="F891" s="101">
        <v>0</v>
      </c>
      <c r="G891" s="101">
        <v>0</v>
      </c>
      <c r="H891" s="101">
        <v>0</v>
      </c>
      <c r="I891" s="101">
        <v>0</v>
      </c>
    </row>
    <row r="892" spans="1:9" hidden="1">
      <c r="A892" s="4">
        <v>99811</v>
      </c>
      <c r="B892" s="84" t="s">
        <v>885</v>
      </c>
      <c r="C892" s="99">
        <v>5.7056499999999996E-3</v>
      </c>
      <c r="D892" s="100"/>
      <c r="E892" s="101">
        <v>1605815.2529499999</v>
      </c>
      <c r="F892" s="101">
        <v>0</v>
      </c>
      <c r="G892" s="101">
        <v>0</v>
      </c>
      <c r="H892" s="101">
        <v>0</v>
      </c>
      <c r="I892" s="101">
        <v>0</v>
      </c>
    </row>
    <row r="893" spans="1:9" hidden="1">
      <c r="A893" s="4">
        <v>99812</v>
      </c>
      <c r="B893" s="84" t="s">
        <v>886</v>
      </c>
      <c r="C893" s="99">
        <v>1.562E-5</v>
      </c>
      <c r="D893" s="100"/>
      <c r="E893" s="101">
        <v>4396.1396599999998</v>
      </c>
      <c r="F893" s="101">
        <v>0</v>
      </c>
      <c r="G893" s="101">
        <v>0</v>
      </c>
      <c r="H893" s="101">
        <v>0</v>
      </c>
      <c r="I893" s="101">
        <v>0</v>
      </c>
    </row>
    <row r="894" spans="1:9" hidden="1">
      <c r="A894" s="4">
        <v>99818</v>
      </c>
      <c r="B894" s="84" t="s">
        <v>887</v>
      </c>
      <c r="C894" s="99">
        <v>4.2230000000000001E-5</v>
      </c>
      <c r="D894" s="100"/>
      <c r="E894" s="101">
        <v>11885.337890000001</v>
      </c>
      <c r="F894" s="101">
        <v>0</v>
      </c>
      <c r="G894" s="101">
        <v>0</v>
      </c>
      <c r="H894" s="101">
        <v>0</v>
      </c>
      <c r="I894" s="101">
        <v>0</v>
      </c>
    </row>
    <row r="895" spans="1:9" hidden="1">
      <c r="A895" s="4">
        <v>99821</v>
      </c>
      <c r="B895" s="84" t="s">
        <v>888</v>
      </c>
      <c r="C895" s="99">
        <v>8.5560000000000001E-5</v>
      </c>
      <c r="D895" s="100"/>
      <c r="E895" s="101">
        <v>24080.263080000001</v>
      </c>
      <c r="F895" s="101">
        <v>0</v>
      </c>
      <c r="G895" s="101">
        <v>0</v>
      </c>
      <c r="H895" s="101">
        <v>0</v>
      </c>
      <c r="I895" s="101">
        <v>0</v>
      </c>
    </row>
    <row r="896" spans="1:9" hidden="1">
      <c r="A896" s="4">
        <v>99831</v>
      </c>
      <c r="B896" s="84" t="s">
        <v>889</v>
      </c>
      <c r="C896" s="99">
        <v>3.5179999999999999E-5</v>
      </c>
      <c r="D896" s="100"/>
      <c r="E896" s="101">
        <v>9901.1647400000002</v>
      </c>
      <c r="F896" s="101">
        <v>0</v>
      </c>
      <c r="G896" s="101">
        <v>0</v>
      </c>
      <c r="H896" s="101">
        <v>0</v>
      </c>
      <c r="I896" s="101">
        <v>0</v>
      </c>
    </row>
    <row r="897" spans="1:9" hidden="1">
      <c r="A897" s="4">
        <v>99841</v>
      </c>
      <c r="B897" s="84" t="s">
        <v>890</v>
      </c>
      <c r="C897" s="99">
        <v>5.0510000000000003E-5</v>
      </c>
      <c r="D897" s="100"/>
      <c r="E897" s="101">
        <v>14215.685930000001</v>
      </c>
      <c r="F897" s="101">
        <v>0</v>
      </c>
      <c r="G897" s="101">
        <v>0</v>
      </c>
      <c r="H897" s="101">
        <v>0</v>
      </c>
      <c r="I897" s="101">
        <v>0</v>
      </c>
    </row>
    <row r="898" spans="1:9" hidden="1">
      <c r="A898" s="4">
        <v>99851</v>
      </c>
      <c r="B898" s="84" t="s">
        <v>891</v>
      </c>
      <c r="C898" s="99">
        <v>1.3010000000000001E-5</v>
      </c>
      <c r="D898" s="100"/>
      <c r="E898" s="101">
        <v>3661.5734300000004</v>
      </c>
      <c r="F898" s="101">
        <v>0</v>
      </c>
      <c r="G898" s="101">
        <v>0</v>
      </c>
      <c r="H898" s="101">
        <v>0</v>
      </c>
      <c r="I898" s="101">
        <v>0</v>
      </c>
    </row>
    <row r="899" spans="1:9" hidden="1">
      <c r="A899" s="4">
        <v>99901</v>
      </c>
      <c r="B899" s="84" t="s">
        <v>892</v>
      </c>
      <c r="C899" s="99">
        <v>1.5423500000000001E-3</v>
      </c>
      <c r="D899" s="100"/>
      <c r="E899" s="101">
        <v>434083.61105000001</v>
      </c>
      <c r="F899" s="101">
        <v>0</v>
      </c>
      <c r="G899" s="101">
        <v>0</v>
      </c>
      <c r="H899" s="101">
        <v>0</v>
      </c>
      <c r="I899" s="101">
        <v>0</v>
      </c>
    </row>
    <row r="900" spans="1:9" hidden="1">
      <c r="A900" s="4">
        <v>99911</v>
      </c>
      <c r="B900" s="84" t="s">
        <v>893</v>
      </c>
      <c r="C900" s="99">
        <v>2.3377000000000001E-4</v>
      </c>
      <c r="D900" s="100"/>
      <c r="E900" s="101">
        <v>65792.930110000001</v>
      </c>
      <c r="F900" s="101">
        <v>0</v>
      </c>
      <c r="G900" s="101">
        <v>0</v>
      </c>
      <c r="H900" s="101">
        <v>0</v>
      </c>
      <c r="I900" s="101">
        <v>0</v>
      </c>
    </row>
    <row r="901" spans="1:9" hidden="1">
      <c r="A901" s="4">
        <v>99921</v>
      </c>
      <c r="B901" s="84" t="s">
        <v>894</v>
      </c>
      <c r="C901" s="99">
        <v>1.3522999999999999E-4</v>
      </c>
      <c r="D901" s="100"/>
      <c r="E901" s="101">
        <v>38059.536889999996</v>
      </c>
      <c r="F901" s="101">
        <v>0</v>
      </c>
      <c r="G901" s="101">
        <v>0</v>
      </c>
      <c r="H901" s="101">
        <v>0</v>
      </c>
      <c r="I901" s="101">
        <v>0</v>
      </c>
    </row>
    <row r="902" spans="1:9" hidden="1">
      <c r="A902" s="94">
        <v>99931</v>
      </c>
      <c r="B902" s="95" t="s">
        <v>895</v>
      </c>
      <c r="C902" s="96">
        <v>1.753E-5</v>
      </c>
      <c r="D902" s="97"/>
      <c r="E902" s="98">
        <v>4933.6957899999998</v>
      </c>
      <c r="F902" s="98">
        <v>0</v>
      </c>
      <c r="G902" s="98">
        <v>0</v>
      </c>
      <c r="H902" s="98">
        <v>0</v>
      </c>
      <c r="I902" s="98">
        <v>0</v>
      </c>
    </row>
    <row r="903" spans="1:9" hidden="1">
      <c r="A903" s="4">
        <v>99941</v>
      </c>
      <c r="B903" s="84" t="s">
        <v>896</v>
      </c>
      <c r="C903" s="85">
        <v>5.5970000000000001E-5</v>
      </c>
      <c r="E903" s="86">
        <v>15752.36471</v>
      </c>
      <c r="F903" s="86">
        <v>0</v>
      </c>
      <c r="G903" s="86">
        <v>0</v>
      </c>
      <c r="H903" s="86">
        <v>0</v>
      </c>
      <c r="I903" s="86">
        <v>0</v>
      </c>
    </row>
    <row r="904" spans="1:9">
      <c r="A904" s="4">
        <v>99991</v>
      </c>
      <c r="B904" s="84" t="s">
        <v>897</v>
      </c>
      <c r="C904" s="85">
        <v>5.7872000000000002E-4</v>
      </c>
      <c r="E904" s="86">
        <v>162876.69296000001</v>
      </c>
      <c r="F904" s="86">
        <v>0</v>
      </c>
      <c r="G904" s="86">
        <v>0</v>
      </c>
      <c r="H904" s="86">
        <v>0</v>
      </c>
      <c r="I904" s="86">
        <v>0</v>
      </c>
    </row>
    <row r="905" spans="1:9">
      <c r="A905" s="94">
        <v>99999</v>
      </c>
      <c r="B905" s="95" t="s">
        <v>898</v>
      </c>
      <c r="C905" s="96">
        <v>1.10991E-3</v>
      </c>
      <c r="D905" s="97"/>
      <c r="E905" s="98">
        <v>312376.40012999997</v>
      </c>
      <c r="F905" s="98">
        <v>0</v>
      </c>
      <c r="G905" s="98">
        <v>0</v>
      </c>
      <c r="H905" s="98">
        <v>0</v>
      </c>
      <c r="I905" s="98">
        <v>0</v>
      </c>
    </row>
    <row r="906" spans="1:9">
      <c r="A906" s="4"/>
      <c r="B906" s="84"/>
      <c r="C906" s="85"/>
      <c r="E906" s="86"/>
      <c r="F906" s="86"/>
      <c r="G906" s="86"/>
      <c r="H906" s="86"/>
      <c r="I906" s="86"/>
    </row>
    <row r="907" spans="1:9">
      <c r="B907" s="87" t="s">
        <v>931</v>
      </c>
      <c r="C907" s="88">
        <v>0.99999999999999989</v>
      </c>
      <c r="D907" s="82"/>
      <c r="E907" s="89">
        <v>281443000.00000024</v>
      </c>
      <c r="F907" s="89">
        <v>0</v>
      </c>
      <c r="G907" s="89">
        <v>0</v>
      </c>
      <c r="H907" s="89">
        <v>0</v>
      </c>
      <c r="I907" s="89">
        <v>0</v>
      </c>
    </row>
    <row r="908" spans="1:9">
      <c r="B908" s="87"/>
      <c r="C908" s="88"/>
      <c r="D908" s="82"/>
      <c r="E908" s="90"/>
      <c r="F908" s="90"/>
      <c r="G908" s="90"/>
      <c r="H908" s="90"/>
      <c r="I908" s="90"/>
    </row>
    <row r="910" spans="1:9" ht="15">
      <c r="B910" s="6"/>
      <c r="E910" s="208">
        <f>SUM(E907:I907)</f>
        <v>281443000.00000024</v>
      </c>
      <c r="F910" s="208" t="s">
        <v>1036</v>
      </c>
    </row>
    <row r="911" spans="1:9" ht="15">
      <c r="E911" s="208"/>
      <c r="F911" s="208" t="s">
        <v>1037</v>
      </c>
    </row>
    <row r="912" spans="1:9" ht="15">
      <c r="E912" s="208"/>
      <c r="F912" s="208" t="s">
        <v>1038</v>
      </c>
    </row>
  </sheetData>
  <mergeCells count="1">
    <mergeCell ref="A1:A2"/>
  </mergeCells>
  <pageMargins left="0.25" right="0.25" top="0.75" bottom="0.75" header="0.3" footer="0.3"/>
  <pageSetup scale="50" orientation="landscape" r:id="rId1"/>
  <headerFooter>
    <oddHeader>&amp;C&amp;"-,Bold"&amp;28Appendix C: Allocation of Deferred Inflows and Outflows</oddHeader>
    <oddFooter>&amp;C&amp;Z&amp;F&amp;A&amp;R&amp;G</oddFooter>
  </headerFooter>
  <colBreaks count="1" manualBreakCount="1">
    <brk id="4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DC89-ED5B-4892-8388-17B1E9C8FD34}">
  <sheetPr>
    <pageSetUpPr fitToPage="1"/>
  </sheetPr>
  <dimension ref="A1:I911"/>
  <sheetViews>
    <sheetView showGridLines="0" zoomScaleNormal="100" workbookViewId="0">
      <pane ySplit="2" topLeftCell="A3" activePane="bottomLeft" state="frozen"/>
      <selection pane="bottomLeft" activeCell="E907" sqref="E907:I907"/>
    </sheetView>
  </sheetViews>
  <sheetFormatPr defaultColWidth="9.140625" defaultRowHeight="12.75"/>
  <cols>
    <col min="1" max="1" width="11.42578125" style="106" customWidth="1"/>
    <col min="2" max="2" width="55.5703125" style="106" bestFit="1" customWidth="1"/>
    <col min="3" max="3" width="14.7109375" style="106" customWidth="1"/>
    <col min="4" max="4" width="1.7109375" style="106" customWidth="1"/>
    <col min="5" max="9" width="19.7109375" style="106" customWidth="1"/>
    <col min="10" max="16384" width="9.140625" style="106"/>
  </cols>
  <sheetData>
    <row r="1" spans="1:9" s="82" customFormat="1">
      <c r="A1" s="244" t="s">
        <v>5</v>
      </c>
      <c r="B1" s="91"/>
      <c r="C1" s="91"/>
      <c r="D1" s="91"/>
      <c r="E1" s="197">
        <v>2024</v>
      </c>
      <c r="F1" s="197">
        <v>2025</v>
      </c>
      <c r="G1" s="197">
        <v>2026</v>
      </c>
      <c r="H1" s="197">
        <v>2027</v>
      </c>
      <c r="I1" s="197">
        <v>2028</v>
      </c>
    </row>
    <row r="2" spans="1:9" ht="60" customHeight="1">
      <c r="A2" s="244"/>
      <c r="B2" s="92" t="s">
        <v>6</v>
      </c>
      <c r="C2" s="92" t="s">
        <v>960</v>
      </c>
      <c r="D2" s="93"/>
      <c r="E2" s="92" t="s">
        <v>988</v>
      </c>
      <c r="F2" s="92" t="s">
        <v>988</v>
      </c>
      <c r="G2" s="92" t="s">
        <v>988</v>
      </c>
      <c r="H2" s="92" t="s">
        <v>988</v>
      </c>
      <c r="I2" s="92" t="s">
        <v>988</v>
      </c>
    </row>
    <row r="3" spans="1:9">
      <c r="A3" s="4">
        <v>70505</v>
      </c>
      <c r="B3" s="84" t="s">
        <v>13</v>
      </c>
      <c r="C3" s="99">
        <v>1.5181E-4</v>
      </c>
      <c r="D3" s="100"/>
      <c r="E3" s="104">
        <v>5643.3712499999965</v>
      </c>
      <c r="F3" s="104">
        <v>5643.3712499999965</v>
      </c>
      <c r="G3" s="104">
        <v>0</v>
      </c>
      <c r="H3" s="104">
        <v>0</v>
      </c>
      <c r="I3" s="104">
        <v>0</v>
      </c>
    </row>
    <row r="4" spans="1:9">
      <c r="A4" s="4">
        <v>72265</v>
      </c>
      <c r="B4" s="84" t="s">
        <v>15</v>
      </c>
      <c r="C4" s="99">
        <v>1.4085000000000001E-4</v>
      </c>
      <c r="D4" s="100"/>
      <c r="E4" s="101">
        <v>10559.400487500023</v>
      </c>
      <c r="F4" s="101">
        <v>8544.4004875000228</v>
      </c>
      <c r="G4" s="101">
        <v>7408.2398625000187</v>
      </c>
      <c r="H4" s="101">
        <v>0</v>
      </c>
      <c r="I4" s="101">
        <v>0</v>
      </c>
    </row>
    <row r="5" spans="1:9" hidden="1">
      <c r="A5" s="4">
        <v>72593</v>
      </c>
      <c r="B5" s="84" t="s">
        <v>938</v>
      </c>
      <c r="C5" s="99">
        <v>1.198E-5</v>
      </c>
      <c r="D5" s="100"/>
      <c r="E5" s="101">
        <v>2995.0640449999996</v>
      </c>
      <c r="F5" s="101">
        <v>2995.0640449999996</v>
      </c>
      <c r="G5" s="101">
        <v>2995.0640449999996</v>
      </c>
      <c r="H5" s="101">
        <v>0</v>
      </c>
      <c r="I5" s="101">
        <v>0</v>
      </c>
    </row>
    <row r="6" spans="1:9" hidden="1">
      <c r="A6" s="4">
        <v>72657</v>
      </c>
      <c r="B6" s="84" t="s">
        <v>16</v>
      </c>
      <c r="C6" s="99">
        <v>4.833E-5</v>
      </c>
      <c r="D6" s="100"/>
      <c r="E6" s="101">
        <v>7530.168582499995</v>
      </c>
      <c r="F6" s="101">
        <v>7530.168582499995</v>
      </c>
      <c r="G6" s="101">
        <v>1335.5296324999999</v>
      </c>
      <c r="H6" s="101">
        <v>0</v>
      </c>
      <c r="I6" s="101">
        <v>0</v>
      </c>
    </row>
    <row r="7" spans="1:9" hidden="1">
      <c r="A7" s="4">
        <v>90001</v>
      </c>
      <c r="B7" s="84" t="s">
        <v>17</v>
      </c>
      <c r="C7" s="99">
        <v>1.1301600000000001E-3</v>
      </c>
      <c r="D7" s="100"/>
      <c r="E7" s="101">
        <v>145861.81343999994</v>
      </c>
      <c r="F7" s="101">
        <v>36885.81343999994</v>
      </c>
      <c r="G7" s="101">
        <v>30236.522089999926</v>
      </c>
      <c r="H7" s="101">
        <v>0</v>
      </c>
      <c r="I7" s="101">
        <v>0</v>
      </c>
    </row>
    <row r="8" spans="1:9" hidden="1">
      <c r="A8" s="4">
        <v>90002</v>
      </c>
      <c r="B8" s="84" t="s">
        <v>18</v>
      </c>
      <c r="C8" s="99">
        <v>5.4199999999999998E-6</v>
      </c>
      <c r="D8" s="100"/>
      <c r="E8" s="101">
        <v>2552.5725050000001</v>
      </c>
      <c r="F8" s="101">
        <v>2093.5725050000001</v>
      </c>
      <c r="G8" s="101">
        <v>823.33625499999994</v>
      </c>
      <c r="H8" s="101">
        <v>0</v>
      </c>
      <c r="I8" s="101">
        <v>0</v>
      </c>
    </row>
    <row r="9" spans="1:9" hidden="1">
      <c r="A9" s="4">
        <v>90011</v>
      </c>
      <c r="B9" s="84" t="s">
        <v>19</v>
      </c>
      <c r="C9" s="99">
        <v>1.4574999999999999E-4</v>
      </c>
      <c r="D9" s="100"/>
      <c r="E9" s="101">
        <v>12470.394999999997</v>
      </c>
      <c r="F9" s="101">
        <v>3950.3949999999968</v>
      </c>
      <c r="G9" s="101">
        <v>0</v>
      </c>
      <c r="H9" s="101">
        <v>0</v>
      </c>
      <c r="I9" s="101">
        <v>0</v>
      </c>
    </row>
    <row r="10" spans="1:9" hidden="1">
      <c r="A10" s="4">
        <v>90092</v>
      </c>
      <c r="B10" s="84" t="s">
        <v>20</v>
      </c>
      <c r="C10" s="99">
        <v>3.6586000000000002E-4</v>
      </c>
      <c r="D10" s="100"/>
      <c r="E10" s="101">
        <v>3807.7138500000001</v>
      </c>
      <c r="F10" s="101">
        <v>3807.7138500000001</v>
      </c>
      <c r="G10" s="101">
        <v>0</v>
      </c>
      <c r="H10" s="101">
        <v>0</v>
      </c>
      <c r="I10" s="101">
        <v>0</v>
      </c>
    </row>
    <row r="11" spans="1:9" hidden="1">
      <c r="A11" s="4">
        <v>90096</v>
      </c>
      <c r="B11" s="84" t="s">
        <v>21</v>
      </c>
      <c r="C11" s="99">
        <v>1.0949200000000001E-3</v>
      </c>
      <c r="D11" s="100"/>
      <c r="E11" s="101">
        <v>277592.01030500012</v>
      </c>
      <c r="F11" s="101">
        <v>242478.01030500012</v>
      </c>
      <c r="G11" s="101">
        <v>161828.00628000023</v>
      </c>
      <c r="H11" s="101">
        <v>0</v>
      </c>
      <c r="I11" s="101">
        <v>0</v>
      </c>
    </row>
    <row r="12" spans="1:9" hidden="1">
      <c r="A12" s="4">
        <v>90098</v>
      </c>
      <c r="B12" s="84" t="s">
        <v>22</v>
      </c>
      <c r="C12" s="99">
        <v>1.3207E-4</v>
      </c>
      <c r="D12" s="100"/>
      <c r="E12" s="101">
        <v>9884.4599999999991</v>
      </c>
      <c r="F12" s="101">
        <v>9884.4599999999991</v>
      </c>
      <c r="G12" s="101">
        <v>0</v>
      </c>
      <c r="H12" s="101">
        <v>0</v>
      </c>
      <c r="I12" s="101">
        <v>0</v>
      </c>
    </row>
    <row r="13" spans="1:9" hidden="1">
      <c r="A13" s="4">
        <v>90099</v>
      </c>
      <c r="B13" s="84" t="s">
        <v>23</v>
      </c>
      <c r="C13" s="99">
        <v>7.9927999999999998E-4</v>
      </c>
      <c r="D13" s="100"/>
      <c r="E13" s="101">
        <v>79490.830950000032</v>
      </c>
      <c r="F13" s="101">
        <v>42566.830950000032</v>
      </c>
      <c r="G13" s="101">
        <v>0</v>
      </c>
      <c r="H13" s="101">
        <v>0</v>
      </c>
      <c r="I13" s="101">
        <v>0</v>
      </c>
    </row>
    <row r="14" spans="1:9" hidden="1">
      <c r="A14" s="4">
        <v>90101</v>
      </c>
      <c r="B14" s="84" t="s">
        <v>24</v>
      </c>
      <c r="C14" s="99">
        <v>6.0552799999999997E-3</v>
      </c>
      <c r="D14" s="100"/>
      <c r="E14" s="101">
        <v>112659.52034499998</v>
      </c>
      <c r="F14" s="101">
        <v>112659.52034499998</v>
      </c>
      <c r="G14" s="101">
        <v>72368.503470000243</v>
      </c>
      <c r="H14" s="101">
        <v>0</v>
      </c>
      <c r="I14" s="101">
        <v>0</v>
      </c>
    </row>
    <row r="15" spans="1:9" hidden="1">
      <c r="A15" s="4">
        <v>90111</v>
      </c>
      <c r="B15" s="84" t="s">
        <v>25</v>
      </c>
      <c r="C15" s="99">
        <v>4.6387199999999998E-3</v>
      </c>
      <c r="D15" s="100"/>
      <c r="E15" s="101">
        <v>82962.447054999648</v>
      </c>
      <c r="F15" s="101">
        <v>82962.447054999648</v>
      </c>
      <c r="G15" s="101">
        <v>45586.023929999443</v>
      </c>
      <c r="H15" s="101">
        <v>0</v>
      </c>
      <c r="I15" s="101">
        <v>0</v>
      </c>
    </row>
    <row r="16" spans="1:9" hidden="1">
      <c r="A16" s="4">
        <v>90114</v>
      </c>
      <c r="B16" s="84" t="s">
        <v>26</v>
      </c>
      <c r="C16" s="99">
        <v>1.20221E-3</v>
      </c>
      <c r="D16" s="100"/>
      <c r="E16" s="101">
        <v>723564.59970250004</v>
      </c>
      <c r="F16" s="101">
        <v>496039.59970249998</v>
      </c>
      <c r="G16" s="101">
        <v>289221.72095250001</v>
      </c>
      <c r="H16" s="101">
        <v>0</v>
      </c>
      <c r="I16" s="101">
        <v>0</v>
      </c>
    </row>
    <row r="17" spans="1:9" hidden="1">
      <c r="A17" s="4">
        <v>90117</v>
      </c>
      <c r="B17" s="84" t="s">
        <v>27</v>
      </c>
      <c r="C17" s="99">
        <v>1.5495E-4</v>
      </c>
      <c r="D17" s="100"/>
      <c r="E17" s="101">
        <v>30613.058612499997</v>
      </c>
      <c r="F17" s="101">
        <v>19469.058612499997</v>
      </c>
      <c r="G17" s="101">
        <v>12816.815487499995</v>
      </c>
      <c r="H17" s="101">
        <v>0</v>
      </c>
      <c r="I17" s="101">
        <v>0</v>
      </c>
    </row>
    <row r="18" spans="1:9" hidden="1">
      <c r="A18" s="4">
        <v>90121</v>
      </c>
      <c r="B18" s="84" t="s">
        <v>28</v>
      </c>
      <c r="C18" s="99">
        <v>1.0308100000000001E-3</v>
      </c>
      <c r="D18" s="100"/>
      <c r="E18" s="101">
        <v>16367.486399999994</v>
      </c>
      <c r="F18" s="101">
        <v>16367.486399999994</v>
      </c>
      <c r="G18" s="101">
        <v>0</v>
      </c>
      <c r="H18" s="101">
        <v>0</v>
      </c>
      <c r="I18" s="101">
        <v>0</v>
      </c>
    </row>
    <row r="19" spans="1:9" hidden="1">
      <c r="A19" s="4">
        <v>90131</v>
      </c>
      <c r="B19" s="84" t="s">
        <v>29</v>
      </c>
      <c r="C19" s="99">
        <v>4.8416000000000003E-4</v>
      </c>
      <c r="D19" s="100"/>
      <c r="E19" s="101">
        <v>0</v>
      </c>
      <c r="F19" s="101">
        <v>0</v>
      </c>
      <c r="G19" s="101">
        <v>0</v>
      </c>
      <c r="H19" s="101">
        <v>0</v>
      </c>
      <c r="I19" s="101">
        <v>0</v>
      </c>
    </row>
    <row r="20" spans="1:9" hidden="1">
      <c r="A20" s="4">
        <v>90141</v>
      </c>
      <c r="B20" s="84" t="s">
        <v>30</v>
      </c>
      <c r="C20" s="99">
        <v>1.3773999999999999E-4</v>
      </c>
      <c r="D20" s="100"/>
      <c r="E20" s="101">
        <v>10874.269209999984</v>
      </c>
      <c r="F20" s="101">
        <v>10874.269209999984</v>
      </c>
      <c r="G20" s="101">
        <v>9389.8735849999866</v>
      </c>
      <c r="H20" s="101">
        <v>0</v>
      </c>
      <c r="I20" s="101">
        <v>0</v>
      </c>
    </row>
    <row r="21" spans="1:9" hidden="1">
      <c r="A21" s="4">
        <v>90151</v>
      </c>
      <c r="B21" s="84" t="s">
        <v>31</v>
      </c>
      <c r="C21" s="99">
        <v>8.5699999999999993E-6</v>
      </c>
      <c r="D21" s="100"/>
      <c r="E21" s="101">
        <v>0</v>
      </c>
      <c r="F21" s="101">
        <v>0</v>
      </c>
      <c r="G21" s="101">
        <v>0</v>
      </c>
      <c r="H21" s="101">
        <v>0</v>
      </c>
      <c r="I21" s="101">
        <v>0</v>
      </c>
    </row>
    <row r="22" spans="1:9" hidden="1">
      <c r="A22" s="4">
        <v>90161</v>
      </c>
      <c r="B22" s="84" t="s">
        <v>32</v>
      </c>
      <c r="C22" s="99">
        <v>1.45E-5</v>
      </c>
      <c r="D22" s="100"/>
      <c r="E22" s="101">
        <v>692.77772500000083</v>
      </c>
      <c r="F22" s="101">
        <v>692.77772500000083</v>
      </c>
      <c r="G22" s="101">
        <v>692.77772500000083</v>
      </c>
      <c r="H22" s="101">
        <v>0</v>
      </c>
      <c r="I22" s="101">
        <v>0</v>
      </c>
    </row>
    <row r="23" spans="1:9" hidden="1">
      <c r="A23" s="4">
        <v>90201</v>
      </c>
      <c r="B23" s="84" t="s">
        <v>33</v>
      </c>
      <c r="C23" s="99">
        <v>2.1058100000000001E-3</v>
      </c>
      <c r="D23" s="100"/>
      <c r="E23" s="101">
        <v>198688.28325250064</v>
      </c>
      <c r="F23" s="101">
        <v>160082.28325250064</v>
      </c>
      <c r="G23" s="101">
        <v>158125.02030250063</v>
      </c>
      <c r="H23" s="101">
        <v>0</v>
      </c>
      <c r="I23" s="101">
        <v>0</v>
      </c>
    </row>
    <row r="24" spans="1:9" hidden="1">
      <c r="A24" s="4">
        <v>90211</v>
      </c>
      <c r="B24" s="84" t="s">
        <v>37</v>
      </c>
      <c r="C24" s="99">
        <v>1.4616E-4</v>
      </c>
      <c r="D24" s="100"/>
      <c r="E24" s="101">
        <v>18767.756690000017</v>
      </c>
      <c r="F24" s="101">
        <v>18767.756690000017</v>
      </c>
      <c r="G24" s="101">
        <v>8849.5202400000198</v>
      </c>
      <c r="H24" s="101">
        <v>0</v>
      </c>
      <c r="I24" s="101">
        <v>0</v>
      </c>
    </row>
    <row r="25" spans="1:9" hidden="1">
      <c r="A25" s="4">
        <v>90301</v>
      </c>
      <c r="B25" s="84" t="s">
        <v>38</v>
      </c>
      <c r="C25" s="99">
        <v>6.7986999999999995E-4</v>
      </c>
      <c r="D25" s="100"/>
      <c r="E25" s="101">
        <v>21443.623092499885</v>
      </c>
      <c r="F25" s="101">
        <v>21443.623092499885</v>
      </c>
      <c r="G25" s="101">
        <v>7546.2522174998339</v>
      </c>
      <c r="H25" s="101">
        <v>0</v>
      </c>
      <c r="I25" s="101">
        <v>0</v>
      </c>
    </row>
    <row r="26" spans="1:9" hidden="1">
      <c r="A26" s="4">
        <v>90305</v>
      </c>
      <c r="B26" s="84" t="s">
        <v>39</v>
      </c>
      <c r="C26" s="99">
        <v>1.4035E-4</v>
      </c>
      <c r="D26" s="100"/>
      <c r="E26" s="101">
        <v>12376.407699999996</v>
      </c>
      <c r="F26" s="101">
        <v>9065.4076999999961</v>
      </c>
      <c r="G26" s="101">
        <v>0</v>
      </c>
      <c r="H26" s="101">
        <v>0</v>
      </c>
      <c r="I26" s="101">
        <v>0</v>
      </c>
    </row>
    <row r="27" spans="1:9" hidden="1">
      <c r="A27" s="4">
        <v>90307</v>
      </c>
      <c r="B27" s="84" t="s">
        <v>40</v>
      </c>
      <c r="C27" s="99">
        <v>4.33E-6</v>
      </c>
      <c r="D27" s="100"/>
      <c r="E27" s="101">
        <v>12617.650407499999</v>
      </c>
      <c r="F27" s="101">
        <v>12263.650407499999</v>
      </c>
      <c r="G27" s="101">
        <v>11757.513532499999</v>
      </c>
      <c r="H27" s="101">
        <v>0</v>
      </c>
      <c r="I27" s="101">
        <v>0</v>
      </c>
    </row>
    <row r="28" spans="1:9" hidden="1">
      <c r="A28" s="4">
        <v>90401</v>
      </c>
      <c r="B28" s="84" t="s">
        <v>41</v>
      </c>
      <c r="C28" s="99">
        <v>1.40088E-3</v>
      </c>
      <c r="D28" s="100"/>
      <c r="E28" s="101">
        <v>80699.080570000064</v>
      </c>
      <c r="F28" s="101">
        <v>15717.08057000006</v>
      </c>
      <c r="G28" s="101">
        <v>15717.08057000006</v>
      </c>
      <c r="H28" s="101">
        <v>0</v>
      </c>
      <c r="I28" s="101">
        <v>0</v>
      </c>
    </row>
    <row r="29" spans="1:9" hidden="1">
      <c r="A29" s="4">
        <v>90411</v>
      </c>
      <c r="B29" s="84" t="s">
        <v>42</v>
      </c>
      <c r="C29" s="99">
        <v>3.2602999999999999E-4</v>
      </c>
      <c r="D29" s="100"/>
      <c r="E29" s="101">
        <v>0</v>
      </c>
      <c r="F29" s="101">
        <v>0</v>
      </c>
      <c r="G29" s="101">
        <v>0</v>
      </c>
      <c r="H29" s="101">
        <v>0</v>
      </c>
      <c r="I29" s="101">
        <v>0</v>
      </c>
    </row>
    <row r="30" spans="1:9" hidden="1">
      <c r="A30" s="4">
        <v>90413</v>
      </c>
      <c r="B30" s="84" t="s">
        <v>43</v>
      </c>
      <c r="C30" s="99">
        <v>2.5150000000000001E-5</v>
      </c>
      <c r="D30" s="100"/>
      <c r="E30" s="101">
        <v>2577.911250000001</v>
      </c>
      <c r="F30" s="101">
        <v>1497.911250000001</v>
      </c>
      <c r="G30" s="101">
        <v>0</v>
      </c>
      <c r="H30" s="101">
        <v>0</v>
      </c>
      <c r="I30" s="101">
        <v>0</v>
      </c>
    </row>
    <row r="31" spans="1:9" hidden="1">
      <c r="A31" s="4">
        <v>90417</v>
      </c>
      <c r="B31" s="84" t="s">
        <v>44</v>
      </c>
      <c r="C31" s="99">
        <v>8.0299999999999994E-6</v>
      </c>
      <c r="D31" s="100"/>
      <c r="E31" s="101">
        <v>5200.3601074999988</v>
      </c>
      <c r="F31" s="101">
        <v>3340.3601074999988</v>
      </c>
      <c r="G31" s="101">
        <v>1587.9401074999989</v>
      </c>
      <c r="H31" s="101">
        <v>0</v>
      </c>
      <c r="I31" s="101">
        <v>0</v>
      </c>
    </row>
    <row r="32" spans="1:9" hidden="1">
      <c r="A32" s="4">
        <v>90421</v>
      </c>
      <c r="B32" s="84" t="s">
        <v>45</v>
      </c>
      <c r="C32" s="99">
        <v>1.432E-5</v>
      </c>
      <c r="D32" s="100"/>
      <c r="E32" s="101">
        <v>686.32124999999996</v>
      </c>
      <c r="F32" s="101">
        <v>130.32124999999996</v>
      </c>
      <c r="G32" s="101">
        <v>0</v>
      </c>
      <c r="H32" s="101">
        <v>0</v>
      </c>
      <c r="I32" s="101">
        <v>0</v>
      </c>
    </row>
    <row r="33" spans="1:9" hidden="1">
      <c r="A33" s="4">
        <v>90431</v>
      </c>
      <c r="B33" s="84" t="s">
        <v>46</v>
      </c>
      <c r="C33" s="99">
        <v>2.0959999999999999E-5</v>
      </c>
      <c r="D33" s="100"/>
      <c r="E33" s="101">
        <v>1932.0812499999993</v>
      </c>
      <c r="F33" s="101">
        <v>1932.0812499999993</v>
      </c>
      <c r="G33" s="101">
        <v>0</v>
      </c>
      <c r="H33" s="101">
        <v>0</v>
      </c>
      <c r="I33" s="101">
        <v>0</v>
      </c>
    </row>
    <row r="34" spans="1:9" hidden="1">
      <c r="A34" s="4">
        <v>90441</v>
      </c>
      <c r="B34" s="84" t="s">
        <v>47</v>
      </c>
      <c r="C34" s="99">
        <v>9.3600000000000002E-6</v>
      </c>
      <c r="D34" s="100"/>
      <c r="E34" s="101">
        <v>3672.9518499999999</v>
      </c>
      <c r="F34" s="101">
        <v>3148.9518499999999</v>
      </c>
      <c r="G34" s="101">
        <v>0</v>
      </c>
      <c r="H34" s="101">
        <v>0</v>
      </c>
      <c r="I34" s="101">
        <v>0</v>
      </c>
    </row>
    <row r="35" spans="1:9" hidden="1">
      <c r="A35" s="4">
        <v>90451</v>
      </c>
      <c r="B35" s="84" t="s">
        <v>48</v>
      </c>
      <c r="C35" s="99">
        <v>2.0089999999999999E-5</v>
      </c>
      <c r="D35" s="100"/>
      <c r="E35" s="101">
        <v>7047.1122000000014</v>
      </c>
      <c r="F35" s="101">
        <v>7047.1122000000014</v>
      </c>
      <c r="G35" s="101">
        <v>0</v>
      </c>
      <c r="H35" s="101">
        <v>0</v>
      </c>
      <c r="I35" s="101">
        <v>0</v>
      </c>
    </row>
    <row r="36" spans="1:9" hidden="1">
      <c r="A36" s="4">
        <v>90461</v>
      </c>
      <c r="B36" s="84" t="s">
        <v>49</v>
      </c>
      <c r="C36" s="99">
        <v>0</v>
      </c>
      <c r="D36" s="100"/>
      <c r="E36" s="101">
        <v>5924.03</v>
      </c>
      <c r="F36" s="101">
        <v>2006.03</v>
      </c>
      <c r="G36" s="101">
        <v>2006.03</v>
      </c>
      <c r="H36" s="101">
        <v>0</v>
      </c>
      <c r="I36" s="101">
        <v>0</v>
      </c>
    </row>
    <row r="37" spans="1:9" hidden="1">
      <c r="A37" s="4">
        <v>90501</v>
      </c>
      <c r="B37" s="84" t="s">
        <v>50</v>
      </c>
      <c r="C37" s="99">
        <v>1.38105E-3</v>
      </c>
      <c r="D37" s="100"/>
      <c r="E37" s="101">
        <v>30234.384599999874</v>
      </c>
      <c r="F37" s="101">
        <v>30234.384599999874</v>
      </c>
      <c r="G37" s="101">
        <v>0</v>
      </c>
      <c r="H37" s="101">
        <v>0</v>
      </c>
      <c r="I37" s="101">
        <v>0</v>
      </c>
    </row>
    <row r="38" spans="1:9" hidden="1">
      <c r="A38" s="4">
        <v>90507</v>
      </c>
      <c r="B38" s="84" t="s">
        <v>51</v>
      </c>
      <c r="C38" s="99">
        <v>1.878E-5</v>
      </c>
      <c r="D38" s="100"/>
      <c r="E38" s="101">
        <v>10606.971175000002</v>
      </c>
      <c r="F38" s="101">
        <v>5058.9711750000015</v>
      </c>
      <c r="G38" s="101">
        <v>0</v>
      </c>
      <c r="H38" s="101">
        <v>0</v>
      </c>
      <c r="I38" s="101">
        <v>0</v>
      </c>
    </row>
    <row r="39" spans="1:9" hidden="1">
      <c r="A39" s="4">
        <v>90511</v>
      </c>
      <c r="B39" s="84" t="s">
        <v>52</v>
      </c>
      <c r="C39" s="99">
        <v>1.1779E-4</v>
      </c>
      <c r="D39" s="100"/>
      <c r="E39" s="101">
        <v>18917.940999999999</v>
      </c>
      <c r="F39" s="101">
        <v>12502.940999999999</v>
      </c>
      <c r="G39" s="101">
        <v>0</v>
      </c>
      <c r="H39" s="101">
        <v>0</v>
      </c>
      <c r="I39" s="101">
        <v>0</v>
      </c>
    </row>
    <row r="40" spans="1:9" hidden="1">
      <c r="A40" s="4">
        <v>90521</v>
      </c>
      <c r="B40" s="84" t="s">
        <v>53</v>
      </c>
      <c r="C40" s="99">
        <v>1.2723000000000001E-4</v>
      </c>
      <c r="D40" s="100"/>
      <c r="E40" s="101">
        <v>0</v>
      </c>
      <c r="F40" s="101">
        <v>0</v>
      </c>
      <c r="G40" s="101">
        <v>0</v>
      </c>
      <c r="H40" s="101">
        <v>0</v>
      </c>
      <c r="I40" s="101">
        <v>0</v>
      </c>
    </row>
    <row r="41" spans="1:9" hidden="1">
      <c r="A41" s="4">
        <v>90601</v>
      </c>
      <c r="B41" s="84" t="s">
        <v>54</v>
      </c>
      <c r="C41" s="99">
        <v>1.0938300000000001E-3</v>
      </c>
      <c r="D41" s="100"/>
      <c r="E41" s="101">
        <v>0</v>
      </c>
      <c r="F41" s="101">
        <v>0</v>
      </c>
      <c r="G41" s="101">
        <v>0</v>
      </c>
      <c r="H41" s="101">
        <v>0</v>
      </c>
      <c r="I41" s="101">
        <v>0</v>
      </c>
    </row>
    <row r="42" spans="1:9" hidden="1">
      <c r="A42" s="4">
        <v>90602</v>
      </c>
      <c r="B42" s="84" t="s">
        <v>916</v>
      </c>
      <c r="C42" s="99">
        <v>7.0580000000000005E-5</v>
      </c>
      <c r="D42" s="100"/>
      <c r="E42" s="101">
        <v>3275.0393750000112</v>
      </c>
      <c r="F42" s="101">
        <v>2977.0393750000112</v>
      </c>
      <c r="G42" s="101">
        <v>0</v>
      </c>
      <c r="H42" s="101">
        <v>0</v>
      </c>
      <c r="I42" s="101">
        <v>0</v>
      </c>
    </row>
    <row r="43" spans="1:9" hidden="1">
      <c r="A43" s="4">
        <v>90605</v>
      </c>
      <c r="B43" s="84" t="s">
        <v>55</v>
      </c>
      <c r="C43" s="99">
        <v>5.0840000000000001E-5</v>
      </c>
      <c r="D43" s="100"/>
      <c r="E43" s="101">
        <v>1307.1256500000018</v>
      </c>
      <c r="F43" s="101">
        <v>1307.1256500000018</v>
      </c>
      <c r="G43" s="101">
        <v>0</v>
      </c>
      <c r="H43" s="101">
        <v>0</v>
      </c>
      <c r="I43" s="101">
        <v>0</v>
      </c>
    </row>
    <row r="44" spans="1:9" hidden="1">
      <c r="A44" s="4">
        <v>90611</v>
      </c>
      <c r="B44" s="84" t="s">
        <v>56</v>
      </c>
      <c r="C44" s="99">
        <v>1.2809E-4</v>
      </c>
      <c r="D44" s="100"/>
      <c r="E44" s="101">
        <v>0</v>
      </c>
      <c r="F44" s="101">
        <v>0</v>
      </c>
      <c r="G44" s="101">
        <v>0</v>
      </c>
      <c r="H44" s="101">
        <v>0</v>
      </c>
      <c r="I44" s="101">
        <v>0</v>
      </c>
    </row>
    <row r="45" spans="1:9" hidden="1">
      <c r="A45" s="4">
        <v>90617</v>
      </c>
      <c r="B45" s="84" t="s">
        <v>57</v>
      </c>
      <c r="C45" s="99">
        <v>3.4860000000000002E-5</v>
      </c>
      <c r="D45" s="100"/>
      <c r="E45" s="101">
        <v>8143.7868150000058</v>
      </c>
      <c r="F45" s="101">
        <v>8143.7868150000058</v>
      </c>
      <c r="G45" s="101">
        <v>1380.8323650000075</v>
      </c>
      <c r="H45" s="101">
        <v>0</v>
      </c>
      <c r="I45" s="101">
        <v>0</v>
      </c>
    </row>
    <row r="46" spans="1:9" hidden="1">
      <c r="A46" s="4">
        <v>90621</v>
      </c>
      <c r="B46" s="84" t="s">
        <v>58</v>
      </c>
      <c r="C46" s="99">
        <v>7.2420000000000001E-5</v>
      </c>
      <c r="D46" s="100"/>
      <c r="E46" s="101">
        <v>13016.297854999997</v>
      </c>
      <c r="F46" s="101">
        <v>13016.297854999997</v>
      </c>
      <c r="G46" s="101">
        <v>5741.8594549999953</v>
      </c>
      <c r="H46" s="101">
        <v>0</v>
      </c>
      <c r="I46" s="101">
        <v>0</v>
      </c>
    </row>
    <row r="47" spans="1:9" hidden="1">
      <c r="A47" s="94">
        <v>90631</v>
      </c>
      <c r="B47" s="95" t="s">
        <v>59</v>
      </c>
      <c r="C47" s="96">
        <v>4.4141999999999999E-4</v>
      </c>
      <c r="D47" s="97"/>
      <c r="E47" s="98">
        <v>53470.24549999999</v>
      </c>
      <c r="F47" s="98">
        <v>34667.24549999999</v>
      </c>
      <c r="G47" s="98">
        <v>0</v>
      </c>
      <c r="H47" s="98">
        <v>0</v>
      </c>
      <c r="I47" s="98">
        <v>0</v>
      </c>
    </row>
    <row r="48" spans="1:9" hidden="1">
      <c r="A48" s="4">
        <v>90641</v>
      </c>
      <c r="B48" s="84" t="s">
        <v>60</v>
      </c>
      <c r="C48" s="99">
        <v>1.306E-5</v>
      </c>
      <c r="D48" s="100"/>
      <c r="E48" s="101">
        <v>2397.9251000000004</v>
      </c>
      <c r="F48" s="101">
        <v>2386.9251000000004</v>
      </c>
      <c r="G48" s="101">
        <v>0</v>
      </c>
      <c r="H48" s="101">
        <v>0</v>
      </c>
      <c r="I48" s="101">
        <v>0</v>
      </c>
    </row>
    <row r="49" spans="1:9" hidden="1">
      <c r="A49" s="4">
        <v>90651</v>
      </c>
      <c r="B49" s="84" t="s">
        <v>963</v>
      </c>
      <c r="C49" s="99">
        <v>9.7999999999999997E-5</v>
      </c>
      <c r="D49" s="100"/>
      <c r="E49" s="101">
        <v>59897.377849999983</v>
      </c>
      <c r="F49" s="101">
        <v>45013.377849999983</v>
      </c>
      <c r="G49" s="101">
        <v>15062.157000000003</v>
      </c>
      <c r="H49" s="101">
        <v>0</v>
      </c>
      <c r="I49" s="101">
        <v>0</v>
      </c>
    </row>
    <row r="50" spans="1:9" hidden="1">
      <c r="A50" s="4">
        <v>90701</v>
      </c>
      <c r="B50" s="84" t="s">
        <v>939</v>
      </c>
      <c r="C50" s="99">
        <v>2.3350699999999999E-3</v>
      </c>
      <c r="D50" s="100"/>
      <c r="E50" s="101">
        <v>4716</v>
      </c>
      <c r="F50" s="101">
        <v>0</v>
      </c>
      <c r="G50" s="101">
        <v>0</v>
      </c>
      <c r="H50" s="101">
        <v>0</v>
      </c>
      <c r="I50" s="101">
        <v>0</v>
      </c>
    </row>
    <row r="51" spans="1:9" hidden="1">
      <c r="A51" s="4">
        <v>90704</v>
      </c>
      <c r="B51" s="84" t="s">
        <v>63</v>
      </c>
      <c r="C51" s="99">
        <v>6.9099999999999999E-5</v>
      </c>
      <c r="D51" s="100"/>
      <c r="E51" s="101">
        <v>18945.430449999993</v>
      </c>
      <c r="F51" s="101">
        <v>2216.4304499999926</v>
      </c>
      <c r="G51" s="101">
        <v>0</v>
      </c>
      <c r="H51" s="101">
        <v>0</v>
      </c>
      <c r="I51" s="101">
        <v>0</v>
      </c>
    </row>
    <row r="52" spans="1:9" hidden="1">
      <c r="A52" s="4">
        <v>90705</v>
      </c>
      <c r="B52" s="84" t="s">
        <v>64</v>
      </c>
      <c r="C52" s="99">
        <v>4.0509999999999997E-5</v>
      </c>
      <c r="D52" s="100"/>
      <c r="E52" s="101">
        <v>8504.0507499999967</v>
      </c>
      <c r="F52" s="101">
        <v>3694.0507499999967</v>
      </c>
      <c r="G52" s="101">
        <v>0</v>
      </c>
      <c r="H52" s="101">
        <v>0</v>
      </c>
      <c r="I52" s="101">
        <v>0</v>
      </c>
    </row>
    <row r="53" spans="1:9" hidden="1">
      <c r="A53" s="4">
        <v>90709</v>
      </c>
      <c r="B53" s="84" t="s">
        <v>65</v>
      </c>
      <c r="C53" s="99">
        <v>1.4032000000000001E-4</v>
      </c>
      <c r="D53" s="100"/>
      <c r="E53" s="101">
        <v>24541.233180000025</v>
      </c>
      <c r="F53" s="101">
        <v>21391.233180000025</v>
      </c>
      <c r="G53" s="101">
        <v>16654.400680000024</v>
      </c>
      <c r="H53" s="101">
        <v>0</v>
      </c>
      <c r="I53" s="101">
        <v>0</v>
      </c>
    </row>
    <row r="54" spans="1:9" hidden="1">
      <c r="A54" s="4">
        <v>90711</v>
      </c>
      <c r="B54" s="84" t="s">
        <v>66</v>
      </c>
      <c r="C54" s="99">
        <v>1.4738799999999999E-3</v>
      </c>
      <c r="D54" s="100"/>
      <c r="E54" s="101">
        <v>10229.67900000012</v>
      </c>
      <c r="F54" s="101">
        <v>10229.67900000012</v>
      </c>
      <c r="G54" s="101">
        <v>0</v>
      </c>
      <c r="H54" s="101">
        <v>0</v>
      </c>
      <c r="I54" s="101">
        <v>0</v>
      </c>
    </row>
    <row r="55" spans="1:9" hidden="1">
      <c r="A55" s="4">
        <v>90721</v>
      </c>
      <c r="B55" s="84" t="s">
        <v>67</v>
      </c>
      <c r="C55" s="99">
        <v>1.4929999999999999E-5</v>
      </c>
      <c r="D55" s="100"/>
      <c r="E55" s="101">
        <v>3204.4368750000003</v>
      </c>
      <c r="F55" s="101">
        <v>1246.4368750000003</v>
      </c>
      <c r="G55" s="101">
        <v>0</v>
      </c>
      <c r="H55" s="101">
        <v>0</v>
      </c>
      <c r="I55" s="101">
        <v>0</v>
      </c>
    </row>
    <row r="56" spans="1:9" hidden="1">
      <c r="A56" s="4">
        <v>90731</v>
      </c>
      <c r="B56" s="84" t="s">
        <v>68</v>
      </c>
      <c r="C56" s="99">
        <v>1.4236000000000001E-4</v>
      </c>
      <c r="D56" s="100"/>
      <c r="E56" s="101">
        <v>15108.687399999981</v>
      </c>
      <c r="F56" s="101">
        <v>15108.687399999981</v>
      </c>
      <c r="G56" s="101">
        <v>0</v>
      </c>
      <c r="H56" s="101">
        <v>0</v>
      </c>
      <c r="I56" s="101">
        <v>0</v>
      </c>
    </row>
    <row r="57" spans="1:9" hidden="1">
      <c r="A57" s="4">
        <v>90741</v>
      </c>
      <c r="B57" s="84" t="s">
        <v>69</v>
      </c>
      <c r="C57" s="99">
        <v>1.0010000000000001E-5</v>
      </c>
      <c r="D57" s="100"/>
      <c r="E57" s="101">
        <v>276.70687499999985</v>
      </c>
      <c r="F57" s="101">
        <v>118.70687499999985</v>
      </c>
      <c r="G57" s="101">
        <v>0</v>
      </c>
      <c r="H57" s="101">
        <v>0</v>
      </c>
      <c r="I57" s="101">
        <v>0</v>
      </c>
    </row>
    <row r="58" spans="1:9" hidden="1">
      <c r="A58" s="4">
        <v>90751</v>
      </c>
      <c r="B58" s="84" t="s">
        <v>70</v>
      </c>
      <c r="C58" s="99">
        <v>1.4128E-4</v>
      </c>
      <c r="D58" s="100"/>
      <c r="E58" s="101">
        <v>51226.363620000004</v>
      </c>
      <c r="F58" s="101">
        <v>51034.363620000004</v>
      </c>
      <c r="G58" s="101">
        <v>10350.474619999997</v>
      </c>
      <c r="H58" s="101">
        <v>0</v>
      </c>
      <c r="I58" s="101">
        <v>0</v>
      </c>
    </row>
    <row r="59" spans="1:9" hidden="1">
      <c r="A59" s="4">
        <v>90801</v>
      </c>
      <c r="B59" s="84" t="s">
        <v>71</v>
      </c>
      <c r="C59" s="99">
        <v>1.1185699999999999E-3</v>
      </c>
      <c r="D59" s="100"/>
      <c r="E59" s="101">
        <v>52341.857549999957</v>
      </c>
      <c r="F59" s="101">
        <v>52341.857549999957</v>
      </c>
      <c r="G59" s="101">
        <v>0</v>
      </c>
      <c r="H59" s="101">
        <v>0</v>
      </c>
      <c r="I59" s="101">
        <v>0</v>
      </c>
    </row>
    <row r="60" spans="1:9" hidden="1">
      <c r="A60" s="4">
        <v>90804</v>
      </c>
      <c r="B60" s="84" t="s">
        <v>72</v>
      </c>
      <c r="C60" s="99">
        <v>8.1799999999999996E-6</v>
      </c>
      <c r="D60" s="100"/>
      <c r="E60" s="101">
        <v>3374.3754449999992</v>
      </c>
      <c r="F60" s="101">
        <v>3247.3754449999992</v>
      </c>
      <c r="G60" s="101">
        <v>3022.3954449999992</v>
      </c>
      <c r="H60" s="101">
        <v>0</v>
      </c>
      <c r="I60" s="101">
        <v>0</v>
      </c>
    </row>
    <row r="61" spans="1:9" hidden="1">
      <c r="A61" s="4">
        <v>90805</v>
      </c>
      <c r="B61" s="84" t="s">
        <v>73</v>
      </c>
      <c r="C61" s="99">
        <v>5.7250000000000002E-5</v>
      </c>
      <c r="D61" s="100"/>
      <c r="E61" s="101">
        <v>7232.0999625000086</v>
      </c>
      <c r="F61" s="101">
        <v>4609.0999625000086</v>
      </c>
      <c r="G61" s="101">
        <v>1240.7012125000065</v>
      </c>
      <c r="H61" s="101">
        <v>0</v>
      </c>
      <c r="I61" s="101">
        <v>0</v>
      </c>
    </row>
    <row r="62" spans="1:9" hidden="1">
      <c r="A62" s="4">
        <v>90808</v>
      </c>
      <c r="B62" s="84" t="s">
        <v>74</v>
      </c>
      <c r="C62" s="99">
        <v>8.878E-5</v>
      </c>
      <c r="D62" s="100"/>
      <c r="E62" s="101">
        <v>793.00749999999971</v>
      </c>
      <c r="F62" s="101">
        <v>793.00749999999971</v>
      </c>
      <c r="G62" s="101">
        <v>0</v>
      </c>
      <c r="H62" s="101">
        <v>0</v>
      </c>
      <c r="I62" s="101">
        <v>0</v>
      </c>
    </row>
    <row r="63" spans="1:9" hidden="1">
      <c r="A63" s="4">
        <v>90811</v>
      </c>
      <c r="B63" s="84" t="s">
        <v>75</v>
      </c>
      <c r="C63" s="99">
        <v>2.6319999999999999E-5</v>
      </c>
      <c r="D63" s="100"/>
      <c r="E63" s="101">
        <v>737.1511750000027</v>
      </c>
      <c r="F63" s="101">
        <v>737.1511750000027</v>
      </c>
      <c r="G63" s="101">
        <v>0</v>
      </c>
      <c r="H63" s="101">
        <v>0</v>
      </c>
      <c r="I63" s="101">
        <v>0</v>
      </c>
    </row>
    <row r="64" spans="1:9" hidden="1">
      <c r="A64" s="4">
        <v>90812</v>
      </c>
      <c r="B64" s="84" t="s">
        <v>76</v>
      </c>
      <c r="C64" s="99">
        <v>2.1563999999999999E-4</v>
      </c>
      <c r="D64" s="100"/>
      <c r="E64" s="101">
        <v>5469</v>
      </c>
      <c r="F64" s="101">
        <v>0</v>
      </c>
      <c r="G64" s="101">
        <v>0</v>
      </c>
      <c r="H64" s="101">
        <v>0</v>
      </c>
      <c r="I64" s="101">
        <v>0</v>
      </c>
    </row>
    <row r="65" spans="1:9" hidden="1">
      <c r="A65" s="4">
        <v>90813</v>
      </c>
      <c r="B65" s="84" t="s">
        <v>77</v>
      </c>
      <c r="C65" s="99">
        <v>3.2100000000000002E-6</v>
      </c>
      <c r="D65" s="100"/>
      <c r="E65" s="101">
        <v>2222.9776499999998</v>
      </c>
      <c r="F65" s="101">
        <v>2222.9776499999998</v>
      </c>
      <c r="G65" s="101">
        <v>0</v>
      </c>
      <c r="H65" s="101">
        <v>0</v>
      </c>
      <c r="I65" s="101">
        <v>0</v>
      </c>
    </row>
    <row r="66" spans="1:9" hidden="1">
      <c r="A66" s="4">
        <v>90861</v>
      </c>
      <c r="B66" s="84" t="s">
        <v>78</v>
      </c>
      <c r="C66" s="99">
        <v>6.3300000000000004E-6</v>
      </c>
      <c r="D66" s="100"/>
      <c r="E66" s="101">
        <v>7454.1063825000001</v>
      </c>
      <c r="F66" s="101">
        <v>5987.1063825000001</v>
      </c>
      <c r="G66" s="101">
        <v>4721.5813825000005</v>
      </c>
      <c r="H66" s="101">
        <v>0</v>
      </c>
      <c r="I66" s="101">
        <v>0</v>
      </c>
    </row>
    <row r="67" spans="1:9" hidden="1">
      <c r="A67" s="4">
        <v>90901</v>
      </c>
      <c r="B67" s="84" t="s">
        <v>79</v>
      </c>
      <c r="C67" s="99">
        <v>2.0073399999999998E-3</v>
      </c>
      <c r="D67" s="100"/>
      <c r="E67" s="101">
        <v>11894.057999999844</v>
      </c>
      <c r="F67" s="101">
        <v>10123.057999999844</v>
      </c>
      <c r="G67" s="101">
        <v>0</v>
      </c>
      <c r="H67" s="101">
        <v>0</v>
      </c>
      <c r="I67" s="101">
        <v>0</v>
      </c>
    </row>
    <row r="68" spans="1:9" hidden="1">
      <c r="A68" s="4">
        <v>90911</v>
      </c>
      <c r="B68" s="84" t="s">
        <v>80</v>
      </c>
      <c r="C68" s="99">
        <v>2.9734E-4</v>
      </c>
      <c r="D68" s="100"/>
      <c r="E68" s="101">
        <v>1240.6431250000023</v>
      </c>
      <c r="F68" s="101">
        <v>1240.6431250000023</v>
      </c>
      <c r="G68" s="101">
        <v>0</v>
      </c>
      <c r="H68" s="101">
        <v>0</v>
      </c>
      <c r="I68" s="101">
        <v>0</v>
      </c>
    </row>
    <row r="69" spans="1:9" hidden="1">
      <c r="A69" s="4">
        <v>90917</v>
      </c>
      <c r="B69" s="84" t="s">
        <v>81</v>
      </c>
      <c r="C69" s="99">
        <v>9.5100000000000004E-6</v>
      </c>
      <c r="D69" s="100"/>
      <c r="E69" s="101">
        <v>1525.4390024999989</v>
      </c>
      <c r="F69" s="101">
        <v>1165.4390024999989</v>
      </c>
      <c r="G69" s="101">
        <v>360.76282749999939</v>
      </c>
      <c r="H69" s="101">
        <v>0</v>
      </c>
      <c r="I69" s="101">
        <v>0</v>
      </c>
    </row>
    <row r="70" spans="1:9" hidden="1">
      <c r="A70" s="4">
        <v>90918</v>
      </c>
      <c r="B70" s="84" t="s">
        <v>82</v>
      </c>
      <c r="C70" s="99">
        <v>7.9000000000000006E-6</v>
      </c>
      <c r="D70" s="100"/>
      <c r="E70" s="101">
        <v>122.59874999999988</v>
      </c>
      <c r="F70" s="101">
        <v>122.59874999999988</v>
      </c>
      <c r="G70" s="101">
        <v>0</v>
      </c>
      <c r="H70" s="101">
        <v>0</v>
      </c>
      <c r="I70" s="101">
        <v>0</v>
      </c>
    </row>
    <row r="71" spans="1:9" hidden="1">
      <c r="A71" s="4">
        <v>90921</v>
      </c>
      <c r="B71" s="84" t="s">
        <v>83</v>
      </c>
      <c r="C71" s="99">
        <v>1.2017E-4</v>
      </c>
      <c r="D71" s="100"/>
      <c r="E71" s="101">
        <v>12488.418692500023</v>
      </c>
      <c r="F71" s="101">
        <v>3364.4186925000231</v>
      </c>
      <c r="G71" s="101">
        <v>750.16739250001956</v>
      </c>
      <c r="H71" s="101">
        <v>0</v>
      </c>
      <c r="I71" s="101">
        <v>0</v>
      </c>
    </row>
    <row r="72" spans="1:9" hidden="1">
      <c r="A72" s="4">
        <v>90931</v>
      </c>
      <c r="B72" s="84" t="s">
        <v>84</v>
      </c>
      <c r="C72" s="99">
        <v>2.44E-5</v>
      </c>
      <c r="D72" s="100"/>
      <c r="E72" s="101">
        <v>1595.3746499999986</v>
      </c>
      <c r="F72" s="101">
        <v>1508.3746499999986</v>
      </c>
      <c r="G72" s="101">
        <v>619.37839999999846</v>
      </c>
      <c r="H72" s="101">
        <v>0</v>
      </c>
      <c r="I72" s="101">
        <v>0</v>
      </c>
    </row>
    <row r="73" spans="1:9" hidden="1">
      <c r="A73" s="4">
        <v>90941</v>
      </c>
      <c r="B73" s="84" t="s">
        <v>85</v>
      </c>
      <c r="C73" s="99">
        <v>7.3930000000000005E-5</v>
      </c>
      <c r="D73" s="100"/>
      <c r="E73" s="101">
        <v>6738.0293499999971</v>
      </c>
      <c r="F73" s="101">
        <v>4376.0293499999971</v>
      </c>
      <c r="G73" s="101">
        <v>0</v>
      </c>
      <c r="H73" s="101">
        <v>0</v>
      </c>
      <c r="I73" s="101">
        <v>0</v>
      </c>
    </row>
    <row r="74" spans="1:9" hidden="1">
      <c r="A74" s="4">
        <v>91001</v>
      </c>
      <c r="B74" s="84" t="s">
        <v>86</v>
      </c>
      <c r="C74" s="99">
        <v>7.4335099999999999E-3</v>
      </c>
      <c r="D74" s="100"/>
      <c r="E74" s="101">
        <v>74957.648127499124</v>
      </c>
      <c r="F74" s="101">
        <v>74957.648127499124</v>
      </c>
      <c r="G74" s="101">
        <v>28242.114027498843</v>
      </c>
      <c r="H74" s="101">
        <v>0</v>
      </c>
      <c r="I74" s="101">
        <v>0</v>
      </c>
    </row>
    <row r="75" spans="1:9" hidden="1">
      <c r="A75" s="4">
        <v>91002</v>
      </c>
      <c r="B75" s="84" t="s">
        <v>87</v>
      </c>
      <c r="C75" s="99">
        <v>1.68322E-3</v>
      </c>
      <c r="D75" s="100"/>
      <c r="E75" s="101">
        <v>201344.93850500009</v>
      </c>
      <c r="F75" s="101">
        <v>167346.93850500009</v>
      </c>
      <c r="G75" s="101">
        <v>17425.309604999959</v>
      </c>
      <c r="H75" s="101">
        <v>0</v>
      </c>
      <c r="I75" s="101">
        <v>0</v>
      </c>
    </row>
    <row r="76" spans="1:9" hidden="1">
      <c r="A76" s="4">
        <v>91003</v>
      </c>
      <c r="B76" s="84" t="s">
        <v>88</v>
      </c>
      <c r="C76" s="99">
        <v>5.7295999999999996E-4</v>
      </c>
      <c r="D76" s="100"/>
      <c r="E76" s="101">
        <v>29298.251249999987</v>
      </c>
      <c r="F76" s="101">
        <v>11039.251249999987</v>
      </c>
      <c r="G76" s="101">
        <v>0</v>
      </c>
      <c r="H76" s="101">
        <v>0</v>
      </c>
      <c r="I76" s="101">
        <v>0</v>
      </c>
    </row>
    <row r="77" spans="1:9" hidden="1">
      <c r="A77" s="4">
        <v>91004</v>
      </c>
      <c r="B77" s="84" t="s">
        <v>89</v>
      </c>
      <c r="C77" s="99">
        <v>3.9669999999999998E-5</v>
      </c>
      <c r="D77" s="100"/>
      <c r="E77" s="101">
        <v>2388</v>
      </c>
      <c r="F77" s="101">
        <v>0</v>
      </c>
      <c r="G77" s="101">
        <v>0</v>
      </c>
      <c r="H77" s="101">
        <v>0</v>
      </c>
      <c r="I77" s="101">
        <v>0</v>
      </c>
    </row>
    <row r="78" spans="1:9" hidden="1">
      <c r="A78" s="4">
        <v>91006</v>
      </c>
      <c r="B78" s="84" t="s">
        <v>90</v>
      </c>
      <c r="C78" s="99">
        <v>1.08574E-3</v>
      </c>
      <c r="D78" s="100"/>
      <c r="E78" s="101">
        <v>29139.939085000027</v>
      </c>
      <c r="F78" s="101">
        <v>29139.939085000027</v>
      </c>
      <c r="G78" s="101">
        <v>6975.634585000058</v>
      </c>
      <c r="H78" s="101">
        <v>0</v>
      </c>
      <c r="I78" s="101">
        <v>0</v>
      </c>
    </row>
    <row r="79" spans="1:9" hidden="1">
      <c r="A79" s="4">
        <v>91007</v>
      </c>
      <c r="B79" s="84" t="s">
        <v>91</v>
      </c>
      <c r="C79" s="99">
        <v>1.0360000000000001E-5</v>
      </c>
      <c r="D79" s="100"/>
      <c r="E79" s="101">
        <v>822.15774999999985</v>
      </c>
      <c r="F79" s="101">
        <v>284.15774999999985</v>
      </c>
      <c r="G79" s="101">
        <v>0</v>
      </c>
      <c r="H79" s="101">
        <v>0</v>
      </c>
      <c r="I79" s="101">
        <v>0</v>
      </c>
    </row>
    <row r="80" spans="1:9" hidden="1">
      <c r="A80" s="4">
        <v>91008</v>
      </c>
      <c r="B80" s="84" t="s">
        <v>92</v>
      </c>
      <c r="C80" s="99">
        <v>1.8299000000000001E-4</v>
      </c>
      <c r="D80" s="100"/>
      <c r="E80" s="101">
        <v>15620.855747500013</v>
      </c>
      <c r="F80" s="101">
        <v>13339.855747500013</v>
      </c>
      <c r="G80" s="101">
        <v>7088.3852474999949</v>
      </c>
      <c r="H80" s="101">
        <v>0</v>
      </c>
      <c r="I80" s="101">
        <v>0</v>
      </c>
    </row>
    <row r="81" spans="1:9" hidden="1">
      <c r="A81" s="4">
        <v>91009</v>
      </c>
      <c r="B81" s="84" t="s">
        <v>93</v>
      </c>
      <c r="C81" s="99">
        <v>1.6019999999999999E-5</v>
      </c>
      <c r="D81" s="100"/>
      <c r="E81" s="101">
        <v>8099.9195300000001</v>
      </c>
      <c r="F81" s="101">
        <v>7045.9195300000001</v>
      </c>
      <c r="G81" s="101">
        <v>2727.3096550000009</v>
      </c>
      <c r="H81" s="101">
        <v>0</v>
      </c>
      <c r="I81" s="101">
        <v>0</v>
      </c>
    </row>
    <row r="82" spans="1:9" hidden="1">
      <c r="A82" s="4">
        <v>91010</v>
      </c>
      <c r="B82" s="84" t="s">
        <v>94</v>
      </c>
      <c r="C82" s="99">
        <v>4.5930000000000002E-5</v>
      </c>
      <c r="D82" s="100"/>
      <c r="E82" s="101">
        <v>6801.7348575000087</v>
      </c>
      <c r="F82" s="101">
        <v>4436.7348575000087</v>
      </c>
      <c r="G82" s="101">
        <v>1040.7733325000081</v>
      </c>
      <c r="H82" s="101">
        <v>0</v>
      </c>
      <c r="I82" s="101">
        <v>0</v>
      </c>
    </row>
    <row r="83" spans="1:9" hidden="1">
      <c r="A83" s="4">
        <v>91011</v>
      </c>
      <c r="B83" s="84" t="s">
        <v>95</v>
      </c>
      <c r="C83" s="99">
        <v>4.9138999999999997E-4</v>
      </c>
      <c r="D83" s="100"/>
      <c r="E83" s="101">
        <v>93318.458697499984</v>
      </c>
      <c r="F83" s="101">
        <v>68454.458697499984</v>
      </c>
      <c r="G83" s="101">
        <v>56292.50699749995</v>
      </c>
      <c r="H83" s="101">
        <v>0</v>
      </c>
      <c r="I83" s="101">
        <v>0</v>
      </c>
    </row>
    <row r="84" spans="1:9" hidden="1">
      <c r="A84" s="4">
        <v>91012</v>
      </c>
      <c r="B84" s="84" t="s">
        <v>96</v>
      </c>
      <c r="C84" s="99">
        <v>1.5359999999999999E-5</v>
      </c>
      <c r="D84" s="100"/>
      <c r="E84" s="101">
        <v>10718.468789999999</v>
      </c>
      <c r="F84" s="101">
        <v>8760.468789999999</v>
      </c>
      <c r="G84" s="101">
        <v>6576.0600399999985</v>
      </c>
      <c r="H84" s="101">
        <v>0</v>
      </c>
      <c r="I84" s="101">
        <v>0</v>
      </c>
    </row>
    <row r="85" spans="1:9" hidden="1">
      <c r="A85" s="4">
        <v>91013</v>
      </c>
      <c r="B85" s="84" t="s">
        <v>933</v>
      </c>
      <c r="C85" s="99">
        <v>3.269E-5</v>
      </c>
      <c r="D85" s="100"/>
      <c r="E85" s="101">
        <v>12136.235097499997</v>
      </c>
      <c r="F85" s="101">
        <v>8196.2350974999972</v>
      </c>
      <c r="G85" s="101">
        <v>3377.2057224999994</v>
      </c>
      <c r="H85" s="101">
        <v>0</v>
      </c>
      <c r="I85" s="101">
        <v>0</v>
      </c>
    </row>
    <row r="86" spans="1:9" hidden="1">
      <c r="A86" s="4">
        <v>91014</v>
      </c>
      <c r="B86" s="84" t="s">
        <v>97</v>
      </c>
      <c r="C86" s="99">
        <v>1.6411E-4</v>
      </c>
      <c r="D86" s="100"/>
      <c r="E86" s="101">
        <v>11925.30445249999</v>
      </c>
      <c r="F86" s="101">
        <v>6198.3044524999896</v>
      </c>
      <c r="G86" s="101">
        <v>1062.3075774999925</v>
      </c>
      <c r="H86" s="101">
        <v>0</v>
      </c>
      <c r="I86" s="101">
        <v>0</v>
      </c>
    </row>
    <row r="87" spans="1:9" hidden="1">
      <c r="A87" s="4">
        <v>91015</v>
      </c>
      <c r="B87" s="84" t="s">
        <v>940</v>
      </c>
      <c r="C87" s="99">
        <v>2.0820000000000001E-5</v>
      </c>
      <c r="D87" s="100"/>
      <c r="E87" s="101">
        <v>13644.227905</v>
      </c>
      <c r="F87" s="101">
        <v>7714.2279049999997</v>
      </c>
      <c r="G87" s="101">
        <v>3488.4615050000011</v>
      </c>
      <c r="H87" s="101">
        <v>0</v>
      </c>
      <c r="I87" s="101">
        <v>0</v>
      </c>
    </row>
    <row r="88" spans="1:9" hidden="1">
      <c r="A88" s="4">
        <v>91017</v>
      </c>
      <c r="B88" s="84" t="s">
        <v>964</v>
      </c>
      <c r="C88" s="99">
        <v>3.5639999999999998E-5</v>
      </c>
      <c r="D88" s="100"/>
      <c r="E88" s="101">
        <v>6193.2291099999957</v>
      </c>
      <c r="F88" s="101">
        <v>6193.2291099999957</v>
      </c>
      <c r="G88" s="101">
        <v>3190.9413099999938</v>
      </c>
      <c r="H88" s="101">
        <v>0</v>
      </c>
      <c r="I88" s="101">
        <v>0</v>
      </c>
    </row>
    <row r="89" spans="1:9" hidden="1">
      <c r="A89" s="4">
        <v>91020</v>
      </c>
      <c r="B89" s="84" t="s">
        <v>99</v>
      </c>
      <c r="C89" s="99">
        <v>2.7080000000000002E-5</v>
      </c>
      <c r="D89" s="100"/>
      <c r="E89" s="101">
        <v>4372.2816000000012</v>
      </c>
      <c r="F89" s="101">
        <v>1751.2816000000012</v>
      </c>
      <c r="G89" s="101">
        <v>0</v>
      </c>
      <c r="H89" s="101">
        <v>0</v>
      </c>
      <c r="I89" s="101">
        <v>0</v>
      </c>
    </row>
    <row r="90" spans="1:9" hidden="1">
      <c r="A90" s="4">
        <v>91021</v>
      </c>
      <c r="B90" s="84" t="s">
        <v>100</v>
      </c>
      <c r="C90" s="99">
        <v>9.3137000000000005E-4</v>
      </c>
      <c r="D90" s="100"/>
      <c r="E90" s="101">
        <v>27226.999392499827</v>
      </c>
      <c r="F90" s="101">
        <v>27226.999392499827</v>
      </c>
      <c r="G90" s="101">
        <v>22882.525642499822</v>
      </c>
      <c r="H90" s="101">
        <v>0</v>
      </c>
      <c r="I90" s="101">
        <v>0</v>
      </c>
    </row>
    <row r="91" spans="1:9" hidden="1">
      <c r="A91" s="4">
        <v>91024</v>
      </c>
      <c r="B91" s="84" t="s">
        <v>101</v>
      </c>
      <c r="C91" s="99">
        <v>1.0446999999999999E-4</v>
      </c>
      <c r="D91" s="100"/>
      <c r="E91" s="101">
        <v>22184.349717499979</v>
      </c>
      <c r="F91" s="101">
        <v>22184.349717499979</v>
      </c>
      <c r="G91" s="101">
        <v>13366.723317499982</v>
      </c>
      <c r="H91" s="101">
        <v>0</v>
      </c>
      <c r="I91" s="101">
        <v>0</v>
      </c>
    </row>
    <row r="92" spans="1:9" hidden="1">
      <c r="A92" s="94">
        <v>91026</v>
      </c>
      <c r="B92" s="95" t="s">
        <v>102</v>
      </c>
      <c r="C92" s="96">
        <v>2.512E-5</v>
      </c>
      <c r="D92" s="97"/>
      <c r="E92" s="98">
        <v>28042.559654999997</v>
      </c>
      <c r="F92" s="98">
        <v>23248.559654999997</v>
      </c>
      <c r="G92" s="98">
        <v>15782.241529999999</v>
      </c>
      <c r="H92" s="98">
        <v>0</v>
      </c>
      <c r="I92" s="98">
        <v>0</v>
      </c>
    </row>
    <row r="93" spans="1:9" hidden="1">
      <c r="A93" s="4">
        <v>91027</v>
      </c>
      <c r="B93" s="84" t="s">
        <v>103</v>
      </c>
      <c r="C93" s="99">
        <v>1.596E-5</v>
      </c>
      <c r="D93" s="100"/>
      <c r="E93" s="101">
        <v>10568.180939999998</v>
      </c>
      <c r="F93" s="101">
        <v>7258.1809399999984</v>
      </c>
      <c r="G93" s="101">
        <v>4506.117189999999</v>
      </c>
      <c r="H93" s="101">
        <v>0</v>
      </c>
      <c r="I93" s="101">
        <v>0</v>
      </c>
    </row>
    <row r="94" spans="1:9" hidden="1">
      <c r="A94" s="4">
        <v>91032</v>
      </c>
      <c r="B94" s="84" t="s">
        <v>104</v>
      </c>
      <c r="C94" s="99">
        <v>3.8819999999999998E-5</v>
      </c>
      <c r="D94" s="100"/>
      <c r="E94" s="101">
        <v>17635.250104999999</v>
      </c>
      <c r="F94" s="101">
        <v>8366.2501049999992</v>
      </c>
      <c r="G94" s="101">
        <v>3893.5566049999979</v>
      </c>
      <c r="H94" s="101">
        <v>0</v>
      </c>
      <c r="I94" s="101">
        <v>0</v>
      </c>
    </row>
    <row r="95" spans="1:9" hidden="1">
      <c r="A95" s="4">
        <v>91041</v>
      </c>
      <c r="B95" s="84" t="s">
        <v>105</v>
      </c>
      <c r="C95" s="99">
        <v>4.2266E-4</v>
      </c>
      <c r="D95" s="100"/>
      <c r="E95" s="101">
        <v>13469.077349999978</v>
      </c>
      <c r="F95" s="101">
        <v>13469.077349999978</v>
      </c>
      <c r="G95" s="101">
        <v>0</v>
      </c>
      <c r="H95" s="101">
        <v>0</v>
      </c>
      <c r="I95" s="101">
        <v>0</v>
      </c>
    </row>
    <row r="96" spans="1:9" hidden="1">
      <c r="A96" s="4">
        <v>91042</v>
      </c>
      <c r="B96" s="84" t="s">
        <v>106</v>
      </c>
      <c r="C96" s="99">
        <v>4.7598999999999997E-4</v>
      </c>
      <c r="D96" s="100"/>
      <c r="E96" s="101">
        <v>106121.63389750007</v>
      </c>
      <c r="F96" s="101">
        <v>95304.633897500069</v>
      </c>
      <c r="G96" s="101">
        <v>9148.0040975000447</v>
      </c>
      <c r="H96" s="101">
        <v>0</v>
      </c>
      <c r="I96" s="101">
        <v>0</v>
      </c>
    </row>
    <row r="97" spans="1:9" hidden="1">
      <c r="A97" s="4">
        <v>91047</v>
      </c>
      <c r="B97" s="84" t="s">
        <v>107</v>
      </c>
      <c r="C97" s="99">
        <v>1.182E-5</v>
      </c>
      <c r="D97" s="100"/>
      <c r="E97" s="101">
        <v>3646.3717499999998</v>
      </c>
      <c r="F97" s="101">
        <v>1665.3717499999998</v>
      </c>
      <c r="G97" s="101">
        <v>0</v>
      </c>
      <c r="H97" s="101">
        <v>0</v>
      </c>
      <c r="I97" s="101">
        <v>0</v>
      </c>
    </row>
    <row r="98" spans="1:9" hidden="1">
      <c r="A98" s="4">
        <v>91051</v>
      </c>
      <c r="B98" s="84" t="s">
        <v>108</v>
      </c>
      <c r="C98" s="99">
        <v>4.0030000000000001E-5</v>
      </c>
      <c r="D98" s="100"/>
      <c r="E98" s="101">
        <v>11717.9392075</v>
      </c>
      <c r="F98" s="101">
        <v>11717.9392075</v>
      </c>
      <c r="G98" s="101">
        <v>6980.329207499999</v>
      </c>
      <c r="H98" s="101">
        <v>0</v>
      </c>
      <c r="I98" s="101">
        <v>0</v>
      </c>
    </row>
    <row r="99" spans="1:9" hidden="1">
      <c r="A99" s="4">
        <v>91057</v>
      </c>
      <c r="B99" s="84" t="s">
        <v>109</v>
      </c>
      <c r="C99" s="99">
        <v>9.3600000000000002E-6</v>
      </c>
      <c r="D99" s="100"/>
      <c r="E99" s="101">
        <v>4901.9898649999996</v>
      </c>
      <c r="F99" s="101">
        <v>3205.989865</v>
      </c>
      <c r="G99" s="101">
        <v>1409.69299</v>
      </c>
      <c r="H99" s="101">
        <v>0</v>
      </c>
      <c r="I99" s="101">
        <v>0</v>
      </c>
    </row>
    <row r="100" spans="1:9" hidden="1">
      <c r="A100" s="4">
        <v>91061</v>
      </c>
      <c r="B100" s="84" t="s">
        <v>110</v>
      </c>
      <c r="C100" s="99">
        <v>3.7699000000000001E-4</v>
      </c>
      <c r="D100" s="100"/>
      <c r="E100" s="101">
        <v>12691.03494750004</v>
      </c>
      <c r="F100" s="101">
        <v>12691.03494750004</v>
      </c>
      <c r="G100" s="101">
        <v>12691.03494750004</v>
      </c>
      <c r="H100" s="101">
        <v>0</v>
      </c>
      <c r="I100" s="101">
        <v>0</v>
      </c>
    </row>
    <row r="101" spans="1:9" hidden="1">
      <c r="A101" s="4">
        <v>91067</v>
      </c>
      <c r="B101" s="84" t="s">
        <v>111</v>
      </c>
      <c r="C101" s="99">
        <v>1.7050000000000001E-5</v>
      </c>
      <c r="D101" s="100"/>
      <c r="E101" s="101">
        <v>4265.7802875000016</v>
      </c>
      <c r="F101" s="101">
        <v>3317.7802875000016</v>
      </c>
      <c r="G101" s="101">
        <v>2316.6609125000014</v>
      </c>
      <c r="H101" s="101">
        <v>0</v>
      </c>
      <c r="I101" s="101">
        <v>0</v>
      </c>
    </row>
    <row r="102" spans="1:9" hidden="1">
      <c r="A102" s="4">
        <v>91071</v>
      </c>
      <c r="B102" s="84" t="s">
        <v>112</v>
      </c>
      <c r="C102" s="99">
        <v>2.1371000000000001E-4</v>
      </c>
      <c r="D102" s="100"/>
      <c r="E102" s="101">
        <v>23926.082549999963</v>
      </c>
      <c r="F102" s="101">
        <v>23926.082549999963</v>
      </c>
      <c r="G102" s="101">
        <v>0</v>
      </c>
      <c r="H102" s="101">
        <v>0</v>
      </c>
      <c r="I102" s="101">
        <v>0</v>
      </c>
    </row>
    <row r="103" spans="1:9" hidden="1">
      <c r="A103" s="4">
        <v>91077</v>
      </c>
      <c r="B103" s="84" t="s">
        <v>113</v>
      </c>
      <c r="C103" s="99">
        <v>1.486E-5</v>
      </c>
      <c r="D103" s="100"/>
      <c r="E103" s="101">
        <v>2971.8674149999961</v>
      </c>
      <c r="F103" s="101">
        <v>1999.8674149999961</v>
      </c>
      <c r="G103" s="101">
        <v>891.71541499999739</v>
      </c>
      <c r="H103" s="101">
        <v>0</v>
      </c>
      <c r="I103" s="101">
        <v>0</v>
      </c>
    </row>
    <row r="104" spans="1:9" hidden="1">
      <c r="A104" s="4">
        <v>91081</v>
      </c>
      <c r="B104" s="84" t="s">
        <v>114</v>
      </c>
      <c r="C104" s="99">
        <v>4.5699E-4</v>
      </c>
      <c r="D104" s="100"/>
      <c r="E104" s="101">
        <v>26881.323149999982</v>
      </c>
      <c r="F104" s="101">
        <v>26881.323149999982</v>
      </c>
      <c r="G104" s="101">
        <v>0</v>
      </c>
      <c r="H104" s="101">
        <v>0</v>
      </c>
      <c r="I104" s="101">
        <v>0</v>
      </c>
    </row>
    <row r="105" spans="1:9" hidden="1">
      <c r="A105" s="4">
        <v>91091</v>
      </c>
      <c r="B105" s="84" t="s">
        <v>115</v>
      </c>
      <c r="C105" s="99">
        <v>5.7362999999999999E-4</v>
      </c>
      <c r="D105" s="100"/>
      <c r="E105" s="101">
        <v>10064.627907500084</v>
      </c>
      <c r="F105" s="101">
        <v>4275.6279075000839</v>
      </c>
      <c r="G105" s="101">
        <v>4275.6279075000839</v>
      </c>
      <c r="H105" s="101">
        <v>0</v>
      </c>
      <c r="I105" s="101">
        <v>0</v>
      </c>
    </row>
    <row r="106" spans="1:9" hidden="1">
      <c r="A106" s="4">
        <v>91101</v>
      </c>
      <c r="B106" s="84" t="s">
        <v>116</v>
      </c>
      <c r="C106" s="99">
        <v>1.3618379999999999E-2</v>
      </c>
      <c r="D106" s="100"/>
      <c r="E106" s="101">
        <v>283137</v>
      </c>
      <c r="F106" s="101">
        <v>0</v>
      </c>
      <c r="G106" s="101">
        <v>0</v>
      </c>
      <c r="H106" s="101">
        <v>0</v>
      </c>
      <c r="I106" s="101">
        <v>0</v>
      </c>
    </row>
    <row r="107" spans="1:9" hidden="1">
      <c r="A107" s="4">
        <v>91102</v>
      </c>
      <c r="B107" s="84" t="s">
        <v>117</v>
      </c>
      <c r="C107" s="99">
        <v>3.9983E-4</v>
      </c>
      <c r="D107" s="100"/>
      <c r="E107" s="101">
        <v>77283.45410750006</v>
      </c>
      <c r="F107" s="101">
        <v>69964.45410750006</v>
      </c>
      <c r="G107" s="101">
        <v>31603.157857500075</v>
      </c>
      <c r="H107" s="101">
        <v>0</v>
      </c>
      <c r="I107" s="101">
        <v>0</v>
      </c>
    </row>
    <row r="108" spans="1:9" hidden="1">
      <c r="A108" s="4">
        <v>91104</v>
      </c>
      <c r="B108" s="84" t="s">
        <v>118</v>
      </c>
      <c r="C108" s="99">
        <v>2.3989999999999999E-5</v>
      </c>
      <c r="D108" s="100"/>
      <c r="E108" s="101">
        <v>7382.7650999999978</v>
      </c>
      <c r="F108" s="101">
        <v>4646.7650999999978</v>
      </c>
      <c r="G108" s="101">
        <v>0</v>
      </c>
      <c r="H108" s="101">
        <v>0</v>
      </c>
      <c r="I108" s="101">
        <v>0</v>
      </c>
    </row>
    <row r="109" spans="1:9" hidden="1">
      <c r="A109" s="4">
        <v>91107</v>
      </c>
      <c r="B109" s="84" t="s">
        <v>965</v>
      </c>
      <c r="C109" s="99">
        <v>4.5939999999999997E-5</v>
      </c>
      <c r="D109" s="100"/>
      <c r="E109" s="101">
        <v>13401.97956</v>
      </c>
      <c r="F109" s="101">
        <v>8701.9795599999998</v>
      </c>
      <c r="G109" s="101">
        <v>2295.1091349999997</v>
      </c>
      <c r="H109" s="101">
        <v>0</v>
      </c>
      <c r="I109" s="101">
        <v>0</v>
      </c>
    </row>
    <row r="110" spans="1:9" hidden="1">
      <c r="A110" s="4">
        <v>91108</v>
      </c>
      <c r="B110" s="84" t="s">
        <v>120</v>
      </c>
      <c r="C110" s="99">
        <v>1.1233899999999999E-3</v>
      </c>
      <c r="D110" s="100"/>
      <c r="E110" s="101">
        <v>57248.659822500013</v>
      </c>
      <c r="F110" s="101">
        <v>40172.659822500013</v>
      </c>
      <c r="G110" s="101">
        <v>26758.261697500006</v>
      </c>
      <c r="H110" s="101">
        <v>0</v>
      </c>
      <c r="I110" s="101">
        <v>0</v>
      </c>
    </row>
    <row r="111" spans="1:9" hidden="1">
      <c r="A111" s="4">
        <v>91109</v>
      </c>
      <c r="B111" s="84" t="s">
        <v>121</v>
      </c>
      <c r="C111" s="99">
        <v>7.4449999999999994E-5</v>
      </c>
      <c r="D111" s="100"/>
      <c r="E111" s="101">
        <v>962</v>
      </c>
      <c r="F111" s="101">
        <v>0</v>
      </c>
      <c r="G111" s="101">
        <v>0</v>
      </c>
      <c r="H111" s="101">
        <v>0</v>
      </c>
      <c r="I111" s="101">
        <v>0</v>
      </c>
    </row>
    <row r="112" spans="1:9" hidden="1">
      <c r="A112" s="4">
        <v>91111</v>
      </c>
      <c r="B112" s="84" t="s">
        <v>122</v>
      </c>
      <c r="C112" s="99">
        <v>2.2623000000000001E-4</v>
      </c>
      <c r="D112" s="100"/>
      <c r="E112" s="101">
        <v>23098.382357499991</v>
      </c>
      <c r="F112" s="101">
        <v>16934.382357499991</v>
      </c>
      <c r="G112" s="101">
        <v>16934.382357499991</v>
      </c>
      <c r="H112" s="101">
        <v>0</v>
      </c>
      <c r="I112" s="101">
        <v>0</v>
      </c>
    </row>
    <row r="113" spans="1:9" hidden="1">
      <c r="A113" s="4">
        <v>91120</v>
      </c>
      <c r="B113" s="84" t="s">
        <v>123</v>
      </c>
      <c r="C113" s="99">
        <v>3.0760999999999999E-4</v>
      </c>
      <c r="D113" s="100"/>
      <c r="E113" s="101">
        <v>21352.586302500022</v>
      </c>
      <c r="F113" s="101">
        <v>21352.586302500022</v>
      </c>
      <c r="G113" s="101">
        <v>10611.423352500024</v>
      </c>
      <c r="H113" s="101">
        <v>0</v>
      </c>
      <c r="I113" s="101">
        <v>0</v>
      </c>
    </row>
    <row r="114" spans="1:9" hidden="1">
      <c r="A114" s="4">
        <v>91121</v>
      </c>
      <c r="B114" s="84" t="s">
        <v>124</v>
      </c>
      <c r="C114" s="99">
        <v>1.016734E-2</v>
      </c>
      <c r="D114" s="100"/>
      <c r="E114" s="101">
        <v>1363.9571999995969</v>
      </c>
      <c r="F114" s="101">
        <v>1363.9571999995969</v>
      </c>
      <c r="G114" s="101">
        <v>0</v>
      </c>
      <c r="H114" s="101">
        <v>0</v>
      </c>
      <c r="I114" s="101">
        <v>0</v>
      </c>
    </row>
    <row r="115" spans="1:9" hidden="1">
      <c r="A115" s="4">
        <v>91127</v>
      </c>
      <c r="B115" s="84" t="s">
        <v>125</v>
      </c>
      <c r="C115" s="99">
        <v>3.2932000000000003E-4</v>
      </c>
      <c r="D115" s="100"/>
      <c r="E115" s="101">
        <v>46004.705454999981</v>
      </c>
      <c r="F115" s="101">
        <v>21297.705454999981</v>
      </c>
      <c r="G115" s="101">
        <v>9069.7687799999912</v>
      </c>
      <c r="H115" s="101">
        <v>0</v>
      </c>
      <c r="I115" s="101">
        <v>0</v>
      </c>
    </row>
    <row r="116" spans="1:9" hidden="1">
      <c r="A116" s="4">
        <v>91128</v>
      </c>
      <c r="B116" s="84" t="s">
        <v>126</v>
      </c>
      <c r="C116" s="99">
        <v>6.1927E-4</v>
      </c>
      <c r="D116" s="100"/>
      <c r="E116" s="101">
        <v>111354.97594250005</v>
      </c>
      <c r="F116" s="101">
        <v>91202.975942500052</v>
      </c>
      <c r="G116" s="101">
        <v>82453.899067500053</v>
      </c>
      <c r="H116" s="101">
        <v>0</v>
      </c>
      <c r="I116" s="101">
        <v>0</v>
      </c>
    </row>
    <row r="117" spans="1:9" hidden="1">
      <c r="A117" s="4">
        <v>91138</v>
      </c>
      <c r="B117" s="84" t="s">
        <v>127</v>
      </c>
      <c r="C117" s="99">
        <v>4.5043999999999998E-4</v>
      </c>
      <c r="D117" s="100"/>
      <c r="E117" s="101">
        <v>16594.812599999976</v>
      </c>
      <c r="F117" s="101">
        <v>16594.812599999976</v>
      </c>
      <c r="G117" s="101">
        <v>0</v>
      </c>
      <c r="H117" s="101">
        <v>0</v>
      </c>
      <c r="I117" s="101">
        <v>0</v>
      </c>
    </row>
    <row r="118" spans="1:9" hidden="1">
      <c r="A118" s="4">
        <v>91141</v>
      </c>
      <c r="B118" s="84" t="s">
        <v>128</v>
      </c>
      <c r="C118" s="99">
        <v>5.9217999999999999E-4</v>
      </c>
      <c r="D118" s="100"/>
      <c r="E118" s="101">
        <v>10343.342100000009</v>
      </c>
      <c r="F118" s="101">
        <v>10343.342100000009</v>
      </c>
      <c r="G118" s="101">
        <v>0</v>
      </c>
      <c r="H118" s="101">
        <v>0</v>
      </c>
      <c r="I118" s="101">
        <v>0</v>
      </c>
    </row>
    <row r="119" spans="1:9" hidden="1">
      <c r="A119" s="4">
        <v>91147</v>
      </c>
      <c r="B119" s="84" t="s">
        <v>129</v>
      </c>
      <c r="C119" s="99">
        <v>3.2910000000000002E-5</v>
      </c>
      <c r="D119" s="100"/>
      <c r="E119" s="101">
        <v>3357.810150000003</v>
      </c>
      <c r="F119" s="101">
        <v>738.81015000000298</v>
      </c>
      <c r="G119" s="101">
        <v>0</v>
      </c>
      <c r="H119" s="101">
        <v>0</v>
      </c>
      <c r="I119" s="101">
        <v>0</v>
      </c>
    </row>
    <row r="120" spans="1:9" hidden="1">
      <c r="A120" s="4">
        <v>91151</v>
      </c>
      <c r="B120" s="84" t="s">
        <v>130</v>
      </c>
      <c r="C120" s="99">
        <v>6.8552999999999995E-4</v>
      </c>
      <c r="D120" s="100"/>
      <c r="E120" s="101">
        <v>57537.094882499994</v>
      </c>
      <c r="F120" s="101">
        <v>57537.094882499994</v>
      </c>
      <c r="G120" s="101">
        <v>22528.860082500018</v>
      </c>
      <c r="H120" s="101">
        <v>0</v>
      </c>
      <c r="I120" s="101">
        <v>0</v>
      </c>
    </row>
    <row r="121" spans="1:9" hidden="1">
      <c r="A121" s="4">
        <v>91154</v>
      </c>
      <c r="B121" s="84" t="s">
        <v>131</v>
      </c>
      <c r="C121" s="99">
        <v>2.3200000000000001E-5</v>
      </c>
      <c r="D121" s="100"/>
      <c r="E121" s="101">
        <v>2955.2406000000001</v>
      </c>
      <c r="F121" s="101">
        <v>2955.2406000000001</v>
      </c>
      <c r="G121" s="101">
        <v>0</v>
      </c>
      <c r="H121" s="101">
        <v>0</v>
      </c>
      <c r="I121" s="101">
        <v>0</v>
      </c>
    </row>
    <row r="122" spans="1:9" hidden="1">
      <c r="A122" s="4">
        <v>91161</v>
      </c>
      <c r="B122" s="84" t="s">
        <v>132</v>
      </c>
      <c r="C122" s="99">
        <v>7.5030000000000005E-5</v>
      </c>
      <c r="D122" s="100"/>
      <c r="E122" s="101">
        <v>311.66309999999794</v>
      </c>
      <c r="F122" s="101">
        <v>113.66309999999794</v>
      </c>
      <c r="G122" s="101">
        <v>0</v>
      </c>
      <c r="H122" s="101">
        <v>0</v>
      </c>
      <c r="I122" s="101">
        <v>0</v>
      </c>
    </row>
    <row r="123" spans="1:9" hidden="1">
      <c r="A123" s="4">
        <v>91171</v>
      </c>
      <c r="B123" s="84" t="s">
        <v>133</v>
      </c>
      <c r="C123" s="99">
        <v>2.81E-4</v>
      </c>
      <c r="D123" s="100"/>
      <c r="E123" s="101">
        <v>34553.582400000014</v>
      </c>
      <c r="F123" s="101">
        <v>34553.582400000014</v>
      </c>
      <c r="G123" s="101">
        <v>0</v>
      </c>
      <c r="H123" s="101">
        <v>0</v>
      </c>
      <c r="I123" s="101">
        <v>0</v>
      </c>
    </row>
    <row r="124" spans="1:9" hidden="1">
      <c r="A124" s="4">
        <v>91201</v>
      </c>
      <c r="B124" s="84" t="s">
        <v>134</v>
      </c>
      <c r="C124" s="99">
        <v>2.38105E-3</v>
      </c>
      <c r="D124" s="100"/>
      <c r="E124" s="101">
        <v>0</v>
      </c>
      <c r="F124" s="101">
        <v>0</v>
      </c>
      <c r="G124" s="101">
        <v>0</v>
      </c>
      <c r="H124" s="101">
        <v>0</v>
      </c>
      <c r="I124" s="101">
        <v>0</v>
      </c>
    </row>
    <row r="125" spans="1:9" hidden="1">
      <c r="A125" s="4">
        <v>91202</v>
      </c>
      <c r="B125" s="84" t="s">
        <v>135</v>
      </c>
      <c r="C125" s="99">
        <v>0</v>
      </c>
      <c r="D125" s="100"/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</row>
    <row r="126" spans="1:9" hidden="1">
      <c r="A126" s="4">
        <v>91203</v>
      </c>
      <c r="B126" s="84" t="s">
        <v>136</v>
      </c>
      <c r="C126" s="99">
        <v>2.4640000000000003E-4</v>
      </c>
      <c r="D126" s="100"/>
      <c r="E126" s="101">
        <v>18724.410099999986</v>
      </c>
      <c r="F126" s="101">
        <v>8844.4100999999882</v>
      </c>
      <c r="G126" s="101">
        <v>2271.5017999999855</v>
      </c>
      <c r="H126" s="101">
        <v>0</v>
      </c>
      <c r="I126" s="101">
        <v>0</v>
      </c>
    </row>
    <row r="127" spans="1:9" hidden="1">
      <c r="A127" s="4">
        <v>91206</v>
      </c>
      <c r="B127" s="84" t="s">
        <v>137</v>
      </c>
      <c r="C127" s="99">
        <v>1.0200400000000001E-3</v>
      </c>
      <c r="D127" s="100"/>
      <c r="E127" s="101">
        <v>66678.881999999925</v>
      </c>
      <c r="F127" s="101">
        <v>25005.881999999925</v>
      </c>
      <c r="G127" s="101">
        <v>0</v>
      </c>
      <c r="H127" s="101">
        <v>0</v>
      </c>
      <c r="I127" s="101">
        <v>0</v>
      </c>
    </row>
    <row r="128" spans="1:9" hidden="1">
      <c r="A128" s="4">
        <v>91208</v>
      </c>
      <c r="B128" s="84" t="s">
        <v>138</v>
      </c>
      <c r="C128" s="99">
        <v>2.1840000000000001E-5</v>
      </c>
      <c r="D128" s="100"/>
      <c r="E128" s="101">
        <v>4852.6924499999996</v>
      </c>
      <c r="F128" s="101">
        <v>4489.6924499999996</v>
      </c>
      <c r="G128" s="101">
        <v>0</v>
      </c>
      <c r="H128" s="101">
        <v>0</v>
      </c>
      <c r="I128" s="101">
        <v>0</v>
      </c>
    </row>
    <row r="129" spans="1:9" hidden="1">
      <c r="A129" s="4">
        <v>91211</v>
      </c>
      <c r="B129" s="84" t="s">
        <v>139</v>
      </c>
      <c r="C129" s="99">
        <v>4.2053000000000001E-4</v>
      </c>
      <c r="D129" s="100"/>
      <c r="E129" s="101">
        <v>397.82084999996005</v>
      </c>
      <c r="F129" s="101">
        <v>397.82084999996005</v>
      </c>
      <c r="G129" s="101">
        <v>0</v>
      </c>
      <c r="H129" s="101">
        <v>0</v>
      </c>
      <c r="I129" s="101">
        <v>0</v>
      </c>
    </row>
    <row r="130" spans="1:9" hidden="1">
      <c r="A130" s="4">
        <v>91213</v>
      </c>
      <c r="B130" s="84" t="s">
        <v>140</v>
      </c>
      <c r="C130" s="99">
        <v>2.5469999999999998E-5</v>
      </c>
      <c r="D130" s="100"/>
      <c r="E130" s="101">
        <v>1989.1042499999985</v>
      </c>
      <c r="F130" s="101">
        <v>1989.1042499999985</v>
      </c>
      <c r="G130" s="101">
        <v>0</v>
      </c>
      <c r="H130" s="101">
        <v>0</v>
      </c>
      <c r="I130" s="101">
        <v>0</v>
      </c>
    </row>
    <row r="131" spans="1:9" hidden="1">
      <c r="A131" s="4">
        <v>91214</v>
      </c>
      <c r="B131" s="84" t="s">
        <v>141</v>
      </c>
      <c r="C131" s="99">
        <v>3.2469999999999999E-5</v>
      </c>
      <c r="D131" s="100"/>
      <c r="E131" s="101">
        <v>0</v>
      </c>
      <c r="F131" s="101">
        <v>0</v>
      </c>
      <c r="G131" s="101">
        <v>0</v>
      </c>
      <c r="H131" s="101">
        <v>0</v>
      </c>
      <c r="I131" s="101">
        <v>0</v>
      </c>
    </row>
    <row r="132" spans="1:9" hidden="1">
      <c r="A132" s="4">
        <v>91217</v>
      </c>
      <c r="B132" s="84" t="s">
        <v>142</v>
      </c>
      <c r="C132" s="99">
        <v>2.4899999999999999E-5</v>
      </c>
      <c r="D132" s="100"/>
      <c r="E132" s="101">
        <v>6227.0553250000003</v>
      </c>
      <c r="F132" s="101">
        <v>1883.0553250000003</v>
      </c>
      <c r="G132" s="101">
        <v>482.78532499999989</v>
      </c>
      <c r="H132" s="101">
        <v>0</v>
      </c>
      <c r="I132" s="101">
        <v>0</v>
      </c>
    </row>
    <row r="133" spans="1:9" hidden="1">
      <c r="A133" s="4">
        <v>91221</v>
      </c>
      <c r="B133" s="84" t="s">
        <v>143</v>
      </c>
      <c r="C133" s="99">
        <v>8.0469999999999994E-5</v>
      </c>
      <c r="D133" s="100"/>
      <c r="E133" s="101">
        <v>10959.379917499988</v>
      </c>
      <c r="F133" s="101">
        <v>10959.379917499988</v>
      </c>
      <c r="G133" s="101">
        <v>6327.4549174999856</v>
      </c>
      <c r="H133" s="101">
        <v>0</v>
      </c>
      <c r="I133" s="101">
        <v>0</v>
      </c>
    </row>
    <row r="134" spans="1:9" hidden="1">
      <c r="A134" s="4">
        <v>91231</v>
      </c>
      <c r="B134" s="84" t="s">
        <v>144</v>
      </c>
      <c r="C134" s="99">
        <v>1.7249399999999999E-3</v>
      </c>
      <c r="D134" s="100"/>
      <c r="E134" s="101">
        <v>0</v>
      </c>
      <c r="F134" s="101">
        <v>0</v>
      </c>
      <c r="G134" s="101">
        <v>0</v>
      </c>
      <c r="H134" s="101">
        <v>0</v>
      </c>
      <c r="I134" s="101">
        <v>0</v>
      </c>
    </row>
    <row r="135" spans="1:9" hidden="1">
      <c r="A135" s="4">
        <v>91233</v>
      </c>
      <c r="B135" s="84" t="s">
        <v>145</v>
      </c>
      <c r="C135" s="99">
        <v>4.9240000000000003E-5</v>
      </c>
      <c r="D135" s="100"/>
      <c r="E135" s="101">
        <v>966.13635000000431</v>
      </c>
      <c r="F135" s="101">
        <v>966.13635000000431</v>
      </c>
      <c r="G135" s="101">
        <v>0</v>
      </c>
      <c r="H135" s="101">
        <v>0</v>
      </c>
      <c r="I135" s="101">
        <v>0</v>
      </c>
    </row>
    <row r="136" spans="1:9" hidden="1">
      <c r="A136" s="4">
        <v>91241</v>
      </c>
      <c r="B136" s="84" t="s">
        <v>146</v>
      </c>
      <c r="C136" s="99">
        <v>3.2539999999999997E-5</v>
      </c>
      <c r="D136" s="100"/>
      <c r="E136" s="101">
        <v>2406.6524000000027</v>
      </c>
      <c r="F136" s="101">
        <v>454.65240000000267</v>
      </c>
      <c r="G136" s="101">
        <v>0</v>
      </c>
      <c r="H136" s="101">
        <v>0</v>
      </c>
      <c r="I136" s="101">
        <v>0</v>
      </c>
    </row>
    <row r="137" spans="1:9" hidden="1">
      <c r="A137" s="94">
        <v>91251</v>
      </c>
      <c r="B137" s="95" t="s">
        <v>147</v>
      </c>
      <c r="C137" s="96">
        <v>2.4430000000000002E-5</v>
      </c>
      <c r="D137" s="97"/>
      <c r="E137" s="98">
        <v>2898.4090500000038</v>
      </c>
      <c r="F137" s="98">
        <v>2898.4090500000038</v>
      </c>
      <c r="G137" s="98">
        <v>0</v>
      </c>
      <c r="H137" s="98">
        <v>0</v>
      </c>
      <c r="I137" s="98">
        <v>0</v>
      </c>
    </row>
    <row r="138" spans="1:9" hidden="1">
      <c r="A138" s="4">
        <v>91261</v>
      </c>
      <c r="B138" s="84" t="s">
        <v>148</v>
      </c>
      <c r="C138" s="99">
        <v>9.5300000000000002E-6</v>
      </c>
      <c r="D138" s="100"/>
      <c r="E138" s="101">
        <v>0</v>
      </c>
      <c r="F138" s="101">
        <v>0</v>
      </c>
      <c r="G138" s="101">
        <v>0</v>
      </c>
      <c r="H138" s="101">
        <v>0</v>
      </c>
      <c r="I138" s="101">
        <v>0</v>
      </c>
    </row>
    <row r="139" spans="1:9" hidden="1">
      <c r="A139" s="4">
        <v>91301</v>
      </c>
      <c r="B139" s="84" t="s">
        <v>149</v>
      </c>
      <c r="C139" s="99">
        <v>8.50449E-3</v>
      </c>
      <c r="D139" s="100"/>
      <c r="E139" s="101">
        <v>216580.31005000044</v>
      </c>
      <c r="F139" s="101">
        <v>197262.31005000044</v>
      </c>
      <c r="G139" s="101">
        <v>0</v>
      </c>
      <c r="H139" s="101">
        <v>0</v>
      </c>
      <c r="I139" s="101">
        <v>0</v>
      </c>
    </row>
    <row r="140" spans="1:9" hidden="1">
      <c r="A140" s="4">
        <v>91302</v>
      </c>
      <c r="B140" s="84" t="s">
        <v>941</v>
      </c>
      <c r="C140" s="99">
        <v>5.2094999999999995E-4</v>
      </c>
      <c r="D140" s="100"/>
      <c r="E140" s="101">
        <v>18212.636199999979</v>
      </c>
      <c r="F140" s="101">
        <v>11593.636199999979</v>
      </c>
      <c r="G140" s="101">
        <v>0</v>
      </c>
      <c r="H140" s="101">
        <v>0</v>
      </c>
      <c r="I140" s="101">
        <v>0</v>
      </c>
    </row>
    <row r="141" spans="1:9" hidden="1">
      <c r="A141" s="4">
        <v>91306</v>
      </c>
      <c r="B141" s="84" t="s">
        <v>151</v>
      </c>
      <c r="C141" s="99">
        <v>2.36827E-3</v>
      </c>
      <c r="D141" s="100"/>
      <c r="E141" s="101">
        <v>267417.26156749972</v>
      </c>
      <c r="F141" s="101">
        <v>221495.26156749972</v>
      </c>
      <c r="G141" s="101">
        <v>56058.619517499814</v>
      </c>
      <c r="H141" s="101">
        <v>0</v>
      </c>
      <c r="I141" s="101">
        <v>0</v>
      </c>
    </row>
    <row r="142" spans="1:9" hidden="1">
      <c r="A142" s="4">
        <v>91308</v>
      </c>
      <c r="B142" s="84" t="s">
        <v>152</v>
      </c>
      <c r="C142" s="99">
        <v>9.4199999999999999E-5</v>
      </c>
      <c r="D142" s="100"/>
      <c r="E142" s="101">
        <v>7572.8322749999897</v>
      </c>
      <c r="F142" s="101">
        <v>7572.8322749999897</v>
      </c>
      <c r="G142" s="101">
        <v>0</v>
      </c>
      <c r="H142" s="101">
        <v>0</v>
      </c>
      <c r="I142" s="101">
        <v>0</v>
      </c>
    </row>
    <row r="143" spans="1:9" hidden="1">
      <c r="A143" s="4">
        <v>91311</v>
      </c>
      <c r="B143" s="84" t="s">
        <v>153</v>
      </c>
      <c r="C143" s="99">
        <v>8.1367999999999996E-3</v>
      </c>
      <c r="D143" s="100"/>
      <c r="E143" s="101">
        <v>64353.14400000032</v>
      </c>
      <c r="F143" s="101">
        <v>27279.14400000032</v>
      </c>
      <c r="G143" s="101">
        <v>0</v>
      </c>
      <c r="H143" s="101">
        <v>0</v>
      </c>
      <c r="I143" s="101">
        <v>0</v>
      </c>
    </row>
    <row r="144" spans="1:9" hidden="1">
      <c r="A144" s="4">
        <v>91317</v>
      </c>
      <c r="B144" s="84" t="s">
        <v>154</v>
      </c>
      <c r="C144" s="99">
        <v>1.5045E-4</v>
      </c>
      <c r="D144" s="100"/>
      <c r="E144" s="101">
        <v>19807.711100000008</v>
      </c>
      <c r="F144" s="101">
        <v>9206.7111000000077</v>
      </c>
      <c r="G144" s="101">
        <v>0</v>
      </c>
      <c r="H144" s="101">
        <v>0</v>
      </c>
      <c r="I144" s="101">
        <v>0</v>
      </c>
    </row>
    <row r="145" spans="1:9" hidden="1">
      <c r="A145" s="4">
        <v>91321</v>
      </c>
      <c r="B145" s="84" t="s">
        <v>155</v>
      </c>
      <c r="C145" s="99">
        <v>5.4509999999999998E-5</v>
      </c>
      <c r="D145" s="100"/>
      <c r="E145" s="101">
        <v>0</v>
      </c>
      <c r="F145" s="101">
        <v>0</v>
      </c>
      <c r="G145" s="101">
        <v>0</v>
      </c>
      <c r="H145" s="101">
        <v>0</v>
      </c>
      <c r="I145" s="101">
        <v>0</v>
      </c>
    </row>
    <row r="146" spans="1:9" hidden="1">
      <c r="A146" s="4">
        <v>91327</v>
      </c>
      <c r="B146" s="84" t="s">
        <v>156</v>
      </c>
      <c r="C146" s="99">
        <v>1.167E-5</v>
      </c>
      <c r="D146" s="100"/>
      <c r="E146" s="101">
        <v>7395.1524175000013</v>
      </c>
      <c r="F146" s="101">
        <v>1538.1524175000013</v>
      </c>
      <c r="G146" s="101">
        <v>1538.1524175000013</v>
      </c>
      <c r="H146" s="101">
        <v>0</v>
      </c>
      <c r="I146" s="101">
        <v>0</v>
      </c>
    </row>
    <row r="147" spans="1:9" hidden="1">
      <c r="A147" s="4">
        <v>91331</v>
      </c>
      <c r="B147" s="84" t="s">
        <v>157</v>
      </c>
      <c r="C147" s="99">
        <v>2.9839799999999998E-3</v>
      </c>
      <c r="D147" s="100"/>
      <c r="E147" s="101">
        <v>67743.207600000314</v>
      </c>
      <c r="F147" s="101">
        <v>67743.207600000314</v>
      </c>
      <c r="G147" s="101">
        <v>0</v>
      </c>
      <c r="H147" s="101">
        <v>0</v>
      </c>
      <c r="I147" s="101">
        <v>0</v>
      </c>
    </row>
    <row r="148" spans="1:9" hidden="1">
      <c r="A148" s="4">
        <v>91341</v>
      </c>
      <c r="B148" s="84" t="s">
        <v>158</v>
      </c>
      <c r="C148" s="99">
        <v>6.3120000000000006E-5</v>
      </c>
      <c r="D148" s="100"/>
      <c r="E148" s="101">
        <v>22107.167779999996</v>
      </c>
      <c r="F148" s="101">
        <v>22107.167779999996</v>
      </c>
      <c r="G148" s="101">
        <v>22107.167779999996</v>
      </c>
      <c r="H148" s="101">
        <v>0</v>
      </c>
      <c r="I148" s="101">
        <v>0</v>
      </c>
    </row>
    <row r="149" spans="1:9" hidden="1">
      <c r="A149" s="4">
        <v>91401</v>
      </c>
      <c r="B149" s="84" t="s">
        <v>159</v>
      </c>
      <c r="C149" s="99">
        <v>3.6303500000000001E-3</v>
      </c>
      <c r="D149" s="100"/>
      <c r="E149" s="101">
        <v>11735.460625000065</v>
      </c>
      <c r="F149" s="101">
        <v>11735.460625000065</v>
      </c>
      <c r="G149" s="101">
        <v>0</v>
      </c>
      <c r="H149" s="101">
        <v>0</v>
      </c>
      <c r="I149" s="101">
        <v>0</v>
      </c>
    </row>
    <row r="150" spans="1:9" hidden="1">
      <c r="A150" s="4">
        <v>91411</v>
      </c>
      <c r="B150" s="84" t="s">
        <v>160</v>
      </c>
      <c r="C150" s="99">
        <v>4.3454000000000002E-4</v>
      </c>
      <c r="D150" s="100"/>
      <c r="E150" s="101">
        <v>53184.273334999991</v>
      </c>
      <c r="F150" s="101">
        <v>41174.273334999991</v>
      </c>
      <c r="G150" s="101">
        <v>34464.948334999994</v>
      </c>
      <c r="H150" s="101">
        <v>0</v>
      </c>
      <c r="I150" s="101">
        <v>0</v>
      </c>
    </row>
    <row r="151" spans="1:9" hidden="1">
      <c r="A151" s="4">
        <v>91414</v>
      </c>
      <c r="B151" s="84" t="s">
        <v>952</v>
      </c>
      <c r="C151" s="99">
        <v>2.9479999999999999E-5</v>
      </c>
      <c r="D151" s="100"/>
      <c r="E151" s="101">
        <v>3817</v>
      </c>
      <c r="F151" s="101">
        <v>0</v>
      </c>
      <c r="G151" s="101">
        <v>0</v>
      </c>
      <c r="H151" s="101">
        <v>0</v>
      </c>
      <c r="I151" s="101">
        <v>0</v>
      </c>
    </row>
    <row r="152" spans="1:9" hidden="1">
      <c r="A152" s="4">
        <v>91417</v>
      </c>
      <c r="B152" s="84" t="s">
        <v>161</v>
      </c>
      <c r="C152" s="99">
        <v>5.7100000000000004E-6</v>
      </c>
      <c r="D152" s="100"/>
      <c r="E152" s="101">
        <v>4000.6962274999996</v>
      </c>
      <c r="F152" s="101">
        <v>1764.6962274999996</v>
      </c>
      <c r="G152" s="101">
        <v>345.1937274999998</v>
      </c>
      <c r="H152" s="101">
        <v>0</v>
      </c>
      <c r="I152" s="101">
        <v>0</v>
      </c>
    </row>
    <row r="153" spans="1:9" hidden="1">
      <c r="A153" s="4">
        <v>91421</v>
      </c>
      <c r="B153" s="84" t="s">
        <v>162</v>
      </c>
      <c r="C153" s="99">
        <v>9.5849999999999999E-5</v>
      </c>
      <c r="D153" s="100"/>
      <c r="E153" s="101">
        <v>21257.316037499993</v>
      </c>
      <c r="F153" s="101">
        <v>21257.316037499993</v>
      </c>
      <c r="G153" s="101">
        <v>10692.204512499993</v>
      </c>
      <c r="H153" s="101">
        <v>0</v>
      </c>
      <c r="I153" s="101">
        <v>0</v>
      </c>
    </row>
    <row r="154" spans="1:9" hidden="1">
      <c r="A154" s="4">
        <v>91423</v>
      </c>
      <c r="B154" s="84" t="s">
        <v>163</v>
      </c>
      <c r="C154" s="99">
        <v>5.8350000000000002E-5</v>
      </c>
      <c r="D154" s="100"/>
      <c r="E154" s="101">
        <v>1033.887787500008</v>
      </c>
      <c r="F154" s="101">
        <v>165.88778750000802</v>
      </c>
      <c r="G154" s="101">
        <v>165.88778750000802</v>
      </c>
      <c r="H154" s="101">
        <v>0</v>
      </c>
      <c r="I154" s="101">
        <v>0</v>
      </c>
    </row>
    <row r="155" spans="1:9" hidden="1">
      <c r="A155" s="4">
        <v>91431</v>
      </c>
      <c r="B155" s="84" t="s">
        <v>164</v>
      </c>
      <c r="C155" s="99">
        <v>1.6783999999999999E-4</v>
      </c>
      <c r="D155" s="100"/>
      <c r="E155" s="101">
        <v>11924.133600000001</v>
      </c>
      <c r="F155" s="101">
        <v>6365.133600000001</v>
      </c>
      <c r="G155" s="101">
        <v>0</v>
      </c>
      <c r="H155" s="101">
        <v>0</v>
      </c>
      <c r="I155" s="101">
        <v>0</v>
      </c>
    </row>
    <row r="156" spans="1:9" hidden="1">
      <c r="A156" s="4">
        <v>91441</v>
      </c>
      <c r="B156" s="84" t="s">
        <v>165</v>
      </c>
      <c r="C156" s="99">
        <v>1.0149E-3</v>
      </c>
      <c r="D156" s="100"/>
      <c r="E156" s="101">
        <v>5910.4811999999802</v>
      </c>
      <c r="F156" s="101">
        <v>5910.4811999999802</v>
      </c>
      <c r="G156" s="101">
        <v>0</v>
      </c>
      <c r="H156" s="101">
        <v>0</v>
      </c>
      <c r="I156" s="101">
        <v>0</v>
      </c>
    </row>
    <row r="157" spans="1:9" hidden="1">
      <c r="A157" s="4">
        <v>91451</v>
      </c>
      <c r="B157" s="84" t="s">
        <v>166</v>
      </c>
      <c r="C157" s="99">
        <v>1.4804799999999999E-3</v>
      </c>
      <c r="D157" s="100"/>
      <c r="E157" s="101">
        <v>12310.826995000056</v>
      </c>
      <c r="F157" s="101">
        <v>12310.826995000056</v>
      </c>
      <c r="G157" s="101">
        <v>1723.3188700000046</v>
      </c>
      <c r="H157" s="101">
        <v>0</v>
      </c>
      <c r="I157" s="101">
        <v>0</v>
      </c>
    </row>
    <row r="158" spans="1:9" hidden="1">
      <c r="A158" s="4">
        <v>91457</v>
      </c>
      <c r="B158" s="84" t="s">
        <v>167</v>
      </c>
      <c r="C158" s="99">
        <v>1.7750000000000001E-5</v>
      </c>
      <c r="D158" s="100"/>
      <c r="E158" s="101">
        <v>16272.146112499999</v>
      </c>
      <c r="F158" s="101">
        <v>6605.1461124999987</v>
      </c>
      <c r="G158" s="101">
        <v>2031.6842875000007</v>
      </c>
      <c r="H158" s="101">
        <v>0</v>
      </c>
      <c r="I158" s="101">
        <v>0</v>
      </c>
    </row>
    <row r="159" spans="1:9" hidden="1">
      <c r="A159" s="4">
        <v>91461</v>
      </c>
      <c r="B159" s="84" t="s">
        <v>907</v>
      </c>
      <c r="C159" s="99">
        <v>0</v>
      </c>
      <c r="D159" s="100"/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</row>
    <row r="160" spans="1:9" hidden="1">
      <c r="A160" s="4">
        <v>91501</v>
      </c>
      <c r="B160" s="84" t="s">
        <v>168</v>
      </c>
      <c r="C160" s="99">
        <v>4.7812000000000001E-4</v>
      </c>
      <c r="D160" s="100"/>
      <c r="E160" s="101">
        <v>3589.2259749999794</v>
      </c>
      <c r="F160" s="101">
        <v>3589.2259749999794</v>
      </c>
      <c r="G160" s="101">
        <v>0</v>
      </c>
      <c r="H160" s="101">
        <v>0</v>
      </c>
      <c r="I160" s="101">
        <v>0</v>
      </c>
    </row>
    <row r="161" spans="1:9" hidden="1">
      <c r="A161" s="4">
        <v>91504</v>
      </c>
      <c r="B161" s="84" t="s">
        <v>169</v>
      </c>
      <c r="C161" s="99">
        <v>7.0500000000000003E-6</v>
      </c>
      <c r="D161" s="100"/>
      <c r="E161" s="101">
        <v>3207.5233500000004</v>
      </c>
      <c r="F161" s="101">
        <v>1603.5233500000004</v>
      </c>
      <c r="G161" s="101">
        <v>0</v>
      </c>
      <c r="H161" s="101">
        <v>0</v>
      </c>
      <c r="I161" s="101">
        <v>0</v>
      </c>
    </row>
    <row r="162" spans="1:9" hidden="1">
      <c r="A162" s="4">
        <v>91601</v>
      </c>
      <c r="B162" s="84" t="s">
        <v>170</v>
      </c>
      <c r="C162" s="99">
        <v>3.0380099999999998E-3</v>
      </c>
      <c r="D162" s="100"/>
      <c r="E162" s="101">
        <v>239866.43662749996</v>
      </c>
      <c r="F162" s="101">
        <v>182627.43662749996</v>
      </c>
      <c r="G162" s="101">
        <v>85588.863552500232</v>
      </c>
      <c r="H162" s="101">
        <v>0</v>
      </c>
      <c r="I162" s="101">
        <v>0</v>
      </c>
    </row>
    <row r="163" spans="1:9" hidden="1">
      <c r="A163" s="4">
        <v>91604</v>
      </c>
      <c r="B163" s="84" t="s">
        <v>171</v>
      </c>
      <c r="C163" s="99">
        <v>8.3010000000000007E-5</v>
      </c>
      <c r="D163" s="100"/>
      <c r="E163" s="101">
        <v>17362.687627500014</v>
      </c>
      <c r="F163" s="101">
        <v>15287.687627500014</v>
      </c>
      <c r="G163" s="101">
        <v>7170.0562025000136</v>
      </c>
      <c r="H163" s="101">
        <v>0</v>
      </c>
      <c r="I163" s="101">
        <v>0</v>
      </c>
    </row>
    <row r="164" spans="1:9" hidden="1">
      <c r="A164" s="4">
        <v>91608</v>
      </c>
      <c r="B164" s="84" t="s">
        <v>172</v>
      </c>
      <c r="C164" s="99">
        <v>1.9634000000000001E-4</v>
      </c>
      <c r="D164" s="100"/>
      <c r="E164" s="101">
        <v>17174.597684999997</v>
      </c>
      <c r="F164" s="101">
        <v>17174.597684999997</v>
      </c>
      <c r="G164" s="101">
        <v>7911.0550349999939</v>
      </c>
      <c r="H164" s="101">
        <v>0</v>
      </c>
      <c r="I164" s="101">
        <v>0</v>
      </c>
    </row>
    <row r="165" spans="1:9" hidden="1">
      <c r="A165" s="4">
        <v>91611</v>
      </c>
      <c r="B165" s="84" t="s">
        <v>173</v>
      </c>
      <c r="C165" s="99">
        <v>1.3005E-3</v>
      </c>
      <c r="D165" s="100"/>
      <c r="E165" s="101">
        <v>62003.221049999876</v>
      </c>
      <c r="F165" s="101">
        <v>62003.221049999876</v>
      </c>
      <c r="G165" s="101">
        <v>0</v>
      </c>
      <c r="H165" s="101">
        <v>0</v>
      </c>
      <c r="I165" s="101">
        <v>0</v>
      </c>
    </row>
    <row r="166" spans="1:9" hidden="1">
      <c r="A166" s="4">
        <v>91621</v>
      </c>
      <c r="B166" s="84" t="s">
        <v>174</v>
      </c>
      <c r="C166" s="99">
        <v>3.0152E-4</v>
      </c>
      <c r="D166" s="100"/>
      <c r="E166" s="101">
        <v>32121.494650000008</v>
      </c>
      <c r="F166" s="101">
        <v>170.49465000000782</v>
      </c>
      <c r="G166" s="101">
        <v>0</v>
      </c>
      <c r="H166" s="101">
        <v>0</v>
      </c>
      <c r="I166" s="101">
        <v>0</v>
      </c>
    </row>
    <row r="167" spans="1:9" hidden="1">
      <c r="A167" s="4">
        <v>91631</v>
      </c>
      <c r="B167" s="84" t="s">
        <v>175</v>
      </c>
      <c r="C167" s="99">
        <v>6.6217000000000001E-4</v>
      </c>
      <c r="D167" s="100"/>
      <c r="E167" s="101">
        <v>12614.086292499931</v>
      </c>
      <c r="F167" s="101">
        <v>12614.086292499931</v>
      </c>
      <c r="G167" s="101">
        <v>12614.086292499931</v>
      </c>
      <c r="H167" s="101">
        <v>0</v>
      </c>
      <c r="I167" s="101">
        <v>0</v>
      </c>
    </row>
    <row r="168" spans="1:9" hidden="1">
      <c r="A168" s="4">
        <v>91633</v>
      </c>
      <c r="B168" s="84" t="s">
        <v>176</v>
      </c>
      <c r="C168" s="99">
        <v>2.5740000000000001E-5</v>
      </c>
      <c r="D168" s="100"/>
      <c r="E168" s="101">
        <v>20459.358</v>
      </c>
      <c r="F168" s="101">
        <v>20459.358</v>
      </c>
      <c r="G168" s="101">
        <v>0</v>
      </c>
      <c r="H168" s="101">
        <v>0</v>
      </c>
      <c r="I168" s="101">
        <v>0</v>
      </c>
    </row>
    <row r="169" spans="1:9" hidden="1">
      <c r="A169" s="4">
        <v>91641</v>
      </c>
      <c r="B169" s="84" t="s">
        <v>177</v>
      </c>
      <c r="C169" s="99">
        <v>3.3729000000000002E-4</v>
      </c>
      <c r="D169" s="100"/>
      <c r="E169" s="101">
        <v>10002.429872500055</v>
      </c>
      <c r="F169" s="101">
        <v>6843.4298725000554</v>
      </c>
      <c r="G169" s="101">
        <v>6843.4298725000554</v>
      </c>
      <c r="H169" s="101">
        <v>0</v>
      </c>
      <c r="I169" s="101">
        <v>0</v>
      </c>
    </row>
    <row r="170" spans="1:9" hidden="1">
      <c r="A170" s="4">
        <v>91651</v>
      </c>
      <c r="B170" s="84" t="s">
        <v>178</v>
      </c>
      <c r="C170" s="99">
        <v>5.6260000000000001E-4</v>
      </c>
      <c r="D170" s="100"/>
      <c r="E170" s="101">
        <v>13720.649649999919</v>
      </c>
      <c r="F170" s="101">
        <v>5853.6496499999193</v>
      </c>
      <c r="G170" s="101">
        <v>0</v>
      </c>
      <c r="H170" s="101">
        <v>0</v>
      </c>
      <c r="I170" s="101">
        <v>0</v>
      </c>
    </row>
    <row r="171" spans="1:9" hidden="1">
      <c r="A171" s="4">
        <v>91661</v>
      </c>
      <c r="B171" s="84" t="s">
        <v>179</v>
      </c>
      <c r="C171" s="99">
        <v>1.7312999999999999E-4</v>
      </c>
      <c r="D171" s="100"/>
      <c r="E171" s="101">
        <v>7729.0908000000054</v>
      </c>
      <c r="F171" s="101">
        <v>7729.0908000000054</v>
      </c>
      <c r="G171" s="101">
        <v>0</v>
      </c>
      <c r="H171" s="101">
        <v>0</v>
      </c>
      <c r="I171" s="101">
        <v>0</v>
      </c>
    </row>
    <row r="172" spans="1:9" hidden="1">
      <c r="A172" s="4">
        <v>91671</v>
      </c>
      <c r="B172" s="84" t="s">
        <v>180</v>
      </c>
      <c r="C172" s="99">
        <v>8.5870000000000003E-5</v>
      </c>
      <c r="D172" s="100"/>
      <c r="E172" s="101">
        <v>2330</v>
      </c>
      <c r="F172" s="101">
        <v>0</v>
      </c>
      <c r="G172" s="101">
        <v>0</v>
      </c>
      <c r="H172" s="101">
        <v>0</v>
      </c>
      <c r="I172" s="101">
        <v>0</v>
      </c>
    </row>
    <row r="173" spans="1:9" hidden="1">
      <c r="A173" s="4">
        <v>91681</v>
      </c>
      <c r="B173" s="84" t="s">
        <v>181</v>
      </c>
      <c r="C173" s="99">
        <v>4.4673E-4</v>
      </c>
      <c r="D173" s="100"/>
      <c r="E173" s="101">
        <v>141903.19158249995</v>
      </c>
      <c r="F173" s="101">
        <v>104481.19158249996</v>
      </c>
      <c r="G173" s="101">
        <v>56172.409082499958</v>
      </c>
      <c r="H173" s="101">
        <v>0</v>
      </c>
      <c r="I173" s="101">
        <v>0</v>
      </c>
    </row>
    <row r="174" spans="1:9" hidden="1">
      <c r="A174" s="4">
        <v>91691</v>
      </c>
      <c r="B174" s="84" t="s">
        <v>182</v>
      </c>
      <c r="C174" s="99">
        <v>4.002E-5</v>
      </c>
      <c r="D174" s="100"/>
      <c r="E174" s="101">
        <v>14252.854155000001</v>
      </c>
      <c r="F174" s="101">
        <v>5636.8541550000009</v>
      </c>
      <c r="G174" s="101">
        <v>1885.9718550000034</v>
      </c>
      <c r="H174" s="101">
        <v>0</v>
      </c>
      <c r="I174" s="101">
        <v>0</v>
      </c>
    </row>
    <row r="175" spans="1:9" hidden="1">
      <c r="A175" s="4">
        <v>91701</v>
      </c>
      <c r="B175" s="84" t="s">
        <v>183</v>
      </c>
      <c r="C175" s="99">
        <v>1.0649399999999999E-3</v>
      </c>
      <c r="D175" s="100"/>
      <c r="E175" s="101">
        <v>54027.536850000091</v>
      </c>
      <c r="F175" s="101">
        <v>41316.536850000091</v>
      </c>
      <c r="G175" s="101">
        <v>0</v>
      </c>
      <c r="H175" s="101">
        <v>0</v>
      </c>
      <c r="I175" s="101">
        <v>0</v>
      </c>
    </row>
    <row r="176" spans="1:9" hidden="1">
      <c r="A176" s="4">
        <v>91704</v>
      </c>
      <c r="B176" s="84" t="s">
        <v>184</v>
      </c>
      <c r="C176" s="99">
        <v>1.6929999999999999E-5</v>
      </c>
      <c r="D176" s="100"/>
      <c r="E176" s="101">
        <v>2352.8621824999991</v>
      </c>
      <c r="F176" s="101">
        <v>1271.8621824999989</v>
      </c>
      <c r="G176" s="101">
        <v>734.05283249999889</v>
      </c>
      <c r="H176" s="101">
        <v>0</v>
      </c>
      <c r="I176" s="101">
        <v>0</v>
      </c>
    </row>
    <row r="177" spans="1:9" hidden="1">
      <c r="A177" s="4">
        <v>91706</v>
      </c>
      <c r="B177" s="84" t="s">
        <v>185</v>
      </c>
      <c r="C177" s="99">
        <v>1.9394E-4</v>
      </c>
      <c r="D177" s="100"/>
      <c r="E177" s="101">
        <v>5659.1274850000118</v>
      </c>
      <c r="F177" s="101">
        <v>5659.1274850000118</v>
      </c>
      <c r="G177" s="101">
        <v>1908.2451849999998</v>
      </c>
      <c r="H177" s="101">
        <v>0</v>
      </c>
      <c r="I177" s="101">
        <v>0</v>
      </c>
    </row>
    <row r="178" spans="1:9" hidden="1">
      <c r="A178" s="4">
        <v>91719</v>
      </c>
      <c r="B178" s="84" t="s">
        <v>186</v>
      </c>
      <c r="C178" s="99">
        <v>2.9799999999999999E-5</v>
      </c>
      <c r="D178" s="100"/>
      <c r="E178" s="101">
        <v>0</v>
      </c>
      <c r="F178" s="101">
        <v>0</v>
      </c>
      <c r="G178" s="101">
        <v>0</v>
      </c>
      <c r="H178" s="101">
        <v>0</v>
      </c>
      <c r="I178" s="101">
        <v>0</v>
      </c>
    </row>
    <row r="179" spans="1:9" hidden="1">
      <c r="A179" s="4">
        <v>91801</v>
      </c>
      <c r="B179" s="84" t="s">
        <v>187</v>
      </c>
      <c r="C179" s="99">
        <v>7.6984100000000001E-3</v>
      </c>
      <c r="D179" s="100"/>
      <c r="E179" s="101">
        <v>76304.312150000129</v>
      </c>
      <c r="F179" s="101">
        <v>48477.312150000129</v>
      </c>
      <c r="G179" s="101">
        <v>0</v>
      </c>
      <c r="H179" s="101">
        <v>0</v>
      </c>
      <c r="I179" s="101">
        <v>0</v>
      </c>
    </row>
    <row r="180" spans="1:9" hidden="1">
      <c r="A180" s="4">
        <v>91804</v>
      </c>
      <c r="B180" s="84" t="s">
        <v>188</v>
      </c>
      <c r="C180" s="99">
        <v>2.0097999999999999E-4</v>
      </c>
      <c r="D180" s="100"/>
      <c r="E180" s="101">
        <v>71472.377195000008</v>
      </c>
      <c r="F180" s="101">
        <v>55356.377195000008</v>
      </c>
      <c r="G180" s="101">
        <v>20253.084944999999</v>
      </c>
      <c r="H180" s="101">
        <v>0</v>
      </c>
      <c r="I180" s="101">
        <v>0</v>
      </c>
    </row>
    <row r="181" spans="1:9" hidden="1">
      <c r="A181" s="4">
        <v>91811</v>
      </c>
      <c r="B181" s="84" t="s">
        <v>189</v>
      </c>
      <c r="C181" s="99">
        <v>3.9909500000000001E-3</v>
      </c>
      <c r="D181" s="100"/>
      <c r="E181" s="101">
        <v>38849.560000000172</v>
      </c>
      <c r="F181" s="101">
        <v>38849.560000000172</v>
      </c>
      <c r="G181" s="101">
        <v>0</v>
      </c>
      <c r="H181" s="101">
        <v>0</v>
      </c>
      <c r="I181" s="101">
        <v>0</v>
      </c>
    </row>
    <row r="182" spans="1:9" hidden="1">
      <c r="A182" s="94">
        <v>91812</v>
      </c>
      <c r="B182" s="95" t="s">
        <v>190</v>
      </c>
      <c r="C182" s="96">
        <v>6.3659999999999997E-5</v>
      </c>
      <c r="D182" s="97"/>
      <c r="E182" s="98">
        <v>13576.277764999992</v>
      </c>
      <c r="F182" s="98">
        <v>13576.277764999992</v>
      </c>
      <c r="G182" s="98">
        <v>11323.704014999992</v>
      </c>
      <c r="H182" s="98">
        <v>0</v>
      </c>
      <c r="I182" s="98">
        <v>0</v>
      </c>
    </row>
    <row r="183" spans="1:9" hidden="1">
      <c r="A183" s="4">
        <v>91813</v>
      </c>
      <c r="B183" s="84" t="s">
        <v>191</v>
      </c>
      <c r="C183" s="99">
        <v>4.0290000000000002E-5</v>
      </c>
      <c r="D183" s="100"/>
      <c r="E183" s="101">
        <v>690.86375000000044</v>
      </c>
      <c r="F183" s="101">
        <v>690.86375000000044</v>
      </c>
      <c r="G183" s="101">
        <v>0</v>
      </c>
      <c r="H183" s="101">
        <v>0</v>
      </c>
      <c r="I183" s="101">
        <v>0</v>
      </c>
    </row>
    <row r="184" spans="1:9" hidden="1">
      <c r="A184" s="4">
        <v>91818</v>
      </c>
      <c r="B184" s="84" t="s">
        <v>192</v>
      </c>
      <c r="C184" s="99">
        <v>4.4021000000000002E-4</v>
      </c>
      <c r="D184" s="100"/>
      <c r="E184" s="101">
        <v>31253.29922500001</v>
      </c>
      <c r="F184" s="101">
        <v>4089.2992250000098</v>
      </c>
      <c r="G184" s="101">
        <v>0</v>
      </c>
      <c r="H184" s="101">
        <v>0</v>
      </c>
      <c r="I184" s="101">
        <v>0</v>
      </c>
    </row>
    <row r="185" spans="1:9" hidden="1">
      <c r="A185" s="4">
        <v>91819</v>
      </c>
      <c r="B185" s="84" t="s">
        <v>193</v>
      </c>
      <c r="C185" s="99">
        <v>2.2016000000000001E-4</v>
      </c>
      <c r="D185" s="100"/>
      <c r="E185" s="101">
        <v>7075.1943750000064</v>
      </c>
      <c r="F185" s="101">
        <v>7075.1943750000064</v>
      </c>
      <c r="G185" s="101">
        <v>0</v>
      </c>
      <c r="H185" s="101">
        <v>0</v>
      </c>
      <c r="I185" s="101">
        <v>0</v>
      </c>
    </row>
    <row r="186" spans="1:9" hidden="1">
      <c r="A186" s="4">
        <v>91821</v>
      </c>
      <c r="B186" s="84" t="s">
        <v>194</v>
      </c>
      <c r="C186" s="99">
        <v>1.7061999999999999E-4</v>
      </c>
      <c r="D186" s="100"/>
      <c r="E186" s="101">
        <v>17958.986104999985</v>
      </c>
      <c r="F186" s="101">
        <v>10157.986104999985</v>
      </c>
      <c r="G186" s="101">
        <v>4517.7709549999881</v>
      </c>
      <c r="H186" s="101">
        <v>0</v>
      </c>
      <c r="I186" s="101">
        <v>0</v>
      </c>
    </row>
    <row r="187" spans="1:9" hidden="1">
      <c r="A187" s="4">
        <v>91831</v>
      </c>
      <c r="B187" s="84" t="s">
        <v>195</v>
      </c>
      <c r="C187" s="99">
        <v>4.6522000000000002E-4</v>
      </c>
      <c r="D187" s="100"/>
      <c r="E187" s="101">
        <v>34771.595004999959</v>
      </c>
      <c r="F187" s="101">
        <v>34771.595004999959</v>
      </c>
      <c r="G187" s="101">
        <v>14937.38405499998</v>
      </c>
      <c r="H187" s="101">
        <v>0</v>
      </c>
      <c r="I187" s="101">
        <v>0</v>
      </c>
    </row>
    <row r="188" spans="1:9" hidden="1">
      <c r="A188" s="4">
        <v>91841</v>
      </c>
      <c r="B188" s="84" t="s">
        <v>196</v>
      </c>
      <c r="C188" s="99">
        <v>3.034E-4</v>
      </c>
      <c r="D188" s="100"/>
      <c r="E188" s="101">
        <v>12396.506700000024</v>
      </c>
      <c r="F188" s="101">
        <v>8739.5067000000236</v>
      </c>
      <c r="G188" s="101">
        <v>8739.5067000000236</v>
      </c>
      <c r="H188" s="101">
        <v>0</v>
      </c>
      <c r="I188" s="101">
        <v>0</v>
      </c>
    </row>
    <row r="189" spans="1:9" hidden="1">
      <c r="A189" s="4">
        <v>91851</v>
      </c>
      <c r="B189" s="84" t="s">
        <v>197</v>
      </c>
      <c r="C189" s="99">
        <v>6.7865000000000004E-4</v>
      </c>
      <c r="D189" s="100"/>
      <c r="E189" s="101">
        <v>65355.831187500022</v>
      </c>
      <c r="F189" s="101">
        <v>60209.831187500022</v>
      </c>
      <c r="G189" s="101">
        <v>46655.856812500031</v>
      </c>
      <c r="H189" s="101">
        <v>0</v>
      </c>
      <c r="I189" s="101">
        <v>0</v>
      </c>
    </row>
    <row r="190" spans="1:9" hidden="1">
      <c r="A190" s="4">
        <v>91861</v>
      </c>
      <c r="B190" s="84" t="s">
        <v>198</v>
      </c>
      <c r="C190" s="99">
        <v>5.5300000000000004E-6</v>
      </c>
      <c r="D190" s="100"/>
      <c r="E190" s="101">
        <v>1090.6145074999999</v>
      </c>
      <c r="F190" s="101">
        <v>1090.6145074999999</v>
      </c>
      <c r="G190" s="101">
        <v>895.50013249999995</v>
      </c>
      <c r="H190" s="101">
        <v>0</v>
      </c>
      <c r="I190" s="101">
        <v>0</v>
      </c>
    </row>
    <row r="191" spans="1:9" hidden="1">
      <c r="A191" s="4">
        <v>91871</v>
      </c>
      <c r="B191" s="84" t="s">
        <v>199</v>
      </c>
      <c r="C191" s="99">
        <v>1.25884E-3</v>
      </c>
      <c r="D191" s="100"/>
      <c r="E191" s="101">
        <v>6733.7812500000582</v>
      </c>
      <c r="F191" s="101">
        <v>6733.7812500000582</v>
      </c>
      <c r="G191" s="101">
        <v>0</v>
      </c>
      <c r="H191" s="101">
        <v>0</v>
      </c>
      <c r="I191" s="101">
        <v>0</v>
      </c>
    </row>
    <row r="192" spans="1:9" hidden="1">
      <c r="A192" s="4">
        <v>91881</v>
      </c>
      <c r="B192" s="84" t="s">
        <v>200</v>
      </c>
      <c r="C192" s="99">
        <v>2.9410000000000001E-5</v>
      </c>
      <c r="D192" s="100"/>
      <c r="E192" s="101">
        <v>7421.3305024999963</v>
      </c>
      <c r="F192" s="101">
        <v>6585.3305024999963</v>
      </c>
      <c r="G192" s="101">
        <v>2436.6273524999997</v>
      </c>
      <c r="H192" s="101">
        <v>0</v>
      </c>
      <c r="I192" s="101">
        <v>0</v>
      </c>
    </row>
    <row r="193" spans="1:9" hidden="1">
      <c r="A193" s="4">
        <v>91901</v>
      </c>
      <c r="B193" s="84" t="s">
        <v>201</v>
      </c>
      <c r="C193" s="99">
        <v>3.8030500000000001E-3</v>
      </c>
      <c r="D193" s="100"/>
      <c r="E193" s="101">
        <v>74044.176212501072</v>
      </c>
      <c r="F193" s="101">
        <v>74044.176212501072</v>
      </c>
      <c r="G193" s="101">
        <v>74044.176212501072</v>
      </c>
      <c r="H193" s="101">
        <v>0</v>
      </c>
      <c r="I193" s="101">
        <v>0</v>
      </c>
    </row>
    <row r="194" spans="1:9" hidden="1">
      <c r="A194" s="4">
        <v>91903</v>
      </c>
      <c r="B194" s="84" t="s">
        <v>202</v>
      </c>
      <c r="C194" s="99">
        <v>4.9799999999999998E-6</v>
      </c>
      <c r="D194" s="100"/>
      <c r="E194" s="101">
        <v>2365.2906250000001</v>
      </c>
      <c r="F194" s="101">
        <v>1182.2906250000001</v>
      </c>
      <c r="G194" s="101">
        <v>0</v>
      </c>
      <c r="H194" s="101">
        <v>0</v>
      </c>
      <c r="I194" s="101">
        <v>0</v>
      </c>
    </row>
    <row r="195" spans="1:9" hidden="1">
      <c r="A195" s="4">
        <v>91904</v>
      </c>
      <c r="B195" s="84" t="s">
        <v>203</v>
      </c>
      <c r="C195" s="99">
        <v>7.271E-5</v>
      </c>
      <c r="D195" s="100"/>
      <c r="E195" s="101">
        <v>24229.61205</v>
      </c>
      <c r="F195" s="101">
        <v>17674.61205</v>
      </c>
      <c r="G195" s="101">
        <v>0</v>
      </c>
      <c r="H195" s="101">
        <v>0</v>
      </c>
      <c r="I195" s="101">
        <v>0</v>
      </c>
    </row>
    <row r="196" spans="1:9" hidden="1">
      <c r="A196" s="4">
        <v>91908</v>
      </c>
      <c r="B196" s="84" t="s">
        <v>204</v>
      </c>
      <c r="C196" s="99">
        <v>1.379E-5</v>
      </c>
      <c r="D196" s="100"/>
      <c r="E196" s="101">
        <v>170.49464999999964</v>
      </c>
      <c r="F196" s="101">
        <v>170.49464999999964</v>
      </c>
      <c r="G196" s="101">
        <v>0</v>
      </c>
      <c r="H196" s="101">
        <v>0</v>
      </c>
      <c r="I196" s="101">
        <v>0</v>
      </c>
    </row>
    <row r="197" spans="1:9" hidden="1">
      <c r="A197" s="4">
        <v>91911</v>
      </c>
      <c r="B197" s="84" t="s">
        <v>205</v>
      </c>
      <c r="C197" s="99">
        <v>5.6877000000000002E-4</v>
      </c>
      <c r="D197" s="100"/>
      <c r="E197" s="101">
        <v>40161.929999999935</v>
      </c>
      <c r="F197" s="101">
        <v>34098.929999999935</v>
      </c>
      <c r="G197" s="101">
        <v>0</v>
      </c>
      <c r="H197" s="101">
        <v>0</v>
      </c>
      <c r="I197" s="101">
        <v>0</v>
      </c>
    </row>
    <row r="198" spans="1:9" hidden="1">
      <c r="A198" s="4">
        <v>91917</v>
      </c>
      <c r="B198" s="84" t="s">
        <v>206</v>
      </c>
      <c r="C198" s="99">
        <v>1.182E-5</v>
      </c>
      <c r="D198" s="100"/>
      <c r="E198" s="101">
        <v>3107.5325000000003</v>
      </c>
      <c r="F198" s="101">
        <v>983.53250000000025</v>
      </c>
      <c r="G198" s="101">
        <v>0</v>
      </c>
      <c r="H198" s="101">
        <v>0</v>
      </c>
      <c r="I198" s="101">
        <v>0</v>
      </c>
    </row>
    <row r="199" spans="1:9" hidden="1">
      <c r="A199" s="4">
        <v>91921</v>
      </c>
      <c r="B199" s="84" t="s">
        <v>207</v>
      </c>
      <c r="C199" s="99">
        <v>4.1976999999999997E-4</v>
      </c>
      <c r="D199" s="100"/>
      <c r="E199" s="101">
        <v>23544.940842499895</v>
      </c>
      <c r="F199" s="101">
        <v>23544.940842499895</v>
      </c>
      <c r="G199" s="101">
        <v>4449.5400424999498</v>
      </c>
      <c r="H199" s="101">
        <v>0</v>
      </c>
      <c r="I199" s="101">
        <v>0</v>
      </c>
    </row>
    <row r="200" spans="1:9" hidden="1">
      <c r="A200" s="4">
        <v>92001</v>
      </c>
      <c r="B200" s="84" t="s">
        <v>208</v>
      </c>
      <c r="C200" s="99">
        <v>1.8939199999999999E-3</v>
      </c>
      <c r="D200" s="100"/>
      <c r="E200" s="101">
        <v>112207.75272499991</v>
      </c>
      <c r="F200" s="101">
        <v>112207.75272499991</v>
      </c>
      <c r="G200" s="101">
        <v>0</v>
      </c>
      <c r="H200" s="101">
        <v>0</v>
      </c>
      <c r="I200" s="101">
        <v>0</v>
      </c>
    </row>
    <row r="201" spans="1:9" hidden="1">
      <c r="A201" s="4">
        <v>92005</v>
      </c>
      <c r="B201" s="84" t="s">
        <v>209</v>
      </c>
      <c r="C201" s="99">
        <v>3.0380000000000001E-5</v>
      </c>
      <c r="D201" s="100"/>
      <c r="E201" s="101">
        <v>2449.5431250000011</v>
      </c>
      <c r="F201" s="101">
        <v>1317.5431250000011</v>
      </c>
      <c r="G201" s="101">
        <v>0</v>
      </c>
      <c r="H201" s="101">
        <v>0</v>
      </c>
      <c r="I201" s="101">
        <v>0</v>
      </c>
    </row>
    <row r="202" spans="1:9" hidden="1">
      <c r="A202" s="4">
        <v>92011</v>
      </c>
      <c r="B202" s="84" t="s">
        <v>210</v>
      </c>
      <c r="C202" s="99">
        <v>2.1662E-4</v>
      </c>
      <c r="D202" s="100"/>
      <c r="E202" s="101">
        <v>3580.3876500000042</v>
      </c>
      <c r="F202" s="101">
        <v>3580.3876500000042</v>
      </c>
      <c r="G202" s="101">
        <v>0</v>
      </c>
      <c r="H202" s="101">
        <v>0</v>
      </c>
      <c r="I202" s="101">
        <v>0</v>
      </c>
    </row>
    <row r="203" spans="1:9" hidden="1">
      <c r="A203" s="4">
        <v>92017</v>
      </c>
      <c r="B203" s="84" t="s">
        <v>211</v>
      </c>
      <c r="C203" s="99">
        <v>1.8830000000000001E-5</v>
      </c>
      <c r="D203" s="100"/>
      <c r="E203" s="101">
        <v>4886.8814499999989</v>
      </c>
      <c r="F203" s="101">
        <v>3873.8814499999989</v>
      </c>
      <c r="G203" s="101">
        <v>0</v>
      </c>
      <c r="H203" s="101">
        <v>0</v>
      </c>
      <c r="I203" s="101">
        <v>0</v>
      </c>
    </row>
    <row r="204" spans="1:9" hidden="1">
      <c r="A204" s="4">
        <v>92021</v>
      </c>
      <c r="B204" s="84" t="s">
        <v>212</v>
      </c>
      <c r="C204" s="99">
        <v>1.5893E-4</v>
      </c>
      <c r="D204" s="100"/>
      <c r="E204" s="101">
        <v>37932.243657499974</v>
      </c>
      <c r="F204" s="101">
        <v>34800.243657499974</v>
      </c>
      <c r="G204" s="101">
        <v>34064.686782499972</v>
      </c>
      <c r="H204" s="101">
        <v>0</v>
      </c>
      <c r="I204" s="101">
        <v>0</v>
      </c>
    </row>
    <row r="205" spans="1:9" hidden="1">
      <c r="A205" s="4">
        <v>92101</v>
      </c>
      <c r="B205" s="84" t="s">
        <v>213</v>
      </c>
      <c r="C205" s="99">
        <v>6.7507999999999999E-4</v>
      </c>
      <c r="D205" s="100"/>
      <c r="E205" s="101">
        <v>43574.28052499998</v>
      </c>
      <c r="F205" s="101">
        <v>43574.28052499998</v>
      </c>
      <c r="G205" s="101">
        <v>0</v>
      </c>
      <c r="H205" s="101">
        <v>0</v>
      </c>
      <c r="I205" s="101">
        <v>0</v>
      </c>
    </row>
    <row r="206" spans="1:9" hidden="1">
      <c r="A206" s="4">
        <v>92104</v>
      </c>
      <c r="B206" s="84" t="s">
        <v>214</v>
      </c>
      <c r="C206" s="99">
        <v>7.7200000000000006E-6</v>
      </c>
      <c r="D206" s="100"/>
      <c r="E206" s="101">
        <v>2288.6398800000006</v>
      </c>
      <c r="F206" s="101">
        <v>1388.6398800000006</v>
      </c>
      <c r="G206" s="101">
        <v>711.03363000000081</v>
      </c>
      <c r="H206" s="101">
        <v>0</v>
      </c>
      <c r="I206" s="101">
        <v>0</v>
      </c>
    </row>
    <row r="207" spans="1:9" hidden="1">
      <c r="A207" s="4">
        <v>92109</v>
      </c>
      <c r="B207" s="84" t="s">
        <v>215</v>
      </c>
      <c r="C207" s="99">
        <v>2.0507000000000001E-4</v>
      </c>
      <c r="D207" s="100"/>
      <c r="E207" s="101">
        <v>12282.870067500007</v>
      </c>
      <c r="F207" s="101">
        <v>5581.8700675000073</v>
      </c>
      <c r="G207" s="101">
        <v>3308.6080675000048</v>
      </c>
      <c r="H207" s="101">
        <v>0</v>
      </c>
      <c r="I207" s="101">
        <v>0</v>
      </c>
    </row>
    <row r="208" spans="1:9" hidden="1">
      <c r="A208" s="4">
        <v>92111</v>
      </c>
      <c r="B208" s="84" t="s">
        <v>216</v>
      </c>
      <c r="C208" s="99">
        <v>5.4060999999999996E-4</v>
      </c>
      <c r="D208" s="100"/>
      <c r="E208" s="101">
        <v>0</v>
      </c>
      <c r="F208" s="101">
        <v>0</v>
      </c>
      <c r="G208" s="101">
        <v>0</v>
      </c>
      <c r="H208" s="101">
        <v>0</v>
      </c>
      <c r="I208" s="101">
        <v>0</v>
      </c>
    </row>
    <row r="209" spans="1:9" hidden="1">
      <c r="A209" s="4">
        <v>92113</v>
      </c>
      <c r="B209" s="84" t="s">
        <v>217</v>
      </c>
      <c r="C209" s="99">
        <v>1.4250000000000001E-5</v>
      </c>
      <c r="D209" s="100"/>
      <c r="E209" s="101">
        <v>2783.3987500000003</v>
      </c>
      <c r="F209" s="101">
        <v>937.39875000000029</v>
      </c>
      <c r="G209" s="101">
        <v>0</v>
      </c>
      <c r="H209" s="101">
        <v>0</v>
      </c>
      <c r="I209" s="101">
        <v>0</v>
      </c>
    </row>
    <row r="210" spans="1:9" hidden="1">
      <c r="A210" s="4">
        <v>92201</v>
      </c>
      <c r="B210" s="84" t="s">
        <v>218</v>
      </c>
      <c r="C210" s="99">
        <v>1.1488900000000001E-3</v>
      </c>
      <c r="D210" s="100"/>
      <c r="E210" s="101">
        <v>121917.2929475002</v>
      </c>
      <c r="F210" s="101">
        <v>107729.2929475002</v>
      </c>
      <c r="G210" s="101">
        <v>24852.957972500139</v>
      </c>
      <c r="H210" s="101">
        <v>0</v>
      </c>
      <c r="I210" s="101">
        <v>0</v>
      </c>
    </row>
    <row r="211" spans="1:9" hidden="1">
      <c r="A211" s="4">
        <v>92214</v>
      </c>
      <c r="B211" s="84" t="s">
        <v>953</v>
      </c>
      <c r="C211" s="99">
        <v>3.8720000000000002E-5</v>
      </c>
      <c r="D211" s="100"/>
      <c r="E211" s="101">
        <v>11782.111705000001</v>
      </c>
      <c r="F211" s="101">
        <v>10465.111705000001</v>
      </c>
      <c r="G211" s="101">
        <v>5716.5379299999995</v>
      </c>
      <c r="H211" s="101">
        <v>0</v>
      </c>
      <c r="I211" s="101">
        <v>0</v>
      </c>
    </row>
    <row r="212" spans="1:9" hidden="1">
      <c r="A212" s="4">
        <v>92301</v>
      </c>
      <c r="B212" s="84" t="s">
        <v>219</v>
      </c>
      <c r="C212" s="99">
        <v>5.8141099999999999E-3</v>
      </c>
      <c r="D212" s="100"/>
      <c r="E212" s="101">
        <v>458462.8647274992</v>
      </c>
      <c r="F212" s="101">
        <v>458462.8647274992</v>
      </c>
      <c r="G212" s="101">
        <v>293992.35902749933</v>
      </c>
      <c r="H212" s="101">
        <v>0</v>
      </c>
      <c r="I212" s="101">
        <v>0</v>
      </c>
    </row>
    <row r="213" spans="1:9" hidden="1">
      <c r="A213" s="4">
        <v>92302</v>
      </c>
      <c r="B213" s="84" t="s">
        <v>935</v>
      </c>
      <c r="C213" s="99">
        <v>2.4393E-4</v>
      </c>
      <c r="D213" s="100"/>
      <c r="E213" s="101">
        <v>5375.8756250000006</v>
      </c>
      <c r="F213" s="101">
        <v>5375.8756250000006</v>
      </c>
      <c r="G213" s="101">
        <v>0</v>
      </c>
      <c r="H213" s="101">
        <v>0</v>
      </c>
      <c r="I213" s="101">
        <v>0</v>
      </c>
    </row>
    <row r="214" spans="1:9" hidden="1">
      <c r="A214" s="4">
        <v>92311</v>
      </c>
      <c r="B214" s="84" t="s">
        <v>221</v>
      </c>
      <c r="C214" s="99">
        <v>2.1167299999999998E-3</v>
      </c>
      <c r="D214" s="100"/>
      <c r="E214" s="101">
        <v>8787.374375000014</v>
      </c>
      <c r="F214" s="101">
        <v>8787.374375000014</v>
      </c>
      <c r="G214" s="101">
        <v>0</v>
      </c>
      <c r="H214" s="101">
        <v>0</v>
      </c>
      <c r="I214" s="101">
        <v>0</v>
      </c>
    </row>
    <row r="215" spans="1:9" hidden="1">
      <c r="A215" s="4">
        <v>92317</v>
      </c>
      <c r="B215" s="84" t="s">
        <v>222</v>
      </c>
      <c r="C215" s="99">
        <v>3.5639999999999998E-5</v>
      </c>
      <c r="D215" s="100"/>
      <c r="E215" s="101">
        <v>12122.907460000002</v>
      </c>
      <c r="F215" s="101">
        <v>8262.9074600000022</v>
      </c>
      <c r="G215" s="101">
        <v>5250.3087100000012</v>
      </c>
      <c r="H215" s="101">
        <v>0</v>
      </c>
      <c r="I215" s="101">
        <v>0</v>
      </c>
    </row>
    <row r="216" spans="1:9" hidden="1">
      <c r="A216" s="4">
        <v>92321</v>
      </c>
      <c r="B216" s="84" t="s">
        <v>223</v>
      </c>
      <c r="C216" s="99">
        <v>1.30178E-3</v>
      </c>
      <c r="D216" s="100"/>
      <c r="E216" s="101">
        <v>92677.041844999796</v>
      </c>
      <c r="F216" s="101">
        <v>92677.041844999796</v>
      </c>
      <c r="G216" s="101">
        <v>92677.041844999796</v>
      </c>
      <c r="H216" s="101">
        <v>0</v>
      </c>
      <c r="I216" s="101">
        <v>0</v>
      </c>
    </row>
    <row r="217" spans="1:9" hidden="1">
      <c r="A217" s="4">
        <v>92327</v>
      </c>
      <c r="B217" s="84" t="s">
        <v>224</v>
      </c>
      <c r="C217" s="99">
        <v>6.5300000000000002E-6</v>
      </c>
      <c r="D217" s="100"/>
      <c r="E217" s="101">
        <v>5602.0228074999986</v>
      </c>
      <c r="F217" s="101">
        <v>4008.0228074999986</v>
      </c>
      <c r="G217" s="101">
        <v>2204.5921824999987</v>
      </c>
      <c r="H217" s="101">
        <v>0</v>
      </c>
      <c r="I217" s="101">
        <v>0</v>
      </c>
    </row>
    <row r="218" spans="1:9" hidden="1">
      <c r="A218" s="4">
        <v>92331</v>
      </c>
      <c r="B218" s="84" t="s">
        <v>225</v>
      </c>
      <c r="C218" s="99">
        <v>1.5023E-4</v>
      </c>
      <c r="D218" s="100"/>
      <c r="E218" s="101">
        <v>16050.104250000019</v>
      </c>
      <c r="F218" s="101">
        <v>1989.1042500000185</v>
      </c>
      <c r="G218" s="101">
        <v>0</v>
      </c>
      <c r="H218" s="101">
        <v>0</v>
      </c>
      <c r="I218" s="101">
        <v>0</v>
      </c>
    </row>
    <row r="219" spans="1:9" hidden="1">
      <c r="A219" s="4">
        <v>92341</v>
      </c>
      <c r="B219" s="84" t="s">
        <v>226</v>
      </c>
      <c r="C219" s="99">
        <v>6.3600000000000001E-6</v>
      </c>
      <c r="D219" s="100"/>
      <c r="E219" s="101">
        <v>0</v>
      </c>
      <c r="F219" s="101">
        <v>0</v>
      </c>
      <c r="G219" s="101">
        <v>0</v>
      </c>
      <c r="H219" s="101">
        <v>0</v>
      </c>
      <c r="I219" s="101">
        <v>0</v>
      </c>
    </row>
    <row r="220" spans="1:9" hidden="1">
      <c r="A220" s="4">
        <v>92351</v>
      </c>
      <c r="B220" s="84" t="s">
        <v>227</v>
      </c>
      <c r="C220" s="99">
        <v>3.502E-5</v>
      </c>
      <c r="D220" s="100"/>
      <c r="E220" s="101">
        <v>6310.2887799999999</v>
      </c>
      <c r="F220" s="101">
        <v>5958.2887799999999</v>
      </c>
      <c r="G220" s="101">
        <v>2830.4656049999994</v>
      </c>
      <c r="H220" s="101">
        <v>0</v>
      </c>
      <c r="I220" s="101">
        <v>0</v>
      </c>
    </row>
    <row r="221" spans="1:9" hidden="1">
      <c r="A221" s="4">
        <v>92401</v>
      </c>
      <c r="B221" s="84" t="s">
        <v>228</v>
      </c>
      <c r="C221" s="99">
        <v>2.6313500000000002E-3</v>
      </c>
      <c r="D221" s="100"/>
      <c r="E221" s="101">
        <v>182852.00183750005</v>
      </c>
      <c r="F221" s="101">
        <v>158729.00183750005</v>
      </c>
      <c r="G221" s="101">
        <v>66036.387337499909</v>
      </c>
      <c r="H221" s="101">
        <v>0</v>
      </c>
      <c r="I221" s="101">
        <v>0</v>
      </c>
    </row>
    <row r="222" spans="1:9" hidden="1">
      <c r="A222" s="4">
        <v>92403</v>
      </c>
      <c r="B222" s="84" t="s">
        <v>229</v>
      </c>
      <c r="C222" s="99">
        <v>1.223E-5</v>
      </c>
      <c r="D222" s="100"/>
      <c r="E222" s="101">
        <v>7961.9942325000011</v>
      </c>
      <c r="F222" s="101">
        <v>3350.9942325000006</v>
      </c>
      <c r="G222" s="101">
        <v>2071.3411075000004</v>
      </c>
      <c r="H222" s="101">
        <v>0</v>
      </c>
      <c r="I222" s="101">
        <v>0</v>
      </c>
    </row>
    <row r="223" spans="1:9" hidden="1">
      <c r="A223" s="4">
        <v>92411</v>
      </c>
      <c r="B223" s="84" t="s">
        <v>230</v>
      </c>
      <c r="C223" s="99">
        <v>3.9027000000000002E-4</v>
      </c>
      <c r="D223" s="100"/>
      <c r="E223" s="101">
        <v>0</v>
      </c>
      <c r="F223" s="101">
        <v>0</v>
      </c>
      <c r="G223" s="101">
        <v>0</v>
      </c>
      <c r="H223" s="101">
        <v>0</v>
      </c>
      <c r="I223" s="101">
        <v>0</v>
      </c>
    </row>
    <row r="224" spans="1:9" hidden="1">
      <c r="A224" s="4">
        <v>92417</v>
      </c>
      <c r="B224" s="84" t="s">
        <v>232</v>
      </c>
      <c r="C224" s="99">
        <v>1.1409999999999999E-5</v>
      </c>
      <c r="D224" s="100"/>
      <c r="E224" s="101">
        <v>2209.6127024999987</v>
      </c>
      <c r="F224" s="101">
        <v>2209.6127024999987</v>
      </c>
      <c r="G224" s="101">
        <v>2209.6127024999987</v>
      </c>
      <c r="H224" s="101">
        <v>0</v>
      </c>
      <c r="I224" s="101">
        <v>0</v>
      </c>
    </row>
    <row r="225" spans="1:9" hidden="1">
      <c r="A225" s="4">
        <v>92421</v>
      </c>
      <c r="B225" s="84" t="s">
        <v>233</v>
      </c>
      <c r="C225" s="99">
        <v>8.3699999999999995E-6</v>
      </c>
      <c r="D225" s="100"/>
      <c r="E225" s="101">
        <v>1549.8975175000003</v>
      </c>
      <c r="F225" s="101">
        <v>1549.8975175000003</v>
      </c>
      <c r="G225" s="101">
        <v>246.18564250000051</v>
      </c>
      <c r="H225" s="101">
        <v>0</v>
      </c>
      <c r="I225" s="101">
        <v>0</v>
      </c>
    </row>
    <row r="226" spans="1:9" hidden="1">
      <c r="A226" s="4">
        <v>92427</v>
      </c>
      <c r="B226" s="84" t="s">
        <v>234</v>
      </c>
      <c r="C226" s="99">
        <v>1.35E-6</v>
      </c>
      <c r="D226" s="100"/>
      <c r="E226" s="101">
        <v>835.76071250000018</v>
      </c>
      <c r="F226" s="101">
        <v>563.7607125000003</v>
      </c>
      <c r="G226" s="101">
        <v>234.48258750000028</v>
      </c>
      <c r="H226" s="101">
        <v>0</v>
      </c>
      <c r="I226" s="101">
        <v>0</v>
      </c>
    </row>
    <row r="227" spans="1:9" hidden="1">
      <c r="A227" s="94">
        <v>92431</v>
      </c>
      <c r="B227" s="95" t="s">
        <v>235</v>
      </c>
      <c r="C227" s="96">
        <v>9.6800000000000005E-6</v>
      </c>
      <c r="D227" s="97"/>
      <c r="E227" s="98">
        <v>3311.2758249999988</v>
      </c>
      <c r="F227" s="98">
        <v>3311.2758249999988</v>
      </c>
      <c r="G227" s="98">
        <v>0</v>
      </c>
      <c r="H227" s="98">
        <v>0</v>
      </c>
      <c r="I227" s="98">
        <v>0</v>
      </c>
    </row>
    <row r="228" spans="1:9" hidden="1">
      <c r="A228" s="4">
        <v>92441</v>
      </c>
      <c r="B228" s="84" t="s">
        <v>236</v>
      </c>
      <c r="C228" s="99">
        <v>8.9019999999999998E-5</v>
      </c>
      <c r="D228" s="100"/>
      <c r="E228" s="101">
        <v>4830.6817500000034</v>
      </c>
      <c r="F228" s="101">
        <v>4830.6817500000034</v>
      </c>
      <c r="G228" s="101">
        <v>0</v>
      </c>
      <c r="H228" s="101">
        <v>0</v>
      </c>
      <c r="I228" s="101">
        <v>0</v>
      </c>
    </row>
    <row r="229" spans="1:9" hidden="1">
      <c r="A229" s="4">
        <v>92444</v>
      </c>
      <c r="B229" s="84" t="s">
        <v>237</v>
      </c>
      <c r="C229" s="99">
        <v>9.5799999999999998E-6</v>
      </c>
      <c r="D229" s="100"/>
      <c r="E229" s="101">
        <v>2911.3155000000011</v>
      </c>
      <c r="F229" s="101">
        <v>568.31550000000107</v>
      </c>
      <c r="G229" s="101">
        <v>0</v>
      </c>
      <c r="H229" s="101">
        <v>0</v>
      </c>
      <c r="I229" s="101">
        <v>0</v>
      </c>
    </row>
    <row r="230" spans="1:9" hidden="1">
      <c r="A230" s="4">
        <v>92451</v>
      </c>
      <c r="B230" s="84" t="s">
        <v>238</v>
      </c>
      <c r="C230" s="99">
        <v>1.0760999999999999E-4</v>
      </c>
      <c r="D230" s="100"/>
      <c r="E230" s="101">
        <v>27218.381127499986</v>
      </c>
      <c r="F230" s="101">
        <v>19803.381127499986</v>
      </c>
      <c r="G230" s="101">
        <v>10233.05675249999</v>
      </c>
      <c r="H230" s="101">
        <v>0</v>
      </c>
      <c r="I230" s="101">
        <v>0</v>
      </c>
    </row>
    <row r="231" spans="1:9" hidden="1">
      <c r="A231" s="4">
        <v>92461</v>
      </c>
      <c r="B231" s="84" t="s">
        <v>239</v>
      </c>
      <c r="C231" s="99">
        <v>9.6280000000000007E-5</v>
      </c>
      <c r="D231" s="100"/>
      <c r="E231" s="101">
        <v>26940.908920000016</v>
      </c>
      <c r="F231" s="101">
        <v>9800.9089200000144</v>
      </c>
      <c r="G231" s="101">
        <v>1105.6817700000126</v>
      </c>
      <c r="H231" s="101">
        <v>0</v>
      </c>
      <c r="I231" s="101">
        <v>0</v>
      </c>
    </row>
    <row r="232" spans="1:9" hidden="1">
      <c r="A232" s="4">
        <v>92501</v>
      </c>
      <c r="B232" s="84" t="s">
        <v>240</v>
      </c>
      <c r="C232" s="99">
        <v>4.3997000000000003E-3</v>
      </c>
      <c r="D232" s="100"/>
      <c r="E232" s="101">
        <v>342781.89297500032</v>
      </c>
      <c r="F232" s="101">
        <v>342781.89297500032</v>
      </c>
      <c r="G232" s="101">
        <v>281818.72692500043</v>
      </c>
      <c r="H232" s="101">
        <v>0</v>
      </c>
      <c r="I232" s="101">
        <v>0</v>
      </c>
    </row>
    <row r="233" spans="1:9" hidden="1">
      <c r="A233" s="4">
        <v>92502</v>
      </c>
      <c r="B233" s="84" t="s">
        <v>241</v>
      </c>
      <c r="C233" s="99">
        <v>1.9230000000000001E-5</v>
      </c>
      <c r="D233" s="100"/>
      <c r="E233" s="101">
        <v>4549.2550499999988</v>
      </c>
      <c r="F233" s="101">
        <v>2680.2550499999988</v>
      </c>
      <c r="G233" s="101">
        <v>0</v>
      </c>
      <c r="H233" s="101">
        <v>0</v>
      </c>
      <c r="I233" s="101">
        <v>0</v>
      </c>
    </row>
    <row r="234" spans="1:9" hidden="1">
      <c r="A234" s="4">
        <v>92504</v>
      </c>
      <c r="B234" s="84" t="s">
        <v>242</v>
      </c>
      <c r="C234" s="99">
        <v>1.1294999999999999E-4</v>
      </c>
      <c r="D234" s="100"/>
      <c r="E234" s="101">
        <v>26335.055687499986</v>
      </c>
      <c r="F234" s="101">
        <v>23034.055687499986</v>
      </c>
      <c r="G234" s="101">
        <v>16156.458237499988</v>
      </c>
      <c r="H234" s="101">
        <v>0</v>
      </c>
      <c r="I234" s="101">
        <v>0</v>
      </c>
    </row>
    <row r="235" spans="1:9" hidden="1">
      <c r="A235" s="4">
        <v>92505</v>
      </c>
      <c r="B235" s="84" t="s">
        <v>243</v>
      </c>
      <c r="C235" s="99">
        <v>1.0402E-4</v>
      </c>
      <c r="D235" s="100"/>
      <c r="E235" s="101">
        <v>10362.205179999999</v>
      </c>
      <c r="F235" s="101">
        <v>10362.205179999999</v>
      </c>
      <c r="G235" s="101">
        <v>1388.5909549999978</v>
      </c>
      <c r="H235" s="101">
        <v>0</v>
      </c>
      <c r="I235" s="101">
        <v>0</v>
      </c>
    </row>
    <row r="236" spans="1:9" hidden="1">
      <c r="A236" s="4">
        <v>92506</v>
      </c>
      <c r="B236" s="84" t="s">
        <v>244</v>
      </c>
      <c r="C236" s="99">
        <v>7.6550000000000004E-5</v>
      </c>
      <c r="D236" s="100"/>
      <c r="E236" s="101">
        <v>25123.091387500011</v>
      </c>
      <c r="F236" s="101">
        <v>19494.091387500011</v>
      </c>
      <c r="G236" s="101">
        <v>14788.705137500012</v>
      </c>
      <c r="H236" s="101">
        <v>0</v>
      </c>
      <c r="I236" s="101">
        <v>0</v>
      </c>
    </row>
    <row r="237" spans="1:9" hidden="1">
      <c r="A237" s="4">
        <v>92507</v>
      </c>
      <c r="B237" s="84" t="s">
        <v>245</v>
      </c>
      <c r="C237" s="99">
        <v>1.0215E-4</v>
      </c>
      <c r="D237" s="100"/>
      <c r="E237" s="101">
        <v>6098.5678874999894</v>
      </c>
      <c r="F237" s="101">
        <v>323.56788749998941</v>
      </c>
      <c r="G237" s="101">
        <v>323.56788749998941</v>
      </c>
      <c r="H237" s="101">
        <v>0</v>
      </c>
      <c r="I237" s="101">
        <v>0</v>
      </c>
    </row>
    <row r="238" spans="1:9" hidden="1">
      <c r="A238" s="4">
        <v>92508</v>
      </c>
      <c r="B238" s="84" t="s">
        <v>246</v>
      </c>
      <c r="C238" s="99">
        <v>2.6845999999999999E-4</v>
      </c>
      <c r="D238" s="100"/>
      <c r="E238" s="101">
        <v>12519.300290000025</v>
      </c>
      <c r="F238" s="101">
        <v>12519.300290000025</v>
      </c>
      <c r="G238" s="101">
        <v>621.57756500003961</v>
      </c>
      <c r="H238" s="101">
        <v>0</v>
      </c>
      <c r="I238" s="101">
        <v>0</v>
      </c>
    </row>
    <row r="239" spans="1:9" hidden="1">
      <c r="A239" s="4">
        <v>92511</v>
      </c>
      <c r="B239" s="84" t="s">
        <v>248</v>
      </c>
      <c r="C239" s="99">
        <v>3.2512000000000001E-3</v>
      </c>
      <c r="D239" s="100"/>
      <c r="E239" s="101">
        <v>25688.978250000222</v>
      </c>
      <c r="F239" s="101">
        <v>25688.978250000222</v>
      </c>
      <c r="G239" s="101">
        <v>25688.978250000222</v>
      </c>
      <c r="H239" s="101">
        <v>0</v>
      </c>
      <c r="I239" s="101">
        <v>0</v>
      </c>
    </row>
    <row r="240" spans="1:9" hidden="1">
      <c r="A240" s="4">
        <v>92513</v>
      </c>
      <c r="B240" s="84" t="s">
        <v>917</v>
      </c>
      <c r="C240" s="99">
        <v>4.7714599999999999E-3</v>
      </c>
      <c r="D240" s="100"/>
      <c r="E240" s="101">
        <v>433185.77816499962</v>
      </c>
      <c r="F240" s="101">
        <v>404868.77816499962</v>
      </c>
      <c r="G240" s="101">
        <v>119176.57631499978</v>
      </c>
      <c r="H240" s="101">
        <v>0</v>
      </c>
      <c r="I240" s="101">
        <v>0</v>
      </c>
    </row>
    <row r="241" spans="1:9" hidden="1">
      <c r="A241" s="4">
        <v>92521</v>
      </c>
      <c r="B241" s="84" t="s">
        <v>249</v>
      </c>
      <c r="C241" s="99">
        <v>6.7009999999999997E-5</v>
      </c>
      <c r="D241" s="100"/>
      <c r="E241" s="101">
        <v>5929.9302250000037</v>
      </c>
      <c r="F241" s="101">
        <v>3351.9302250000037</v>
      </c>
      <c r="G241" s="101">
        <v>0</v>
      </c>
      <c r="H241" s="101">
        <v>0</v>
      </c>
      <c r="I241" s="101">
        <v>0</v>
      </c>
    </row>
    <row r="242" spans="1:9" hidden="1">
      <c r="A242" s="4">
        <v>92531</v>
      </c>
      <c r="B242" s="84" t="s">
        <v>250</v>
      </c>
      <c r="C242" s="99">
        <v>8.8796000000000003E-4</v>
      </c>
      <c r="D242" s="100"/>
      <c r="E242" s="101">
        <v>63286.772939999937</v>
      </c>
      <c r="F242" s="101">
        <v>63286.772939999937</v>
      </c>
      <c r="G242" s="101">
        <v>56353.32383999991</v>
      </c>
      <c r="H242" s="101">
        <v>0</v>
      </c>
      <c r="I242" s="101">
        <v>0</v>
      </c>
    </row>
    <row r="243" spans="1:9" hidden="1">
      <c r="A243" s="4">
        <v>92541</v>
      </c>
      <c r="B243" s="84" t="s">
        <v>251</v>
      </c>
      <c r="C243" s="99">
        <v>1.2762E-4</v>
      </c>
      <c r="D243" s="100"/>
      <c r="E243" s="101">
        <v>0</v>
      </c>
      <c r="F243" s="101">
        <v>0</v>
      </c>
      <c r="G243" s="101">
        <v>0</v>
      </c>
      <c r="H243" s="101">
        <v>0</v>
      </c>
      <c r="I243" s="101">
        <v>0</v>
      </c>
    </row>
    <row r="244" spans="1:9" hidden="1">
      <c r="A244" s="4">
        <v>92551</v>
      </c>
      <c r="B244" s="84" t="s">
        <v>252</v>
      </c>
      <c r="C244" s="99">
        <v>5.7840000000000002E-5</v>
      </c>
      <c r="D244" s="100"/>
      <c r="E244" s="101">
        <v>1673</v>
      </c>
      <c r="F244" s="101">
        <v>0</v>
      </c>
      <c r="G244" s="101">
        <v>0</v>
      </c>
      <c r="H244" s="101">
        <v>0</v>
      </c>
      <c r="I244" s="101">
        <v>0</v>
      </c>
    </row>
    <row r="245" spans="1:9" hidden="1">
      <c r="A245" s="4">
        <v>92561</v>
      </c>
      <c r="B245" s="84" t="s">
        <v>253</v>
      </c>
      <c r="C245" s="99">
        <v>1.1389999999999999E-5</v>
      </c>
      <c r="D245" s="100"/>
      <c r="E245" s="101">
        <v>3055.1343750000001</v>
      </c>
      <c r="F245" s="101">
        <v>643.13437500000009</v>
      </c>
      <c r="G245" s="101">
        <v>0</v>
      </c>
      <c r="H245" s="101">
        <v>0</v>
      </c>
      <c r="I245" s="101">
        <v>0</v>
      </c>
    </row>
    <row r="246" spans="1:9" hidden="1">
      <c r="A246" s="4">
        <v>92571</v>
      </c>
      <c r="B246" s="84" t="s">
        <v>254</v>
      </c>
      <c r="C246" s="99">
        <v>8.8300000000000002E-6</v>
      </c>
      <c r="D246" s="100"/>
      <c r="E246" s="101">
        <v>2989.2692075000014</v>
      </c>
      <c r="F246" s="101">
        <v>1967.2692075000014</v>
      </c>
      <c r="G246" s="101">
        <v>233.49050750000117</v>
      </c>
      <c r="H246" s="101">
        <v>0</v>
      </c>
      <c r="I246" s="101">
        <v>0</v>
      </c>
    </row>
    <row r="247" spans="1:9" hidden="1">
      <c r="A247" s="4">
        <v>92601</v>
      </c>
      <c r="B247" s="84" t="s">
        <v>255</v>
      </c>
      <c r="C247" s="99">
        <v>1.185579E-2</v>
      </c>
      <c r="D247" s="100"/>
      <c r="E247" s="101">
        <v>185624.83500000043</v>
      </c>
      <c r="F247" s="101">
        <v>79999.835000000428</v>
      </c>
      <c r="G247" s="101">
        <v>0</v>
      </c>
      <c r="H247" s="101">
        <v>0</v>
      </c>
      <c r="I247" s="101">
        <v>0</v>
      </c>
    </row>
    <row r="248" spans="1:9" hidden="1">
      <c r="A248" s="4">
        <v>92602</v>
      </c>
      <c r="B248" s="84" t="s">
        <v>256</v>
      </c>
      <c r="C248" s="99">
        <v>3.8500000000000004E-6</v>
      </c>
      <c r="D248" s="100"/>
      <c r="E248" s="101">
        <v>619.15775000000031</v>
      </c>
      <c r="F248" s="101">
        <v>284.15775000000031</v>
      </c>
      <c r="G248" s="101">
        <v>0</v>
      </c>
      <c r="H248" s="101">
        <v>0</v>
      </c>
      <c r="I248" s="101">
        <v>0</v>
      </c>
    </row>
    <row r="249" spans="1:9" hidden="1">
      <c r="A249" s="4">
        <v>92604</v>
      </c>
      <c r="B249" s="84" t="s">
        <v>257</v>
      </c>
      <c r="C249" s="99">
        <v>3.0694000000000001E-4</v>
      </c>
      <c r="D249" s="100"/>
      <c r="E249" s="101">
        <v>0</v>
      </c>
      <c r="F249" s="101">
        <v>0</v>
      </c>
      <c r="G249" s="101">
        <v>0</v>
      </c>
      <c r="H249" s="101">
        <v>0</v>
      </c>
      <c r="I249" s="101">
        <v>0</v>
      </c>
    </row>
    <row r="250" spans="1:9" hidden="1">
      <c r="A250" s="4">
        <v>92607</v>
      </c>
      <c r="B250" s="84" t="s">
        <v>258</v>
      </c>
      <c r="C250" s="99">
        <v>1.5109999999999999E-4</v>
      </c>
      <c r="D250" s="100"/>
      <c r="E250" s="101">
        <v>51331.83890000001</v>
      </c>
      <c r="F250" s="101">
        <v>47624.83890000001</v>
      </c>
      <c r="G250" s="101">
        <v>0</v>
      </c>
      <c r="H250" s="101">
        <v>0</v>
      </c>
      <c r="I250" s="101">
        <v>0</v>
      </c>
    </row>
    <row r="251" spans="1:9" hidden="1">
      <c r="A251" s="4">
        <v>92611</v>
      </c>
      <c r="B251" s="84" t="s">
        <v>259</v>
      </c>
      <c r="C251" s="99">
        <v>1.1132970000000001E-2</v>
      </c>
      <c r="D251" s="100"/>
      <c r="E251" s="101">
        <v>163878.1142500001</v>
      </c>
      <c r="F251" s="101">
        <v>163878.1142500001</v>
      </c>
      <c r="G251" s="101">
        <v>0</v>
      </c>
      <c r="H251" s="101">
        <v>0</v>
      </c>
      <c r="I251" s="101">
        <v>0</v>
      </c>
    </row>
    <row r="252" spans="1:9" hidden="1">
      <c r="A252" s="4">
        <v>92613</v>
      </c>
      <c r="B252" s="84" t="s">
        <v>260</v>
      </c>
      <c r="C252" s="99">
        <v>1.9146000000000001E-4</v>
      </c>
      <c r="D252" s="100"/>
      <c r="E252" s="101">
        <v>18261.408750000002</v>
      </c>
      <c r="F252" s="101">
        <v>6425.4087500000023</v>
      </c>
      <c r="G252" s="101">
        <v>0</v>
      </c>
      <c r="H252" s="101">
        <v>0</v>
      </c>
      <c r="I252" s="101">
        <v>0</v>
      </c>
    </row>
    <row r="253" spans="1:9" hidden="1">
      <c r="A253" s="4">
        <v>92614</v>
      </c>
      <c r="B253" s="84" t="s">
        <v>261</v>
      </c>
      <c r="C253" s="99">
        <v>5.8996500000000002E-3</v>
      </c>
      <c r="D253" s="100"/>
      <c r="E253" s="101">
        <v>1601326.4301625015</v>
      </c>
      <c r="F253" s="101">
        <v>695450.43016250152</v>
      </c>
      <c r="G253" s="101">
        <v>34123.47641250139</v>
      </c>
      <c r="H253" s="101">
        <v>0</v>
      </c>
      <c r="I253" s="101">
        <v>0</v>
      </c>
    </row>
    <row r="254" spans="1:9" hidden="1">
      <c r="A254" s="4">
        <v>92621</v>
      </c>
      <c r="B254" s="84" t="s">
        <v>262</v>
      </c>
      <c r="C254" s="99">
        <v>2.1610000000000001E-5</v>
      </c>
      <c r="D254" s="100"/>
      <c r="E254" s="101">
        <v>2320.1659275000002</v>
      </c>
      <c r="F254" s="101">
        <v>1221.1659275000002</v>
      </c>
      <c r="G254" s="101">
        <v>579.04655249999996</v>
      </c>
      <c r="H254" s="101">
        <v>0</v>
      </c>
      <c r="I254" s="101">
        <v>0</v>
      </c>
    </row>
    <row r="255" spans="1:9" hidden="1">
      <c r="A255" s="4">
        <v>92631</v>
      </c>
      <c r="B255" s="84" t="s">
        <v>263</v>
      </c>
      <c r="C255" s="99">
        <v>8.7135999999999995E-4</v>
      </c>
      <c r="D255" s="100"/>
      <c r="E255" s="101">
        <v>55764.041850000038</v>
      </c>
      <c r="F255" s="101">
        <v>55764.041850000038</v>
      </c>
      <c r="G255" s="101">
        <v>0</v>
      </c>
      <c r="H255" s="101">
        <v>0</v>
      </c>
      <c r="I255" s="101">
        <v>0</v>
      </c>
    </row>
    <row r="256" spans="1:9" hidden="1">
      <c r="A256" s="4">
        <v>92641</v>
      </c>
      <c r="B256" s="84" t="s">
        <v>264</v>
      </c>
      <c r="C256" s="99">
        <v>8.4100000000000008E-6</v>
      </c>
      <c r="D256" s="100"/>
      <c r="E256" s="101">
        <v>3363.3802525000006</v>
      </c>
      <c r="F256" s="101">
        <v>2511.3802525000006</v>
      </c>
      <c r="G256" s="101">
        <v>1130.2915025000004</v>
      </c>
      <c r="H256" s="101">
        <v>0</v>
      </c>
      <c r="I256" s="101">
        <v>0</v>
      </c>
    </row>
    <row r="257" spans="1:9" hidden="1">
      <c r="A257" s="4">
        <v>92651</v>
      </c>
      <c r="B257" s="84" t="s">
        <v>265</v>
      </c>
      <c r="C257" s="99">
        <v>4.3100000000000002E-6</v>
      </c>
      <c r="D257" s="100"/>
      <c r="E257" s="101">
        <v>615.28277500000036</v>
      </c>
      <c r="F257" s="101">
        <v>218.28277500000036</v>
      </c>
      <c r="G257" s="101">
        <v>0</v>
      </c>
      <c r="H257" s="101">
        <v>0</v>
      </c>
      <c r="I257" s="101">
        <v>0</v>
      </c>
    </row>
    <row r="258" spans="1:9" hidden="1">
      <c r="A258" s="4">
        <v>92661</v>
      </c>
      <c r="B258" s="84" t="s">
        <v>266</v>
      </c>
      <c r="C258" s="99">
        <v>3.9444000000000002E-4</v>
      </c>
      <c r="D258" s="100"/>
      <c r="E258" s="101">
        <v>137324.47613499983</v>
      </c>
      <c r="F258" s="101">
        <v>83741.47613499983</v>
      </c>
      <c r="G258" s="101">
        <v>33519.346759999848</v>
      </c>
      <c r="H258" s="101">
        <v>0</v>
      </c>
      <c r="I258" s="101">
        <v>0</v>
      </c>
    </row>
    <row r="259" spans="1:9" hidden="1">
      <c r="A259" s="4">
        <v>92671</v>
      </c>
      <c r="B259" s="84" t="s">
        <v>267</v>
      </c>
      <c r="C259" s="99">
        <v>2.57E-6</v>
      </c>
      <c r="D259" s="100"/>
      <c r="E259" s="101">
        <v>5041.8438674999998</v>
      </c>
      <c r="F259" s="101">
        <v>3585.8438674999998</v>
      </c>
      <c r="G259" s="101">
        <v>1863.6185925000002</v>
      </c>
      <c r="H259" s="101">
        <v>0</v>
      </c>
      <c r="I259" s="101">
        <v>0</v>
      </c>
    </row>
    <row r="260" spans="1:9" hidden="1">
      <c r="A260" s="4">
        <v>92681</v>
      </c>
      <c r="B260" s="84" t="s">
        <v>268</v>
      </c>
      <c r="C260" s="99">
        <v>8.14E-6</v>
      </c>
      <c r="D260" s="100"/>
      <c r="E260" s="101">
        <v>0</v>
      </c>
      <c r="F260" s="101">
        <v>0</v>
      </c>
      <c r="G260" s="101">
        <v>0</v>
      </c>
      <c r="H260" s="101">
        <v>0</v>
      </c>
      <c r="I260" s="101">
        <v>0</v>
      </c>
    </row>
    <row r="261" spans="1:9" hidden="1">
      <c r="A261" s="4">
        <v>92701</v>
      </c>
      <c r="B261" s="84" t="s">
        <v>269</v>
      </c>
      <c r="C261" s="99">
        <v>2.9739200000000001E-3</v>
      </c>
      <c r="D261" s="100"/>
      <c r="E261" s="101">
        <v>101501.14830000023</v>
      </c>
      <c r="F261" s="101">
        <v>101501.14830000023</v>
      </c>
      <c r="G261" s="101">
        <v>0</v>
      </c>
      <c r="H261" s="101">
        <v>0</v>
      </c>
      <c r="I261" s="101">
        <v>0</v>
      </c>
    </row>
    <row r="262" spans="1:9" hidden="1">
      <c r="A262" s="4">
        <v>92704</v>
      </c>
      <c r="B262" s="84" t="s">
        <v>270</v>
      </c>
      <c r="C262" s="99">
        <v>3.6879999999999999E-5</v>
      </c>
      <c r="D262" s="100"/>
      <c r="E262" s="101">
        <v>3377.3155000000061</v>
      </c>
      <c r="F262" s="101">
        <v>568.31550000000607</v>
      </c>
      <c r="G262" s="101">
        <v>0</v>
      </c>
      <c r="H262" s="101">
        <v>0</v>
      </c>
      <c r="I262" s="101">
        <v>0</v>
      </c>
    </row>
    <row r="263" spans="1:9" hidden="1">
      <c r="A263" s="4">
        <v>92801</v>
      </c>
      <c r="B263" s="84" t="s">
        <v>271</v>
      </c>
      <c r="C263" s="99">
        <v>4.8968299999999996E-3</v>
      </c>
      <c r="D263" s="100"/>
      <c r="E263" s="101">
        <v>244602.99119999981</v>
      </c>
      <c r="F263" s="101">
        <v>244602.99119999981</v>
      </c>
      <c r="G263" s="101">
        <v>0</v>
      </c>
      <c r="H263" s="101">
        <v>0</v>
      </c>
      <c r="I263" s="101">
        <v>0</v>
      </c>
    </row>
    <row r="264" spans="1:9" hidden="1">
      <c r="A264" s="4">
        <v>92802</v>
      </c>
      <c r="B264" s="84" t="s">
        <v>272</v>
      </c>
      <c r="C264" s="99">
        <v>9.6310000000000005E-5</v>
      </c>
      <c r="D264" s="100"/>
      <c r="E264" s="101">
        <v>12023.832027499993</v>
      </c>
      <c r="F264" s="101">
        <v>12023.832027499993</v>
      </c>
      <c r="G264" s="101">
        <v>10034.727777499989</v>
      </c>
      <c r="H264" s="101">
        <v>0</v>
      </c>
      <c r="I264" s="101">
        <v>0</v>
      </c>
    </row>
    <row r="265" spans="1:9" hidden="1">
      <c r="A265" s="4">
        <v>92804</v>
      </c>
      <c r="B265" s="84" t="s">
        <v>273</v>
      </c>
      <c r="C265" s="99">
        <v>1.4651000000000001E-4</v>
      </c>
      <c r="D265" s="100"/>
      <c r="E265" s="101">
        <v>8183.7432000000117</v>
      </c>
      <c r="F265" s="101">
        <v>8183.7432000000117</v>
      </c>
      <c r="G265" s="101">
        <v>0</v>
      </c>
      <c r="H265" s="101">
        <v>0</v>
      </c>
      <c r="I265" s="101">
        <v>0</v>
      </c>
    </row>
    <row r="266" spans="1:9" hidden="1">
      <c r="A266" s="4">
        <v>92811</v>
      </c>
      <c r="B266" s="84" t="s">
        <v>274</v>
      </c>
      <c r="C266" s="99">
        <v>9.1297000000000004E-4</v>
      </c>
      <c r="D266" s="100"/>
      <c r="E266" s="101">
        <v>19663.716300000087</v>
      </c>
      <c r="F266" s="101">
        <v>19663.716300000087</v>
      </c>
      <c r="G266" s="101">
        <v>0</v>
      </c>
      <c r="H266" s="101">
        <v>0</v>
      </c>
      <c r="I266" s="101">
        <v>0</v>
      </c>
    </row>
    <row r="267" spans="1:9" hidden="1">
      <c r="A267" s="4">
        <v>92821</v>
      </c>
      <c r="B267" s="84" t="s">
        <v>275</v>
      </c>
      <c r="C267" s="99">
        <v>9.7282E-4</v>
      </c>
      <c r="D267" s="100"/>
      <c r="E267" s="101">
        <v>45335.040125000058</v>
      </c>
      <c r="F267" s="101">
        <v>41733.040125000058</v>
      </c>
      <c r="G267" s="101">
        <v>0</v>
      </c>
      <c r="H267" s="101">
        <v>0</v>
      </c>
      <c r="I267" s="101">
        <v>0</v>
      </c>
    </row>
    <row r="268" spans="1:9" hidden="1">
      <c r="A268" s="4">
        <v>92831</v>
      </c>
      <c r="B268" s="84" t="s">
        <v>276</v>
      </c>
      <c r="C268" s="99">
        <v>2.945E-4</v>
      </c>
      <c r="D268" s="100"/>
      <c r="E268" s="101">
        <v>47577.258425000051</v>
      </c>
      <c r="F268" s="101">
        <v>46765.258425000051</v>
      </c>
      <c r="G268" s="101">
        <v>18509.925825000057</v>
      </c>
      <c r="H268" s="101">
        <v>0</v>
      </c>
      <c r="I268" s="101">
        <v>0</v>
      </c>
    </row>
    <row r="269" spans="1:9" hidden="1">
      <c r="A269" s="4">
        <v>92841</v>
      </c>
      <c r="B269" s="84" t="s">
        <v>277</v>
      </c>
      <c r="C269" s="99">
        <v>2.3801000000000001E-4</v>
      </c>
      <c r="D269" s="100"/>
      <c r="E269" s="101">
        <v>20510</v>
      </c>
      <c r="F269" s="101">
        <v>0</v>
      </c>
      <c r="G269" s="101">
        <v>0</v>
      </c>
      <c r="H269" s="101">
        <v>0</v>
      </c>
      <c r="I269" s="101">
        <v>0</v>
      </c>
    </row>
    <row r="270" spans="1:9" hidden="1">
      <c r="A270" s="4">
        <v>92851</v>
      </c>
      <c r="B270" s="84" t="s">
        <v>278</v>
      </c>
      <c r="C270" s="99">
        <v>3.6129000000000001E-4</v>
      </c>
      <c r="D270" s="100"/>
      <c r="E270" s="101">
        <v>13980.56130000003</v>
      </c>
      <c r="F270" s="101">
        <v>13980.56130000003</v>
      </c>
      <c r="G270" s="101">
        <v>0</v>
      </c>
      <c r="H270" s="101">
        <v>0</v>
      </c>
      <c r="I270" s="101">
        <v>0</v>
      </c>
    </row>
    <row r="271" spans="1:9" hidden="1">
      <c r="A271" s="4">
        <v>92861</v>
      </c>
      <c r="B271" s="84" t="s">
        <v>279</v>
      </c>
      <c r="C271" s="99">
        <v>3.9179999999999998E-4</v>
      </c>
      <c r="D271" s="100"/>
      <c r="E271" s="101">
        <v>41487.031500000012</v>
      </c>
      <c r="F271" s="101">
        <v>41487.031500000012</v>
      </c>
      <c r="G271" s="101">
        <v>0</v>
      </c>
      <c r="H271" s="101">
        <v>0</v>
      </c>
      <c r="I271" s="101">
        <v>0</v>
      </c>
    </row>
    <row r="272" spans="1:9" hidden="1">
      <c r="A272" s="94">
        <v>92901</v>
      </c>
      <c r="B272" s="95" t="s">
        <v>280</v>
      </c>
      <c r="C272" s="96">
        <v>4.9617899999999998E-3</v>
      </c>
      <c r="D272" s="97"/>
      <c r="E272" s="98">
        <v>91735.879999999888</v>
      </c>
      <c r="F272" s="98">
        <v>91735.879999999888</v>
      </c>
      <c r="G272" s="98">
        <v>0</v>
      </c>
      <c r="H272" s="98">
        <v>0</v>
      </c>
      <c r="I272" s="98">
        <v>0</v>
      </c>
    </row>
    <row r="273" spans="1:9" hidden="1">
      <c r="A273" s="4">
        <v>92911</v>
      </c>
      <c r="B273" s="84" t="s">
        <v>281</v>
      </c>
      <c r="C273" s="99">
        <v>1.8006000000000001E-3</v>
      </c>
      <c r="D273" s="100"/>
      <c r="E273" s="101">
        <v>36817.597500000033</v>
      </c>
      <c r="F273" s="101">
        <v>11506.597500000033</v>
      </c>
      <c r="G273" s="101">
        <v>0</v>
      </c>
      <c r="H273" s="101">
        <v>0</v>
      </c>
      <c r="I273" s="101">
        <v>0</v>
      </c>
    </row>
    <row r="274" spans="1:9" hidden="1">
      <c r="A274" s="4">
        <v>92913</v>
      </c>
      <c r="B274" s="84" t="s">
        <v>282</v>
      </c>
      <c r="C274" s="99">
        <v>1.7940000000000001E-5</v>
      </c>
      <c r="D274" s="100"/>
      <c r="E274" s="101">
        <v>34800.815609999998</v>
      </c>
      <c r="F274" s="101">
        <v>18476.815609999998</v>
      </c>
      <c r="G274" s="101">
        <v>5076.3662349999986</v>
      </c>
      <c r="H274" s="101">
        <v>0</v>
      </c>
      <c r="I274" s="101">
        <v>0</v>
      </c>
    </row>
    <row r="275" spans="1:9" hidden="1">
      <c r="A275" s="4">
        <v>92914</v>
      </c>
      <c r="B275" s="84" t="s">
        <v>942</v>
      </c>
      <c r="C275" s="99">
        <v>3.2610000000000001E-5</v>
      </c>
      <c r="D275" s="100"/>
      <c r="E275" s="101">
        <v>7003.4625500000002</v>
      </c>
      <c r="F275" s="101">
        <v>1193.4625500000002</v>
      </c>
      <c r="G275" s="101">
        <v>0</v>
      </c>
      <c r="H275" s="101">
        <v>0</v>
      </c>
      <c r="I275" s="101">
        <v>0</v>
      </c>
    </row>
    <row r="276" spans="1:9" hidden="1">
      <c r="A276" s="4">
        <v>92917</v>
      </c>
      <c r="B276" s="84" t="s">
        <v>283</v>
      </c>
      <c r="C276" s="99">
        <v>4.6140000000000002E-5</v>
      </c>
      <c r="D276" s="100"/>
      <c r="E276" s="101">
        <v>26693.654059999997</v>
      </c>
      <c r="F276" s="101">
        <v>18518.654059999997</v>
      </c>
      <c r="G276" s="101">
        <v>10881.659285</v>
      </c>
      <c r="H276" s="101">
        <v>0</v>
      </c>
      <c r="I276" s="101">
        <v>0</v>
      </c>
    </row>
    <row r="277" spans="1:9" hidden="1">
      <c r="A277" s="4">
        <v>92921</v>
      </c>
      <c r="B277" s="84" t="s">
        <v>284</v>
      </c>
      <c r="C277" s="99">
        <v>7.3180000000000001E-5</v>
      </c>
      <c r="D277" s="100"/>
      <c r="E277" s="101">
        <v>11602.719194999991</v>
      </c>
      <c r="F277" s="101">
        <v>11602.719194999991</v>
      </c>
      <c r="G277" s="101">
        <v>9521.619194999992</v>
      </c>
      <c r="H277" s="101">
        <v>0</v>
      </c>
      <c r="I277" s="101">
        <v>0</v>
      </c>
    </row>
    <row r="278" spans="1:9" hidden="1">
      <c r="A278" s="4">
        <v>92931</v>
      </c>
      <c r="B278" s="84" t="s">
        <v>285</v>
      </c>
      <c r="C278" s="99">
        <v>2.2914900000000002E-3</v>
      </c>
      <c r="D278" s="100"/>
      <c r="E278" s="101">
        <v>76045.841822499788</v>
      </c>
      <c r="F278" s="101">
        <v>76045.841822499788</v>
      </c>
      <c r="G278" s="101">
        <v>9982.2801724996898</v>
      </c>
      <c r="H278" s="101">
        <v>0</v>
      </c>
      <c r="I278" s="101">
        <v>0</v>
      </c>
    </row>
    <row r="279" spans="1:9" hidden="1">
      <c r="A279" s="4">
        <v>92941</v>
      </c>
      <c r="B279" s="84" t="s">
        <v>286</v>
      </c>
      <c r="C279" s="99">
        <v>0</v>
      </c>
      <c r="D279" s="100"/>
      <c r="E279" s="101">
        <v>782.1606250000001</v>
      </c>
      <c r="F279" s="101">
        <v>329.1606250000001</v>
      </c>
      <c r="G279" s="101">
        <v>0</v>
      </c>
      <c r="H279" s="101">
        <v>0</v>
      </c>
      <c r="I279" s="101">
        <v>0</v>
      </c>
    </row>
    <row r="280" spans="1:9" hidden="1">
      <c r="A280" s="4">
        <v>93001</v>
      </c>
      <c r="B280" s="84" t="s">
        <v>287</v>
      </c>
      <c r="C280" s="99">
        <v>2.4984299999999998E-3</v>
      </c>
      <c r="D280" s="100"/>
      <c r="E280" s="101">
        <v>194674.64755000023</v>
      </c>
      <c r="F280" s="101">
        <v>154638.64755000023</v>
      </c>
      <c r="G280" s="101">
        <v>0</v>
      </c>
      <c r="H280" s="101">
        <v>0</v>
      </c>
      <c r="I280" s="101">
        <v>0</v>
      </c>
    </row>
    <row r="281" spans="1:9" hidden="1">
      <c r="A281" s="4">
        <v>93009</v>
      </c>
      <c r="B281" s="84" t="s">
        <v>288</v>
      </c>
      <c r="C281" s="99">
        <v>4.4100000000000001E-6</v>
      </c>
      <c r="D281" s="100"/>
      <c r="E281" s="101">
        <v>68.467499999999973</v>
      </c>
      <c r="F281" s="101">
        <v>68.467499999999973</v>
      </c>
      <c r="G281" s="101">
        <v>0</v>
      </c>
      <c r="H281" s="101">
        <v>0</v>
      </c>
      <c r="I281" s="101">
        <v>0</v>
      </c>
    </row>
    <row r="282" spans="1:9" hidden="1">
      <c r="A282" s="4">
        <v>93011</v>
      </c>
      <c r="B282" s="84" t="s">
        <v>289</v>
      </c>
      <c r="C282" s="99">
        <v>1.8375999999999999E-4</v>
      </c>
      <c r="D282" s="100"/>
      <c r="E282" s="101">
        <v>4739.7330399999919</v>
      </c>
      <c r="F282" s="101">
        <v>4739.7330399999919</v>
      </c>
      <c r="G282" s="101">
        <v>4739.7330399999919</v>
      </c>
      <c r="H282" s="101">
        <v>0</v>
      </c>
      <c r="I282" s="101">
        <v>0</v>
      </c>
    </row>
    <row r="283" spans="1:9" hidden="1">
      <c r="A283" s="4">
        <v>93021</v>
      </c>
      <c r="B283" s="84" t="s">
        <v>290</v>
      </c>
      <c r="C283" s="99">
        <v>1.963E-5</v>
      </c>
      <c r="D283" s="100"/>
      <c r="E283" s="101">
        <v>292.76312499999949</v>
      </c>
      <c r="F283" s="101">
        <v>292.76312499999949</v>
      </c>
      <c r="G283" s="101">
        <v>0</v>
      </c>
      <c r="H283" s="101">
        <v>0</v>
      </c>
      <c r="I283" s="101">
        <v>0</v>
      </c>
    </row>
    <row r="284" spans="1:9" hidden="1">
      <c r="A284" s="4">
        <v>93027</v>
      </c>
      <c r="B284" s="84" t="s">
        <v>291</v>
      </c>
      <c r="C284" s="99">
        <v>0</v>
      </c>
      <c r="D284" s="100"/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</row>
    <row r="285" spans="1:9" hidden="1">
      <c r="A285" s="4">
        <v>93028</v>
      </c>
      <c r="B285" s="84" t="s">
        <v>954</v>
      </c>
      <c r="C285" s="99">
        <v>1.1209999999999999E-5</v>
      </c>
      <c r="D285" s="100"/>
      <c r="E285" s="101">
        <v>2443.7566500000003</v>
      </c>
      <c r="F285" s="101">
        <v>2443.7566500000003</v>
      </c>
      <c r="G285" s="101">
        <v>0</v>
      </c>
      <c r="H285" s="101">
        <v>0</v>
      </c>
      <c r="I285" s="101">
        <v>0</v>
      </c>
    </row>
    <row r="286" spans="1:9" hidden="1">
      <c r="A286" s="4">
        <v>93031</v>
      </c>
      <c r="B286" s="84" t="s">
        <v>292</v>
      </c>
      <c r="C286" s="99">
        <v>7.43E-6</v>
      </c>
      <c r="D286" s="100"/>
      <c r="E286" s="101">
        <v>6815.6832249999989</v>
      </c>
      <c r="F286" s="101">
        <v>6222.6832249999989</v>
      </c>
      <c r="G286" s="101">
        <v>0</v>
      </c>
      <c r="H286" s="101">
        <v>0</v>
      </c>
      <c r="I286" s="101">
        <v>0</v>
      </c>
    </row>
    <row r="287" spans="1:9" hidden="1">
      <c r="A287" s="4">
        <v>93101</v>
      </c>
      <c r="B287" s="84" t="s">
        <v>293</v>
      </c>
      <c r="C287" s="99">
        <v>2.7228999999999999E-3</v>
      </c>
      <c r="D287" s="100"/>
      <c r="E287" s="101">
        <v>56717.886899999692</v>
      </c>
      <c r="F287" s="101">
        <v>56717.886899999692</v>
      </c>
      <c r="G287" s="101">
        <v>0</v>
      </c>
      <c r="H287" s="101">
        <v>0</v>
      </c>
      <c r="I287" s="101">
        <v>0</v>
      </c>
    </row>
    <row r="288" spans="1:9" hidden="1">
      <c r="A288" s="4">
        <v>93103</v>
      </c>
      <c r="B288" s="84" t="s">
        <v>918</v>
      </c>
      <c r="C288" s="99">
        <v>0</v>
      </c>
      <c r="D288" s="100"/>
      <c r="E288" s="101">
        <v>0</v>
      </c>
      <c r="F288" s="101">
        <v>0</v>
      </c>
      <c r="G288" s="101">
        <v>0</v>
      </c>
      <c r="H288" s="101">
        <v>0</v>
      </c>
      <c r="I288" s="101">
        <v>0</v>
      </c>
    </row>
    <row r="289" spans="1:9" hidden="1">
      <c r="A289" s="4">
        <v>93108</v>
      </c>
      <c r="B289" s="84" t="s">
        <v>294</v>
      </c>
      <c r="C289" s="99">
        <v>3.4125800000000001E-3</v>
      </c>
      <c r="D289" s="100"/>
      <c r="E289" s="101">
        <v>831186.42179500067</v>
      </c>
      <c r="F289" s="101">
        <v>707666.42179500067</v>
      </c>
      <c r="G289" s="101">
        <v>571498.02799500048</v>
      </c>
      <c r="H289" s="101">
        <v>0</v>
      </c>
      <c r="I289" s="101">
        <v>0</v>
      </c>
    </row>
    <row r="290" spans="1:9" hidden="1">
      <c r="A290" s="4">
        <v>93111</v>
      </c>
      <c r="B290" s="84" t="s">
        <v>295</v>
      </c>
      <c r="C290" s="99">
        <v>5.914E-5</v>
      </c>
      <c r="D290" s="100"/>
      <c r="E290" s="101">
        <v>7588.2438999999995</v>
      </c>
      <c r="F290" s="101">
        <v>5018.2438999999995</v>
      </c>
      <c r="G290" s="101">
        <v>0</v>
      </c>
      <c r="H290" s="101">
        <v>0</v>
      </c>
      <c r="I290" s="101">
        <v>0</v>
      </c>
    </row>
    <row r="291" spans="1:9" hidden="1">
      <c r="A291" s="4">
        <v>93121</v>
      </c>
      <c r="B291" s="84" t="s">
        <v>296</v>
      </c>
      <c r="C291" s="99">
        <v>2.3799999999999999E-5</v>
      </c>
      <c r="D291" s="100"/>
      <c r="E291" s="101">
        <v>2747.1226749999933</v>
      </c>
      <c r="F291" s="101">
        <v>2747.1226749999933</v>
      </c>
      <c r="G291" s="101">
        <v>0</v>
      </c>
      <c r="H291" s="101">
        <v>0</v>
      </c>
      <c r="I291" s="101">
        <v>0</v>
      </c>
    </row>
    <row r="292" spans="1:9" hidden="1">
      <c r="A292" s="4">
        <v>93127</v>
      </c>
      <c r="B292" s="84" t="s">
        <v>297</v>
      </c>
      <c r="C292" s="99">
        <v>6.5200000000000003E-6</v>
      </c>
      <c r="D292" s="100"/>
      <c r="E292" s="101">
        <v>3108.0318049999996</v>
      </c>
      <c r="F292" s="101">
        <v>3108.0318049999996</v>
      </c>
      <c r="G292" s="101">
        <v>2594.7936799999998</v>
      </c>
      <c r="H292" s="101">
        <v>0</v>
      </c>
      <c r="I292" s="101">
        <v>0</v>
      </c>
    </row>
    <row r="293" spans="1:9" hidden="1">
      <c r="A293" s="4">
        <v>93131</v>
      </c>
      <c r="B293" s="84" t="s">
        <v>298</v>
      </c>
      <c r="C293" s="99">
        <v>1.4506999999999999E-4</v>
      </c>
      <c r="D293" s="100"/>
      <c r="E293" s="101">
        <v>4393.8610250000202</v>
      </c>
      <c r="F293" s="101">
        <v>3059.8610250000202</v>
      </c>
      <c r="G293" s="101">
        <v>0</v>
      </c>
      <c r="H293" s="101">
        <v>0</v>
      </c>
      <c r="I293" s="101">
        <v>0</v>
      </c>
    </row>
    <row r="294" spans="1:9" hidden="1">
      <c r="A294" s="4">
        <v>93137</v>
      </c>
      <c r="B294" s="84" t="s">
        <v>299</v>
      </c>
      <c r="C294" s="99">
        <v>5.7899999999999996E-6</v>
      </c>
      <c r="D294" s="100"/>
      <c r="E294" s="101">
        <v>1331.7359225000018</v>
      </c>
      <c r="F294" s="101">
        <v>441.73592250000172</v>
      </c>
      <c r="G294" s="101">
        <v>42.254697500001271</v>
      </c>
      <c r="H294" s="101">
        <v>0</v>
      </c>
      <c r="I294" s="101">
        <v>0</v>
      </c>
    </row>
    <row r="295" spans="1:9" hidden="1">
      <c r="A295" s="4">
        <v>93141</v>
      </c>
      <c r="B295" s="84" t="s">
        <v>300</v>
      </c>
      <c r="C295" s="99">
        <v>4.5030000000000001E-5</v>
      </c>
      <c r="D295" s="100"/>
      <c r="E295" s="101">
        <v>7682.6484324999974</v>
      </c>
      <c r="F295" s="101">
        <v>7682.6484324999974</v>
      </c>
      <c r="G295" s="101">
        <v>4700.8274074999936</v>
      </c>
      <c r="H295" s="101">
        <v>0</v>
      </c>
      <c r="I295" s="101">
        <v>0</v>
      </c>
    </row>
    <row r="296" spans="1:9" hidden="1">
      <c r="A296" s="4">
        <v>93151</v>
      </c>
      <c r="B296" s="84" t="s">
        <v>301</v>
      </c>
      <c r="C296" s="99">
        <v>3.3882999999999998E-4</v>
      </c>
      <c r="D296" s="100"/>
      <c r="E296" s="101">
        <v>13475.804649999962</v>
      </c>
      <c r="F296" s="101">
        <v>11536.804649999962</v>
      </c>
      <c r="G296" s="101">
        <v>0</v>
      </c>
      <c r="H296" s="101">
        <v>0</v>
      </c>
      <c r="I296" s="101">
        <v>0</v>
      </c>
    </row>
    <row r="297" spans="1:9" hidden="1">
      <c r="A297" s="4">
        <v>93157</v>
      </c>
      <c r="B297" s="84" t="s">
        <v>302</v>
      </c>
      <c r="C297" s="99">
        <v>1.6500000000000001E-5</v>
      </c>
      <c r="D297" s="100"/>
      <c r="E297" s="101">
        <v>6649.2913499999995</v>
      </c>
      <c r="F297" s="101">
        <v>6649.2913499999995</v>
      </c>
      <c r="G297" s="101">
        <v>0</v>
      </c>
      <c r="H297" s="101">
        <v>0</v>
      </c>
      <c r="I297" s="101">
        <v>0</v>
      </c>
    </row>
    <row r="298" spans="1:9" hidden="1">
      <c r="A298" s="4">
        <v>93161</v>
      </c>
      <c r="B298" s="84" t="s">
        <v>303</v>
      </c>
      <c r="C298" s="99">
        <v>7.0170000000000001E-5</v>
      </c>
      <c r="D298" s="100"/>
      <c r="E298" s="101">
        <v>0</v>
      </c>
      <c r="F298" s="101">
        <v>0</v>
      </c>
      <c r="G298" s="101">
        <v>0</v>
      </c>
      <c r="H298" s="101">
        <v>0</v>
      </c>
      <c r="I298" s="101">
        <v>0</v>
      </c>
    </row>
    <row r="299" spans="1:9" hidden="1">
      <c r="A299" s="4">
        <v>93171</v>
      </c>
      <c r="B299" s="84" t="s">
        <v>304</v>
      </c>
      <c r="C299" s="99">
        <v>1.1070000000000001E-5</v>
      </c>
      <c r="D299" s="100"/>
      <c r="E299" s="101">
        <v>3366.3812925000002</v>
      </c>
      <c r="F299" s="101">
        <v>2531.3812925000002</v>
      </c>
      <c r="G299" s="101">
        <v>2477.0894175000003</v>
      </c>
      <c r="H299" s="101">
        <v>0</v>
      </c>
      <c r="I299" s="101">
        <v>0</v>
      </c>
    </row>
    <row r="300" spans="1:9" hidden="1">
      <c r="A300" s="4">
        <v>93181</v>
      </c>
      <c r="B300" s="84" t="s">
        <v>305</v>
      </c>
      <c r="C300" s="99">
        <v>1.7110000000000001E-5</v>
      </c>
      <c r="D300" s="100"/>
      <c r="E300" s="101">
        <v>4071.3253775000007</v>
      </c>
      <c r="F300" s="101">
        <v>3252.3253775000007</v>
      </c>
      <c r="G300" s="101">
        <v>751.73717749999969</v>
      </c>
      <c r="H300" s="101">
        <v>0</v>
      </c>
      <c r="I300" s="101">
        <v>0</v>
      </c>
    </row>
    <row r="301" spans="1:9" hidden="1">
      <c r="A301" s="4">
        <v>93191</v>
      </c>
      <c r="B301" s="84" t="s">
        <v>306</v>
      </c>
      <c r="C301" s="99">
        <v>3.044E-5</v>
      </c>
      <c r="D301" s="100"/>
      <c r="E301" s="101">
        <v>6665.5395599999947</v>
      </c>
      <c r="F301" s="101">
        <v>6301.5395599999947</v>
      </c>
      <c r="G301" s="101">
        <v>1198.0922099999962</v>
      </c>
      <c r="H301" s="101">
        <v>0</v>
      </c>
      <c r="I301" s="101">
        <v>0</v>
      </c>
    </row>
    <row r="302" spans="1:9" hidden="1">
      <c r="A302" s="4">
        <v>93201</v>
      </c>
      <c r="B302" s="84" t="s">
        <v>307</v>
      </c>
      <c r="C302" s="99">
        <v>1.532962E-2</v>
      </c>
      <c r="D302" s="100"/>
      <c r="E302" s="101">
        <v>684206.43455500167</v>
      </c>
      <c r="F302" s="101">
        <v>491610.43455500167</v>
      </c>
      <c r="G302" s="101">
        <v>391036.62580500136</v>
      </c>
      <c r="H302" s="101">
        <v>0</v>
      </c>
      <c r="I302" s="101">
        <v>0</v>
      </c>
    </row>
    <row r="303" spans="1:9" hidden="1">
      <c r="A303" s="4">
        <v>93204</v>
      </c>
      <c r="B303" s="84" t="s">
        <v>309</v>
      </c>
      <c r="C303" s="99">
        <v>3.3656000000000002E-4</v>
      </c>
      <c r="D303" s="100"/>
      <c r="E303" s="101">
        <v>79825.831814999954</v>
      </c>
      <c r="F303" s="101">
        <v>50742.831814999961</v>
      </c>
      <c r="G303" s="101">
        <v>39974.613689999969</v>
      </c>
      <c r="H303" s="101">
        <v>0</v>
      </c>
      <c r="I303" s="101">
        <v>0</v>
      </c>
    </row>
    <row r="304" spans="1:9" hidden="1">
      <c r="A304" s="4">
        <v>93209</v>
      </c>
      <c r="B304" s="84" t="s">
        <v>966</v>
      </c>
      <c r="C304" s="99">
        <v>9.31564E-3</v>
      </c>
      <c r="D304" s="100"/>
      <c r="E304" s="101">
        <v>2509388.906585</v>
      </c>
      <c r="F304" s="101">
        <v>2350434.906585</v>
      </c>
      <c r="G304" s="101">
        <v>1628097.8093600003</v>
      </c>
      <c r="H304" s="101">
        <v>0</v>
      </c>
      <c r="I304" s="101">
        <v>0</v>
      </c>
    </row>
    <row r="305" spans="1:9" hidden="1">
      <c r="A305" s="4">
        <v>93211</v>
      </c>
      <c r="B305" s="84" t="s">
        <v>311</v>
      </c>
      <c r="C305" s="99">
        <v>2.0171089999999999E-2</v>
      </c>
      <c r="D305" s="100"/>
      <c r="E305" s="101">
        <v>34824</v>
      </c>
      <c r="F305" s="101">
        <v>0</v>
      </c>
      <c r="G305" s="101">
        <v>0</v>
      </c>
      <c r="H305" s="101">
        <v>0</v>
      </c>
      <c r="I305" s="101">
        <v>0</v>
      </c>
    </row>
    <row r="306" spans="1:9" hidden="1">
      <c r="A306" s="4">
        <v>93212</v>
      </c>
      <c r="B306" s="84" t="s">
        <v>312</v>
      </c>
      <c r="C306" s="99">
        <v>1.8872E-4</v>
      </c>
      <c r="D306" s="100"/>
      <c r="E306" s="101">
        <v>38084.414454999962</v>
      </c>
      <c r="F306" s="101">
        <v>38084.414454999962</v>
      </c>
      <c r="G306" s="101">
        <v>22940.313829999963</v>
      </c>
      <c r="H306" s="101">
        <v>0</v>
      </c>
      <c r="I306" s="101">
        <v>0</v>
      </c>
    </row>
    <row r="307" spans="1:9" hidden="1">
      <c r="A307" s="4">
        <v>93219</v>
      </c>
      <c r="B307" s="84" t="s">
        <v>313</v>
      </c>
      <c r="C307" s="99">
        <v>3.3611999999999997E-4</v>
      </c>
      <c r="D307" s="100"/>
      <c r="E307" s="101">
        <v>43245.700379999958</v>
      </c>
      <c r="F307" s="101">
        <v>37734.700379999958</v>
      </c>
      <c r="G307" s="101">
        <v>1987.6554299999625</v>
      </c>
      <c r="H307" s="101">
        <v>0</v>
      </c>
      <c r="I307" s="101">
        <v>0</v>
      </c>
    </row>
    <row r="308" spans="1:9" hidden="1">
      <c r="A308" s="4">
        <v>93301</v>
      </c>
      <c r="B308" s="84" t="s">
        <v>314</v>
      </c>
      <c r="C308" s="99">
        <v>2.36521E-3</v>
      </c>
      <c r="D308" s="100"/>
      <c r="E308" s="101">
        <v>172479.33297499997</v>
      </c>
      <c r="F308" s="101">
        <v>131286.33297499997</v>
      </c>
      <c r="G308" s="101">
        <v>0</v>
      </c>
      <c r="H308" s="101">
        <v>0</v>
      </c>
      <c r="I308" s="101">
        <v>0</v>
      </c>
    </row>
    <row r="309" spans="1:9" hidden="1">
      <c r="A309" s="4">
        <v>93304</v>
      </c>
      <c r="B309" s="84" t="s">
        <v>315</v>
      </c>
      <c r="C309" s="99">
        <v>3.5049999999999998E-5</v>
      </c>
      <c r="D309" s="100"/>
      <c r="E309" s="101">
        <v>10856.930637499994</v>
      </c>
      <c r="F309" s="101">
        <v>5241.9306374999951</v>
      </c>
      <c r="G309" s="101">
        <v>3085.3925124999951</v>
      </c>
      <c r="H309" s="101">
        <v>0</v>
      </c>
      <c r="I309" s="101">
        <v>0</v>
      </c>
    </row>
    <row r="310" spans="1:9" hidden="1">
      <c r="A310" s="4">
        <v>93305</v>
      </c>
      <c r="B310" s="84" t="s">
        <v>316</v>
      </c>
      <c r="C310" s="99">
        <v>2.9779999999999999E-5</v>
      </c>
      <c r="D310" s="100"/>
      <c r="E310" s="101">
        <v>1907.9339699999989</v>
      </c>
      <c r="F310" s="101">
        <v>1907.9339699999989</v>
      </c>
      <c r="G310" s="101">
        <v>1274.619594999999</v>
      </c>
      <c r="H310" s="101">
        <v>0</v>
      </c>
      <c r="I310" s="101">
        <v>0</v>
      </c>
    </row>
    <row r="311" spans="1:9" hidden="1">
      <c r="A311" s="4">
        <v>93309</v>
      </c>
      <c r="B311" s="84" t="s">
        <v>317</v>
      </c>
      <c r="C311" s="99">
        <v>1.7582000000000001E-4</v>
      </c>
      <c r="D311" s="100"/>
      <c r="E311" s="101">
        <v>14212.908655000001</v>
      </c>
      <c r="F311" s="101">
        <v>11232.908655000001</v>
      </c>
      <c r="G311" s="101">
        <v>4145.3749550000011</v>
      </c>
      <c r="H311" s="101">
        <v>0</v>
      </c>
      <c r="I311" s="101">
        <v>0</v>
      </c>
    </row>
    <row r="312" spans="1:9" hidden="1">
      <c r="A312" s="4">
        <v>93311</v>
      </c>
      <c r="B312" s="84" t="s">
        <v>318</v>
      </c>
      <c r="C312" s="99">
        <v>1.17475E-3</v>
      </c>
      <c r="D312" s="100"/>
      <c r="E312" s="101">
        <v>17163.128099999973</v>
      </c>
      <c r="F312" s="101">
        <v>17163.128099999973</v>
      </c>
      <c r="G312" s="101">
        <v>0</v>
      </c>
      <c r="H312" s="101">
        <v>0</v>
      </c>
      <c r="I312" s="101">
        <v>0</v>
      </c>
    </row>
    <row r="313" spans="1:9" hidden="1">
      <c r="A313" s="4">
        <v>93317</v>
      </c>
      <c r="B313" s="84" t="s">
        <v>319</v>
      </c>
      <c r="C313" s="99">
        <v>3.3059999999999999E-5</v>
      </c>
      <c r="D313" s="100"/>
      <c r="E313" s="101">
        <v>636.90875000000051</v>
      </c>
      <c r="F313" s="101">
        <v>636.90875000000051</v>
      </c>
      <c r="G313" s="101">
        <v>0</v>
      </c>
      <c r="H313" s="101">
        <v>0</v>
      </c>
      <c r="I313" s="101">
        <v>0</v>
      </c>
    </row>
    <row r="314" spans="1:9" hidden="1">
      <c r="A314" s="4">
        <v>93321</v>
      </c>
      <c r="B314" s="84" t="s">
        <v>320</v>
      </c>
      <c r="C314" s="99">
        <v>6.0594100000000003E-3</v>
      </c>
      <c r="D314" s="100"/>
      <c r="E314" s="101">
        <v>83114.569527499843</v>
      </c>
      <c r="F314" s="101">
        <v>83114.569527499843</v>
      </c>
      <c r="G314" s="101">
        <v>52965.091402499937</v>
      </c>
      <c r="H314" s="101">
        <v>0</v>
      </c>
      <c r="I314" s="101">
        <v>0</v>
      </c>
    </row>
    <row r="315" spans="1:9" hidden="1">
      <c r="A315" s="4">
        <v>93323</v>
      </c>
      <c r="B315" s="84" t="s">
        <v>321</v>
      </c>
      <c r="C315" s="99">
        <v>2.3249999999999999E-5</v>
      </c>
      <c r="D315" s="100"/>
      <c r="E315" s="101">
        <v>11769.376949999998</v>
      </c>
      <c r="F315" s="101">
        <v>3921.376949999998</v>
      </c>
      <c r="G315" s="101">
        <v>0</v>
      </c>
      <c r="H315" s="101">
        <v>0</v>
      </c>
      <c r="I315" s="101">
        <v>0</v>
      </c>
    </row>
    <row r="316" spans="1:9" hidden="1">
      <c r="A316" s="4">
        <v>93331</v>
      </c>
      <c r="B316" s="84" t="s">
        <v>322</v>
      </c>
      <c r="C316" s="99">
        <v>9.6550000000000002E-5</v>
      </c>
      <c r="D316" s="100"/>
      <c r="E316" s="101">
        <v>7236.6552999999876</v>
      </c>
      <c r="F316" s="101">
        <v>7236.6552999999876</v>
      </c>
      <c r="G316" s="101">
        <v>0</v>
      </c>
      <c r="H316" s="101">
        <v>0</v>
      </c>
      <c r="I316" s="101">
        <v>0</v>
      </c>
    </row>
    <row r="317" spans="1:9" hidden="1">
      <c r="A317" s="94">
        <v>93333</v>
      </c>
      <c r="B317" s="95" t="s">
        <v>323</v>
      </c>
      <c r="C317" s="96">
        <v>1.7176E-4</v>
      </c>
      <c r="D317" s="97"/>
      <c r="E317" s="98">
        <v>27846.637500000004</v>
      </c>
      <c r="F317" s="98">
        <v>11300.637500000004</v>
      </c>
      <c r="G317" s="98">
        <v>0</v>
      </c>
      <c r="H317" s="98">
        <v>0</v>
      </c>
      <c r="I317" s="98">
        <v>0</v>
      </c>
    </row>
    <row r="318" spans="1:9" hidden="1">
      <c r="A318" s="4">
        <v>93341</v>
      </c>
      <c r="B318" s="84" t="s">
        <v>324</v>
      </c>
      <c r="C318" s="99">
        <v>3.362E-5</v>
      </c>
      <c r="D318" s="100"/>
      <c r="E318" s="101">
        <v>15145.311480000008</v>
      </c>
      <c r="F318" s="101">
        <v>10987.311480000008</v>
      </c>
      <c r="G318" s="101">
        <v>9433.8158550000062</v>
      </c>
      <c r="H318" s="101">
        <v>0</v>
      </c>
      <c r="I318" s="101">
        <v>0</v>
      </c>
    </row>
    <row r="319" spans="1:9" hidden="1">
      <c r="A319" s="4">
        <v>93351</v>
      </c>
      <c r="B319" s="84" t="s">
        <v>325</v>
      </c>
      <c r="C319" s="99">
        <v>2.264E-5</v>
      </c>
      <c r="D319" s="100"/>
      <c r="E319" s="101">
        <v>1136.6309999999976</v>
      </c>
      <c r="F319" s="101">
        <v>1136.6309999999976</v>
      </c>
      <c r="G319" s="101">
        <v>0</v>
      </c>
      <c r="H319" s="101">
        <v>0</v>
      </c>
      <c r="I319" s="101">
        <v>0</v>
      </c>
    </row>
    <row r="320" spans="1:9" hidden="1">
      <c r="A320" s="4">
        <v>93401</v>
      </c>
      <c r="B320" s="84" t="s">
        <v>326</v>
      </c>
      <c r="C320" s="99">
        <v>1.324063E-2</v>
      </c>
      <c r="D320" s="100"/>
      <c r="E320" s="101">
        <v>140275.79360750027</v>
      </c>
      <c r="F320" s="101">
        <v>140275.79360750027</v>
      </c>
      <c r="G320" s="101">
        <v>110832.86235750036</v>
      </c>
      <c r="H320" s="101">
        <v>0</v>
      </c>
      <c r="I320" s="101">
        <v>0</v>
      </c>
    </row>
    <row r="321" spans="1:9" hidden="1">
      <c r="A321" s="4">
        <v>93402</v>
      </c>
      <c r="B321" s="84" t="s">
        <v>327</v>
      </c>
      <c r="C321" s="99">
        <v>0</v>
      </c>
      <c r="D321" s="100"/>
      <c r="E321" s="101">
        <v>0</v>
      </c>
      <c r="F321" s="101">
        <v>0</v>
      </c>
      <c r="G321" s="101">
        <v>0</v>
      </c>
      <c r="H321" s="101">
        <v>0</v>
      </c>
      <c r="I321" s="101">
        <v>0</v>
      </c>
    </row>
    <row r="322" spans="1:9" hidden="1">
      <c r="A322" s="4">
        <v>93406</v>
      </c>
      <c r="B322" s="84" t="s">
        <v>328</v>
      </c>
      <c r="C322" s="99">
        <v>5.8235000000000003E-4</v>
      </c>
      <c r="D322" s="100"/>
      <c r="E322" s="101">
        <v>60811.320699999953</v>
      </c>
      <c r="F322" s="101">
        <v>11025.320699999953</v>
      </c>
      <c r="G322" s="101">
        <v>0</v>
      </c>
      <c r="H322" s="101">
        <v>0</v>
      </c>
      <c r="I322" s="101">
        <v>0</v>
      </c>
    </row>
    <row r="323" spans="1:9" hidden="1">
      <c r="A323" s="4">
        <v>93411</v>
      </c>
      <c r="B323" s="84" t="s">
        <v>330</v>
      </c>
      <c r="C323" s="99">
        <v>1.5546610000000001E-2</v>
      </c>
      <c r="D323" s="100"/>
      <c r="E323" s="101">
        <v>0</v>
      </c>
      <c r="F323" s="101">
        <v>0</v>
      </c>
      <c r="G323" s="101">
        <v>0</v>
      </c>
      <c r="H323" s="101">
        <v>0</v>
      </c>
      <c r="I323" s="101">
        <v>0</v>
      </c>
    </row>
    <row r="324" spans="1:9" hidden="1">
      <c r="A324" s="4">
        <v>93413</v>
      </c>
      <c r="B324" s="84" t="s">
        <v>331</v>
      </c>
      <c r="C324" s="99">
        <v>6.2914999999999998E-4</v>
      </c>
      <c r="D324" s="100"/>
      <c r="E324" s="101">
        <v>19983.774999999994</v>
      </c>
      <c r="F324" s="101">
        <v>3132.7749999999942</v>
      </c>
      <c r="G324" s="101">
        <v>0</v>
      </c>
      <c r="H324" s="101">
        <v>0</v>
      </c>
      <c r="I324" s="101">
        <v>0</v>
      </c>
    </row>
    <row r="325" spans="1:9" hidden="1">
      <c r="A325" s="4">
        <v>93417</v>
      </c>
      <c r="B325" s="84" t="s">
        <v>332</v>
      </c>
      <c r="C325" s="99">
        <v>2.8412000000000001E-4</v>
      </c>
      <c r="D325" s="100"/>
      <c r="E325" s="101">
        <v>41470.612204999961</v>
      </c>
      <c r="F325" s="101">
        <v>26698.612204999961</v>
      </c>
      <c r="G325" s="101">
        <v>14188.561579999958</v>
      </c>
      <c r="H325" s="101">
        <v>0</v>
      </c>
      <c r="I325" s="101">
        <v>0</v>
      </c>
    </row>
    <row r="326" spans="1:9" hidden="1">
      <c r="A326" s="4">
        <v>93421</v>
      </c>
      <c r="B326" s="84" t="s">
        <v>333</v>
      </c>
      <c r="C326" s="99">
        <v>1.8459399999999999E-3</v>
      </c>
      <c r="D326" s="100"/>
      <c r="E326" s="101">
        <v>12502.940999999759</v>
      </c>
      <c r="F326" s="101">
        <v>12502.940999999759</v>
      </c>
      <c r="G326" s="101">
        <v>0</v>
      </c>
      <c r="H326" s="101">
        <v>0</v>
      </c>
      <c r="I326" s="101">
        <v>0</v>
      </c>
    </row>
    <row r="327" spans="1:9" hidden="1">
      <c r="A327" s="4">
        <v>93431</v>
      </c>
      <c r="B327" s="84" t="s">
        <v>334</v>
      </c>
      <c r="C327" s="99">
        <v>1.381E-4</v>
      </c>
      <c r="D327" s="100"/>
      <c r="E327" s="101">
        <v>16793.609275000003</v>
      </c>
      <c r="F327" s="101">
        <v>6314.6092750000007</v>
      </c>
      <c r="G327" s="101">
        <v>5068.9780249999985</v>
      </c>
      <c r="H327" s="101">
        <v>0</v>
      </c>
      <c r="I327" s="101">
        <v>0</v>
      </c>
    </row>
    <row r="328" spans="1:9" hidden="1">
      <c r="A328" s="4">
        <v>93441</v>
      </c>
      <c r="B328" s="84" t="s">
        <v>335</v>
      </c>
      <c r="C328" s="99">
        <v>1.2968999999999999E-4</v>
      </c>
      <c r="D328" s="100"/>
      <c r="E328" s="101">
        <v>12275.614800000018</v>
      </c>
      <c r="F328" s="101">
        <v>12275.614800000018</v>
      </c>
      <c r="G328" s="101">
        <v>0</v>
      </c>
      <c r="H328" s="101">
        <v>0</v>
      </c>
      <c r="I328" s="101">
        <v>0</v>
      </c>
    </row>
    <row r="329" spans="1:9" hidden="1">
      <c r="A329" s="4">
        <v>93442</v>
      </c>
      <c r="B329" s="84" t="s">
        <v>336</v>
      </c>
      <c r="C329" s="99">
        <v>1.5709E-4</v>
      </c>
      <c r="D329" s="100"/>
      <c r="E329" s="101">
        <v>8979.38489999999</v>
      </c>
      <c r="F329" s="101">
        <v>8979.38489999999</v>
      </c>
      <c r="G329" s="101">
        <v>0</v>
      </c>
      <c r="H329" s="101">
        <v>0</v>
      </c>
      <c r="I329" s="101">
        <v>0</v>
      </c>
    </row>
    <row r="330" spans="1:9" hidden="1">
      <c r="A330" s="4">
        <v>93451</v>
      </c>
      <c r="B330" s="84" t="s">
        <v>337</v>
      </c>
      <c r="C330" s="99">
        <v>8.038E-5</v>
      </c>
      <c r="D330" s="100"/>
      <c r="E330" s="101">
        <v>19043.032644999999</v>
      </c>
      <c r="F330" s="101">
        <v>17725.032644999999</v>
      </c>
      <c r="G330" s="101">
        <v>6066.6655949999931</v>
      </c>
      <c r="H330" s="101">
        <v>0</v>
      </c>
      <c r="I330" s="101">
        <v>0</v>
      </c>
    </row>
    <row r="331" spans="1:9" hidden="1">
      <c r="A331" s="4">
        <v>93461</v>
      </c>
      <c r="B331" s="84" t="s">
        <v>338</v>
      </c>
      <c r="C331" s="99">
        <v>1.451E-5</v>
      </c>
      <c r="D331" s="100"/>
      <c r="E331" s="101">
        <v>366</v>
      </c>
      <c r="F331" s="101">
        <v>0</v>
      </c>
      <c r="G331" s="101">
        <v>0</v>
      </c>
      <c r="H331" s="101">
        <v>0</v>
      </c>
      <c r="I331" s="101">
        <v>0</v>
      </c>
    </row>
    <row r="332" spans="1:9" hidden="1">
      <c r="A332" s="4">
        <v>93471</v>
      </c>
      <c r="B332" s="84" t="s">
        <v>339</v>
      </c>
      <c r="C332" s="99">
        <v>1.2510000000000001E-5</v>
      </c>
      <c r="D332" s="100"/>
      <c r="E332" s="101">
        <v>5600.7247025000015</v>
      </c>
      <c r="F332" s="101">
        <v>4410.7247025000015</v>
      </c>
      <c r="G332" s="101">
        <v>2490.4490775000013</v>
      </c>
      <c r="H332" s="101">
        <v>0</v>
      </c>
      <c r="I332" s="101">
        <v>0</v>
      </c>
    </row>
    <row r="333" spans="1:9" hidden="1">
      <c r="A333" s="4">
        <v>93501</v>
      </c>
      <c r="B333" s="84" t="s">
        <v>340</v>
      </c>
      <c r="C333" s="99">
        <v>3.4775800000000001E-3</v>
      </c>
      <c r="D333" s="100"/>
      <c r="E333" s="101">
        <v>71718.753350000246</v>
      </c>
      <c r="F333" s="101">
        <v>71718.753350000246</v>
      </c>
      <c r="G333" s="101">
        <v>0</v>
      </c>
      <c r="H333" s="101">
        <v>0</v>
      </c>
      <c r="I333" s="101">
        <v>0</v>
      </c>
    </row>
    <row r="334" spans="1:9" hidden="1">
      <c r="A334" s="4">
        <v>93511</v>
      </c>
      <c r="B334" s="84" t="s">
        <v>341</v>
      </c>
      <c r="C334" s="99">
        <v>1.1951E-4</v>
      </c>
      <c r="D334" s="100"/>
      <c r="E334" s="101">
        <v>26468.029049999997</v>
      </c>
      <c r="F334" s="101">
        <v>25631.029049999997</v>
      </c>
      <c r="G334" s="101">
        <v>0</v>
      </c>
      <c r="H334" s="101">
        <v>0</v>
      </c>
      <c r="I334" s="101">
        <v>0</v>
      </c>
    </row>
    <row r="335" spans="1:9" hidden="1">
      <c r="A335" s="4">
        <v>93517</v>
      </c>
      <c r="B335" s="84" t="s">
        <v>342</v>
      </c>
      <c r="C335" s="99">
        <v>7.3000000000000004E-6</v>
      </c>
      <c r="D335" s="100"/>
      <c r="E335" s="101">
        <v>5148.611175</v>
      </c>
      <c r="F335" s="101">
        <v>3777.6111749999995</v>
      </c>
      <c r="G335" s="101">
        <v>0</v>
      </c>
      <c r="H335" s="101">
        <v>0</v>
      </c>
      <c r="I335" s="101">
        <v>0</v>
      </c>
    </row>
    <row r="336" spans="1:9" hidden="1">
      <c r="A336" s="4">
        <v>93521</v>
      </c>
      <c r="B336" s="84" t="s">
        <v>343</v>
      </c>
      <c r="C336" s="99">
        <v>3.8265E-4</v>
      </c>
      <c r="D336" s="100"/>
      <c r="E336" s="101">
        <v>9603.2550000000192</v>
      </c>
      <c r="F336" s="101">
        <v>9603.2550000000192</v>
      </c>
      <c r="G336" s="101">
        <v>0</v>
      </c>
      <c r="H336" s="101">
        <v>0</v>
      </c>
      <c r="I336" s="101">
        <v>0</v>
      </c>
    </row>
    <row r="337" spans="1:9" hidden="1">
      <c r="A337" s="4">
        <v>93527</v>
      </c>
      <c r="B337" s="84" t="s">
        <v>344</v>
      </c>
      <c r="C337" s="99">
        <v>1.4749999999999999E-5</v>
      </c>
      <c r="D337" s="100"/>
      <c r="E337" s="101">
        <v>6679.6205874999978</v>
      </c>
      <c r="F337" s="101">
        <v>1687.6205874999976</v>
      </c>
      <c r="G337" s="101">
        <v>420.92058749999723</v>
      </c>
      <c r="H337" s="101">
        <v>0</v>
      </c>
      <c r="I337" s="101">
        <v>0</v>
      </c>
    </row>
    <row r="338" spans="1:9" hidden="1">
      <c r="A338" s="4">
        <v>93531</v>
      </c>
      <c r="B338" s="84" t="s">
        <v>345</v>
      </c>
      <c r="C338" s="99">
        <v>1.5840000000000001E-5</v>
      </c>
      <c r="D338" s="100"/>
      <c r="E338" s="101">
        <v>2966.6235499999993</v>
      </c>
      <c r="F338" s="101">
        <v>1946.6235499999993</v>
      </c>
      <c r="G338" s="101">
        <v>0</v>
      </c>
      <c r="H338" s="101">
        <v>0</v>
      </c>
      <c r="I338" s="101">
        <v>0</v>
      </c>
    </row>
    <row r="339" spans="1:9" hidden="1">
      <c r="A339" s="4">
        <v>93537</v>
      </c>
      <c r="B339" s="84" t="s">
        <v>346</v>
      </c>
      <c r="C339" s="99">
        <v>9.4299999999999995E-6</v>
      </c>
      <c r="D339" s="100"/>
      <c r="E339" s="101">
        <v>284.15775000000076</v>
      </c>
      <c r="F339" s="101">
        <v>284.15775000000076</v>
      </c>
      <c r="G339" s="101">
        <v>0</v>
      </c>
      <c r="H339" s="101">
        <v>0</v>
      </c>
      <c r="I339" s="101">
        <v>0</v>
      </c>
    </row>
    <row r="340" spans="1:9" hidden="1">
      <c r="A340" s="4">
        <v>93541</v>
      </c>
      <c r="B340" s="84" t="s">
        <v>347</v>
      </c>
      <c r="C340" s="99">
        <v>2.0911000000000001E-4</v>
      </c>
      <c r="D340" s="100"/>
      <c r="E340" s="101">
        <v>16397.775299999979</v>
      </c>
      <c r="F340" s="101">
        <v>7160.7752999999793</v>
      </c>
      <c r="G340" s="101">
        <v>0</v>
      </c>
      <c r="H340" s="101">
        <v>0</v>
      </c>
      <c r="I340" s="101">
        <v>0</v>
      </c>
    </row>
    <row r="341" spans="1:9" hidden="1">
      <c r="A341" s="4">
        <v>93601</v>
      </c>
      <c r="B341" s="84" t="s">
        <v>348</v>
      </c>
      <c r="C341" s="99">
        <v>1.259859E-2</v>
      </c>
      <c r="D341" s="100"/>
      <c r="E341" s="101">
        <v>1394800.1501225</v>
      </c>
      <c r="F341" s="101">
        <v>1166897.1501225</v>
      </c>
      <c r="G341" s="101">
        <v>1059548.3994974997</v>
      </c>
      <c r="H341" s="101">
        <v>0</v>
      </c>
      <c r="I341" s="101">
        <v>0</v>
      </c>
    </row>
    <row r="342" spans="1:9" hidden="1">
      <c r="A342" s="4">
        <v>93602</v>
      </c>
      <c r="B342" s="84" t="s">
        <v>349</v>
      </c>
      <c r="C342" s="99">
        <v>1.5061E-4</v>
      </c>
      <c r="D342" s="100"/>
      <c r="E342" s="101">
        <v>22753.678074999996</v>
      </c>
      <c r="F342" s="101">
        <v>10449.678074999996</v>
      </c>
      <c r="G342" s="101">
        <v>0</v>
      </c>
      <c r="H342" s="101">
        <v>0</v>
      </c>
      <c r="I342" s="101">
        <v>0</v>
      </c>
    </row>
    <row r="343" spans="1:9" hidden="1">
      <c r="A343" s="4">
        <v>93604</v>
      </c>
      <c r="B343" s="84" t="s">
        <v>955</v>
      </c>
      <c r="C343" s="99">
        <v>2.02E-5</v>
      </c>
      <c r="D343" s="100"/>
      <c r="E343" s="101">
        <v>8986.4254249999976</v>
      </c>
      <c r="F343" s="101">
        <v>7236.4254249999994</v>
      </c>
      <c r="G343" s="101">
        <v>2840.3804000000005</v>
      </c>
      <c r="H343" s="101">
        <v>0</v>
      </c>
      <c r="I343" s="101">
        <v>0</v>
      </c>
    </row>
    <row r="344" spans="1:9" hidden="1">
      <c r="A344" s="4">
        <v>93609</v>
      </c>
      <c r="B344" s="84" t="s">
        <v>350</v>
      </c>
      <c r="C344" s="99">
        <v>6.08371E-3</v>
      </c>
      <c r="D344" s="100"/>
      <c r="E344" s="101">
        <v>1582369.2210775008</v>
      </c>
      <c r="F344" s="101">
        <v>1433504.2210775008</v>
      </c>
      <c r="G344" s="101">
        <v>873543.7236275007</v>
      </c>
      <c r="H344" s="101">
        <v>0</v>
      </c>
      <c r="I344" s="101">
        <v>0</v>
      </c>
    </row>
    <row r="345" spans="1:9" hidden="1">
      <c r="A345" s="4">
        <v>93610</v>
      </c>
      <c r="B345" s="84" t="s">
        <v>351</v>
      </c>
      <c r="C345" s="99">
        <v>1.535E-5</v>
      </c>
      <c r="D345" s="100"/>
      <c r="E345" s="101">
        <v>0</v>
      </c>
      <c r="F345" s="101">
        <v>0</v>
      </c>
      <c r="G345" s="101">
        <v>0</v>
      </c>
      <c r="H345" s="101">
        <v>0</v>
      </c>
      <c r="I345" s="101">
        <v>0</v>
      </c>
    </row>
    <row r="346" spans="1:9" hidden="1">
      <c r="A346" s="4">
        <v>93611</v>
      </c>
      <c r="B346" s="84" t="s">
        <v>352</v>
      </c>
      <c r="C346" s="99">
        <v>6.6762000000000002E-3</v>
      </c>
      <c r="D346" s="100"/>
      <c r="E346" s="101">
        <v>284072.23420000018</v>
      </c>
      <c r="F346" s="101">
        <v>284072.23420000018</v>
      </c>
      <c r="G346" s="101">
        <v>159632.0709500004</v>
      </c>
      <c r="H346" s="101">
        <v>0</v>
      </c>
      <c r="I346" s="101">
        <v>0</v>
      </c>
    </row>
    <row r="347" spans="1:9" hidden="1">
      <c r="A347" s="4">
        <v>93617</v>
      </c>
      <c r="B347" s="84" t="s">
        <v>353</v>
      </c>
      <c r="C347" s="99">
        <v>1.0205E-4</v>
      </c>
      <c r="D347" s="100"/>
      <c r="E347" s="101">
        <v>32394.375512499995</v>
      </c>
      <c r="F347" s="101">
        <v>15942.375512499995</v>
      </c>
      <c r="G347" s="101">
        <v>10245.695512499995</v>
      </c>
      <c r="H347" s="101">
        <v>0</v>
      </c>
      <c r="I347" s="101">
        <v>0</v>
      </c>
    </row>
    <row r="348" spans="1:9" hidden="1">
      <c r="A348" s="4">
        <v>93618</v>
      </c>
      <c r="B348" s="84" t="s">
        <v>354</v>
      </c>
      <c r="C348" s="99">
        <v>6.7399999999999998E-6</v>
      </c>
      <c r="D348" s="100"/>
      <c r="E348" s="101">
        <v>19598.06466</v>
      </c>
      <c r="F348" s="101">
        <v>13525.06466</v>
      </c>
      <c r="G348" s="101">
        <v>6176.2790349999996</v>
      </c>
      <c r="H348" s="101">
        <v>0</v>
      </c>
      <c r="I348" s="101">
        <v>0</v>
      </c>
    </row>
    <row r="349" spans="1:9" hidden="1">
      <c r="A349" s="4">
        <v>93621</v>
      </c>
      <c r="B349" s="84" t="s">
        <v>355</v>
      </c>
      <c r="C349" s="99">
        <v>1.2275999999999999E-3</v>
      </c>
      <c r="D349" s="100"/>
      <c r="E349" s="101">
        <v>57740.854799999972</v>
      </c>
      <c r="F349" s="101">
        <v>57740.854799999972</v>
      </c>
      <c r="G349" s="101">
        <v>0</v>
      </c>
      <c r="H349" s="101">
        <v>0</v>
      </c>
      <c r="I349" s="101">
        <v>0</v>
      </c>
    </row>
    <row r="350" spans="1:9" hidden="1">
      <c r="A350" s="4">
        <v>93623</v>
      </c>
      <c r="B350" s="84" t="s">
        <v>356</v>
      </c>
      <c r="C350" s="99">
        <v>1.079E-5</v>
      </c>
      <c r="D350" s="100"/>
      <c r="E350" s="101">
        <v>1715.0326474999997</v>
      </c>
      <c r="F350" s="101">
        <v>1715.0326474999997</v>
      </c>
      <c r="G350" s="101">
        <v>1083.9688974999999</v>
      </c>
      <c r="H350" s="101">
        <v>0</v>
      </c>
      <c r="I350" s="101">
        <v>0</v>
      </c>
    </row>
    <row r="351" spans="1:9" hidden="1">
      <c r="A351" s="4">
        <v>93631</v>
      </c>
      <c r="B351" s="84" t="s">
        <v>357</v>
      </c>
      <c r="C351" s="99">
        <v>2.6928999999999999E-4</v>
      </c>
      <c r="D351" s="100"/>
      <c r="E351" s="101">
        <v>13355.414250000016</v>
      </c>
      <c r="F351" s="101">
        <v>13355.414250000016</v>
      </c>
      <c r="G351" s="101">
        <v>0</v>
      </c>
      <c r="H351" s="101">
        <v>0</v>
      </c>
      <c r="I351" s="101">
        <v>0</v>
      </c>
    </row>
    <row r="352" spans="1:9" hidden="1">
      <c r="A352" s="4">
        <v>93641</v>
      </c>
      <c r="B352" s="84" t="s">
        <v>358</v>
      </c>
      <c r="C352" s="99">
        <v>4.0025999999999999E-4</v>
      </c>
      <c r="D352" s="100"/>
      <c r="E352" s="101">
        <v>44278.085349999979</v>
      </c>
      <c r="F352" s="101">
        <v>26062.085349999979</v>
      </c>
      <c r="G352" s="101">
        <v>0</v>
      </c>
      <c r="H352" s="101">
        <v>0</v>
      </c>
      <c r="I352" s="101">
        <v>0</v>
      </c>
    </row>
    <row r="353" spans="1:9" hidden="1">
      <c r="A353" s="4">
        <v>93647</v>
      </c>
      <c r="B353" s="84" t="s">
        <v>359</v>
      </c>
      <c r="C353" s="99">
        <v>3.6799999999999999E-6</v>
      </c>
      <c r="D353" s="100"/>
      <c r="E353" s="101">
        <v>7377.0293199999996</v>
      </c>
      <c r="F353" s="101">
        <v>5029.0293199999996</v>
      </c>
      <c r="G353" s="101">
        <v>2410.6918199999996</v>
      </c>
      <c r="H353" s="101">
        <v>0</v>
      </c>
      <c r="I353" s="101">
        <v>0</v>
      </c>
    </row>
    <row r="354" spans="1:9" hidden="1">
      <c r="A354" s="4">
        <v>93651</v>
      </c>
      <c r="B354" s="84" t="s">
        <v>360</v>
      </c>
      <c r="C354" s="99">
        <v>4.5143000000000001E-4</v>
      </c>
      <c r="D354" s="100"/>
      <c r="E354" s="101">
        <v>0</v>
      </c>
      <c r="F354" s="101">
        <v>0</v>
      </c>
      <c r="G354" s="101">
        <v>0</v>
      </c>
      <c r="H354" s="101">
        <v>0</v>
      </c>
      <c r="I354" s="101">
        <v>0</v>
      </c>
    </row>
    <row r="355" spans="1:9" hidden="1">
      <c r="A355" s="4">
        <v>93661</v>
      </c>
      <c r="B355" s="84" t="s">
        <v>361</v>
      </c>
      <c r="C355" s="99">
        <v>1.9258E-4</v>
      </c>
      <c r="D355" s="100"/>
      <c r="E355" s="101">
        <v>32316.447345000022</v>
      </c>
      <c r="F355" s="101">
        <v>32316.447345000022</v>
      </c>
      <c r="G355" s="101">
        <v>23507.557095000011</v>
      </c>
      <c r="H355" s="101">
        <v>0</v>
      </c>
      <c r="I355" s="101">
        <v>0</v>
      </c>
    </row>
    <row r="356" spans="1:9" hidden="1">
      <c r="A356" s="4">
        <v>93671</v>
      </c>
      <c r="B356" s="84" t="s">
        <v>362</v>
      </c>
      <c r="C356" s="99">
        <v>3.9650999999999998E-4</v>
      </c>
      <c r="D356" s="100"/>
      <c r="E356" s="101">
        <v>56091.328427499873</v>
      </c>
      <c r="F356" s="101">
        <v>48890.328427499873</v>
      </c>
      <c r="G356" s="101">
        <v>35966.878427499891</v>
      </c>
      <c r="H356" s="101">
        <v>0</v>
      </c>
      <c r="I356" s="101">
        <v>0</v>
      </c>
    </row>
    <row r="357" spans="1:9" hidden="1">
      <c r="A357" s="4">
        <v>93681</v>
      </c>
      <c r="B357" s="84" t="s">
        <v>363</v>
      </c>
      <c r="C357" s="99">
        <v>1.9620999999999999E-4</v>
      </c>
      <c r="D357" s="100"/>
      <c r="E357" s="101">
        <v>18574.799449999991</v>
      </c>
      <c r="F357" s="101">
        <v>1079.7994499999913</v>
      </c>
      <c r="G357" s="101">
        <v>0</v>
      </c>
      <c r="H357" s="101">
        <v>0</v>
      </c>
      <c r="I357" s="101">
        <v>0</v>
      </c>
    </row>
    <row r="358" spans="1:9" hidden="1">
      <c r="A358" s="4">
        <v>93691</v>
      </c>
      <c r="B358" s="84" t="s">
        <v>364</v>
      </c>
      <c r="C358" s="99">
        <v>1.10221E-3</v>
      </c>
      <c r="D358" s="100"/>
      <c r="E358" s="101">
        <v>51808.677702499815</v>
      </c>
      <c r="F358" s="101">
        <v>51808.677702499815</v>
      </c>
      <c r="G358" s="101">
        <v>5206.8067024997727</v>
      </c>
      <c r="H358" s="101">
        <v>0</v>
      </c>
      <c r="I358" s="101">
        <v>0</v>
      </c>
    </row>
    <row r="359" spans="1:9" hidden="1">
      <c r="A359" s="4">
        <v>93701</v>
      </c>
      <c r="B359" s="84" t="s">
        <v>943</v>
      </c>
      <c r="C359" s="99">
        <v>4.1406E-4</v>
      </c>
      <c r="D359" s="100"/>
      <c r="E359" s="101">
        <v>14264.719049999985</v>
      </c>
      <c r="F359" s="101">
        <v>14264.719049999985</v>
      </c>
      <c r="G359" s="101">
        <v>0</v>
      </c>
      <c r="H359" s="101">
        <v>0</v>
      </c>
      <c r="I359" s="101">
        <v>0</v>
      </c>
    </row>
    <row r="360" spans="1:9" hidden="1">
      <c r="A360" s="4">
        <v>93704</v>
      </c>
      <c r="B360" s="84" t="s">
        <v>366</v>
      </c>
      <c r="C360" s="99">
        <v>1.17E-6</v>
      </c>
      <c r="D360" s="100"/>
      <c r="E360" s="101">
        <v>1698.9570425000002</v>
      </c>
      <c r="F360" s="101">
        <v>1365.9570425000002</v>
      </c>
      <c r="G360" s="101">
        <v>785.04079250000018</v>
      </c>
      <c r="H360" s="101">
        <v>0</v>
      </c>
      <c r="I360" s="101">
        <v>0</v>
      </c>
    </row>
    <row r="361" spans="1:9" hidden="1">
      <c r="A361" s="4">
        <v>93801</v>
      </c>
      <c r="B361" s="84" t="s">
        <v>367</v>
      </c>
      <c r="C361" s="99">
        <v>5.9953999999999997E-4</v>
      </c>
      <c r="D361" s="100"/>
      <c r="E361" s="101">
        <v>146922.92849999998</v>
      </c>
      <c r="F361" s="101">
        <v>140373.92849999998</v>
      </c>
      <c r="G361" s="101">
        <v>0</v>
      </c>
      <c r="H361" s="101">
        <v>0</v>
      </c>
      <c r="I361" s="101">
        <v>0</v>
      </c>
    </row>
    <row r="362" spans="1:9" hidden="1">
      <c r="A362" s="94">
        <v>93803</v>
      </c>
      <c r="B362" s="95" t="s">
        <v>368</v>
      </c>
      <c r="C362" s="96">
        <v>1.1512E-4</v>
      </c>
      <c r="D362" s="97"/>
      <c r="E362" s="98">
        <v>14370.769099999998</v>
      </c>
      <c r="F362" s="98">
        <v>8519.7690999999977</v>
      </c>
      <c r="G362" s="98">
        <v>0</v>
      </c>
      <c r="H362" s="98">
        <v>0</v>
      </c>
      <c r="I362" s="98">
        <v>0</v>
      </c>
    </row>
    <row r="363" spans="1:9" hidden="1">
      <c r="A363" s="4">
        <v>93806</v>
      </c>
      <c r="B363" s="84" t="s">
        <v>369</v>
      </c>
      <c r="C363" s="99">
        <v>1.2410000000000001E-4</v>
      </c>
      <c r="D363" s="100"/>
      <c r="E363" s="101">
        <v>37318.298999999999</v>
      </c>
      <c r="F363" s="101">
        <v>32962.298999999999</v>
      </c>
      <c r="G363" s="101">
        <v>0</v>
      </c>
      <c r="H363" s="101">
        <v>0</v>
      </c>
      <c r="I363" s="101">
        <v>0</v>
      </c>
    </row>
    <row r="364" spans="1:9" hidden="1">
      <c r="A364" s="4">
        <v>93821</v>
      </c>
      <c r="B364" s="84" t="s">
        <v>370</v>
      </c>
      <c r="C364" s="99">
        <v>5.6289999999999998E-5</v>
      </c>
      <c r="D364" s="100"/>
      <c r="E364" s="101">
        <v>3489.0587499999983</v>
      </c>
      <c r="F364" s="101">
        <v>670.05874999999833</v>
      </c>
      <c r="G364" s="101">
        <v>0</v>
      </c>
      <c r="H364" s="101">
        <v>0</v>
      </c>
      <c r="I364" s="101">
        <v>0</v>
      </c>
    </row>
    <row r="365" spans="1:9" hidden="1">
      <c r="A365" s="4">
        <v>93901</v>
      </c>
      <c r="B365" s="84" t="s">
        <v>371</v>
      </c>
      <c r="C365" s="99">
        <v>1.8847600000000001E-3</v>
      </c>
      <c r="D365" s="100"/>
      <c r="E365" s="101">
        <v>150076.88625000027</v>
      </c>
      <c r="F365" s="101">
        <v>83148.886250000272</v>
      </c>
      <c r="G365" s="101">
        <v>0</v>
      </c>
      <c r="H365" s="101">
        <v>0</v>
      </c>
      <c r="I365" s="101">
        <v>0</v>
      </c>
    </row>
    <row r="366" spans="1:9" hidden="1">
      <c r="A366" s="4">
        <v>93904</v>
      </c>
      <c r="B366" s="84" t="s">
        <v>372</v>
      </c>
      <c r="C366" s="99">
        <v>3.2379999999999998E-5</v>
      </c>
      <c r="D366" s="100"/>
      <c r="E366" s="101">
        <v>11164.26267</v>
      </c>
      <c r="F366" s="101">
        <v>8520.2626700000001</v>
      </c>
      <c r="G366" s="101">
        <v>5158.8870450000004</v>
      </c>
      <c r="H366" s="101">
        <v>0</v>
      </c>
      <c r="I366" s="101">
        <v>0</v>
      </c>
    </row>
    <row r="367" spans="1:9" hidden="1">
      <c r="A367" s="4">
        <v>93906</v>
      </c>
      <c r="B367" s="84" t="s">
        <v>373</v>
      </c>
      <c r="C367" s="99">
        <v>3.4750499999999999E-3</v>
      </c>
      <c r="D367" s="100"/>
      <c r="E367" s="101">
        <v>204656.9714624997</v>
      </c>
      <c r="F367" s="101">
        <v>103014.97146249969</v>
      </c>
      <c r="G367" s="101">
        <v>43910.1594625</v>
      </c>
      <c r="H367" s="101">
        <v>0</v>
      </c>
      <c r="I367" s="101">
        <v>0</v>
      </c>
    </row>
    <row r="368" spans="1:9" hidden="1">
      <c r="A368" s="4">
        <v>93908</v>
      </c>
      <c r="B368" s="84" t="s">
        <v>944</v>
      </c>
      <c r="C368" s="99">
        <v>6.4775E-4</v>
      </c>
      <c r="D368" s="100"/>
      <c r="E368" s="101">
        <v>67547.625500000024</v>
      </c>
      <c r="F368" s="101">
        <v>11934.625500000024</v>
      </c>
      <c r="G368" s="101">
        <v>0</v>
      </c>
      <c r="H368" s="101">
        <v>0</v>
      </c>
      <c r="I368" s="101">
        <v>0</v>
      </c>
    </row>
    <row r="369" spans="1:9" hidden="1">
      <c r="A369" s="4">
        <v>93910</v>
      </c>
      <c r="B369" s="84" t="s">
        <v>375</v>
      </c>
      <c r="C369" s="99">
        <v>3.1504999999999999E-4</v>
      </c>
      <c r="D369" s="100"/>
      <c r="E369" s="101">
        <v>39437</v>
      </c>
      <c r="F369" s="101">
        <v>0</v>
      </c>
      <c r="G369" s="101">
        <v>0</v>
      </c>
      <c r="H369" s="101">
        <v>0</v>
      </c>
      <c r="I369" s="101">
        <v>0</v>
      </c>
    </row>
    <row r="370" spans="1:9" hidden="1">
      <c r="A370" s="4">
        <v>93911</v>
      </c>
      <c r="B370" s="84" t="s">
        <v>376</v>
      </c>
      <c r="C370" s="99">
        <v>4.4155000000000003E-4</v>
      </c>
      <c r="D370" s="100"/>
      <c r="E370" s="101">
        <v>2565.9400000000169</v>
      </c>
      <c r="F370" s="101">
        <v>2565.9400000000169</v>
      </c>
      <c r="G370" s="101">
        <v>0</v>
      </c>
      <c r="H370" s="101">
        <v>0</v>
      </c>
      <c r="I370" s="101">
        <v>0</v>
      </c>
    </row>
    <row r="371" spans="1:9" hidden="1">
      <c r="A371" s="4">
        <v>93913</v>
      </c>
      <c r="B371" s="84" t="s">
        <v>377</v>
      </c>
      <c r="C371" s="99">
        <v>4.1959999999999998E-5</v>
      </c>
      <c r="D371" s="100"/>
      <c r="E371" s="101">
        <v>8849.5752899999934</v>
      </c>
      <c r="F371" s="101">
        <v>8641.5752899999934</v>
      </c>
      <c r="G371" s="101">
        <v>2201.1248899999928</v>
      </c>
      <c r="H371" s="101">
        <v>0</v>
      </c>
      <c r="I371" s="101">
        <v>0</v>
      </c>
    </row>
    <row r="372" spans="1:9" hidden="1">
      <c r="A372" s="4">
        <v>93914</v>
      </c>
      <c r="B372" s="84" t="s">
        <v>378</v>
      </c>
      <c r="C372" s="99">
        <v>4.3000000000000003E-6</v>
      </c>
      <c r="D372" s="100"/>
      <c r="E372" s="101">
        <v>1798.8384000000003</v>
      </c>
      <c r="F372" s="101">
        <v>1130.8384000000003</v>
      </c>
      <c r="G372" s="101">
        <v>277.20652500000006</v>
      </c>
      <c r="H372" s="101">
        <v>0</v>
      </c>
      <c r="I372" s="101">
        <v>0</v>
      </c>
    </row>
    <row r="373" spans="1:9" hidden="1">
      <c r="A373" s="4">
        <v>93921</v>
      </c>
      <c r="B373" s="84" t="s">
        <v>379</v>
      </c>
      <c r="C373" s="99">
        <v>2.5096999999999999E-4</v>
      </c>
      <c r="D373" s="100"/>
      <c r="E373" s="101">
        <v>17958.769800000038</v>
      </c>
      <c r="F373" s="101">
        <v>17958.769800000038</v>
      </c>
      <c r="G373" s="101">
        <v>0</v>
      </c>
      <c r="H373" s="101">
        <v>0</v>
      </c>
      <c r="I373" s="101">
        <v>0</v>
      </c>
    </row>
    <row r="374" spans="1:9" hidden="1">
      <c r="A374" s="4">
        <v>93931</v>
      </c>
      <c r="B374" s="84" t="s">
        <v>380</v>
      </c>
      <c r="C374" s="99">
        <v>5.3399999999999997E-4</v>
      </c>
      <c r="D374" s="100"/>
      <c r="E374" s="101">
        <v>0</v>
      </c>
      <c r="F374" s="101">
        <v>0</v>
      </c>
      <c r="G374" s="101">
        <v>0</v>
      </c>
      <c r="H374" s="101">
        <v>0</v>
      </c>
      <c r="I374" s="101">
        <v>0</v>
      </c>
    </row>
    <row r="375" spans="1:9" hidden="1">
      <c r="A375" s="4">
        <v>94001</v>
      </c>
      <c r="B375" s="84" t="s">
        <v>382</v>
      </c>
      <c r="C375" s="99">
        <v>1.0244500000000001E-3</v>
      </c>
      <c r="D375" s="100"/>
      <c r="E375" s="101">
        <v>36854.49118750004</v>
      </c>
      <c r="F375" s="101">
        <v>36854.49118750004</v>
      </c>
      <c r="G375" s="101">
        <v>36836.603062500042</v>
      </c>
      <c r="H375" s="101">
        <v>0</v>
      </c>
      <c r="I375" s="101">
        <v>0</v>
      </c>
    </row>
    <row r="376" spans="1:9" hidden="1">
      <c r="A376" s="4">
        <v>94002</v>
      </c>
      <c r="B376" s="84" t="s">
        <v>383</v>
      </c>
      <c r="C376" s="99">
        <v>2.4499999999999998E-6</v>
      </c>
      <c r="D376" s="100"/>
      <c r="E376" s="101">
        <v>1900.3819125000005</v>
      </c>
      <c r="F376" s="101">
        <v>1322.3819125000005</v>
      </c>
      <c r="G376" s="101">
        <v>342.52941250000049</v>
      </c>
      <c r="H376" s="101">
        <v>0</v>
      </c>
      <c r="I376" s="101">
        <v>0</v>
      </c>
    </row>
    <row r="377" spans="1:9" hidden="1">
      <c r="A377" s="4">
        <v>94004</v>
      </c>
      <c r="B377" s="84" t="s">
        <v>384</v>
      </c>
      <c r="C377" s="99">
        <v>8.9400000000000008E-6</v>
      </c>
      <c r="D377" s="100"/>
      <c r="E377" s="101">
        <v>3999.2576349999995</v>
      </c>
      <c r="F377" s="101">
        <v>1501.2576349999995</v>
      </c>
      <c r="G377" s="101">
        <v>704.8126349999992</v>
      </c>
      <c r="H377" s="101">
        <v>0</v>
      </c>
      <c r="I377" s="101">
        <v>0</v>
      </c>
    </row>
    <row r="378" spans="1:9" hidden="1">
      <c r="A378" s="4">
        <v>94005</v>
      </c>
      <c r="B378" s="84" t="s">
        <v>385</v>
      </c>
      <c r="C378" s="99">
        <v>1.2819999999999999E-5</v>
      </c>
      <c r="D378" s="100"/>
      <c r="E378" s="101">
        <v>6919.7512049999996</v>
      </c>
      <c r="F378" s="101">
        <v>4093.7512049999996</v>
      </c>
      <c r="G378" s="101">
        <v>3768.2128049999992</v>
      </c>
      <c r="H378" s="101">
        <v>0</v>
      </c>
      <c r="I378" s="101">
        <v>0</v>
      </c>
    </row>
    <row r="379" spans="1:9" hidden="1">
      <c r="A379" s="4">
        <v>94011</v>
      </c>
      <c r="B379" s="84" t="s">
        <v>386</v>
      </c>
      <c r="C379" s="99">
        <v>2.319E-5</v>
      </c>
      <c r="D379" s="100"/>
      <c r="E379" s="101">
        <v>1648.1149499999992</v>
      </c>
      <c r="F379" s="101">
        <v>1648.1149499999992</v>
      </c>
      <c r="G379" s="101">
        <v>0</v>
      </c>
      <c r="H379" s="101">
        <v>0</v>
      </c>
      <c r="I379" s="101">
        <v>0</v>
      </c>
    </row>
    <row r="380" spans="1:9" hidden="1">
      <c r="A380" s="4">
        <v>94021</v>
      </c>
      <c r="B380" s="84" t="s">
        <v>387</v>
      </c>
      <c r="C380" s="99">
        <v>8.5560000000000001E-5</v>
      </c>
      <c r="D380" s="100"/>
      <c r="E380" s="101">
        <v>4879.4950900000113</v>
      </c>
      <c r="F380" s="101">
        <v>4879.4950900000113</v>
      </c>
      <c r="G380" s="101">
        <v>3994.5050900000097</v>
      </c>
      <c r="H380" s="101">
        <v>0</v>
      </c>
      <c r="I380" s="101">
        <v>0</v>
      </c>
    </row>
    <row r="381" spans="1:9" hidden="1">
      <c r="A381" s="4">
        <v>94031</v>
      </c>
      <c r="B381" s="84" t="s">
        <v>388</v>
      </c>
      <c r="C381" s="99">
        <v>3.8500000000000004E-6</v>
      </c>
      <c r="D381" s="100"/>
      <c r="E381" s="101">
        <v>3912.0409374999999</v>
      </c>
      <c r="F381" s="101">
        <v>2048.0409374999999</v>
      </c>
      <c r="G381" s="101">
        <v>389.4603125000001</v>
      </c>
      <c r="H381" s="101">
        <v>0</v>
      </c>
      <c r="I381" s="101">
        <v>0</v>
      </c>
    </row>
    <row r="382" spans="1:9" hidden="1">
      <c r="A382" s="4">
        <v>94101</v>
      </c>
      <c r="B382" s="84" t="s">
        <v>389</v>
      </c>
      <c r="C382" s="99">
        <v>2.0184879999999999E-2</v>
      </c>
      <c r="D382" s="100"/>
      <c r="E382" s="101">
        <v>1964138.4276699997</v>
      </c>
      <c r="F382" s="101">
        <v>1514408.4276699997</v>
      </c>
      <c r="G382" s="101">
        <v>1143345.6184200011</v>
      </c>
      <c r="H382" s="101">
        <v>0</v>
      </c>
      <c r="I382" s="101">
        <v>0</v>
      </c>
    </row>
    <row r="383" spans="1:9" hidden="1">
      <c r="A383" s="4">
        <v>94102</v>
      </c>
      <c r="B383" s="84" t="s">
        <v>390</v>
      </c>
      <c r="C383" s="99">
        <v>3.4385999999999998E-4</v>
      </c>
      <c r="D383" s="100"/>
      <c r="E383" s="101">
        <v>27676.964850000033</v>
      </c>
      <c r="F383" s="101">
        <v>27676.964850000033</v>
      </c>
      <c r="G383" s="101">
        <v>0</v>
      </c>
      <c r="H383" s="101">
        <v>0</v>
      </c>
      <c r="I383" s="101">
        <v>0</v>
      </c>
    </row>
    <row r="384" spans="1:9" hidden="1">
      <c r="A384" s="4">
        <v>94108</v>
      </c>
      <c r="B384" s="84" t="s">
        <v>391</v>
      </c>
      <c r="C384" s="99">
        <v>3.9284999999999998E-4</v>
      </c>
      <c r="D384" s="100"/>
      <c r="E384" s="101">
        <v>11991.457049999997</v>
      </c>
      <c r="F384" s="101">
        <v>11991.457049999997</v>
      </c>
      <c r="G384" s="101">
        <v>0</v>
      </c>
      <c r="H384" s="101">
        <v>0</v>
      </c>
      <c r="I384" s="101">
        <v>0</v>
      </c>
    </row>
    <row r="385" spans="1:9" hidden="1">
      <c r="A385" s="4">
        <v>94109</v>
      </c>
      <c r="B385" s="84" t="s">
        <v>392</v>
      </c>
      <c r="C385" s="99">
        <v>1.2218999999999999E-4</v>
      </c>
      <c r="D385" s="100"/>
      <c r="E385" s="101">
        <v>10441.74414749998</v>
      </c>
      <c r="F385" s="101">
        <v>10441.74414749998</v>
      </c>
      <c r="G385" s="101">
        <v>1462.3592474999896</v>
      </c>
      <c r="H385" s="101">
        <v>0</v>
      </c>
      <c r="I385" s="101">
        <v>0</v>
      </c>
    </row>
    <row r="386" spans="1:9" hidden="1">
      <c r="A386" s="4">
        <v>94111</v>
      </c>
      <c r="B386" s="84" t="s">
        <v>393</v>
      </c>
      <c r="C386" s="99">
        <v>2.2910369999999999E-2</v>
      </c>
      <c r="D386" s="100"/>
      <c r="E386" s="101">
        <v>69053.290424999781</v>
      </c>
      <c r="F386" s="101">
        <v>69053.290424999781</v>
      </c>
      <c r="G386" s="101">
        <v>0</v>
      </c>
      <c r="H386" s="101">
        <v>0</v>
      </c>
      <c r="I386" s="101">
        <v>0</v>
      </c>
    </row>
    <row r="387" spans="1:9" hidden="1">
      <c r="A387" s="4">
        <v>94112</v>
      </c>
      <c r="B387" s="84" t="s">
        <v>394</v>
      </c>
      <c r="C387" s="99">
        <v>1.6161999999999999E-4</v>
      </c>
      <c r="D387" s="100"/>
      <c r="E387" s="101">
        <v>33004.495405000016</v>
      </c>
      <c r="F387" s="101">
        <v>33004.495405000016</v>
      </c>
      <c r="G387" s="101">
        <v>27491.690405000016</v>
      </c>
      <c r="H387" s="101">
        <v>0</v>
      </c>
      <c r="I387" s="101">
        <v>0</v>
      </c>
    </row>
    <row r="388" spans="1:9" hidden="1">
      <c r="A388" s="4">
        <v>94117</v>
      </c>
      <c r="B388" s="84" t="s">
        <v>395</v>
      </c>
      <c r="C388" s="99">
        <v>4.5126999999999998E-4</v>
      </c>
      <c r="D388" s="100"/>
      <c r="E388" s="101">
        <v>100517.80554250006</v>
      </c>
      <c r="F388" s="101">
        <v>68069.805542500064</v>
      </c>
      <c r="G388" s="101">
        <v>26183.534267500101</v>
      </c>
      <c r="H388" s="101">
        <v>0</v>
      </c>
      <c r="I388" s="101">
        <v>0</v>
      </c>
    </row>
    <row r="389" spans="1:9" hidden="1">
      <c r="A389" s="4">
        <v>94118</v>
      </c>
      <c r="B389" s="84" t="s">
        <v>396</v>
      </c>
      <c r="C389" s="99">
        <v>1.4695999999999999E-4</v>
      </c>
      <c r="D389" s="100"/>
      <c r="E389" s="101">
        <v>2330.0935500000051</v>
      </c>
      <c r="F389" s="101">
        <v>2330.0935500000051</v>
      </c>
      <c r="G389" s="101">
        <v>0</v>
      </c>
      <c r="H389" s="101">
        <v>0</v>
      </c>
      <c r="I389" s="101">
        <v>0</v>
      </c>
    </row>
    <row r="390" spans="1:9" hidden="1">
      <c r="A390" s="4">
        <v>94121</v>
      </c>
      <c r="B390" s="84" t="s">
        <v>397</v>
      </c>
      <c r="C390" s="99">
        <v>1.011942E-2</v>
      </c>
      <c r="D390" s="100"/>
      <c r="E390" s="101">
        <v>143230.89250000007</v>
      </c>
      <c r="F390" s="101">
        <v>143230.89250000007</v>
      </c>
      <c r="G390" s="101">
        <v>0</v>
      </c>
      <c r="H390" s="101">
        <v>0</v>
      </c>
      <c r="I390" s="101">
        <v>0</v>
      </c>
    </row>
    <row r="391" spans="1:9" hidden="1">
      <c r="A391" s="4">
        <v>94127</v>
      </c>
      <c r="B391" s="84" t="s">
        <v>398</v>
      </c>
      <c r="C391" s="99">
        <v>1.9765000000000001E-4</v>
      </c>
      <c r="D391" s="100"/>
      <c r="E391" s="101">
        <v>30141.648162499998</v>
      </c>
      <c r="F391" s="101">
        <v>2948.6481624999979</v>
      </c>
      <c r="G391" s="101">
        <v>1982.5118124999972</v>
      </c>
      <c r="H391" s="101">
        <v>0</v>
      </c>
      <c r="I391" s="101">
        <v>0</v>
      </c>
    </row>
    <row r="392" spans="1:9" hidden="1">
      <c r="A392" s="4">
        <v>94131</v>
      </c>
      <c r="B392" s="84" t="s">
        <v>399</v>
      </c>
      <c r="C392" s="99">
        <v>2.3969E-4</v>
      </c>
      <c r="D392" s="100"/>
      <c r="E392" s="101">
        <v>20118.368699999992</v>
      </c>
      <c r="F392" s="101">
        <v>20118.368699999992</v>
      </c>
      <c r="G392" s="101">
        <v>0</v>
      </c>
      <c r="H392" s="101">
        <v>0</v>
      </c>
      <c r="I392" s="101">
        <v>0</v>
      </c>
    </row>
    <row r="393" spans="1:9" hidden="1">
      <c r="A393" s="4">
        <v>94151</v>
      </c>
      <c r="B393" s="84" t="s">
        <v>400</v>
      </c>
      <c r="C393" s="99">
        <v>4.73E-4</v>
      </c>
      <c r="D393" s="100"/>
      <c r="E393" s="101">
        <v>41775.793650000007</v>
      </c>
      <c r="F393" s="101">
        <v>33132.793650000007</v>
      </c>
      <c r="G393" s="101">
        <v>0</v>
      </c>
      <c r="H393" s="101">
        <v>0</v>
      </c>
      <c r="I393" s="101">
        <v>0</v>
      </c>
    </row>
    <row r="394" spans="1:9" hidden="1">
      <c r="A394" s="4">
        <v>94157</v>
      </c>
      <c r="B394" s="84" t="s">
        <v>401</v>
      </c>
      <c r="C394" s="99">
        <v>1.8320000000000001E-5</v>
      </c>
      <c r="D394" s="100"/>
      <c r="E394" s="101">
        <v>4078</v>
      </c>
      <c r="F394" s="101">
        <v>0</v>
      </c>
      <c r="G394" s="101">
        <v>0</v>
      </c>
      <c r="H394" s="101">
        <v>0</v>
      </c>
      <c r="I394" s="101">
        <v>0</v>
      </c>
    </row>
    <row r="395" spans="1:9" hidden="1">
      <c r="A395" s="4">
        <v>94161</v>
      </c>
      <c r="B395" s="84" t="s">
        <v>402</v>
      </c>
      <c r="C395" s="99">
        <v>5.2519999999999999E-5</v>
      </c>
      <c r="D395" s="100"/>
      <c r="E395" s="101">
        <v>5854.2308049999938</v>
      </c>
      <c r="F395" s="101">
        <v>2304.2308049999938</v>
      </c>
      <c r="G395" s="101">
        <v>1054.0876799999949</v>
      </c>
      <c r="H395" s="101">
        <v>0</v>
      </c>
      <c r="I395" s="101">
        <v>0</v>
      </c>
    </row>
    <row r="396" spans="1:9" hidden="1">
      <c r="A396" s="4">
        <v>94168</v>
      </c>
      <c r="B396" s="84" t="s">
        <v>403</v>
      </c>
      <c r="C396" s="99">
        <v>8.4919999999999993E-5</v>
      </c>
      <c r="D396" s="100"/>
      <c r="E396" s="101">
        <v>10685.796700000003</v>
      </c>
      <c r="F396" s="101">
        <v>6478.7967000000026</v>
      </c>
      <c r="G396" s="101">
        <v>0</v>
      </c>
      <c r="H396" s="101">
        <v>0</v>
      </c>
      <c r="I396" s="101">
        <v>0</v>
      </c>
    </row>
    <row r="397" spans="1:9" hidden="1">
      <c r="A397" s="4">
        <v>94171</v>
      </c>
      <c r="B397" s="84" t="s">
        <v>404</v>
      </c>
      <c r="C397" s="99">
        <v>7.059E-5</v>
      </c>
      <c r="D397" s="100"/>
      <c r="E397" s="101">
        <v>2954.9961974999942</v>
      </c>
      <c r="F397" s="101">
        <v>1369.9961974999942</v>
      </c>
      <c r="G397" s="101">
        <v>1369.9961974999942</v>
      </c>
      <c r="H397" s="101">
        <v>0</v>
      </c>
      <c r="I397" s="101">
        <v>0</v>
      </c>
    </row>
    <row r="398" spans="1:9" hidden="1">
      <c r="A398" s="4">
        <v>94172</v>
      </c>
      <c r="B398" s="84" t="s">
        <v>405</v>
      </c>
      <c r="C398" s="99">
        <v>3.1513E-4</v>
      </c>
      <c r="D398" s="100"/>
      <c r="E398" s="101">
        <v>16731.026599999997</v>
      </c>
      <c r="F398" s="101">
        <v>9775.0265999999974</v>
      </c>
      <c r="G398" s="101">
        <v>0</v>
      </c>
      <c r="H398" s="101">
        <v>0</v>
      </c>
      <c r="I398" s="101">
        <v>0</v>
      </c>
    </row>
    <row r="399" spans="1:9" hidden="1">
      <c r="A399" s="4">
        <v>94201</v>
      </c>
      <c r="B399" s="84" t="s">
        <v>406</v>
      </c>
      <c r="C399" s="99">
        <v>2.79854E-3</v>
      </c>
      <c r="D399" s="100"/>
      <c r="E399" s="101">
        <v>37615.533124999958</v>
      </c>
      <c r="F399" s="101">
        <v>37615.533124999958</v>
      </c>
      <c r="G399" s="101">
        <v>0</v>
      </c>
      <c r="H399" s="101">
        <v>0</v>
      </c>
      <c r="I399" s="101">
        <v>0</v>
      </c>
    </row>
    <row r="400" spans="1:9" hidden="1">
      <c r="A400" s="4">
        <v>94204</v>
      </c>
      <c r="B400" s="84" t="s">
        <v>407</v>
      </c>
      <c r="C400" s="99">
        <v>4.1850000000000001E-5</v>
      </c>
      <c r="D400" s="100"/>
      <c r="E400" s="101">
        <v>7648.7138499999965</v>
      </c>
      <c r="F400" s="101">
        <v>3807.7138499999965</v>
      </c>
      <c r="G400" s="101">
        <v>0</v>
      </c>
      <c r="H400" s="101">
        <v>0</v>
      </c>
      <c r="I400" s="101">
        <v>0</v>
      </c>
    </row>
    <row r="401" spans="1:9" hidden="1">
      <c r="A401" s="4">
        <v>94205</v>
      </c>
      <c r="B401" s="84" t="s">
        <v>408</v>
      </c>
      <c r="C401" s="99">
        <v>1.1790000000000001E-5</v>
      </c>
      <c r="D401" s="100"/>
      <c r="E401" s="101">
        <v>5629.054372499997</v>
      </c>
      <c r="F401" s="101">
        <v>4972.054372499997</v>
      </c>
      <c r="G401" s="101">
        <v>1582.5732974999974</v>
      </c>
      <c r="H401" s="101">
        <v>0</v>
      </c>
      <c r="I401" s="101">
        <v>0</v>
      </c>
    </row>
    <row r="402" spans="1:9" hidden="1">
      <c r="A402" s="4">
        <v>94209</v>
      </c>
      <c r="B402" s="84" t="s">
        <v>409</v>
      </c>
      <c r="C402" s="99">
        <v>3.0934000000000002E-4</v>
      </c>
      <c r="D402" s="100"/>
      <c r="E402" s="101">
        <v>41220.258610000004</v>
      </c>
      <c r="F402" s="101">
        <v>41220.258610000004</v>
      </c>
      <c r="G402" s="101">
        <v>32450.35048500001</v>
      </c>
      <c r="H402" s="101">
        <v>0</v>
      </c>
      <c r="I402" s="101">
        <v>0</v>
      </c>
    </row>
    <row r="403" spans="1:9" hidden="1">
      <c r="A403" s="4">
        <v>94211</v>
      </c>
      <c r="B403" s="84" t="s">
        <v>410</v>
      </c>
      <c r="C403" s="99">
        <v>9.2219999999999995E-5</v>
      </c>
      <c r="D403" s="100"/>
      <c r="E403" s="101">
        <v>7900.0203750000037</v>
      </c>
      <c r="F403" s="101">
        <v>7900.0203750000037</v>
      </c>
      <c r="G403" s="101">
        <v>0</v>
      </c>
      <c r="H403" s="101">
        <v>0</v>
      </c>
      <c r="I403" s="101">
        <v>0</v>
      </c>
    </row>
    <row r="404" spans="1:9" hidden="1">
      <c r="A404" s="4">
        <v>94221</v>
      </c>
      <c r="B404" s="84" t="s">
        <v>411</v>
      </c>
      <c r="C404" s="99">
        <v>8.3058999999999997E-4</v>
      </c>
      <c r="D404" s="100"/>
      <c r="E404" s="101">
        <v>4374.8856749999977</v>
      </c>
      <c r="F404" s="101">
        <v>4374.8856749999977</v>
      </c>
      <c r="G404" s="101">
        <v>0</v>
      </c>
      <c r="H404" s="101">
        <v>0</v>
      </c>
      <c r="I404" s="101">
        <v>0</v>
      </c>
    </row>
    <row r="405" spans="1:9" hidden="1">
      <c r="A405" s="4">
        <v>94231</v>
      </c>
      <c r="B405" s="84" t="s">
        <v>412</v>
      </c>
      <c r="C405" s="99">
        <v>1.6496999999999999E-4</v>
      </c>
      <c r="D405" s="100"/>
      <c r="E405" s="101">
        <v>36350.425567500002</v>
      </c>
      <c r="F405" s="101">
        <v>23749.425567499999</v>
      </c>
      <c r="G405" s="101">
        <v>19073.463692500001</v>
      </c>
      <c r="H405" s="101">
        <v>0</v>
      </c>
      <c r="I405" s="101">
        <v>0</v>
      </c>
    </row>
    <row r="406" spans="1:9" hidden="1">
      <c r="A406" s="4">
        <v>94241</v>
      </c>
      <c r="B406" s="84" t="s">
        <v>413</v>
      </c>
      <c r="C406" s="99">
        <v>1.3248000000000001E-4</v>
      </c>
      <c r="D406" s="100"/>
      <c r="E406" s="101">
        <v>18458</v>
      </c>
      <c r="F406" s="101">
        <v>0</v>
      </c>
      <c r="G406" s="101">
        <v>0</v>
      </c>
      <c r="H406" s="101">
        <v>0</v>
      </c>
      <c r="I406" s="101">
        <v>0</v>
      </c>
    </row>
    <row r="407" spans="1:9" hidden="1">
      <c r="A407" s="94">
        <v>94251</v>
      </c>
      <c r="B407" s="95" t="s">
        <v>414</v>
      </c>
      <c r="C407" s="96">
        <v>2.3010000000000002E-5</v>
      </c>
      <c r="D407" s="97"/>
      <c r="E407" s="98">
        <v>3931.5560999999989</v>
      </c>
      <c r="F407" s="98">
        <v>3523.5560999999989</v>
      </c>
      <c r="G407" s="98">
        <v>0</v>
      </c>
      <c r="H407" s="98">
        <v>0</v>
      </c>
      <c r="I407" s="98">
        <v>0</v>
      </c>
    </row>
    <row r="408" spans="1:9" hidden="1">
      <c r="A408" s="4">
        <v>94261</v>
      </c>
      <c r="B408" s="84" t="s">
        <v>415</v>
      </c>
      <c r="C408" s="99">
        <v>3.4950000000000002E-5</v>
      </c>
      <c r="D408" s="100"/>
      <c r="E408" s="101">
        <v>1069.2068749999989</v>
      </c>
      <c r="F408" s="101">
        <v>61.206874999998945</v>
      </c>
      <c r="G408" s="101">
        <v>0</v>
      </c>
      <c r="H408" s="101">
        <v>0</v>
      </c>
      <c r="I408" s="101">
        <v>0</v>
      </c>
    </row>
    <row r="409" spans="1:9" hidden="1">
      <c r="A409" s="4">
        <v>94301</v>
      </c>
      <c r="B409" s="84" t="s">
        <v>416</v>
      </c>
      <c r="C409" s="99">
        <v>5.9402400000000003E-3</v>
      </c>
      <c r="D409" s="100"/>
      <c r="E409" s="101">
        <v>356327.98126000015</v>
      </c>
      <c r="F409" s="101">
        <v>356327.98126000015</v>
      </c>
      <c r="G409" s="101">
        <v>261407.61126000027</v>
      </c>
      <c r="H409" s="101">
        <v>0</v>
      </c>
      <c r="I409" s="101">
        <v>0</v>
      </c>
    </row>
    <row r="410" spans="1:9" hidden="1">
      <c r="A410" s="4">
        <v>94311</v>
      </c>
      <c r="B410" s="84" t="s">
        <v>417</v>
      </c>
      <c r="C410" s="99">
        <v>7.6433000000000002E-4</v>
      </c>
      <c r="D410" s="100"/>
      <c r="E410" s="101">
        <v>21656.716299999971</v>
      </c>
      <c r="F410" s="101">
        <v>19663.716299999971</v>
      </c>
      <c r="G410" s="101">
        <v>0</v>
      </c>
      <c r="H410" s="101">
        <v>0</v>
      </c>
      <c r="I410" s="101">
        <v>0</v>
      </c>
    </row>
    <row r="411" spans="1:9" hidden="1">
      <c r="A411" s="4">
        <v>94313</v>
      </c>
      <c r="B411" s="84" t="s">
        <v>418</v>
      </c>
      <c r="C411" s="99">
        <v>1.6500000000000001E-5</v>
      </c>
      <c r="D411" s="100"/>
      <c r="E411" s="101">
        <v>5786.6706000000031</v>
      </c>
      <c r="F411" s="101">
        <v>2322.6706000000031</v>
      </c>
      <c r="G411" s="101">
        <v>0</v>
      </c>
      <c r="H411" s="101">
        <v>0</v>
      </c>
      <c r="I411" s="101">
        <v>0</v>
      </c>
    </row>
    <row r="412" spans="1:9" hidden="1">
      <c r="A412" s="4">
        <v>94317</v>
      </c>
      <c r="B412" s="84" t="s">
        <v>419</v>
      </c>
      <c r="C412" s="99">
        <v>1.8110000000000001E-5</v>
      </c>
      <c r="D412" s="100"/>
      <c r="E412" s="101">
        <v>11873.8858525</v>
      </c>
      <c r="F412" s="101">
        <v>5530.8858524999996</v>
      </c>
      <c r="G412" s="101">
        <v>1547.3798775000007</v>
      </c>
      <c r="H412" s="101">
        <v>0</v>
      </c>
      <c r="I412" s="101">
        <v>0</v>
      </c>
    </row>
    <row r="413" spans="1:9" hidden="1">
      <c r="A413" s="4">
        <v>94321</v>
      </c>
      <c r="B413" s="84" t="s">
        <v>420</v>
      </c>
      <c r="C413" s="99">
        <v>3.4961999999999998E-4</v>
      </c>
      <c r="D413" s="100"/>
      <c r="E413" s="101">
        <v>31996.964005000016</v>
      </c>
      <c r="F413" s="101">
        <v>31996.964005000016</v>
      </c>
      <c r="G413" s="101">
        <v>26702.674005000008</v>
      </c>
      <c r="H413" s="101">
        <v>0</v>
      </c>
      <c r="I413" s="101">
        <v>0</v>
      </c>
    </row>
    <row r="414" spans="1:9" hidden="1">
      <c r="A414" s="4">
        <v>94331</v>
      </c>
      <c r="B414" s="84" t="s">
        <v>421</v>
      </c>
      <c r="C414" s="99">
        <v>1.4553999999999999E-4</v>
      </c>
      <c r="D414" s="100"/>
      <c r="E414" s="101">
        <v>9490.8688500000135</v>
      </c>
      <c r="F414" s="101">
        <v>9490.8688500000135</v>
      </c>
      <c r="G414" s="101">
        <v>0</v>
      </c>
      <c r="H414" s="101">
        <v>0</v>
      </c>
      <c r="I414" s="101">
        <v>0</v>
      </c>
    </row>
    <row r="415" spans="1:9" hidden="1">
      <c r="A415" s="4">
        <v>94341</v>
      </c>
      <c r="B415" s="84" t="s">
        <v>422</v>
      </c>
      <c r="C415" s="99">
        <v>9.3289999999999996E-5</v>
      </c>
      <c r="D415" s="100"/>
      <c r="E415" s="101">
        <v>10172.847450000001</v>
      </c>
      <c r="F415" s="101">
        <v>10172.847450000001</v>
      </c>
      <c r="G415" s="101">
        <v>0</v>
      </c>
      <c r="H415" s="101">
        <v>0</v>
      </c>
      <c r="I415" s="101">
        <v>0</v>
      </c>
    </row>
    <row r="416" spans="1:9" hidden="1">
      <c r="A416" s="4">
        <v>94347</v>
      </c>
      <c r="B416" s="84" t="s">
        <v>423</v>
      </c>
      <c r="C416" s="99">
        <v>1.8669999999999999E-5</v>
      </c>
      <c r="D416" s="100"/>
      <c r="E416" s="101">
        <v>2525.4726925000027</v>
      </c>
      <c r="F416" s="101">
        <v>2029.4726925000027</v>
      </c>
      <c r="G416" s="101">
        <v>1828.6983175000023</v>
      </c>
      <c r="H416" s="101">
        <v>0</v>
      </c>
      <c r="I416" s="101">
        <v>0</v>
      </c>
    </row>
    <row r="417" spans="1:9" hidden="1">
      <c r="A417" s="4">
        <v>94351</v>
      </c>
      <c r="B417" s="84" t="s">
        <v>424</v>
      </c>
      <c r="C417" s="99">
        <v>2.8703000000000002E-4</v>
      </c>
      <c r="D417" s="100"/>
      <c r="E417" s="101">
        <v>15533.850200000001</v>
      </c>
      <c r="F417" s="101">
        <v>4773.8502000000008</v>
      </c>
      <c r="G417" s="101">
        <v>0</v>
      </c>
      <c r="H417" s="101">
        <v>0</v>
      </c>
      <c r="I417" s="101">
        <v>0</v>
      </c>
    </row>
    <row r="418" spans="1:9" hidden="1">
      <c r="A418" s="4">
        <v>94401</v>
      </c>
      <c r="B418" s="84" t="s">
        <v>936</v>
      </c>
      <c r="C418" s="99">
        <v>3.6737200000000001E-3</v>
      </c>
      <c r="D418" s="100"/>
      <c r="E418" s="101">
        <v>164536.48217999967</v>
      </c>
      <c r="F418" s="101">
        <v>164536.48217999967</v>
      </c>
      <c r="G418" s="101">
        <v>13648.716929999733</v>
      </c>
      <c r="H418" s="101">
        <v>0</v>
      </c>
      <c r="I418" s="101">
        <v>0</v>
      </c>
    </row>
    <row r="419" spans="1:9" hidden="1">
      <c r="A419" s="4">
        <v>94403</v>
      </c>
      <c r="B419" s="84" t="s">
        <v>945</v>
      </c>
      <c r="C419" s="99">
        <v>4.388E-5</v>
      </c>
      <c r="D419" s="100"/>
      <c r="E419" s="101">
        <v>5131.6565200000041</v>
      </c>
      <c r="F419" s="101">
        <v>2289.6565200000036</v>
      </c>
      <c r="G419" s="101">
        <v>2289.6565200000036</v>
      </c>
      <c r="H419" s="101">
        <v>0</v>
      </c>
      <c r="I419" s="101">
        <v>0</v>
      </c>
    </row>
    <row r="420" spans="1:9" hidden="1">
      <c r="A420" s="4">
        <v>94408</v>
      </c>
      <c r="B420" s="84" t="s">
        <v>427</v>
      </c>
      <c r="C420" s="99">
        <v>6.3789999999999997E-5</v>
      </c>
      <c r="D420" s="100"/>
      <c r="E420" s="101">
        <v>5696</v>
      </c>
      <c r="F420" s="101">
        <v>0</v>
      </c>
      <c r="G420" s="101">
        <v>0</v>
      </c>
      <c r="H420" s="101">
        <v>0</v>
      </c>
      <c r="I420" s="101">
        <v>0</v>
      </c>
    </row>
    <row r="421" spans="1:9" hidden="1">
      <c r="A421" s="4">
        <v>94411</v>
      </c>
      <c r="B421" s="84" t="s">
        <v>428</v>
      </c>
      <c r="C421" s="99">
        <v>1.1336899999999999E-3</v>
      </c>
      <c r="D421" s="100"/>
      <c r="E421" s="101">
        <v>18458.562947499842</v>
      </c>
      <c r="F421" s="101">
        <v>18458.562947499842</v>
      </c>
      <c r="G421" s="101">
        <v>12089.140572499819</v>
      </c>
      <c r="H421" s="101">
        <v>0</v>
      </c>
      <c r="I421" s="101">
        <v>0</v>
      </c>
    </row>
    <row r="422" spans="1:9" hidden="1">
      <c r="A422" s="4">
        <v>94412</v>
      </c>
      <c r="B422" s="84" t="s">
        <v>429</v>
      </c>
      <c r="C422" s="99">
        <v>2.9030000000000002E-5</v>
      </c>
      <c r="D422" s="100"/>
      <c r="E422" s="101">
        <v>9378.2413825000003</v>
      </c>
      <c r="F422" s="101">
        <v>6343.2413825000003</v>
      </c>
      <c r="G422" s="101">
        <v>1660.719707499999</v>
      </c>
      <c r="H422" s="101">
        <v>0</v>
      </c>
      <c r="I422" s="101">
        <v>0</v>
      </c>
    </row>
    <row r="423" spans="1:9" hidden="1">
      <c r="A423" s="4">
        <v>94415</v>
      </c>
      <c r="B423" s="84" t="s">
        <v>1029</v>
      </c>
      <c r="C423" s="99">
        <v>2.3249999999999999E-5</v>
      </c>
      <c r="D423" s="100"/>
      <c r="E423" s="101">
        <v>15989.305812500006</v>
      </c>
      <c r="F423" s="101">
        <v>15989.305812500006</v>
      </c>
      <c r="G423" s="101">
        <v>15989.305812500006</v>
      </c>
      <c r="H423" s="101">
        <v>0</v>
      </c>
      <c r="I423" s="101">
        <v>0</v>
      </c>
    </row>
    <row r="424" spans="1:9" hidden="1">
      <c r="A424" s="4">
        <v>94417</v>
      </c>
      <c r="B424" s="84" t="s">
        <v>1030</v>
      </c>
      <c r="C424" s="99">
        <v>4.4749999999999997E-5</v>
      </c>
      <c r="D424" s="100"/>
      <c r="E424" s="101">
        <v>36846.633687499998</v>
      </c>
      <c r="F424" s="101">
        <v>36846.633687499998</v>
      </c>
      <c r="G424" s="101">
        <v>36846.633687499998</v>
      </c>
      <c r="H424" s="101">
        <v>0</v>
      </c>
      <c r="I424" s="101">
        <v>0</v>
      </c>
    </row>
    <row r="425" spans="1:9" hidden="1">
      <c r="A425" s="4">
        <v>94421</v>
      </c>
      <c r="B425" s="84" t="s">
        <v>430</v>
      </c>
      <c r="C425" s="99">
        <v>1.6532999999999999E-4</v>
      </c>
      <c r="D425" s="100"/>
      <c r="E425" s="101">
        <v>30398.95444999999</v>
      </c>
      <c r="F425" s="101">
        <v>6762.9544499999902</v>
      </c>
      <c r="G425" s="101">
        <v>0</v>
      </c>
      <c r="H425" s="101">
        <v>0</v>
      </c>
      <c r="I425" s="101">
        <v>0</v>
      </c>
    </row>
    <row r="426" spans="1:9" hidden="1">
      <c r="A426" s="4">
        <v>94427</v>
      </c>
      <c r="B426" s="84" t="s">
        <v>431</v>
      </c>
      <c r="C426" s="99">
        <v>2.9600000000000001E-5</v>
      </c>
      <c r="D426" s="100"/>
      <c r="E426" s="101">
        <v>7586.2156500000037</v>
      </c>
      <c r="F426" s="101">
        <v>6380.2156500000037</v>
      </c>
      <c r="G426" s="101">
        <v>3646.7805000000008</v>
      </c>
      <c r="H426" s="101">
        <v>0</v>
      </c>
      <c r="I426" s="101">
        <v>0</v>
      </c>
    </row>
    <row r="427" spans="1:9" hidden="1">
      <c r="A427" s="4">
        <v>94428</v>
      </c>
      <c r="B427" s="84" t="s">
        <v>432</v>
      </c>
      <c r="C427" s="99">
        <v>6.7960000000000007E-5</v>
      </c>
      <c r="D427" s="100"/>
      <c r="E427" s="101">
        <v>2245.8387500000008</v>
      </c>
      <c r="F427" s="101">
        <v>44.8387500000008</v>
      </c>
      <c r="G427" s="101">
        <v>0</v>
      </c>
      <c r="H427" s="101">
        <v>0</v>
      </c>
      <c r="I427" s="101">
        <v>0</v>
      </c>
    </row>
    <row r="428" spans="1:9" hidden="1">
      <c r="A428" s="4">
        <v>94431</v>
      </c>
      <c r="B428" s="84" t="s">
        <v>433</v>
      </c>
      <c r="C428" s="99">
        <v>4.0378000000000001E-4</v>
      </c>
      <c r="D428" s="100"/>
      <c r="E428" s="101">
        <v>22861.510145000007</v>
      </c>
      <c r="F428" s="101">
        <v>22861.510145000007</v>
      </c>
      <c r="G428" s="101">
        <v>19849.437995000015</v>
      </c>
      <c r="H428" s="101">
        <v>0</v>
      </c>
      <c r="I428" s="101">
        <v>0</v>
      </c>
    </row>
    <row r="429" spans="1:9" hidden="1">
      <c r="A429" s="4">
        <v>94437</v>
      </c>
      <c r="B429" s="84" t="s">
        <v>434</v>
      </c>
      <c r="C429" s="99">
        <v>1.202E-5</v>
      </c>
      <c r="D429" s="100"/>
      <c r="E429" s="101">
        <v>6178.9977800000052</v>
      </c>
      <c r="F429" s="101">
        <v>3344.9977800000047</v>
      </c>
      <c r="G429" s="101">
        <v>209.94225500000312</v>
      </c>
      <c r="H429" s="101">
        <v>0</v>
      </c>
      <c r="I429" s="101">
        <v>0</v>
      </c>
    </row>
    <row r="430" spans="1:9" hidden="1">
      <c r="A430" s="4">
        <v>94501</v>
      </c>
      <c r="B430" s="84" t="s">
        <v>967</v>
      </c>
      <c r="C430" s="99">
        <v>5.9484999999999998E-3</v>
      </c>
      <c r="D430" s="100"/>
      <c r="E430" s="101">
        <v>115292.58197499855</v>
      </c>
      <c r="F430" s="101">
        <v>115292.58197499855</v>
      </c>
      <c r="G430" s="101">
        <v>18337.957674998754</v>
      </c>
      <c r="H430" s="101">
        <v>0</v>
      </c>
      <c r="I430" s="101">
        <v>0</v>
      </c>
    </row>
    <row r="431" spans="1:9" hidden="1">
      <c r="A431" s="4">
        <v>94511</v>
      </c>
      <c r="B431" s="84" t="s">
        <v>436</v>
      </c>
      <c r="C431" s="99">
        <v>2.4429299999999998E-3</v>
      </c>
      <c r="D431" s="100"/>
      <c r="E431" s="101">
        <v>229247.63863249985</v>
      </c>
      <c r="F431" s="101">
        <v>229247.63863249985</v>
      </c>
      <c r="G431" s="101">
        <v>42158.176032499759</v>
      </c>
      <c r="H431" s="101">
        <v>0</v>
      </c>
      <c r="I431" s="101">
        <v>0</v>
      </c>
    </row>
    <row r="432" spans="1:9" hidden="1">
      <c r="A432" s="4">
        <v>94517</v>
      </c>
      <c r="B432" s="84" t="s">
        <v>437</v>
      </c>
      <c r="C432" s="99">
        <v>7.5339999999999994E-5</v>
      </c>
      <c r="D432" s="100"/>
      <c r="E432" s="101">
        <v>20016.160324999993</v>
      </c>
      <c r="F432" s="101">
        <v>13465.160324999993</v>
      </c>
      <c r="G432" s="101">
        <v>0</v>
      </c>
      <c r="H432" s="101">
        <v>0</v>
      </c>
      <c r="I432" s="101">
        <v>0</v>
      </c>
    </row>
    <row r="433" spans="1:9" hidden="1">
      <c r="A433" s="4">
        <v>94521</v>
      </c>
      <c r="B433" s="84" t="s">
        <v>438</v>
      </c>
      <c r="C433" s="99">
        <v>1.4757E-4</v>
      </c>
      <c r="D433" s="100"/>
      <c r="E433" s="101">
        <v>11671.965892499979</v>
      </c>
      <c r="F433" s="101">
        <v>11671.965892499979</v>
      </c>
      <c r="G433" s="101">
        <v>11671.965892499979</v>
      </c>
      <c r="H433" s="101">
        <v>0</v>
      </c>
      <c r="I433" s="101">
        <v>0</v>
      </c>
    </row>
    <row r="434" spans="1:9" hidden="1">
      <c r="A434" s="4">
        <v>94527</v>
      </c>
      <c r="B434" s="84" t="s">
        <v>439</v>
      </c>
      <c r="C434" s="99">
        <v>6.8000000000000001E-6</v>
      </c>
      <c r="D434" s="100"/>
      <c r="E434" s="101">
        <v>225.83155000000079</v>
      </c>
      <c r="F434" s="101">
        <v>56.831550000000789</v>
      </c>
      <c r="G434" s="101">
        <v>0</v>
      </c>
      <c r="H434" s="101">
        <v>0</v>
      </c>
      <c r="I434" s="101">
        <v>0</v>
      </c>
    </row>
    <row r="435" spans="1:9" hidden="1">
      <c r="A435" s="4">
        <v>94531</v>
      </c>
      <c r="B435" s="84" t="s">
        <v>440</v>
      </c>
      <c r="C435" s="99">
        <v>2.741E-5</v>
      </c>
      <c r="D435" s="100"/>
      <c r="E435" s="101">
        <v>10131.541452500003</v>
      </c>
      <c r="F435" s="101">
        <v>8258.5414525000033</v>
      </c>
      <c r="G435" s="101">
        <v>5453.9177525000032</v>
      </c>
      <c r="H435" s="101">
        <v>0</v>
      </c>
      <c r="I435" s="101">
        <v>0</v>
      </c>
    </row>
    <row r="436" spans="1:9" hidden="1">
      <c r="A436" s="4">
        <v>94532</v>
      </c>
      <c r="B436" s="84" t="s">
        <v>441</v>
      </c>
      <c r="C436" s="99">
        <v>1.3948000000000001E-4</v>
      </c>
      <c r="D436" s="100"/>
      <c r="E436" s="101">
        <v>19656.057194999987</v>
      </c>
      <c r="F436" s="101">
        <v>19656.057194999987</v>
      </c>
      <c r="G436" s="101">
        <v>14602.063219999993</v>
      </c>
      <c r="H436" s="101">
        <v>0</v>
      </c>
      <c r="I436" s="101">
        <v>0</v>
      </c>
    </row>
    <row r="437" spans="1:9" hidden="1">
      <c r="A437" s="4">
        <v>94537</v>
      </c>
      <c r="B437" s="84" t="s">
        <v>1031</v>
      </c>
      <c r="C437" s="99">
        <v>8.8300000000000002E-6</v>
      </c>
      <c r="D437" s="100"/>
      <c r="E437" s="101">
        <v>6933.4409075000003</v>
      </c>
      <c r="F437" s="101">
        <v>6933.4409075000003</v>
      </c>
      <c r="G437" s="101">
        <v>6933.4409075000003</v>
      </c>
      <c r="H437" s="101">
        <v>0</v>
      </c>
      <c r="I437" s="101">
        <v>0</v>
      </c>
    </row>
    <row r="438" spans="1:9" hidden="1">
      <c r="A438" s="4">
        <v>94541</v>
      </c>
      <c r="B438" s="84" t="s">
        <v>442</v>
      </c>
      <c r="C438" s="99">
        <v>2.4649999999999997E-4</v>
      </c>
      <c r="D438" s="100"/>
      <c r="E438" s="101">
        <v>1761.7780499999644</v>
      </c>
      <c r="F438" s="101">
        <v>1761.7780499999644</v>
      </c>
      <c r="G438" s="101">
        <v>0</v>
      </c>
      <c r="H438" s="101">
        <v>0</v>
      </c>
      <c r="I438" s="101">
        <v>0</v>
      </c>
    </row>
    <row r="439" spans="1:9" hidden="1">
      <c r="A439" s="4">
        <v>94547</v>
      </c>
      <c r="B439" s="84" t="s">
        <v>443</v>
      </c>
      <c r="C439" s="99">
        <v>6.5599999999999999E-6</v>
      </c>
      <c r="D439" s="100"/>
      <c r="E439" s="101">
        <v>6191.1265249999997</v>
      </c>
      <c r="F439" s="101">
        <v>1629.1265249999992</v>
      </c>
      <c r="G439" s="101">
        <v>0</v>
      </c>
      <c r="H439" s="101">
        <v>0</v>
      </c>
      <c r="I439" s="101">
        <v>0</v>
      </c>
    </row>
    <row r="440" spans="1:9" hidden="1">
      <c r="A440" s="4">
        <v>94551</v>
      </c>
      <c r="B440" s="84" t="s">
        <v>444</v>
      </c>
      <c r="C440" s="99">
        <v>7.1390000000000006E-5</v>
      </c>
      <c r="D440" s="100"/>
      <c r="E440" s="101">
        <v>13395.046372499983</v>
      </c>
      <c r="F440" s="101">
        <v>13395.046372499983</v>
      </c>
      <c r="G440" s="101">
        <v>4990.7602974999882</v>
      </c>
      <c r="H440" s="101">
        <v>0</v>
      </c>
      <c r="I440" s="101">
        <v>0</v>
      </c>
    </row>
    <row r="441" spans="1:9" hidden="1">
      <c r="A441" s="4">
        <v>94601</v>
      </c>
      <c r="B441" s="84" t="s">
        <v>445</v>
      </c>
      <c r="C441" s="99">
        <v>8.5046999999999998E-4</v>
      </c>
      <c r="D441" s="100"/>
      <c r="E441" s="101">
        <v>35545.15750000003</v>
      </c>
      <c r="F441" s="101">
        <v>7610.1575000000303</v>
      </c>
      <c r="G441" s="101">
        <v>0</v>
      </c>
      <c r="H441" s="101">
        <v>0</v>
      </c>
      <c r="I441" s="101">
        <v>0</v>
      </c>
    </row>
    <row r="442" spans="1:9" hidden="1">
      <c r="A442" s="4">
        <v>94604</v>
      </c>
      <c r="B442" s="84" t="s">
        <v>446</v>
      </c>
      <c r="C442" s="99">
        <v>2.1469999999999999E-5</v>
      </c>
      <c r="D442" s="100"/>
      <c r="E442" s="101">
        <v>5151.0524999999998</v>
      </c>
      <c r="F442" s="101">
        <v>991.05249999999978</v>
      </c>
      <c r="G442" s="101">
        <v>0</v>
      </c>
      <c r="H442" s="101">
        <v>0</v>
      </c>
      <c r="I442" s="101">
        <v>0</v>
      </c>
    </row>
    <row r="443" spans="1:9" hidden="1">
      <c r="A443" s="4">
        <v>94606</v>
      </c>
      <c r="B443" s="84" t="s">
        <v>447</v>
      </c>
      <c r="C443" s="99">
        <v>0</v>
      </c>
      <c r="D443" s="100"/>
      <c r="E443" s="101">
        <v>0</v>
      </c>
      <c r="F443" s="101">
        <v>0</v>
      </c>
      <c r="G443" s="101">
        <v>0</v>
      </c>
      <c r="H443" s="101">
        <v>0</v>
      </c>
      <c r="I443" s="101">
        <v>0</v>
      </c>
    </row>
    <row r="444" spans="1:9" hidden="1">
      <c r="A444" s="4">
        <v>94611</v>
      </c>
      <c r="B444" s="84" t="s">
        <v>448</v>
      </c>
      <c r="C444" s="99">
        <v>3.1645000000000002E-4</v>
      </c>
      <c r="D444" s="100"/>
      <c r="E444" s="101">
        <v>18261.347250000006</v>
      </c>
      <c r="F444" s="101">
        <v>18261.347250000006</v>
      </c>
      <c r="G444" s="101">
        <v>0</v>
      </c>
      <c r="H444" s="101">
        <v>0</v>
      </c>
      <c r="I444" s="101">
        <v>0</v>
      </c>
    </row>
    <row r="445" spans="1:9" hidden="1">
      <c r="A445" s="4">
        <v>94621</v>
      </c>
      <c r="B445" s="84" t="s">
        <v>449</v>
      </c>
      <c r="C445" s="99">
        <v>6.1840000000000004E-5</v>
      </c>
      <c r="D445" s="100"/>
      <c r="E445" s="101">
        <v>1595.4262499999968</v>
      </c>
      <c r="F445" s="101">
        <v>1239.4262499999968</v>
      </c>
      <c r="G445" s="101">
        <v>0</v>
      </c>
      <c r="H445" s="101">
        <v>0</v>
      </c>
      <c r="I445" s="101">
        <v>0</v>
      </c>
    </row>
    <row r="446" spans="1:9" hidden="1">
      <c r="A446" s="4">
        <v>94631</v>
      </c>
      <c r="B446" s="84" t="s">
        <v>450</v>
      </c>
      <c r="C446" s="99">
        <v>3.8160000000000001E-5</v>
      </c>
      <c r="D446" s="100"/>
      <c r="E446" s="101">
        <v>4664.9616399999995</v>
      </c>
      <c r="F446" s="101">
        <v>4664.9616399999995</v>
      </c>
      <c r="G446" s="101">
        <v>3548.5116400000006</v>
      </c>
      <c r="H446" s="101">
        <v>0</v>
      </c>
      <c r="I446" s="101">
        <v>0</v>
      </c>
    </row>
    <row r="447" spans="1:9" hidden="1">
      <c r="A447" s="4">
        <v>94641</v>
      </c>
      <c r="B447" s="84" t="s">
        <v>451</v>
      </c>
      <c r="C447" s="99">
        <v>1.4090000000000001E-5</v>
      </c>
      <c r="D447" s="100"/>
      <c r="E447" s="101">
        <v>5969.3341499999988</v>
      </c>
      <c r="F447" s="101">
        <v>5285.3341499999988</v>
      </c>
      <c r="G447" s="101">
        <v>0</v>
      </c>
      <c r="H447" s="101">
        <v>0</v>
      </c>
      <c r="I447" s="101">
        <v>0</v>
      </c>
    </row>
    <row r="448" spans="1:9" hidden="1">
      <c r="A448" s="4">
        <v>94701</v>
      </c>
      <c r="B448" s="84" t="s">
        <v>452</v>
      </c>
      <c r="C448" s="99">
        <v>2.43735E-3</v>
      </c>
      <c r="D448" s="100"/>
      <c r="E448" s="101">
        <v>29786.259462499816</v>
      </c>
      <c r="F448" s="101">
        <v>29786.259462499816</v>
      </c>
      <c r="G448" s="101">
        <v>17864.727587499889</v>
      </c>
      <c r="H448" s="101">
        <v>0</v>
      </c>
      <c r="I448" s="101">
        <v>0</v>
      </c>
    </row>
    <row r="449" spans="1:9" hidden="1">
      <c r="A449" s="4">
        <v>94704</v>
      </c>
      <c r="B449" s="84" t="s">
        <v>453</v>
      </c>
      <c r="C449" s="99">
        <v>1.5299999999999999E-5</v>
      </c>
      <c r="D449" s="100"/>
      <c r="E449" s="101">
        <v>4178.8764250000004</v>
      </c>
      <c r="F449" s="101">
        <v>2635.8764250000004</v>
      </c>
      <c r="G449" s="101">
        <v>0</v>
      </c>
      <c r="H449" s="101">
        <v>0</v>
      </c>
      <c r="I449" s="101">
        <v>0</v>
      </c>
    </row>
    <row r="450" spans="1:9" hidden="1">
      <c r="A450" s="4">
        <v>94711</v>
      </c>
      <c r="B450" s="84" t="s">
        <v>454</v>
      </c>
      <c r="C450" s="99">
        <v>3.5262999999999999E-4</v>
      </c>
      <c r="D450" s="100"/>
      <c r="E450" s="101">
        <v>33346.422257499966</v>
      </c>
      <c r="F450" s="101">
        <v>14702.422257499968</v>
      </c>
      <c r="G450" s="101">
        <v>8053.1309074999826</v>
      </c>
      <c r="H450" s="101">
        <v>0</v>
      </c>
      <c r="I450" s="101">
        <v>0</v>
      </c>
    </row>
    <row r="451" spans="1:9" hidden="1">
      <c r="A451" s="4">
        <v>94801</v>
      </c>
      <c r="B451" s="84" t="s">
        <v>455</v>
      </c>
      <c r="C451" s="99">
        <v>6.3451999999999996E-4</v>
      </c>
      <c r="D451" s="100"/>
      <c r="E451" s="101">
        <v>27137.368399999948</v>
      </c>
      <c r="F451" s="101">
        <v>27137.368399999948</v>
      </c>
      <c r="G451" s="101">
        <v>0</v>
      </c>
      <c r="H451" s="101">
        <v>0</v>
      </c>
      <c r="I451" s="101">
        <v>0</v>
      </c>
    </row>
    <row r="452" spans="1:9" hidden="1">
      <c r="A452" s="94">
        <v>94804</v>
      </c>
      <c r="B452" s="95" t="s">
        <v>456</v>
      </c>
      <c r="C452" s="96">
        <v>2.2900000000000001E-6</v>
      </c>
      <c r="D452" s="97"/>
      <c r="E452" s="98">
        <v>3148.378925</v>
      </c>
      <c r="F452" s="98">
        <v>2651.378925</v>
      </c>
      <c r="G452" s="98">
        <v>0</v>
      </c>
      <c r="H452" s="98">
        <v>0</v>
      </c>
      <c r="I452" s="98">
        <v>0</v>
      </c>
    </row>
    <row r="453" spans="1:9" hidden="1">
      <c r="A453" s="4">
        <v>94812</v>
      </c>
      <c r="B453" s="84" t="s">
        <v>457</v>
      </c>
      <c r="C453" s="99">
        <v>2.143E-5</v>
      </c>
      <c r="D453" s="100"/>
      <c r="E453" s="101">
        <v>2431.2997825000025</v>
      </c>
      <c r="F453" s="101">
        <v>2431.2997825000025</v>
      </c>
      <c r="G453" s="101">
        <v>578.8229075000022</v>
      </c>
      <c r="H453" s="101">
        <v>0</v>
      </c>
      <c r="I453" s="101">
        <v>0</v>
      </c>
    </row>
    <row r="454" spans="1:9" hidden="1">
      <c r="A454" s="4">
        <v>94901</v>
      </c>
      <c r="B454" s="84" t="s">
        <v>458</v>
      </c>
      <c r="C454" s="99">
        <v>7.1930500000000003E-3</v>
      </c>
      <c r="D454" s="100"/>
      <c r="E454" s="101">
        <v>308936.30579999974</v>
      </c>
      <c r="F454" s="101">
        <v>308936.30579999974</v>
      </c>
      <c r="G454" s="101">
        <v>0</v>
      </c>
      <c r="H454" s="101">
        <v>0</v>
      </c>
      <c r="I454" s="101">
        <v>0</v>
      </c>
    </row>
    <row r="455" spans="1:9" hidden="1">
      <c r="A455" s="4">
        <v>94908</v>
      </c>
      <c r="B455" s="84" t="s">
        <v>968</v>
      </c>
      <c r="C455" s="99">
        <v>6.037E-5</v>
      </c>
      <c r="D455" s="100"/>
      <c r="E455" s="101">
        <v>284.1577500000094</v>
      </c>
      <c r="F455" s="101">
        <v>284.1577500000094</v>
      </c>
      <c r="G455" s="101">
        <v>0</v>
      </c>
      <c r="H455" s="101">
        <v>0</v>
      </c>
      <c r="I455" s="101">
        <v>0</v>
      </c>
    </row>
    <row r="456" spans="1:9" hidden="1">
      <c r="A456" s="4">
        <v>94911</v>
      </c>
      <c r="B456" s="84" t="s">
        <v>460</v>
      </c>
      <c r="C456" s="99">
        <v>2.9515600000000002E-3</v>
      </c>
      <c r="D456" s="100"/>
      <c r="E456" s="101">
        <v>95015.65487500024</v>
      </c>
      <c r="F456" s="101">
        <v>76052.65487500024</v>
      </c>
      <c r="G456" s="101">
        <v>0</v>
      </c>
      <c r="H456" s="101">
        <v>0</v>
      </c>
      <c r="I456" s="101">
        <v>0</v>
      </c>
    </row>
    <row r="457" spans="1:9" hidden="1">
      <c r="A457" s="4">
        <v>94917</v>
      </c>
      <c r="B457" s="84" t="s">
        <v>461</v>
      </c>
      <c r="C457" s="99">
        <v>3.2020000000000002E-5</v>
      </c>
      <c r="D457" s="100"/>
      <c r="E457" s="101">
        <v>13060.396954999997</v>
      </c>
      <c r="F457" s="101">
        <v>5947.3969549999974</v>
      </c>
      <c r="G457" s="101">
        <v>2174.6332049999983</v>
      </c>
      <c r="H457" s="101">
        <v>0</v>
      </c>
      <c r="I457" s="101">
        <v>0</v>
      </c>
    </row>
    <row r="458" spans="1:9" hidden="1">
      <c r="A458" s="4">
        <v>94921</v>
      </c>
      <c r="B458" s="84" t="s">
        <v>462</v>
      </c>
      <c r="C458" s="99">
        <v>3.9291899999999999E-3</v>
      </c>
      <c r="D458" s="100"/>
      <c r="E458" s="101">
        <v>155460.93000000063</v>
      </c>
      <c r="F458" s="101">
        <v>34098.930000000633</v>
      </c>
      <c r="G458" s="101">
        <v>0</v>
      </c>
      <c r="H458" s="101">
        <v>0</v>
      </c>
      <c r="I458" s="101">
        <v>0</v>
      </c>
    </row>
    <row r="459" spans="1:9" hidden="1">
      <c r="A459" s="4">
        <v>94923</v>
      </c>
      <c r="B459" s="84" t="s">
        <v>463</v>
      </c>
      <c r="C459" s="99">
        <v>3.1029999999999999E-5</v>
      </c>
      <c r="D459" s="100"/>
      <c r="E459" s="101">
        <v>5625.9487499999987</v>
      </c>
      <c r="F459" s="101">
        <v>4944.9487499999987</v>
      </c>
      <c r="G459" s="101">
        <v>0</v>
      </c>
      <c r="H459" s="101">
        <v>0</v>
      </c>
      <c r="I459" s="101">
        <v>0</v>
      </c>
    </row>
    <row r="460" spans="1:9" hidden="1">
      <c r="A460" s="4">
        <v>94927</v>
      </c>
      <c r="B460" s="84" t="s">
        <v>464</v>
      </c>
      <c r="C460" s="99">
        <v>2.781E-5</v>
      </c>
      <c r="D460" s="100"/>
      <c r="E460" s="101">
        <v>17308.581149999998</v>
      </c>
      <c r="F460" s="101">
        <v>11582.58115</v>
      </c>
      <c r="G460" s="101">
        <v>0</v>
      </c>
      <c r="H460" s="101">
        <v>0</v>
      </c>
      <c r="I460" s="101">
        <v>0</v>
      </c>
    </row>
    <row r="461" spans="1:9" hidden="1">
      <c r="A461" s="4">
        <v>94931</v>
      </c>
      <c r="B461" s="84" t="s">
        <v>465</v>
      </c>
      <c r="C461" s="99">
        <v>3.0470999999999997E-4</v>
      </c>
      <c r="D461" s="100"/>
      <c r="E461" s="101">
        <v>62859.092777499965</v>
      </c>
      <c r="F461" s="101">
        <v>53260.092777499965</v>
      </c>
      <c r="G461" s="101">
        <v>27458.56907749996</v>
      </c>
      <c r="H461" s="101">
        <v>0</v>
      </c>
      <c r="I461" s="101">
        <v>0</v>
      </c>
    </row>
    <row r="462" spans="1:9" hidden="1">
      <c r="A462" s="4">
        <v>94937</v>
      </c>
      <c r="B462" s="84" t="s">
        <v>956</v>
      </c>
      <c r="C462" s="99">
        <v>8.0700000000000007E-6</v>
      </c>
      <c r="D462" s="100"/>
      <c r="E462" s="101">
        <v>487</v>
      </c>
      <c r="F462" s="101">
        <v>0</v>
      </c>
      <c r="G462" s="101">
        <v>0</v>
      </c>
      <c r="H462" s="101">
        <v>0</v>
      </c>
      <c r="I462" s="101">
        <v>0</v>
      </c>
    </row>
    <row r="463" spans="1:9" hidden="1">
      <c r="A463" s="4">
        <v>94941</v>
      </c>
      <c r="B463" s="84" t="s">
        <v>466</v>
      </c>
      <c r="C463" s="99">
        <v>0</v>
      </c>
      <c r="D463" s="100"/>
      <c r="E463" s="101">
        <v>22224.510775000002</v>
      </c>
      <c r="F463" s="101">
        <v>22224.510775000002</v>
      </c>
      <c r="G463" s="101">
        <v>21013.54765</v>
      </c>
      <c r="H463" s="101">
        <v>0</v>
      </c>
      <c r="I463" s="101">
        <v>0</v>
      </c>
    </row>
    <row r="464" spans="1:9" hidden="1">
      <c r="A464" s="4">
        <v>94947</v>
      </c>
      <c r="B464" s="84" t="s">
        <v>957</v>
      </c>
      <c r="C464" s="99">
        <v>9.4099999999999997E-6</v>
      </c>
      <c r="D464" s="100"/>
      <c r="E464" s="101">
        <v>7222.3164774999977</v>
      </c>
      <c r="F464" s="101">
        <v>6356.3164774999977</v>
      </c>
      <c r="G464" s="101">
        <v>5079.4221024999979</v>
      </c>
      <c r="H464" s="101">
        <v>0</v>
      </c>
      <c r="I464" s="101">
        <v>0</v>
      </c>
    </row>
    <row r="465" spans="1:9" hidden="1">
      <c r="A465" s="4">
        <v>95001</v>
      </c>
      <c r="B465" s="84" t="s">
        <v>467</v>
      </c>
      <c r="C465" s="99">
        <v>2.4381899999999998E-3</v>
      </c>
      <c r="D465" s="100"/>
      <c r="E465" s="101">
        <v>359028.43504749995</v>
      </c>
      <c r="F465" s="101">
        <v>332959.43504749995</v>
      </c>
      <c r="G465" s="101">
        <v>251063.71614750009</v>
      </c>
      <c r="H465" s="101">
        <v>0</v>
      </c>
      <c r="I465" s="101">
        <v>0</v>
      </c>
    </row>
    <row r="466" spans="1:9" hidden="1">
      <c r="A466" s="4">
        <v>95002</v>
      </c>
      <c r="B466" s="84" t="s">
        <v>468</v>
      </c>
      <c r="C466" s="99">
        <v>1.6530000000000001E-4</v>
      </c>
      <c r="D466" s="100"/>
      <c r="E466" s="101">
        <v>18330.932800000024</v>
      </c>
      <c r="F466" s="101">
        <v>8441.932800000026</v>
      </c>
      <c r="G466" s="101">
        <v>2270.5257750000183</v>
      </c>
      <c r="H466" s="101">
        <v>0</v>
      </c>
      <c r="I466" s="101">
        <v>0</v>
      </c>
    </row>
    <row r="467" spans="1:9" hidden="1">
      <c r="A467" s="4">
        <v>95005</v>
      </c>
      <c r="B467" s="84" t="s">
        <v>469</v>
      </c>
      <c r="C467" s="99">
        <v>1.8563E-4</v>
      </c>
      <c r="D467" s="100"/>
      <c r="E467" s="101">
        <v>19519.992782500012</v>
      </c>
      <c r="F467" s="101">
        <v>2767.9927825000113</v>
      </c>
      <c r="G467" s="101">
        <v>674.20715750001455</v>
      </c>
      <c r="H467" s="101">
        <v>0</v>
      </c>
      <c r="I467" s="101">
        <v>0</v>
      </c>
    </row>
    <row r="468" spans="1:9" hidden="1">
      <c r="A468" s="4">
        <v>95008</v>
      </c>
      <c r="B468" s="84" t="s">
        <v>919</v>
      </c>
      <c r="C468" s="99">
        <v>1.3899999999999999E-4</v>
      </c>
      <c r="D468" s="100"/>
      <c r="E468" s="101">
        <v>29934.788550000005</v>
      </c>
      <c r="F468" s="101">
        <v>27677.788550000005</v>
      </c>
      <c r="G468" s="101">
        <v>23842.013550000003</v>
      </c>
      <c r="H468" s="101">
        <v>0</v>
      </c>
      <c r="I468" s="101">
        <v>0</v>
      </c>
    </row>
    <row r="469" spans="1:9" hidden="1">
      <c r="A469" s="4">
        <v>95009</v>
      </c>
      <c r="B469" s="84" t="s">
        <v>946</v>
      </c>
      <c r="C469" s="99">
        <v>8.4598299999999998E-3</v>
      </c>
      <c r="D469" s="100"/>
      <c r="E469" s="101">
        <v>3716053.2362574995</v>
      </c>
      <c r="F469" s="101">
        <v>3593927.2362574995</v>
      </c>
      <c r="G469" s="101">
        <v>3100678.4169574985</v>
      </c>
      <c r="H469" s="101">
        <v>0</v>
      </c>
      <c r="I469" s="101">
        <v>0</v>
      </c>
    </row>
    <row r="470" spans="1:9" hidden="1">
      <c r="A470" s="4">
        <v>95010</v>
      </c>
      <c r="B470" s="84" t="s">
        <v>958</v>
      </c>
      <c r="C470" s="99">
        <v>2.7080000000000002E-5</v>
      </c>
      <c r="D470" s="100"/>
      <c r="E470" s="101">
        <v>605.36617000000297</v>
      </c>
      <c r="F470" s="101">
        <v>605.36617000000297</v>
      </c>
      <c r="G470" s="101">
        <v>37.050670000004175</v>
      </c>
      <c r="H470" s="101">
        <v>0</v>
      </c>
      <c r="I470" s="101">
        <v>0</v>
      </c>
    </row>
    <row r="471" spans="1:9" hidden="1">
      <c r="A471" s="4">
        <v>95011</v>
      </c>
      <c r="B471" s="84" t="s">
        <v>472</v>
      </c>
      <c r="C471" s="99">
        <v>2.5012999999999999E-4</v>
      </c>
      <c r="D471" s="100"/>
      <c r="E471" s="101">
        <v>44006.842632500026</v>
      </c>
      <c r="F471" s="101">
        <v>41507.842632500026</v>
      </c>
      <c r="G471" s="101">
        <v>36108.845382500025</v>
      </c>
      <c r="H471" s="101">
        <v>0</v>
      </c>
      <c r="I471" s="101">
        <v>0</v>
      </c>
    </row>
    <row r="472" spans="1:9" hidden="1">
      <c r="A472" s="4">
        <v>95017</v>
      </c>
      <c r="B472" s="84" t="s">
        <v>473</v>
      </c>
      <c r="C472" s="99">
        <v>3.7329999999999997E-5</v>
      </c>
      <c r="D472" s="100"/>
      <c r="E472" s="101">
        <v>22618.956899999997</v>
      </c>
      <c r="F472" s="101">
        <v>22618.956899999997</v>
      </c>
      <c r="G472" s="101">
        <v>0</v>
      </c>
      <c r="H472" s="101">
        <v>0</v>
      </c>
      <c r="I472" s="101">
        <v>0</v>
      </c>
    </row>
    <row r="473" spans="1:9" hidden="1">
      <c r="A473" s="4">
        <v>95101</v>
      </c>
      <c r="B473" s="84" t="s">
        <v>474</v>
      </c>
      <c r="C473" s="99">
        <v>1.008759E-2</v>
      </c>
      <c r="D473" s="100"/>
      <c r="E473" s="101">
        <v>733740.99054749939</v>
      </c>
      <c r="F473" s="101">
        <v>733740.99054749939</v>
      </c>
      <c r="G473" s="101">
        <v>474304.96479749889</v>
      </c>
      <c r="H473" s="101">
        <v>0</v>
      </c>
      <c r="I473" s="101">
        <v>0</v>
      </c>
    </row>
    <row r="474" spans="1:9" hidden="1">
      <c r="A474" s="4">
        <v>95103</v>
      </c>
      <c r="B474" s="84" t="s">
        <v>475</v>
      </c>
      <c r="C474" s="99">
        <v>3.8420000000000001E-5</v>
      </c>
      <c r="D474" s="100"/>
      <c r="E474" s="101">
        <v>5304.2192500000001</v>
      </c>
      <c r="F474" s="101">
        <v>3990.2192500000001</v>
      </c>
      <c r="G474" s="101">
        <v>0</v>
      </c>
      <c r="H474" s="101">
        <v>0</v>
      </c>
      <c r="I474" s="101">
        <v>0</v>
      </c>
    </row>
    <row r="475" spans="1:9" hidden="1">
      <c r="A475" s="4">
        <v>95104</v>
      </c>
      <c r="B475" s="84" t="s">
        <v>476</v>
      </c>
      <c r="C475" s="99">
        <v>1.5797000000000001E-4</v>
      </c>
      <c r="D475" s="100"/>
      <c r="E475" s="101">
        <v>47879.82511749999</v>
      </c>
      <c r="F475" s="101">
        <v>30587.82511749999</v>
      </c>
      <c r="G475" s="101">
        <v>4169.7380424999938</v>
      </c>
      <c r="H475" s="101">
        <v>0</v>
      </c>
      <c r="I475" s="101">
        <v>0</v>
      </c>
    </row>
    <row r="476" spans="1:9" hidden="1">
      <c r="A476" s="4">
        <v>95105</v>
      </c>
      <c r="B476" s="84" t="s">
        <v>477</v>
      </c>
      <c r="C476" s="99">
        <v>6.19E-5</v>
      </c>
      <c r="D476" s="100"/>
      <c r="E476" s="101">
        <v>7160.7752999999975</v>
      </c>
      <c r="F476" s="101">
        <v>7160.7752999999975</v>
      </c>
      <c r="G476" s="101">
        <v>0</v>
      </c>
      <c r="H476" s="101">
        <v>0</v>
      </c>
      <c r="I476" s="101">
        <v>0</v>
      </c>
    </row>
    <row r="477" spans="1:9" hidden="1">
      <c r="A477" s="4">
        <v>95106</v>
      </c>
      <c r="B477" s="84" t="s">
        <v>478</v>
      </c>
      <c r="C477" s="99">
        <v>2.9790000000000001E-5</v>
      </c>
      <c r="D477" s="100"/>
      <c r="E477" s="101">
        <v>18540.126647499997</v>
      </c>
      <c r="F477" s="101">
        <v>14800.126647499997</v>
      </c>
      <c r="G477" s="101">
        <v>12870.863547499997</v>
      </c>
      <c r="H477" s="101">
        <v>0</v>
      </c>
      <c r="I477" s="101">
        <v>0</v>
      </c>
    </row>
    <row r="478" spans="1:9" hidden="1">
      <c r="A478" s="4">
        <v>95110</v>
      </c>
      <c r="B478" s="84" t="s">
        <v>479</v>
      </c>
      <c r="C478" s="99">
        <v>1.97796E-3</v>
      </c>
      <c r="D478" s="100"/>
      <c r="E478" s="101">
        <v>95323.195624999993</v>
      </c>
      <c r="F478" s="101">
        <v>95323.195624999993</v>
      </c>
      <c r="G478" s="101">
        <v>0</v>
      </c>
      <c r="H478" s="101">
        <v>0</v>
      </c>
      <c r="I478" s="101">
        <v>0</v>
      </c>
    </row>
    <row r="479" spans="1:9" hidden="1">
      <c r="A479" s="4">
        <v>95111</v>
      </c>
      <c r="B479" s="84" t="s">
        <v>480</v>
      </c>
      <c r="C479" s="99">
        <v>9.2325000000000003E-4</v>
      </c>
      <c r="D479" s="100"/>
      <c r="E479" s="101">
        <v>32405.930925000022</v>
      </c>
      <c r="F479" s="101">
        <v>32405.930925000022</v>
      </c>
      <c r="G479" s="101">
        <v>0</v>
      </c>
      <c r="H479" s="101">
        <v>0</v>
      </c>
      <c r="I479" s="101">
        <v>0</v>
      </c>
    </row>
    <row r="480" spans="1:9" hidden="1">
      <c r="A480" s="4">
        <v>95113</v>
      </c>
      <c r="B480" s="84" t="s">
        <v>481</v>
      </c>
      <c r="C480" s="99">
        <v>5.0510000000000003E-5</v>
      </c>
      <c r="D480" s="100"/>
      <c r="E480" s="101">
        <v>42348.982702500012</v>
      </c>
      <c r="F480" s="101">
        <v>24657.982702500012</v>
      </c>
      <c r="G480" s="101">
        <v>5613.703077500013</v>
      </c>
      <c r="H480" s="101">
        <v>0</v>
      </c>
      <c r="I480" s="101">
        <v>0</v>
      </c>
    </row>
    <row r="481" spans="1:9" hidden="1">
      <c r="A481" s="4">
        <v>95121</v>
      </c>
      <c r="B481" s="84" t="s">
        <v>482</v>
      </c>
      <c r="C481" s="99">
        <v>4.8259000000000003E-4</v>
      </c>
      <c r="D481" s="100"/>
      <c r="E481" s="101">
        <v>0</v>
      </c>
      <c r="F481" s="101">
        <v>0</v>
      </c>
      <c r="G481" s="101">
        <v>0</v>
      </c>
      <c r="H481" s="101">
        <v>0</v>
      </c>
      <c r="I481" s="101">
        <v>0</v>
      </c>
    </row>
    <row r="482" spans="1:9" hidden="1">
      <c r="A482" s="4">
        <v>95122</v>
      </c>
      <c r="B482" s="84" t="s">
        <v>483</v>
      </c>
      <c r="C482" s="99">
        <v>1.3910000000000001E-5</v>
      </c>
      <c r="D482" s="100"/>
      <c r="E482" s="101">
        <v>6590.1587499999996</v>
      </c>
      <c r="F482" s="101">
        <v>1828.1587499999996</v>
      </c>
      <c r="G482" s="101">
        <v>0</v>
      </c>
      <c r="H482" s="101">
        <v>0</v>
      </c>
      <c r="I482" s="101">
        <v>0</v>
      </c>
    </row>
    <row r="483" spans="1:9" hidden="1">
      <c r="A483" s="4">
        <v>95123</v>
      </c>
      <c r="B483" s="84" t="s">
        <v>484</v>
      </c>
      <c r="C483" s="99">
        <v>5.2750000000000001E-5</v>
      </c>
      <c r="D483" s="100"/>
      <c r="E483" s="101">
        <v>17</v>
      </c>
      <c r="F483" s="101">
        <v>0</v>
      </c>
      <c r="G483" s="101">
        <v>0</v>
      </c>
      <c r="H483" s="101">
        <v>0</v>
      </c>
      <c r="I483" s="101">
        <v>0</v>
      </c>
    </row>
    <row r="484" spans="1:9" hidden="1">
      <c r="A484" s="4">
        <v>95131</v>
      </c>
      <c r="B484" s="84" t="s">
        <v>485</v>
      </c>
      <c r="C484" s="99">
        <v>2.1943800000000001E-3</v>
      </c>
      <c r="D484" s="100"/>
      <c r="E484" s="101">
        <v>188973.80734500044</v>
      </c>
      <c r="F484" s="101">
        <v>188973.80734500044</v>
      </c>
      <c r="G484" s="101">
        <v>81789.504045000416</v>
      </c>
      <c r="H484" s="101">
        <v>0</v>
      </c>
      <c r="I484" s="101">
        <v>0</v>
      </c>
    </row>
    <row r="485" spans="1:9" hidden="1">
      <c r="A485" s="4">
        <v>95141</v>
      </c>
      <c r="B485" s="84" t="s">
        <v>486</v>
      </c>
      <c r="C485" s="99">
        <v>4.9932999999999998E-4</v>
      </c>
      <c r="D485" s="100"/>
      <c r="E485" s="101">
        <v>43896.626182499938</v>
      </c>
      <c r="F485" s="101">
        <v>37269.626182499938</v>
      </c>
      <c r="G485" s="101">
        <v>24482.527432499963</v>
      </c>
      <c r="H485" s="101">
        <v>0</v>
      </c>
      <c r="I485" s="101">
        <v>0</v>
      </c>
    </row>
    <row r="486" spans="1:9" hidden="1">
      <c r="A486" s="4">
        <v>95151</v>
      </c>
      <c r="B486" s="84" t="s">
        <v>487</v>
      </c>
      <c r="C486" s="99">
        <v>1.1661E-4</v>
      </c>
      <c r="D486" s="100"/>
      <c r="E486" s="101">
        <v>1850.4518499999976</v>
      </c>
      <c r="F486" s="101">
        <v>1534.4518499999976</v>
      </c>
      <c r="G486" s="101">
        <v>0</v>
      </c>
      <c r="H486" s="101">
        <v>0</v>
      </c>
      <c r="I486" s="101">
        <v>0</v>
      </c>
    </row>
    <row r="487" spans="1:9" hidden="1">
      <c r="A487" s="4">
        <v>95161</v>
      </c>
      <c r="B487" s="84" t="s">
        <v>488</v>
      </c>
      <c r="C487" s="99">
        <v>6.1569999999999995E-5</v>
      </c>
      <c r="D487" s="100"/>
      <c r="E487" s="101">
        <v>5167.9942250000022</v>
      </c>
      <c r="F487" s="101">
        <v>5167.9942250000022</v>
      </c>
      <c r="G487" s="101">
        <v>0</v>
      </c>
      <c r="H487" s="101">
        <v>0</v>
      </c>
      <c r="I487" s="101">
        <v>0</v>
      </c>
    </row>
    <row r="488" spans="1:9" hidden="1">
      <c r="A488" s="4">
        <v>95171</v>
      </c>
      <c r="B488" s="84" t="s">
        <v>489</v>
      </c>
      <c r="C488" s="99">
        <v>6.8310000000000002E-5</v>
      </c>
      <c r="D488" s="100"/>
      <c r="E488" s="101">
        <v>12218.783250000008</v>
      </c>
      <c r="F488" s="101">
        <v>12218.783250000008</v>
      </c>
      <c r="G488" s="101">
        <v>0</v>
      </c>
      <c r="H488" s="101">
        <v>0</v>
      </c>
      <c r="I488" s="101">
        <v>0</v>
      </c>
    </row>
    <row r="489" spans="1:9" hidden="1">
      <c r="A489" s="4">
        <v>95181</v>
      </c>
      <c r="B489" s="84" t="s">
        <v>490</v>
      </c>
      <c r="C489" s="99">
        <v>7.9239999999999993E-5</v>
      </c>
      <c r="D489" s="100"/>
      <c r="E489" s="101">
        <v>4366.5032100000117</v>
      </c>
      <c r="F489" s="101">
        <v>3382.5032100000117</v>
      </c>
      <c r="G489" s="101">
        <v>1109.241210000002</v>
      </c>
      <c r="H489" s="101">
        <v>0</v>
      </c>
      <c r="I489" s="101">
        <v>0</v>
      </c>
    </row>
    <row r="490" spans="1:9" hidden="1">
      <c r="A490" s="4">
        <v>95191</v>
      </c>
      <c r="B490" s="84" t="s">
        <v>491</v>
      </c>
      <c r="C490" s="99">
        <v>1.3051E-4</v>
      </c>
      <c r="D490" s="100"/>
      <c r="E490" s="101">
        <v>39858.496252500001</v>
      </c>
      <c r="F490" s="101">
        <v>37303.496252500001</v>
      </c>
      <c r="G490" s="101">
        <v>21878.891677499996</v>
      </c>
      <c r="H490" s="101">
        <v>0</v>
      </c>
      <c r="I490" s="101">
        <v>0</v>
      </c>
    </row>
    <row r="491" spans="1:9" hidden="1">
      <c r="A491" s="4">
        <v>95201</v>
      </c>
      <c r="B491" s="84" t="s">
        <v>492</v>
      </c>
      <c r="C491" s="99">
        <v>6.3064000000000002E-4</v>
      </c>
      <c r="D491" s="100"/>
      <c r="E491" s="101">
        <v>59218.475099999981</v>
      </c>
      <c r="F491" s="101">
        <v>59218.475099999981</v>
      </c>
      <c r="G491" s="101">
        <v>0</v>
      </c>
      <c r="H491" s="101">
        <v>0</v>
      </c>
      <c r="I491" s="101">
        <v>0</v>
      </c>
    </row>
    <row r="492" spans="1:9" hidden="1">
      <c r="A492" s="4">
        <v>95204</v>
      </c>
      <c r="B492" s="84" t="s">
        <v>493</v>
      </c>
      <c r="C492" s="99">
        <v>2.83E-6</v>
      </c>
      <c r="D492" s="100"/>
      <c r="E492" s="101">
        <v>1078.8755824999996</v>
      </c>
      <c r="F492" s="101">
        <v>1078.8755824999996</v>
      </c>
      <c r="G492" s="101">
        <v>415.6149574999996</v>
      </c>
      <c r="H492" s="101">
        <v>0</v>
      </c>
      <c r="I492" s="101">
        <v>0</v>
      </c>
    </row>
    <row r="493" spans="1:9" hidden="1">
      <c r="A493" s="4">
        <v>95205</v>
      </c>
      <c r="B493" s="84" t="s">
        <v>494</v>
      </c>
      <c r="C493" s="99">
        <v>4.4399999999999998E-6</v>
      </c>
      <c r="D493" s="100"/>
      <c r="E493" s="101">
        <v>4211.0802100000001</v>
      </c>
      <c r="F493" s="101">
        <v>3458.0802100000001</v>
      </c>
      <c r="G493" s="101">
        <v>3027.1127099999999</v>
      </c>
      <c r="H493" s="101">
        <v>0</v>
      </c>
      <c r="I493" s="101">
        <v>0</v>
      </c>
    </row>
    <row r="494" spans="1:9" hidden="1">
      <c r="A494" s="4">
        <v>95211</v>
      </c>
      <c r="B494" s="84" t="s">
        <v>495</v>
      </c>
      <c r="C494" s="99">
        <v>1.4699999999999999E-6</v>
      </c>
      <c r="D494" s="100"/>
      <c r="E494" s="101">
        <v>826.59596750000003</v>
      </c>
      <c r="F494" s="101">
        <v>570.59596750000003</v>
      </c>
      <c r="G494" s="101">
        <v>262.01096749999999</v>
      </c>
      <c r="H494" s="101">
        <v>0</v>
      </c>
      <c r="I494" s="101">
        <v>0</v>
      </c>
    </row>
    <row r="495" spans="1:9" hidden="1">
      <c r="A495" s="4">
        <v>95221</v>
      </c>
      <c r="B495" s="84" t="s">
        <v>496</v>
      </c>
      <c r="C495" s="99">
        <v>3.2509999999999999E-5</v>
      </c>
      <c r="D495" s="100"/>
      <c r="E495" s="101">
        <v>3572</v>
      </c>
      <c r="F495" s="101">
        <v>0</v>
      </c>
      <c r="G495" s="101">
        <v>0</v>
      </c>
      <c r="H495" s="101">
        <v>0</v>
      </c>
      <c r="I495" s="101">
        <v>0</v>
      </c>
    </row>
    <row r="496" spans="1:9" hidden="1">
      <c r="A496" s="4">
        <v>95301</v>
      </c>
      <c r="B496" s="84" t="s">
        <v>497</v>
      </c>
      <c r="C496" s="99">
        <v>2.3659100000000001E-3</v>
      </c>
      <c r="D496" s="100"/>
      <c r="E496" s="101">
        <v>147245.65830000001</v>
      </c>
      <c r="F496" s="101">
        <v>109564.65830000001</v>
      </c>
      <c r="G496" s="101">
        <v>0</v>
      </c>
      <c r="H496" s="101">
        <v>0</v>
      </c>
      <c r="I496" s="101">
        <v>0</v>
      </c>
    </row>
    <row r="497" spans="1:9" hidden="1">
      <c r="A497" s="94">
        <v>95311</v>
      </c>
      <c r="B497" s="95" t="s">
        <v>498</v>
      </c>
      <c r="C497" s="96">
        <v>2.2292800000000002E-3</v>
      </c>
      <c r="D497" s="97"/>
      <c r="E497" s="98">
        <v>49429.870050000143</v>
      </c>
      <c r="F497" s="98">
        <v>49429.870050000143</v>
      </c>
      <c r="G497" s="98">
        <v>0</v>
      </c>
      <c r="H497" s="98">
        <v>0</v>
      </c>
      <c r="I497" s="98">
        <v>0</v>
      </c>
    </row>
    <row r="498" spans="1:9" hidden="1">
      <c r="A498" s="4">
        <v>95317</v>
      </c>
      <c r="B498" s="84" t="s">
        <v>499</v>
      </c>
      <c r="C498" s="99">
        <v>4.1980000000000001E-5</v>
      </c>
      <c r="D498" s="100"/>
      <c r="E498" s="101">
        <v>14652.338995000002</v>
      </c>
      <c r="F498" s="101">
        <v>9471.3389950000019</v>
      </c>
      <c r="G498" s="101">
        <v>3806.711395000003</v>
      </c>
      <c r="H498" s="101">
        <v>0</v>
      </c>
      <c r="I498" s="101">
        <v>0</v>
      </c>
    </row>
    <row r="499" spans="1:9" hidden="1">
      <c r="A499" s="4">
        <v>95321</v>
      </c>
      <c r="B499" s="84" t="s">
        <v>500</v>
      </c>
      <c r="C499" s="99">
        <v>5.5630000000000001E-5</v>
      </c>
      <c r="D499" s="100"/>
      <c r="E499" s="101">
        <v>13846.594407500006</v>
      </c>
      <c r="F499" s="101">
        <v>13846.594407500006</v>
      </c>
      <c r="G499" s="101">
        <v>5521.9455075000078</v>
      </c>
      <c r="H499" s="101">
        <v>0</v>
      </c>
      <c r="I499" s="101">
        <v>0</v>
      </c>
    </row>
    <row r="500" spans="1:9" hidden="1">
      <c r="A500" s="4">
        <v>95401</v>
      </c>
      <c r="B500" s="84" t="s">
        <v>501</v>
      </c>
      <c r="C500" s="99">
        <v>2.2009299999999998E-3</v>
      </c>
      <c r="D500" s="100"/>
      <c r="E500" s="101">
        <v>1242.2856250000186</v>
      </c>
      <c r="F500" s="101">
        <v>1242.2856250000186</v>
      </c>
      <c r="G500" s="101">
        <v>0</v>
      </c>
      <c r="H500" s="101">
        <v>0</v>
      </c>
      <c r="I500" s="101">
        <v>0</v>
      </c>
    </row>
    <row r="501" spans="1:9" hidden="1">
      <c r="A501" s="4">
        <v>95404</v>
      </c>
      <c r="B501" s="84" t="s">
        <v>502</v>
      </c>
      <c r="C501" s="99">
        <v>4.3869999999999998E-5</v>
      </c>
      <c r="D501" s="100"/>
      <c r="E501" s="101">
        <v>4805.0103925000003</v>
      </c>
      <c r="F501" s="101">
        <v>4805.0103925000003</v>
      </c>
      <c r="G501" s="101">
        <v>4729.851017500001</v>
      </c>
      <c r="H501" s="101">
        <v>0</v>
      </c>
      <c r="I501" s="101">
        <v>0</v>
      </c>
    </row>
    <row r="502" spans="1:9" hidden="1">
      <c r="A502" s="4">
        <v>95405</v>
      </c>
      <c r="B502" s="84" t="s">
        <v>503</v>
      </c>
      <c r="C502" s="99">
        <v>4.3680000000000002E-5</v>
      </c>
      <c r="D502" s="100"/>
      <c r="E502" s="101">
        <v>1079.7994500000023</v>
      </c>
      <c r="F502" s="101">
        <v>1079.7994500000023</v>
      </c>
      <c r="G502" s="101">
        <v>0</v>
      </c>
      <c r="H502" s="101">
        <v>0</v>
      </c>
      <c r="I502" s="101">
        <v>0</v>
      </c>
    </row>
    <row r="503" spans="1:9" hidden="1">
      <c r="A503" s="4">
        <v>95411</v>
      </c>
      <c r="B503" s="84" t="s">
        <v>504</v>
      </c>
      <c r="C503" s="99">
        <v>1.94016E-3</v>
      </c>
      <c r="D503" s="100"/>
      <c r="E503" s="101">
        <v>53637.95000000007</v>
      </c>
      <c r="F503" s="101">
        <v>31772.95000000007</v>
      </c>
      <c r="G503" s="101">
        <v>0</v>
      </c>
      <c r="H503" s="101">
        <v>0</v>
      </c>
      <c r="I503" s="101">
        <v>0</v>
      </c>
    </row>
    <row r="504" spans="1:9" hidden="1">
      <c r="A504" s="4">
        <v>95413</v>
      </c>
      <c r="B504" s="84" t="s">
        <v>505</v>
      </c>
      <c r="C504" s="99">
        <v>2.3954E-4</v>
      </c>
      <c r="D504" s="100"/>
      <c r="E504" s="101">
        <v>14264.719050000014</v>
      </c>
      <c r="F504" s="101">
        <v>14264.719050000014</v>
      </c>
      <c r="G504" s="101">
        <v>0</v>
      </c>
      <c r="H504" s="101">
        <v>0</v>
      </c>
      <c r="I504" s="101">
        <v>0</v>
      </c>
    </row>
    <row r="505" spans="1:9" hidden="1">
      <c r="A505" s="4">
        <v>95415</v>
      </c>
      <c r="B505" s="84" t="s">
        <v>506</v>
      </c>
      <c r="C505" s="99">
        <v>6.0770000000000003E-5</v>
      </c>
      <c r="D505" s="100"/>
      <c r="E505" s="101">
        <v>7160.7753000000048</v>
      </c>
      <c r="F505" s="101">
        <v>7160.7753000000048</v>
      </c>
      <c r="G505" s="101">
        <v>0</v>
      </c>
      <c r="H505" s="101">
        <v>0</v>
      </c>
      <c r="I505" s="101">
        <v>0</v>
      </c>
    </row>
    <row r="506" spans="1:9" hidden="1">
      <c r="A506" s="4">
        <v>95421</v>
      </c>
      <c r="B506" s="84" t="s">
        <v>507</v>
      </c>
      <c r="C506" s="99">
        <v>3.2190000000000002E-5</v>
      </c>
      <c r="D506" s="100"/>
      <c r="E506" s="101">
        <v>7934.3341500000006</v>
      </c>
      <c r="F506" s="101">
        <v>5285.3341500000006</v>
      </c>
      <c r="G506" s="101">
        <v>0</v>
      </c>
      <c r="H506" s="101">
        <v>0</v>
      </c>
      <c r="I506" s="101">
        <v>0</v>
      </c>
    </row>
    <row r="507" spans="1:9" hidden="1">
      <c r="A507" s="4">
        <v>95431</v>
      </c>
      <c r="B507" s="84" t="s">
        <v>508</v>
      </c>
      <c r="C507" s="99">
        <v>1.1739999999999999E-4</v>
      </c>
      <c r="D507" s="100"/>
      <c r="E507" s="101">
        <v>25373.328649999996</v>
      </c>
      <c r="F507" s="101">
        <v>16083.328649999996</v>
      </c>
      <c r="G507" s="101">
        <v>0</v>
      </c>
      <c r="H507" s="101">
        <v>0</v>
      </c>
      <c r="I507" s="101">
        <v>0</v>
      </c>
    </row>
    <row r="508" spans="1:9" hidden="1">
      <c r="A508" s="4">
        <v>95501</v>
      </c>
      <c r="B508" s="84" t="s">
        <v>509</v>
      </c>
      <c r="C508" s="99">
        <v>5.6636400000000002E-3</v>
      </c>
      <c r="D508" s="100"/>
      <c r="E508" s="101">
        <v>228009.66133499893</v>
      </c>
      <c r="F508" s="101">
        <v>228009.66133499893</v>
      </c>
      <c r="G508" s="101">
        <v>22623.355259999662</v>
      </c>
      <c r="H508" s="101">
        <v>0</v>
      </c>
      <c r="I508" s="101">
        <v>0</v>
      </c>
    </row>
    <row r="509" spans="1:9" hidden="1">
      <c r="A509" s="4">
        <v>95504</v>
      </c>
      <c r="B509" s="84" t="s">
        <v>510</v>
      </c>
      <c r="C509" s="99">
        <v>3.0899999999999999E-5</v>
      </c>
      <c r="D509" s="100"/>
      <c r="E509" s="101">
        <v>11900.005199999992</v>
      </c>
      <c r="F509" s="101">
        <v>8770.0051999999923</v>
      </c>
      <c r="G509" s="101">
        <v>106.85567499999206</v>
      </c>
      <c r="H509" s="101">
        <v>0</v>
      </c>
      <c r="I509" s="101">
        <v>0</v>
      </c>
    </row>
    <row r="510" spans="1:9" hidden="1">
      <c r="A510" s="4">
        <v>95511</v>
      </c>
      <c r="B510" s="84" t="s">
        <v>511</v>
      </c>
      <c r="C510" s="99">
        <v>1.1026899999999999E-3</v>
      </c>
      <c r="D510" s="100"/>
      <c r="E510" s="101">
        <v>64399.887125000008</v>
      </c>
      <c r="F510" s="101">
        <v>58480.887125000008</v>
      </c>
      <c r="G510" s="101">
        <v>0</v>
      </c>
      <c r="H510" s="101">
        <v>0</v>
      </c>
      <c r="I510" s="101">
        <v>0</v>
      </c>
    </row>
    <row r="511" spans="1:9" hidden="1">
      <c r="A511" s="4">
        <v>95513</v>
      </c>
      <c r="B511" s="84" t="s">
        <v>512</v>
      </c>
      <c r="C511" s="99">
        <v>4.7379999999999997E-5</v>
      </c>
      <c r="D511" s="100"/>
      <c r="E511" s="101">
        <v>10423.811900000001</v>
      </c>
      <c r="F511" s="101">
        <v>4913.8119000000006</v>
      </c>
      <c r="G511" s="101">
        <v>0</v>
      </c>
      <c r="H511" s="101">
        <v>0</v>
      </c>
      <c r="I511" s="101">
        <v>0</v>
      </c>
    </row>
    <row r="512" spans="1:9" hidden="1">
      <c r="A512" s="4">
        <v>95517</v>
      </c>
      <c r="B512" s="84" t="s">
        <v>513</v>
      </c>
      <c r="C512" s="99">
        <v>1.8110000000000001E-5</v>
      </c>
      <c r="D512" s="100"/>
      <c r="E512" s="101">
        <v>3686.0946525000059</v>
      </c>
      <c r="F512" s="101">
        <v>3686.0946525000059</v>
      </c>
      <c r="G512" s="101">
        <v>2149.6537775000052</v>
      </c>
      <c r="H512" s="101">
        <v>0</v>
      </c>
      <c r="I512" s="101">
        <v>0</v>
      </c>
    </row>
    <row r="513" spans="1:9" hidden="1">
      <c r="A513" s="4">
        <v>95601</v>
      </c>
      <c r="B513" s="84" t="s">
        <v>514</v>
      </c>
      <c r="C513" s="99">
        <v>2.3978699999999999E-3</v>
      </c>
      <c r="D513" s="100"/>
      <c r="E513" s="101">
        <v>206320.86606749997</v>
      </c>
      <c r="F513" s="101">
        <v>206320.86606749997</v>
      </c>
      <c r="G513" s="101">
        <v>151125.11606750003</v>
      </c>
      <c r="H513" s="101">
        <v>0</v>
      </c>
      <c r="I513" s="101">
        <v>0</v>
      </c>
    </row>
    <row r="514" spans="1:9" hidden="1">
      <c r="A514" s="4">
        <v>95611</v>
      </c>
      <c r="B514" s="84" t="s">
        <v>515</v>
      </c>
      <c r="C514" s="99">
        <v>3.4748E-4</v>
      </c>
      <c r="D514" s="100"/>
      <c r="E514" s="101">
        <v>22723.184269999983</v>
      </c>
      <c r="F514" s="101">
        <v>13486.184269999983</v>
      </c>
      <c r="G514" s="101">
        <v>9398.6367699999973</v>
      </c>
      <c r="H514" s="101">
        <v>0</v>
      </c>
      <c r="I514" s="101">
        <v>0</v>
      </c>
    </row>
    <row r="515" spans="1:9" hidden="1">
      <c r="A515" s="4">
        <v>95617</v>
      </c>
      <c r="B515" s="84" t="s">
        <v>516</v>
      </c>
      <c r="C515" s="99">
        <v>1.8899999999999999E-5</v>
      </c>
      <c r="D515" s="100"/>
      <c r="E515" s="101">
        <v>4921.3015500000038</v>
      </c>
      <c r="F515" s="101">
        <v>2092.3015500000038</v>
      </c>
      <c r="G515" s="101">
        <v>1304.8368750000016</v>
      </c>
      <c r="H515" s="101">
        <v>0</v>
      </c>
      <c r="I515" s="101">
        <v>0</v>
      </c>
    </row>
    <row r="516" spans="1:9" hidden="1">
      <c r="A516" s="4">
        <v>95621</v>
      </c>
      <c r="B516" s="84" t="s">
        <v>517</v>
      </c>
      <c r="C516" s="99">
        <v>3.8950999999999998E-4</v>
      </c>
      <c r="D516" s="100"/>
      <c r="E516" s="101">
        <v>21272.621874999997</v>
      </c>
      <c r="F516" s="101">
        <v>9365.6218749999971</v>
      </c>
      <c r="G516" s="101">
        <v>0</v>
      </c>
      <c r="H516" s="101">
        <v>0</v>
      </c>
      <c r="I516" s="101">
        <v>0</v>
      </c>
    </row>
    <row r="517" spans="1:9" hidden="1">
      <c r="A517" s="4">
        <v>95701</v>
      </c>
      <c r="B517" s="84" t="s">
        <v>518</v>
      </c>
      <c r="C517" s="99">
        <v>1.1167099999999999E-3</v>
      </c>
      <c r="D517" s="100"/>
      <c r="E517" s="101">
        <v>5398.9972500000149</v>
      </c>
      <c r="F517" s="101">
        <v>5398.9972500000149</v>
      </c>
      <c r="G517" s="101">
        <v>0</v>
      </c>
      <c r="H517" s="101">
        <v>0</v>
      </c>
      <c r="I517" s="101">
        <v>0</v>
      </c>
    </row>
    <row r="518" spans="1:9" hidden="1">
      <c r="A518" s="4">
        <v>95711</v>
      </c>
      <c r="B518" s="84" t="s">
        <v>519</v>
      </c>
      <c r="C518" s="99">
        <v>1.7785000000000001E-4</v>
      </c>
      <c r="D518" s="100"/>
      <c r="E518" s="101">
        <v>8971.4384125000033</v>
      </c>
      <c r="F518" s="101">
        <v>4935.4384125000033</v>
      </c>
      <c r="G518" s="101">
        <v>3400.9865624999984</v>
      </c>
      <c r="H518" s="101">
        <v>0</v>
      </c>
      <c r="I518" s="101">
        <v>0</v>
      </c>
    </row>
    <row r="519" spans="1:9" hidden="1">
      <c r="A519" s="4">
        <v>95721</v>
      </c>
      <c r="B519" s="84" t="s">
        <v>520</v>
      </c>
      <c r="C519" s="99">
        <v>5.6579999999999997E-5</v>
      </c>
      <c r="D519" s="100"/>
      <c r="E519" s="101">
        <v>9931.9684450000132</v>
      </c>
      <c r="F519" s="101">
        <v>3065.9684450000123</v>
      </c>
      <c r="G519" s="101">
        <v>1398.7459450000124</v>
      </c>
      <c r="H519" s="101">
        <v>0</v>
      </c>
      <c r="I519" s="101">
        <v>0</v>
      </c>
    </row>
    <row r="520" spans="1:9" hidden="1">
      <c r="A520" s="4">
        <v>95733</v>
      </c>
      <c r="B520" s="84" t="s">
        <v>521</v>
      </c>
      <c r="C520" s="99">
        <v>1.173E-5</v>
      </c>
      <c r="D520" s="100"/>
      <c r="E520" s="101">
        <v>937.30749999999989</v>
      </c>
      <c r="F520" s="101">
        <v>482.30749999999989</v>
      </c>
      <c r="G520" s="101">
        <v>0</v>
      </c>
      <c r="H520" s="101">
        <v>0</v>
      </c>
      <c r="I520" s="101">
        <v>0</v>
      </c>
    </row>
    <row r="521" spans="1:9" hidden="1">
      <c r="A521" s="4">
        <v>95801</v>
      </c>
      <c r="B521" s="84" t="s">
        <v>522</v>
      </c>
      <c r="C521" s="99">
        <v>8.3903000000000005E-4</v>
      </c>
      <c r="D521" s="100"/>
      <c r="E521" s="101">
        <v>21458.310274999967</v>
      </c>
      <c r="F521" s="101">
        <v>21458.310274999967</v>
      </c>
      <c r="G521" s="101">
        <v>0</v>
      </c>
      <c r="H521" s="101">
        <v>0</v>
      </c>
      <c r="I521" s="101">
        <v>0</v>
      </c>
    </row>
    <row r="522" spans="1:9" hidden="1">
      <c r="A522" s="4">
        <v>95802</v>
      </c>
      <c r="B522" s="84" t="s">
        <v>523</v>
      </c>
      <c r="C522" s="99">
        <v>1.1909999999999999E-5</v>
      </c>
      <c r="D522" s="100"/>
      <c r="E522" s="101">
        <v>6264.9032774999996</v>
      </c>
      <c r="F522" s="101">
        <v>4197.9032774999996</v>
      </c>
      <c r="G522" s="101">
        <v>3238.1332774999992</v>
      </c>
      <c r="H522" s="101">
        <v>0</v>
      </c>
      <c r="I522" s="101">
        <v>0</v>
      </c>
    </row>
    <row r="523" spans="1:9" hidden="1">
      <c r="A523" s="4">
        <v>95804</v>
      </c>
      <c r="B523" s="84" t="s">
        <v>524</v>
      </c>
      <c r="C523" s="99">
        <v>2.745E-5</v>
      </c>
      <c r="D523" s="100"/>
      <c r="E523" s="101">
        <v>681.97860000000401</v>
      </c>
      <c r="F523" s="101">
        <v>681.97860000000401</v>
      </c>
      <c r="G523" s="101">
        <v>0</v>
      </c>
      <c r="H523" s="101">
        <v>0</v>
      </c>
      <c r="I523" s="101">
        <v>0</v>
      </c>
    </row>
    <row r="524" spans="1:9" hidden="1">
      <c r="A524" s="4">
        <v>95811</v>
      </c>
      <c r="B524" s="84" t="s">
        <v>525</v>
      </c>
      <c r="C524" s="99">
        <v>4.9605999999999999E-4</v>
      </c>
      <c r="D524" s="100"/>
      <c r="E524" s="101">
        <v>0</v>
      </c>
      <c r="F524" s="101">
        <v>0</v>
      </c>
      <c r="G524" s="101">
        <v>0</v>
      </c>
      <c r="H524" s="101">
        <v>0</v>
      </c>
      <c r="I524" s="101">
        <v>0</v>
      </c>
    </row>
    <row r="525" spans="1:9" hidden="1">
      <c r="A525" s="4">
        <v>95813</v>
      </c>
      <c r="B525" s="84" t="s">
        <v>526</v>
      </c>
      <c r="C525" s="99">
        <v>3.9140000000000001E-5</v>
      </c>
      <c r="D525" s="100"/>
      <c r="E525" s="101">
        <v>11112.252084999996</v>
      </c>
      <c r="F525" s="101">
        <v>6173.2520849999974</v>
      </c>
      <c r="G525" s="101">
        <v>2805.3120849999968</v>
      </c>
      <c r="H525" s="101">
        <v>0</v>
      </c>
      <c r="I525" s="101">
        <v>0</v>
      </c>
    </row>
    <row r="526" spans="1:9" hidden="1">
      <c r="A526" s="4">
        <v>95821</v>
      </c>
      <c r="B526" s="84" t="s">
        <v>527</v>
      </c>
      <c r="C526" s="99">
        <v>2.2400000000000002E-6</v>
      </c>
      <c r="D526" s="100"/>
      <c r="E526" s="101">
        <v>1038.1470500000005</v>
      </c>
      <c r="F526" s="101">
        <v>625.14705000000049</v>
      </c>
      <c r="G526" s="101">
        <v>0</v>
      </c>
      <c r="H526" s="101">
        <v>0</v>
      </c>
      <c r="I526" s="101">
        <v>0</v>
      </c>
    </row>
    <row r="527" spans="1:9" hidden="1">
      <c r="A527" s="4">
        <v>95831</v>
      </c>
      <c r="B527" s="84" t="s">
        <v>528</v>
      </c>
      <c r="C527" s="99">
        <v>1.8349999999999999E-5</v>
      </c>
      <c r="D527" s="100"/>
      <c r="E527" s="101">
        <v>7785.5227624999989</v>
      </c>
      <c r="F527" s="101">
        <v>2663.5227624999989</v>
      </c>
      <c r="G527" s="101">
        <v>680.09713749999878</v>
      </c>
      <c r="H527" s="101">
        <v>0</v>
      </c>
      <c r="I527" s="101">
        <v>0</v>
      </c>
    </row>
    <row r="528" spans="1:9" hidden="1">
      <c r="A528" s="4">
        <v>95841</v>
      </c>
      <c r="B528" s="84" t="s">
        <v>529</v>
      </c>
      <c r="C528" s="99">
        <v>2.1440000000000001E-5</v>
      </c>
      <c r="D528" s="100"/>
      <c r="E528" s="101">
        <v>531.40398499999856</v>
      </c>
      <c r="F528" s="101">
        <v>531.40398499999856</v>
      </c>
      <c r="G528" s="101">
        <v>188.2596099999987</v>
      </c>
      <c r="H528" s="101">
        <v>0</v>
      </c>
      <c r="I528" s="101">
        <v>0</v>
      </c>
    </row>
    <row r="529" spans="1:9" hidden="1">
      <c r="A529" s="4">
        <v>95851</v>
      </c>
      <c r="B529" s="84" t="s">
        <v>530</v>
      </c>
      <c r="C529" s="99">
        <v>6.6970000000000004E-5</v>
      </c>
      <c r="D529" s="100"/>
      <c r="E529" s="101">
        <v>2133.3574999999983</v>
      </c>
      <c r="F529" s="101">
        <v>2133.3574999999983</v>
      </c>
      <c r="G529" s="101">
        <v>0</v>
      </c>
      <c r="H529" s="101">
        <v>0</v>
      </c>
      <c r="I529" s="101">
        <v>0</v>
      </c>
    </row>
    <row r="530" spans="1:9" hidden="1">
      <c r="A530" s="4">
        <v>95853</v>
      </c>
      <c r="B530" s="84" t="s">
        <v>531</v>
      </c>
      <c r="C530" s="99">
        <v>2.194E-5</v>
      </c>
      <c r="D530" s="100"/>
      <c r="E530" s="101">
        <v>503.2393749999992</v>
      </c>
      <c r="F530" s="101">
        <v>503.2393749999992</v>
      </c>
      <c r="G530" s="101">
        <v>0</v>
      </c>
      <c r="H530" s="101">
        <v>0</v>
      </c>
      <c r="I530" s="101">
        <v>0</v>
      </c>
    </row>
    <row r="531" spans="1:9" hidden="1">
      <c r="A531" s="4">
        <v>95901</v>
      </c>
      <c r="B531" s="84" t="s">
        <v>532</v>
      </c>
      <c r="C531" s="99">
        <v>2.0972600000000001E-3</v>
      </c>
      <c r="D531" s="100"/>
      <c r="E531" s="101">
        <v>152774.98199999996</v>
      </c>
      <c r="F531" s="101">
        <v>138668.98199999996</v>
      </c>
      <c r="G531" s="101">
        <v>0</v>
      </c>
      <c r="H531" s="101">
        <v>0</v>
      </c>
      <c r="I531" s="101">
        <v>0</v>
      </c>
    </row>
    <row r="532" spans="1:9" hidden="1">
      <c r="A532" s="4">
        <v>95908</v>
      </c>
      <c r="B532" s="84" t="s">
        <v>533</v>
      </c>
      <c r="C532" s="99">
        <v>7.2700000000000005E-5</v>
      </c>
      <c r="D532" s="100"/>
      <c r="E532" s="101">
        <v>9947.6266500000002</v>
      </c>
      <c r="F532" s="101">
        <v>9785.6266500000002</v>
      </c>
      <c r="G532" s="101">
        <v>9447.5735249999998</v>
      </c>
      <c r="H532" s="101">
        <v>0</v>
      </c>
      <c r="I532" s="101">
        <v>0</v>
      </c>
    </row>
    <row r="533" spans="1:9" hidden="1">
      <c r="A533" s="4">
        <v>95911</v>
      </c>
      <c r="B533" s="84" t="s">
        <v>534</v>
      </c>
      <c r="C533" s="99">
        <v>6.2007999999999996E-4</v>
      </c>
      <c r="D533" s="100"/>
      <c r="E533" s="101">
        <v>54337.779769999921</v>
      </c>
      <c r="F533" s="101">
        <v>54337.779769999921</v>
      </c>
      <c r="G533" s="101">
        <v>1882.259119999926</v>
      </c>
      <c r="H533" s="101">
        <v>0</v>
      </c>
      <c r="I533" s="101">
        <v>0</v>
      </c>
    </row>
    <row r="534" spans="1:9" hidden="1">
      <c r="A534" s="4">
        <v>95917</v>
      </c>
      <c r="B534" s="84" t="s">
        <v>535</v>
      </c>
      <c r="C534" s="99">
        <v>3.046E-5</v>
      </c>
      <c r="D534" s="100"/>
      <c r="E534" s="101">
        <v>4773</v>
      </c>
      <c r="F534" s="101">
        <v>0</v>
      </c>
      <c r="G534" s="101">
        <v>0</v>
      </c>
      <c r="H534" s="101">
        <v>0</v>
      </c>
      <c r="I534" s="101">
        <v>0</v>
      </c>
    </row>
    <row r="535" spans="1:9" hidden="1">
      <c r="A535" s="4">
        <v>95921</v>
      </c>
      <c r="B535" s="84" t="s">
        <v>536</v>
      </c>
      <c r="C535" s="99">
        <v>4.0089999999999997E-5</v>
      </c>
      <c r="D535" s="100"/>
      <c r="E535" s="101">
        <v>5298.2740000000013</v>
      </c>
      <c r="F535" s="101">
        <v>5298.2740000000013</v>
      </c>
      <c r="G535" s="101">
        <v>0</v>
      </c>
      <c r="H535" s="101">
        <v>0</v>
      </c>
      <c r="I535" s="101">
        <v>0</v>
      </c>
    </row>
    <row r="536" spans="1:9" hidden="1">
      <c r="A536" s="4">
        <v>96001</v>
      </c>
      <c r="B536" s="84" t="s">
        <v>537</v>
      </c>
      <c r="C536" s="99">
        <v>4.2781309999999996E-2</v>
      </c>
      <c r="D536" s="100"/>
      <c r="E536" s="101">
        <v>0</v>
      </c>
      <c r="F536" s="101">
        <v>0</v>
      </c>
      <c r="G536" s="101">
        <v>0</v>
      </c>
      <c r="H536" s="101">
        <v>0</v>
      </c>
      <c r="I536" s="101">
        <v>0</v>
      </c>
    </row>
    <row r="537" spans="1:9" hidden="1">
      <c r="A537" s="4">
        <v>96003</v>
      </c>
      <c r="B537" s="84" t="s">
        <v>969</v>
      </c>
      <c r="C537" s="99">
        <v>1.95298E-3</v>
      </c>
      <c r="D537" s="100"/>
      <c r="E537" s="101">
        <v>126394</v>
      </c>
      <c r="F537" s="101">
        <v>0</v>
      </c>
      <c r="G537" s="101">
        <v>0</v>
      </c>
      <c r="H537" s="101">
        <v>0</v>
      </c>
      <c r="I537" s="101">
        <v>0</v>
      </c>
    </row>
    <row r="538" spans="1:9" hidden="1">
      <c r="A538" s="4">
        <v>96004</v>
      </c>
      <c r="B538" s="84" t="s">
        <v>539</v>
      </c>
      <c r="C538" s="99">
        <v>1.3629099999999999E-3</v>
      </c>
      <c r="D538" s="100"/>
      <c r="E538" s="101">
        <v>332797.9726775001</v>
      </c>
      <c r="F538" s="101">
        <v>244191.97267750013</v>
      </c>
      <c r="G538" s="101">
        <v>223000.14242750005</v>
      </c>
      <c r="H538" s="101">
        <v>0</v>
      </c>
      <c r="I538" s="101">
        <v>0</v>
      </c>
    </row>
    <row r="539" spans="1:9" hidden="1">
      <c r="A539" s="4">
        <v>96005</v>
      </c>
      <c r="B539" s="84" t="s">
        <v>540</v>
      </c>
      <c r="C539" s="99">
        <v>2.56858E-3</v>
      </c>
      <c r="D539" s="100"/>
      <c r="E539" s="101">
        <v>95878.651694999702</v>
      </c>
      <c r="F539" s="101">
        <v>3827.6516949996967</v>
      </c>
      <c r="G539" s="101">
        <v>3827.6516949996967</v>
      </c>
      <c r="H539" s="101">
        <v>0</v>
      </c>
      <c r="I539" s="101">
        <v>0</v>
      </c>
    </row>
    <row r="540" spans="1:9" hidden="1">
      <c r="A540" s="4">
        <v>96008</v>
      </c>
      <c r="B540" s="84" t="s">
        <v>541</v>
      </c>
      <c r="C540" s="99">
        <v>5.5495500000000003E-3</v>
      </c>
      <c r="D540" s="100"/>
      <c r="E540" s="101">
        <v>0</v>
      </c>
      <c r="F540" s="101">
        <v>0</v>
      </c>
      <c r="G540" s="101">
        <v>0</v>
      </c>
      <c r="H540" s="101">
        <v>0</v>
      </c>
      <c r="I540" s="101">
        <v>0</v>
      </c>
    </row>
    <row r="541" spans="1:9" hidden="1">
      <c r="A541" s="4">
        <v>96009</v>
      </c>
      <c r="B541" s="84" t="s">
        <v>542</v>
      </c>
      <c r="C541" s="99">
        <v>3.6341999999999999E-4</v>
      </c>
      <c r="D541" s="100"/>
      <c r="E541" s="101">
        <v>3253</v>
      </c>
      <c r="F541" s="101">
        <v>0</v>
      </c>
      <c r="G541" s="101">
        <v>0</v>
      </c>
      <c r="H541" s="101">
        <v>0</v>
      </c>
      <c r="I541" s="101">
        <v>0</v>
      </c>
    </row>
    <row r="542" spans="1:9" hidden="1">
      <c r="A542" s="94">
        <v>96011</v>
      </c>
      <c r="B542" s="95" t="s">
        <v>543</v>
      </c>
      <c r="C542" s="96">
        <v>6.2813359999999999E-2</v>
      </c>
      <c r="D542" s="97"/>
      <c r="E542" s="98">
        <v>1817915</v>
      </c>
      <c r="F542" s="98">
        <v>0</v>
      </c>
      <c r="G542" s="98">
        <v>0</v>
      </c>
      <c r="H542" s="98">
        <v>0</v>
      </c>
      <c r="I542" s="98">
        <v>0</v>
      </c>
    </row>
    <row r="543" spans="1:9" hidden="1">
      <c r="A543" s="4">
        <v>96012</v>
      </c>
      <c r="B543" s="84" t="s">
        <v>970</v>
      </c>
      <c r="C543" s="99">
        <v>2.36725E-3</v>
      </c>
      <c r="D543" s="100"/>
      <c r="E543" s="101">
        <v>266010.3288875001</v>
      </c>
      <c r="F543" s="101">
        <v>266010.3288875001</v>
      </c>
      <c r="G543" s="101">
        <v>256290.80076250009</v>
      </c>
      <c r="H543" s="101">
        <v>0</v>
      </c>
      <c r="I543" s="101">
        <v>0</v>
      </c>
    </row>
    <row r="544" spans="1:9" hidden="1">
      <c r="A544" s="4">
        <v>96018</v>
      </c>
      <c r="B544" s="84" t="s">
        <v>545</v>
      </c>
      <c r="C544" s="99">
        <v>3.4900000000000001E-5</v>
      </c>
      <c r="D544" s="100"/>
      <c r="E544" s="101">
        <v>4907.2018750000007</v>
      </c>
      <c r="F544" s="101">
        <v>1076.2018750000007</v>
      </c>
      <c r="G544" s="101">
        <v>0</v>
      </c>
      <c r="H544" s="101">
        <v>0</v>
      </c>
      <c r="I544" s="101">
        <v>0</v>
      </c>
    </row>
    <row r="545" spans="1:9" hidden="1">
      <c r="A545" s="4">
        <v>96021</v>
      </c>
      <c r="B545" s="84" t="s">
        <v>546</v>
      </c>
      <c r="C545" s="99">
        <v>7.4982E-4</v>
      </c>
      <c r="D545" s="100"/>
      <c r="E545" s="101">
        <v>43589.798850000021</v>
      </c>
      <c r="F545" s="101">
        <v>43589.798850000021</v>
      </c>
      <c r="G545" s="101">
        <v>0</v>
      </c>
      <c r="H545" s="101">
        <v>0</v>
      </c>
      <c r="I545" s="101">
        <v>0</v>
      </c>
    </row>
    <row r="546" spans="1:9" hidden="1">
      <c r="A546" s="4">
        <v>96031</v>
      </c>
      <c r="B546" s="84" t="s">
        <v>547</v>
      </c>
      <c r="C546" s="99">
        <v>7.8377000000000004E-4</v>
      </c>
      <c r="D546" s="100"/>
      <c r="E546" s="101">
        <v>22050.641399999964</v>
      </c>
      <c r="F546" s="101">
        <v>22050.641399999964</v>
      </c>
      <c r="G546" s="101">
        <v>0</v>
      </c>
      <c r="H546" s="101">
        <v>0</v>
      </c>
      <c r="I546" s="101">
        <v>0</v>
      </c>
    </row>
    <row r="547" spans="1:9" hidden="1">
      <c r="A547" s="4">
        <v>96041</v>
      </c>
      <c r="B547" s="84" t="s">
        <v>548</v>
      </c>
      <c r="C547" s="99">
        <v>1.9183500000000001E-3</v>
      </c>
      <c r="D547" s="100"/>
      <c r="E547" s="101">
        <v>82525.911050000112</v>
      </c>
      <c r="F547" s="101">
        <v>50636.911050000112</v>
      </c>
      <c r="G547" s="101">
        <v>0</v>
      </c>
      <c r="H547" s="101">
        <v>0</v>
      </c>
      <c r="I547" s="101">
        <v>0</v>
      </c>
    </row>
    <row r="548" spans="1:9" hidden="1">
      <c r="A548" s="4">
        <v>96051</v>
      </c>
      <c r="B548" s="84" t="s">
        <v>549</v>
      </c>
      <c r="C548" s="99">
        <v>1.02903E-3</v>
      </c>
      <c r="D548" s="100"/>
      <c r="E548" s="101">
        <v>52238.91400750012</v>
      </c>
      <c r="F548" s="101">
        <v>52238.91400750012</v>
      </c>
      <c r="G548" s="101">
        <v>52238.91400750012</v>
      </c>
      <c r="H548" s="101">
        <v>0</v>
      </c>
      <c r="I548" s="101">
        <v>0</v>
      </c>
    </row>
    <row r="549" spans="1:9" hidden="1">
      <c r="A549" s="4">
        <v>96061</v>
      </c>
      <c r="B549" s="84" t="s">
        <v>550</v>
      </c>
      <c r="C549" s="99">
        <v>3.7237000000000001E-4</v>
      </c>
      <c r="D549" s="100"/>
      <c r="E549" s="101">
        <v>18034.326542500043</v>
      </c>
      <c r="F549" s="101">
        <v>14251.326542500043</v>
      </c>
      <c r="G549" s="101">
        <v>10500.444242500031</v>
      </c>
      <c r="H549" s="101">
        <v>0</v>
      </c>
      <c r="I549" s="101">
        <v>0</v>
      </c>
    </row>
    <row r="550" spans="1:9" hidden="1">
      <c r="A550" s="4">
        <v>96071</v>
      </c>
      <c r="B550" s="84" t="s">
        <v>551</v>
      </c>
      <c r="C550" s="99">
        <v>1.3377199999999999E-3</v>
      </c>
      <c r="D550" s="100"/>
      <c r="E550" s="101">
        <v>45427.1248549999</v>
      </c>
      <c r="F550" s="101">
        <v>41624.1248549999</v>
      </c>
      <c r="G550" s="101">
        <v>22128.197679999994</v>
      </c>
      <c r="H550" s="101">
        <v>0</v>
      </c>
      <c r="I550" s="101">
        <v>0</v>
      </c>
    </row>
    <row r="551" spans="1:9" hidden="1">
      <c r="A551" s="4">
        <v>96081</v>
      </c>
      <c r="B551" s="84" t="s">
        <v>552</v>
      </c>
      <c r="C551" s="99">
        <v>6.7270000000000003E-4</v>
      </c>
      <c r="D551" s="100"/>
      <c r="E551" s="101">
        <v>50444.307374999997</v>
      </c>
      <c r="F551" s="101">
        <v>23508.307374999997</v>
      </c>
      <c r="G551" s="101">
        <v>5094.8851750000249</v>
      </c>
      <c r="H551" s="101">
        <v>0</v>
      </c>
      <c r="I551" s="101">
        <v>0</v>
      </c>
    </row>
    <row r="552" spans="1:9" hidden="1">
      <c r="A552" s="4">
        <v>96101</v>
      </c>
      <c r="B552" s="84" t="s">
        <v>553</v>
      </c>
      <c r="C552" s="99">
        <v>6.4908999999999995E-4</v>
      </c>
      <c r="D552" s="100"/>
      <c r="E552" s="101">
        <v>57750.6602000001</v>
      </c>
      <c r="F552" s="101">
        <v>25599.6602000001</v>
      </c>
      <c r="G552" s="101">
        <v>0</v>
      </c>
      <c r="H552" s="101">
        <v>0</v>
      </c>
      <c r="I552" s="101">
        <v>0</v>
      </c>
    </row>
    <row r="553" spans="1:9" hidden="1">
      <c r="A553" s="4">
        <v>96102</v>
      </c>
      <c r="B553" s="84" t="s">
        <v>554</v>
      </c>
      <c r="C553" s="99">
        <v>6.2999999999999998E-6</v>
      </c>
      <c r="D553" s="100"/>
      <c r="E553" s="101">
        <v>276.88750000000005</v>
      </c>
      <c r="F553" s="101">
        <v>276.88750000000005</v>
      </c>
      <c r="G553" s="101">
        <v>0</v>
      </c>
      <c r="H553" s="101">
        <v>0</v>
      </c>
      <c r="I553" s="101">
        <v>0</v>
      </c>
    </row>
    <row r="554" spans="1:9" hidden="1">
      <c r="A554" s="4">
        <v>96111</v>
      </c>
      <c r="B554" s="84" t="s">
        <v>555</v>
      </c>
      <c r="C554" s="99">
        <v>1.7618000000000001E-4</v>
      </c>
      <c r="D554" s="100"/>
      <c r="E554" s="101">
        <v>10666.166495000043</v>
      </c>
      <c r="F554" s="101">
        <v>6476.1664950000431</v>
      </c>
      <c r="G554" s="101">
        <v>2360.3428450000301</v>
      </c>
      <c r="H554" s="101">
        <v>0</v>
      </c>
      <c r="I554" s="101">
        <v>0</v>
      </c>
    </row>
    <row r="555" spans="1:9" hidden="1">
      <c r="A555" s="4">
        <v>96121</v>
      </c>
      <c r="B555" s="84" t="s">
        <v>556</v>
      </c>
      <c r="C555" s="99">
        <v>1.5319999999999999E-5</v>
      </c>
      <c r="D555" s="100"/>
      <c r="E555" s="101">
        <v>435.38812499999949</v>
      </c>
      <c r="F555" s="101">
        <v>176.38812499999949</v>
      </c>
      <c r="G555" s="101">
        <v>0</v>
      </c>
      <c r="H555" s="101">
        <v>0</v>
      </c>
      <c r="I555" s="101">
        <v>0</v>
      </c>
    </row>
    <row r="556" spans="1:9" hidden="1">
      <c r="A556" s="4">
        <v>96201</v>
      </c>
      <c r="B556" s="84" t="s">
        <v>557</v>
      </c>
      <c r="C556" s="99">
        <v>1.01621E-3</v>
      </c>
      <c r="D556" s="100"/>
      <c r="E556" s="101">
        <v>98694.2586499998</v>
      </c>
      <c r="F556" s="101">
        <v>50182.2586499998</v>
      </c>
      <c r="G556" s="101">
        <v>0</v>
      </c>
      <c r="H556" s="101">
        <v>0</v>
      </c>
      <c r="I556" s="101">
        <v>0</v>
      </c>
    </row>
    <row r="557" spans="1:9" hidden="1">
      <c r="A557" s="4">
        <v>96204</v>
      </c>
      <c r="B557" s="84" t="s">
        <v>558</v>
      </c>
      <c r="C557" s="99">
        <v>1.3519999999999999E-5</v>
      </c>
      <c r="D557" s="100"/>
      <c r="E557" s="101">
        <v>3002.7540050000011</v>
      </c>
      <c r="F557" s="101">
        <v>890.75400500000114</v>
      </c>
      <c r="G557" s="101">
        <v>18.334630000001198</v>
      </c>
      <c r="H557" s="101">
        <v>0</v>
      </c>
      <c r="I557" s="101">
        <v>0</v>
      </c>
    </row>
    <row r="558" spans="1:9" hidden="1">
      <c r="A558" s="4">
        <v>96211</v>
      </c>
      <c r="B558" s="84" t="s">
        <v>559</v>
      </c>
      <c r="C558" s="99">
        <v>1.838E-5</v>
      </c>
      <c r="D558" s="100"/>
      <c r="E558" s="101">
        <v>10591.282619999998</v>
      </c>
      <c r="F558" s="101">
        <v>9121.2826199999981</v>
      </c>
      <c r="G558" s="101">
        <v>5927.1382449999974</v>
      </c>
      <c r="H558" s="101">
        <v>0</v>
      </c>
      <c r="I558" s="101">
        <v>0</v>
      </c>
    </row>
    <row r="559" spans="1:9" hidden="1">
      <c r="A559" s="4">
        <v>96221</v>
      </c>
      <c r="B559" s="84" t="s">
        <v>560</v>
      </c>
      <c r="C559" s="99">
        <v>1.6636999999999999E-4</v>
      </c>
      <c r="D559" s="100"/>
      <c r="E559" s="101">
        <v>5384.1829749999961</v>
      </c>
      <c r="F559" s="101">
        <v>5384.1829749999961</v>
      </c>
      <c r="G559" s="101">
        <v>0</v>
      </c>
      <c r="H559" s="101">
        <v>0</v>
      </c>
      <c r="I559" s="101">
        <v>0</v>
      </c>
    </row>
    <row r="560" spans="1:9" hidden="1">
      <c r="A560" s="4">
        <v>96231</v>
      </c>
      <c r="B560" s="84" t="s">
        <v>561</v>
      </c>
      <c r="C560" s="99">
        <v>1.1379000000000001E-4</v>
      </c>
      <c r="D560" s="100"/>
      <c r="E560" s="101">
        <v>8004.7289475000161</v>
      </c>
      <c r="F560" s="101">
        <v>7787.7289475000161</v>
      </c>
      <c r="G560" s="101">
        <v>4321.0043975000171</v>
      </c>
      <c r="H560" s="101">
        <v>0</v>
      </c>
      <c r="I560" s="101">
        <v>0</v>
      </c>
    </row>
    <row r="561" spans="1:9" hidden="1">
      <c r="A561" s="4">
        <v>96241</v>
      </c>
      <c r="B561" s="84" t="s">
        <v>562</v>
      </c>
      <c r="C561" s="99">
        <v>5.0930000000000002E-5</v>
      </c>
      <c r="D561" s="100"/>
      <c r="E561" s="101">
        <v>1534.4518499999976</v>
      </c>
      <c r="F561" s="101">
        <v>1534.4518499999976</v>
      </c>
      <c r="G561" s="101">
        <v>0</v>
      </c>
      <c r="H561" s="101">
        <v>0</v>
      </c>
      <c r="I561" s="101">
        <v>0</v>
      </c>
    </row>
    <row r="562" spans="1:9" hidden="1">
      <c r="A562" s="4">
        <v>96251</v>
      </c>
      <c r="B562" s="84" t="s">
        <v>563</v>
      </c>
      <c r="C562" s="99">
        <v>1.0726E-4</v>
      </c>
      <c r="D562" s="100"/>
      <c r="E562" s="101">
        <v>8049.6235650000017</v>
      </c>
      <c r="F562" s="101">
        <v>2205.6235650000017</v>
      </c>
      <c r="G562" s="101">
        <v>2205.6235650000017</v>
      </c>
      <c r="H562" s="101">
        <v>0</v>
      </c>
      <c r="I562" s="101">
        <v>0</v>
      </c>
    </row>
    <row r="563" spans="1:9" hidden="1">
      <c r="A563" s="4">
        <v>96301</v>
      </c>
      <c r="B563" s="84" t="s">
        <v>564</v>
      </c>
      <c r="C563" s="99">
        <v>4.7950400000000004E-3</v>
      </c>
      <c r="D563" s="100"/>
      <c r="E563" s="101">
        <v>91493.484560000128</v>
      </c>
      <c r="F563" s="101">
        <v>91493.484560000128</v>
      </c>
      <c r="G563" s="101">
        <v>91493.484560000128</v>
      </c>
      <c r="H563" s="101">
        <v>0</v>
      </c>
      <c r="I563" s="101">
        <v>0</v>
      </c>
    </row>
    <row r="564" spans="1:9" hidden="1">
      <c r="A564" s="4">
        <v>96302</v>
      </c>
      <c r="B564" s="84" t="s">
        <v>565</v>
      </c>
      <c r="C564" s="99">
        <v>2.317E-5</v>
      </c>
      <c r="D564" s="100"/>
      <c r="E564" s="101">
        <v>5530.5124500000011</v>
      </c>
      <c r="F564" s="101">
        <v>5530.5124500000011</v>
      </c>
      <c r="G564" s="101">
        <v>0</v>
      </c>
      <c r="H564" s="101">
        <v>0</v>
      </c>
      <c r="I564" s="101">
        <v>0</v>
      </c>
    </row>
    <row r="565" spans="1:9" hidden="1">
      <c r="A565" s="4">
        <v>96304</v>
      </c>
      <c r="B565" s="84" t="s">
        <v>566</v>
      </c>
      <c r="C565" s="99">
        <v>5.5810000000000003E-5</v>
      </c>
      <c r="D565" s="100"/>
      <c r="E565" s="101">
        <v>7993.1610525000124</v>
      </c>
      <c r="F565" s="101">
        <v>5127.1610525000124</v>
      </c>
      <c r="G565" s="101">
        <v>4386.5710525000104</v>
      </c>
      <c r="H565" s="101">
        <v>0</v>
      </c>
      <c r="I565" s="101">
        <v>0</v>
      </c>
    </row>
    <row r="566" spans="1:9" hidden="1">
      <c r="A566" s="4">
        <v>96305</v>
      </c>
      <c r="B566" s="84" t="s">
        <v>567</v>
      </c>
      <c r="C566" s="99">
        <v>3.8810000000000003E-5</v>
      </c>
      <c r="D566" s="100"/>
      <c r="E566" s="101">
        <v>2055.4126525000001</v>
      </c>
      <c r="F566" s="101">
        <v>1462.4126525000004</v>
      </c>
      <c r="G566" s="101">
        <v>383.90640250000001</v>
      </c>
      <c r="H566" s="101">
        <v>0</v>
      </c>
      <c r="I566" s="101">
        <v>0</v>
      </c>
    </row>
    <row r="567" spans="1:9" hidden="1">
      <c r="A567" s="4">
        <v>96310</v>
      </c>
      <c r="B567" s="84" t="s">
        <v>568</v>
      </c>
      <c r="C567" s="99">
        <v>4.7809999999999998E-5</v>
      </c>
      <c r="D567" s="100"/>
      <c r="E567" s="101">
        <v>18875.961427499988</v>
      </c>
      <c r="F567" s="101">
        <v>10290.961427499988</v>
      </c>
      <c r="G567" s="101">
        <v>6125.4233024999885</v>
      </c>
      <c r="H567" s="101">
        <v>0</v>
      </c>
      <c r="I567" s="101">
        <v>0</v>
      </c>
    </row>
    <row r="568" spans="1:9" hidden="1">
      <c r="A568" s="4">
        <v>96311</v>
      </c>
      <c r="B568" s="84" t="s">
        <v>569</v>
      </c>
      <c r="C568" s="99">
        <v>1.3292099999999999E-3</v>
      </c>
      <c r="D568" s="100"/>
      <c r="E568" s="101">
        <v>27108.649349999963</v>
      </c>
      <c r="F568" s="101">
        <v>27108.649349999963</v>
      </c>
      <c r="G568" s="101">
        <v>0</v>
      </c>
      <c r="H568" s="101">
        <v>0</v>
      </c>
      <c r="I568" s="101">
        <v>0</v>
      </c>
    </row>
    <row r="569" spans="1:9" hidden="1">
      <c r="A569" s="4">
        <v>96312</v>
      </c>
      <c r="B569" s="84" t="s">
        <v>570</v>
      </c>
      <c r="C569" s="99">
        <v>6.5599999999999999E-6</v>
      </c>
      <c r="D569" s="100"/>
      <c r="E569" s="101">
        <v>2727.9144000000006</v>
      </c>
      <c r="F569" s="101">
        <v>2727.9144000000006</v>
      </c>
      <c r="G569" s="101">
        <v>0</v>
      </c>
      <c r="H569" s="101">
        <v>0</v>
      </c>
      <c r="I569" s="101">
        <v>0</v>
      </c>
    </row>
    <row r="570" spans="1:9" hidden="1">
      <c r="A570" s="4">
        <v>96318</v>
      </c>
      <c r="B570" s="84" t="s">
        <v>934</v>
      </c>
      <c r="C570" s="99">
        <v>2.7363399999999999E-3</v>
      </c>
      <c r="D570" s="100"/>
      <c r="E570" s="101">
        <v>283382.34315999981</v>
      </c>
      <c r="F570" s="101">
        <v>244459.34315999981</v>
      </c>
      <c r="G570" s="101">
        <v>130160.39393499994</v>
      </c>
      <c r="H570" s="101">
        <v>0</v>
      </c>
      <c r="I570" s="101">
        <v>0</v>
      </c>
    </row>
    <row r="571" spans="1:9" hidden="1">
      <c r="A571" s="4">
        <v>96321</v>
      </c>
      <c r="B571" s="84" t="s">
        <v>571</v>
      </c>
      <c r="C571" s="99">
        <v>3.1730000000000003E-5</v>
      </c>
      <c r="D571" s="100"/>
      <c r="E571" s="101">
        <v>1591.2834000000021</v>
      </c>
      <c r="F571" s="101">
        <v>1591.2834000000021</v>
      </c>
      <c r="G571" s="101">
        <v>0</v>
      </c>
      <c r="H571" s="101">
        <v>0</v>
      </c>
      <c r="I571" s="101">
        <v>0</v>
      </c>
    </row>
    <row r="572" spans="1:9" hidden="1">
      <c r="A572" s="4">
        <v>96331</v>
      </c>
      <c r="B572" s="84" t="s">
        <v>572</v>
      </c>
      <c r="C572" s="99">
        <v>6.4639000000000005E-4</v>
      </c>
      <c r="D572" s="100"/>
      <c r="E572" s="101">
        <v>13753.235100000049</v>
      </c>
      <c r="F572" s="101">
        <v>13753.235100000049</v>
      </c>
      <c r="G572" s="101">
        <v>0</v>
      </c>
      <c r="H572" s="101">
        <v>0</v>
      </c>
      <c r="I572" s="101">
        <v>0</v>
      </c>
    </row>
    <row r="573" spans="1:9" hidden="1">
      <c r="A573" s="4">
        <v>96341</v>
      </c>
      <c r="B573" s="84" t="s">
        <v>573</v>
      </c>
      <c r="C573" s="99">
        <v>8.1000000000000004E-5</v>
      </c>
      <c r="D573" s="100"/>
      <c r="E573" s="101">
        <v>12194.882299999997</v>
      </c>
      <c r="F573" s="101">
        <v>3750.8822999999975</v>
      </c>
      <c r="G573" s="101">
        <v>0</v>
      </c>
      <c r="H573" s="101">
        <v>0</v>
      </c>
      <c r="I573" s="101">
        <v>0</v>
      </c>
    </row>
    <row r="574" spans="1:9" hidden="1">
      <c r="A574" s="4">
        <v>96351</v>
      </c>
      <c r="B574" s="84" t="s">
        <v>574</v>
      </c>
      <c r="C574" s="99">
        <v>1.04827E-3</v>
      </c>
      <c r="D574" s="100"/>
      <c r="E574" s="101">
        <v>21993.809849999961</v>
      </c>
      <c r="F574" s="101">
        <v>21993.809849999961</v>
      </c>
      <c r="G574" s="101">
        <v>0</v>
      </c>
      <c r="H574" s="101">
        <v>0</v>
      </c>
      <c r="I574" s="101">
        <v>0</v>
      </c>
    </row>
    <row r="575" spans="1:9" hidden="1">
      <c r="A575" s="4">
        <v>96361</v>
      </c>
      <c r="B575" s="84" t="s">
        <v>575</v>
      </c>
      <c r="C575" s="99">
        <v>7.5560000000000002E-5</v>
      </c>
      <c r="D575" s="100"/>
      <c r="E575" s="101">
        <v>18622.216789999988</v>
      </c>
      <c r="F575" s="101">
        <v>18622.216789999988</v>
      </c>
      <c r="G575" s="101">
        <v>8960.8532899999882</v>
      </c>
      <c r="H575" s="101">
        <v>0</v>
      </c>
      <c r="I575" s="101">
        <v>0</v>
      </c>
    </row>
    <row r="576" spans="1:9" hidden="1">
      <c r="A576" s="4">
        <v>96371</v>
      </c>
      <c r="B576" s="84" t="s">
        <v>576</v>
      </c>
      <c r="C576" s="99">
        <v>1.8149999999999999E-4</v>
      </c>
      <c r="D576" s="100"/>
      <c r="E576" s="101">
        <v>28363.551575000005</v>
      </c>
      <c r="F576" s="101">
        <v>28363.551575000005</v>
      </c>
      <c r="G576" s="101">
        <v>17253.323574999995</v>
      </c>
      <c r="H576" s="101">
        <v>0</v>
      </c>
      <c r="I576" s="101">
        <v>0</v>
      </c>
    </row>
    <row r="577" spans="1:9" hidden="1">
      <c r="A577" s="4">
        <v>96381</v>
      </c>
      <c r="B577" s="84" t="s">
        <v>577</v>
      </c>
      <c r="C577" s="99">
        <v>3.6720000000000001E-5</v>
      </c>
      <c r="D577" s="100"/>
      <c r="E577" s="101">
        <v>9868.3330799999931</v>
      </c>
      <c r="F577" s="101">
        <v>9868.3330799999931</v>
      </c>
      <c r="G577" s="101">
        <v>5040.8429799999967</v>
      </c>
      <c r="H577" s="101">
        <v>0</v>
      </c>
      <c r="I577" s="101">
        <v>0</v>
      </c>
    </row>
    <row r="578" spans="1:9" hidden="1">
      <c r="A578" s="4">
        <v>96391</v>
      </c>
      <c r="B578" s="84" t="s">
        <v>578</v>
      </c>
      <c r="C578" s="99">
        <v>1.7942000000000001E-4</v>
      </c>
      <c r="D578" s="100"/>
      <c r="E578" s="101">
        <v>8297.4062999999733</v>
      </c>
      <c r="F578" s="101">
        <v>8297.4062999999733</v>
      </c>
      <c r="G578" s="101">
        <v>0</v>
      </c>
      <c r="H578" s="101">
        <v>0</v>
      </c>
      <c r="I578" s="101">
        <v>0</v>
      </c>
    </row>
    <row r="579" spans="1:9" hidden="1">
      <c r="A579" s="4">
        <v>96401</v>
      </c>
      <c r="B579" s="84" t="s">
        <v>579</v>
      </c>
      <c r="C579" s="99">
        <v>4.0953200000000004E-3</v>
      </c>
      <c r="D579" s="100"/>
      <c r="E579" s="101">
        <v>102298.46502500027</v>
      </c>
      <c r="F579" s="101">
        <v>102298.46502500027</v>
      </c>
      <c r="G579" s="101">
        <v>0</v>
      </c>
      <c r="H579" s="101">
        <v>0</v>
      </c>
      <c r="I579" s="101">
        <v>0</v>
      </c>
    </row>
    <row r="580" spans="1:9" hidden="1">
      <c r="A580" s="4">
        <v>96404</v>
      </c>
      <c r="B580" s="84" t="s">
        <v>580</v>
      </c>
      <c r="C580" s="99">
        <v>1.1291E-4</v>
      </c>
      <c r="D580" s="100"/>
      <c r="E580" s="101">
        <v>28956.766177500002</v>
      </c>
      <c r="F580" s="101">
        <v>18516.766177500002</v>
      </c>
      <c r="G580" s="101">
        <v>9313.9538275000086</v>
      </c>
      <c r="H580" s="101">
        <v>0</v>
      </c>
      <c r="I580" s="101">
        <v>0</v>
      </c>
    </row>
    <row r="581" spans="1:9" hidden="1">
      <c r="A581" s="4">
        <v>96405</v>
      </c>
      <c r="B581" s="84" t="s">
        <v>581</v>
      </c>
      <c r="C581" s="99">
        <v>1.0980999999999999E-4</v>
      </c>
      <c r="D581" s="100"/>
      <c r="E581" s="101">
        <v>13877.078124999996</v>
      </c>
      <c r="F581" s="101">
        <v>3562.0781249999964</v>
      </c>
      <c r="G581" s="101">
        <v>0</v>
      </c>
      <c r="H581" s="101">
        <v>0</v>
      </c>
      <c r="I581" s="101">
        <v>0</v>
      </c>
    </row>
    <row r="582" spans="1:9" hidden="1">
      <c r="A582" s="4">
        <v>96411</v>
      </c>
      <c r="B582" s="84" t="s">
        <v>582</v>
      </c>
      <c r="C582" s="99">
        <v>7.4510000000000003E-5</v>
      </c>
      <c r="D582" s="100"/>
      <c r="E582" s="101">
        <v>15016.449977500011</v>
      </c>
      <c r="F582" s="101">
        <v>15016.449977500011</v>
      </c>
      <c r="G582" s="101">
        <v>13957.903727500012</v>
      </c>
      <c r="H582" s="101">
        <v>0</v>
      </c>
      <c r="I582" s="101">
        <v>0</v>
      </c>
    </row>
    <row r="583" spans="1:9" hidden="1">
      <c r="A583" s="4">
        <v>96421</v>
      </c>
      <c r="B583" s="84" t="s">
        <v>583</v>
      </c>
      <c r="C583" s="99">
        <v>5.2205999999999997E-4</v>
      </c>
      <c r="D583" s="100"/>
      <c r="E583" s="101">
        <v>54702.657315000033</v>
      </c>
      <c r="F583" s="101">
        <v>47543.657315000033</v>
      </c>
      <c r="G583" s="101">
        <v>47543.657315000033</v>
      </c>
      <c r="H583" s="101">
        <v>0</v>
      </c>
      <c r="I583" s="101">
        <v>0</v>
      </c>
    </row>
    <row r="584" spans="1:9" hidden="1">
      <c r="A584" s="4">
        <v>96431</v>
      </c>
      <c r="B584" s="84" t="s">
        <v>584</v>
      </c>
      <c r="C584" s="99">
        <v>5.0399999999999999E-5</v>
      </c>
      <c r="D584" s="100"/>
      <c r="E584" s="101">
        <v>8428.2813499999938</v>
      </c>
      <c r="F584" s="101">
        <v>8428.2813499999938</v>
      </c>
      <c r="G584" s="101">
        <v>4745.6571999999915</v>
      </c>
      <c r="H584" s="101">
        <v>0</v>
      </c>
      <c r="I584" s="101">
        <v>0</v>
      </c>
    </row>
    <row r="585" spans="1:9" hidden="1">
      <c r="A585" s="4">
        <v>96441</v>
      </c>
      <c r="B585" s="84" t="s">
        <v>585</v>
      </c>
      <c r="C585" s="99">
        <v>2.0550000000000001E-5</v>
      </c>
      <c r="D585" s="100"/>
      <c r="E585" s="101">
        <v>1066.9388999999965</v>
      </c>
      <c r="F585" s="101">
        <v>943.93889999999647</v>
      </c>
      <c r="G585" s="101">
        <v>0</v>
      </c>
      <c r="H585" s="101">
        <v>0</v>
      </c>
      <c r="I585" s="101">
        <v>0</v>
      </c>
    </row>
    <row r="586" spans="1:9" hidden="1">
      <c r="A586" s="4">
        <v>96451</v>
      </c>
      <c r="B586" s="84" t="s">
        <v>586</v>
      </c>
      <c r="C586" s="99">
        <v>1.7180000000000002E-5</v>
      </c>
      <c r="D586" s="100"/>
      <c r="E586" s="101">
        <v>4969.0455950000023</v>
      </c>
      <c r="F586" s="101">
        <v>4969.0455950000023</v>
      </c>
      <c r="G586" s="101">
        <v>4316.8780950000018</v>
      </c>
      <c r="H586" s="101">
        <v>0</v>
      </c>
      <c r="I586" s="101">
        <v>0</v>
      </c>
    </row>
    <row r="587" spans="1:9" hidden="1">
      <c r="A587" s="94">
        <v>96461</v>
      </c>
      <c r="B587" s="95" t="s">
        <v>587</v>
      </c>
      <c r="C587" s="96">
        <v>1.3161999999999999E-4</v>
      </c>
      <c r="D587" s="97"/>
      <c r="E587" s="98">
        <v>15064</v>
      </c>
      <c r="F587" s="98">
        <v>0</v>
      </c>
      <c r="G587" s="98">
        <v>0</v>
      </c>
      <c r="H587" s="98">
        <v>0</v>
      </c>
      <c r="I587" s="98">
        <v>0</v>
      </c>
    </row>
    <row r="588" spans="1:9" hidden="1">
      <c r="A588" s="4">
        <v>96501</v>
      </c>
      <c r="B588" s="84" t="s">
        <v>588</v>
      </c>
      <c r="C588" s="99">
        <v>1.5097370000000001E-2</v>
      </c>
      <c r="D588" s="100"/>
      <c r="E588" s="101">
        <v>587503.36609250156</v>
      </c>
      <c r="F588" s="101">
        <v>587503.36609250156</v>
      </c>
      <c r="G588" s="101">
        <v>421939.87554250227</v>
      </c>
      <c r="H588" s="101">
        <v>0</v>
      </c>
      <c r="I588" s="101">
        <v>0</v>
      </c>
    </row>
    <row r="589" spans="1:9" hidden="1">
      <c r="A589" s="4">
        <v>96502</v>
      </c>
      <c r="B589" s="84" t="s">
        <v>589</v>
      </c>
      <c r="C589" s="99">
        <v>3.5762000000000001E-4</v>
      </c>
      <c r="D589" s="100"/>
      <c r="E589" s="101">
        <v>29361.431080000009</v>
      </c>
      <c r="F589" s="101">
        <v>19889.431080000009</v>
      </c>
      <c r="G589" s="101">
        <v>16048.940455000004</v>
      </c>
      <c r="H589" s="101">
        <v>0</v>
      </c>
      <c r="I589" s="101">
        <v>0</v>
      </c>
    </row>
    <row r="590" spans="1:9" hidden="1">
      <c r="A590" s="4">
        <v>96503</v>
      </c>
      <c r="B590" s="84" t="s">
        <v>937</v>
      </c>
      <c r="C590" s="99">
        <v>3.5455000000000003E-4</v>
      </c>
      <c r="D590" s="100"/>
      <c r="E590" s="101">
        <v>249897.23886249997</v>
      </c>
      <c r="F590" s="101">
        <v>171239.2388625</v>
      </c>
      <c r="G590" s="101">
        <v>108475.41198749999</v>
      </c>
      <c r="H590" s="101">
        <v>0</v>
      </c>
      <c r="I590" s="101">
        <v>0</v>
      </c>
    </row>
    <row r="591" spans="1:9" hidden="1">
      <c r="A591" s="4">
        <v>96504</v>
      </c>
      <c r="B591" s="84" t="s">
        <v>591</v>
      </c>
      <c r="C591" s="99">
        <v>3.2217999999999998E-4</v>
      </c>
      <c r="D591" s="100"/>
      <c r="E591" s="101">
        <v>1458.9943750000093</v>
      </c>
      <c r="F591" s="101">
        <v>1458.9943750000093</v>
      </c>
      <c r="G591" s="101">
        <v>0</v>
      </c>
      <c r="H591" s="101">
        <v>0</v>
      </c>
      <c r="I591" s="101">
        <v>0</v>
      </c>
    </row>
    <row r="592" spans="1:9" hidden="1">
      <c r="A592" s="4">
        <v>96507</v>
      </c>
      <c r="B592" s="84" t="s">
        <v>592</v>
      </c>
      <c r="C592" s="99">
        <v>2.4284200000000001E-3</v>
      </c>
      <c r="D592" s="100"/>
      <c r="E592" s="101">
        <v>101264.60437499994</v>
      </c>
      <c r="F592" s="101">
        <v>11484.604374999937</v>
      </c>
      <c r="G592" s="101">
        <v>0</v>
      </c>
      <c r="H592" s="101">
        <v>0</v>
      </c>
      <c r="I592" s="101">
        <v>0</v>
      </c>
    </row>
    <row r="593" spans="1:9" hidden="1">
      <c r="A593" s="4">
        <v>96508</v>
      </c>
      <c r="B593" s="84" t="s">
        <v>593</v>
      </c>
      <c r="C593" s="99">
        <v>1.377E-5</v>
      </c>
      <c r="D593" s="100"/>
      <c r="E593" s="101">
        <v>12774.906892499999</v>
      </c>
      <c r="F593" s="101">
        <v>6750.906892500001</v>
      </c>
      <c r="G593" s="101">
        <v>2461.4896425000015</v>
      </c>
      <c r="H593" s="101">
        <v>0</v>
      </c>
      <c r="I593" s="101">
        <v>0</v>
      </c>
    </row>
    <row r="594" spans="1:9" hidden="1">
      <c r="A594" s="4">
        <v>96511</v>
      </c>
      <c r="B594" s="84" t="s">
        <v>594</v>
      </c>
      <c r="C594" s="99">
        <v>5.4253000000000005E-4</v>
      </c>
      <c r="D594" s="100"/>
      <c r="E594" s="101">
        <v>4675.9084999999322</v>
      </c>
      <c r="F594" s="101">
        <v>1519.9084999999322</v>
      </c>
      <c r="G594" s="101">
        <v>0</v>
      </c>
      <c r="H594" s="101">
        <v>0</v>
      </c>
      <c r="I594" s="101">
        <v>0</v>
      </c>
    </row>
    <row r="595" spans="1:9" hidden="1">
      <c r="A595" s="4">
        <v>96512</v>
      </c>
      <c r="B595" s="84" t="s">
        <v>595</v>
      </c>
      <c r="C595" s="99">
        <v>1.4747999999999999E-4</v>
      </c>
      <c r="D595" s="100"/>
      <c r="E595" s="101">
        <v>19007.215869999985</v>
      </c>
      <c r="F595" s="101">
        <v>14176.215869999985</v>
      </c>
      <c r="G595" s="101">
        <v>7671.5817700000125</v>
      </c>
      <c r="H595" s="101">
        <v>0</v>
      </c>
      <c r="I595" s="101">
        <v>0</v>
      </c>
    </row>
    <row r="596" spans="1:9" hidden="1">
      <c r="A596" s="4">
        <v>96521</v>
      </c>
      <c r="B596" s="84" t="s">
        <v>597</v>
      </c>
      <c r="C596" s="99">
        <v>1.01453E-3</v>
      </c>
      <c r="D596" s="100"/>
      <c r="E596" s="101">
        <v>38396.731382499944</v>
      </c>
      <c r="F596" s="101">
        <v>17142.731382499944</v>
      </c>
      <c r="G596" s="101">
        <v>10493.440032499988</v>
      </c>
      <c r="H596" s="101">
        <v>0</v>
      </c>
      <c r="I596" s="101">
        <v>0</v>
      </c>
    </row>
    <row r="597" spans="1:9" hidden="1">
      <c r="A597" s="4">
        <v>96531</v>
      </c>
      <c r="B597" s="84" t="s">
        <v>598</v>
      </c>
      <c r="C597" s="99">
        <v>7.7516900000000003E-3</v>
      </c>
      <c r="D597" s="100"/>
      <c r="E597" s="101">
        <v>149296.4818500001</v>
      </c>
      <c r="F597" s="101">
        <v>149296.4818500001</v>
      </c>
      <c r="G597" s="101">
        <v>0</v>
      </c>
      <c r="H597" s="101">
        <v>0</v>
      </c>
      <c r="I597" s="101">
        <v>0</v>
      </c>
    </row>
    <row r="598" spans="1:9" hidden="1">
      <c r="A598" s="4">
        <v>96541</v>
      </c>
      <c r="B598" s="84" t="s">
        <v>599</v>
      </c>
      <c r="C598" s="99">
        <v>4.2676999999999998E-4</v>
      </c>
      <c r="D598" s="100"/>
      <c r="E598" s="101">
        <v>12446.109449999989</v>
      </c>
      <c r="F598" s="101">
        <v>12446.109449999989</v>
      </c>
      <c r="G598" s="101">
        <v>0</v>
      </c>
      <c r="H598" s="101">
        <v>0</v>
      </c>
      <c r="I598" s="101">
        <v>0</v>
      </c>
    </row>
    <row r="599" spans="1:9" hidden="1">
      <c r="A599" s="4">
        <v>96601</v>
      </c>
      <c r="B599" s="84" t="s">
        <v>600</v>
      </c>
      <c r="C599" s="99">
        <v>1.46878E-3</v>
      </c>
      <c r="D599" s="100"/>
      <c r="E599" s="101">
        <v>15521.873800000001</v>
      </c>
      <c r="F599" s="101">
        <v>15521.873800000001</v>
      </c>
      <c r="G599" s="101">
        <v>0</v>
      </c>
      <c r="H599" s="101">
        <v>0</v>
      </c>
      <c r="I599" s="101">
        <v>0</v>
      </c>
    </row>
    <row r="600" spans="1:9" hidden="1">
      <c r="A600" s="4">
        <v>96604</v>
      </c>
      <c r="B600" s="84" t="s">
        <v>601</v>
      </c>
      <c r="C600" s="99">
        <v>4.4700000000000004E-6</v>
      </c>
      <c r="D600" s="100"/>
      <c r="E600" s="101">
        <v>2281.1349424999994</v>
      </c>
      <c r="F600" s="101">
        <v>1603.1349424999994</v>
      </c>
      <c r="G600" s="101">
        <v>424.66346749999968</v>
      </c>
      <c r="H600" s="101">
        <v>0</v>
      </c>
      <c r="I600" s="101">
        <v>0</v>
      </c>
    </row>
    <row r="601" spans="1:9" hidden="1">
      <c r="A601" s="4">
        <v>96611</v>
      </c>
      <c r="B601" s="84" t="s">
        <v>602</v>
      </c>
      <c r="C601" s="99">
        <v>2.4890000000000001E-5</v>
      </c>
      <c r="D601" s="100"/>
      <c r="E601" s="101">
        <v>15285.634247500006</v>
      </c>
      <c r="F601" s="101">
        <v>15285.634247500006</v>
      </c>
      <c r="G601" s="101">
        <v>13336.719872500005</v>
      </c>
      <c r="H601" s="101">
        <v>0</v>
      </c>
      <c r="I601" s="101">
        <v>0</v>
      </c>
    </row>
    <row r="602" spans="1:9" hidden="1">
      <c r="A602" s="4">
        <v>96612</v>
      </c>
      <c r="B602" s="84" t="s">
        <v>603</v>
      </c>
      <c r="C602" s="99">
        <v>3.0670000000000003E-5</v>
      </c>
      <c r="D602" s="100"/>
      <c r="E602" s="101">
        <v>6809.4212500000003</v>
      </c>
      <c r="F602" s="101">
        <v>3204.4212500000003</v>
      </c>
      <c r="G602" s="101">
        <v>0</v>
      </c>
      <c r="H602" s="101">
        <v>0</v>
      </c>
      <c r="I602" s="101">
        <v>0</v>
      </c>
    </row>
    <row r="603" spans="1:9" hidden="1">
      <c r="A603" s="4">
        <v>96621</v>
      </c>
      <c r="B603" s="84" t="s">
        <v>604</v>
      </c>
      <c r="C603" s="99">
        <v>2.739E-5</v>
      </c>
      <c r="D603" s="100"/>
      <c r="E603" s="101">
        <v>6889.6780724999953</v>
      </c>
      <c r="F603" s="101">
        <v>2255.6780724999958</v>
      </c>
      <c r="G603" s="101">
        <v>1734.2436974999951</v>
      </c>
      <c r="H603" s="101">
        <v>0</v>
      </c>
      <c r="I603" s="101">
        <v>0</v>
      </c>
    </row>
    <row r="604" spans="1:9" hidden="1">
      <c r="A604" s="4">
        <v>96631</v>
      </c>
      <c r="B604" s="84" t="s">
        <v>605</v>
      </c>
      <c r="C604" s="99">
        <v>2.4049999999999998E-5</v>
      </c>
      <c r="D604" s="100"/>
      <c r="E604" s="101">
        <v>2571.0637624999995</v>
      </c>
      <c r="F604" s="101">
        <v>1433.0637624999995</v>
      </c>
      <c r="G604" s="101">
        <v>637.60481250000021</v>
      </c>
      <c r="H604" s="101">
        <v>0</v>
      </c>
      <c r="I604" s="101">
        <v>0</v>
      </c>
    </row>
    <row r="605" spans="1:9" hidden="1">
      <c r="A605" s="4">
        <v>96641</v>
      </c>
      <c r="B605" s="84" t="s">
        <v>606</v>
      </c>
      <c r="C605" s="99">
        <v>3.4319999999999997E-5</v>
      </c>
      <c r="D605" s="100"/>
      <c r="E605" s="101">
        <v>8764.6384299999991</v>
      </c>
      <c r="F605" s="101">
        <v>1743.6384299999991</v>
      </c>
      <c r="G605" s="101">
        <v>58.327179999999316</v>
      </c>
      <c r="H605" s="101">
        <v>0</v>
      </c>
      <c r="I605" s="101">
        <v>0</v>
      </c>
    </row>
    <row r="606" spans="1:9" hidden="1">
      <c r="A606" s="4">
        <v>96651</v>
      </c>
      <c r="B606" s="84" t="s">
        <v>607</v>
      </c>
      <c r="C606" s="99">
        <v>1.8159999999999999E-5</v>
      </c>
      <c r="D606" s="100"/>
      <c r="E606" s="101">
        <v>4262.07</v>
      </c>
      <c r="F606" s="101">
        <v>325.06999999999971</v>
      </c>
      <c r="G606" s="101">
        <v>0</v>
      </c>
      <c r="H606" s="101">
        <v>0</v>
      </c>
      <c r="I606" s="101">
        <v>0</v>
      </c>
    </row>
    <row r="607" spans="1:9" hidden="1">
      <c r="A607" s="4">
        <v>96661</v>
      </c>
      <c r="B607" s="84" t="s">
        <v>608</v>
      </c>
      <c r="C607" s="99">
        <v>1.9429999999999999E-5</v>
      </c>
      <c r="D607" s="100"/>
      <c r="E607" s="101">
        <v>56.831550000000789</v>
      </c>
      <c r="F607" s="101">
        <v>56.831550000000789</v>
      </c>
      <c r="G607" s="101">
        <v>0</v>
      </c>
      <c r="H607" s="101">
        <v>0</v>
      </c>
      <c r="I607" s="101">
        <v>0</v>
      </c>
    </row>
    <row r="608" spans="1:9" hidden="1">
      <c r="A608" s="4">
        <v>96671</v>
      </c>
      <c r="B608" s="84" t="s">
        <v>609</v>
      </c>
      <c r="C608" s="99">
        <v>1.0720000000000001E-5</v>
      </c>
      <c r="D608" s="100"/>
      <c r="E608" s="101">
        <v>5834.2788550000005</v>
      </c>
      <c r="F608" s="101">
        <v>4532.2788550000005</v>
      </c>
      <c r="G608" s="101">
        <v>2604.4032299999999</v>
      </c>
      <c r="H608" s="101">
        <v>0</v>
      </c>
      <c r="I608" s="101">
        <v>0</v>
      </c>
    </row>
    <row r="609" spans="1:9" hidden="1">
      <c r="A609" s="4">
        <v>96681</v>
      </c>
      <c r="B609" s="84" t="s">
        <v>610</v>
      </c>
      <c r="C609" s="99">
        <v>1.821E-5</v>
      </c>
      <c r="D609" s="100"/>
      <c r="E609" s="101">
        <v>11088.081852500001</v>
      </c>
      <c r="F609" s="101">
        <v>7575.0818525000013</v>
      </c>
      <c r="G609" s="101">
        <v>4046.9443524999997</v>
      </c>
      <c r="H609" s="101">
        <v>0</v>
      </c>
      <c r="I609" s="101">
        <v>0</v>
      </c>
    </row>
    <row r="610" spans="1:9" hidden="1">
      <c r="A610" s="4">
        <v>96701</v>
      </c>
      <c r="B610" s="84" t="s">
        <v>611</v>
      </c>
      <c r="C610" s="99">
        <v>7.9741699999999992E-3</v>
      </c>
      <c r="D610" s="100"/>
      <c r="E610" s="101">
        <v>113037.95294999983</v>
      </c>
      <c r="F610" s="101">
        <v>113037.95294999983</v>
      </c>
      <c r="G610" s="101">
        <v>0</v>
      </c>
      <c r="H610" s="101">
        <v>0</v>
      </c>
      <c r="I610" s="101">
        <v>0</v>
      </c>
    </row>
    <row r="611" spans="1:9" hidden="1">
      <c r="A611" s="4">
        <v>96704</v>
      </c>
      <c r="B611" s="84" t="s">
        <v>612</v>
      </c>
      <c r="C611" s="99">
        <v>2.8568000000000002E-4</v>
      </c>
      <c r="D611" s="100"/>
      <c r="E611" s="101">
        <v>86286.34487000003</v>
      </c>
      <c r="F611" s="101">
        <v>61979.344870000037</v>
      </c>
      <c r="G611" s="101">
        <v>34412.282120000025</v>
      </c>
      <c r="H611" s="101">
        <v>0</v>
      </c>
      <c r="I611" s="101">
        <v>0</v>
      </c>
    </row>
    <row r="612" spans="1:9" hidden="1">
      <c r="A612" s="4">
        <v>96708</v>
      </c>
      <c r="B612" s="84" t="s">
        <v>613</v>
      </c>
      <c r="C612" s="99">
        <v>8.3613999999999997E-4</v>
      </c>
      <c r="D612" s="100"/>
      <c r="E612" s="101">
        <v>84754.40193499974</v>
      </c>
      <c r="F612" s="101">
        <v>80199.40193499974</v>
      </c>
      <c r="G612" s="101">
        <v>64510.404434999742</v>
      </c>
      <c r="H612" s="101">
        <v>0</v>
      </c>
      <c r="I612" s="101">
        <v>0</v>
      </c>
    </row>
    <row r="613" spans="1:9" hidden="1">
      <c r="A613" s="4">
        <v>96711</v>
      </c>
      <c r="B613" s="84" t="s">
        <v>614</v>
      </c>
      <c r="C613" s="99">
        <v>3.8955399999999999E-3</v>
      </c>
      <c r="D613" s="100"/>
      <c r="E613" s="101">
        <v>132166.7709850003</v>
      </c>
      <c r="F613" s="101">
        <v>132166.7709850003</v>
      </c>
      <c r="G613" s="101">
        <v>132166.7709850003</v>
      </c>
      <c r="H613" s="101">
        <v>0</v>
      </c>
      <c r="I613" s="101">
        <v>0</v>
      </c>
    </row>
    <row r="614" spans="1:9" hidden="1">
      <c r="A614" s="4">
        <v>96721</v>
      </c>
      <c r="B614" s="84" t="s">
        <v>615</v>
      </c>
      <c r="C614" s="99">
        <v>2.5522000000000001E-4</v>
      </c>
      <c r="D614" s="100"/>
      <c r="E614" s="101">
        <v>9968.4597999999969</v>
      </c>
      <c r="F614" s="101">
        <v>6592.4597999999969</v>
      </c>
      <c r="G614" s="101">
        <v>0</v>
      </c>
      <c r="H614" s="101">
        <v>0</v>
      </c>
      <c r="I614" s="101">
        <v>0</v>
      </c>
    </row>
    <row r="615" spans="1:9" hidden="1">
      <c r="A615" s="4">
        <v>96722</v>
      </c>
      <c r="B615" s="84" t="s">
        <v>971</v>
      </c>
      <c r="C615" s="99">
        <v>2.9139999999999999E-5</v>
      </c>
      <c r="D615" s="100"/>
      <c r="E615" s="101">
        <v>17214.592310000004</v>
      </c>
      <c r="F615" s="101">
        <v>17214.592310000004</v>
      </c>
      <c r="G615" s="101">
        <v>5803.3905350000023</v>
      </c>
      <c r="H615" s="101">
        <v>0</v>
      </c>
      <c r="I615" s="101">
        <v>0</v>
      </c>
    </row>
    <row r="616" spans="1:9" hidden="1">
      <c r="A616" s="4">
        <v>96731</v>
      </c>
      <c r="B616" s="84" t="s">
        <v>616</v>
      </c>
      <c r="C616" s="99">
        <v>2.3164999999999999E-4</v>
      </c>
      <c r="D616" s="100"/>
      <c r="E616" s="101">
        <v>27151.253750000003</v>
      </c>
      <c r="F616" s="101">
        <v>18470.253750000003</v>
      </c>
      <c r="G616" s="101">
        <v>0</v>
      </c>
      <c r="H616" s="101">
        <v>0</v>
      </c>
      <c r="I616" s="101">
        <v>0</v>
      </c>
    </row>
    <row r="617" spans="1:9" hidden="1">
      <c r="A617" s="4">
        <v>96733</v>
      </c>
      <c r="B617" s="84" t="s">
        <v>617</v>
      </c>
      <c r="C617" s="99">
        <v>0</v>
      </c>
      <c r="D617" s="100"/>
      <c r="E617" s="101">
        <v>0</v>
      </c>
      <c r="F617" s="101">
        <v>0</v>
      </c>
      <c r="G617" s="101">
        <v>0</v>
      </c>
      <c r="H617" s="101">
        <v>0</v>
      </c>
      <c r="I617" s="101">
        <v>0</v>
      </c>
    </row>
    <row r="618" spans="1:9" hidden="1">
      <c r="A618" s="4">
        <v>96741</v>
      </c>
      <c r="B618" s="84" t="s">
        <v>618</v>
      </c>
      <c r="C618" s="99">
        <v>7.9599999999999997E-5</v>
      </c>
      <c r="D618" s="100"/>
      <c r="E618" s="101">
        <v>1565.0284500000055</v>
      </c>
      <c r="F618" s="101">
        <v>1565.0284500000055</v>
      </c>
      <c r="G618" s="101">
        <v>760.1272000000065</v>
      </c>
      <c r="H618" s="101">
        <v>0</v>
      </c>
      <c r="I618" s="101">
        <v>0</v>
      </c>
    </row>
    <row r="619" spans="1:9" hidden="1">
      <c r="A619" s="4">
        <v>96751</v>
      </c>
      <c r="B619" s="84" t="s">
        <v>619</v>
      </c>
      <c r="C619" s="99">
        <v>3.3979000000000002E-4</v>
      </c>
      <c r="D619" s="100"/>
      <c r="E619" s="101">
        <v>28051.967900000003</v>
      </c>
      <c r="F619" s="101">
        <v>1022.9679000000033</v>
      </c>
      <c r="G619" s="101">
        <v>0</v>
      </c>
      <c r="H619" s="101">
        <v>0</v>
      </c>
      <c r="I619" s="101">
        <v>0</v>
      </c>
    </row>
    <row r="620" spans="1:9" hidden="1">
      <c r="A620" s="4">
        <v>96801</v>
      </c>
      <c r="B620" s="84" t="s">
        <v>620</v>
      </c>
      <c r="C620" s="99">
        <v>6.90421E-3</v>
      </c>
      <c r="D620" s="100"/>
      <c r="E620" s="101">
        <v>164193.98972749812</v>
      </c>
      <c r="F620" s="101">
        <v>142843.98972749812</v>
      </c>
      <c r="G620" s="101">
        <v>95608.369102498371</v>
      </c>
      <c r="H620" s="101">
        <v>0</v>
      </c>
      <c r="I620" s="101">
        <v>0</v>
      </c>
    </row>
    <row r="621" spans="1:9" hidden="1">
      <c r="A621" s="4">
        <v>96804</v>
      </c>
      <c r="B621" s="84" t="s">
        <v>621</v>
      </c>
      <c r="C621" s="99">
        <v>2.5385000000000002E-4</v>
      </c>
      <c r="D621" s="100"/>
      <c r="E621" s="101">
        <v>7729.09080000002</v>
      </c>
      <c r="F621" s="101">
        <v>7729.09080000002</v>
      </c>
      <c r="G621" s="101">
        <v>0</v>
      </c>
      <c r="H621" s="101">
        <v>0</v>
      </c>
      <c r="I621" s="101">
        <v>0</v>
      </c>
    </row>
    <row r="622" spans="1:9" hidden="1">
      <c r="A622" s="4">
        <v>96808</v>
      </c>
      <c r="B622" s="84" t="s">
        <v>622</v>
      </c>
      <c r="C622" s="99">
        <v>1.1141499999999999E-3</v>
      </c>
      <c r="D622" s="100"/>
      <c r="E622" s="101">
        <v>0</v>
      </c>
      <c r="F622" s="101">
        <v>0</v>
      </c>
      <c r="G622" s="101">
        <v>0</v>
      </c>
      <c r="H622" s="101">
        <v>0</v>
      </c>
      <c r="I622" s="101">
        <v>0</v>
      </c>
    </row>
    <row r="623" spans="1:9" hidden="1">
      <c r="A623" s="4">
        <v>96811</v>
      </c>
      <c r="B623" s="84" t="s">
        <v>623</v>
      </c>
      <c r="C623" s="99">
        <v>5.5444999999999999E-3</v>
      </c>
      <c r="D623" s="100"/>
      <c r="E623" s="101">
        <v>186692.43377500074</v>
      </c>
      <c r="F623" s="101">
        <v>186692.43377500074</v>
      </c>
      <c r="G623" s="101">
        <v>186692.43377500074</v>
      </c>
      <c r="H623" s="101">
        <v>0</v>
      </c>
      <c r="I623" s="101">
        <v>0</v>
      </c>
    </row>
    <row r="624" spans="1:9" hidden="1">
      <c r="A624" s="4">
        <v>96821</v>
      </c>
      <c r="B624" s="84" t="s">
        <v>624</v>
      </c>
      <c r="C624" s="99">
        <v>1.0964200000000001E-3</v>
      </c>
      <c r="D624" s="100"/>
      <c r="E624" s="101">
        <v>10854.575625000027</v>
      </c>
      <c r="F624" s="101">
        <v>9113.5756250000268</v>
      </c>
      <c r="G624" s="101">
        <v>0</v>
      </c>
      <c r="H624" s="101">
        <v>0</v>
      </c>
      <c r="I624" s="101">
        <v>0</v>
      </c>
    </row>
    <row r="625" spans="1:9" hidden="1">
      <c r="A625" s="4">
        <v>96831</v>
      </c>
      <c r="B625" s="84" t="s">
        <v>625</v>
      </c>
      <c r="C625" s="99">
        <v>8.5541999999999997E-4</v>
      </c>
      <c r="D625" s="100"/>
      <c r="E625" s="101">
        <v>52170.393530000147</v>
      </c>
      <c r="F625" s="101">
        <v>52170.393530000147</v>
      </c>
      <c r="G625" s="101">
        <v>26758.340505000117</v>
      </c>
      <c r="H625" s="101">
        <v>0</v>
      </c>
      <c r="I625" s="101">
        <v>0</v>
      </c>
    </row>
    <row r="626" spans="1:9" hidden="1">
      <c r="A626" s="4">
        <v>96901</v>
      </c>
      <c r="B626" s="84" t="s">
        <v>626</v>
      </c>
      <c r="C626" s="99">
        <v>8.5023E-4</v>
      </c>
      <c r="D626" s="100"/>
      <c r="E626" s="101">
        <v>45439.573682500195</v>
      </c>
      <c r="F626" s="101">
        <v>45439.573682500195</v>
      </c>
      <c r="G626" s="101">
        <v>39913.529307500197</v>
      </c>
      <c r="H626" s="101">
        <v>0</v>
      </c>
      <c r="I626" s="101">
        <v>0</v>
      </c>
    </row>
    <row r="627" spans="1:9" hidden="1">
      <c r="A627" s="4">
        <v>96911</v>
      </c>
      <c r="B627" s="84" t="s">
        <v>627</v>
      </c>
      <c r="C627" s="99">
        <v>3.4400000000000001E-6</v>
      </c>
      <c r="D627" s="100"/>
      <c r="E627" s="101">
        <v>2947.1100350000006</v>
      </c>
      <c r="F627" s="101">
        <v>2407.1100350000006</v>
      </c>
      <c r="G627" s="101">
        <v>928.30111000000045</v>
      </c>
      <c r="H627" s="101">
        <v>0</v>
      </c>
      <c r="I627" s="101">
        <v>0</v>
      </c>
    </row>
    <row r="628" spans="1:9" hidden="1">
      <c r="A628" s="4">
        <v>96912</v>
      </c>
      <c r="B628" s="84" t="s">
        <v>628</v>
      </c>
      <c r="C628" s="99">
        <v>6.3230000000000003E-5</v>
      </c>
      <c r="D628" s="100"/>
      <c r="E628" s="101">
        <v>0</v>
      </c>
      <c r="F628" s="101">
        <v>0</v>
      </c>
      <c r="G628" s="101">
        <v>0</v>
      </c>
      <c r="H628" s="101">
        <v>0</v>
      </c>
      <c r="I628" s="101">
        <v>0</v>
      </c>
    </row>
    <row r="629" spans="1:9" hidden="1">
      <c r="A629" s="4">
        <v>96918</v>
      </c>
      <c r="B629" s="84" t="s">
        <v>629</v>
      </c>
      <c r="C629" s="99">
        <v>3.4230000000000003E-5</v>
      </c>
      <c r="D629" s="100"/>
      <c r="E629" s="101">
        <v>11028.981524999999</v>
      </c>
      <c r="F629" s="101">
        <v>9730.9815249999992</v>
      </c>
      <c r="G629" s="101">
        <v>0</v>
      </c>
      <c r="H629" s="101">
        <v>0</v>
      </c>
      <c r="I629" s="101">
        <v>0</v>
      </c>
    </row>
    <row r="630" spans="1:9" hidden="1">
      <c r="A630" s="4">
        <v>97001</v>
      </c>
      <c r="B630" s="84" t="s">
        <v>630</v>
      </c>
      <c r="C630" s="99">
        <v>1.4025800000000001E-3</v>
      </c>
      <c r="D630" s="100"/>
      <c r="E630" s="101">
        <v>84374.557924999972</v>
      </c>
      <c r="F630" s="101">
        <v>27090.557924999972</v>
      </c>
      <c r="G630" s="101">
        <v>0</v>
      </c>
      <c r="H630" s="101">
        <v>0</v>
      </c>
      <c r="I630" s="101">
        <v>0</v>
      </c>
    </row>
    <row r="631" spans="1:9" hidden="1">
      <c r="A631" s="4">
        <v>97002</v>
      </c>
      <c r="B631" s="84" t="s">
        <v>631</v>
      </c>
      <c r="C631" s="99">
        <v>4.0301999999999997E-4</v>
      </c>
      <c r="D631" s="100"/>
      <c r="E631" s="101">
        <v>0</v>
      </c>
      <c r="F631" s="101">
        <v>0</v>
      </c>
      <c r="G631" s="101">
        <v>0</v>
      </c>
      <c r="H631" s="101">
        <v>0</v>
      </c>
      <c r="I631" s="101">
        <v>0</v>
      </c>
    </row>
    <row r="632" spans="1:9" hidden="1">
      <c r="A632" s="94">
        <v>97004</v>
      </c>
      <c r="B632" s="95" t="s">
        <v>632</v>
      </c>
      <c r="C632" s="96">
        <v>1.241E-5</v>
      </c>
      <c r="D632" s="97"/>
      <c r="E632" s="98">
        <v>2600.4037000000008</v>
      </c>
      <c r="F632" s="98">
        <v>393.40370000000075</v>
      </c>
      <c r="G632" s="98">
        <v>0</v>
      </c>
      <c r="H632" s="98">
        <v>0</v>
      </c>
      <c r="I632" s="98">
        <v>0</v>
      </c>
    </row>
    <row r="633" spans="1:9" hidden="1">
      <c r="A633" s="4">
        <v>97005</v>
      </c>
      <c r="B633" s="84" t="s">
        <v>633</v>
      </c>
      <c r="C633" s="99">
        <v>9.3100000000000006E-6</v>
      </c>
      <c r="D633" s="100"/>
      <c r="E633" s="101">
        <v>5000.4946499999987</v>
      </c>
      <c r="F633" s="101">
        <v>170.49464999999873</v>
      </c>
      <c r="G633" s="101">
        <v>0</v>
      </c>
      <c r="H633" s="101">
        <v>0</v>
      </c>
      <c r="I633" s="101">
        <v>0</v>
      </c>
    </row>
    <row r="634" spans="1:9" hidden="1">
      <c r="A634" s="4">
        <v>97008</v>
      </c>
      <c r="B634" s="84" t="s">
        <v>634</v>
      </c>
      <c r="C634" s="99">
        <v>2.5332000000000002E-4</v>
      </c>
      <c r="D634" s="100"/>
      <c r="E634" s="101">
        <v>46560.317650000041</v>
      </c>
      <c r="F634" s="101">
        <v>37679.317650000041</v>
      </c>
      <c r="G634" s="101">
        <v>0</v>
      </c>
      <c r="H634" s="101">
        <v>0</v>
      </c>
      <c r="I634" s="101">
        <v>0</v>
      </c>
    </row>
    <row r="635" spans="1:9" hidden="1">
      <c r="A635" s="4">
        <v>97011</v>
      </c>
      <c r="B635" s="84" t="s">
        <v>635</v>
      </c>
      <c r="C635" s="99">
        <v>1.72711E-3</v>
      </c>
      <c r="D635" s="100"/>
      <c r="E635" s="101">
        <v>50239.090199999977</v>
      </c>
      <c r="F635" s="101">
        <v>50239.090199999977</v>
      </c>
      <c r="G635" s="101">
        <v>0</v>
      </c>
      <c r="H635" s="101">
        <v>0</v>
      </c>
      <c r="I635" s="101">
        <v>0</v>
      </c>
    </row>
    <row r="636" spans="1:9" hidden="1">
      <c r="A636" s="4">
        <v>97012</v>
      </c>
      <c r="B636" s="84" t="s">
        <v>636</v>
      </c>
      <c r="C636" s="99">
        <v>2.4130000000000001E-5</v>
      </c>
      <c r="D636" s="100"/>
      <c r="E636" s="101">
        <v>1985.679382500002</v>
      </c>
      <c r="F636" s="101">
        <v>1985.679382500002</v>
      </c>
      <c r="G636" s="101">
        <v>23.56543250000118</v>
      </c>
      <c r="H636" s="101">
        <v>0</v>
      </c>
      <c r="I636" s="101">
        <v>0</v>
      </c>
    </row>
    <row r="637" spans="1:9" hidden="1">
      <c r="A637" s="4">
        <v>97013</v>
      </c>
      <c r="B637" s="84" t="s">
        <v>637</v>
      </c>
      <c r="C637" s="99">
        <v>2.1299999999999999E-5</v>
      </c>
      <c r="D637" s="100"/>
      <c r="E637" s="101">
        <v>4595.1334250000091</v>
      </c>
      <c r="F637" s="101">
        <v>2677.1334250000095</v>
      </c>
      <c r="G637" s="101">
        <v>676.42062500000566</v>
      </c>
      <c r="H637" s="101">
        <v>0</v>
      </c>
      <c r="I637" s="101">
        <v>0</v>
      </c>
    </row>
    <row r="638" spans="1:9" hidden="1">
      <c r="A638" s="4">
        <v>97015</v>
      </c>
      <c r="B638" s="84" t="s">
        <v>638</v>
      </c>
      <c r="C638" s="99">
        <v>4.1260000000000001E-5</v>
      </c>
      <c r="D638" s="100"/>
      <c r="E638" s="101">
        <v>946.61499999999796</v>
      </c>
      <c r="F638" s="101">
        <v>470.61499999999796</v>
      </c>
      <c r="G638" s="101">
        <v>0</v>
      </c>
      <c r="H638" s="101">
        <v>0</v>
      </c>
      <c r="I638" s="101">
        <v>0</v>
      </c>
    </row>
    <row r="639" spans="1:9" hidden="1">
      <c r="A639" s="4">
        <v>97018</v>
      </c>
      <c r="B639" s="84" t="s">
        <v>639</v>
      </c>
      <c r="C639" s="99">
        <v>2.1799999999999999E-6</v>
      </c>
      <c r="D639" s="100"/>
      <c r="E639" s="101">
        <v>730.67625000000021</v>
      </c>
      <c r="F639" s="101">
        <v>730.67625000000021</v>
      </c>
      <c r="G639" s="101">
        <v>0</v>
      </c>
      <c r="H639" s="101">
        <v>0</v>
      </c>
      <c r="I639" s="101">
        <v>0</v>
      </c>
    </row>
    <row r="640" spans="1:9" hidden="1">
      <c r="A640" s="4">
        <v>97101</v>
      </c>
      <c r="B640" s="84" t="s">
        <v>640</v>
      </c>
      <c r="C640" s="99">
        <v>2.83307E-3</v>
      </c>
      <c r="D640" s="100"/>
      <c r="E640" s="101">
        <v>157454.14645000012</v>
      </c>
      <c r="F640" s="101">
        <v>43135.146450000117</v>
      </c>
      <c r="G640" s="101">
        <v>0</v>
      </c>
      <c r="H640" s="101">
        <v>0</v>
      </c>
      <c r="I640" s="101">
        <v>0</v>
      </c>
    </row>
    <row r="641" spans="1:9" hidden="1">
      <c r="A641" s="4">
        <v>97104</v>
      </c>
      <c r="B641" s="84" t="s">
        <v>641</v>
      </c>
      <c r="C641" s="99">
        <v>8.1520000000000006E-5</v>
      </c>
      <c r="D641" s="100"/>
      <c r="E641" s="101">
        <v>26737.962454999986</v>
      </c>
      <c r="F641" s="101">
        <v>19598.962454999986</v>
      </c>
      <c r="G641" s="101">
        <v>14200.896729999993</v>
      </c>
      <c r="H641" s="101">
        <v>0</v>
      </c>
      <c r="I641" s="101">
        <v>0</v>
      </c>
    </row>
    <row r="642" spans="1:9" hidden="1">
      <c r="A642" s="4">
        <v>97111</v>
      </c>
      <c r="B642" s="84" t="s">
        <v>642</v>
      </c>
      <c r="C642" s="99">
        <v>3.5673999999999998E-4</v>
      </c>
      <c r="D642" s="100"/>
      <c r="E642" s="101">
        <v>26426.670749999976</v>
      </c>
      <c r="F642" s="101">
        <v>26426.670749999976</v>
      </c>
      <c r="G642" s="101">
        <v>0</v>
      </c>
      <c r="H642" s="101">
        <v>0</v>
      </c>
      <c r="I642" s="101">
        <v>0</v>
      </c>
    </row>
    <row r="643" spans="1:9" hidden="1">
      <c r="A643" s="4">
        <v>97121</v>
      </c>
      <c r="B643" s="84" t="s">
        <v>643</v>
      </c>
      <c r="C643" s="99">
        <v>1.9817000000000001E-4</v>
      </c>
      <c r="D643" s="100"/>
      <c r="E643" s="101">
        <v>48243.442892499996</v>
      </c>
      <c r="F643" s="101">
        <v>38134.442892499996</v>
      </c>
      <c r="G643" s="101">
        <v>14357.10364249998</v>
      </c>
      <c r="H643" s="101">
        <v>0</v>
      </c>
      <c r="I643" s="101">
        <v>0</v>
      </c>
    </row>
    <row r="644" spans="1:9" hidden="1">
      <c r="A644" s="4">
        <v>97131</v>
      </c>
      <c r="B644" s="84" t="s">
        <v>644</v>
      </c>
      <c r="C644" s="99">
        <v>8.2423000000000001E-4</v>
      </c>
      <c r="D644" s="100"/>
      <c r="E644" s="101">
        <v>38924.644307499955</v>
      </c>
      <c r="F644" s="101">
        <v>38924.644307499955</v>
      </c>
      <c r="G644" s="101">
        <v>32900.50000749997</v>
      </c>
      <c r="H644" s="101">
        <v>0</v>
      </c>
      <c r="I644" s="101">
        <v>0</v>
      </c>
    </row>
    <row r="645" spans="1:9" hidden="1">
      <c r="A645" s="4">
        <v>97201</v>
      </c>
      <c r="B645" s="84" t="s">
        <v>645</v>
      </c>
      <c r="C645" s="99">
        <v>6.8986000000000004E-4</v>
      </c>
      <c r="D645" s="100"/>
      <c r="E645" s="101">
        <v>68032.470264999909</v>
      </c>
      <c r="F645" s="101">
        <v>65877.470264999909</v>
      </c>
      <c r="G645" s="101">
        <v>3987.9123149999505</v>
      </c>
      <c r="H645" s="101">
        <v>0</v>
      </c>
      <c r="I645" s="101">
        <v>0</v>
      </c>
    </row>
    <row r="646" spans="1:9" hidden="1">
      <c r="A646" s="4">
        <v>97211</v>
      </c>
      <c r="B646" s="84" t="s">
        <v>646</v>
      </c>
      <c r="C646" s="99">
        <v>9.7079999999999999E-5</v>
      </c>
      <c r="D646" s="100"/>
      <c r="E646" s="101">
        <v>18468.791195000005</v>
      </c>
      <c r="F646" s="101">
        <v>5350.7911950000052</v>
      </c>
      <c r="G646" s="101">
        <v>4888.8218200000083</v>
      </c>
      <c r="H646" s="101">
        <v>0</v>
      </c>
      <c r="I646" s="101">
        <v>0</v>
      </c>
    </row>
    <row r="647" spans="1:9" hidden="1">
      <c r="A647" s="4">
        <v>97213</v>
      </c>
      <c r="B647" s="84" t="s">
        <v>647</v>
      </c>
      <c r="C647" s="99">
        <v>3.1520000000000003E-5</v>
      </c>
      <c r="D647" s="100"/>
      <c r="E647" s="101">
        <v>1123.9331249999996</v>
      </c>
      <c r="F647" s="101">
        <v>674.93312499999956</v>
      </c>
      <c r="G647" s="101">
        <v>0</v>
      </c>
      <c r="H647" s="101">
        <v>0</v>
      </c>
      <c r="I647" s="101">
        <v>0</v>
      </c>
    </row>
    <row r="648" spans="1:9" hidden="1">
      <c r="A648" s="4">
        <v>97217</v>
      </c>
      <c r="B648" s="84" t="s">
        <v>648</v>
      </c>
      <c r="C648" s="99">
        <v>1.217E-5</v>
      </c>
      <c r="D648" s="100"/>
      <c r="E648" s="101">
        <v>5155.0692674999991</v>
      </c>
      <c r="F648" s="101">
        <v>3314.0692674999991</v>
      </c>
      <c r="G648" s="101">
        <v>2891.8573924999992</v>
      </c>
      <c r="H648" s="101">
        <v>0</v>
      </c>
      <c r="I648" s="101">
        <v>0</v>
      </c>
    </row>
    <row r="649" spans="1:9" hidden="1">
      <c r="A649" s="4">
        <v>97221</v>
      </c>
      <c r="B649" s="84" t="s">
        <v>649</v>
      </c>
      <c r="C649" s="99">
        <v>2.0999999999999998E-6</v>
      </c>
      <c r="D649" s="100"/>
      <c r="E649" s="101">
        <v>8343.2824999999993</v>
      </c>
      <c r="F649" s="101">
        <v>2200.2824999999998</v>
      </c>
      <c r="G649" s="101">
        <v>0</v>
      </c>
      <c r="H649" s="101">
        <v>0</v>
      </c>
      <c r="I649" s="101">
        <v>0</v>
      </c>
    </row>
    <row r="650" spans="1:9" hidden="1">
      <c r="A650" s="4">
        <v>97301</v>
      </c>
      <c r="B650" s="84" t="s">
        <v>650</v>
      </c>
      <c r="C650" s="99">
        <v>2.1264500000000002E-3</v>
      </c>
      <c r="D650" s="100"/>
      <c r="E650" s="101">
        <v>32394.321875000081</v>
      </c>
      <c r="F650" s="101">
        <v>12248.321875000081</v>
      </c>
      <c r="G650" s="101">
        <v>0</v>
      </c>
      <c r="H650" s="101">
        <v>0</v>
      </c>
      <c r="I650" s="101">
        <v>0</v>
      </c>
    </row>
    <row r="651" spans="1:9" hidden="1">
      <c r="A651" s="4">
        <v>97302</v>
      </c>
      <c r="B651" s="84" t="s">
        <v>959</v>
      </c>
      <c r="C651" s="99">
        <v>3.8470000000000003E-5</v>
      </c>
      <c r="D651" s="100"/>
      <c r="E651" s="101">
        <v>8118.2399000000023</v>
      </c>
      <c r="F651" s="101">
        <v>3075.2399000000023</v>
      </c>
      <c r="G651" s="101">
        <v>0</v>
      </c>
      <c r="H651" s="101">
        <v>0</v>
      </c>
      <c r="I651" s="101">
        <v>0</v>
      </c>
    </row>
    <row r="652" spans="1:9" hidden="1">
      <c r="A652" s="4">
        <v>97304</v>
      </c>
      <c r="B652" s="84" t="s">
        <v>651</v>
      </c>
      <c r="C652" s="99">
        <v>2.4559999999999999E-5</v>
      </c>
      <c r="D652" s="100"/>
      <c r="E652" s="101">
        <v>17382.090289999996</v>
      </c>
      <c r="F652" s="101">
        <v>10874.090289999996</v>
      </c>
      <c r="G652" s="101">
        <v>5707.8724399999955</v>
      </c>
      <c r="H652" s="101">
        <v>0</v>
      </c>
      <c r="I652" s="101">
        <v>0</v>
      </c>
    </row>
    <row r="653" spans="1:9" hidden="1">
      <c r="A653" s="4">
        <v>97311</v>
      </c>
      <c r="B653" s="84" t="s">
        <v>652</v>
      </c>
      <c r="C653" s="99">
        <v>7.2628999999999999E-4</v>
      </c>
      <c r="D653" s="100"/>
      <c r="E653" s="101">
        <v>13003.908125000016</v>
      </c>
      <c r="F653" s="101">
        <v>1208.9081250000163</v>
      </c>
      <c r="G653" s="101">
        <v>0</v>
      </c>
      <c r="H653" s="101">
        <v>0</v>
      </c>
      <c r="I653" s="101">
        <v>0</v>
      </c>
    </row>
    <row r="654" spans="1:9" hidden="1">
      <c r="A654" s="4">
        <v>97401</v>
      </c>
      <c r="B654" s="84" t="s">
        <v>653</v>
      </c>
      <c r="C654" s="99">
        <v>6.4572299999999996E-3</v>
      </c>
      <c r="D654" s="100"/>
      <c r="E654" s="101">
        <v>84396</v>
      </c>
      <c r="F654" s="101">
        <v>0</v>
      </c>
      <c r="G654" s="101">
        <v>0</v>
      </c>
      <c r="H654" s="101">
        <v>0</v>
      </c>
      <c r="I654" s="101">
        <v>0</v>
      </c>
    </row>
    <row r="655" spans="1:9" hidden="1">
      <c r="A655" s="4">
        <v>97402</v>
      </c>
      <c r="B655" s="84" t="s">
        <v>654</v>
      </c>
      <c r="C655" s="99">
        <v>3.2549999999999998E-5</v>
      </c>
      <c r="D655" s="100"/>
      <c r="E655" s="101">
        <v>0</v>
      </c>
      <c r="F655" s="101">
        <v>0</v>
      </c>
      <c r="G655" s="101">
        <v>0</v>
      </c>
      <c r="H655" s="101">
        <v>0</v>
      </c>
      <c r="I655" s="101">
        <v>0</v>
      </c>
    </row>
    <row r="656" spans="1:9" hidden="1">
      <c r="A656" s="4">
        <v>97404</v>
      </c>
      <c r="B656" s="84" t="s">
        <v>655</v>
      </c>
      <c r="C656" s="99">
        <v>2.7465999999999998E-4</v>
      </c>
      <c r="D656" s="100"/>
      <c r="E656" s="101">
        <v>29107.031799999968</v>
      </c>
      <c r="F656" s="101">
        <v>20232.031799999968</v>
      </c>
      <c r="G656" s="101">
        <v>0</v>
      </c>
      <c r="H656" s="101">
        <v>0</v>
      </c>
      <c r="I656" s="101">
        <v>0</v>
      </c>
    </row>
    <row r="657" spans="1:9" hidden="1">
      <c r="A657" s="4">
        <v>97405</v>
      </c>
      <c r="B657" s="84" t="s">
        <v>656</v>
      </c>
      <c r="C657" s="99">
        <v>8.9159999999999993E-5</v>
      </c>
      <c r="D657" s="100"/>
      <c r="E657" s="101">
        <v>8409.7056249999987</v>
      </c>
      <c r="F657" s="101">
        <v>5658.7056249999987</v>
      </c>
      <c r="G657" s="101">
        <v>0</v>
      </c>
      <c r="H657" s="101">
        <v>0</v>
      </c>
      <c r="I657" s="101">
        <v>0</v>
      </c>
    </row>
    <row r="658" spans="1:9" hidden="1">
      <c r="A658" s="4">
        <v>97408</v>
      </c>
      <c r="B658" s="84" t="s">
        <v>657</v>
      </c>
      <c r="C658" s="99">
        <v>3.9050000000000001E-5</v>
      </c>
      <c r="D658" s="100"/>
      <c r="E658" s="101">
        <v>7746.7111374999968</v>
      </c>
      <c r="F658" s="101">
        <v>7307.7111374999968</v>
      </c>
      <c r="G658" s="101">
        <v>3720.8755124999975</v>
      </c>
      <c r="H658" s="101">
        <v>0</v>
      </c>
      <c r="I658" s="101">
        <v>0</v>
      </c>
    </row>
    <row r="659" spans="1:9" hidden="1">
      <c r="A659" s="4">
        <v>97411</v>
      </c>
      <c r="B659" s="84" t="s">
        <v>658</v>
      </c>
      <c r="C659" s="99">
        <v>5.5441300000000004E-3</v>
      </c>
      <c r="D659" s="100"/>
      <c r="E659" s="101">
        <v>39327.432599999942</v>
      </c>
      <c r="F659" s="101">
        <v>39327.432599999942</v>
      </c>
      <c r="G659" s="101">
        <v>0</v>
      </c>
      <c r="H659" s="101">
        <v>0</v>
      </c>
      <c r="I659" s="101">
        <v>0</v>
      </c>
    </row>
    <row r="660" spans="1:9" hidden="1">
      <c r="A660" s="4">
        <v>97412</v>
      </c>
      <c r="B660" s="84" t="s">
        <v>659</v>
      </c>
      <c r="C660" s="99">
        <v>3.86287E-3</v>
      </c>
      <c r="D660" s="100"/>
      <c r="E660" s="101">
        <v>65098.673250000109</v>
      </c>
      <c r="F660" s="101">
        <v>65098.673250000109</v>
      </c>
      <c r="G660" s="101">
        <v>0</v>
      </c>
      <c r="H660" s="101">
        <v>0</v>
      </c>
      <c r="I660" s="101">
        <v>0</v>
      </c>
    </row>
    <row r="661" spans="1:9" hidden="1">
      <c r="A661" s="4">
        <v>97413</v>
      </c>
      <c r="B661" s="84" t="s">
        <v>660</v>
      </c>
      <c r="C661" s="99">
        <v>3.1463999999999998E-4</v>
      </c>
      <c r="D661" s="100"/>
      <c r="E661" s="101">
        <v>56045.380184999987</v>
      </c>
      <c r="F661" s="101">
        <v>22083.380184999987</v>
      </c>
      <c r="G661" s="101">
        <v>14127.625809999983</v>
      </c>
      <c r="H661" s="101">
        <v>0</v>
      </c>
      <c r="I661" s="101">
        <v>0</v>
      </c>
    </row>
    <row r="662" spans="1:9" hidden="1">
      <c r="A662" s="4">
        <v>97421</v>
      </c>
      <c r="B662" s="84" t="s">
        <v>661</v>
      </c>
      <c r="C662" s="99">
        <v>3.7188E-4</v>
      </c>
      <c r="D662" s="100"/>
      <c r="E662" s="101">
        <v>2182</v>
      </c>
      <c r="F662" s="101">
        <v>0</v>
      </c>
      <c r="G662" s="101">
        <v>0</v>
      </c>
      <c r="H662" s="101">
        <v>0</v>
      </c>
      <c r="I662" s="101">
        <v>0</v>
      </c>
    </row>
    <row r="663" spans="1:9" hidden="1">
      <c r="A663" s="4">
        <v>97423</v>
      </c>
      <c r="B663" s="84" t="s">
        <v>662</v>
      </c>
      <c r="C663" s="99">
        <v>3.6189999999999997E-5</v>
      </c>
      <c r="D663" s="100"/>
      <c r="E663" s="101">
        <v>17878.223597499993</v>
      </c>
      <c r="F663" s="101">
        <v>16949.223597499993</v>
      </c>
      <c r="G663" s="101">
        <v>10867.849847499994</v>
      </c>
      <c r="H663" s="101">
        <v>0</v>
      </c>
      <c r="I663" s="101">
        <v>0</v>
      </c>
    </row>
    <row r="664" spans="1:9" hidden="1">
      <c r="A664" s="4">
        <v>97431</v>
      </c>
      <c r="B664" s="84" t="s">
        <v>663</v>
      </c>
      <c r="C664" s="99">
        <v>8.161E-5</v>
      </c>
      <c r="D664" s="100"/>
      <c r="E664" s="101">
        <v>1620.021249999998</v>
      </c>
      <c r="F664" s="101">
        <v>1186.021249999998</v>
      </c>
      <c r="G664" s="101">
        <v>0</v>
      </c>
      <c r="H664" s="101">
        <v>0</v>
      </c>
      <c r="I664" s="101">
        <v>0</v>
      </c>
    </row>
    <row r="665" spans="1:9" hidden="1">
      <c r="A665" s="4">
        <v>97441</v>
      </c>
      <c r="B665" s="84" t="s">
        <v>664</v>
      </c>
      <c r="C665" s="99">
        <v>3.046E-5</v>
      </c>
      <c r="D665" s="100"/>
      <c r="E665" s="101">
        <v>603.28851499999746</v>
      </c>
      <c r="F665" s="101">
        <v>603.28851499999746</v>
      </c>
      <c r="G665" s="101">
        <v>603.28851499999746</v>
      </c>
      <c r="H665" s="101">
        <v>0</v>
      </c>
      <c r="I665" s="101">
        <v>0</v>
      </c>
    </row>
    <row r="666" spans="1:9" hidden="1">
      <c r="A666" s="4">
        <v>97451</v>
      </c>
      <c r="B666" s="84" t="s">
        <v>665</v>
      </c>
      <c r="C666" s="99">
        <v>5.9739000000000005E-4</v>
      </c>
      <c r="D666" s="100"/>
      <c r="E666" s="101">
        <v>0</v>
      </c>
      <c r="F666" s="101">
        <v>0</v>
      </c>
      <c r="G666" s="101">
        <v>0</v>
      </c>
      <c r="H666" s="101">
        <v>0</v>
      </c>
      <c r="I666" s="101">
        <v>0</v>
      </c>
    </row>
    <row r="667" spans="1:9" hidden="1">
      <c r="A667" s="4">
        <v>97461</v>
      </c>
      <c r="B667" s="84" t="s">
        <v>666</v>
      </c>
      <c r="C667" s="99">
        <v>4.4647000000000003E-4</v>
      </c>
      <c r="D667" s="100"/>
      <c r="E667" s="101">
        <v>0</v>
      </c>
      <c r="F667" s="101">
        <v>0</v>
      </c>
      <c r="G667" s="101">
        <v>0</v>
      </c>
      <c r="H667" s="101">
        <v>0</v>
      </c>
      <c r="I667" s="101">
        <v>0</v>
      </c>
    </row>
    <row r="668" spans="1:9" hidden="1">
      <c r="A668" s="4">
        <v>97471</v>
      </c>
      <c r="B668" s="84" t="s">
        <v>668</v>
      </c>
      <c r="C668" s="99">
        <v>2.1630000000000001E-5</v>
      </c>
      <c r="D668" s="100"/>
      <c r="E668" s="101">
        <v>6462.0377499999995</v>
      </c>
      <c r="F668" s="101">
        <v>3359.0377499999995</v>
      </c>
      <c r="G668" s="101">
        <v>0</v>
      </c>
      <c r="H668" s="101">
        <v>0</v>
      </c>
      <c r="I668" s="101">
        <v>0</v>
      </c>
    </row>
    <row r="669" spans="1:9" hidden="1">
      <c r="A669" s="4">
        <v>97481</v>
      </c>
      <c r="B669" s="84" t="s">
        <v>669</v>
      </c>
      <c r="C669" s="99">
        <v>1.95E-6</v>
      </c>
      <c r="D669" s="100"/>
      <c r="E669" s="101">
        <v>992.11036249999984</v>
      </c>
      <c r="F669" s="101">
        <v>492.11036249999978</v>
      </c>
      <c r="G669" s="101">
        <v>82.869137499999795</v>
      </c>
      <c r="H669" s="101">
        <v>0</v>
      </c>
      <c r="I669" s="101">
        <v>0</v>
      </c>
    </row>
    <row r="670" spans="1:9" hidden="1">
      <c r="A670" s="4">
        <v>97501</v>
      </c>
      <c r="B670" s="84" t="s">
        <v>671</v>
      </c>
      <c r="C670" s="99">
        <v>1.34556E-3</v>
      </c>
      <c r="D670" s="100"/>
      <c r="E670" s="101">
        <v>123731.56196499988</v>
      </c>
      <c r="F670" s="101">
        <v>98286.561964999884</v>
      </c>
      <c r="G670" s="101">
        <v>86938.988839999889</v>
      </c>
      <c r="H670" s="101">
        <v>0</v>
      </c>
      <c r="I670" s="101">
        <v>0</v>
      </c>
    </row>
    <row r="671" spans="1:9" hidden="1">
      <c r="A671" s="4">
        <v>97511</v>
      </c>
      <c r="B671" s="84" t="s">
        <v>672</v>
      </c>
      <c r="C671" s="99">
        <v>2.3028E-4</v>
      </c>
      <c r="D671" s="100"/>
      <c r="E671" s="101">
        <v>13564.473249999995</v>
      </c>
      <c r="F671" s="101">
        <v>852.47324999999546</v>
      </c>
      <c r="G671" s="101">
        <v>0</v>
      </c>
      <c r="H671" s="101">
        <v>0</v>
      </c>
      <c r="I671" s="101">
        <v>0</v>
      </c>
    </row>
    <row r="672" spans="1:9" hidden="1">
      <c r="A672" s="4">
        <v>97517</v>
      </c>
      <c r="B672" s="84" t="s">
        <v>961</v>
      </c>
      <c r="C672" s="99">
        <v>1.076E-5</v>
      </c>
      <c r="D672" s="100"/>
      <c r="E672" s="101">
        <v>6923.5409899999986</v>
      </c>
      <c r="F672" s="101">
        <v>6563.5409899999995</v>
      </c>
      <c r="G672" s="101">
        <v>3778.7950399999995</v>
      </c>
      <c r="H672" s="101">
        <v>0</v>
      </c>
      <c r="I672" s="101">
        <v>0</v>
      </c>
    </row>
    <row r="673" spans="1:9" hidden="1">
      <c r="A673" s="4">
        <v>97521</v>
      </c>
      <c r="B673" s="84" t="s">
        <v>673</v>
      </c>
      <c r="C673" s="99">
        <v>1.304E-4</v>
      </c>
      <c r="D673" s="100"/>
      <c r="E673" s="101">
        <v>0</v>
      </c>
      <c r="F673" s="101">
        <v>0</v>
      </c>
      <c r="G673" s="101">
        <v>0</v>
      </c>
      <c r="H673" s="101">
        <v>0</v>
      </c>
      <c r="I673" s="101">
        <v>0</v>
      </c>
    </row>
    <row r="674" spans="1:9" hidden="1">
      <c r="A674" s="4">
        <v>97527</v>
      </c>
      <c r="B674" s="84" t="s">
        <v>947</v>
      </c>
      <c r="C674" s="99">
        <v>3.9299999999999996E-6</v>
      </c>
      <c r="D674" s="100"/>
      <c r="E674" s="101">
        <v>4652.9649574999994</v>
      </c>
      <c r="F674" s="101">
        <v>3286.9649574999994</v>
      </c>
      <c r="G674" s="101">
        <v>2250.6643324999995</v>
      </c>
      <c r="H674" s="101">
        <v>0</v>
      </c>
      <c r="I674" s="101">
        <v>0</v>
      </c>
    </row>
    <row r="675" spans="1:9" hidden="1">
      <c r="A675" s="4">
        <v>97531</v>
      </c>
      <c r="B675" s="84" t="s">
        <v>674</v>
      </c>
      <c r="C675" s="99">
        <v>5.3329999999999999E-5</v>
      </c>
      <c r="D675" s="100"/>
      <c r="E675" s="101">
        <v>7934.1856250000001</v>
      </c>
      <c r="F675" s="101">
        <v>844.18562500000007</v>
      </c>
      <c r="G675" s="101">
        <v>0</v>
      </c>
      <c r="H675" s="101">
        <v>0</v>
      </c>
      <c r="I675" s="101">
        <v>0</v>
      </c>
    </row>
    <row r="676" spans="1:9" hidden="1">
      <c r="A676" s="4">
        <v>97601</v>
      </c>
      <c r="B676" s="84" t="s">
        <v>675</v>
      </c>
      <c r="C676" s="99">
        <v>5.2711499999999996E-3</v>
      </c>
      <c r="D676" s="100"/>
      <c r="E676" s="101">
        <v>120407.00644999975</v>
      </c>
      <c r="F676" s="101">
        <v>111333.00644999975</v>
      </c>
      <c r="G676" s="101">
        <v>0</v>
      </c>
      <c r="H676" s="101">
        <v>0</v>
      </c>
      <c r="I676" s="101">
        <v>0</v>
      </c>
    </row>
    <row r="677" spans="1:9" hidden="1">
      <c r="A677" s="94">
        <v>97607</v>
      </c>
      <c r="B677" s="95" t="s">
        <v>676</v>
      </c>
      <c r="C677" s="96">
        <v>3.0589999999999997E-5</v>
      </c>
      <c r="D677" s="97"/>
      <c r="E677" s="98">
        <v>13285.701172500005</v>
      </c>
      <c r="F677" s="98">
        <v>7068.7011725000048</v>
      </c>
      <c r="G677" s="98">
        <v>3765.3387975000028</v>
      </c>
      <c r="H677" s="98">
        <v>0</v>
      </c>
      <c r="I677" s="98">
        <v>0</v>
      </c>
    </row>
    <row r="678" spans="1:9" hidden="1">
      <c r="A678" s="4">
        <v>97611</v>
      </c>
      <c r="B678" s="84" t="s">
        <v>677</v>
      </c>
      <c r="C678" s="99">
        <v>2.3424800000000001E-3</v>
      </c>
      <c r="D678" s="100"/>
      <c r="E678" s="101">
        <v>646.00124999991385</v>
      </c>
      <c r="F678" s="101">
        <v>646.00124999991385</v>
      </c>
      <c r="G678" s="101">
        <v>0</v>
      </c>
      <c r="H678" s="101">
        <v>0</v>
      </c>
      <c r="I678" s="101">
        <v>0</v>
      </c>
    </row>
    <row r="679" spans="1:9" hidden="1">
      <c r="A679" s="4">
        <v>97613</v>
      </c>
      <c r="B679" s="84" t="s">
        <v>678</v>
      </c>
      <c r="C679" s="99">
        <v>8.9120000000000001E-5</v>
      </c>
      <c r="D679" s="100"/>
      <c r="E679" s="101">
        <v>25246.797755</v>
      </c>
      <c r="F679" s="101">
        <v>13281.797755000001</v>
      </c>
      <c r="G679" s="101">
        <v>7980.954630000002</v>
      </c>
      <c r="H679" s="101">
        <v>0</v>
      </c>
      <c r="I679" s="101">
        <v>0</v>
      </c>
    </row>
    <row r="680" spans="1:9" hidden="1">
      <c r="A680" s="4">
        <v>97621</v>
      </c>
      <c r="B680" s="84" t="s">
        <v>679</v>
      </c>
      <c r="C680" s="99">
        <v>3.4103999999999997E-4</v>
      </c>
      <c r="D680" s="100"/>
      <c r="E680" s="101">
        <v>0</v>
      </c>
      <c r="F680" s="101">
        <v>0</v>
      </c>
      <c r="G680" s="101">
        <v>0</v>
      </c>
      <c r="H680" s="101">
        <v>0</v>
      </c>
      <c r="I680" s="101">
        <v>0</v>
      </c>
    </row>
    <row r="681" spans="1:9" hidden="1">
      <c r="A681" s="4">
        <v>97623</v>
      </c>
      <c r="B681" s="84" t="s">
        <v>680</v>
      </c>
      <c r="C681" s="99">
        <v>2.2940000000000001E-5</v>
      </c>
      <c r="D681" s="100"/>
      <c r="E681" s="101">
        <v>1652.689374999999</v>
      </c>
      <c r="F681" s="101">
        <v>175.68937499999902</v>
      </c>
      <c r="G681" s="101">
        <v>0</v>
      </c>
      <c r="H681" s="101">
        <v>0</v>
      </c>
      <c r="I681" s="101">
        <v>0</v>
      </c>
    </row>
    <row r="682" spans="1:9" hidden="1">
      <c r="A682" s="4">
        <v>97627</v>
      </c>
      <c r="B682" s="84" t="s">
        <v>681</v>
      </c>
      <c r="C682" s="99">
        <v>5.5899999999999998E-6</v>
      </c>
      <c r="D682" s="100"/>
      <c r="E682" s="101">
        <v>5705.3355474999989</v>
      </c>
      <c r="F682" s="101">
        <v>5705.3355474999989</v>
      </c>
      <c r="G682" s="101">
        <v>4128.9367974999996</v>
      </c>
      <c r="H682" s="101">
        <v>0</v>
      </c>
      <c r="I682" s="101">
        <v>0</v>
      </c>
    </row>
    <row r="683" spans="1:9" hidden="1">
      <c r="A683" s="4">
        <v>97631</v>
      </c>
      <c r="B683" s="84" t="s">
        <v>682</v>
      </c>
      <c r="C683" s="99">
        <v>2.2893999999999999E-4</v>
      </c>
      <c r="D683" s="100"/>
      <c r="E683" s="101">
        <v>25789.285085000003</v>
      </c>
      <c r="F683" s="101">
        <v>25789.285085000003</v>
      </c>
      <c r="G683" s="101">
        <v>22487.723935000002</v>
      </c>
      <c r="H683" s="101">
        <v>0</v>
      </c>
      <c r="I683" s="101">
        <v>0</v>
      </c>
    </row>
    <row r="684" spans="1:9" hidden="1">
      <c r="A684" s="4">
        <v>97637</v>
      </c>
      <c r="B684" s="84" t="s">
        <v>683</v>
      </c>
      <c r="C684" s="99">
        <v>4.0099999999999997E-6</v>
      </c>
      <c r="D684" s="100"/>
      <c r="E684" s="101">
        <v>2375.4602024999995</v>
      </c>
      <c r="F684" s="101">
        <v>2261.4602024999995</v>
      </c>
      <c r="G684" s="101">
        <v>101.86130249999928</v>
      </c>
      <c r="H684" s="101">
        <v>0</v>
      </c>
      <c r="I684" s="101">
        <v>0</v>
      </c>
    </row>
    <row r="685" spans="1:9" hidden="1">
      <c r="A685" s="4">
        <v>97641</v>
      </c>
      <c r="B685" s="84" t="s">
        <v>684</v>
      </c>
      <c r="C685" s="99">
        <v>9.2689999999999995E-5</v>
      </c>
      <c r="D685" s="100"/>
      <c r="E685" s="101">
        <v>35051.275150000001</v>
      </c>
      <c r="F685" s="101">
        <v>17788.275149999998</v>
      </c>
      <c r="G685" s="101">
        <v>0</v>
      </c>
      <c r="H685" s="101">
        <v>0</v>
      </c>
      <c r="I685" s="101">
        <v>0</v>
      </c>
    </row>
    <row r="686" spans="1:9" hidden="1">
      <c r="A686" s="4">
        <v>97651</v>
      </c>
      <c r="B686" s="84" t="s">
        <v>685</v>
      </c>
      <c r="C686" s="99">
        <v>4.8492000000000001E-4</v>
      </c>
      <c r="D686" s="100"/>
      <c r="E686" s="101">
        <v>27563.301750000042</v>
      </c>
      <c r="F686" s="101">
        <v>27563.301750000042</v>
      </c>
      <c r="G686" s="101">
        <v>0</v>
      </c>
      <c r="H686" s="101">
        <v>0</v>
      </c>
      <c r="I686" s="101">
        <v>0</v>
      </c>
    </row>
    <row r="687" spans="1:9" hidden="1">
      <c r="A687" s="4">
        <v>97661</v>
      </c>
      <c r="B687" s="84" t="s">
        <v>686</v>
      </c>
      <c r="C687" s="99">
        <v>5.4679999999999998E-5</v>
      </c>
      <c r="D687" s="100"/>
      <c r="E687" s="101">
        <v>9260.0683449999997</v>
      </c>
      <c r="F687" s="101">
        <v>6237.0683449999997</v>
      </c>
      <c r="G687" s="101">
        <v>5769.7077199999985</v>
      </c>
      <c r="H687" s="101">
        <v>0</v>
      </c>
      <c r="I687" s="101">
        <v>0</v>
      </c>
    </row>
    <row r="688" spans="1:9" hidden="1">
      <c r="A688" s="4">
        <v>97701</v>
      </c>
      <c r="B688" s="84" t="s">
        <v>687</v>
      </c>
      <c r="C688" s="99">
        <v>2.30628E-3</v>
      </c>
      <c r="D688" s="100"/>
      <c r="E688" s="101">
        <v>54053.95437500003</v>
      </c>
      <c r="F688" s="101">
        <v>27335.95437500003</v>
      </c>
      <c r="G688" s="101">
        <v>0</v>
      </c>
      <c r="H688" s="101">
        <v>0</v>
      </c>
      <c r="I688" s="101">
        <v>0</v>
      </c>
    </row>
    <row r="689" spans="1:9" hidden="1">
      <c r="A689" s="4">
        <v>97705</v>
      </c>
      <c r="B689" s="84" t="s">
        <v>688</v>
      </c>
      <c r="C689" s="99">
        <v>2.3349999999999998E-5</v>
      </c>
      <c r="D689" s="100"/>
      <c r="E689" s="101">
        <v>15616.190612500002</v>
      </c>
      <c r="F689" s="101">
        <v>14209.190612500002</v>
      </c>
      <c r="G689" s="101">
        <v>11154.612487500002</v>
      </c>
      <c r="H689" s="101">
        <v>0</v>
      </c>
      <c r="I689" s="101">
        <v>0</v>
      </c>
    </row>
    <row r="690" spans="1:9" hidden="1">
      <c r="A690" s="4">
        <v>97711</v>
      </c>
      <c r="B690" s="84" t="s">
        <v>689</v>
      </c>
      <c r="C690" s="99">
        <v>7.7207999999999997E-4</v>
      </c>
      <c r="D690" s="100"/>
      <c r="E690" s="101">
        <v>8228.6756249999744</v>
      </c>
      <c r="F690" s="101">
        <v>8228.6756249999744</v>
      </c>
      <c r="G690" s="101">
        <v>0</v>
      </c>
      <c r="H690" s="101">
        <v>0</v>
      </c>
      <c r="I690" s="101">
        <v>0</v>
      </c>
    </row>
    <row r="691" spans="1:9" hidden="1">
      <c r="A691" s="4">
        <v>97713</v>
      </c>
      <c r="B691" s="84" t="s">
        <v>690</v>
      </c>
      <c r="C691" s="99">
        <v>6.6069999999999996E-5</v>
      </c>
      <c r="D691" s="100"/>
      <c r="E691" s="101">
        <v>9408.0801000000065</v>
      </c>
      <c r="F691" s="101">
        <v>8070.0801000000065</v>
      </c>
      <c r="G691" s="101">
        <v>0</v>
      </c>
      <c r="H691" s="101">
        <v>0</v>
      </c>
      <c r="I691" s="101">
        <v>0</v>
      </c>
    </row>
    <row r="692" spans="1:9" hidden="1">
      <c r="A692" s="4">
        <v>97717</v>
      </c>
      <c r="B692" s="84" t="s">
        <v>691</v>
      </c>
      <c r="C692" s="99">
        <v>9.5899999999999997E-6</v>
      </c>
      <c r="D692" s="100"/>
      <c r="E692" s="101">
        <v>6413.6112499999999</v>
      </c>
      <c r="F692" s="101">
        <v>292.61124999999947</v>
      </c>
      <c r="G692" s="101">
        <v>0</v>
      </c>
      <c r="H692" s="101">
        <v>0</v>
      </c>
      <c r="I692" s="101">
        <v>0</v>
      </c>
    </row>
    <row r="693" spans="1:9" hidden="1">
      <c r="A693" s="4">
        <v>97721</v>
      </c>
      <c r="B693" s="84" t="s">
        <v>692</v>
      </c>
      <c r="C693" s="99">
        <v>4.6153999999999998E-4</v>
      </c>
      <c r="D693" s="100"/>
      <c r="E693" s="101">
        <v>13696.403549999988</v>
      </c>
      <c r="F693" s="101">
        <v>13696.403549999988</v>
      </c>
      <c r="G693" s="101">
        <v>0</v>
      </c>
      <c r="H693" s="101">
        <v>0</v>
      </c>
      <c r="I693" s="101">
        <v>0</v>
      </c>
    </row>
    <row r="694" spans="1:9" hidden="1">
      <c r="A694" s="4">
        <v>97727</v>
      </c>
      <c r="B694" s="84" t="s">
        <v>693</v>
      </c>
      <c r="C694" s="99">
        <v>1.6799999999999998E-5</v>
      </c>
      <c r="D694" s="100"/>
      <c r="E694" s="101">
        <v>4057.7318250000008</v>
      </c>
      <c r="F694" s="101">
        <v>908.73182500000075</v>
      </c>
      <c r="G694" s="101">
        <v>0</v>
      </c>
      <c r="H694" s="101">
        <v>0</v>
      </c>
      <c r="I694" s="101">
        <v>0</v>
      </c>
    </row>
    <row r="695" spans="1:9" hidden="1">
      <c r="A695" s="4">
        <v>97731</v>
      </c>
      <c r="B695" s="84" t="s">
        <v>694</v>
      </c>
      <c r="C695" s="99">
        <v>2.8540000000000001E-5</v>
      </c>
      <c r="D695" s="100"/>
      <c r="E695" s="101">
        <v>1178.4556249999996</v>
      </c>
      <c r="F695" s="101">
        <v>1178.4556249999996</v>
      </c>
      <c r="G695" s="101">
        <v>0</v>
      </c>
      <c r="H695" s="101">
        <v>0</v>
      </c>
      <c r="I695" s="101">
        <v>0</v>
      </c>
    </row>
    <row r="696" spans="1:9" hidden="1">
      <c r="A696" s="4">
        <v>97801</v>
      </c>
      <c r="B696" s="84" t="s">
        <v>948</v>
      </c>
      <c r="C696" s="99">
        <v>6.1058099999999997E-3</v>
      </c>
      <c r="D696" s="100"/>
      <c r="E696" s="101">
        <v>186910.74312500004</v>
      </c>
      <c r="F696" s="101">
        <v>186910.74312500004</v>
      </c>
      <c r="G696" s="101">
        <v>0</v>
      </c>
      <c r="H696" s="101">
        <v>0</v>
      </c>
      <c r="I696" s="101">
        <v>0</v>
      </c>
    </row>
    <row r="697" spans="1:9" hidden="1">
      <c r="A697" s="4">
        <v>97802</v>
      </c>
      <c r="B697" s="84" t="s">
        <v>696</v>
      </c>
      <c r="C697" s="99">
        <v>1.1375E-4</v>
      </c>
      <c r="D697" s="100"/>
      <c r="E697" s="101">
        <v>0</v>
      </c>
      <c r="F697" s="101">
        <v>0</v>
      </c>
      <c r="G697" s="101">
        <v>0</v>
      </c>
      <c r="H697" s="101">
        <v>0</v>
      </c>
      <c r="I697" s="101">
        <v>0</v>
      </c>
    </row>
    <row r="698" spans="1:9" hidden="1">
      <c r="A698" s="4">
        <v>97803</v>
      </c>
      <c r="B698" s="84" t="s">
        <v>697</v>
      </c>
      <c r="C698" s="99">
        <v>7.5900000000000002E-5</v>
      </c>
      <c r="D698" s="100"/>
      <c r="E698" s="101">
        <v>5953.8675000000003</v>
      </c>
      <c r="F698" s="101">
        <v>1543.8675000000003</v>
      </c>
      <c r="G698" s="101">
        <v>0</v>
      </c>
      <c r="H698" s="101">
        <v>0</v>
      </c>
      <c r="I698" s="101">
        <v>0</v>
      </c>
    </row>
    <row r="699" spans="1:9" hidden="1">
      <c r="A699" s="4">
        <v>97805</v>
      </c>
      <c r="B699" s="84" t="s">
        <v>698</v>
      </c>
      <c r="C699" s="99">
        <v>8.5489999999999996E-5</v>
      </c>
      <c r="D699" s="100"/>
      <c r="E699" s="101">
        <v>1900.5354724999961</v>
      </c>
      <c r="F699" s="101">
        <v>1900.5354724999961</v>
      </c>
      <c r="G699" s="101">
        <v>1730.0408224999956</v>
      </c>
      <c r="H699" s="101">
        <v>0</v>
      </c>
      <c r="I699" s="101">
        <v>0</v>
      </c>
    </row>
    <row r="700" spans="1:9" hidden="1">
      <c r="A700" s="4">
        <v>97811</v>
      </c>
      <c r="B700" s="84" t="s">
        <v>699</v>
      </c>
      <c r="C700" s="99">
        <v>2.0082699999999999E-3</v>
      </c>
      <c r="D700" s="100"/>
      <c r="E700" s="101">
        <v>2507.2643749999697</v>
      </c>
      <c r="F700" s="101">
        <v>2507.2643749999697</v>
      </c>
      <c r="G700" s="101">
        <v>0</v>
      </c>
      <c r="H700" s="101">
        <v>0</v>
      </c>
      <c r="I700" s="101">
        <v>0</v>
      </c>
    </row>
    <row r="701" spans="1:9" hidden="1">
      <c r="A701" s="4">
        <v>97817</v>
      </c>
      <c r="B701" s="84" t="s">
        <v>700</v>
      </c>
      <c r="C701" s="99">
        <v>2.3419999999999999E-5</v>
      </c>
      <c r="D701" s="100"/>
      <c r="E701" s="101">
        <v>7056.8552799999943</v>
      </c>
      <c r="F701" s="101">
        <v>5112.8552799999943</v>
      </c>
      <c r="G701" s="101">
        <v>2213.1215049999973</v>
      </c>
      <c r="H701" s="101">
        <v>0</v>
      </c>
      <c r="I701" s="101">
        <v>0</v>
      </c>
    </row>
    <row r="702" spans="1:9" hidden="1">
      <c r="A702" s="4">
        <v>97818</v>
      </c>
      <c r="B702" s="84" t="s">
        <v>701</v>
      </c>
      <c r="C702" s="99">
        <v>2.198E-5</v>
      </c>
      <c r="D702" s="100"/>
      <c r="E702" s="101">
        <v>7851.0503699999972</v>
      </c>
      <c r="F702" s="101">
        <v>7398.0503699999972</v>
      </c>
      <c r="G702" s="101">
        <v>5140.9529449999991</v>
      </c>
      <c r="H702" s="101">
        <v>0</v>
      </c>
      <c r="I702" s="101">
        <v>0</v>
      </c>
    </row>
    <row r="703" spans="1:9" hidden="1">
      <c r="A703" s="4">
        <v>97821</v>
      </c>
      <c r="B703" s="84" t="s">
        <v>702</v>
      </c>
      <c r="C703" s="99">
        <v>1.2491999999999999E-4</v>
      </c>
      <c r="D703" s="100"/>
      <c r="E703" s="101">
        <v>24163.940999999999</v>
      </c>
      <c r="F703" s="101">
        <v>12502.940999999999</v>
      </c>
      <c r="G703" s="101">
        <v>0</v>
      </c>
      <c r="H703" s="101">
        <v>0</v>
      </c>
      <c r="I703" s="101">
        <v>0</v>
      </c>
    </row>
    <row r="704" spans="1:9" hidden="1">
      <c r="A704" s="4">
        <v>97823</v>
      </c>
      <c r="B704" s="84" t="s">
        <v>703</v>
      </c>
      <c r="C704" s="99">
        <v>1.5659999999999999E-5</v>
      </c>
      <c r="D704" s="100"/>
      <c r="E704" s="101">
        <v>3705.1842149999998</v>
      </c>
      <c r="F704" s="101">
        <v>3011.1842149999998</v>
      </c>
      <c r="G704" s="101">
        <v>1273.5292149999996</v>
      </c>
      <c r="H704" s="101">
        <v>0</v>
      </c>
      <c r="I704" s="101">
        <v>0</v>
      </c>
    </row>
    <row r="705" spans="1:9" hidden="1">
      <c r="A705" s="4">
        <v>97831</v>
      </c>
      <c r="B705" s="84" t="s">
        <v>704</v>
      </c>
      <c r="C705" s="99">
        <v>1.9196E-4</v>
      </c>
      <c r="D705" s="100"/>
      <c r="E705" s="101">
        <v>5547.6681250000038</v>
      </c>
      <c r="F705" s="101">
        <v>1921.6681250000038</v>
      </c>
      <c r="G705" s="101">
        <v>0</v>
      </c>
      <c r="H705" s="101">
        <v>0</v>
      </c>
      <c r="I705" s="101">
        <v>0</v>
      </c>
    </row>
    <row r="706" spans="1:9" hidden="1">
      <c r="A706" s="4">
        <v>97837</v>
      </c>
      <c r="B706" s="84" t="s">
        <v>705</v>
      </c>
      <c r="C706" s="99">
        <v>1.412E-5</v>
      </c>
      <c r="D706" s="100"/>
      <c r="E706" s="101">
        <v>2938.8208500000001</v>
      </c>
      <c r="F706" s="101">
        <v>397.82085000000006</v>
      </c>
      <c r="G706" s="101">
        <v>0</v>
      </c>
      <c r="H706" s="101">
        <v>0</v>
      </c>
      <c r="I706" s="101">
        <v>0</v>
      </c>
    </row>
    <row r="707" spans="1:9" hidden="1">
      <c r="A707" s="4">
        <v>97840</v>
      </c>
      <c r="B707" s="84" t="s">
        <v>706</v>
      </c>
      <c r="C707" s="99">
        <v>1.4001000000000001E-4</v>
      </c>
      <c r="D707" s="100"/>
      <c r="E707" s="101">
        <v>44907.302577500042</v>
      </c>
      <c r="F707" s="101">
        <v>27109.302577500042</v>
      </c>
      <c r="G707" s="101">
        <v>5332.9637525000217</v>
      </c>
      <c r="H707" s="101">
        <v>0</v>
      </c>
      <c r="I707" s="101">
        <v>0</v>
      </c>
    </row>
    <row r="708" spans="1:9" hidden="1">
      <c r="A708" s="4">
        <v>97841</v>
      </c>
      <c r="B708" s="84" t="s">
        <v>707</v>
      </c>
      <c r="C708" s="99">
        <v>7.0500000000000003E-6</v>
      </c>
      <c r="D708" s="100"/>
      <c r="E708" s="101">
        <v>1008.1356250000003</v>
      </c>
      <c r="F708" s="101">
        <v>722.13562500000035</v>
      </c>
      <c r="G708" s="101">
        <v>0</v>
      </c>
      <c r="H708" s="101">
        <v>0</v>
      </c>
      <c r="I708" s="101">
        <v>0</v>
      </c>
    </row>
    <row r="709" spans="1:9" hidden="1">
      <c r="A709" s="4">
        <v>97847</v>
      </c>
      <c r="B709" s="84" t="s">
        <v>708</v>
      </c>
      <c r="C709" s="99">
        <v>1.8500000000000001E-6</v>
      </c>
      <c r="D709" s="100"/>
      <c r="E709" s="101">
        <v>1815.0079625000003</v>
      </c>
      <c r="F709" s="101">
        <v>1102.0079625000003</v>
      </c>
      <c r="G709" s="101">
        <v>505.18046250000026</v>
      </c>
      <c r="H709" s="101">
        <v>0</v>
      </c>
      <c r="I709" s="101">
        <v>0</v>
      </c>
    </row>
    <row r="710" spans="1:9" hidden="1">
      <c r="A710" s="4">
        <v>97851</v>
      </c>
      <c r="B710" s="84" t="s">
        <v>709</v>
      </c>
      <c r="C710" s="99">
        <v>2.221E-4</v>
      </c>
      <c r="D710" s="100"/>
      <c r="E710" s="101">
        <v>0</v>
      </c>
      <c r="F710" s="101">
        <v>0</v>
      </c>
      <c r="G710" s="101">
        <v>0</v>
      </c>
      <c r="H710" s="101">
        <v>0</v>
      </c>
      <c r="I710" s="101">
        <v>0</v>
      </c>
    </row>
    <row r="711" spans="1:9" hidden="1">
      <c r="A711" s="4">
        <v>97853</v>
      </c>
      <c r="B711" s="84" t="s">
        <v>710</v>
      </c>
      <c r="C711" s="99">
        <v>7.9129999999999996E-5</v>
      </c>
      <c r="D711" s="100"/>
      <c r="E711" s="101">
        <v>3334</v>
      </c>
      <c r="F711" s="101">
        <v>0</v>
      </c>
      <c r="G711" s="101">
        <v>0</v>
      </c>
      <c r="H711" s="101">
        <v>0</v>
      </c>
      <c r="I711" s="101">
        <v>0</v>
      </c>
    </row>
    <row r="712" spans="1:9" hidden="1">
      <c r="A712" s="4">
        <v>97861</v>
      </c>
      <c r="B712" s="84" t="s">
        <v>711</v>
      </c>
      <c r="C712" s="99">
        <v>6.8949999999999995E-5</v>
      </c>
      <c r="D712" s="100"/>
      <c r="E712" s="101">
        <v>17783.142162500008</v>
      </c>
      <c r="F712" s="101">
        <v>11831.142162500006</v>
      </c>
      <c r="G712" s="101">
        <v>11180.607787500005</v>
      </c>
      <c r="H712" s="101">
        <v>0</v>
      </c>
      <c r="I712" s="101">
        <v>0</v>
      </c>
    </row>
    <row r="713" spans="1:9" hidden="1">
      <c r="A713" s="4">
        <v>97871</v>
      </c>
      <c r="B713" s="84" t="s">
        <v>712</v>
      </c>
      <c r="C713" s="99">
        <v>3.1116999999999999E-4</v>
      </c>
      <c r="D713" s="100"/>
      <c r="E713" s="101">
        <v>115356.51705000002</v>
      </c>
      <c r="F713" s="101">
        <v>48036.517050000024</v>
      </c>
      <c r="G713" s="101">
        <v>0</v>
      </c>
      <c r="H713" s="101">
        <v>0</v>
      </c>
      <c r="I713" s="101">
        <v>0</v>
      </c>
    </row>
    <row r="714" spans="1:9" hidden="1">
      <c r="A714" s="4">
        <v>97877</v>
      </c>
      <c r="B714" s="84" t="s">
        <v>713</v>
      </c>
      <c r="C714" s="99">
        <v>9.5200000000000003E-6</v>
      </c>
      <c r="D714" s="100"/>
      <c r="E714" s="101">
        <v>840.15775000000076</v>
      </c>
      <c r="F714" s="101">
        <v>284.15775000000076</v>
      </c>
      <c r="G714" s="101">
        <v>0</v>
      </c>
      <c r="H714" s="101">
        <v>0</v>
      </c>
      <c r="I714" s="101">
        <v>0</v>
      </c>
    </row>
    <row r="715" spans="1:9" hidden="1">
      <c r="A715" s="4">
        <v>97901</v>
      </c>
      <c r="B715" s="84" t="s">
        <v>714</v>
      </c>
      <c r="C715" s="99">
        <v>3.4248899999999999E-3</v>
      </c>
      <c r="D715" s="100"/>
      <c r="E715" s="101">
        <v>7100.952500000014</v>
      </c>
      <c r="F715" s="101">
        <v>7100.952500000014</v>
      </c>
      <c r="G715" s="101">
        <v>0</v>
      </c>
      <c r="H715" s="101">
        <v>0</v>
      </c>
      <c r="I715" s="101">
        <v>0</v>
      </c>
    </row>
    <row r="716" spans="1:9" hidden="1">
      <c r="A716" s="4">
        <v>97911</v>
      </c>
      <c r="B716" s="84" t="s">
        <v>715</v>
      </c>
      <c r="C716" s="99">
        <v>1.11943E-3</v>
      </c>
      <c r="D716" s="100"/>
      <c r="E716" s="101">
        <v>29469.59885750003</v>
      </c>
      <c r="F716" s="101">
        <v>29469.59885750003</v>
      </c>
      <c r="G716" s="101">
        <v>1157.3331575000411</v>
      </c>
      <c r="H716" s="101">
        <v>0</v>
      </c>
      <c r="I716" s="101">
        <v>0</v>
      </c>
    </row>
    <row r="717" spans="1:9" hidden="1">
      <c r="A717" s="4">
        <v>97913</v>
      </c>
      <c r="B717" s="84" t="s">
        <v>716</v>
      </c>
      <c r="C717" s="99">
        <v>3.5179999999999999E-5</v>
      </c>
      <c r="D717" s="100"/>
      <c r="E717" s="101">
        <v>20015.209244999998</v>
      </c>
      <c r="F717" s="101">
        <v>9882.2092449999964</v>
      </c>
      <c r="G717" s="101">
        <v>5276.5679949999976</v>
      </c>
      <c r="H717" s="101">
        <v>0</v>
      </c>
      <c r="I717" s="101">
        <v>0</v>
      </c>
    </row>
    <row r="718" spans="1:9" hidden="1">
      <c r="A718" s="4">
        <v>97917</v>
      </c>
      <c r="B718" s="84" t="s">
        <v>717</v>
      </c>
      <c r="C718" s="99">
        <v>2.5729999999999999E-5</v>
      </c>
      <c r="D718" s="100"/>
      <c r="E718" s="101">
        <v>11586.256032499994</v>
      </c>
      <c r="F718" s="101">
        <v>7087.256032499994</v>
      </c>
      <c r="G718" s="101">
        <v>3045.2073324999947</v>
      </c>
      <c r="H718" s="101">
        <v>0</v>
      </c>
      <c r="I718" s="101">
        <v>0</v>
      </c>
    </row>
    <row r="719" spans="1:9" hidden="1">
      <c r="A719" s="4">
        <v>97921</v>
      </c>
      <c r="B719" s="84" t="s">
        <v>718</v>
      </c>
      <c r="C719" s="99">
        <v>2.0594999999999999E-4</v>
      </c>
      <c r="D719" s="100"/>
      <c r="E719" s="101">
        <v>1024.0668749999968</v>
      </c>
      <c r="F719" s="101">
        <v>1019.0668749999968</v>
      </c>
      <c r="G719" s="101">
        <v>0</v>
      </c>
      <c r="H719" s="101">
        <v>0</v>
      </c>
      <c r="I719" s="101">
        <v>0</v>
      </c>
    </row>
    <row r="720" spans="1:9" hidden="1">
      <c r="A720" s="4">
        <v>97931</v>
      </c>
      <c r="B720" s="84" t="s">
        <v>719</v>
      </c>
      <c r="C720" s="99">
        <v>4.2169999999999998E-5</v>
      </c>
      <c r="D720" s="100"/>
      <c r="E720" s="101">
        <v>0</v>
      </c>
      <c r="F720" s="101">
        <v>0</v>
      </c>
      <c r="G720" s="101">
        <v>0</v>
      </c>
      <c r="H720" s="101">
        <v>0</v>
      </c>
      <c r="I720" s="101">
        <v>0</v>
      </c>
    </row>
    <row r="721" spans="1:9" hidden="1">
      <c r="A721" s="4">
        <v>97941</v>
      </c>
      <c r="B721" s="84" t="s">
        <v>720</v>
      </c>
      <c r="C721" s="99">
        <v>1.8493000000000001E-4</v>
      </c>
      <c r="D721" s="100"/>
      <c r="E721" s="101">
        <v>2216.4304500000144</v>
      </c>
      <c r="F721" s="101">
        <v>2216.4304500000144</v>
      </c>
      <c r="G721" s="101">
        <v>0</v>
      </c>
      <c r="H721" s="101">
        <v>0</v>
      </c>
      <c r="I721" s="101">
        <v>0</v>
      </c>
    </row>
    <row r="722" spans="1:9" hidden="1">
      <c r="A722" s="94">
        <v>97947</v>
      </c>
      <c r="B722" s="95" t="s">
        <v>721</v>
      </c>
      <c r="C722" s="96">
        <v>1.643E-5</v>
      </c>
      <c r="D722" s="97"/>
      <c r="E722" s="98">
        <v>5882.2879250000005</v>
      </c>
      <c r="F722" s="98">
        <v>3107.2879250000001</v>
      </c>
      <c r="G722" s="98">
        <v>0</v>
      </c>
      <c r="H722" s="98">
        <v>0</v>
      </c>
      <c r="I722" s="98">
        <v>0</v>
      </c>
    </row>
    <row r="723" spans="1:9" hidden="1">
      <c r="A723" s="4">
        <v>97948</v>
      </c>
      <c r="B723" s="84" t="s">
        <v>722</v>
      </c>
      <c r="C723" s="99">
        <v>2.429E-5</v>
      </c>
      <c r="D723" s="100"/>
      <c r="E723" s="101">
        <v>2176.1728725000003</v>
      </c>
      <c r="F723" s="101">
        <v>2176.1728725000003</v>
      </c>
      <c r="G723" s="101">
        <v>1237.2303725000011</v>
      </c>
      <c r="H723" s="101">
        <v>0</v>
      </c>
      <c r="I723" s="101">
        <v>0</v>
      </c>
    </row>
    <row r="724" spans="1:9" hidden="1">
      <c r="A724" s="4">
        <v>97951</v>
      </c>
      <c r="B724" s="84" t="s">
        <v>723</v>
      </c>
      <c r="C724" s="99">
        <v>1.0362800000000001E-3</v>
      </c>
      <c r="D724" s="100"/>
      <c r="E724" s="101">
        <v>27145.894375000033</v>
      </c>
      <c r="F724" s="101">
        <v>15248.894375000033</v>
      </c>
      <c r="G724" s="101">
        <v>0</v>
      </c>
      <c r="H724" s="101">
        <v>0</v>
      </c>
      <c r="I724" s="101">
        <v>0</v>
      </c>
    </row>
    <row r="725" spans="1:9" hidden="1">
      <c r="A725" s="4">
        <v>97957</v>
      </c>
      <c r="B725" s="84" t="s">
        <v>724</v>
      </c>
      <c r="C725" s="99">
        <v>1.224E-5</v>
      </c>
      <c r="D725" s="100"/>
      <c r="E725" s="101">
        <v>8179.0380100000002</v>
      </c>
      <c r="F725" s="101">
        <v>6859.0380100000002</v>
      </c>
      <c r="G725" s="101">
        <v>3071.3481600000023</v>
      </c>
      <c r="H725" s="101">
        <v>0</v>
      </c>
      <c r="I725" s="101">
        <v>0</v>
      </c>
    </row>
    <row r="726" spans="1:9" hidden="1">
      <c r="A726" s="4">
        <v>98001</v>
      </c>
      <c r="B726" s="84" t="s">
        <v>725</v>
      </c>
      <c r="C726" s="99">
        <v>5.4223600000000002E-3</v>
      </c>
      <c r="D726" s="100"/>
      <c r="E726" s="101">
        <v>147273.89458999957</v>
      </c>
      <c r="F726" s="101">
        <v>49783.894589999589</v>
      </c>
      <c r="G726" s="101">
        <v>23607.122089999859</v>
      </c>
      <c r="H726" s="101">
        <v>0</v>
      </c>
      <c r="I726" s="101">
        <v>0</v>
      </c>
    </row>
    <row r="727" spans="1:9" hidden="1">
      <c r="A727" s="4">
        <v>98002</v>
      </c>
      <c r="B727" s="84" t="s">
        <v>726</v>
      </c>
      <c r="C727" s="99">
        <v>1.131E-5</v>
      </c>
      <c r="D727" s="100"/>
      <c r="E727" s="101">
        <v>3320.6232274999998</v>
      </c>
      <c r="F727" s="101">
        <v>3320.6232274999998</v>
      </c>
      <c r="G727" s="101">
        <v>933.69812749999983</v>
      </c>
      <c r="H727" s="101">
        <v>0</v>
      </c>
      <c r="I727" s="101">
        <v>0</v>
      </c>
    </row>
    <row r="728" spans="1:9" hidden="1">
      <c r="A728" s="4">
        <v>98003</v>
      </c>
      <c r="B728" s="84" t="s">
        <v>727</v>
      </c>
      <c r="C728" s="99">
        <v>8.5959999999999997E-5</v>
      </c>
      <c r="D728" s="100"/>
      <c r="E728" s="101">
        <v>19807.982899999995</v>
      </c>
      <c r="F728" s="101">
        <v>4609.9828999999954</v>
      </c>
      <c r="G728" s="101">
        <v>0</v>
      </c>
      <c r="H728" s="101">
        <v>0</v>
      </c>
      <c r="I728" s="101">
        <v>0</v>
      </c>
    </row>
    <row r="729" spans="1:9" hidden="1">
      <c r="A729" s="4">
        <v>98004</v>
      </c>
      <c r="B729" s="84" t="s">
        <v>728</v>
      </c>
      <c r="C729" s="99">
        <v>2.0824E-4</v>
      </c>
      <c r="D729" s="100"/>
      <c r="E729" s="101">
        <v>70292.544934999954</v>
      </c>
      <c r="F729" s="101">
        <v>35716.544934999954</v>
      </c>
      <c r="G729" s="101">
        <v>11001.321609999977</v>
      </c>
      <c r="H729" s="101">
        <v>0</v>
      </c>
      <c r="I729" s="101">
        <v>0</v>
      </c>
    </row>
    <row r="730" spans="1:9" hidden="1">
      <c r="A730" s="4">
        <v>98008</v>
      </c>
      <c r="B730" s="84" t="s">
        <v>729</v>
      </c>
      <c r="C730" s="99">
        <v>6.3099999999999997E-6</v>
      </c>
      <c r="D730" s="100"/>
      <c r="E730" s="101">
        <v>333.7778774999997</v>
      </c>
      <c r="F730" s="101">
        <v>231.7778774999997</v>
      </c>
      <c r="G730" s="101">
        <v>2.9978774999997313</v>
      </c>
      <c r="H730" s="101">
        <v>0</v>
      </c>
      <c r="I730" s="101">
        <v>0</v>
      </c>
    </row>
    <row r="731" spans="1:9" hidden="1">
      <c r="A731" s="4">
        <v>98011</v>
      </c>
      <c r="B731" s="84" t="s">
        <v>730</v>
      </c>
      <c r="C731" s="99">
        <v>2.87397E-3</v>
      </c>
      <c r="D731" s="100"/>
      <c r="E731" s="101">
        <v>0</v>
      </c>
      <c r="F731" s="101">
        <v>0</v>
      </c>
      <c r="G731" s="101">
        <v>0</v>
      </c>
      <c r="H731" s="101">
        <v>0</v>
      </c>
      <c r="I731" s="101">
        <v>0</v>
      </c>
    </row>
    <row r="732" spans="1:9" hidden="1">
      <c r="A732" s="4">
        <v>98013</v>
      </c>
      <c r="B732" s="84" t="s">
        <v>731</v>
      </c>
      <c r="C732" s="99">
        <v>1.2269000000000001E-4</v>
      </c>
      <c r="D732" s="100"/>
      <c r="E732" s="101">
        <v>1666.1724999999969</v>
      </c>
      <c r="F732" s="101">
        <v>1666.1724999999969</v>
      </c>
      <c r="G732" s="101">
        <v>0</v>
      </c>
      <c r="H732" s="101">
        <v>0</v>
      </c>
      <c r="I732" s="101">
        <v>0</v>
      </c>
    </row>
    <row r="733" spans="1:9" hidden="1">
      <c r="A733" s="4">
        <v>98021</v>
      </c>
      <c r="B733" s="84" t="s">
        <v>732</v>
      </c>
      <c r="C733" s="99">
        <v>4.5909999999999999E-5</v>
      </c>
      <c r="D733" s="100"/>
      <c r="E733" s="101">
        <v>12259.817425000003</v>
      </c>
      <c r="F733" s="101">
        <v>10359.817425000003</v>
      </c>
      <c r="G733" s="101">
        <v>0</v>
      </c>
      <c r="H733" s="101">
        <v>0</v>
      </c>
      <c r="I733" s="101">
        <v>0</v>
      </c>
    </row>
    <row r="734" spans="1:9" hidden="1">
      <c r="A734" s="4">
        <v>98023</v>
      </c>
      <c r="B734" s="84" t="s">
        <v>733</v>
      </c>
      <c r="C734" s="99">
        <v>6.2099999999999998E-6</v>
      </c>
      <c r="D734" s="100"/>
      <c r="E734" s="101">
        <v>113.66310000000067</v>
      </c>
      <c r="F734" s="101">
        <v>113.66310000000067</v>
      </c>
      <c r="G734" s="101">
        <v>0</v>
      </c>
      <c r="H734" s="101">
        <v>0</v>
      </c>
      <c r="I734" s="101">
        <v>0</v>
      </c>
    </row>
    <row r="735" spans="1:9" hidden="1">
      <c r="A735" s="4">
        <v>98031</v>
      </c>
      <c r="B735" s="84" t="s">
        <v>734</v>
      </c>
      <c r="C735" s="99">
        <v>1.9494E-4</v>
      </c>
      <c r="D735" s="100"/>
      <c r="E735" s="101">
        <v>38670.351285000041</v>
      </c>
      <c r="F735" s="101">
        <v>24165.351285000041</v>
      </c>
      <c r="G735" s="101">
        <v>24165.351285000041</v>
      </c>
      <c r="H735" s="101">
        <v>0</v>
      </c>
      <c r="I735" s="101">
        <v>0</v>
      </c>
    </row>
    <row r="736" spans="1:9" hidden="1">
      <c r="A736" s="4">
        <v>98041</v>
      </c>
      <c r="B736" s="84" t="s">
        <v>735</v>
      </c>
      <c r="C736" s="99">
        <v>2.1232E-4</v>
      </c>
      <c r="D736" s="100"/>
      <c r="E736" s="101">
        <v>10229</v>
      </c>
      <c r="F736" s="101">
        <v>0</v>
      </c>
      <c r="G736" s="101">
        <v>0</v>
      </c>
      <c r="H736" s="101">
        <v>0</v>
      </c>
      <c r="I736" s="101">
        <v>0</v>
      </c>
    </row>
    <row r="737" spans="1:9" hidden="1">
      <c r="A737" s="4">
        <v>98051</v>
      </c>
      <c r="B737" s="84" t="s">
        <v>736</v>
      </c>
      <c r="C737" s="99">
        <v>3.2361E-4</v>
      </c>
      <c r="D737" s="100"/>
      <c r="E737" s="101">
        <v>60971.405699999988</v>
      </c>
      <c r="F737" s="101">
        <v>50807.405699999988</v>
      </c>
      <c r="G737" s="101">
        <v>0</v>
      </c>
      <c r="H737" s="101">
        <v>0</v>
      </c>
      <c r="I737" s="101">
        <v>0</v>
      </c>
    </row>
    <row r="738" spans="1:9" hidden="1">
      <c r="A738" s="4">
        <v>98061</v>
      </c>
      <c r="B738" s="84" t="s">
        <v>737</v>
      </c>
      <c r="C738" s="99">
        <v>1.3184000000000001E-4</v>
      </c>
      <c r="D738" s="100"/>
      <c r="E738" s="101">
        <v>4773.8502000000008</v>
      </c>
      <c r="F738" s="101">
        <v>4773.8502000000008</v>
      </c>
      <c r="G738" s="101">
        <v>0</v>
      </c>
      <c r="H738" s="101">
        <v>0</v>
      </c>
      <c r="I738" s="101">
        <v>0</v>
      </c>
    </row>
    <row r="739" spans="1:9" hidden="1">
      <c r="A739" s="4">
        <v>98071</v>
      </c>
      <c r="B739" s="84" t="s">
        <v>738</v>
      </c>
      <c r="C739" s="99">
        <v>7.0549999999999994E-5</v>
      </c>
      <c r="D739" s="100"/>
      <c r="E739" s="101">
        <v>13676.723287499992</v>
      </c>
      <c r="F739" s="101">
        <v>4683.7232874999927</v>
      </c>
      <c r="G739" s="101">
        <v>4012.8270374999929</v>
      </c>
      <c r="H739" s="101">
        <v>0</v>
      </c>
      <c r="I739" s="101">
        <v>0</v>
      </c>
    </row>
    <row r="740" spans="1:9" hidden="1">
      <c r="A740" s="4">
        <v>98081</v>
      </c>
      <c r="B740" s="84" t="s">
        <v>739</v>
      </c>
      <c r="C740" s="99">
        <v>6.0299999999999999E-6</v>
      </c>
      <c r="D740" s="100"/>
      <c r="E740" s="101">
        <v>303.21687500000007</v>
      </c>
      <c r="F740" s="101">
        <v>229.21687500000007</v>
      </c>
      <c r="G740" s="101">
        <v>0</v>
      </c>
      <c r="H740" s="101">
        <v>0</v>
      </c>
      <c r="I740" s="101">
        <v>0</v>
      </c>
    </row>
    <row r="741" spans="1:9" hidden="1">
      <c r="A741" s="4">
        <v>98091</v>
      </c>
      <c r="B741" s="84" t="s">
        <v>740</v>
      </c>
      <c r="C741" s="99">
        <v>6.7819999999999998E-5</v>
      </c>
      <c r="D741" s="100"/>
      <c r="E741" s="101">
        <v>16626.961254999998</v>
      </c>
      <c r="F741" s="101">
        <v>15466.961254999998</v>
      </c>
      <c r="G741" s="101">
        <v>9751.7872549999956</v>
      </c>
      <c r="H741" s="101">
        <v>0</v>
      </c>
      <c r="I741" s="101">
        <v>0</v>
      </c>
    </row>
    <row r="742" spans="1:9" hidden="1">
      <c r="A742" s="4">
        <v>98101</v>
      </c>
      <c r="B742" s="84" t="s">
        <v>741</v>
      </c>
      <c r="C742" s="99">
        <v>2.6692700000000001E-3</v>
      </c>
      <c r="D742" s="100"/>
      <c r="E742" s="101">
        <v>0</v>
      </c>
      <c r="F742" s="101">
        <v>0</v>
      </c>
      <c r="G742" s="101">
        <v>0</v>
      </c>
      <c r="H742" s="101">
        <v>0</v>
      </c>
      <c r="I742" s="101">
        <v>0</v>
      </c>
    </row>
    <row r="743" spans="1:9" hidden="1">
      <c r="A743" s="4">
        <v>98102</v>
      </c>
      <c r="B743" s="84" t="s">
        <v>742</v>
      </c>
      <c r="C743" s="99">
        <v>1.7514000000000001E-4</v>
      </c>
      <c r="D743" s="100"/>
      <c r="E743" s="101">
        <v>21528.556759999999</v>
      </c>
      <c r="F743" s="101">
        <v>21528.556759999999</v>
      </c>
      <c r="G743" s="101">
        <v>3905.6955350000071</v>
      </c>
      <c r="H743" s="101">
        <v>0</v>
      </c>
      <c r="I743" s="101">
        <v>0</v>
      </c>
    </row>
    <row r="744" spans="1:9" hidden="1">
      <c r="A744" s="4">
        <v>98103</v>
      </c>
      <c r="B744" s="84" t="s">
        <v>972</v>
      </c>
      <c r="C744" s="99">
        <v>4.7814999999999999E-4</v>
      </c>
      <c r="D744" s="100"/>
      <c r="E744" s="101">
        <v>0</v>
      </c>
      <c r="F744" s="101">
        <v>0</v>
      </c>
      <c r="G744" s="101">
        <v>0</v>
      </c>
      <c r="H744" s="101">
        <v>0</v>
      </c>
      <c r="I744" s="101">
        <v>0</v>
      </c>
    </row>
    <row r="745" spans="1:9" hidden="1">
      <c r="A745" s="4">
        <v>98107</v>
      </c>
      <c r="B745" s="84" t="s">
        <v>744</v>
      </c>
      <c r="C745" s="99">
        <v>1.9910000000000001E-5</v>
      </c>
      <c r="D745" s="100"/>
      <c r="E745" s="101">
        <v>14094.511177500004</v>
      </c>
      <c r="F745" s="101">
        <v>3419.5111775000032</v>
      </c>
      <c r="G745" s="101">
        <v>2055.6986775000023</v>
      </c>
      <c r="H745" s="101">
        <v>0</v>
      </c>
      <c r="I745" s="101">
        <v>0</v>
      </c>
    </row>
    <row r="746" spans="1:9" hidden="1">
      <c r="A746" s="4">
        <v>98109</v>
      </c>
      <c r="B746" s="84" t="s">
        <v>745</v>
      </c>
      <c r="C746" s="99">
        <v>1.4663E-4</v>
      </c>
      <c r="D746" s="100"/>
      <c r="E746" s="101">
        <v>15573</v>
      </c>
      <c r="F746" s="101">
        <v>0</v>
      </c>
      <c r="G746" s="101">
        <v>0</v>
      </c>
      <c r="H746" s="101">
        <v>0</v>
      </c>
      <c r="I746" s="101">
        <v>0</v>
      </c>
    </row>
    <row r="747" spans="1:9" hidden="1">
      <c r="A747" s="4">
        <v>98111</v>
      </c>
      <c r="B747" s="84" t="s">
        <v>746</v>
      </c>
      <c r="C747" s="99">
        <v>9.6783000000000004E-4</v>
      </c>
      <c r="D747" s="100"/>
      <c r="E747" s="101">
        <v>5683.1549999999115</v>
      </c>
      <c r="F747" s="101">
        <v>5683.1549999999115</v>
      </c>
      <c r="G747" s="101">
        <v>0</v>
      </c>
      <c r="H747" s="101">
        <v>0</v>
      </c>
      <c r="I747" s="101">
        <v>0</v>
      </c>
    </row>
    <row r="748" spans="1:9" hidden="1">
      <c r="A748" s="4">
        <v>98113</v>
      </c>
      <c r="B748" s="84" t="s">
        <v>747</v>
      </c>
      <c r="C748" s="99">
        <v>2.3180000000000002E-5</v>
      </c>
      <c r="D748" s="100"/>
      <c r="E748" s="101">
        <v>6979.0362500000001</v>
      </c>
      <c r="F748" s="101">
        <v>2402.0362500000001</v>
      </c>
      <c r="G748" s="101">
        <v>0</v>
      </c>
      <c r="H748" s="101">
        <v>0</v>
      </c>
      <c r="I748" s="101">
        <v>0</v>
      </c>
    </row>
    <row r="749" spans="1:9" hidden="1">
      <c r="A749" s="4">
        <v>98121</v>
      </c>
      <c r="B749" s="84" t="s">
        <v>748</v>
      </c>
      <c r="C749" s="99">
        <v>1.7309000000000001E-4</v>
      </c>
      <c r="D749" s="100"/>
      <c r="E749" s="101">
        <v>9231.0112499999959</v>
      </c>
      <c r="F749" s="101">
        <v>5972.0112499999959</v>
      </c>
      <c r="G749" s="101">
        <v>0</v>
      </c>
      <c r="H749" s="101">
        <v>0</v>
      </c>
      <c r="I749" s="101">
        <v>0</v>
      </c>
    </row>
    <row r="750" spans="1:9" hidden="1">
      <c r="A750" s="4">
        <v>98131</v>
      </c>
      <c r="B750" s="84" t="s">
        <v>749</v>
      </c>
      <c r="C750" s="99">
        <v>2.7352000000000002E-4</v>
      </c>
      <c r="D750" s="100"/>
      <c r="E750" s="101">
        <v>59797.070280000036</v>
      </c>
      <c r="F750" s="101">
        <v>54530.070280000036</v>
      </c>
      <c r="G750" s="101">
        <v>44482.615280000042</v>
      </c>
      <c r="H750" s="101">
        <v>0</v>
      </c>
      <c r="I750" s="101">
        <v>0</v>
      </c>
    </row>
    <row r="751" spans="1:9" hidden="1">
      <c r="A751" s="4">
        <v>98141</v>
      </c>
      <c r="B751" s="84" t="s">
        <v>750</v>
      </c>
      <c r="C751" s="99">
        <v>2.8985000000000003E-4</v>
      </c>
      <c r="D751" s="100"/>
      <c r="E751" s="101">
        <v>738.81014999997569</v>
      </c>
      <c r="F751" s="101">
        <v>738.81014999997569</v>
      </c>
      <c r="G751" s="101">
        <v>0</v>
      </c>
      <c r="H751" s="101">
        <v>0</v>
      </c>
      <c r="I751" s="101">
        <v>0</v>
      </c>
    </row>
    <row r="752" spans="1:9" hidden="1">
      <c r="A752" s="4">
        <v>98147</v>
      </c>
      <c r="B752" s="84" t="s">
        <v>751</v>
      </c>
      <c r="C752" s="99">
        <v>1.0849999999999999E-5</v>
      </c>
      <c r="D752" s="100"/>
      <c r="E752" s="101">
        <v>6269.1986874999993</v>
      </c>
      <c r="F752" s="101">
        <v>4149.1986874999993</v>
      </c>
      <c r="G752" s="101">
        <v>1526.5074624999997</v>
      </c>
      <c r="H752" s="101">
        <v>0</v>
      </c>
      <c r="I752" s="101">
        <v>0</v>
      </c>
    </row>
    <row r="753" spans="1:9" hidden="1">
      <c r="A753" s="4">
        <v>98161</v>
      </c>
      <c r="B753" s="84" t="s">
        <v>752</v>
      </c>
      <c r="C753" s="99">
        <v>7.4499999999999998E-6</v>
      </c>
      <c r="D753" s="100"/>
      <c r="E753" s="101">
        <v>2767.2162874999995</v>
      </c>
      <c r="F753" s="101">
        <v>2039.2162874999992</v>
      </c>
      <c r="G753" s="101">
        <v>556.3249124999993</v>
      </c>
      <c r="H753" s="101">
        <v>0</v>
      </c>
      <c r="I753" s="101">
        <v>0</v>
      </c>
    </row>
    <row r="754" spans="1:9" hidden="1">
      <c r="A754" s="4">
        <v>98201</v>
      </c>
      <c r="B754" s="84" t="s">
        <v>753</v>
      </c>
      <c r="C754" s="99">
        <v>2.8777899999999999E-3</v>
      </c>
      <c r="D754" s="100"/>
      <c r="E754" s="101">
        <v>172426.92270000023</v>
      </c>
      <c r="F754" s="101">
        <v>172426.92270000023</v>
      </c>
      <c r="G754" s="101">
        <v>0</v>
      </c>
      <c r="H754" s="101">
        <v>0</v>
      </c>
      <c r="I754" s="101">
        <v>0</v>
      </c>
    </row>
    <row r="755" spans="1:9" hidden="1">
      <c r="A755" s="4">
        <v>98205</v>
      </c>
      <c r="B755" s="84" t="s">
        <v>754</v>
      </c>
      <c r="C755" s="99">
        <v>4.3619999999999999E-5</v>
      </c>
      <c r="D755" s="100"/>
      <c r="E755" s="101">
        <v>8312.7887499999997</v>
      </c>
      <c r="F755" s="101">
        <v>1420.7887499999997</v>
      </c>
      <c r="G755" s="101">
        <v>0</v>
      </c>
      <c r="H755" s="101">
        <v>0</v>
      </c>
      <c r="I755" s="101">
        <v>0</v>
      </c>
    </row>
    <row r="756" spans="1:9" hidden="1">
      <c r="A756" s="4">
        <v>98211</v>
      </c>
      <c r="B756" s="84" t="s">
        <v>755</v>
      </c>
      <c r="C756" s="99">
        <v>8.7982999999999996E-4</v>
      </c>
      <c r="D756" s="100"/>
      <c r="E756" s="101">
        <v>5358.6077574998926</v>
      </c>
      <c r="F756" s="101">
        <v>5358.6077574998926</v>
      </c>
      <c r="G756" s="101">
        <v>5358.6077574998926</v>
      </c>
      <c r="H756" s="101">
        <v>0</v>
      </c>
      <c r="I756" s="101">
        <v>0</v>
      </c>
    </row>
    <row r="757" spans="1:9" hidden="1">
      <c r="A757" s="4">
        <v>98218</v>
      </c>
      <c r="B757" s="84" t="s">
        <v>756</v>
      </c>
      <c r="C757" s="99">
        <v>1.5849999999999999E-5</v>
      </c>
      <c r="D757" s="100"/>
      <c r="E757" s="101">
        <v>2162.3159624999994</v>
      </c>
      <c r="F757" s="101">
        <v>1503.3159624999994</v>
      </c>
      <c r="G757" s="101">
        <v>731.21846249999953</v>
      </c>
      <c r="H757" s="101">
        <v>0</v>
      </c>
      <c r="I757" s="101">
        <v>0</v>
      </c>
    </row>
    <row r="758" spans="1:9" hidden="1">
      <c r="A758" s="4">
        <v>98221</v>
      </c>
      <c r="B758" s="84" t="s">
        <v>757</v>
      </c>
      <c r="C758" s="99">
        <v>2.6169999999999998E-5</v>
      </c>
      <c r="D758" s="100"/>
      <c r="E758" s="101">
        <v>496.71044249999431</v>
      </c>
      <c r="F758" s="101">
        <v>496.71044249999431</v>
      </c>
      <c r="G758" s="101">
        <v>496.71044249999431</v>
      </c>
      <c r="H758" s="101">
        <v>0</v>
      </c>
      <c r="I758" s="101">
        <v>0</v>
      </c>
    </row>
    <row r="759" spans="1:9" hidden="1">
      <c r="A759" s="4">
        <v>98231</v>
      </c>
      <c r="B759" s="84" t="s">
        <v>758</v>
      </c>
      <c r="C759" s="99">
        <v>2.0129999999999999E-5</v>
      </c>
      <c r="D759" s="100"/>
      <c r="E759" s="101">
        <v>6959.1118749999996</v>
      </c>
      <c r="F759" s="101">
        <v>495.1118749999996</v>
      </c>
      <c r="G759" s="101">
        <v>0</v>
      </c>
      <c r="H759" s="101">
        <v>0</v>
      </c>
      <c r="I759" s="101">
        <v>0</v>
      </c>
    </row>
    <row r="760" spans="1:9" hidden="1">
      <c r="A760" s="4">
        <v>98237</v>
      </c>
      <c r="B760" s="84" t="s">
        <v>759</v>
      </c>
      <c r="C760" s="99">
        <v>7.6000000000000001E-6</v>
      </c>
      <c r="D760" s="100"/>
      <c r="E760" s="101">
        <v>1934.4823250000004</v>
      </c>
      <c r="F760" s="101">
        <v>1749.4823250000004</v>
      </c>
      <c r="G760" s="101">
        <v>1581.7504500000005</v>
      </c>
      <c r="H760" s="101">
        <v>0</v>
      </c>
      <c r="I760" s="101">
        <v>0</v>
      </c>
    </row>
    <row r="761" spans="1:9" hidden="1">
      <c r="A761" s="4">
        <v>98241</v>
      </c>
      <c r="B761" s="84" t="s">
        <v>760</v>
      </c>
      <c r="C761" s="99">
        <v>9.9399999999999997E-6</v>
      </c>
      <c r="D761" s="100"/>
      <c r="E761" s="101">
        <v>4643.5665099999987</v>
      </c>
      <c r="F761" s="101">
        <v>4643.5665099999987</v>
      </c>
      <c r="G761" s="101">
        <v>2502.7677349999994</v>
      </c>
      <c r="H761" s="101">
        <v>0</v>
      </c>
      <c r="I761" s="101">
        <v>0</v>
      </c>
    </row>
    <row r="762" spans="1:9" hidden="1">
      <c r="A762" s="4">
        <v>98251</v>
      </c>
      <c r="B762" s="84" t="s">
        <v>761</v>
      </c>
      <c r="C762" s="99">
        <v>1.9300000000000002E-6</v>
      </c>
      <c r="D762" s="100"/>
      <c r="E762" s="101">
        <v>1515.2194574999999</v>
      </c>
      <c r="F762" s="101">
        <v>893.21945749999986</v>
      </c>
      <c r="G762" s="101">
        <v>357.55633249999994</v>
      </c>
      <c r="H762" s="101">
        <v>0</v>
      </c>
      <c r="I762" s="101">
        <v>0</v>
      </c>
    </row>
    <row r="763" spans="1:9" hidden="1">
      <c r="A763" s="4">
        <v>98261</v>
      </c>
      <c r="B763" s="84" t="s">
        <v>762</v>
      </c>
      <c r="C763" s="99">
        <v>2.3370000000000002E-5</v>
      </c>
      <c r="D763" s="100"/>
      <c r="E763" s="101">
        <v>988.89812500000062</v>
      </c>
      <c r="F763" s="101">
        <v>988.89812500000062</v>
      </c>
      <c r="G763" s="101">
        <v>0</v>
      </c>
      <c r="H763" s="101">
        <v>0</v>
      </c>
      <c r="I763" s="101">
        <v>0</v>
      </c>
    </row>
    <row r="764" spans="1:9" hidden="1">
      <c r="A764" s="4">
        <v>98271</v>
      </c>
      <c r="B764" s="84" t="s">
        <v>763</v>
      </c>
      <c r="C764" s="99">
        <v>1.3740000000000001E-5</v>
      </c>
      <c r="D764" s="100"/>
      <c r="E764" s="101">
        <v>3517.3189349999989</v>
      </c>
      <c r="F764" s="101">
        <v>3097.3189349999989</v>
      </c>
      <c r="G764" s="101">
        <v>2585.8349849999981</v>
      </c>
      <c r="H764" s="101">
        <v>0</v>
      </c>
      <c r="I764" s="101">
        <v>0</v>
      </c>
    </row>
    <row r="765" spans="1:9" hidden="1">
      <c r="A765" s="4">
        <v>98301</v>
      </c>
      <c r="B765" s="84" t="s">
        <v>764</v>
      </c>
      <c r="C765" s="99">
        <v>1.9664999999999999E-3</v>
      </c>
      <c r="D765" s="100"/>
      <c r="E765" s="101">
        <v>62115.306075000401</v>
      </c>
      <c r="F765" s="101">
        <v>24619.306075000401</v>
      </c>
      <c r="G765" s="101">
        <v>9899.9346250005401</v>
      </c>
      <c r="H765" s="101">
        <v>0</v>
      </c>
      <c r="I765" s="101">
        <v>0</v>
      </c>
    </row>
    <row r="766" spans="1:9" hidden="1">
      <c r="A766" s="4">
        <v>98304</v>
      </c>
      <c r="B766" s="84" t="s">
        <v>765</v>
      </c>
      <c r="C766" s="99">
        <v>1.5359999999999999E-5</v>
      </c>
      <c r="D766" s="100"/>
      <c r="E766" s="101">
        <v>2594.4993749999994</v>
      </c>
      <c r="F766" s="101">
        <v>518.49937499999942</v>
      </c>
      <c r="G766" s="101">
        <v>0</v>
      </c>
      <c r="H766" s="101">
        <v>0</v>
      </c>
      <c r="I766" s="101">
        <v>0</v>
      </c>
    </row>
    <row r="767" spans="1:9" hidden="1">
      <c r="A767" s="94">
        <v>98308</v>
      </c>
      <c r="B767" s="95" t="s">
        <v>766</v>
      </c>
      <c r="C767" s="96">
        <v>3.1529999999999998E-5</v>
      </c>
      <c r="D767" s="97"/>
      <c r="E767" s="98">
        <v>18696.438882499999</v>
      </c>
      <c r="F767" s="98">
        <v>10493.438882499999</v>
      </c>
      <c r="G767" s="98">
        <v>3299.7567824999978</v>
      </c>
      <c r="H767" s="98">
        <v>0</v>
      </c>
      <c r="I767" s="98">
        <v>0</v>
      </c>
    </row>
    <row r="768" spans="1:9" hidden="1">
      <c r="A768" s="4">
        <v>98311</v>
      </c>
      <c r="B768" s="84" t="s">
        <v>767</v>
      </c>
      <c r="C768" s="99">
        <v>8.9366000000000001E-4</v>
      </c>
      <c r="D768" s="100"/>
      <c r="E768" s="101">
        <v>6384.4024999999674</v>
      </c>
      <c r="F768" s="101">
        <v>6384.4024999999674</v>
      </c>
      <c r="G768" s="101">
        <v>0</v>
      </c>
      <c r="H768" s="101">
        <v>0</v>
      </c>
      <c r="I768" s="101">
        <v>0</v>
      </c>
    </row>
    <row r="769" spans="1:9" hidden="1">
      <c r="A769" s="4">
        <v>98313</v>
      </c>
      <c r="B769" s="84" t="s">
        <v>768</v>
      </c>
      <c r="C769" s="99">
        <v>1.6160999999999999E-4</v>
      </c>
      <c r="D769" s="100"/>
      <c r="E769" s="101">
        <v>93735.936874999985</v>
      </c>
      <c r="F769" s="101">
        <v>51404.936874999992</v>
      </c>
      <c r="G769" s="101">
        <v>0</v>
      </c>
      <c r="H769" s="101">
        <v>0</v>
      </c>
      <c r="I769" s="101">
        <v>0</v>
      </c>
    </row>
    <row r="770" spans="1:9" hidden="1">
      <c r="A770" s="4">
        <v>98321</v>
      </c>
      <c r="B770" s="84" t="s">
        <v>769</v>
      </c>
      <c r="C770" s="99">
        <v>1.658E-5</v>
      </c>
      <c r="D770" s="100"/>
      <c r="E770" s="101">
        <v>5179.4404200000008</v>
      </c>
      <c r="F770" s="101">
        <v>5093.4404200000008</v>
      </c>
      <c r="G770" s="101">
        <v>4049.679795</v>
      </c>
      <c r="H770" s="101">
        <v>0</v>
      </c>
      <c r="I770" s="101">
        <v>0</v>
      </c>
    </row>
    <row r="771" spans="1:9" hidden="1">
      <c r="A771" s="4">
        <v>98331</v>
      </c>
      <c r="B771" s="84" t="s">
        <v>770</v>
      </c>
      <c r="C771" s="99">
        <v>3.8099999999999999E-6</v>
      </c>
      <c r="D771" s="100"/>
      <c r="E771" s="101">
        <v>3462.4746500000001</v>
      </c>
      <c r="F771" s="101">
        <v>266.47465000000011</v>
      </c>
      <c r="G771" s="101">
        <v>0</v>
      </c>
      <c r="H771" s="101">
        <v>0</v>
      </c>
      <c r="I771" s="101">
        <v>0</v>
      </c>
    </row>
    <row r="772" spans="1:9" hidden="1">
      <c r="A772" s="4">
        <v>98401</v>
      </c>
      <c r="B772" s="84" t="s">
        <v>771</v>
      </c>
      <c r="C772" s="99">
        <v>2.7263999999999999E-3</v>
      </c>
      <c r="D772" s="100"/>
      <c r="E772" s="101">
        <v>27239.242500000051</v>
      </c>
      <c r="F772" s="101">
        <v>22002.242500000051</v>
      </c>
      <c r="G772" s="101">
        <v>0</v>
      </c>
      <c r="H772" s="101">
        <v>0</v>
      </c>
      <c r="I772" s="101">
        <v>0</v>
      </c>
    </row>
    <row r="773" spans="1:9" hidden="1">
      <c r="A773" s="4">
        <v>98404</v>
      </c>
      <c r="B773" s="84" t="s">
        <v>949</v>
      </c>
      <c r="C773" s="99">
        <v>3.0349999999999999E-5</v>
      </c>
      <c r="D773" s="100"/>
      <c r="E773" s="101">
        <v>11682.93305</v>
      </c>
      <c r="F773" s="101">
        <v>7444.9330499999996</v>
      </c>
      <c r="G773" s="101">
        <v>0</v>
      </c>
      <c r="H773" s="101">
        <v>0</v>
      </c>
      <c r="I773" s="101">
        <v>0</v>
      </c>
    </row>
    <row r="774" spans="1:9" hidden="1">
      <c r="A774" s="4">
        <v>98411</v>
      </c>
      <c r="B774" s="84" t="s">
        <v>772</v>
      </c>
      <c r="C774" s="99">
        <v>1.87682E-3</v>
      </c>
      <c r="D774" s="100"/>
      <c r="E774" s="101">
        <v>39391.401104999983</v>
      </c>
      <c r="F774" s="101">
        <v>39391.401104999983</v>
      </c>
      <c r="G774" s="101">
        <v>14783.339954999901</v>
      </c>
      <c r="H774" s="101">
        <v>0</v>
      </c>
      <c r="I774" s="101">
        <v>0</v>
      </c>
    </row>
    <row r="775" spans="1:9" hidden="1">
      <c r="A775" s="4">
        <v>98414</v>
      </c>
      <c r="B775" s="84" t="s">
        <v>14</v>
      </c>
      <c r="C775" s="99">
        <v>3.7610000000000001E-5</v>
      </c>
      <c r="D775" s="100"/>
      <c r="E775" s="101">
        <v>1831</v>
      </c>
      <c r="F775" s="101">
        <v>0</v>
      </c>
      <c r="G775" s="101">
        <v>0</v>
      </c>
      <c r="H775" s="101">
        <v>0</v>
      </c>
      <c r="I775" s="101">
        <v>0</v>
      </c>
    </row>
    <row r="776" spans="1:9" hidden="1">
      <c r="A776" s="4">
        <v>98417</v>
      </c>
      <c r="B776" s="84" t="s">
        <v>773</v>
      </c>
      <c r="C776" s="99">
        <v>2.8549999999999999E-5</v>
      </c>
      <c r="D776" s="100"/>
      <c r="E776" s="101">
        <v>14227.115337499996</v>
      </c>
      <c r="F776" s="101">
        <v>11634.115337499996</v>
      </c>
      <c r="G776" s="101">
        <v>8751.2228374999977</v>
      </c>
      <c r="H776" s="101">
        <v>0</v>
      </c>
      <c r="I776" s="101">
        <v>0</v>
      </c>
    </row>
    <row r="777" spans="1:9" hidden="1">
      <c r="A777" s="4">
        <v>98421</v>
      </c>
      <c r="B777" s="84" t="s">
        <v>774</v>
      </c>
      <c r="C777" s="99">
        <v>1.4755000000000001E-4</v>
      </c>
      <c r="D777" s="100"/>
      <c r="E777" s="101">
        <v>26818.556237500012</v>
      </c>
      <c r="F777" s="101">
        <v>26818.556237500012</v>
      </c>
      <c r="G777" s="101">
        <v>22594.3573875</v>
      </c>
      <c r="H777" s="101">
        <v>0</v>
      </c>
      <c r="I777" s="101">
        <v>0</v>
      </c>
    </row>
    <row r="778" spans="1:9" hidden="1">
      <c r="A778" s="4">
        <v>98427</v>
      </c>
      <c r="B778" s="84" t="s">
        <v>775</v>
      </c>
      <c r="C778" s="99">
        <v>7.4100000000000002E-6</v>
      </c>
      <c r="D778" s="100"/>
      <c r="E778" s="101">
        <v>3762.0557525000004</v>
      </c>
      <c r="F778" s="101">
        <v>3598.0557525000004</v>
      </c>
      <c r="G778" s="101">
        <v>975.31785250000007</v>
      </c>
      <c r="H778" s="101">
        <v>0</v>
      </c>
      <c r="I778" s="101">
        <v>0</v>
      </c>
    </row>
    <row r="779" spans="1:9" hidden="1">
      <c r="A779" s="4">
        <v>98431</v>
      </c>
      <c r="B779" s="84" t="s">
        <v>776</v>
      </c>
      <c r="C779" s="99">
        <v>2.3403000000000001E-4</v>
      </c>
      <c r="D779" s="100"/>
      <c r="E779" s="101">
        <v>19201</v>
      </c>
      <c r="F779" s="101">
        <v>0</v>
      </c>
      <c r="G779" s="101">
        <v>0</v>
      </c>
      <c r="H779" s="101">
        <v>0</v>
      </c>
      <c r="I779" s="101">
        <v>0</v>
      </c>
    </row>
    <row r="780" spans="1:9" hidden="1">
      <c r="A780" s="4">
        <v>98441</v>
      </c>
      <c r="B780" s="84" t="s">
        <v>777</v>
      </c>
      <c r="C780" s="99">
        <v>1.0679E-4</v>
      </c>
      <c r="D780" s="100"/>
      <c r="E780" s="101">
        <v>0</v>
      </c>
      <c r="F780" s="101">
        <v>0</v>
      </c>
      <c r="G780" s="101">
        <v>0</v>
      </c>
      <c r="H780" s="101">
        <v>0</v>
      </c>
      <c r="I780" s="101">
        <v>0</v>
      </c>
    </row>
    <row r="781" spans="1:9" hidden="1">
      <c r="A781" s="4">
        <v>98451</v>
      </c>
      <c r="B781" s="84" t="s">
        <v>778</v>
      </c>
      <c r="C781" s="99">
        <v>4.1E-5</v>
      </c>
      <c r="D781" s="100"/>
      <c r="E781" s="101">
        <v>11835.978600000002</v>
      </c>
      <c r="F781" s="101">
        <v>681.97860000000219</v>
      </c>
      <c r="G781" s="101">
        <v>0</v>
      </c>
      <c r="H781" s="101">
        <v>0</v>
      </c>
      <c r="I781" s="101">
        <v>0</v>
      </c>
    </row>
    <row r="782" spans="1:9" hidden="1">
      <c r="A782" s="4">
        <v>98471</v>
      </c>
      <c r="B782" s="84" t="s">
        <v>950</v>
      </c>
      <c r="C782" s="99">
        <v>1.3360000000000001E-5</v>
      </c>
      <c r="D782" s="100"/>
      <c r="E782" s="101">
        <v>3435.1455399999982</v>
      </c>
      <c r="F782" s="101">
        <v>2732.1455399999982</v>
      </c>
      <c r="G782" s="101">
        <v>2106.9984899999977</v>
      </c>
      <c r="H782" s="101">
        <v>0</v>
      </c>
      <c r="I782" s="101">
        <v>0</v>
      </c>
    </row>
    <row r="783" spans="1:9" hidden="1">
      <c r="A783" s="4">
        <v>98481</v>
      </c>
      <c r="B783" s="84" t="s">
        <v>779</v>
      </c>
      <c r="C783" s="99">
        <v>7.4939999999999997E-5</v>
      </c>
      <c r="D783" s="100"/>
      <c r="E783" s="101">
        <v>8414.3983500000068</v>
      </c>
      <c r="F783" s="101">
        <v>3239.3983500000068</v>
      </c>
      <c r="G783" s="101">
        <v>0</v>
      </c>
      <c r="H783" s="101">
        <v>0</v>
      </c>
      <c r="I783" s="101">
        <v>0</v>
      </c>
    </row>
    <row r="784" spans="1:9" hidden="1">
      <c r="A784" s="4">
        <v>98501</v>
      </c>
      <c r="B784" s="84" t="s">
        <v>780</v>
      </c>
      <c r="C784" s="99">
        <v>1.99154E-3</v>
      </c>
      <c r="D784" s="100"/>
      <c r="E784" s="101">
        <v>160793</v>
      </c>
      <c r="F784" s="101">
        <v>0</v>
      </c>
      <c r="G784" s="101">
        <v>0</v>
      </c>
      <c r="H784" s="101">
        <v>0</v>
      </c>
      <c r="I784" s="101">
        <v>0</v>
      </c>
    </row>
    <row r="785" spans="1:9" hidden="1">
      <c r="A785" s="4">
        <v>98511</v>
      </c>
      <c r="B785" s="84" t="s">
        <v>781</v>
      </c>
      <c r="C785" s="99">
        <v>6.4839999999999996E-5</v>
      </c>
      <c r="D785" s="100"/>
      <c r="E785" s="101">
        <v>14942.815349999997</v>
      </c>
      <c r="F785" s="101">
        <v>11195.815349999997</v>
      </c>
      <c r="G785" s="101">
        <v>0</v>
      </c>
      <c r="H785" s="101">
        <v>0</v>
      </c>
      <c r="I785" s="101">
        <v>0</v>
      </c>
    </row>
    <row r="786" spans="1:9" hidden="1">
      <c r="A786" s="4">
        <v>98517</v>
      </c>
      <c r="B786" s="84" t="s">
        <v>782</v>
      </c>
      <c r="C786" s="99">
        <v>1.6160000000000001E-5</v>
      </c>
      <c r="D786" s="100"/>
      <c r="E786" s="101">
        <v>9361.1042500000003</v>
      </c>
      <c r="F786" s="101">
        <v>1989.1042499999994</v>
      </c>
      <c r="G786" s="101">
        <v>0</v>
      </c>
      <c r="H786" s="101">
        <v>0</v>
      </c>
      <c r="I786" s="101">
        <v>0</v>
      </c>
    </row>
    <row r="787" spans="1:9" hidden="1">
      <c r="A787" s="4">
        <v>98521</v>
      </c>
      <c r="B787" s="84" t="s">
        <v>783</v>
      </c>
      <c r="C787" s="99">
        <v>5.8965999999999999E-4</v>
      </c>
      <c r="D787" s="100"/>
      <c r="E787" s="101">
        <v>0</v>
      </c>
      <c r="F787" s="101">
        <v>0</v>
      </c>
      <c r="G787" s="101">
        <v>0</v>
      </c>
      <c r="H787" s="101">
        <v>0</v>
      </c>
      <c r="I787" s="101">
        <v>0</v>
      </c>
    </row>
    <row r="788" spans="1:9" hidden="1">
      <c r="A788" s="4">
        <v>98601</v>
      </c>
      <c r="B788" s="84" t="s">
        <v>784</v>
      </c>
      <c r="C788" s="99">
        <v>3.4277399999999999E-3</v>
      </c>
      <c r="D788" s="100"/>
      <c r="E788" s="101">
        <v>0</v>
      </c>
      <c r="F788" s="101">
        <v>0</v>
      </c>
      <c r="G788" s="101">
        <v>0</v>
      </c>
      <c r="H788" s="101">
        <v>0</v>
      </c>
      <c r="I788" s="101">
        <v>0</v>
      </c>
    </row>
    <row r="789" spans="1:9" hidden="1">
      <c r="A789" s="4">
        <v>98604</v>
      </c>
      <c r="B789" s="84" t="s">
        <v>920</v>
      </c>
      <c r="C789" s="99">
        <v>1.501E-5</v>
      </c>
      <c r="D789" s="100"/>
      <c r="E789" s="101">
        <v>2859.2468999999987</v>
      </c>
      <c r="F789" s="101">
        <v>1972.2468999999987</v>
      </c>
      <c r="G789" s="101">
        <v>0</v>
      </c>
      <c r="H789" s="101">
        <v>0</v>
      </c>
      <c r="I789" s="101">
        <v>0</v>
      </c>
    </row>
    <row r="790" spans="1:9" hidden="1">
      <c r="A790" s="4">
        <v>98607</v>
      </c>
      <c r="B790" s="84" t="s">
        <v>785</v>
      </c>
      <c r="C790" s="99">
        <v>6.72E-6</v>
      </c>
      <c r="D790" s="100"/>
      <c r="E790" s="101">
        <v>4731.3662499999991</v>
      </c>
      <c r="F790" s="101">
        <v>4262.3662499999991</v>
      </c>
      <c r="G790" s="101">
        <v>0</v>
      </c>
      <c r="H790" s="101">
        <v>0</v>
      </c>
      <c r="I790" s="101">
        <v>0</v>
      </c>
    </row>
    <row r="791" spans="1:9" hidden="1">
      <c r="A791" s="4">
        <v>98608</v>
      </c>
      <c r="B791" s="84" t="s">
        <v>786</v>
      </c>
      <c r="C791" s="99">
        <v>6.0229999999999998E-5</v>
      </c>
      <c r="D791" s="100"/>
      <c r="E791" s="101">
        <v>4903.3181249999998</v>
      </c>
      <c r="F791" s="101">
        <v>1440.3181249999998</v>
      </c>
      <c r="G791" s="101">
        <v>0</v>
      </c>
      <c r="H791" s="101">
        <v>0</v>
      </c>
      <c r="I791" s="101">
        <v>0</v>
      </c>
    </row>
    <row r="792" spans="1:9" hidden="1">
      <c r="A792" s="4">
        <v>98611</v>
      </c>
      <c r="B792" s="84" t="s">
        <v>787</v>
      </c>
      <c r="C792" s="99">
        <v>1.2919E-4</v>
      </c>
      <c r="D792" s="100"/>
      <c r="E792" s="101">
        <v>13224.14155</v>
      </c>
      <c r="F792" s="101">
        <v>11423.14155</v>
      </c>
      <c r="G792" s="101">
        <v>0</v>
      </c>
      <c r="H792" s="101">
        <v>0</v>
      </c>
      <c r="I792" s="101">
        <v>0</v>
      </c>
    </row>
    <row r="793" spans="1:9" hidden="1">
      <c r="A793" s="4">
        <v>98621</v>
      </c>
      <c r="B793" s="84" t="s">
        <v>788</v>
      </c>
      <c r="C793" s="99">
        <v>1.3966E-4</v>
      </c>
      <c r="D793" s="100"/>
      <c r="E793" s="101">
        <v>529.99486499999148</v>
      </c>
      <c r="F793" s="101">
        <v>529.99486499999148</v>
      </c>
      <c r="G793" s="101">
        <v>529.99486499999148</v>
      </c>
      <c r="H793" s="101">
        <v>0</v>
      </c>
      <c r="I793" s="101">
        <v>0</v>
      </c>
    </row>
    <row r="794" spans="1:9" hidden="1">
      <c r="A794" s="4">
        <v>98627</v>
      </c>
      <c r="B794" s="84" t="s">
        <v>789</v>
      </c>
      <c r="C794" s="99">
        <v>9.4299999999999995E-6</v>
      </c>
      <c r="D794" s="100"/>
      <c r="E794" s="101">
        <v>1610</v>
      </c>
      <c r="F794" s="101">
        <v>0</v>
      </c>
      <c r="G794" s="101">
        <v>0</v>
      </c>
      <c r="H794" s="101">
        <v>0</v>
      </c>
      <c r="I794" s="101">
        <v>0</v>
      </c>
    </row>
    <row r="795" spans="1:9" hidden="1">
      <c r="A795" s="4">
        <v>98631</v>
      </c>
      <c r="B795" s="84" t="s">
        <v>790</v>
      </c>
      <c r="C795" s="99">
        <v>7.6785000000000004E-4</v>
      </c>
      <c r="D795" s="100"/>
      <c r="E795" s="101">
        <v>14762.873125000013</v>
      </c>
      <c r="F795" s="101">
        <v>14762.873125000013</v>
      </c>
      <c r="G795" s="101">
        <v>0</v>
      </c>
      <c r="H795" s="101">
        <v>0</v>
      </c>
      <c r="I795" s="101">
        <v>0</v>
      </c>
    </row>
    <row r="796" spans="1:9" hidden="1">
      <c r="A796" s="4">
        <v>98637</v>
      </c>
      <c r="B796" s="84" t="s">
        <v>791</v>
      </c>
      <c r="C796" s="99">
        <v>2.001E-5</v>
      </c>
      <c r="D796" s="100"/>
      <c r="E796" s="101">
        <v>4336.5358774999986</v>
      </c>
      <c r="F796" s="101">
        <v>3415.5358774999982</v>
      </c>
      <c r="G796" s="101">
        <v>719.72715249999828</v>
      </c>
      <c r="H796" s="101">
        <v>0</v>
      </c>
      <c r="I796" s="101">
        <v>0</v>
      </c>
    </row>
    <row r="797" spans="1:9" hidden="1">
      <c r="A797" s="4">
        <v>98641</v>
      </c>
      <c r="B797" s="84" t="s">
        <v>792</v>
      </c>
      <c r="C797" s="99">
        <v>2.6713000000000003E-4</v>
      </c>
      <c r="D797" s="100"/>
      <c r="E797" s="101">
        <v>11651</v>
      </c>
      <c r="F797" s="101">
        <v>0</v>
      </c>
      <c r="G797" s="101">
        <v>0</v>
      </c>
      <c r="H797" s="101">
        <v>0</v>
      </c>
      <c r="I797" s="101">
        <v>0</v>
      </c>
    </row>
    <row r="798" spans="1:9" hidden="1">
      <c r="A798" s="4">
        <v>98701</v>
      </c>
      <c r="B798" s="84" t="s">
        <v>794</v>
      </c>
      <c r="C798" s="99">
        <v>1.06452E-3</v>
      </c>
      <c r="D798" s="100"/>
      <c r="E798" s="101">
        <v>72308.983500000031</v>
      </c>
      <c r="F798" s="101">
        <v>32393.983500000031</v>
      </c>
      <c r="G798" s="101">
        <v>0</v>
      </c>
      <c r="H798" s="101">
        <v>0</v>
      </c>
      <c r="I798" s="101">
        <v>0</v>
      </c>
    </row>
    <row r="799" spans="1:9" hidden="1">
      <c r="A799" s="4">
        <v>98711</v>
      </c>
      <c r="B799" s="84" t="s">
        <v>795</v>
      </c>
      <c r="C799" s="99">
        <v>1.5754000000000001E-4</v>
      </c>
      <c r="D799" s="100"/>
      <c r="E799" s="101">
        <v>14699.986550000016</v>
      </c>
      <c r="F799" s="101">
        <v>5739.986550000016</v>
      </c>
      <c r="G799" s="101">
        <v>0</v>
      </c>
      <c r="H799" s="101">
        <v>0</v>
      </c>
      <c r="I799" s="101">
        <v>0</v>
      </c>
    </row>
    <row r="800" spans="1:9" hidden="1">
      <c r="A800" s="4">
        <v>98717</v>
      </c>
      <c r="B800" s="84" t="s">
        <v>796</v>
      </c>
      <c r="C800" s="99">
        <v>1.9210000000000001E-5</v>
      </c>
      <c r="D800" s="100"/>
      <c r="E800" s="101">
        <v>5512.6603500000001</v>
      </c>
      <c r="F800" s="101">
        <v>5512.6603500000001</v>
      </c>
      <c r="G800" s="101">
        <v>0</v>
      </c>
      <c r="H800" s="101">
        <v>0</v>
      </c>
      <c r="I800" s="101">
        <v>0</v>
      </c>
    </row>
    <row r="801" spans="1:9" hidden="1">
      <c r="A801" s="4">
        <v>98801</v>
      </c>
      <c r="B801" s="84" t="s">
        <v>797</v>
      </c>
      <c r="C801" s="99">
        <v>2.2014299999999999E-3</v>
      </c>
      <c r="D801" s="100"/>
      <c r="E801" s="101">
        <v>89184.431875000009</v>
      </c>
      <c r="F801" s="101">
        <v>7552.4318750000093</v>
      </c>
      <c r="G801" s="101">
        <v>0</v>
      </c>
      <c r="H801" s="101">
        <v>0</v>
      </c>
      <c r="I801" s="101">
        <v>0</v>
      </c>
    </row>
    <row r="802" spans="1:9" hidden="1">
      <c r="A802" s="4">
        <v>98811</v>
      </c>
      <c r="B802" s="84" t="s">
        <v>798</v>
      </c>
      <c r="C802" s="99">
        <v>6.0041000000000001E-4</v>
      </c>
      <c r="D802" s="100"/>
      <c r="E802" s="101">
        <v>46073.89407750011</v>
      </c>
      <c r="F802" s="101">
        <v>46073.89407750011</v>
      </c>
      <c r="G802" s="101">
        <v>10003.984552500056</v>
      </c>
      <c r="H802" s="101">
        <v>0</v>
      </c>
      <c r="I802" s="101">
        <v>0</v>
      </c>
    </row>
    <row r="803" spans="1:9" hidden="1">
      <c r="A803" s="4">
        <v>98817</v>
      </c>
      <c r="B803" s="84" t="s">
        <v>799</v>
      </c>
      <c r="C803" s="99">
        <v>1.131E-5</v>
      </c>
      <c r="D803" s="100"/>
      <c r="E803" s="101">
        <v>4227.3799025000008</v>
      </c>
      <c r="F803" s="101">
        <v>2102.3799025000003</v>
      </c>
      <c r="G803" s="101">
        <v>732.47927750000008</v>
      </c>
      <c r="H803" s="101">
        <v>0</v>
      </c>
      <c r="I803" s="101">
        <v>0</v>
      </c>
    </row>
    <row r="804" spans="1:9" hidden="1">
      <c r="A804" s="4">
        <v>98901</v>
      </c>
      <c r="B804" s="84" t="s">
        <v>800</v>
      </c>
      <c r="C804" s="99">
        <v>2.3363E-4</v>
      </c>
      <c r="D804" s="100"/>
      <c r="E804" s="101">
        <v>7046.7962499999994</v>
      </c>
      <c r="F804" s="101">
        <v>7046.7962499999994</v>
      </c>
      <c r="G804" s="101">
        <v>0</v>
      </c>
      <c r="H804" s="101">
        <v>0</v>
      </c>
      <c r="I804" s="101">
        <v>0</v>
      </c>
    </row>
    <row r="805" spans="1:9" hidden="1">
      <c r="A805" s="4">
        <v>98904</v>
      </c>
      <c r="B805" s="84" t="s">
        <v>801</v>
      </c>
      <c r="C805" s="99">
        <v>3.05E-6</v>
      </c>
      <c r="D805" s="100"/>
      <c r="E805" s="101">
        <v>362.82708749999944</v>
      </c>
      <c r="F805" s="101">
        <v>362.82708749999944</v>
      </c>
      <c r="G805" s="101">
        <v>254.56271249999958</v>
      </c>
      <c r="H805" s="101">
        <v>0</v>
      </c>
      <c r="I805" s="101">
        <v>0</v>
      </c>
    </row>
    <row r="806" spans="1:9" hidden="1">
      <c r="A806" s="4">
        <v>98911</v>
      </c>
      <c r="B806" s="84" t="s">
        <v>802</v>
      </c>
      <c r="C806" s="99">
        <v>2.7290000000000001E-5</v>
      </c>
      <c r="D806" s="100"/>
      <c r="E806" s="101">
        <v>7495.7093999999997</v>
      </c>
      <c r="F806" s="101">
        <v>5275.7093999999997</v>
      </c>
      <c r="G806" s="101">
        <v>0</v>
      </c>
      <c r="H806" s="101">
        <v>0</v>
      </c>
      <c r="I806" s="101">
        <v>0</v>
      </c>
    </row>
    <row r="807" spans="1:9" hidden="1">
      <c r="A807" s="4">
        <v>99001</v>
      </c>
      <c r="B807" s="84" t="s">
        <v>803</v>
      </c>
      <c r="C807" s="99">
        <v>9.7854099999999996E-3</v>
      </c>
      <c r="D807" s="100"/>
      <c r="E807" s="101">
        <v>304765.42560000019</v>
      </c>
      <c r="F807" s="101">
        <v>156400.42560000019</v>
      </c>
      <c r="G807" s="101">
        <v>0</v>
      </c>
      <c r="H807" s="101">
        <v>0</v>
      </c>
      <c r="I807" s="101">
        <v>0</v>
      </c>
    </row>
    <row r="808" spans="1:9" hidden="1">
      <c r="A808" s="4">
        <v>99011</v>
      </c>
      <c r="B808" s="84" t="s">
        <v>804</v>
      </c>
      <c r="C808" s="99">
        <v>3.8360099999999999E-3</v>
      </c>
      <c r="D808" s="100"/>
      <c r="E808" s="101">
        <v>77375.002727499785</v>
      </c>
      <c r="F808" s="101">
        <v>52416.002727499785</v>
      </c>
      <c r="G808" s="101">
        <v>49889.410852499743</v>
      </c>
      <c r="H808" s="101">
        <v>0</v>
      </c>
      <c r="I808" s="101">
        <v>0</v>
      </c>
    </row>
    <row r="809" spans="1:9" hidden="1">
      <c r="A809" s="4">
        <v>99013</v>
      </c>
      <c r="B809" s="84" t="s">
        <v>805</v>
      </c>
      <c r="C809" s="99">
        <v>5.1E-5</v>
      </c>
      <c r="D809" s="100"/>
      <c r="E809" s="101">
        <v>20869</v>
      </c>
      <c r="F809" s="101">
        <v>0</v>
      </c>
      <c r="G809" s="101">
        <v>0</v>
      </c>
      <c r="H809" s="101">
        <v>0</v>
      </c>
      <c r="I809" s="101">
        <v>0</v>
      </c>
    </row>
    <row r="810" spans="1:9" hidden="1">
      <c r="A810" s="4">
        <v>99014</v>
      </c>
      <c r="B810" s="84" t="s">
        <v>921</v>
      </c>
      <c r="C810" s="99">
        <v>2.6120000000000001E-5</v>
      </c>
      <c r="D810" s="100"/>
      <c r="E810" s="101">
        <v>6558.5631549999944</v>
      </c>
      <c r="F810" s="101">
        <v>5980.5631549999944</v>
      </c>
      <c r="G810" s="101">
        <v>5927.8662799999938</v>
      </c>
      <c r="H810" s="101">
        <v>0</v>
      </c>
      <c r="I810" s="101">
        <v>0</v>
      </c>
    </row>
    <row r="811" spans="1:9" hidden="1">
      <c r="A811" s="4">
        <v>99017</v>
      </c>
      <c r="B811" s="84" t="s">
        <v>806</v>
      </c>
      <c r="C811" s="99">
        <v>3.6520000000000003E-5</v>
      </c>
      <c r="D811" s="100"/>
      <c r="E811" s="101">
        <v>8303.3581250000007</v>
      </c>
      <c r="F811" s="101">
        <v>554.35812500000065</v>
      </c>
      <c r="G811" s="101">
        <v>0</v>
      </c>
      <c r="H811" s="101">
        <v>0</v>
      </c>
      <c r="I811" s="101">
        <v>0</v>
      </c>
    </row>
    <row r="812" spans="1:9" hidden="1">
      <c r="A812" s="94">
        <v>99021</v>
      </c>
      <c r="B812" s="95" t="s">
        <v>807</v>
      </c>
      <c r="C812" s="96">
        <v>1.1168E-4</v>
      </c>
      <c r="D812" s="97"/>
      <c r="E812" s="98">
        <v>2273.2620000000024</v>
      </c>
      <c r="F812" s="98">
        <v>2273.2620000000024</v>
      </c>
      <c r="G812" s="98">
        <v>0</v>
      </c>
      <c r="H812" s="98">
        <v>0</v>
      </c>
      <c r="I812" s="98">
        <v>0</v>
      </c>
    </row>
    <row r="813" spans="1:9" hidden="1">
      <c r="A813" s="4">
        <v>99022</v>
      </c>
      <c r="B813" s="84" t="s">
        <v>808</v>
      </c>
      <c r="C813" s="99">
        <v>6.0000000000000002E-6</v>
      </c>
      <c r="D813" s="100"/>
      <c r="E813" s="101">
        <v>7756.0780999999997</v>
      </c>
      <c r="F813" s="101">
        <v>5162.0780999999997</v>
      </c>
      <c r="G813" s="101">
        <v>2305.9430999999995</v>
      </c>
      <c r="H813" s="101">
        <v>0</v>
      </c>
      <c r="I813" s="101">
        <v>0</v>
      </c>
    </row>
    <row r="814" spans="1:9" hidden="1">
      <c r="A814" s="4">
        <v>99031</v>
      </c>
      <c r="B814" s="84" t="s">
        <v>809</v>
      </c>
      <c r="C814" s="99">
        <v>1.0115000000000001E-4</v>
      </c>
      <c r="D814" s="100"/>
      <c r="E814" s="101">
        <v>10654.836749999988</v>
      </c>
      <c r="F814" s="101">
        <v>10513.836749999988</v>
      </c>
      <c r="G814" s="101">
        <v>0</v>
      </c>
      <c r="H814" s="101">
        <v>0</v>
      </c>
      <c r="I814" s="101">
        <v>0</v>
      </c>
    </row>
    <row r="815" spans="1:9" hidden="1">
      <c r="A815" s="4">
        <v>99041</v>
      </c>
      <c r="B815" s="84" t="s">
        <v>810</v>
      </c>
      <c r="C815" s="99">
        <v>6.7024999999999995E-4</v>
      </c>
      <c r="D815" s="100"/>
      <c r="E815" s="101">
        <v>25003.811762499878</v>
      </c>
      <c r="F815" s="101">
        <v>25003.811762499878</v>
      </c>
      <c r="G815" s="101">
        <v>16238.124262499907</v>
      </c>
      <c r="H815" s="101">
        <v>0</v>
      </c>
      <c r="I815" s="101">
        <v>0</v>
      </c>
    </row>
    <row r="816" spans="1:9" hidden="1">
      <c r="A816" s="4">
        <v>99047</v>
      </c>
      <c r="B816" s="84" t="s">
        <v>811</v>
      </c>
      <c r="C816" s="99">
        <v>2.0319999999999999E-5</v>
      </c>
      <c r="D816" s="100"/>
      <c r="E816" s="101">
        <v>11789.833430000001</v>
      </c>
      <c r="F816" s="101">
        <v>6914.8334299999997</v>
      </c>
      <c r="G816" s="101">
        <v>4827.2846799999998</v>
      </c>
      <c r="H816" s="101">
        <v>0</v>
      </c>
      <c r="I816" s="101">
        <v>0</v>
      </c>
    </row>
    <row r="817" spans="1:9" hidden="1">
      <c r="A817" s="4">
        <v>99051</v>
      </c>
      <c r="B817" s="84" t="s">
        <v>812</v>
      </c>
      <c r="C817" s="99">
        <v>3.8573999999999998E-4</v>
      </c>
      <c r="D817" s="100"/>
      <c r="E817" s="101">
        <v>26710.828500000018</v>
      </c>
      <c r="F817" s="101">
        <v>26710.828500000018</v>
      </c>
      <c r="G817" s="101">
        <v>0</v>
      </c>
      <c r="H817" s="101">
        <v>0</v>
      </c>
      <c r="I817" s="101">
        <v>0</v>
      </c>
    </row>
    <row r="818" spans="1:9" hidden="1">
      <c r="A818" s="4">
        <v>99061</v>
      </c>
      <c r="B818" s="84" t="s">
        <v>813</v>
      </c>
      <c r="C818" s="99">
        <v>3.6200000000000001E-6</v>
      </c>
      <c r="D818" s="100"/>
      <c r="E818" s="101">
        <v>2057.7827549999993</v>
      </c>
      <c r="F818" s="101">
        <v>1356.7827549999993</v>
      </c>
      <c r="G818" s="101">
        <v>433.50150499999927</v>
      </c>
      <c r="H818" s="101">
        <v>0</v>
      </c>
      <c r="I818" s="101">
        <v>0</v>
      </c>
    </row>
    <row r="819" spans="1:9" hidden="1">
      <c r="A819" s="4">
        <v>99071</v>
      </c>
      <c r="B819" s="84" t="s">
        <v>814</v>
      </c>
      <c r="C819" s="99">
        <v>2.1929999999999998E-5</v>
      </c>
      <c r="D819" s="100"/>
      <c r="E819" s="101">
        <v>14067.041882499996</v>
      </c>
      <c r="F819" s="101">
        <v>12237.041882499996</v>
      </c>
      <c r="G819" s="101">
        <v>9949.3293824999964</v>
      </c>
      <c r="H819" s="101">
        <v>0</v>
      </c>
      <c r="I819" s="101">
        <v>0</v>
      </c>
    </row>
    <row r="820" spans="1:9" hidden="1">
      <c r="A820" s="4">
        <v>99081</v>
      </c>
      <c r="B820" s="84" t="s">
        <v>815</v>
      </c>
      <c r="C820" s="99">
        <v>6.7689999999999997E-5</v>
      </c>
      <c r="D820" s="100"/>
      <c r="E820" s="101">
        <v>20174.213700000004</v>
      </c>
      <c r="F820" s="101">
        <v>14435.213700000004</v>
      </c>
      <c r="G820" s="101">
        <v>0</v>
      </c>
      <c r="H820" s="101">
        <v>0</v>
      </c>
      <c r="I820" s="101">
        <v>0</v>
      </c>
    </row>
    <row r="821" spans="1:9" hidden="1">
      <c r="A821" s="4">
        <v>99091</v>
      </c>
      <c r="B821" s="84" t="s">
        <v>816</v>
      </c>
      <c r="C821" s="99">
        <v>7.8199999999999997E-6</v>
      </c>
      <c r="D821" s="100"/>
      <c r="E821" s="101">
        <v>3664.6825799999988</v>
      </c>
      <c r="F821" s="101">
        <v>3664.6825799999988</v>
      </c>
      <c r="G821" s="101">
        <v>2281.5142049999995</v>
      </c>
      <c r="H821" s="101">
        <v>0</v>
      </c>
      <c r="I821" s="101">
        <v>0</v>
      </c>
    </row>
    <row r="822" spans="1:9" hidden="1">
      <c r="A822" s="4">
        <v>99101</v>
      </c>
      <c r="B822" s="84" t="s">
        <v>817</v>
      </c>
      <c r="C822" s="99">
        <v>1.7205300000000001E-3</v>
      </c>
      <c r="D822" s="100"/>
      <c r="E822" s="101">
        <v>54463.564582500207</v>
      </c>
      <c r="F822" s="101">
        <v>54463.564582500207</v>
      </c>
      <c r="G822" s="101">
        <v>31109.475832500269</v>
      </c>
      <c r="H822" s="101">
        <v>0</v>
      </c>
      <c r="I822" s="101">
        <v>0</v>
      </c>
    </row>
    <row r="823" spans="1:9" hidden="1">
      <c r="A823" s="4">
        <v>99104</v>
      </c>
      <c r="B823" s="84" t="s">
        <v>818</v>
      </c>
      <c r="C823" s="99">
        <v>3.6539999999999999E-5</v>
      </c>
      <c r="D823" s="100"/>
      <c r="E823" s="101">
        <v>16192.292035000002</v>
      </c>
      <c r="F823" s="101">
        <v>9470.2920350000022</v>
      </c>
      <c r="G823" s="101">
        <v>4225.2739350000047</v>
      </c>
      <c r="H823" s="101">
        <v>0</v>
      </c>
      <c r="I823" s="101">
        <v>0</v>
      </c>
    </row>
    <row r="824" spans="1:9" hidden="1">
      <c r="A824" s="4">
        <v>99109</v>
      </c>
      <c r="B824" s="84" t="s">
        <v>819</v>
      </c>
      <c r="C824" s="99">
        <v>1.1144E-4</v>
      </c>
      <c r="D824" s="100"/>
      <c r="E824" s="101">
        <v>8559.9651500000182</v>
      </c>
      <c r="F824" s="101">
        <v>6421.9651500000182</v>
      </c>
      <c r="G824" s="101">
        <v>0</v>
      </c>
      <c r="H824" s="101">
        <v>0</v>
      </c>
      <c r="I824" s="101">
        <v>0</v>
      </c>
    </row>
    <row r="825" spans="1:9" hidden="1">
      <c r="A825" s="4">
        <v>99110</v>
      </c>
      <c r="B825" s="84" t="s">
        <v>820</v>
      </c>
      <c r="C825" s="99">
        <v>1.6658999999999999E-4</v>
      </c>
      <c r="D825" s="100"/>
      <c r="E825" s="101">
        <v>29791.550625000003</v>
      </c>
      <c r="F825" s="101">
        <v>14557.550625000003</v>
      </c>
      <c r="G825" s="101">
        <v>0</v>
      </c>
      <c r="H825" s="101">
        <v>0</v>
      </c>
      <c r="I825" s="101">
        <v>0</v>
      </c>
    </row>
    <row r="826" spans="1:9" hidden="1">
      <c r="A826" s="4">
        <v>99111</v>
      </c>
      <c r="B826" s="84" t="s">
        <v>821</v>
      </c>
      <c r="C826" s="99">
        <v>1.21601E-3</v>
      </c>
      <c r="D826" s="100"/>
      <c r="E826" s="101">
        <v>14094.224400000065</v>
      </c>
      <c r="F826" s="101">
        <v>14094.224400000065</v>
      </c>
      <c r="G826" s="101">
        <v>0</v>
      </c>
      <c r="H826" s="101">
        <v>0</v>
      </c>
      <c r="I826" s="101">
        <v>0</v>
      </c>
    </row>
    <row r="827" spans="1:9" hidden="1">
      <c r="A827" s="4">
        <v>99201</v>
      </c>
      <c r="B827" s="84" t="s">
        <v>973</v>
      </c>
      <c r="C827" s="99">
        <v>3.8254789999999997E-2</v>
      </c>
      <c r="D827" s="100"/>
      <c r="E827" s="101">
        <v>2721638.698522503</v>
      </c>
      <c r="F827" s="101">
        <v>1820618.698522503</v>
      </c>
      <c r="G827" s="101">
        <v>1735157.6366475024</v>
      </c>
      <c r="H827" s="101">
        <v>0</v>
      </c>
      <c r="I827" s="101">
        <v>0</v>
      </c>
    </row>
    <row r="828" spans="1:9" hidden="1">
      <c r="A828" s="4">
        <v>99202</v>
      </c>
      <c r="B828" s="84" t="s">
        <v>823</v>
      </c>
      <c r="C828" s="99">
        <v>3.4394899999999999E-3</v>
      </c>
      <c r="D828" s="100"/>
      <c r="E828" s="101">
        <v>266808.50197249959</v>
      </c>
      <c r="F828" s="101">
        <v>230987.50197249959</v>
      </c>
      <c r="G828" s="101">
        <v>211948.93272249989</v>
      </c>
      <c r="H828" s="101">
        <v>0</v>
      </c>
      <c r="I828" s="101">
        <v>0</v>
      </c>
    </row>
    <row r="829" spans="1:9" hidden="1">
      <c r="A829" s="4">
        <v>99203</v>
      </c>
      <c r="B829" s="84" t="s">
        <v>824</v>
      </c>
      <c r="C829" s="99">
        <v>4.4331999999999998E-4</v>
      </c>
      <c r="D829" s="100"/>
      <c r="E829" s="101">
        <v>33078.245629999932</v>
      </c>
      <c r="F829" s="101">
        <v>33078.245629999932</v>
      </c>
      <c r="G829" s="101">
        <v>10572.951829999947</v>
      </c>
      <c r="H829" s="101">
        <v>0</v>
      </c>
      <c r="I829" s="101">
        <v>0</v>
      </c>
    </row>
    <row r="830" spans="1:9" hidden="1">
      <c r="A830" s="4">
        <v>99204</v>
      </c>
      <c r="B830" s="84" t="s">
        <v>825</v>
      </c>
      <c r="C830" s="99">
        <v>1.3664300000000001E-3</v>
      </c>
      <c r="D830" s="100"/>
      <c r="E830" s="101">
        <v>261431.86510749999</v>
      </c>
      <c r="F830" s="101">
        <v>138646.86510749999</v>
      </c>
      <c r="G830" s="101">
        <v>88237.280257499893</v>
      </c>
      <c r="H830" s="101">
        <v>0</v>
      </c>
      <c r="I830" s="101">
        <v>0</v>
      </c>
    </row>
    <row r="831" spans="1:9" hidden="1">
      <c r="A831" s="4">
        <v>99206</v>
      </c>
      <c r="B831" s="84" t="s">
        <v>826</v>
      </c>
      <c r="C831" s="99">
        <v>2.0076999999999998E-3</v>
      </c>
      <c r="D831" s="100"/>
      <c r="E831" s="101">
        <v>155636.03424999956</v>
      </c>
      <c r="F831" s="101">
        <v>36088.03424999956</v>
      </c>
      <c r="G831" s="101">
        <v>0</v>
      </c>
      <c r="H831" s="101">
        <v>0</v>
      </c>
      <c r="I831" s="101">
        <v>0</v>
      </c>
    </row>
    <row r="832" spans="1:9" hidden="1">
      <c r="A832" s="4">
        <v>99207</v>
      </c>
      <c r="B832" s="84" t="s">
        <v>951</v>
      </c>
      <c r="C832" s="99">
        <v>1.3595E-4</v>
      </c>
      <c r="D832" s="100"/>
      <c r="E832" s="101">
        <v>123900.21481249999</v>
      </c>
      <c r="F832" s="101">
        <v>69763.21481249998</v>
      </c>
      <c r="G832" s="101">
        <v>29399.954837499994</v>
      </c>
      <c r="H832" s="101">
        <v>0</v>
      </c>
      <c r="I832" s="101">
        <v>0</v>
      </c>
    </row>
    <row r="833" spans="1:9" hidden="1">
      <c r="A833" s="4">
        <v>99208</v>
      </c>
      <c r="B833" s="84" t="s">
        <v>828</v>
      </c>
      <c r="C833" s="99">
        <v>3.3152000000000002E-4</v>
      </c>
      <c r="D833" s="100"/>
      <c r="E833" s="101">
        <v>26410.393904999997</v>
      </c>
      <c r="F833" s="101">
        <v>26410.393904999997</v>
      </c>
      <c r="G833" s="101">
        <v>17164.777029999997</v>
      </c>
      <c r="H833" s="101">
        <v>0</v>
      </c>
      <c r="I833" s="101">
        <v>0</v>
      </c>
    </row>
    <row r="834" spans="1:9" hidden="1">
      <c r="A834" s="4">
        <v>99210</v>
      </c>
      <c r="B834" s="84" t="s">
        <v>829</v>
      </c>
      <c r="C834" s="99">
        <v>1.9049900000000001E-3</v>
      </c>
      <c r="D834" s="100"/>
      <c r="E834" s="101">
        <v>69979.593374999997</v>
      </c>
      <c r="F834" s="101">
        <v>41445.593374999997</v>
      </c>
      <c r="G834" s="101">
        <v>0</v>
      </c>
      <c r="H834" s="101">
        <v>0</v>
      </c>
      <c r="I834" s="101">
        <v>0</v>
      </c>
    </row>
    <row r="835" spans="1:9" hidden="1">
      <c r="A835" s="4">
        <v>99211</v>
      </c>
      <c r="B835" s="84" t="s">
        <v>830</v>
      </c>
      <c r="C835" s="99">
        <v>3.2543789999999996E-2</v>
      </c>
      <c r="D835" s="100"/>
      <c r="E835" s="101">
        <v>0</v>
      </c>
      <c r="F835" s="101">
        <v>0</v>
      </c>
      <c r="G835" s="101">
        <v>0</v>
      </c>
      <c r="H835" s="101">
        <v>0</v>
      </c>
      <c r="I835" s="101">
        <v>0</v>
      </c>
    </row>
    <row r="836" spans="1:9" hidden="1">
      <c r="A836" s="4">
        <v>99212</v>
      </c>
      <c r="B836" s="84" t="s">
        <v>831</v>
      </c>
      <c r="C836" s="99">
        <v>9.488E-5</v>
      </c>
      <c r="D836" s="100"/>
      <c r="E836" s="101">
        <v>12199.287119999986</v>
      </c>
      <c r="F836" s="101">
        <v>12199.287119999986</v>
      </c>
      <c r="G836" s="101">
        <v>12199.287119999986</v>
      </c>
      <c r="H836" s="101">
        <v>0</v>
      </c>
      <c r="I836" s="101">
        <v>0</v>
      </c>
    </row>
    <row r="837" spans="1:9" hidden="1">
      <c r="A837" s="4">
        <v>99213</v>
      </c>
      <c r="B837" s="84" t="s">
        <v>832</v>
      </c>
      <c r="C837" s="99">
        <v>5.7908999999999999E-4</v>
      </c>
      <c r="D837" s="100"/>
      <c r="E837" s="101">
        <v>42101.228722499945</v>
      </c>
      <c r="F837" s="101">
        <v>30539.228722499942</v>
      </c>
      <c r="G837" s="101">
        <v>16198.634972499942</v>
      </c>
      <c r="H837" s="101">
        <v>0</v>
      </c>
      <c r="I837" s="101">
        <v>0</v>
      </c>
    </row>
    <row r="838" spans="1:9" hidden="1">
      <c r="A838" s="4">
        <v>99218</v>
      </c>
      <c r="B838" s="84" t="s">
        <v>833</v>
      </c>
      <c r="C838" s="99">
        <v>3.7352399999999999E-3</v>
      </c>
      <c r="D838" s="100"/>
      <c r="E838" s="101">
        <v>172877.91583499976</v>
      </c>
      <c r="F838" s="101">
        <v>172877.91583499976</v>
      </c>
      <c r="G838" s="101">
        <v>171532.00145999971</v>
      </c>
      <c r="H838" s="101">
        <v>0</v>
      </c>
      <c r="I838" s="101">
        <v>0</v>
      </c>
    </row>
    <row r="839" spans="1:9" hidden="1">
      <c r="A839" s="4">
        <v>99219</v>
      </c>
      <c r="B839" s="84" t="s">
        <v>974</v>
      </c>
      <c r="C839" s="99">
        <v>1.29E-5</v>
      </c>
      <c r="D839" s="100"/>
      <c r="E839" s="101">
        <v>10216.788924999997</v>
      </c>
      <c r="F839" s="101">
        <v>10216.788924999997</v>
      </c>
      <c r="G839" s="101">
        <v>0</v>
      </c>
      <c r="H839" s="101">
        <v>0</v>
      </c>
      <c r="I839" s="101">
        <v>0</v>
      </c>
    </row>
    <row r="840" spans="1:9" hidden="1">
      <c r="A840" s="4">
        <v>99221</v>
      </c>
      <c r="B840" s="84" t="s">
        <v>834</v>
      </c>
      <c r="C840" s="99">
        <v>1.2537680000000001E-2</v>
      </c>
      <c r="D840" s="100"/>
      <c r="E840" s="101">
        <v>534761.69427000161</v>
      </c>
      <c r="F840" s="101">
        <v>534761.69427000161</v>
      </c>
      <c r="G840" s="101">
        <v>406925.07052000181</v>
      </c>
      <c r="H840" s="101">
        <v>0</v>
      </c>
      <c r="I840" s="101">
        <v>0</v>
      </c>
    </row>
    <row r="841" spans="1:9" hidden="1">
      <c r="A841" s="4">
        <v>99222</v>
      </c>
      <c r="B841" s="84" t="s">
        <v>835</v>
      </c>
      <c r="C841" s="99">
        <v>2.7820000000000001E-5</v>
      </c>
      <c r="D841" s="100"/>
      <c r="E841" s="101">
        <v>372.44437499999913</v>
      </c>
      <c r="F841" s="101">
        <v>342.44437499999913</v>
      </c>
      <c r="G841" s="101">
        <v>0</v>
      </c>
      <c r="H841" s="101">
        <v>0</v>
      </c>
      <c r="I841" s="101">
        <v>0</v>
      </c>
    </row>
    <row r="842" spans="1:9" hidden="1">
      <c r="A842" s="4">
        <v>99231</v>
      </c>
      <c r="B842" s="84" t="s">
        <v>836</v>
      </c>
      <c r="C842" s="99">
        <v>5.8580000000000004E-4</v>
      </c>
      <c r="D842" s="100"/>
      <c r="E842" s="101">
        <v>108605.55319999999</v>
      </c>
      <c r="F842" s="101">
        <v>79393.553199999995</v>
      </c>
      <c r="G842" s="101">
        <v>47397.390549999982</v>
      </c>
      <c r="H842" s="101">
        <v>0</v>
      </c>
      <c r="I842" s="101">
        <v>0</v>
      </c>
    </row>
    <row r="843" spans="1:9" hidden="1">
      <c r="A843" s="4">
        <v>99241</v>
      </c>
      <c r="B843" s="84" t="s">
        <v>837</v>
      </c>
      <c r="C843" s="99">
        <v>6.3152E-4</v>
      </c>
      <c r="D843" s="100"/>
      <c r="E843" s="101">
        <v>49326.58797999988</v>
      </c>
      <c r="F843" s="101">
        <v>49326.58797999988</v>
      </c>
      <c r="G843" s="101">
        <v>36937.310079999952</v>
      </c>
      <c r="H843" s="101">
        <v>0</v>
      </c>
      <c r="I843" s="101">
        <v>0</v>
      </c>
    </row>
    <row r="844" spans="1:9" hidden="1">
      <c r="A844" s="4">
        <v>99251</v>
      </c>
      <c r="B844" s="84" t="s">
        <v>838</v>
      </c>
      <c r="C844" s="99">
        <v>1.8853699999999999E-3</v>
      </c>
      <c r="D844" s="100"/>
      <c r="E844" s="101">
        <v>107127.94159250057</v>
      </c>
      <c r="F844" s="101">
        <v>101092.94159250057</v>
      </c>
      <c r="G844" s="101">
        <v>4195.148842500319</v>
      </c>
      <c r="H844" s="101">
        <v>0</v>
      </c>
      <c r="I844" s="101">
        <v>0</v>
      </c>
    </row>
    <row r="845" spans="1:9" hidden="1">
      <c r="A845" s="4">
        <v>99252</v>
      </c>
      <c r="B845" s="84" t="s">
        <v>839</v>
      </c>
      <c r="C845" s="99">
        <v>7.7733000000000001E-4</v>
      </c>
      <c r="D845" s="100"/>
      <c r="E845" s="101">
        <v>51533.898182499936</v>
      </c>
      <c r="F845" s="101">
        <v>51533.898182499936</v>
      </c>
      <c r="G845" s="101">
        <v>6921.1314324999839</v>
      </c>
      <c r="H845" s="101">
        <v>0</v>
      </c>
      <c r="I845" s="101">
        <v>0</v>
      </c>
    </row>
    <row r="846" spans="1:9" hidden="1">
      <c r="A846" s="4">
        <v>99261</v>
      </c>
      <c r="B846" s="84" t="s">
        <v>840</v>
      </c>
      <c r="C846" s="99">
        <v>2.8579399999999998E-3</v>
      </c>
      <c r="D846" s="100"/>
      <c r="E846" s="101">
        <v>320071.32788499957</v>
      </c>
      <c r="F846" s="101">
        <v>320071.32788499957</v>
      </c>
      <c r="G846" s="101">
        <v>196633.20128499961</v>
      </c>
      <c r="H846" s="101">
        <v>0</v>
      </c>
      <c r="I846" s="101">
        <v>0</v>
      </c>
    </row>
    <row r="847" spans="1:9" hidden="1">
      <c r="A847" s="4">
        <v>99271</v>
      </c>
      <c r="B847" s="84" t="s">
        <v>841</v>
      </c>
      <c r="C847" s="99">
        <v>5.3697299999999996E-3</v>
      </c>
      <c r="D847" s="100"/>
      <c r="E847" s="101">
        <v>431794.76443249994</v>
      </c>
      <c r="F847" s="101">
        <v>229920.76443249994</v>
      </c>
      <c r="G847" s="101">
        <v>229920.76443249994</v>
      </c>
      <c r="H847" s="101">
        <v>0</v>
      </c>
      <c r="I847" s="101">
        <v>0</v>
      </c>
    </row>
    <row r="848" spans="1:9" hidden="1">
      <c r="A848" s="4">
        <v>99281</v>
      </c>
      <c r="B848" s="84" t="s">
        <v>842</v>
      </c>
      <c r="C848" s="99">
        <v>3.69251E-3</v>
      </c>
      <c r="D848" s="100"/>
      <c r="E848" s="101">
        <v>566879.53534999955</v>
      </c>
      <c r="F848" s="101">
        <v>147591.53534999955</v>
      </c>
      <c r="G848" s="101">
        <v>0</v>
      </c>
      <c r="H848" s="101">
        <v>0</v>
      </c>
      <c r="I848" s="101">
        <v>0</v>
      </c>
    </row>
    <row r="849" spans="1:9" hidden="1">
      <c r="A849" s="4">
        <v>99291</v>
      </c>
      <c r="B849" s="84" t="s">
        <v>843</v>
      </c>
      <c r="C849" s="99">
        <v>1.2449099999999999E-3</v>
      </c>
      <c r="D849" s="100"/>
      <c r="E849" s="101">
        <v>210929.30270000006</v>
      </c>
      <c r="F849" s="101">
        <v>149694.30270000006</v>
      </c>
      <c r="G849" s="101">
        <v>0</v>
      </c>
      <c r="H849" s="101">
        <v>0</v>
      </c>
      <c r="I849" s="101">
        <v>0</v>
      </c>
    </row>
    <row r="850" spans="1:9" hidden="1">
      <c r="A850" s="4">
        <v>99301</v>
      </c>
      <c r="B850" s="84" t="s">
        <v>844</v>
      </c>
      <c r="C850" s="99">
        <v>1.30272E-3</v>
      </c>
      <c r="D850" s="100"/>
      <c r="E850" s="101">
        <v>0</v>
      </c>
      <c r="F850" s="101">
        <v>0</v>
      </c>
      <c r="G850" s="101">
        <v>0</v>
      </c>
      <c r="H850" s="101">
        <v>0</v>
      </c>
      <c r="I850" s="101">
        <v>0</v>
      </c>
    </row>
    <row r="851" spans="1:9" hidden="1">
      <c r="A851" s="4">
        <v>99304</v>
      </c>
      <c r="B851" s="84" t="s">
        <v>845</v>
      </c>
      <c r="C851" s="99">
        <v>1.9380000000000001E-5</v>
      </c>
      <c r="D851" s="100"/>
      <c r="E851" s="101">
        <v>12360.394095000001</v>
      </c>
      <c r="F851" s="101">
        <v>10630.394095000001</v>
      </c>
      <c r="G851" s="101">
        <v>8740.1603450000021</v>
      </c>
      <c r="H851" s="101">
        <v>0</v>
      </c>
      <c r="I851" s="101">
        <v>0</v>
      </c>
    </row>
    <row r="852" spans="1:9" hidden="1">
      <c r="A852" s="4">
        <v>99311</v>
      </c>
      <c r="B852" s="84" t="s">
        <v>846</v>
      </c>
      <c r="C852" s="99">
        <v>4.2120000000000003E-5</v>
      </c>
      <c r="D852" s="100"/>
      <c r="E852" s="101">
        <v>359.49465000000055</v>
      </c>
      <c r="F852" s="101">
        <v>170.49465000000055</v>
      </c>
      <c r="G852" s="101">
        <v>0</v>
      </c>
      <c r="H852" s="101">
        <v>0</v>
      </c>
      <c r="I852" s="101">
        <v>0</v>
      </c>
    </row>
    <row r="853" spans="1:9" hidden="1">
      <c r="A853" s="4">
        <v>99321</v>
      </c>
      <c r="B853" s="84" t="s">
        <v>847</v>
      </c>
      <c r="C853" s="99">
        <v>9.8540000000000002E-5</v>
      </c>
      <c r="D853" s="100"/>
      <c r="E853" s="101">
        <v>52371.505335000009</v>
      </c>
      <c r="F853" s="101">
        <v>38215.505335000009</v>
      </c>
      <c r="G853" s="101">
        <v>21412.662835000006</v>
      </c>
      <c r="H853" s="101">
        <v>0</v>
      </c>
      <c r="I853" s="101">
        <v>0</v>
      </c>
    </row>
    <row r="854" spans="1:9" hidden="1">
      <c r="A854" s="4">
        <v>99401</v>
      </c>
      <c r="B854" s="84" t="s">
        <v>848</v>
      </c>
      <c r="C854" s="99">
        <v>6.8079000000000002E-4</v>
      </c>
      <c r="D854" s="100"/>
      <c r="E854" s="101">
        <v>31882.49954999995</v>
      </c>
      <c r="F854" s="101">
        <v>31882.49954999995</v>
      </c>
      <c r="G854" s="101">
        <v>0</v>
      </c>
      <c r="H854" s="101">
        <v>0</v>
      </c>
      <c r="I854" s="101">
        <v>0</v>
      </c>
    </row>
    <row r="855" spans="1:9" hidden="1">
      <c r="A855" s="4">
        <v>99404</v>
      </c>
      <c r="B855" s="84" t="s">
        <v>849</v>
      </c>
      <c r="C855" s="99">
        <v>6.5400000000000001E-6</v>
      </c>
      <c r="D855" s="100"/>
      <c r="E855" s="101">
        <v>1864.9438350000014</v>
      </c>
      <c r="F855" s="101">
        <v>1475.9438350000014</v>
      </c>
      <c r="G855" s="101">
        <v>550.8388350000015</v>
      </c>
      <c r="H855" s="101">
        <v>0</v>
      </c>
      <c r="I855" s="101">
        <v>0</v>
      </c>
    </row>
    <row r="856" spans="1:9" hidden="1">
      <c r="A856" s="4">
        <v>99405</v>
      </c>
      <c r="B856" s="84" t="s">
        <v>850</v>
      </c>
      <c r="C856" s="99">
        <v>5.9200000000000002E-5</v>
      </c>
      <c r="D856" s="100"/>
      <c r="E856" s="101">
        <v>6875.5369500000106</v>
      </c>
      <c r="F856" s="101">
        <v>6875.5369500000106</v>
      </c>
      <c r="G856" s="101">
        <v>3372.4383000000107</v>
      </c>
      <c r="H856" s="101">
        <v>0</v>
      </c>
      <c r="I856" s="101">
        <v>0</v>
      </c>
    </row>
    <row r="857" spans="1:9" hidden="1">
      <c r="A857" s="94">
        <v>99411</v>
      </c>
      <c r="B857" s="95" t="s">
        <v>851</v>
      </c>
      <c r="C857" s="96">
        <v>1.5092E-4</v>
      </c>
      <c r="D857" s="97"/>
      <c r="E857" s="98">
        <v>5228.7984300000189</v>
      </c>
      <c r="F857" s="98">
        <v>5228.7984300000189</v>
      </c>
      <c r="G857" s="98">
        <v>3025.3234300000204</v>
      </c>
      <c r="H857" s="98">
        <v>0</v>
      </c>
      <c r="I857" s="98">
        <v>0</v>
      </c>
    </row>
    <row r="858" spans="1:9" hidden="1">
      <c r="A858" s="4">
        <v>99413</v>
      </c>
      <c r="B858" s="84" t="s">
        <v>852</v>
      </c>
      <c r="C858" s="99">
        <v>3.913E-5</v>
      </c>
      <c r="D858" s="100"/>
      <c r="E858" s="101">
        <v>10146.824325</v>
      </c>
      <c r="F858" s="101">
        <v>5990.8243249999996</v>
      </c>
      <c r="G858" s="101">
        <v>0</v>
      </c>
      <c r="H858" s="101">
        <v>0</v>
      </c>
      <c r="I858" s="101">
        <v>0</v>
      </c>
    </row>
    <row r="859" spans="1:9" hidden="1">
      <c r="A859" s="4">
        <v>99421</v>
      </c>
      <c r="B859" s="84" t="s">
        <v>853</v>
      </c>
      <c r="C859" s="99">
        <v>1.08E-5</v>
      </c>
      <c r="D859" s="100"/>
      <c r="E859" s="101">
        <v>626</v>
      </c>
      <c r="F859" s="101">
        <v>0</v>
      </c>
      <c r="G859" s="101">
        <v>0</v>
      </c>
      <c r="H859" s="101">
        <v>0</v>
      </c>
      <c r="I859" s="101">
        <v>0</v>
      </c>
    </row>
    <row r="860" spans="1:9" hidden="1">
      <c r="A860" s="4">
        <v>99431</v>
      </c>
      <c r="B860" s="84" t="s">
        <v>854</v>
      </c>
      <c r="C860" s="99">
        <v>1.607E-5</v>
      </c>
      <c r="D860" s="100"/>
      <c r="E860" s="101">
        <v>0</v>
      </c>
      <c r="F860" s="101">
        <v>0</v>
      </c>
      <c r="G860" s="101">
        <v>0</v>
      </c>
      <c r="H860" s="101">
        <v>0</v>
      </c>
      <c r="I860" s="101">
        <v>0</v>
      </c>
    </row>
    <row r="861" spans="1:9" hidden="1">
      <c r="A861" s="4">
        <v>99501</v>
      </c>
      <c r="B861" s="84" t="s">
        <v>855</v>
      </c>
      <c r="C861" s="99">
        <v>1.63507E-3</v>
      </c>
      <c r="D861" s="100"/>
      <c r="E861" s="101">
        <v>72959.83682500018</v>
      </c>
      <c r="F861" s="101">
        <v>42585.83682500018</v>
      </c>
      <c r="G861" s="101">
        <v>0</v>
      </c>
      <c r="H861" s="101">
        <v>0</v>
      </c>
      <c r="I861" s="101">
        <v>0</v>
      </c>
    </row>
    <row r="862" spans="1:9" hidden="1">
      <c r="A862" s="4">
        <v>99502</v>
      </c>
      <c r="B862" s="84" t="s">
        <v>856</v>
      </c>
      <c r="C862" s="99">
        <v>1.5111000000000001E-4</v>
      </c>
      <c r="D862" s="100"/>
      <c r="E862" s="101">
        <v>490.60722750001742</v>
      </c>
      <c r="F862" s="101">
        <v>482.60722750001742</v>
      </c>
      <c r="G862" s="101">
        <v>482.60722750001742</v>
      </c>
      <c r="H862" s="101">
        <v>0</v>
      </c>
      <c r="I862" s="101">
        <v>0</v>
      </c>
    </row>
    <row r="863" spans="1:9" hidden="1">
      <c r="A863" s="4">
        <v>99508</v>
      </c>
      <c r="B863" s="84" t="s">
        <v>857</v>
      </c>
      <c r="C863" s="99">
        <v>3.1699999999999998E-5</v>
      </c>
      <c r="D863" s="100"/>
      <c r="E863" s="101">
        <v>10820.293350000004</v>
      </c>
      <c r="F863" s="101">
        <v>10440.293350000004</v>
      </c>
      <c r="G863" s="101">
        <v>9837.3564750000023</v>
      </c>
      <c r="H863" s="101">
        <v>0</v>
      </c>
      <c r="I863" s="101">
        <v>0</v>
      </c>
    </row>
    <row r="864" spans="1:9" hidden="1">
      <c r="A864" s="4">
        <v>99509</v>
      </c>
      <c r="B864" s="84" t="s">
        <v>858</v>
      </c>
      <c r="C864" s="99">
        <v>2.376E-5</v>
      </c>
      <c r="D864" s="100"/>
      <c r="E864" s="101">
        <v>2565.1474999999982</v>
      </c>
      <c r="F864" s="101">
        <v>1423.1474999999982</v>
      </c>
      <c r="G864" s="101">
        <v>0</v>
      </c>
      <c r="H864" s="101">
        <v>0</v>
      </c>
      <c r="I864" s="101">
        <v>0</v>
      </c>
    </row>
    <row r="865" spans="1:9" hidden="1">
      <c r="A865" s="4">
        <v>99511</v>
      </c>
      <c r="B865" s="84" t="s">
        <v>859</v>
      </c>
      <c r="C865" s="99">
        <v>1.2949700000000001E-3</v>
      </c>
      <c r="D865" s="100"/>
      <c r="E865" s="101">
        <v>9234.4598250002018</v>
      </c>
      <c r="F865" s="101">
        <v>9234.4598250002018</v>
      </c>
      <c r="G865" s="101">
        <v>0</v>
      </c>
      <c r="H865" s="101">
        <v>0</v>
      </c>
      <c r="I865" s="101">
        <v>0</v>
      </c>
    </row>
    <row r="866" spans="1:9" hidden="1">
      <c r="A866" s="4">
        <v>99521</v>
      </c>
      <c r="B866" s="84" t="s">
        <v>860</v>
      </c>
      <c r="C866" s="99">
        <v>5.7490000000000004E-4</v>
      </c>
      <c r="D866" s="100"/>
      <c r="E866" s="101">
        <v>22236.411024999848</v>
      </c>
      <c r="F866" s="101">
        <v>18935.411024999848</v>
      </c>
      <c r="G866" s="101">
        <v>18935.411024999848</v>
      </c>
      <c r="H866" s="101">
        <v>0</v>
      </c>
      <c r="I866" s="101">
        <v>0</v>
      </c>
    </row>
    <row r="867" spans="1:9" hidden="1">
      <c r="A867" s="4">
        <v>99527</v>
      </c>
      <c r="B867" s="84" t="s">
        <v>861</v>
      </c>
      <c r="C867" s="99">
        <v>1.079E-5</v>
      </c>
      <c r="D867" s="100"/>
      <c r="E867" s="101">
        <v>3166.2544725000002</v>
      </c>
      <c r="F867" s="101">
        <v>2202.2544725000002</v>
      </c>
      <c r="G867" s="101">
        <v>1052.5160475000002</v>
      </c>
      <c r="H867" s="101">
        <v>0</v>
      </c>
      <c r="I867" s="101">
        <v>0</v>
      </c>
    </row>
    <row r="868" spans="1:9" hidden="1">
      <c r="A868" s="4">
        <v>99531</v>
      </c>
      <c r="B868" s="84" t="s">
        <v>862</v>
      </c>
      <c r="C868" s="99">
        <v>1.0409E-4</v>
      </c>
      <c r="D868" s="100"/>
      <c r="E868" s="101">
        <v>37811.882122499999</v>
      </c>
      <c r="F868" s="101">
        <v>29852.882122499996</v>
      </c>
      <c r="G868" s="101">
        <v>17060.035822499998</v>
      </c>
      <c r="H868" s="101">
        <v>0</v>
      </c>
      <c r="I868" s="101">
        <v>0</v>
      </c>
    </row>
    <row r="869" spans="1:9" hidden="1">
      <c r="A869" s="4">
        <v>99601</v>
      </c>
      <c r="B869" s="84" t="s">
        <v>863</v>
      </c>
      <c r="C869" s="99">
        <v>5.0571899999999996E-3</v>
      </c>
      <c r="D869" s="100"/>
      <c r="E869" s="101">
        <v>0</v>
      </c>
      <c r="F869" s="101">
        <v>0</v>
      </c>
      <c r="G869" s="101">
        <v>0</v>
      </c>
      <c r="H869" s="101">
        <v>0</v>
      </c>
      <c r="I869" s="101">
        <v>0</v>
      </c>
    </row>
    <row r="870" spans="1:9" hidden="1">
      <c r="A870" s="4">
        <v>99602</v>
      </c>
      <c r="B870" s="84" t="s">
        <v>864</v>
      </c>
      <c r="C870" s="99">
        <v>5.4330000000000003E-5</v>
      </c>
      <c r="D870" s="100"/>
      <c r="E870" s="101">
        <v>0</v>
      </c>
      <c r="F870" s="101">
        <v>0</v>
      </c>
      <c r="G870" s="101">
        <v>0</v>
      </c>
      <c r="H870" s="101">
        <v>0</v>
      </c>
      <c r="I870" s="101">
        <v>0</v>
      </c>
    </row>
    <row r="871" spans="1:9" hidden="1">
      <c r="A871" s="4">
        <v>99603</v>
      </c>
      <c r="B871" s="84" t="s">
        <v>865</v>
      </c>
      <c r="C871" s="99">
        <v>1.6312E-4</v>
      </c>
      <c r="D871" s="100"/>
      <c r="E871" s="101">
        <v>22367.16935499998</v>
      </c>
      <c r="F871" s="101">
        <v>7993.16935499998</v>
      </c>
      <c r="G871" s="101">
        <v>2215.0887299999781</v>
      </c>
      <c r="H871" s="101">
        <v>0</v>
      </c>
      <c r="I871" s="101">
        <v>0</v>
      </c>
    </row>
    <row r="872" spans="1:9" hidden="1">
      <c r="A872" s="4">
        <v>99604</v>
      </c>
      <c r="B872" s="84" t="s">
        <v>866</v>
      </c>
      <c r="C872" s="99">
        <v>1.1205999999999999E-4</v>
      </c>
      <c r="D872" s="100"/>
      <c r="E872" s="101">
        <v>8955.6095750000022</v>
      </c>
      <c r="F872" s="101">
        <v>1939.6095750000022</v>
      </c>
      <c r="G872" s="101">
        <v>0</v>
      </c>
      <c r="H872" s="101">
        <v>0</v>
      </c>
      <c r="I872" s="101">
        <v>0</v>
      </c>
    </row>
    <row r="873" spans="1:9" hidden="1">
      <c r="A873" s="4">
        <v>99609</v>
      </c>
      <c r="B873" s="84" t="s">
        <v>867</v>
      </c>
      <c r="C873" s="99">
        <v>3.5769999999999998E-5</v>
      </c>
      <c r="D873" s="100"/>
      <c r="E873" s="101">
        <v>2556.588200000002</v>
      </c>
      <c r="F873" s="101">
        <v>2500.588200000002</v>
      </c>
      <c r="G873" s="101">
        <v>0</v>
      </c>
      <c r="H873" s="101">
        <v>0</v>
      </c>
      <c r="I873" s="101">
        <v>0</v>
      </c>
    </row>
    <row r="874" spans="1:9" hidden="1">
      <c r="A874" s="4">
        <v>99610</v>
      </c>
      <c r="B874" s="84" t="s">
        <v>868</v>
      </c>
      <c r="C874" s="99">
        <v>1.8194000000000001E-4</v>
      </c>
      <c r="D874" s="100"/>
      <c r="E874" s="101">
        <v>16094.069399999993</v>
      </c>
      <c r="F874" s="101">
        <v>8411.069399999993</v>
      </c>
      <c r="G874" s="101">
        <v>0</v>
      </c>
      <c r="H874" s="101">
        <v>0</v>
      </c>
      <c r="I874" s="101">
        <v>0</v>
      </c>
    </row>
    <row r="875" spans="1:9" hidden="1">
      <c r="A875" s="4">
        <v>99611</v>
      </c>
      <c r="B875" s="84" t="s">
        <v>869</v>
      </c>
      <c r="C875" s="99">
        <v>2.6352900000000002E-3</v>
      </c>
      <c r="D875" s="100"/>
      <c r="E875" s="101">
        <v>0</v>
      </c>
      <c r="F875" s="101">
        <v>0</v>
      </c>
      <c r="G875" s="101">
        <v>0</v>
      </c>
      <c r="H875" s="101">
        <v>0</v>
      </c>
      <c r="I875" s="101">
        <v>0</v>
      </c>
    </row>
    <row r="876" spans="1:9" hidden="1">
      <c r="A876" s="4">
        <v>99613</v>
      </c>
      <c r="B876" s="84" t="s">
        <v>870</v>
      </c>
      <c r="C876" s="99">
        <v>3.7818999999999998E-4</v>
      </c>
      <c r="D876" s="100"/>
      <c r="E876" s="101">
        <v>23876.002272500038</v>
      </c>
      <c r="F876" s="101">
        <v>6614.0022725000381</v>
      </c>
      <c r="G876" s="101">
        <v>4420.5228975000136</v>
      </c>
      <c r="H876" s="101">
        <v>0</v>
      </c>
      <c r="I876" s="101">
        <v>0</v>
      </c>
    </row>
    <row r="877" spans="1:9" hidden="1">
      <c r="A877" s="4">
        <v>99621</v>
      </c>
      <c r="B877" s="84" t="s">
        <v>871</v>
      </c>
      <c r="C877" s="99">
        <v>3.4900000000000003E-4</v>
      </c>
      <c r="D877" s="100"/>
      <c r="E877" s="101">
        <v>20486.32865000001</v>
      </c>
      <c r="F877" s="101">
        <v>16083.32865000001</v>
      </c>
      <c r="G877" s="101">
        <v>0</v>
      </c>
      <c r="H877" s="101">
        <v>0</v>
      </c>
      <c r="I877" s="101">
        <v>0</v>
      </c>
    </row>
    <row r="878" spans="1:9" hidden="1">
      <c r="A878" s="4">
        <v>99623</v>
      </c>
      <c r="B878" s="84" t="s">
        <v>872</v>
      </c>
      <c r="C878" s="99">
        <v>3.45E-6</v>
      </c>
      <c r="D878" s="100"/>
      <c r="E878" s="101">
        <v>0</v>
      </c>
      <c r="F878" s="101">
        <v>0</v>
      </c>
      <c r="G878" s="101">
        <v>0</v>
      </c>
      <c r="H878" s="101">
        <v>0</v>
      </c>
      <c r="I878" s="101">
        <v>0</v>
      </c>
    </row>
    <row r="879" spans="1:9" hidden="1">
      <c r="A879" s="4">
        <v>99624</v>
      </c>
      <c r="B879" s="84" t="s">
        <v>975</v>
      </c>
      <c r="C879" s="99">
        <v>8.7680000000000001E-5</v>
      </c>
      <c r="D879" s="100"/>
      <c r="E879" s="101">
        <v>52914.36507</v>
      </c>
      <c r="F879" s="101">
        <v>52914.36507</v>
      </c>
      <c r="G879" s="101">
        <v>5847.6917200000044</v>
      </c>
      <c r="H879" s="101">
        <v>0</v>
      </c>
      <c r="I879" s="101">
        <v>0</v>
      </c>
    </row>
    <row r="880" spans="1:9" hidden="1">
      <c r="A880" s="4">
        <v>99631</v>
      </c>
      <c r="B880" s="84" t="s">
        <v>873</v>
      </c>
      <c r="C880" s="99">
        <v>6.6730000000000007E-5</v>
      </c>
      <c r="D880" s="100"/>
      <c r="E880" s="101">
        <v>13654.804207499994</v>
      </c>
      <c r="F880" s="101">
        <v>9077.8042074999939</v>
      </c>
      <c r="G880" s="101">
        <v>6715.0248324999911</v>
      </c>
      <c r="H880" s="101">
        <v>0</v>
      </c>
      <c r="I880" s="101">
        <v>0</v>
      </c>
    </row>
    <row r="881" spans="1:9" hidden="1">
      <c r="A881" s="4">
        <v>99651</v>
      </c>
      <c r="B881" s="84" t="s">
        <v>874</v>
      </c>
      <c r="C881" s="99">
        <v>4.8439999999999997E-5</v>
      </c>
      <c r="D881" s="100"/>
      <c r="E881" s="101">
        <v>15474.821210000002</v>
      </c>
      <c r="F881" s="101">
        <v>15474.821210000002</v>
      </c>
      <c r="G881" s="101">
        <v>12803.276210000002</v>
      </c>
      <c r="H881" s="101">
        <v>0</v>
      </c>
      <c r="I881" s="101">
        <v>0</v>
      </c>
    </row>
    <row r="882" spans="1:9" hidden="1">
      <c r="A882" s="4">
        <v>99661</v>
      </c>
      <c r="B882" s="84" t="s">
        <v>875</v>
      </c>
      <c r="C882" s="99">
        <v>3.7710000000000003E-5</v>
      </c>
      <c r="D882" s="100"/>
      <c r="E882" s="101">
        <v>8585.0398025000068</v>
      </c>
      <c r="F882" s="101">
        <v>5750.0398025000068</v>
      </c>
      <c r="G882" s="101">
        <v>3090.9746775000081</v>
      </c>
      <c r="H882" s="101">
        <v>0</v>
      </c>
      <c r="I882" s="101">
        <v>0</v>
      </c>
    </row>
    <row r="883" spans="1:9" hidden="1">
      <c r="A883" s="4">
        <v>99701</v>
      </c>
      <c r="B883" s="84" t="s">
        <v>876</v>
      </c>
      <c r="C883" s="99">
        <v>2.89295E-3</v>
      </c>
      <c r="D883" s="100"/>
      <c r="E883" s="101">
        <v>4830.6817500002217</v>
      </c>
      <c r="F883" s="101">
        <v>4830.6817500002217</v>
      </c>
      <c r="G883" s="101">
        <v>0</v>
      </c>
      <c r="H883" s="101">
        <v>0</v>
      </c>
      <c r="I883" s="101">
        <v>0</v>
      </c>
    </row>
    <row r="884" spans="1:9" hidden="1">
      <c r="A884" s="4">
        <v>99705</v>
      </c>
      <c r="B884" s="84" t="s">
        <v>877</v>
      </c>
      <c r="C884" s="99">
        <v>1.4037000000000001E-4</v>
      </c>
      <c r="D884" s="100"/>
      <c r="E884" s="101">
        <v>19327.793867500048</v>
      </c>
      <c r="F884" s="101">
        <v>10235.79386750005</v>
      </c>
      <c r="G884" s="101">
        <v>2956.4957425000448</v>
      </c>
      <c r="H884" s="101">
        <v>0</v>
      </c>
      <c r="I884" s="101">
        <v>0</v>
      </c>
    </row>
    <row r="885" spans="1:9" hidden="1">
      <c r="A885" s="4">
        <v>99711</v>
      </c>
      <c r="B885" s="84" t="s">
        <v>878</v>
      </c>
      <c r="C885" s="99">
        <v>3.6190000000000001E-4</v>
      </c>
      <c r="D885" s="100"/>
      <c r="E885" s="101">
        <v>5690.8999999999942</v>
      </c>
      <c r="F885" s="101">
        <v>5690.8999999999942</v>
      </c>
      <c r="G885" s="101">
        <v>0</v>
      </c>
      <c r="H885" s="101">
        <v>0</v>
      </c>
      <c r="I885" s="101">
        <v>0</v>
      </c>
    </row>
    <row r="886" spans="1:9" hidden="1">
      <c r="A886" s="4">
        <v>99717</v>
      </c>
      <c r="B886" s="84" t="s">
        <v>879</v>
      </c>
      <c r="C886" s="99">
        <v>1.9219999999999999E-5</v>
      </c>
      <c r="D886" s="100"/>
      <c r="E886" s="101">
        <v>2405.6513500000001</v>
      </c>
      <c r="F886" s="101">
        <v>1154.6513500000001</v>
      </c>
      <c r="G886" s="101">
        <v>0</v>
      </c>
      <c r="H886" s="101">
        <v>0</v>
      </c>
      <c r="I886" s="101">
        <v>0</v>
      </c>
    </row>
    <row r="887" spans="1:9" hidden="1">
      <c r="A887" s="4">
        <v>99721</v>
      </c>
      <c r="B887" s="84" t="s">
        <v>880</v>
      </c>
      <c r="C887" s="99">
        <v>6.0446000000000002E-4</v>
      </c>
      <c r="D887" s="100"/>
      <c r="E887" s="101">
        <v>22054.422200000059</v>
      </c>
      <c r="F887" s="101">
        <v>18413.422200000059</v>
      </c>
      <c r="G887" s="101">
        <v>0</v>
      </c>
      <c r="H887" s="101">
        <v>0</v>
      </c>
      <c r="I887" s="101">
        <v>0</v>
      </c>
    </row>
    <row r="888" spans="1:9" hidden="1">
      <c r="A888" s="4">
        <v>99727</v>
      </c>
      <c r="B888" s="84" t="s">
        <v>881</v>
      </c>
      <c r="C888" s="99">
        <v>4.5290000000000002E-5</v>
      </c>
      <c r="D888" s="100"/>
      <c r="E888" s="101">
        <v>22729.540922500004</v>
      </c>
      <c r="F888" s="101">
        <v>19876.540922500004</v>
      </c>
      <c r="G888" s="101">
        <v>15232.236522499999</v>
      </c>
      <c r="H888" s="101">
        <v>0</v>
      </c>
      <c r="I888" s="101">
        <v>0</v>
      </c>
    </row>
    <row r="889" spans="1:9" hidden="1">
      <c r="A889" s="4">
        <v>99801</v>
      </c>
      <c r="B889" s="84" t="s">
        <v>882</v>
      </c>
      <c r="C889" s="99">
        <v>4.2011799999999997E-3</v>
      </c>
      <c r="D889" s="100"/>
      <c r="E889" s="101">
        <v>0</v>
      </c>
      <c r="F889" s="101">
        <v>0</v>
      </c>
      <c r="G889" s="101">
        <v>0</v>
      </c>
      <c r="H889" s="101">
        <v>0</v>
      </c>
      <c r="I889" s="101">
        <v>0</v>
      </c>
    </row>
    <row r="890" spans="1:9" hidden="1">
      <c r="A890" s="4">
        <v>99802</v>
      </c>
      <c r="B890" s="84" t="s">
        <v>883</v>
      </c>
      <c r="C890" s="99">
        <v>6.9299999999999997E-6</v>
      </c>
      <c r="D890" s="100"/>
      <c r="E890" s="101">
        <v>4870.1299575000003</v>
      </c>
      <c r="F890" s="101">
        <v>4870.1299575000003</v>
      </c>
      <c r="G890" s="101">
        <v>3359.8630825</v>
      </c>
      <c r="H890" s="101">
        <v>0</v>
      </c>
      <c r="I890" s="101">
        <v>0</v>
      </c>
    </row>
    <row r="891" spans="1:9" hidden="1">
      <c r="A891" s="4">
        <v>99804</v>
      </c>
      <c r="B891" s="84" t="s">
        <v>884</v>
      </c>
      <c r="C891" s="99">
        <v>9.7579999999999997E-5</v>
      </c>
      <c r="D891" s="100"/>
      <c r="E891" s="101">
        <v>23398.331699999995</v>
      </c>
      <c r="F891" s="101">
        <v>10291.331699999995</v>
      </c>
      <c r="G891" s="101">
        <v>0</v>
      </c>
      <c r="H891" s="101">
        <v>0</v>
      </c>
      <c r="I891" s="101">
        <v>0</v>
      </c>
    </row>
    <row r="892" spans="1:9" hidden="1">
      <c r="A892" s="4">
        <v>99811</v>
      </c>
      <c r="B892" s="84" t="s">
        <v>885</v>
      </c>
      <c r="C892" s="99">
        <v>5.7056499999999996E-3</v>
      </c>
      <c r="D892" s="100"/>
      <c r="E892" s="101">
        <v>0</v>
      </c>
      <c r="F892" s="101">
        <v>0</v>
      </c>
      <c r="G892" s="101">
        <v>0</v>
      </c>
      <c r="H892" s="101">
        <v>0</v>
      </c>
      <c r="I892" s="101">
        <v>0</v>
      </c>
    </row>
    <row r="893" spans="1:9" hidden="1">
      <c r="A893" s="4">
        <v>99812</v>
      </c>
      <c r="B893" s="84" t="s">
        <v>886</v>
      </c>
      <c r="C893" s="99">
        <v>1.562E-5</v>
      </c>
      <c r="D893" s="100"/>
      <c r="E893" s="101">
        <v>14868.180455000005</v>
      </c>
      <c r="F893" s="101">
        <v>9813.1804550000052</v>
      </c>
      <c r="G893" s="101">
        <v>4603.6717050000034</v>
      </c>
      <c r="H893" s="101">
        <v>0</v>
      </c>
      <c r="I893" s="101">
        <v>0</v>
      </c>
    </row>
    <row r="894" spans="1:9" hidden="1">
      <c r="A894" s="4">
        <v>99818</v>
      </c>
      <c r="B894" s="84" t="s">
        <v>887</v>
      </c>
      <c r="C894" s="99">
        <v>4.2230000000000001E-5</v>
      </c>
      <c r="D894" s="100"/>
      <c r="E894" s="101">
        <v>8858.3440574999968</v>
      </c>
      <c r="F894" s="101">
        <v>8858.3440574999968</v>
      </c>
      <c r="G894" s="101">
        <v>333.6115575000008</v>
      </c>
      <c r="H894" s="101">
        <v>0</v>
      </c>
      <c r="I894" s="101">
        <v>0</v>
      </c>
    </row>
    <row r="895" spans="1:9" hidden="1">
      <c r="A895" s="4">
        <v>99821</v>
      </c>
      <c r="B895" s="84" t="s">
        <v>888</v>
      </c>
      <c r="C895" s="99">
        <v>8.5560000000000001E-5</v>
      </c>
      <c r="D895" s="100"/>
      <c r="E895" s="101">
        <v>11447</v>
      </c>
      <c r="F895" s="101">
        <v>0</v>
      </c>
      <c r="G895" s="101">
        <v>0</v>
      </c>
      <c r="H895" s="101">
        <v>0</v>
      </c>
      <c r="I895" s="101">
        <v>0</v>
      </c>
    </row>
    <row r="896" spans="1:9" hidden="1">
      <c r="A896" s="4">
        <v>99831</v>
      </c>
      <c r="B896" s="84" t="s">
        <v>889</v>
      </c>
      <c r="C896" s="99">
        <v>3.5179999999999999E-5</v>
      </c>
      <c r="D896" s="100"/>
      <c r="E896" s="101">
        <v>5349.0404699999908</v>
      </c>
      <c r="F896" s="101">
        <v>5349.0404699999908</v>
      </c>
      <c r="G896" s="101">
        <v>370.22904499999731</v>
      </c>
      <c r="H896" s="101">
        <v>0</v>
      </c>
      <c r="I896" s="101">
        <v>0</v>
      </c>
    </row>
    <row r="897" spans="1:9" hidden="1">
      <c r="A897" s="4">
        <v>99841</v>
      </c>
      <c r="B897" s="84" t="s">
        <v>890</v>
      </c>
      <c r="C897" s="99">
        <v>5.0510000000000003E-5</v>
      </c>
      <c r="D897" s="100"/>
      <c r="E897" s="101">
        <v>4970.7566499999994</v>
      </c>
      <c r="F897" s="101">
        <v>2443.7566499999994</v>
      </c>
      <c r="G897" s="101">
        <v>0</v>
      </c>
      <c r="H897" s="101">
        <v>0</v>
      </c>
      <c r="I897" s="101">
        <v>0</v>
      </c>
    </row>
    <row r="898" spans="1:9" hidden="1">
      <c r="A898" s="4">
        <v>99851</v>
      </c>
      <c r="B898" s="84" t="s">
        <v>891</v>
      </c>
      <c r="C898" s="99">
        <v>1.3010000000000001E-5</v>
      </c>
      <c r="D898" s="100"/>
      <c r="E898" s="101">
        <v>5114.8395</v>
      </c>
      <c r="F898" s="101">
        <v>5114.8395</v>
      </c>
      <c r="G898" s="101">
        <v>0</v>
      </c>
      <c r="H898" s="101">
        <v>0</v>
      </c>
      <c r="I898" s="101">
        <v>0</v>
      </c>
    </row>
    <row r="899" spans="1:9" hidden="1">
      <c r="A899" s="4">
        <v>99901</v>
      </c>
      <c r="B899" s="84" t="s">
        <v>892</v>
      </c>
      <c r="C899" s="99">
        <v>1.5423500000000001E-3</v>
      </c>
      <c r="D899" s="100"/>
      <c r="E899" s="101">
        <v>42991.703112500043</v>
      </c>
      <c r="F899" s="101">
        <v>42991.703112500043</v>
      </c>
      <c r="G899" s="101">
        <v>10124.359637500042</v>
      </c>
      <c r="H899" s="101">
        <v>0</v>
      </c>
      <c r="I899" s="101">
        <v>0</v>
      </c>
    </row>
    <row r="900" spans="1:9" hidden="1">
      <c r="A900" s="4">
        <v>99911</v>
      </c>
      <c r="B900" s="84" t="s">
        <v>893</v>
      </c>
      <c r="C900" s="99">
        <v>2.3377000000000001E-4</v>
      </c>
      <c r="D900" s="100"/>
      <c r="E900" s="101">
        <v>12137.384375000001</v>
      </c>
      <c r="F900" s="101">
        <v>4261.3843750000015</v>
      </c>
      <c r="G900" s="101">
        <v>0</v>
      </c>
      <c r="H900" s="101">
        <v>0</v>
      </c>
      <c r="I900" s="101">
        <v>0</v>
      </c>
    </row>
    <row r="901" spans="1:9" hidden="1">
      <c r="A901" s="4">
        <v>99921</v>
      </c>
      <c r="B901" s="84" t="s">
        <v>894</v>
      </c>
      <c r="C901" s="99">
        <v>1.3522999999999999E-4</v>
      </c>
      <c r="D901" s="100"/>
      <c r="E901" s="101">
        <v>0</v>
      </c>
      <c r="F901" s="101">
        <v>0</v>
      </c>
      <c r="G901" s="101">
        <v>0</v>
      </c>
      <c r="H901" s="101">
        <v>0</v>
      </c>
      <c r="I901" s="101">
        <v>0</v>
      </c>
    </row>
    <row r="902" spans="1:9" hidden="1">
      <c r="A902" s="94">
        <v>99931</v>
      </c>
      <c r="B902" s="95" t="s">
        <v>895</v>
      </c>
      <c r="C902" s="96">
        <v>1.753E-5</v>
      </c>
      <c r="D902" s="97"/>
      <c r="E902" s="98">
        <v>910</v>
      </c>
      <c r="F902" s="98">
        <v>0</v>
      </c>
      <c r="G902" s="98">
        <v>0</v>
      </c>
      <c r="H902" s="98">
        <v>0</v>
      </c>
      <c r="I902" s="98">
        <v>0</v>
      </c>
    </row>
    <row r="903" spans="1:9" hidden="1">
      <c r="A903" s="4">
        <v>99941</v>
      </c>
      <c r="B903" s="84" t="s">
        <v>896</v>
      </c>
      <c r="C903" s="85">
        <v>5.5970000000000001E-5</v>
      </c>
      <c r="D903" s="83"/>
      <c r="E903" s="86">
        <v>1062.5254499999955</v>
      </c>
      <c r="F903" s="86">
        <v>1062.5254499999955</v>
      </c>
      <c r="G903" s="86">
        <v>0</v>
      </c>
      <c r="H903" s="86">
        <v>0</v>
      </c>
      <c r="I903" s="86">
        <v>0</v>
      </c>
    </row>
    <row r="904" spans="1:9">
      <c r="A904" s="4">
        <v>99991</v>
      </c>
      <c r="B904" s="84" t="s">
        <v>897</v>
      </c>
      <c r="C904" s="85">
        <v>5.7872000000000002E-4</v>
      </c>
      <c r="D904" s="83"/>
      <c r="E904" s="86">
        <v>168560.20182999998</v>
      </c>
      <c r="F904" s="86">
        <v>160176.20182999998</v>
      </c>
      <c r="G904" s="86">
        <v>141009.45807999998</v>
      </c>
      <c r="H904" s="86">
        <v>0</v>
      </c>
      <c r="I904" s="86">
        <v>0</v>
      </c>
    </row>
    <row r="905" spans="1:9">
      <c r="A905" s="94">
        <v>99999</v>
      </c>
      <c r="B905" s="95" t="s">
        <v>898</v>
      </c>
      <c r="C905" s="96">
        <v>1.10991E-3</v>
      </c>
      <c r="D905" s="97"/>
      <c r="E905" s="98">
        <v>196267.89847749996</v>
      </c>
      <c r="F905" s="98">
        <v>171463.89847749996</v>
      </c>
      <c r="G905" s="98">
        <v>111240.81617749995</v>
      </c>
      <c r="H905" s="98">
        <v>0</v>
      </c>
      <c r="I905" s="98">
        <v>0</v>
      </c>
    </row>
    <row r="906" spans="1:9">
      <c r="A906" s="4"/>
      <c r="B906" s="84"/>
      <c r="C906" s="107"/>
      <c r="E906" s="108"/>
      <c r="F906" s="108"/>
      <c r="G906" s="108"/>
      <c r="H906" s="108"/>
      <c r="I906" s="108"/>
    </row>
    <row r="907" spans="1:9">
      <c r="B907" s="87" t="s">
        <v>931</v>
      </c>
      <c r="C907" s="88">
        <v>0.99999999999999989</v>
      </c>
      <c r="D907" s="82"/>
      <c r="E907" s="89">
        <v>50608979.171057478</v>
      </c>
      <c r="F907" s="89">
        <v>38226769.171057492</v>
      </c>
      <c r="G907" s="89">
        <v>20700756.292832505</v>
      </c>
      <c r="H907" s="89">
        <v>0</v>
      </c>
      <c r="I907" s="89">
        <v>0</v>
      </c>
    </row>
    <row r="908" spans="1:9">
      <c r="B908" s="87"/>
      <c r="C908" s="88"/>
      <c r="D908" s="82"/>
      <c r="E908" s="90"/>
      <c r="F908" s="90"/>
      <c r="G908" s="90"/>
      <c r="H908" s="90"/>
      <c r="I908" s="90"/>
    </row>
    <row r="910" spans="1:9" ht="15">
      <c r="E910" s="208">
        <f>SUM(E907:I907)</f>
        <v>109536504.63494748</v>
      </c>
      <c r="F910" s="208" t="s">
        <v>1036</v>
      </c>
    </row>
    <row r="911" spans="1:9" ht="15">
      <c r="B911" s="6"/>
      <c r="E911" s="208"/>
      <c r="F911" s="208" t="s">
        <v>1040</v>
      </c>
    </row>
  </sheetData>
  <mergeCells count="1">
    <mergeCell ref="A1:A2"/>
  </mergeCells>
  <pageMargins left="0.25" right="0.25" top="0.75" bottom="0.75" header="0.3" footer="0.3"/>
  <pageSetup scale="50" orientation="landscape" r:id="rId1"/>
  <headerFooter>
    <oddHeader>&amp;C&amp;"-,Bold"&amp;28Appendix C: Allocation of Deferred Inflows and Outflows</oddHeader>
    <oddFooter>&amp;C&amp;Z&amp;F&amp;A&amp;R&amp;G</oddFooter>
  </headerFooter>
  <colBreaks count="1" manualBreakCount="1">
    <brk id="4" max="1048575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D942-8697-40DA-9FBD-AB958A6922D0}">
  <sheetPr>
    <pageSetUpPr fitToPage="1"/>
  </sheetPr>
  <dimension ref="A1:I911"/>
  <sheetViews>
    <sheetView showGridLines="0" zoomScaleNormal="100" workbookViewId="0">
      <pane ySplit="2" topLeftCell="A3" activePane="bottomLeft" state="frozen"/>
      <selection pane="bottomLeft" activeCell="E907" sqref="E907:I907"/>
    </sheetView>
  </sheetViews>
  <sheetFormatPr defaultColWidth="9.140625" defaultRowHeight="12.75"/>
  <cols>
    <col min="1" max="1" width="11.42578125" style="106" customWidth="1"/>
    <col min="2" max="2" width="55.5703125" style="106" bestFit="1" customWidth="1"/>
    <col min="3" max="3" width="14.7109375" style="106" customWidth="1"/>
    <col min="4" max="4" width="1.7109375" style="106" customWidth="1"/>
    <col min="5" max="9" width="19.7109375" style="106" customWidth="1"/>
    <col min="10" max="16384" width="9.140625" style="106"/>
  </cols>
  <sheetData>
    <row r="1" spans="1:9" s="82" customFormat="1">
      <c r="A1" s="244" t="s">
        <v>5</v>
      </c>
      <c r="B1" s="91"/>
      <c r="C1" s="91"/>
      <c r="D1" s="91"/>
      <c r="E1" s="197">
        <v>2024</v>
      </c>
      <c r="F1" s="197">
        <v>2025</v>
      </c>
      <c r="G1" s="197">
        <v>2026</v>
      </c>
      <c r="H1" s="197">
        <v>2027</v>
      </c>
      <c r="I1" s="197">
        <v>2028</v>
      </c>
    </row>
    <row r="2" spans="1:9" ht="60" customHeight="1">
      <c r="A2" s="244"/>
      <c r="B2" s="92" t="s">
        <v>6</v>
      </c>
      <c r="C2" s="92" t="s">
        <v>960</v>
      </c>
      <c r="D2" s="93"/>
      <c r="E2" s="92" t="s">
        <v>989</v>
      </c>
      <c r="F2" s="92" t="s">
        <v>989</v>
      </c>
      <c r="G2" s="92" t="s">
        <v>989</v>
      </c>
      <c r="H2" s="92" t="s">
        <v>989</v>
      </c>
      <c r="I2" s="92" t="s">
        <v>989</v>
      </c>
    </row>
    <row r="3" spans="1:9">
      <c r="A3" s="4">
        <v>70505</v>
      </c>
      <c r="B3" s="84" t="s">
        <v>13</v>
      </c>
      <c r="C3" s="99">
        <v>1.5181E-4</v>
      </c>
      <c r="D3" s="100"/>
      <c r="E3" s="104">
        <v>-72487.492997499998</v>
      </c>
      <c r="F3" s="104">
        <v>-67751.492997499998</v>
      </c>
      <c r="G3" s="104">
        <v>-12340.731747499995</v>
      </c>
      <c r="H3" s="104">
        <v>0</v>
      </c>
      <c r="I3" s="104">
        <v>0</v>
      </c>
    </row>
    <row r="4" spans="1:9">
      <c r="A4" s="4">
        <v>72265</v>
      </c>
      <c r="B4" s="84" t="s">
        <v>15</v>
      </c>
      <c r="C4" s="99">
        <v>1.4085000000000001E-4</v>
      </c>
      <c r="D4" s="100"/>
      <c r="E4" s="101">
        <v>-10570.668300000005</v>
      </c>
      <c r="F4" s="101">
        <v>-10570.668300000005</v>
      </c>
      <c r="G4" s="101">
        <v>0</v>
      </c>
      <c r="H4" s="101">
        <v>0</v>
      </c>
      <c r="I4" s="101">
        <v>0</v>
      </c>
    </row>
    <row r="5" spans="1:9" hidden="1">
      <c r="A5" s="4">
        <v>72593</v>
      </c>
      <c r="B5" s="84" t="s">
        <v>938</v>
      </c>
      <c r="C5" s="99">
        <v>1.198E-5</v>
      </c>
      <c r="D5" s="100"/>
      <c r="E5" s="101">
        <v>-695.43437500000005</v>
      </c>
      <c r="F5" s="101">
        <v>-382.43437500000005</v>
      </c>
      <c r="G5" s="101">
        <v>0</v>
      </c>
      <c r="H5" s="101">
        <v>0</v>
      </c>
      <c r="I5" s="101">
        <v>0</v>
      </c>
    </row>
    <row r="6" spans="1:9" hidden="1">
      <c r="A6" s="4">
        <v>72657</v>
      </c>
      <c r="B6" s="84" t="s">
        <v>16</v>
      </c>
      <c r="C6" s="99">
        <v>4.833E-5</v>
      </c>
      <c r="D6" s="100"/>
      <c r="E6" s="101">
        <v>-6465.1881249999988</v>
      </c>
      <c r="F6" s="101">
        <v>-2153.1881249999988</v>
      </c>
      <c r="G6" s="101">
        <v>0</v>
      </c>
      <c r="H6" s="101">
        <v>0</v>
      </c>
      <c r="I6" s="101">
        <v>0</v>
      </c>
    </row>
    <row r="7" spans="1:9" hidden="1">
      <c r="A7" s="4">
        <v>90001</v>
      </c>
      <c r="B7" s="84" t="s">
        <v>17</v>
      </c>
      <c r="C7" s="99">
        <v>1.1301600000000001E-3</v>
      </c>
      <c r="D7" s="100"/>
      <c r="E7" s="101">
        <v>-5102.0331249999872</v>
      </c>
      <c r="F7" s="101">
        <v>-5102.0331249999872</v>
      </c>
      <c r="G7" s="101">
        <v>0</v>
      </c>
      <c r="H7" s="101">
        <v>0</v>
      </c>
      <c r="I7" s="101">
        <v>0</v>
      </c>
    </row>
    <row r="8" spans="1:9" hidden="1">
      <c r="A8" s="4">
        <v>90002</v>
      </c>
      <c r="B8" s="84" t="s">
        <v>18</v>
      </c>
      <c r="C8" s="99">
        <v>5.4199999999999998E-6</v>
      </c>
      <c r="D8" s="100"/>
      <c r="E8" s="101">
        <v>-397.82085000000006</v>
      </c>
      <c r="F8" s="101">
        <v>-397.82085000000006</v>
      </c>
      <c r="G8" s="101">
        <v>0</v>
      </c>
      <c r="H8" s="101">
        <v>0</v>
      </c>
      <c r="I8" s="101">
        <v>0</v>
      </c>
    </row>
    <row r="9" spans="1:9" hidden="1">
      <c r="A9" s="4">
        <v>90011</v>
      </c>
      <c r="B9" s="84" t="s">
        <v>19</v>
      </c>
      <c r="C9" s="99">
        <v>1.4574999999999999E-4</v>
      </c>
      <c r="D9" s="100"/>
      <c r="E9" s="101">
        <v>-15142.728912500021</v>
      </c>
      <c r="F9" s="101">
        <v>-15142.728912500021</v>
      </c>
      <c r="G9" s="101">
        <v>-7356.8065625000199</v>
      </c>
      <c r="H9" s="101">
        <v>0</v>
      </c>
      <c r="I9" s="101">
        <v>0</v>
      </c>
    </row>
    <row r="10" spans="1:9" hidden="1">
      <c r="A10" s="4">
        <v>90092</v>
      </c>
      <c r="B10" s="84" t="s">
        <v>20</v>
      </c>
      <c r="C10" s="99">
        <v>3.6586000000000002E-4</v>
      </c>
      <c r="D10" s="100"/>
      <c r="E10" s="101">
        <v>-40126.082809999993</v>
      </c>
      <c r="F10" s="101">
        <v>-22780.082809999993</v>
      </c>
      <c r="G10" s="101">
        <v>-16928.822184999983</v>
      </c>
      <c r="H10" s="101">
        <v>0</v>
      </c>
      <c r="I10" s="101">
        <v>0</v>
      </c>
    </row>
    <row r="11" spans="1:9" hidden="1">
      <c r="A11" s="4">
        <v>90096</v>
      </c>
      <c r="B11" s="84" t="s">
        <v>21</v>
      </c>
      <c r="C11" s="99">
        <v>1.0949200000000001E-3</v>
      </c>
      <c r="D11" s="100"/>
      <c r="E11" s="101">
        <v>0</v>
      </c>
      <c r="F11" s="101">
        <v>0</v>
      </c>
      <c r="G11" s="101">
        <v>0</v>
      </c>
      <c r="H11" s="101">
        <v>0</v>
      </c>
      <c r="I11" s="101">
        <v>0</v>
      </c>
    </row>
    <row r="12" spans="1:9" hidden="1">
      <c r="A12" s="4">
        <v>90098</v>
      </c>
      <c r="B12" s="84" t="s">
        <v>22</v>
      </c>
      <c r="C12" s="99">
        <v>1.3207E-4</v>
      </c>
      <c r="D12" s="100"/>
      <c r="E12" s="101">
        <v>-78787.175932500017</v>
      </c>
      <c r="F12" s="101">
        <v>-71168.175932500017</v>
      </c>
      <c r="G12" s="101">
        <v>-57358.109282500016</v>
      </c>
      <c r="H12" s="101">
        <v>0</v>
      </c>
      <c r="I12" s="101">
        <v>0</v>
      </c>
    </row>
    <row r="13" spans="1:9" hidden="1">
      <c r="A13" s="4">
        <v>90099</v>
      </c>
      <c r="B13" s="84" t="s">
        <v>23</v>
      </c>
      <c r="C13" s="99">
        <v>7.9927999999999998E-4</v>
      </c>
      <c r="D13" s="100"/>
      <c r="E13" s="101">
        <v>-64148.85448000014</v>
      </c>
      <c r="F13" s="101">
        <v>-64148.85448000014</v>
      </c>
      <c r="G13" s="101">
        <v>-49235.276980000126</v>
      </c>
      <c r="H13" s="101">
        <v>0</v>
      </c>
      <c r="I13" s="101">
        <v>0</v>
      </c>
    </row>
    <row r="14" spans="1:9" hidden="1">
      <c r="A14" s="4">
        <v>90101</v>
      </c>
      <c r="B14" s="84" t="s">
        <v>24</v>
      </c>
      <c r="C14" s="99">
        <v>6.0552799999999997E-3</v>
      </c>
      <c r="D14" s="100"/>
      <c r="E14" s="101">
        <v>-167541.51670000004</v>
      </c>
      <c r="F14" s="101">
        <v>-142874.51670000004</v>
      </c>
      <c r="G14" s="101">
        <v>0</v>
      </c>
      <c r="H14" s="101">
        <v>0</v>
      </c>
      <c r="I14" s="101">
        <v>0</v>
      </c>
    </row>
    <row r="15" spans="1:9" hidden="1">
      <c r="A15" s="4">
        <v>90111</v>
      </c>
      <c r="B15" s="84" t="s">
        <v>25</v>
      </c>
      <c r="C15" s="99">
        <v>4.6387199999999998E-3</v>
      </c>
      <c r="D15" s="100"/>
      <c r="E15" s="101">
        <v>-214208.19660000061</v>
      </c>
      <c r="F15" s="101">
        <v>-89339.196600000607</v>
      </c>
      <c r="G15" s="101">
        <v>0</v>
      </c>
      <c r="H15" s="101">
        <v>0</v>
      </c>
      <c r="I15" s="101">
        <v>0</v>
      </c>
    </row>
    <row r="16" spans="1:9" hidden="1">
      <c r="A16" s="4">
        <v>90114</v>
      </c>
      <c r="B16" s="84" t="s">
        <v>26</v>
      </c>
      <c r="C16" s="99">
        <v>1.20221E-3</v>
      </c>
      <c r="D16" s="100"/>
      <c r="E16" s="101">
        <v>-6649.2913499999559</v>
      </c>
      <c r="F16" s="101">
        <v>-6649.2913499999559</v>
      </c>
      <c r="G16" s="101">
        <v>0</v>
      </c>
      <c r="H16" s="101">
        <v>0</v>
      </c>
      <c r="I16" s="101">
        <v>0</v>
      </c>
    </row>
    <row r="17" spans="1:9" hidden="1">
      <c r="A17" s="4">
        <v>90117</v>
      </c>
      <c r="B17" s="84" t="s">
        <v>27</v>
      </c>
      <c r="C17" s="99">
        <v>1.5495E-4</v>
      </c>
      <c r="D17" s="100"/>
      <c r="E17" s="101">
        <v>-1477.6203000000023</v>
      </c>
      <c r="F17" s="101">
        <v>-1477.6203000000023</v>
      </c>
      <c r="G17" s="101">
        <v>0</v>
      </c>
      <c r="H17" s="101">
        <v>0</v>
      </c>
      <c r="I17" s="101">
        <v>0</v>
      </c>
    </row>
    <row r="18" spans="1:9" hidden="1">
      <c r="A18" s="4">
        <v>90121</v>
      </c>
      <c r="B18" s="84" t="s">
        <v>28</v>
      </c>
      <c r="C18" s="99">
        <v>1.0308100000000001E-3</v>
      </c>
      <c r="D18" s="100"/>
      <c r="E18" s="101">
        <v>-69938.814497499945</v>
      </c>
      <c r="F18" s="101">
        <v>-24423.814497499949</v>
      </c>
      <c r="G18" s="101">
        <v>-13390.759497499927</v>
      </c>
      <c r="H18" s="101">
        <v>0</v>
      </c>
      <c r="I18" s="101">
        <v>0</v>
      </c>
    </row>
    <row r="19" spans="1:9" hidden="1">
      <c r="A19" s="4">
        <v>90131</v>
      </c>
      <c r="B19" s="84" t="s">
        <v>29</v>
      </c>
      <c r="C19" s="99">
        <v>4.8416000000000003E-4</v>
      </c>
      <c r="D19" s="100"/>
      <c r="E19" s="101">
        <v>-13031.99823499995</v>
      </c>
      <c r="F19" s="101">
        <v>-4988.99823499995</v>
      </c>
      <c r="G19" s="101">
        <v>-831.57250999994176</v>
      </c>
      <c r="H19" s="101">
        <v>0</v>
      </c>
      <c r="I19" s="101">
        <v>0</v>
      </c>
    </row>
    <row r="20" spans="1:9" hidden="1">
      <c r="A20" s="4">
        <v>90141</v>
      </c>
      <c r="B20" s="84" t="s">
        <v>30</v>
      </c>
      <c r="C20" s="99">
        <v>1.3773999999999999E-4</v>
      </c>
      <c r="D20" s="100"/>
      <c r="E20" s="101">
        <v>-22771.793949999992</v>
      </c>
      <c r="F20" s="101">
        <v>-11877.793949999992</v>
      </c>
      <c r="G20" s="101">
        <v>0</v>
      </c>
      <c r="H20" s="101">
        <v>0</v>
      </c>
      <c r="I20" s="101">
        <v>0</v>
      </c>
    </row>
    <row r="21" spans="1:9" hidden="1">
      <c r="A21" s="4">
        <v>90151</v>
      </c>
      <c r="B21" s="84" t="s">
        <v>31</v>
      </c>
      <c r="C21" s="99">
        <v>8.5699999999999993E-6</v>
      </c>
      <c r="D21" s="100"/>
      <c r="E21" s="101">
        <v>-1212.7478575000005</v>
      </c>
      <c r="F21" s="101">
        <v>-564.74785750000035</v>
      </c>
      <c r="G21" s="101">
        <v>-139.20535750000053</v>
      </c>
      <c r="H21" s="101">
        <v>0</v>
      </c>
      <c r="I21" s="101">
        <v>0</v>
      </c>
    </row>
    <row r="22" spans="1:9" hidden="1">
      <c r="A22" s="4">
        <v>90161</v>
      </c>
      <c r="B22" s="84" t="s">
        <v>32</v>
      </c>
      <c r="C22" s="99">
        <v>1.45E-5</v>
      </c>
      <c r="D22" s="100"/>
      <c r="E22" s="101">
        <v>-8640.5249500000009</v>
      </c>
      <c r="F22" s="101">
        <v>-5986.5249500000009</v>
      </c>
      <c r="G22" s="101">
        <v>0</v>
      </c>
      <c r="H22" s="101">
        <v>0</v>
      </c>
      <c r="I22" s="101">
        <v>0</v>
      </c>
    </row>
    <row r="23" spans="1:9" hidden="1">
      <c r="A23" s="4">
        <v>90201</v>
      </c>
      <c r="B23" s="84" t="s">
        <v>33</v>
      </c>
      <c r="C23" s="99">
        <v>2.1058100000000001E-3</v>
      </c>
      <c r="D23" s="100"/>
      <c r="E23" s="101">
        <v>-98634.380625000063</v>
      </c>
      <c r="F23" s="101">
        <v>-73950.380625000063</v>
      </c>
      <c r="G23" s="101">
        <v>0</v>
      </c>
      <c r="H23" s="101">
        <v>0</v>
      </c>
      <c r="I23" s="101">
        <v>0</v>
      </c>
    </row>
    <row r="24" spans="1:9" hidden="1">
      <c r="A24" s="4">
        <v>90211</v>
      </c>
      <c r="B24" s="84" t="s">
        <v>37</v>
      </c>
      <c r="C24" s="99">
        <v>1.4616E-4</v>
      </c>
      <c r="D24" s="100"/>
      <c r="E24" s="101">
        <v>-11646</v>
      </c>
      <c r="F24" s="101">
        <v>0</v>
      </c>
      <c r="G24" s="101">
        <v>0</v>
      </c>
      <c r="H24" s="101">
        <v>0</v>
      </c>
      <c r="I24" s="101">
        <v>0</v>
      </c>
    </row>
    <row r="25" spans="1:9" hidden="1">
      <c r="A25" s="4">
        <v>90301</v>
      </c>
      <c r="B25" s="84" t="s">
        <v>38</v>
      </c>
      <c r="C25" s="99">
        <v>6.7986999999999995E-4</v>
      </c>
      <c r="D25" s="100"/>
      <c r="E25" s="101">
        <v>-44786</v>
      </c>
      <c r="F25" s="101">
        <v>0</v>
      </c>
      <c r="G25" s="101">
        <v>0</v>
      </c>
      <c r="H25" s="101">
        <v>0</v>
      </c>
      <c r="I25" s="101">
        <v>0</v>
      </c>
    </row>
    <row r="26" spans="1:9" hidden="1">
      <c r="A26" s="4">
        <v>90305</v>
      </c>
      <c r="B26" s="84" t="s">
        <v>39</v>
      </c>
      <c r="C26" s="99">
        <v>1.4035E-4</v>
      </c>
      <c r="D26" s="100"/>
      <c r="E26" s="101">
        <v>-8046.5285124999864</v>
      </c>
      <c r="F26" s="101">
        <v>-8046.5285124999864</v>
      </c>
      <c r="G26" s="101">
        <v>-8046.5285124999864</v>
      </c>
      <c r="H26" s="101">
        <v>0</v>
      </c>
      <c r="I26" s="101">
        <v>0</v>
      </c>
    </row>
    <row r="27" spans="1:9" hidden="1">
      <c r="A27" s="4">
        <v>90307</v>
      </c>
      <c r="B27" s="84" t="s">
        <v>40</v>
      </c>
      <c r="C27" s="99">
        <v>4.33E-6</v>
      </c>
      <c r="D27" s="100"/>
      <c r="E27" s="101">
        <v>-1420.7887500000002</v>
      </c>
      <c r="F27" s="101">
        <v>-1420.7887500000002</v>
      </c>
      <c r="G27" s="101">
        <v>0</v>
      </c>
      <c r="H27" s="101">
        <v>0</v>
      </c>
      <c r="I27" s="101">
        <v>0</v>
      </c>
    </row>
    <row r="28" spans="1:9" hidden="1">
      <c r="A28" s="4">
        <v>90401</v>
      </c>
      <c r="B28" s="84" t="s">
        <v>41</v>
      </c>
      <c r="C28" s="99">
        <v>1.40088E-3</v>
      </c>
      <c r="D28" s="100"/>
      <c r="E28" s="101">
        <v>-4088.3251250000321</v>
      </c>
      <c r="F28" s="101">
        <v>-4088.3251250000321</v>
      </c>
      <c r="G28" s="101">
        <v>0</v>
      </c>
      <c r="H28" s="101">
        <v>0</v>
      </c>
      <c r="I28" s="101">
        <v>0</v>
      </c>
    </row>
    <row r="29" spans="1:9" hidden="1">
      <c r="A29" s="4">
        <v>90411</v>
      </c>
      <c r="B29" s="84" t="s">
        <v>42</v>
      </c>
      <c r="C29" s="99">
        <v>3.2602999999999999E-4</v>
      </c>
      <c r="D29" s="100"/>
      <c r="E29" s="101">
        <v>-11629.677767499987</v>
      </c>
      <c r="F29" s="101">
        <v>-10603.677767499987</v>
      </c>
      <c r="G29" s="101">
        <v>-8588.4390425000129</v>
      </c>
      <c r="H29" s="101">
        <v>0</v>
      </c>
      <c r="I29" s="101">
        <v>0</v>
      </c>
    </row>
    <row r="30" spans="1:9" hidden="1">
      <c r="A30" s="4">
        <v>90413</v>
      </c>
      <c r="B30" s="84" t="s">
        <v>43</v>
      </c>
      <c r="C30" s="99">
        <v>2.5150000000000001E-5</v>
      </c>
      <c r="D30" s="100"/>
      <c r="E30" s="101">
        <v>-4148.4496124999996</v>
      </c>
      <c r="F30" s="101">
        <v>-4148.4496124999996</v>
      </c>
      <c r="G30" s="101">
        <v>-56.578012499997385</v>
      </c>
      <c r="H30" s="101">
        <v>0</v>
      </c>
      <c r="I30" s="101">
        <v>0</v>
      </c>
    </row>
    <row r="31" spans="1:9" hidden="1">
      <c r="A31" s="4">
        <v>90417</v>
      </c>
      <c r="B31" s="84" t="s">
        <v>44</v>
      </c>
      <c r="C31" s="99">
        <v>8.0299999999999994E-6</v>
      </c>
      <c r="D31" s="100"/>
      <c r="E31" s="101">
        <v>-795.64170000000013</v>
      </c>
      <c r="F31" s="101">
        <v>-795.64170000000013</v>
      </c>
      <c r="G31" s="101">
        <v>0</v>
      </c>
      <c r="H31" s="101">
        <v>0</v>
      </c>
      <c r="I31" s="101">
        <v>0</v>
      </c>
    </row>
    <row r="32" spans="1:9" hidden="1">
      <c r="A32" s="4">
        <v>90421</v>
      </c>
      <c r="B32" s="84" t="s">
        <v>45</v>
      </c>
      <c r="C32" s="99">
        <v>1.432E-5</v>
      </c>
      <c r="D32" s="100"/>
      <c r="E32" s="101">
        <v>-8204.6422700000039</v>
      </c>
      <c r="F32" s="101">
        <v>-8204.6422700000039</v>
      </c>
      <c r="G32" s="101">
        <v>-5647.2225200000012</v>
      </c>
      <c r="H32" s="101">
        <v>0</v>
      </c>
      <c r="I32" s="101">
        <v>0</v>
      </c>
    </row>
    <row r="33" spans="1:9" hidden="1">
      <c r="A33" s="4">
        <v>90431</v>
      </c>
      <c r="B33" s="84" t="s">
        <v>46</v>
      </c>
      <c r="C33" s="99">
        <v>2.0959999999999999E-5</v>
      </c>
      <c r="D33" s="100"/>
      <c r="E33" s="101">
        <v>-13953.460159999999</v>
      </c>
      <c r="F33" s="101">
        <v>-8364.4601599999987</v>
      </c>
      <c r="G33" s="101">
        <v>-2794.9682599999987</v>
      </c>
      <c r="H33" s="101">
        <v>0</v>
      </c>
      <c r="I33" s="101">
        <v>0</v>
      </c>
    </row>
    <row r="34" spans="1:9" hidden="1">
      <c r="A34" s="4">
        <v>90441</v>
      </c>
      <c r="B34" s="84" t="s">
        <v>47</v>
      </c>
      <c r="C34" s="99">
        <v>9.3600000000000002E-6</v>
      </c>
      <c r="D34" s="100"/>
      <c r="E34" s="101">
        <v>-16.744160000000193</v>
      </c>
      <c r="F34" s="101">
        <v>-16.744160000000193</v>
      </c>
      <c r="G34" s="101">
        <v>-16.744160000000193</v>
      </c>
      <c r="H34" s="101">
        <v>0</v>
      </c>
      <c r="I34" s="101">
        <v>0</v>
      </c>
    </row>
    <row r="35" spans="1:9" hidden="1">
      <c r="A35" s="4">
        <v>90451</v>
      </c>
      <c r="B35" s="84" t="s">
        <v>48</v>
      </c>
      <c r="C35" s="99">
        <v>2.0089999999999999E-5</v>
      </c>
      <c r="D35" s="100"/>
      <c r="E35" s="101">
        <v>-9443.3152775000017</v>
      </c>
      <c r="F35" s="101">
        <v>-3517.3152775000017</v>
      </c>
      <c r="G35" s="101">
        <v>-3008.8102775000007</v>
      </c>
      <c r="H35" s="101">
        <v>0</v>
      </c>
      <c r="I35" s="101">
        <v>0</v>
      </c>
    </row>
    <row r="36" spans="1:9" hidden="1">
      <c r="A36" s="4">
        <v>90461</v>
      </c>
      <c r="B36" s="84" t="s">
        <v>49</v>
      </c>
      <c r="C36" s="99">
        <v>0</v>
      </c>
      <c r="D36" s="100"/>
      <c r="E36" s="101">
        <v>-6478.7966999999999</v>
      </c>
      <c r="F36" s="101">
        <v>-6478.7966999999999</v>
      </c>
      <c r="G36" s="101">
        <v>0</v>
      </c>
      <c r="H36" s="101">
        <v>0</v>
      </c>
      <c r="I36" s="101">
        <v>0</v>
      </c>
    </row>
    <row r="37" spans="1:9" hidden="1">
      <c r="A37" s="4">
        <v>90501</v>
      </c>
      <c r="B37" s="84" t="s">
        <v>50</v>
      </c>
      <c r="C37" s="99">
        <v>1.38105E-3</v>
      </c>
      <c r="D37" s="100"/>
      <c r="E37" s="101">
        <v>-144845.3425375004</v>
      </c>
      <c r="F37" s="101">
        <v>-129742.3425375004</v>
      </c>
      <c r="G37" s="101">
        <v>-123837.25503750032</v>
      </c>
      <c r="H37" s="101">
        <v>0</v>
      </c>
      <c r="I37" s="101">
        <v>0</v>
      </c>
    </row>
    <row r="38" spans="1:9" hidden="1">
      <c r="A38" s="4">
        <v>90507</v>
      </c>
      <c r="B38" s="84" t="s">
        <v>51</v>
      </c>
      <c r="C38" s="99">
        <v>1.878E-5</v>
      </c>
      <c r="D38" s="100"/>
      <c r="E38" s="101">
        <v>-359.74475499999699</v>
      </c>
      <c r="F38" s="101">
        <v>-359.74475499999699</v>
      </c>
      <c r="G38" s="101">
        <v>-359.74475499999699</v>
      </c>
      <c r="H38" s="101">
        <v>0</v>
      </c>
      <c r="I38" s="101">
        <v>0</v>
      </c>
    </row>
    <row r="39" spans="1:9" hidden="1">
      <c r="A39" s="4">
        <v>90511</v>
      </c>
      <c r="B39" s="84" t="s">
        <v>52</v>
      </c>
      <c r="C39" s="99">
        <v>1.1779E-4</v>
      </c>
      <c r="D39" s="100"/>
      <c r="E39" s="101">
        <v>-8079.1802525000148</v>
      </c>
      <c r="F39" s="101">
        <v>-8079.1802525000148</v>
      </c>
      <c r="G39" s="101">
        <v>-6441.4177525000141</v>
      </c>
      <c r="H39" s="101">
        <v>0</v>
      </c>
      <c r="I39" s="101">
        <v>0</v>
      </c>
    </row>
    <row r="40" spans="1:9" hidden="1">
      <c r="A40" s="4">
        <v>90521</v>
      </c>
      <c r="B40" s="84" t="s">
        <v>53</v>
      </c>
      <c r="C40" s="99">
        <v>1.2723000000000001E-4</v>
      </c>
      <c r="D40" s="100"/>
      <c r="E40" s="101">
        <v>-20716.322917500001</v>
      </c>
      <c r="F40" s="101">
        <v>-18751.322917500001</v>
      </c>
      <c r="G40" s="101">
        <v>-12382.125242500017</v>
      </c>
      <c r="H40" s="101">
        <v>0</v>
      </c>
      <c r="I40" s="101">
        <v>0</v>
      </c>
    </row>
    <row r="41" spans="1:9" hidden="1">
      <c r="A41" s="4">
        <v>90601</v>
      </c>
      <c r="B41" s="84" t="s">
        <v>54</v>
      </c>
      <c r="C41" s="99">
        <v>1.0938300000000001E-3</v>
      </c>
      <c r="D41" s="100"/>
      <c r="E41" s="101">
        <v>-82724.5627425001</v>
      </c>
      <c r="F41" s="101">
        <v>-32827.5627425001</v>
      </c>
      <c r="G41" s="101">
        <v>-28777.18954250004</v>
      </c>
      <c r="H41" s="101">
        <v>0</v>
      </c>
      <c r="I41" s="101">
        <v>0</v>
      </c>
    </row>
    <row r="42" spans="1:9" hidden="1">
      <c r="A42" s="4">
        <v>90602</v>
      </c>
      <c r="B42" s="84" t="s">
        <v>916</v>
      </c>
      <c r="C42" s="99">
        <v>7.0580000000000005E-5</v>
      </c>
      <c r="D42" s="100"/>
      <c r="E42" s="101">
        <v>-2896.6549049999921</v>
      </c>
      <c r="F42" s="101">
        <v>-2896.6549049999921</v>
      </c>
      <c r="G42" s="101">
        <v>-2896.6549049999921</v>
      </c>
      <c r="H42" s="101">
        <v>0</v>
      </c>
      <c r="I42" s="101">
        <v>0</v>
      </c>
    </row>
    <row r="43" spans="1:9" hidden="1">
      <c r="A43" s="4">
        <v>90605</v>
      </c>
      <c r="B43" s="84" t="s">
        <v>55</v>
      </c>
      <c r="C43" s="99">
        <v>5.0840000000000001E-5</v>
      </c>
      <c r="D43" s="100"/>
      <c r="E43" s="101">
        <v>-1555.8851399999967</v>
      </c>
      <c r="F43" s="101">
        <v>-818.88513999999668</v>
      </c>
      <c r="G43" s="101">
        <v>-429.32888999999705</v>
      </c>
      <c r="H43" s="101">
        <v>0</v>
      </c>
      <c r="I43" s="101">
        <v>0</v>
      </c>
    </row>
    <row r="44" spans="1:9" hidden="1">
      <c r="A44" s="4">
        <v>90611</v>
      </c>
      <c r="B44" s="84" t="s">
        <v>56</v>
      </c>
      <c r="C44" s="99">
        <v>1.2809E-4</v>
      </c>
      <c r="D44" s="100"/>
      <c r="E44" s="101">
        <v>-14039.486277499997</v>
      </c>
      <c r="F44" s="101">
        <v>-12094.486277499997</v>
      </c>
      <c r="G44" s="101">
        <v>-4762.6414775000094</v>
      </c>
      <c r="H44" s="101">
        <v>0</v>
      </c>
      <c r="I44" s="101">
        <v>0</v>
      </c>
    </row>
    <row r="45" spans="1:9" hidden="1">
      <c r="A45" s="4">
        <v>90617</v>
      </c>
      <c r="B45" s="84" t="s">
        <v>57</v>
      </c>
      <c r="C45" s="99">
        <v>3.4860000000000002E-5</v>
      </c>
      <c r="D45" s="100"/>
      <c r="E45" s="101">
        <v>-4382.8318749999999</v>
      </c>
      <c r="F45" s="101">
        <v>-243.83187499999985</v>
      </c>
      <c r="G45" s="101">
        <v>0</v>
      </c>
      <c r="H45" s="101">
        <v>0</v>
      </c>
      <c r="I45" s="101">
        <v>0</v>
      </c>
    </row>
    <row r="46" spans="1:9" hidden="1">
      <c r="A46" s="4">
        <v>90621</v>
      </c>
      <c r="B46" s="84" t="s">
        <v>58</v>
      </c>
      <c r="C46" s="99">
        <v>7.2420000000000001E-5</v>
      </c>
      <c r="D46" s="100"/>
      <c r="E46" s="101">
        <v>-7839.1943750000009</v>
      </c>
      <c r="F46" s="101">
        <v>-1006.1943750000009</v>
      </c>
      <c r="G46" s="101">
        <v>0</v>
      </c>
      <c r="H46" s="101">
        <v>0</v>
      </c>
      <c r="I46" s="101">
        <v>0</v>
      </c>
    </row>
    <row r="47" spans="1:9" hidden="1">
      <c r="A47" s="94">
        <v>90631</v>
      </c>
      <c r="B47" s="95" t="s">
        <v>59</v>
      </c>
      <c r="C47" s="96">
        <v>4.4141999999999999E-4</v>
      </c>
      <c r="D47" s="97"/>
      <c r="E47" s="98">
        <v>-10080.458295000029</v>
      </c>
      <c r="F47" s="98">
        <v>-10080.458295000029</v>
      </c>
      <c r="G47" s="98">
        <v>-4078.9645450000353</v>
      </c>
      <c r="H47" s="98">
        <v>0</v>
      </c>
      <c r="I47" s="98">
        <v>0</v>
      </c>
    </row>
    <row r="48" spans="1:9" hidden="1">
      <c r="A48" s="4">
        <v>90641</v>
      </c>
      <c r="B48" s="84" t="s">
        <v>60</v>
      </c>
      <c r="C48" s="99">
        <v>1.306E-5</v>
      </c>
      <c r="D48" s="100"/>
      <c r="E48" s="101">
        <v>-1416.8307850000024</v>
      </c>
      <c r="F48" s="101">
        <v>-1416.8307850000024</v>
      </c>
      <c r="G48" s="101">
        <v>-1227.0845350000022</v>
      </c>
      <c r="H48" s="101">
        <v>0</v>
      </c>
      <c r="I48" s="101">
        <v>0</v>
      </c>
    </row>
    <row r="49" spans="1:9" hidden="1">
      <c r="A49" s="4">
        <v>90651</v>
      </c>
      <c r="B49" s="84" t="s">
        <v>963</v>
      </c>
      <c r="C49" s="99">
        <v>9.7999999999999997E-5</v>
      </c>
      <c r="D49" s="100"/>
      <c r="E49" s="101">
        <v>0</v>
      </c>
      <c r="F49" s="101">
        <v>0</v>
      </c>
      <c r="G49" s="101">
        <v>0</v>
      </c>
      <c r="H49" s="101">
        <v>0</v>
      </c>
      <c r="I49" s="101">
        <v>0</v>
      </c>
    </row>
    <row r="50" spans="1:9" hidden="1">
      <c r="A50" s="4">
        <v>90701</v>
      </c>
      <c r="B50" s="84" t="s">
        <v>939</v>
      </c>
      <c r="C50" s="99">
        <v>2.3350699999999999E-3</v>
      </c>
      <c r="D50" s="100"/>
      <c r="E50" s="101">
        <v>-179647.12860749976</v>
      </c>
      <c r="F50" s="101">
        <v>-179647.12860749976</v>
      </c>
      <c r="G50" s="101">
        <v>-116869.06088249973</v>
      </c>
      <c r="H50" s="101">
        <v>0</v>
      </c>
      <c r="I50" s="101">
        <v>0</v>
      </c>
    </row>
    <row r="51" spans="1:9" hidden="1">
      <c r="A51" s="4">
        <v>90704</v>
      </c>
      <c r="B51" s="84" t="s">
        <v>63</v>
      </c>
      <c r="C51" s="99">
        <v>6.9099999999999999E-5</v>
      </c>
      <c r="D51" s="100"/>
      <c r="E51" s="101">
        <v>-5974.8504250000096</v>
      </c>
      <c r="F51" s="101">
        <v>-5974.8504250000096</v>
      </c>
      <c r="G51" s="101">
        <v>-5477.6879250000093</v>
      </c>
      <c r="H51" s="101">
        <v>0</v>
      </c>
      <c r="I51" s="101">
        <v>0</v>
      </c>
    </row>
    <row r="52" spans="1:9" hidden="1">
      <c r="A52" s="4">
        <v>90705</v>
      </c>
      <c r="B52" s="84" t="s">
        <v>64</v>
      </c>
      <c r="C52" s="99">
        <v>4.0509999999999997E-5</v>
      </c>
      <c r="D52" s="100"/>
      <c r="E52" s="101">
        <v>-6668.6965975000057</v>
      </c>
      <c r="F52" s="101">
        <v>-6668.6965975000057</v>
      </c>
      <c r="G52" s="101">
        <v>-5556.0822225000065</v>
      </c>
      <c r="H52" s="101">
        <v>0</v>
      </c>
      <c r="I52" s="101">
        <v>0</v>
      </c>
    </row>
    <row r="53" spans="1:9" hidden="1">
      <c r="A53" s="4">
        <v>90709</v>
      </c>
      <c r="B53" s="84" t="s">
        <v>65</v>
      </c>
      <c r="C53" s="99">
        <v>1.4032000000000001E-4</v>
      </c>
      <c r="D53" s="100"/>
      <c r="E53" s="101">
        <v>-10229.678999999996</v>
      </c>
      <c r="F53" s="101">
        <v>-10229.678999999996</v>
      </c>
      <c r="G53" s="101">
        <v>0</v>
      </c>
      <c r="H53" s="101">
        <v>0</v>
      </c>
      <c r="I53" s="101">
        <v>0</v>
      </c>
    </row>
    <row r="54" spans="1:9" hidden="1">
      <c r="A54" s="4">
        <v>90711</v>
      </c>
      <c r="B54" s="84" t="s">
        <v>66</v>
      </c>
      <c r="C54" s="99">
        <v>1.4738799999999999E-3</v>
      </c>
      <c r="D54" s="100"/>
      <c r="E54" s="101">
        <v>-86849.052529999884</v>
      </c>
      <c r="F54" s="101">
        <v>-61907.052529999884</v>
      </c>
      <c r="G54" s="101">
        <v>-58430.660029999868</v>
      </c>
      <c r="H54" s="101">
        <v>0</v>
      </c>
      <c r="I54" s="101">
        <v>0</v>
      </c>
    </row>
    <row r="55" spans="1:9" hidden="1">
      <c r="A55" s="4">
        <v>90721</v>
      </c>
      <c r="B55" s="84" t="s">
        <v>67</v>
      </c>
      <c r="C55" s="99">
        <v>1.4929999999999999E-5</v>
      </c>
      <c r="D55" s="100"/>
      <c r="E55" s="101">
        <v>-4068.3827174999942</v>
      </c>
      <c r="F55" s="101">
        <v>-4068.3827174999942</v>
      </c>
      <c r="G55" s="101">
        <v>-3500.0672174999954</v>
      </c>
      <c r="H55" s="101">
        <v>0</v>
      </c>
      <c r="I55" s="101">
        <v>0</v>
      </c>
    </row>
    <row r="56" spans="1:9" hidden="1">
      <c r="A56" s="4">
        <v>90731</v>
      </c>
      <c r="B56" s="84" t="s">
        <v>68</v>
      </c>
      <c r="C56" s="99">
        <v>1.4236000000000001E-4</v>
      </c>
      <c r="D56" s="100"/>
      <c r="E56" s="101">
        <v>-15094.587909999977</v>
      </c>
      <c r="F56" s="101">
        <v>-8468.5879099999765</v>
      </c>
      <c r="G56" s="101">
        <v>-8468.5879099999765</v>
      </c>
      <c r="H56" s="101">
        <v>0</v>
      </c>
      <c r="I56" s="101">
        <v>0</v>
      </c>
    </row>
    <row r="57" spans="1:9" hidden="1">
      <c r="A57" s="4">
        <v>90741</v>
      </c>
      <c r="B57" s="84" t="s">
        <v>69</v>
      </c>
      <c r="C57" s="99">
        <v>1.0010000000000001E-5</v>
      </c>
      <c r="D57" s="100"/>
      <c r="E57" s="101">
        <v>-1647.1857975000003</v>
      </c>
      <c r="F57" s="101">
        <v>-1647.1857975000003</v>
      </c>
      <c r="G57" s="101">
        <v>-1476.6911474999988</v>
      </c>
      <c r="H57" s="101">
        <v>0</v>
      </c>
      <c r="I57" s="101">
        <v>0</v>
      </c>
    </row>
    <row r="58" spans="1:9" hidden="1">
      <c r="A58" s="4">
        <v>90751</v>
      </c>
      <c r="B58" s="84" t="s">
        <v>70</v>
      </c>
      <c r="C58" s="99">
        <v>1.4128E-4</v>
      </c>
      <c r="D58" s="100"/>
      <c r="E58" s="101">
        <v>0</v>
      </c>
      <c r="F58" s="101">
        <v>0</v>
      </c>
      <c r="G58" s="101">
        <v>0</v>
      </c>
      <c r="H58" s="101">
        <v>0</v>
      </c>
      <c r="I58" s="101">
        <v>0</v>
      </c>
    </row>
    <row r="59" spans="1:9" hidden="1">
      <c r="A59" s="4">
        <v>90801</v>
      </c>
      <c r="B59" s="84" t="s">
        <v>71</v>
      </c>
      <c r="C59" s="99">
        <v>1.1185699999999999E-3</v>
      </c>
      <c r="D59" s="100"/>
      <c r="E59" s="101">
        <v>-217666.68560750008</v>
      </c>
      <c r="F59" s="101">
        <v>-141471.68560750008</v>
      </c>
      <c r="G59" s="101">
        <v>-112415.2993575001</v>
      </c>
      <c r="H59" s="101">
        <v>0</v>
      </c>
      <c r="I59" s="101">
        <v>0</v>
      </c>
    </row>
    <row r="60" spans="1:9" hidden="1">
      <c r="A60" s="4">
        <v>90804</v>
      </c>
      <c r="B60" s="84" t="s">
        <v>72</v>
      </c>
      <c r="C60" s="99">
        <v>8.1799999999999996E-6</v>
      </c>
      <c r="D60" s="100"/>
      <c r="E60" s="101">
        <v>-340.98930000000018</v>
      </c>
      <c r="F60" s="101">
        <v>-340.98930000000018</v>
      </c>
      <c r="G60" s="101">
        <v>0</v>
      </c>
      <c r="H60" s="101">
        <v>0</v>
      </c>
      <c r="I60" s="101">
        <v>0</v>
      </c>
    </row>
    <row r="61" spans="1:9" hidden="1">
      <c r="A61" s="4">
        <v>90805</v>
      </c>
      <c r="B61" s="84" t="s">
        <v>73</v>
      </c>
      <c r="C61" s="99">
        <v>5.7250000000000002E-5</v>
      </c>
      <c r="D61" s="100"/>
      <c r="E61" s="101">
        <v>-568.31550000000789</v>
      </c>
      <c r="F61" s="101">
        <v>-568.31550000000789</v>
      </c>
      <c r="G61" s="101">
        <v>0</v>
      </c>
      <c r="H61" s="101">
        <v>0</v>
      </c>
      <c r="I61" s="101">
        <v>0</v>
      </c>
    </row>
    <row r="62" spans="1:9" hidden="1">
      <c r="A62" s="4">
        <v>90808</v>
      </c>
      <c r="B62" s="84" t="s">
        <v>74</v>
      </c>
      <c r="C62" s="99">
        <v>8.878E-5</v>
      </c>
      <c r="D62" s="100"/>
      <c r="E62" s="101">
        <v>-29706.307354999997</v>
      </c>
      <c r="F62" s="101">
        <v>-18809.307354999997</v>
      </c>
      <c r="G62" s="101">
        <v>-13751.299404999991</v>
      </c>
      <c r="H62" s="101">
        <v>0</v>
      </c>
      <c r="I62" s="101">
        <v>0</v>
      </c>
    </row>
    <row r="63" spans="1:9" hidden="1">
      <c r="A63" s="4">
        <v>90811</v>
      </c>
      <c r="B63" s="84" t="s">
        <v>75</v>
      </c>
      <c r="C63" s="99">
        <v>2.6319999999999999E-5</v>
      </c>
      <c r="D63" s="100"/>
      <c r="E63" s="101">
        <v>-7671.9412699999984</v>
      </c>
      <c r="F63" s="101">
        <v>-3843.9412699999984</v>
      </c>
      <c r="G63" s="101">
        <v>-3843.9412699999984</v>
      </c>
      <c r="H63" s="101">
        <v>0</v>
      </c>
      <c r="I63" s="101">
        <v>0</v>
      </c>
    </row>
    <row r="64" spans="1:9" hidden="1">
      <c r="A64" s="4">
        <v>90812</v>
      </c>
      <c r="B64" s="84" t="s">
        <v>76</v>
      </c>
      <c r="C64" s="99">
        <v>2.1563999999999999E-4</v>
      </c>
      <c r="D64" s="100"/>
      <c r="E64" s="101">
        <v>-10253.656939999986</v>
      </c>
      <c r="F64" s="101">
        <v>-10253.656939999986</v>
      </c>
      <c r="G64" s="101">
        <v>-5195.3080899999986</v>
      </c>
      <c r="H64" s="101">
        <v>0</v>
      </c>
      <c r="I64" s="101">
        <v>0</v>
      </c>
    </row>
    <row r="65" spans="1:9" hidden="1">
      <c r="A65" s="4">
        <v>90813</v>
      </c>
      <c r="B65" s="84" t="s">
        <v>77</v>
      </c>
      <c r="C65" s="99">
        <v>3.2100000000000002E-6</v>
      </c>
      <c r="D65" s="100"/>
      <c r="E65" s="101">
        <v>-2002.5758975000001</v>
      </c>
      <c r="F65" s="101">
        <v>-299.57589750000011</v>
      </c>
      <c r="G65" s="101">
        <v>-299.57589750000011</v>
      </c>
      <c r="H65" s="101">
        <v>0</v>
      </c>
      <c r="I65" s="101">
        <v>0</v>
      </c>
    </row>
    <row r="66" spans="1:9" hidden="1">
      <c r="A66" s="4">
        <v>90861</v>
      </c>
      <c r="B66" s="84" t="s">
        <v>78</v>
      </c>
      <c r="C66" s="99">
        <v>6.3300000000000004E-6</v>
      </c>
      <c r="D66" s="100"/>
      <c r="E66" s="101">
        <v>-1363.9572000000001</v>
      </c>
      <c r="F66" s="101">
        <v>-1363.9572000000001</v>
      </c>
      <c r="G66" s="101">
        <v>0</v>
      </c>
      <c r="H66" s="101">
        <v>0</v>
      </c>
      <c r="I66" s="101">
        <v>0</v>
      </c>
    </row>
    <row r="67" spans="1:9" hidden="1">
      <c r="A67" s="4">
        <v>90901</v>
      </c>
      <c r="B67" s="84" t="s">
        <v>79</v>
      </c>
      <c r="C67" s="99">
        <v>2.0073399999999998E-3</v>
      </c>
      <c r="D67" s="100"/>
      <c r="E67" s="101">
        <v>-50430.635565000237</v>
      </c>
      <c r="F67" s="101">
        <v>-50430.635565000237</v>
      </c>
      <c r="G67" s="101">
        <v>-50430.635565000237</v>
      </c>
      <c r="H67" s="101">
        <v>0</v>
      </c>
      <c r="I67" s="101">
        <v>0</v>
      </c>
    </row>
    <row r="68" spans="1:9" hidden="1">
      <c r="A68" s="4">
        <v>90911</v>
      </c>
      <c r="B68" s="84" t="s">
        <v>80</v>
      </c>
      <c r="C68" s="99">
        <v>2.9734E-4</v>
      </c>
      <c r="D68" s="100"/>
      <c r="E68" s="101">
        <v>-54375.26456499999</v>
      </c>
      <c r="F68" s="101">
        <v>-37557.26456499999</v>
      </c>
      <c r="G68" s="101">
        <v>-16472.759515000012</v>
      </c>
      <c r="H68" s="101">
        <v>0</v>
      </c>
      <c r="I68" s="101">
        <v>0</v>
      </c>
    </row>
    <row r="69" spans="1:9" hidden="1">
      <c r="A69" s="4">
        <v>90917</v>
      </c>
      <c r="B69" s="84" t="s">
        <v>81</v>
      </c>
      <c r="C69" s="99">
        <v>9.5100000000000004E-6</v>
      </c>
      <c r="D69" s="100"/>
      <c r="E69" s="101">
        <v>0</v>
      </c>
      <c r="F69" s="101">
        <v>0</v>
      </c>
      <c r="G69" s="101">
        <v>0</v>
      </c>
      <c r="H69" s="101">
        <v>0</v>
      </c>
      <c r="I69" s="101">
        <v>0</v>
      </c>
    </row>
    <row r="70" spans="1:9" hidden="1">
      <c r="A70" s="4">
        <v>90918</v>
      </c>
      <c r="B70" s="84" t="s">
        <v>82</v>
      </c>
      <c r="C70" s="99">
        <v>7.9000000000000006E-6</v>
      </c>
      <c r="D70" s="100"/>
      <c r="E70" s="101">
        <v>-1029.4087249999984</v>
      </c>
      <c r="F70" s="101">
        <v>-802.40872499999841</v>
      </c>
      <c r="G70" s="101">
        <v>-575.08252499999844</v>
      </c>
      <c r="H70" s="101">
        <v>0</v>
      </c>
      <c r="I70" s="101">
        <v>0</v>
      </c>
    </row>
    <row r="71" spans="1:9" hidden="1">
      <c r="A71" s="4">
        <v>90921</v>
      </c>
      <c r="B71" s="84" t="s">
        <v>83</v>
      </c>
      <c r="C71" s="99">
        <v>1.2017E-4</v>
      </c>
      <c r="D71" s="100"/>
      <c r="E71" s="101">
        <v>-392.67437499999869</v>
      </c>
      <c r="F71" s="101">
        <v>-392.67437499999869</v>
      </c>
      <c r="G71" s="101">
        <v>0</v>
      </c>
      <c r="H71" s="101">
        <v>0</v>
      </c>
      <c r="I71" s="101">
        <v>0</v>
      </c>
    </row>
    <row r="72" spans="1:9" hidden="1">
      <c r="A72" s="4">
        <v>90931</v>
      </c>
      <c r="B72" s="84" t="s">
        <v>84</v>
      </c>
      <c r="C72" s="99">
        <v>2.44E-5</v>
      </c>
      <c r="D72" s="100"/>
      <c r="E72" s="101">
        <v>-4319.1977999999981</v>
      </c>
      <c r="F72" s="101">
        <v>-4319.1977999999981</v>
      </c>
      <c r="G72" s="101">
        <v>0</v>
      </c>
      <c r="H72" s="101">
        <v>0</v>
      </c>
      <c r="I72" s="101">
        <v>0</v>
      </c>
    </row>
    <row r="73" spans="1:9" hidden="1">
      <c r="A73" s="4">
        <v>90941</v>
      </c>
      <c r="B73" s="84" t="s">
        <v>85</v>
      </c>
      <c r="C73" s="99">
        <v>7.3930000000000005E-5</v>
      </c>
      <c r="D73" s="100"/>
      <c r="E73" s="101">
        <v>-10781.659942500013</v>
      </c>
      <c r="F73" s="101">
        <v>-10781.659942500013</v>
      </c>
      <c r="G73" s="101">
        <v>-8382.7055675000138</v>
      </c>
      <c r="H73" s="101">
        <v>0</v>
      </c>
      <c r="I73" s="101">
        <v>0</v>
      </c>
    </row>
    <row r="74" spans="1:9" hidden="1">
      <c r="A74" s="4">
        <v>91001</v>
      </c>
      <c r="B74" s="84" t="s">
        <v>86</v>
      </c>
      <c r="C74" s="99">
        <v>7.4335099999999999E-3</v>
      </c>
      <c r="D74" s="100"/>
      <c r="E74" s="101">
        <v>-84741.058124999981</v>
      </c>
      <c r="F74" s="101">
        <v>-17213.058124999981</v>
      </c>
      <c r="G74" s="101">
        <v>0</v>
      </c>
      <c r="H74" s="101">
        <v>0</v>
      </c>
      <c r="I74" s="101">
        <v>0</v>
      </c>
    </row>
    <row r="75" spans="1:9" hidden="1">
      <c r="A75" s="4">
        <v>91002</v>
      </c>
      <c r="B75" s="84" t="s">
        <v>87</v>
      </c>
      <c r="C75" s="99">
        <v>1.68322E-3</v>
      </c>
      <c r="D75" s="100"/>
      <c r="E75" s="101">
        <v>-72035.066250000033</v>
      </c>
      <c r="F75" s="101">
        <v>-72035.066250000033</v>
      </c>
      <c r="G75" s="101">
        <v>0</v>
      </c>
      <c r="H75" s="101">
        <v>0</v>
      </c>
      <c r="I75" s="101">
        <v>0</v>
      </c>
    </row>
    <row r="76" spans="1:9" hidden="1">
      <c r="A76" s="4">
        <v>91003</v>
      </c>
      <c r="B76" s="84" t="s">
        <v>88</v>
      </c>
      <c r="C76" s="99">
        <v>5.7295999999999996E-4</v>
      </c>
      <c r="D76" s="100"/>
      <c r="E76" s="101">
        <v>-16390.555259999979</v>
      </c>
      <c r="F76" s="101">
        <v>-16390.555259999979</v>
      </c>
      <c r="G76" s="101">
        <v>-4569.5928600000479</v>
      </c>
      <c r="H76" s="101">
        <v>0</v>
      </c>
      <c r="I76" s="101">
        <v>0</v>
      </c>
    </row>
    <row r="77" spans="1:9" hidden="1">
      <c r="A77" s="4">
        <v>91004</v>
      </c>
      <c r="B77" s="84" t="s">
        <v>89</v>
      </c>
      <c r="C77" s="99">
        <v>3.9669999999999998E-5</v>
      </c>
      <c r="D77" s="100"/>
      <c r="E77" s="101">
        <v>-2317.9498824999937</v>
      </c>
      <c r="F77" s="101">
        <v>-2317.9498824999937</v>
      </c>
      <c r="G77" s="101">
        <v>-1476.7583824999965</v>
      </c>
      <c r="H77" s="101">
        <v>0</v>
      </c>
      <c r="I77" s="101">
        <v>0</v>
      </c>
    </row>
    <row r="78" spans="1:9" hidden="1">
      <c r="A78" s="4">
        <v>91006</v>
      </c>
      <c r="B78" s="84" t="s">
        <v>90</v>
      </c>
      <c r="C78" s="99">
        <v>1.08574E-3</v>
      </c>
      <c r="D78" s="100"/>
      <c r="E78" s="101">
        <v>-18282.508124999993</v>
      </c>
      <c r="F78" s="101">
        <v>-1180.508124999993</v>
      </c>
      <c r="G78" s="101">
        <v>0</v>
      </c>
      <c r="H78" s="101">
        <v>0</v>
      </c>
      <c r="I78" s="101">
        <v>0</v>
      </c>
    </row>
    <row r="79" spans="1:9" hidden="1">
      <c r="A79" s="4">
        <v>91007</v>
      </c>
      <c r="B79" s="84" t="s">
        <v>91</v>
      </c>
      <c r="C79" s="99">
        <v>1.0360000000000001E-5</v>
      </c>
      <c r="D79" s="100"/>
      <c r="E79" s="101">
        <v>-993.07183500000042</v>
      </c>
      <c r="F79" s="101">
        <v>-993.07183500000042</v>
      </c>
      <c r="G79" s="101">
        <v>-744.18746000000033</v>
      </c>
      <c r="H79" s="101">
        <v>0</v>
      </c>
      <c r="I79" s="101">
        <v>0</v>
      </c>
    </row>
    <row r="80" spans="1:9" hidden="1">
      <c r="A80" s="4">
        <v>91008</v>
      </c>
      <c r="B80" s="84" t="s">
        <v>92</v>
      </c>
      <c r="C80" s="99">
        <v>1.8299000000000001E-4</v>
      </c>
      <c r="D80" s="100"/>
      <c r="E80" s="101">
        <v>-888.39875000000757</v>
      </c>
      <c r="F80" s="101">
        <v>-888.39875000000757</v>
      </c>
      <c r="G80" s="101">
        <v>0</v>
      </c>
      <c r="H80" s="101">
        <v>0</v>
      </c>
      <c r="I80" s="101">
        <v>0</v>
      </c>
    </row>
    <row r="81" spans="1:9" hidden="1">
      <c r="A81" s="4">
        <v>91009</v>
      </c>
      <c r="B81" s="84" t="s">
        <v>93</v>
      </c>
      <c r="C81" s="99">
        <v>1.6019999999999999E-5</v>
      </c>
      <c r="D81" s="100"/>
      <c r="E81" s="101">
        <v>0</v>
      </c>
      <c r="F81" s="101">
        <v>0</v>
      </c>
      <c r="G81" s="101">
        <v>0</v>
      </c>
      <c r="H81" s="101">
        <v>0</v>
      </c>
      <c r="I81" s="101">
        <v>0</v>
      </c>
    </row>
    <row r="82" spans="1:9" hidden="1">
      <c r="A82" s="4">
        <v>91010</v>
      </c>
      <c r="B82" s="84" t="s">
        <v>94</v>
      </c>
      <c r="C82" s="99">
        <v>4.5930000000000002E-5</v>
      </c>
      <c r="D82" s="100"/>
      <c r="E82" s="101">
        <v>0</v>
      </c>
      <c r="F82" s="101">
        <v>0</v>
      </c>
      <c r="G82" s="101">
        <v>0</v>
      </c>
      <c r="H82" s="101">
        <v>0</v>
      </c>
      <c r="I82" s="101">
        <v>0</v>
      </c>
    </row>
    <row r="83" spans="1:9" hidden="1">
      <c r="A83" s="4">
        <v>91011</v>
      </c>
      <c r="B83" s="84" t="s">
        <v>95</v>
      </c>
      <c r="C83" s="99">
        <v>4.9138999999999997E-4</v>
      </c>
      <c r="D83" s="100"/>
      <c r="E83" s="101">
        <v>-4324.5356250000041</v>
      </c>
      <c r="F83" s="101">
        <v>-4324.5356250000041</v>
      </c>
      <c r="G83" s="101">
        <v>0</v>
      </c>
      <c r="H83" s="101">
        <v>0</v>
      </c>
      <c r="I83" s="101">
        <v>0</v>
      </c>
    </row>
    <row r="84" spans="1:9" hidden="1">
      <c r="A84" s="4">
        <v>91012</v>
      </c>
      <c r="B84" s="84" t="s">
        <v>96</v>
      </c>
      <c r="C84" s="99">
        <v>1.5359999999999999E-5</v>
      </c>
      <c r="D84" s="100"/>
      <c r="E84" s="101">
        <v>-3012.07215</v>
      </c>
      <c r="F84" s="101">
        <v>-3012.07215</v>
      </c>
      <c r="G84" s="101">
        <v>0</v>
      </c>
      <c r="H84" s="101">
        <v>0</v>
      </c>
      <c r="I84" s="101">
        <v>0</v>
      </c>
    </row>
    <row r="85" spans="1:9" hidden="1">
      <c r="A85" s="4">
        <v>91013</v>
      </c>
      <c r="B85" s="84" t="s">
        <v>933</v>
      </c>
      <c r="C85" s="99">
        <v>3.269E-5</v>
      </c>
      <c r="D85" s="100"/>
      <c r="E85" s="101">
        <v>-625.14704999999958</v>
      </c>
      <c r="F85" s="101">
        <v>-625.14704999999958</v>
      </c>
      <c r="G85" s="101">
        <v>0</v>
      </c>
      <c r="H85" s="101">
        <v>0</v>
      </c>
      <c r="I85" s="101">
        <v>0</v>
      </c>
    </row>
    <row r="86" spans="1:9" hidden="1">
      <c r="A86" s="4">
        <v>91014</v>
      </c>
      <c r="B86" s="84" t="s">
        <v>97</v>
      </c>
      <c r="C86" s="99">
        <v>1.6411E-4</v>
      </c>
      <c r="D86" s="100"/>
      <c r="E86" s="101">
        <v>-3978.2084999999861</v>
      </c>
      <c r="F86" s="101">
        <v>-3978.2084999999861</v>
      </c>
      <c r="G86" s="101">
        <v>0</v>
      </c>
      <c r="H86" s="101">
        <v>0</v>
      </c>
      <c r="I86" s="101">
        <v>0</v>
      </c>
    </row>
    <row r="87" spans="1:9" hidden="1">
      <c r="A87" s="4">
        <v>91015</v>
      </c>
      <c r="B87" s="84" t="s">
        <v>940</v>
      </c>
      <c r="C87" s="99">
        <v>2.0820000000000001E-5</v>
      </c>
      <c r="D87" s="100"/>
      <c r="E87" s="101">
        <v>0</v>
      </c>
      <c r="F87" s="101">
        <v>0</v>
      </c>
      <c r="G87" s="101">
        <v>0</v>
      </c>
      <c r="H87" s="101">
        <v>0</v>
      </c>
      <c r="I87" s="101">
        <v>0</v>
      </c>
    </row>
    <row r="88" spans="1:9" hidden="1">
      <c r="A88" s="4">
        <v>91017</v>
      </c>
      <c r="B88" s="84" t="s">
        <v>964</v>
      </c>
      <c r="C88" s="99">
        <v>3.5639999999999998E-5</v>
      </c>
      <c r="D88" s="100"/>
      <c r="E88" s="101">
        <v>-229</v>
      </c>
      <c r="F88" s="101">
        <v>0</v>
      </c>
      <c r="G88" s="101">
        <v>0</v>
      </c>
      <c r="H88" s="101">
        <v>0</v>
      </c>
      <c r="I88" s="101">
        <v>0</v>
      </c>
    </row>
    <row r="89" spans="1:9" hidden="1">
      <c r="A89" s="4">
        <v>91020</v>
      </c>
      <c r="B89" s="84" t="s">
        <v>99</v>
      </c>
      <c r="C89" s="99">
        <v>2.7080000000000002E-5</v>
      </c>
      <c r="D89" s="100"/>
      <c r="E89" s="101">
        <v>-53.301729999995587</v>
      </c>
      <c r="F89" s="101">
        <v>-53.301729999995587</v>
      </c>
      <c r="G89" s="101">
        <v>-53.301729999995587</v>
      </c>
      <c r="H89" s="101">
        <v>0</v>
      </c>
      <c r="I89" s="101">
        <v>0</v>
      </c>
    </row>
    <row r="90" spans="1:9" hidden="1">
      <c r="A90" s="4">
        <v>91021</v>
      </c>
      <c r="B90" s="84" t="s">
        <v>100</v>
      </c>
      <c r="C90" s="99">
        <v>9.3137000000000005E-4</v>
      </c>
      <c r="D90" s="100"/>
      <c r="E90" s="101">
        <v>-25987.095999999961</v>
      </c>
      <c r="F90" s="101">
        <v>-18186.095999999961</v>
      </c>
      <c r="G90" s="101">
        <v>0</v>
      </c>
      <c r="H90" s="101">
        <v>0</v>
      </c>
      <c r="I90" s="101">
        <v>0</v>
      </c>
    </row>
    <row r="91" spans="1:9" hidden="1">
      <c r="A91" s="4">
        <v>91024</v>
      </c>
      <c r="B91" s="84" t="s">
        <v>101</v>
      </c>
      <c r="C91" s="99">
        <v>1.0446999999999999E-4</v>
      </c>
      <c r="D91" s="100"/>
      <c r="E91" s="101">
        <v>-9321</v>
      </c>
      <c r="F91" s="101">
        <v>0</v>
      </c>
      <c r="G91" s="101">
        <v>0</v>
      </c>
      <c r="H91" s="101">
        <v>0</v>
      </c>
      <c r="I91" s="101">
        <v>0</v>
      </c>
    </row>
    <row r="92" spans="1:9" hidden="1">
      <c r="A92" s="94">
        <v>91026</v>
      </c>
      <c r="B92" s="95" t="s">
        <v>102</v>
      </c>
      <c r="C92" s="96">
        <v>2.512E-5</v>
      </c>
      <c r="D92" s="97"/>
      <c r="E92" s="98">
        <v>-12161.951700000001</v>
      </c>
      <c r="F92" s="98">
        <v>-12161.951700000001</v>
      </c>
      <c r="G92" s="98">
        <v>0</v>
      </c>
      <c r="H92" s="98">
        <v>0</v>
      </c>
      <c r="I92" s="98">
        <v>0</v>
      </c>
    </row>
    <row r="93" spans="1:9" hidden="1">
      <c r="A93" s="4">
        <v>91027</v>
      </c>
      <c r="B93" s="84" t="s">
        <v>103</v>
      </c>
      <c r="C93" s="99">
        <v>1.596E-5</v>
      </c>
      <c r="D93" s="100"/>
      <c r="E93" s="101">
        <v>-2841.5774999999994</v>
      </c>
      <c r="F93" s="101">
        <v>-2841.5774999999994</v>
      </c>
      <c r="G93" s="101">
        <v>0</v>
      </c>
      <c r="H93" s="101">
        <v>0</v>
      </c>
      <c r="I93" s="101">
        <v>0</v>
      </c>
    </row>
    <row r="94" spans="1:9" hidden="1">
      <c r="A94" s="4">
        <v>91032</v>
      </c>
      <c r="B94" s="84" t="s">
        <v>104</v>
      </c>
      <c r="C94" s="99">
        <v>3.8819999999999998E-5</v>
      </c>
      <c r="D94" s="100"/>
      <c r="E94" s="101">
        <v>0</v>
      </c>
      <c r="F94" s="101">
        <v>0</v>
      </c>
      <c r="G94" s="101">
        <v>0</v>
      </c>
      <c r="H94" s="101">
        <v>0</v>
      </c>
      <c r="I94" s="101">
        <v>0</v>
      </c>
    </row>
    <row r="95" spans="1:9" hidden="1">
      <c r="A95" s="4">
        <v>91041</v>
      </c>
      <c r="B95" s="84" t="s">
        <v>105</v>
      </c>
      <c r="C95" s="99">
        <v>4.2266E-4</v>
      </c>
      <c r="D95" s="100"/>
      <c r="E95" s="101">
        <v>-57125.471259999918</v>
      </c>
      <c r="F95" s="101">
        <v>-13877.471259999918</v>
      </c>
      <c r="G95" s="101">
        <v>-7854.3693849999108</v>
      </c>
      <c r="H95" s="101">
        <v>0</v>
      </c>
      <c r="I95" s="101">
        <v>0</v>
      </c>
    </row>
    <row r="96" spans="1:9" hidden="1">
      <c r="A96" s="4">
        <v>91042</v>
      </c>
      <c r="B96" s="84" t="s">
        <v>106</v>
      </c>
      <c r="C96" s="99">
        <v>4.7598999999999997E-4</v>
      </c>
      <c r="D96" s="100"/>
      <c r="E96" s="101">
        <v>-12260.127499999988</v>
      </c>
      <c r="F96" s="101">
        <v>-12260.127499999988</v>
      </c>
      <c r="G96" s="101">
        <v>0</v>
      </c>
      <c r="H96" s="101">
        <v>0</v>
      </c>
      <c r="I96" s="101">
        <v>0</v>
      </c>
    </row>
    <row r="97" spans="1:9" hidden="1">
      <c r="A97" s="4">
        <v>91047</v>
      </c>
      <c r="B97" s="84" t="s">
        <v>107</v>
      </c>
      <c r="C97" s="99">
        <v>1.182E-5</v>
      </c>
      <c r="D97" s="100"/>
      <c r="E97" s="101">
        <v>-48.44704499999898</v>
      </c>
      <c r="F97" s="101">
        <v>-48.44704499999898</v>
      </c>
      <c r="G97" s="101">
        <v>-48.44704499999898</v>
      </c>
      <c r="H97" s="101">
        <v>0</v>
      </c>
      <c r="I97" s="101">
        <v>0</v>
      </c>
    </row>
    <row r="98" spans="1:9" hidden="1">
      <c r="A98" s="4">
        <v>91051</v>
      </c>
      <c r="B98" s="84" t="s">
        <v>108</v>
      </c>
      <c r="C98" s="99">
        <v>4.0030000000000001E-5</v>
      </c>
      <c r="D98" s="100"/>
      <c r="E98" s="101">
        <v>-8756.7031499999921</v>
      </c>
      <c r="F98" s="101">
        <v>-4148.7031499999921</v>
      </c>
      <c r="G98" s="101">
        <v>0</v>
      </c>
      <c r="H98" s="101">
        <v>0</v>
      </c>
      <c r="I98" s="101">
        <v>0</v>
      </c>
    </row>
    <row r="99" spans="1:9" hidden="1">
      <c r="A99" s="4">
        <v>91057</v>
      </c>
      <c r="B99" s="84" t="s">
        <v>109</v>
      </c>
      <c r="C99" s="99">
        <v>9.3600000000000002E-6</v>
      </c>
      <c r="D99" s="100"/>
      <c r="E99" s="101">
        <v>-340.98930000000064</v>
      </c>
      <c r="F99" s="101">
        <v>-340.98930000000064</v>
      </c>
      <c r="G99" s="101">
        <v>0</v>
      </c>
      <c r="H99" s="101">
        <v>0</v>
      </c>
      <c r="I99" s="101">
        <v>0</v>
      </c>
    </row>
    <row r="100" spans="1:9" hidden="1">
      <c r="A100" s="4">
        <v>91061</v>
      </c>
      <c r="B100" s="84" t="s">
        <v>110</v>
      </c>
      <c r="C100" s="99">
        <v>3.7699000000000001E-4</v>
      </c>
      <c r="D100" s="100"/>
      <c r="E100" s="101">
        <v>-2945.5610999999772</v>
      </c>
      <c r="F100" s="101">
        <v>-1871.5610999999772</v>
      </c>
      <c r="G100" s="101">
        <v>0</v>
      </c>
      <c r="H100" s="101">
        <v>0</v>
      </c>
      <c r="I100" s="101">
        <v>0</v>
      </c>
    </row>
    <row r="101" spans="1:9" hidden="1">
      <c r="A101" s="4">
        <v>91067</v>
      </c>
      <c r="B101" s="84" t="s">
        <v>111</v>
      </c>
      <c r="C101" s="99">
        <v>1.7050000000000001E-5</v>
      </c>
      <c r="D101" s="100"/>
      <c r="E101" s="101">
        <v>-284.15775000000122</v>
      </c>
      <c r="F101" s="101">
        <v>-284.15775000000122</v>
      </c>
      <c r="G101" s="101">
        <v>0</v>
      </c>
      <c r="H101" s="101">
        <v>0</v>
      </c>
      <c r="I101" s="101">
        <v>0</v>
      </c>
    </row>
    <row r="102" spans="1:9" hidden="1">
      <c r="A102" s="4">
        <v>91071</v>
      </c>
      <c r="B102" s="84" t="s">
        <v>112</v>
      </c>
      <c r="C102" s="99">
        <v>2.1371000000000001E-4</v>
      </c>
      <c r="D102" s="100"/>
      <c r="E102" s="101">
        <v>-20077.816947499981</v>
      </c>
      <c r="F102" s="101">
        <v>-19370.816947499981</v>
      </c>
      <c r="G102" s="101">
        <v>-18425.588822499987</v>
      </c>
      <c r="H102" s="101">
        <v>0</v>
      </c>
      <c r="I102" s="101">
        <v>0</v>
      </c>
    </row>
    <row r="103" spans="1:9" hidden="1">
      <c r="A103" s="4">
        <v>91077</v>
      </c>
      <c r="B103" s="84" t="s">
        <v>113</v>
      </c>
      <c r="C103" s="99">
        <v>1.486E-5</v>
      </c>
      <c r="D103" s="100"/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</row>
    <row r="104" spans="1:9" hidden="1">
      <c r="A104" s="4">
        <v>91081</v>
      </c>
      <c r="B104" s="84" t="s">
        <v>114</v>
      </c>
      <c r="C104" s="99">
        <v>4.5699E-4</v>
      </c>
      <c r="D104" s="100"/>
      <c r="E104" s="101">
        <v>-37999.460652499998</v>
      </c>
      <c r="F104" s="101">
        <v>-35493.460652499998</v>
      </c>
      <c r="G104" s="101">
        <v>-21562.763152500007</v>
      </c>
      <c r="H104" s="101">
        <v>0</v>
      </c>
      <c r="I104" s="101">
        <v>0</v>
      </c>
    </row>
    <row r="105" spans="1:9" hidden="1">
      <c r="A105" s="4">
        <v>91091</v>
      </c>
      <c r="B105" s="84" t="s">
        <v>115</v>
      </c>
      <c r="C105" s="99">
        <v>5.7362999999999999E-4</v>
      </c>
      <c r="D105" s="100"/>
      <c r="E105" s="101">
        <v>-14988.053350000002</v>
      </c>
      <c r="F105" s="101">
        <v>-14988.053350000002</v>
      </c>
      <c r="G105" s="101">
        <v>0</v>
      </c>
      <c r="H105" s="101">
        <v>0</v>
      </c>
      <c r="I105" s="101">
        <v>0</v>
      </c>
    </row>
    <row r="106" spans="1:9" hidden="1">
      <c r="A106" s="4">
        <v>91101</v>
      </c>
      <c r="B106" s="84" t="s">
        <v>116</v>
      </c>
      <c r="C106" s="99">
        <v>1.3618379999999999E-2</v>
      </c>
      <c r="D106" s="100"/>
      <c r="E106" s="101">
        <v>-382832.41173000215</v>
      </c>
      <c r="F106" s="101">
        <v>-382832.41173000215</v>
      </c>
      <c r="G106" s="101">
        <v>-29133.073055001907</v>
      </c>
      <c r="H106" s="101">
        <v>0</v>
      </c>
      <c r="I106" s="101">
        <v>0</v>
      </c>
    </row>
    <row r="107" spans="1:9" hidden="1">
      <c r="A107" s="4">
        <v>91102</v>
      </c>
      <c r="B107" s="84" t="s">
        <v>117</v>
      </c>
      <c r="C107" s="99">
        <v>3.9983E-4</v>
      </c>
      <c r="D107" s="100"/>
      <c r="E107" s="101">
        <v>-111.06999999999243</v>
      </c>
      <c r="F107" s="101">
        <v>-111.06999999999243</v>
      </c>
      <c r="G107" s="101">
        <v>0</v>
      </c>
      <c r="H107" s="101">
        <v>0</v>
      </c>
      <c r="I107" s="101">
        <v>0</v>
      </c>
    </row>
    <row r="108" spans="1:9" hidden="1">
      <c r="A108" s="4">
        <v>91104</v>
      </c>
      <c r="B108" s="84" t="s">
        <v>118</v>
      </c>
      <c r="C108" s="99">
        <v>2.3989999999999999E-5</v>
      </c>
      <c r="D108" s="100"/>
      <c r="E108" s="101">
        <v>-1082.6318024999982</v>
      </c>
      <c r="F108" s="101">
        <v>-1082.6318024999982</v>
      </c>
      <c r="G108" s="101">
        <v>-1082.6318024999982</v>
      </c>
      <c r="H108" s="101">
        <v>0</v>
      </c>
      <c r="I108" s="101">
        <v>0</v>
      </c>
    </row>
    <row r="109" spans="1:9" hidden="1">
      <c r="A109" s="4">
        <v>91107</v>
      </c>
      <c r="B109" s="84" t="s">
        <v>965</v>
      </c>
      <c r="C109" s="99">
        <v>4.5939999999999997E-5</v>
      </c>
      <c r="D109" s="100"/>
      <c r="E109" s="101">
        <v>0</v>
      </c>
      <c r="F109" s="101">
        <v>0</v>
      </c>
      <c r="G109" s="101">
        <v>0</v>
      </c>
      <c r="H109" s="101">
        <v>0</v>
      </c>
      <c r="I109" s="101">
        <v>0</v>
      </c>
    </row>
    <row r="110" spans="1:9" hidden="1">
      <c r="A110" s="4">
        <v>91108</v>
      </c>
      <c r="B110" s="84" t="s">
        <v>120</v>
      </c>
      <c r="C110" s="99">
        <v>1.1233899999999999E-3</v>
      </c>
      <c r="D110" s="100"/>
      <c r="E110" s="101">
        <v>-38815.948650000035</v>
      </c>
      <c r="F110" s="101">
        <v>-38815.948650000035</v>
      </c>
      <c r="G110" s="101">
        <v>0</v>
      </c>
      <c r="H110" s="101">
        <v>0</v>
      </c>
      <c r="I110" s="101">
        <v>0</v>
      </c>
    </row>
    <row r="111" spans="1:9" hidden="1">
      <c r="A111" s="4">
        <v>91109</v>
      </c>
      <c r="B111" s="84" t="s">
        <v>121</v>
      </c>
      <c r="C111" s="99">
        <v>7.4449999999999994E-5</v>
      </c>
      <c r="D111" s="100"/>
      <c r="E111" s="101">
        <v>-19872.315412499978</v>
      </c>
      <c r="F111" s="101">
        <v>-19872.315412499978</v>
      </c>
      <c r="G111" s="101">
        <v>-14699.655537499988</v>
      </c>
      <c r="H111" s="101">
        <v>0</v>
      </c>
      <c r="I111" s="101">
        <v>0</v>
      </c>
    </row>
    <row r="112" spans="1:9" hidden="1">
      <c r="A112" s="4">
        <v>91111</v>
      </c>
      <c r="B112" s="84" t="s">
        <v>122</v>
      </c>
      <c r="C112" s="99">
        <v>2.2623000000000001E-4</v>
      </c>
      <c r="D112" s="100"/>
      <c r="E112" s="101">
        <v>-7192.9097499999989</v>
      </c>
      <c r="F112" s="101">
        <v>-7192.9097499999989</v>
      </c>
      <c r="G112" s="101">
        <v>0</v>
      </c>
      <c r="H112" s="101">
        <v>0</v>
      </c>
      <c r="I112" s="101">
        <v>0</v>
      </c>
    </row>
    <row r="113" spans="1:9" hidden="1">
      <c r="A113" s="4">
        <v>91120</v>
      </c>
      <c r="B113" s="84" t="s">
        <v>123</v>
      </c>
      <c r="C113" s="99">
        <v>3.0760999999999999E-4</v>
      </c>
      <c r="D113" s="100"/>
      <c r="E113" s="101">
        <v>-41192.709375000006</v>
      </c>
      <c r="F113" s="101">
        <v>-11727.709375000006</v>
      </c>
      <c r="G113" s="101">
        <v>0</v>
      </c>
      <c r="H113" s="101">
        <v>0</v>
      </c>
      <c r="I113" s="101">
        <v>0</v>
      </c>
    </row>
    <row r="114" spans="1:9" hidden="1">
      <c r="A114" s="4">
        <v>91121</v>
      </c>
      <c r="B114" s="84" t="s">
        <v>124</v>
      </c>
      <c r="C114" s="99">
        <v>1.016734E-2</v>
      </c>
      <c r="D114" s="100"/>
      <c r="E114" s="101">
        <v>-574469.27671499946</v>
      </c>
      <c r="F114" s="101">
        <v>-245501.2767149994</v>
      </c>
      <c r="G114" s="101">
        <v>-135244.87546499929</v>
      </c>
      <c r="H114" s="101">
        <v>0</v>
      </c>
      <c r="I114" s="101">
        <v>0</v>
      </c>
    </row>
    <row r="115" spans="1:9" hidden="1">
      <c r="A115" s="4">
        <v>91127</v>
      </c>
      <c r="B115" s="84" t="s">
        <v>125</v>
      </c>
      <c r="C115" s="99">
        <v>3.2932000000000003E-4</v>
      </c>
      <c r="D115" s="100"/>
      <c r="E115" s="101">
        <v>0</v>
      </c>
      <c r="F115" s="101">
        <v>0</v>
      </c>
      <c r="G115" s="101">
        <v>0</v>
      </c>
      <c r="H115" s="101">
        <v>0</v>
      </c>
      <c r="I115" s="101">
        <v>0</v>
      </c>
    </row>
    <row r="116" spans="1:9" hidden="1">
      <c r="A116" s="4">
        <v>91128</v>
      </c>
      <c r="B116" s="84" t="s">
        <v>126</v>
      </c>
      <c r="C116" s="99">
        <v>6.1927E-4</v>
      </c>
      <c r="D116" s="100"/>
      <c r="E116" s="101">
        <v>-28870.427399999957</v>
      </c>
      <c r="F116" s="101">
        <v>-28870.427399999957</v>
      </c>
      <c r="G116" s="101">
        <v>0</v>
      </c>
      <c r="H116" s="101">
        <v>0</v>
      </c>
      <c r="I116" s="101">
        <v>0</v>
      </c>
    </row>
    <row r="117" spans="1:9" hidden="1">
      <c r="A117" s="4">
        <v>91138</v>
      </c>
      <c r="B117" s="84" t="s">
        <v>127</v>
      </c>
      <c r="C117" s="99">
        <v>4.5043999999999998E-4</v>
      </c>
      <c r="D117" s="100"/>
      <c r="E117" s="101">
        <v>-31376.476739999984</v>
      </c>
      <c r="F117" s="101">
        <v>-28269.476739999984</v>
      </c>
      <c r="G117" s="101">
        <v>-18896.187989999991</v>
      </c>
      <c r="H117" s="101">
        <v>0</v>
      </c>
      <c r="I117" s="101">
        <v>0</v>
      </c>
    </row>
    <row r="118" spans="1:9" hidden="1">
      <c r="A118" s="4">
        <v>91141</v>
      </c>
      <c r="B118" s="84" t="s">
        <v>128</v>
      </c>
      <c r="C118" s="99">
        <v>5.9217999999999999E-4</v>
      </c>
      <c r="D118" s="100"/>
      <c r="E118" s="101">
        <v>-72654.223429999925</v>
      </c>
      <c r="F118" s="101">
        <v>-45708.223429999918</v>
      </c>
      <c r="G118" s="101">
        <v>-36218.505304999919</v>
      </c>
      <c r="H118" s="101">
        <v>0</v>
      </c>
      <c r="I118" s="101">
        <v>0</v>
      </c>
    </row>
    <row r="119" spans="1:9" hidden="1">
      <c r="A119" s="4">
        <v>91147</v>
      </c>
      <c r="B119" s="84" t="s">
        <v>129</v>
      </c>
      <c r="C119" s="99">
        <v>3.2910000000000002E-5</v>
      </c>
      <c r="D119" s="100"/>
      <c r="E119" s="101">
        <v>-242.99004750000131</v>
      </c>
      <c r="F119" s="101">
        <v>-242.99004750000131</v>
      </c>
      <c r="G119" s="101">
        <v>-125.00442250000197</v>
      </c>
      <c r="H119" s="101">
        <v>0</v>
      </c>
      <c r="I119" s="101">
        <v>0</v>
      </c>
    </row>
    <row r="120" spans="1:9" hidden="1">
      <c r="A120" s="4">
        <v>91151</v>
      </c>
      <c r="B120" s="84" t="s">
        <v>130</v>
      </c>
      <c r="C120" s="99">
        <v>6.8552999999999995E-4</v>
      </c>
      <c r="D120" s="100"/>
      <c r="E120" s="101">
        <v>-39606.423750000016</v>
      </c>
      <c r="F120" s="101">
        <v>-16782.423750000016</v>
      </c>
      <c r="G120" s="101">
        <v>0</v>
      </c>
      <c r="H120" s="101">
        <v>0</v>
      </c>
      <c r="I120" s="101">
        <v>0</v>
      </c>
    </row>
    <row r="121" spans="1:9" hidden="1">
      <c r="A121" s="4">
        <v>91154</v>
      </c>
      <c r="B121" s="84" t="s">
        <v>131</v>
      </c>
      <c r="C121" s="99">
        <v>2.3200000000000001E-5</v>
      </c>
      <c r="D121" s="100"/>
      <c r="E121" s="101">
        <v>-3009.880499999997</v>
      </c>
      <c r="F121" s="101">
        <v>-1589.880499999997</v>
      </c>
      <c r="G121" s="101">
        <v>-1167.295499999997</v>
      </c>
      <c r="H121" s="101">
        <v>0</v>
      </c>
      <c r="I121" s="101">
        <v>0</v>
      </c>
    </row>
    <row r="122" spans="1:9" hidden="1">
      <c r="A122" s="4">
        <v>91161</v>
      </c>
      <c r="B122" s="84" t="s">
        <v>132</v>
      </c>
      <c r="C122" s="99">
        <v>7.5030000000000005E-5</v>
      </c>
      <c r="D122" s="100"/>
      <c r="E122" s="101">
        <v>-19122.189592499995</v>
      </c>
      <c r="F122" s="101">
        <v>-19122.189592499995</v>
      </c>
      <c r="G122" s="101">
        <v>-15691.130842499995</v>
      </c>
      <c r="H122" s="101">
        <v>0</v>
      </c>
      <c r="I122" s="101">
        <v>0</v>
      </c>
    </row>
    <row r="123" spans="1:9" hidden="1">
      <c r="A123" s="4">
        <v>91171</v>
      </c>
      <c r="B123" s="84" t="s">
        <v>133</v>
      </c>
      <c r="C123" s="99">
        <v>2.81E-4</v>
      </c>
      <c r="D123" s="100"/>
      <c r="E123" s="101">
        <v>-58500.656900000045</v>
      </c>
      <c r="F123" s="101">
        <v>-50243.656900000045</v>
      </c>
      <c r="G123" s="101">
        <v>-37007.093150000037</v>
      </c>
      <c r="H123" s="101">
        <v>0</v>
      </c>
      <c r="I123" s="101">
        <v>0</v>
      </c>
    </row>
    <row r="124" spans="1:9" hidden="1">
      <c r="A124" s="4">
        <v>91201</v>
      </c>
      <c r="B124" s="84" t="s">
        <v>134</v>
      </c>
      <c r="C124" s="99">
        <v>2.38105E-3</v>
      </c>
      <c r="D124" s="100"/>
      <c r="E124" s="101">
        <v>-151569.7021124998</v>
      </c>
      <c r="F124" s="101">
        <v>-127924.7021124998</v>
      </c>
      <c r="G124" s="101">
        <v>-82998.750087500026</v>
      </c>
      <c r="H124" s="101">
        <v>0</v>
      </c>
      <c r="I124" s="101">
        <v>0</v>
      </c>
    </row>
    <row r="125" spans="1:9" hidden="1">
      <c r="A125" s="4">
        <v>91202</v>
      </c>
      <c r="B125" s="84" t="s">
        <v>135</v>
      </c>
      <c r="C125" s="99">
        <v>0</v>
      </c>
      <c r="D125" s="100"/>
      <c r="E125" s="101">
        <v>-41595</v>
      </c>
      <c r="F125" s="101">
        <v>0</v>
      </c>
      <c r="G125" s="101">
        <v>0</v>
      </c>
      <c r="H125" s="101">
        <v>0</v>
      </c>
      <c r="I125" s="101">
        <v>0</v>
      </c>
    </row>
    <row r="126" spans="1:9" hidden="1">
      <c r="A126" s="4">
        <v>91203</v>
      </c>
      <c r="B126" s="84" t="s">
        <v>136</v>
      </c>
      <c r="C126" s="99">
        <v>2.4640000000000003E-4</v>
      </c>
      <c r="D126" s="100"/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</row>
    <row r="127" spans="1:9" hidden="1">
      <c r="A127" s="4">
        <v>91206</v>
      </c>
      <c r="B127" s="84" t="s">
        <v>137</v>
      </c>
      <c r="C127" s="99">
        <v>1.0200400000000001E-3</v>
      </c>
      <c r="D127" s="100"/>
      <c r="E127" s="101">
        <v>-52252.054414999977</v>
      </c>
      <c r="F127" s="101">
        <v>-52252.054414999977</v>
      </c>
      <c r="G127" s="101">
        <v>-26869.47004</v>
      </c>
      <c r="H127" s="101">
        <v>0</v>
      </c>
      <c r="I127" s="101">
        <v>0</v>
      </c>
    </row>
    <row r="128" spans="1:9" hidden="1">
      <c r="A128" s="4">
        <v>91208</v>
      </c>
      <c r="B128" s="84" t="s">
        <v>138</v>
      </c>
      <c r="C128" s="99">
        <v>2.1840000000000001E-5</v>
      </c>
      <c r="D128" s="100"/>
      <c r="E128" s="101">
        <v>-874.99086499999476</v>
      </c>
      <c r="F128" s="101">
        <v>-874.99086499999476</v>
      </c>
      <c r="G128" s="101">
        <v>-709.46148999999468</v>
      </c>
      <c r="H128" s="101">
        <v>0</v>
      </c>
      <c r="I128" s="101">
        <v>0</v>
      </c>
    </row>
    <row r="129" spans="1:9" hidden="1">
      <c r="A129" s="4">
        <v>91211</v>
      </c>
      <c r="B129" s="84" t="s">
        <v>139</v>
      </c>
      <c r="C129" s="99">
        <v>4.2053000000000001E-4</v>
      </c>
      <c r="D129" s="100"/>
      <c r="E129" s="101">
        <v>-41937.228567499973</v>
      </c>
      <c r="F129" s="101">
        <v>-8271.2285674999766</v>
      </c>
      <c r="G129" s="101">
        <v>-7263.8460674999988</v>
      </c>
      <c r="H129" s="101">
        <v>0</v>
      </c>
      <c r="I129" s="101">
        <v>0</v>
      </c>
    </row>
    <row r="130" spans="1:9" hidden="1">
      <c r="A130" s="4">
        <v>91213</v>
      </c>
      <c r="B130" s="84" t="s">
        <v>140</v>
      </c>
      <c r="C130" s="99">
        <v>2.5469999999999998E-5</v>
      </c>
      <c r="D130" s="100"/>
      <c r="E130" s="101">
        <v>-4042.1507574999982</v>
      </c>
      <c r="F130" s="101">
        <v>-840.15075749999824</v>
      </c>
      <c r="G130" s="101">
        <v>-495.78888249999773</v>
      </c>
      <c r="H130" s="101">
        <v>0</v>
      </c>
      <c r="I130" s="101">
        <v>0</v>
      </c>
    </row>
    <row r="131" spans="1:9" hidden="1">
      <c r="A131" s="4">
        <v>91214</v>
      </c>
      <c r="B131" s="84" t="s">
        <v>141</v>
      </c>
      <c r="C131" s="99">
        <v>3.2469999999999999E-5</v>
      </c>
      <c r="D131" s="100"/>
      <c r="E131" s="101">
        <v>-8638.3277075000115</v>
      </c>
      <c r="F131" s="101">
        <v>-6504.3277075000124</v>
      </c>
      <c r="G131" s="101">
        <v>-3940.5500325000085</v>
      </c>
      <c r="H131" s="101">
        <v>0</v>
      </c>
      <c r="I131" s="101">
        <v>0</v>
      </c>
    </row>
    <row r="132" spans="1:9" hidden="1">
      <c r="A132" s="4">
        <v>91217</v>
      </c>
      <c r="B132" s="84" t="s">
        <v>142</v>
      </c>
      <c r="C132" s="99">
        <v>2.4899999999999999E-5</v>
      </c>
      <c r="D132" s="100"/>
      <c r="E132" s="101">
        <v>-852.47325000000092</v>
      </c>
      <c r="F132" s="101">
        <v>-852.47325000000092</v>
      </c>
      <c r="G132" s="101">
        <v>0</v>
      </c>
      <c r="H132" s="101">
        <v>0</v>
      </c>
      <c r="I132" s="101">
        <v>0</v>
      </c>
    </row>
    <row r="133" spans="1:9" hidden="1">
      <c r="A133" s="4">
        <v>91221</v>
      </c>
      <c r="B133" s="84" t="s">
        <v>143</v>
      </c>
      <c r="C133" s="99">
        <v>8.0469999999999994E-5</v>
      </c>
      <c r="D133" s="100"/>
      <c r="E133" s="101">
        <v>-12874.45704999999</v>
      </c>
      <c r="F133" s="101">
        <v>-11991.45704999999</v>
      </c>
      <c r="G133" s="101">
        <v>0</v>
      </c>
      <c r="H133" s="101">
        <v>0</v>
      </c>
      <c r="I133" s="101">
        <v>0</v>
      </c>
    </row>
    <row r="134" spans="1:9" hidden="1">
      <c r="A134" s="4">
        <v>91231</v>
      </c>
      <c r="B134" s="84" t="s">
        <v>144</v>
      </c>
      <c r="C134" s="99">
        <v>1.7249399999999999E-3</v>
      </c>
      <c r="D134" s="100"/>
      <c r="E134" s="101">
        <v>-130229.96673999984</v>
      </c>
      <c r="F134" s="101">
        <v>-96403.966739999843</v>
      </c>
      <c r="G134" s="101">
        <v>-52167.491014999934</v>
      </c>
      <c r="H134" s="101">
        <v>0</v>
      </c>
      <c r="I134" s="101">
        <v>0</v>
      </c>
    </row>
    <row r="135" spans="1:9" hidden="1">
      <c r="A135" s="4">
        <v>91233</v>
      </c>
      <c r="B135" s="84" t="s">
        <v>145</v>
      </c>
      <c r="C135" s="99">
        <v>4.9240000000000003E-5</v>
      </c>
      <c r="D135" s="100"/>
      <c r="E135" s="101">
        <v>-18526.430265000003</v>
      </c>
      <c r="F135" s="101">
        <v>-15691.430265000005</v>
      </c>
      <c r="G135" s="101">
        <v>-14123.782140000005</v>
      </c>
      <c r="H135" s="101">
        <v>0</v>
      </c>
      <c r="I135" s="101">
        <v>0</v>
      </c>
    </row>
    <row r="136" spans="1:9" hidden="1">
      <c r="A136" s="4">
        <v>91241</v>
      </c>
      <c r="B136" s="84" t="s">
        <v>146</v>
      </c>
      <c r="C136" s="99">
        <v>3.2539999999999997E-5</v>
      </c>
      <c r="D136" s="100"/>
      <c r="E136" s="101">
        <v>-2193.3976150000044</v>
      </c>
      <c r="F136" s="101">
        <v>-2193.3976150000044</v>
      </c>
      <c r="G136" s="101">
        <v>-1874.1263650000037</v>
      </c>
      <c r="H136" s="101">
        <v>0</v>
      </c>
      <c r="I136" s="101">
        <v>0</v>
      </c>
    </row>
    <row r="137" spans="1:9" hidden="1">
      <c r="A137" s="94">
        <v>91251</v>
      </c>
      <c r="B137" s="95" t="s">
        <v>147</v>
      </c>
      <c r="C137" s="96">
        <v>2.4430000000000002E-5</v>
      </c>
      <c r="D137" s="97"/>
      <c r="E137" s="98">
        <v>-8307.1667675000026</v>
      </c>
      <c r="F137" s="98">
        <v>-8137.1667675000026</v>
      </c>
      <c r="G137" s="98">
        <v>-6687.6786425000028</v>
      </c>
      <c r="H137" s="98">
        <v>0</v>
      </c>
      <c r="I137" s="98">
        <v>0</v>
      </c>
    </row>
    <row r="138" spans="1:9" hidden="1">
      <c r="A138" s="4">
        <v>91261</v>
      </c>
      <c r="B138" s="84" t="s">
        <v>148</v>
      </c>
      <c r="C138" s="99">
        <v>9.5300000000000002E-6</v>
      </c>
      <c r="D138" s="100"/>
      <c r="E138" s="101">
        <v>-1180.1386425000019</v>
      </c>
      <c r="F138" s="101">
        <v>-768.13864250000199</v>
      </c>
      <c r="G138" s="101">
        <v>-311.08616750000203</v>
      </c>
      <c r="H138" s="101">
        <v>0</v>
      </c>
      <c r="I138" s="101">
        <v>0</v>
      </c>
    </row>
    <row r="139" spans="1:9" hidden="1">
      <c r="A139" s="4">
        <v>91301</v>
      </c>
      <c r="B139" s="84" t="s">
        <v>149</v>
      </c>
      <c r="C139" s="99">
        <v>8.50449E-3</v>
      </c>
      <c r="D139" s="100"/>
      <c r="E139" s="101">
        <v>-323154.74425249919</v>
      </c>
      <c r="F139" s="101">
        <v>-323154.74425249919</v>
      </c>
      <c r="G139" s="101">
        <v>-242106.54612749911</v>
      </c>
      <c r="H139" s="101">
        <v>0</v>
      </c>
      <c r="I139" s="101">
        <v>0</v>
      </c>
    </row>
    <row r="140" spans="1:9" hidden="1">
      <c r="A140" s="4">
        <v>91302</v>
      </c>
      <c r="B140" s="84" t="s">
        <v>941</v>
      </c>
      <c r="C140" s="99">
        <v>5.2094999999999995E-4</v>
      </c>
      <c r="D140" s="100"/>
      <c r="E140" s="101">
        <v>-11638.10483750009</v>
      </c>
      <c r="F140" s="101">
        <v>-11638.10483750009</v>
      </c>
      <c r="G140" s="101">
        <v>-7728.6867125000936</v>
      </c>
      <c r="H140" s="101">
        <v>0</v>
      </c>
      <c r="I140" s="101">
        <v>0</v>
      </c>
    </row>
    <row r="141" spans="1:9" hidden="1">
      <c r="A141" s="4">
        <v>91306</v>
      </c>
      <c r="B141" s="84" t="s">
        <v>151</v>
      </c>
      <c r="C141" s="99">
        <v>2.36827E-3</v>
      </c>
      <c r="D141" s="100"/>
      <c r="E141" s="101">
        <v>-29665.865624999977</v>
      </c>
      <c r="F141" s="101">
        <v>-29665.865624999977</v>
      </c>
      <c r="G141" s="101">
        <v>0</v>
      </c>
      <c r="H141" s="101">
        <v>0</v>
      </c>
      <c r="I141" s="101">
        <v>0</v>
      </c>
    </row>
    <row r="142" spans="1:9" hidden="1">
      <c r="A142" s="4">
        <v>91308</v>
      </c>
      <c r="B142" s="84" t="s">
        <v>152</v>
      </c>
      <c r="C142" s="99">
        <v>9.4199999999999999E-5</v>
      </c>
      <c r="D142" s="100"/>
      <c r="E142" s="101">
        <v>-40113.21409999999</v>
      </c>
      <c r="F142" s="101">
        <v>-7263.2140999999901</v>
      </c>
      <c r="G142" s="101">
        <v>-7263.2140999999901</v>
      </c>
      <c r="H142" s="101">
        <v>0</v>
      </c>
      <c r="I142" s="101">
        <v>0</v>
      </c>
    </row>
    <row r="143" spans="1:9" hidden="1">
      <c r="A143" s="4">
        <v>91311</v>
      </c>
      <c r="B143" s="84" t="s">
        <v>153</v>
      </c>
      <c r="C143" s="99">
        <v>8.1367999999999996E-3</v>
      </c>
      <c r="D143" s="100"/>
      <c r="E143" s="101">
        <v>-513289.54239999957</v>
      </c>
      <c r="F143" s="101">
        <v>-513289.54239999957</v>
      </c>
      <c r="G143" s="101">
        <v>-419856.79489999975</v>
      </c>
      <c r="H143" s="101">
        <v>0</v>
      </c>
      <c r="I143" s="101">
        <v>0</v>
      </c>
    </row>
    <row r="144" spans="1:9" hidden="1">
      <c r="A144" s="4">
        <v>91317</v>
      </c>
      <c r="B144" s="84" t="s">
        <v>154</v>
      </c>
      <c r="C144" s="99">
        <v>1.5045E-4</v>
      </c>
      <c r="D144" s="100"/>
      <c r="E144" s="101">
        <v>-2753.7447374999847</v>
      </c>
      <c r="F144" s="101">
        <v>-2753.7447374999847</v>
      </c>
      <c r="G144" s="101">
        <v>-2508.8609874999838</v>
      </c>
      <c r="H144" s="101">
        <v>0</v>
      </c>
      <c r="I144" s="101">
        <v>0</v>
      </c>
    </row>
    <row r="145" spans="1:9" hidden="1">
      <c r="A145" s="4">
        <v>91321</v>
      </c>
      <c r="B145" s="84" t="s">
        <v>155</v>
      </c>
      <c r="C145" s="99">
        <v>5.4509999999999998E-5</v>
      </c>
      <c r="D145" s="100"/>
      <c r="E145" s="101">
        <v>-9726.7073724999937</v>
      </c>
      <c r="F145" s="101">
        <v>-8142.7073724999946</v>
      </c>
      <c r="G145" s="101">
        <v>-3096.1196724999945</v>
      </c>
      <c r="H145" s="101">
        <v>0</v>
      </c>
      <c r="I145" s="101">
        <v>0</v>
      </c>
    </row>
    <row r="146" spans="1:9" hidden="1">
      <c r="A146" s="4">
        <v>91327</v>
      </c>
      <c r="B146" s="84" t="s">
        <v>156</v>
      </c>
      <c r="C146" s="99">
        <v>1.167E-5</v>
      </c>
      <c r="D146" s="100"/>
      <c r="E146" s="101">
        <v>-680.12079999999855</v>
      </c>
      <c r="F146" s="101">
        <v>-680.12079999999855</v>
      </c>
      <c r="G146" s="101">
        <v>0</v>
      </c>
      <c r="H146" s="101">
        <v>0</v>
      </c>
      <c r="I146" s="101">
        <v>0</v>
      </c>
    </row>
    <row r="147" spans="1:9" hidden="1">
      <c r="A147" s="4">
        <v>91331</v>
      </c>
      <c r="B147" s="84" t="s">
        <v>157</v>
      </c>
      <c r="C147" s="99">
        <v>2.9839799999999998E-3</v>
      </c>
      <c r="D147" s="100"/>
      <c r="E147" s="101">
        <v>-263112.01238000038</v>
      </c>
      <c r="F147" s="101">
        <v>-225999.01238000038</v>
      </c>
      <c r="G147" s="101">
        <v>-162992.15175500017</v>
      </c>
      <c r="H147" s="101">
        <v>0</v>
      </c>
      <c r="I147" s="101">
        <v>0</v>
      </c>
    </row>
    <row r="148" spans="1:9" hidden="1">
      <c r="A148" s="4">
        <v>91341</v>
      </c>
      <c r="B148" s="84" t="s">
        <v>158</v>
      </c>
      <c r="C148" s="99">
        <v>6.3120000000000006E-5</v>
      </c>
      <c r="D148" s="100"/>
      <c r="E148" s="101">
        <v>-3662.8508000000029</v>
      </c>
      <c r="F148" s="101">
        <v>-1414.8508000000029</v>
      </c>
      <c r="G148" s="101">
        <v>0</v>
      </c>
      <c r="H148" s="101">
        <v>0</v>
      </c>
      <c r="I148" s="101">
        <v>0</v>
      </c>
    </row>
    <row r="149" spans="1:9" hidden="1">
      <c r="A149" s="4">
        <v>91401</v>
      </c>
      <c r="B149" s="84" t="s">
        <v>159</v>
      </c>
      <c r="C149" s="99">
        <v>3.6303500000000001E-3</v>
      </c>
      <c r="D149" s="100"/>
      <c r="E149" s="101">
        <v>-143178.88831249974</v>
      </c>
      <c r="F149" s="101">
        <v>-75257.888312499723</v>
      </c>
      <c r="G149" s="101">
        <v>-22802.367662499877</v>
      </c>
      <c r="H149" s="101">
        <v>0</v>
      </c>
      <c r="I149" s="101">
        <v>0</v>
      </c>
    </row>
    <row r="150" spans="1:9" hidden="1">
      <c r="A150" s="4">
        <v>91411</v>
      </c>
      <c r="B150" s="84" t="s">
        <v>160</v>
      </c>
      <c r="C150" s="99">
        <v>4.3454000000000002E-4</v>
      </c>
      <c r="D150" s="100"/>
      <c r="E150" s="101">
        <v>-25574.197500000038</v>
      </c>
      <c r="F150" s="101">
        <v>-25574.197500000038</v>
      </c>
      <c r="G150" s="101">
        <v>0</v>
      </c>
      <c r="H150" s="101">
        <v>0</v>
      </c>
      <c r="I150" s="101">
        <v>0</v>
      </c>
    </row>
    <row r="151" spans="1:9" hidden="1">
      <c r="A151" s="4">
        <v>91414</v>
      </c>
      <c r="B151" s="84" t="s">
        <v>952</v>
      </c>
      <c r="C151" s="99">
        <v>2.9479999999999999E-5</v>
      </c>
      <c r="D151" s="100"/>
      <c r="E151" s="101">
        <v>-2097.0667050000015</v>
      </c>
      <c r="F151" s="101">
        <v>-2097.0667050000015</v>
      </c>
      <c r="G151" s="101">
        <v>-1583.9295800000014</v>
      </c>
      <c r="H151" s="101">
        <v>0</v>
      </c>
      <c r="I151" s="101">
        <v>0</v>
      </c>
    </row>
    <row r="152" spans="1:9" hidden="1">
      <c r="A152" s="4">
        <v>91417</v>
      </c>
      <c r="B152" s="84" t="s">
        <v>161</v>
      </c>
      <c r="C152" s="99">
        <v>5.7100000000000004E-6</v>
      </c>
      <c r="D152" s="100"/>
      <c r="E152" s="101">
        <v>-397.82085000000006</v>
      </c>
      <c r="F152" s="101">
        <v>-397.82085000000006</v>
      </c>
      <c r="G152" s="101">
        <v>0</v>
      </c>
      <c r="H152" s="101">
        <v>0</v>
      </c>
      <c r="I152" s="101">
        <v>0</v>
      </c>
    </row>
    <row r="153" spans="1:9" hidden="1">
      <c r="A153" s="4">
        <v>91421</v>
      </c>
      <c r="B153" s="84" t="s">
        <v>162</v>
      </c>
      <c r="C153" s="99">
        <v>9.5849999999999999E-5</v>
      </c>
      <c r="D153" s="100"/>
      <c r="E153" s="101">
        <v>-937</v>
      </c>
      <c r="F153" s="101">
        <v>0</v>
      </c>
      <c r="G153" s="101">
        <v>0</v>
      </c>
      <c r="H153" s="101">
        <v>0</v>
      </c>
      <c r="I153" s="101">
        <v>0</v>
      </c>
    </row>
    <row r="154" spans="1:9" hidden="1">
      <c r="A154" s="4">
        <v>91423</v>
      </c>
      <c r="B154" s="84" t="s">
        <v>163</v>
      </c>
      <c r="C154" s="99">
        <v>5.8350000000000002E-5</v>
      </c>
      <c r="D154" s="100"/>
      <c r="E154" s="101">
        <v>-3688.4585500000012</v>
      </c>
      <c r="F154" s="101">
        <v>-3688.4585500000012</v>
      </c>
      <c r="G154" s="101">
        <v>0</v>
      </c>
      <c r="H154" s="101">
        <v>0</v>
      </c>
      <c r="I154" s="101">
        <v>0</v>
      </c>
    </row>
    <row r="155" spans="1:9" hidden="1">
      <c r="A155" s="4">
        <v>91431</v>
      </c>
      <c r="B155" s="84" t="s">
        <v>164</v>
      </c>
      <c r="C155" s="99">
        <v>1.6783999999999999E-4</v>
      </c>
      <c r="D155" s="100"/>
      <c r="E155" s="101">
        <v>-26077.210815000035</v>
      </c>
      <c r="F155" s="101">
        <v>-26077.210815000035</v>
      </c>
      <c r="G155" s="101">
        <v>-22085.592690000034</v>
      </c>
      <c r="H155" s="101">
        <v>0</v>
      </c>
      <c r="I155" s="101">
        <v>0</v>
      </c>
    </row>
    <row r="156" spans="1:9" hidden="1">
      <c r="A156" s="4">
        <v>91441</v>
      </c>
      <c r="B156" s="84" t="s">
        <v>165</v>
      </c>
      <c r="C156" s="99">
        <v>1.0149E-3</v>
      </c>
      <c r="D156" s="100"/>
      <c r="E156" s="101">
        <v>-56592.333775000021</v>
      </c>
      <c r="F156" s="101">
        <v>-28073.333775000021</v>
      </c>
      <c r="G156" s="101">
        <v>-7380.5412750000105</v>
      </c>
      <c r="H156" s="101">
        <v>0</v>
      </c>
      <c r="I156" s="101">
        <v>0</v>
      </c>
    </row>
    <row r="157" spans="1:9" hidden="1">
      <c r="A157" s="4">
        <v>91451</v>
      </c>
      <c r="B157" s="84" t="s">
        <v>166</v>
      </c>
      <c r="C157" s="99">
        <v>1.4804799999999999E-3</v>
      </c>
      <c r="D157" s="100"/>
      <c r="E157" s="101">
        <v>-39552.531949999975</v>
      </c>
      <c r="F157" s="101">
        <v>-9604.531949999975</v>
      </c>
      <c r="G157" s="101">
        <v>0</v>
      </c>
      <c r="H157" s="101">
        <v>0</v>
      </c>
      <c r="I157" s="101">
        <v>0</v>
      </c>
    </row>
    <row r="158" spans="1:9" hidden="1">
      <c r="A158" s="4">
        <v>91457</v>
      </c>
      <c r="B158" s="84" t="s">
        <v>167</v>
      </c>
      <c r="C158" s="99">
        <v>1.7750000000000001E-5</v>
      </c>
      <c r="D158" s="100"/>
      <c r="E158" s="101">
        <v>0</v>
      </c>
      <c r="F158" s="101">
        <v>0</v>
      </c>
      <c r="G158" s="101">
        <v>0</v>
      </c>
      <c r="H158" s="101">
        <v>0</v>
      </c>
      <c r="I158" s="101">
        <v>0</v>
      </c>
    </row>
    <row r="159" spans="1:9" hidden="1">
      <c r="A159" s="4">
        <v>91461</v>
      </c>
      <c r="B159" s="84" t="s">
        <v>907</v>
      </c>
      <c r="C159" s="99">
        <v>0</v>
      </c>
      <c r="D159" s="100"/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</row>
    <row r="160" spans="1:9" hidden="1">
      <c r="A160" s="4">
        <v>91501</v>
      </c>
      <c r="B160" s="84" t="s">
        <v>168</v>
      </c>
      <c r="C160" s="99">
        <v>4.7812000000000001E-4</v>
      </c>
      <c r="D160" s="100"/>
      <c r="E160" s="101">
        <v>-10632.060119999898</v>
      </c>
      <c r="F160" s="101">
        <v>-6334.0601199998982</v>
      </c>
      <c r="G160" s="101">
        <v>-6334.0601199998982</v>
      </c>
      <c r="H160" s="101">
        <v>0</v>
      </c>
      <c r="I160" s="101">
        <v>0</v>
      </c>
    </row>
    <row r="161" spans="1:9" hidden="1">
      <c r="A161" s="4">
        <v>91504</v>
      </c>
      <c r="B161" s="84" t="s">
        <v>169</v>
      </c>
      <c r="C161" s="99">
        <v>7.0500000000000003E-6</v>
      </c>
      <c r="D161" s="100"/>
      <c r="E161" s="101">
        <v>-552.83243750000088</v>
      </c>
      <c r="F161" s="101">
        <v>-552.83243750000088</v>
      </c>
      <c r="G161" s="101">
        <v>-552.83243750000088</v>
      </c>
      <c r="H161" s="101">
        <v>0</v>
      </c>
      <c r="I161" s="101">
        <v>0</v>
      </c>
    </row>
    <row r="162" spans="1:9" hidden="1">
      <c r="A162" s="4">
        <v>91601</v>
      </c>
      <c r="B162" s="84" t="s">
        <v>170</v>
      </c>
      <c r="C162" s="99">
        <v>3.0380099999999998E-3</v>
      </c>
      <c r="D162" s="100"/>
      <c r="E162" s="101">
        <v>0</v>
      </c>
      <c r="F162" s="101">
        <v>0</v>
      </c>
      <c r="G162" s="101">
        <v>0</v>
      </c>
      <c r="H162" s="101">
        <v>0</v>
      </c>
      <c r="I162" s="101">
        <v>0</v>
      </c>
    </row>
    <row r="163" spans="1:9" hidden="1">
      <c r="A163" s="4">
        <v>91604</v>
      </c>
      <c r="B163" s="84" t="s">
        <v>171</v>
      </c>
      <c r="C163" s="99">
        <v>8.3010000000000007E-5</v>
      </c>
      <c r="D163" s="100"/>
      <c r="E163" s="101">
        <v>0</v>
      </c>
      <c r="F163" s="101">
        <v>0</v>
      </c>
      <c r="G163" s="101">
        <v>0</v>
      </c>
      <c r="H163" s="101">
        <v>0</v>
      </c>
      <c r="I163" s="101">
        <v>0</v>
      </c>
    </row>
    <row r="164" spans="1:9" hidden="1">
      <c r="A164" s="4">
        <v>91608</v>
      </c>
      <c r="B164" s="84" t="s">
        <v>172</v>
      </c>
      <c r="C164" s="99">
        <v>1.9634000000000001E-4</v>
      </c>
      <c r="D164" s="100"/>
      <c r="E164" s="101">
        <v>-20817.140624999996</v>
      </c>
      <c r="F164" s="101">
        <v>-6118.1406249999964</v>
      </c>
      <c r="G164" s="101">
        <v>0</v>
      </c>
      <c r="H164" s="101">
        <v>0</v>
      </c>
      <c r="I164" s="101">
        <v>0</v>
      </c>
    </row>
    <row r="165" spans="1:9" hidden="1">
      <c r="A165" s="4">
        <v>91611</v>
      </c>
      <c r="B165" s="84" t="s">
        <v>173</v>
      </c>
      <c r="C165" s="99">
        <v>1.3005E-3</v>
      </c>
      <c r="D165" s="100"/>
      <c r="E165" s="101">
        <v>-271423.51699999993</v>
      </c>
      <c r="F165" s="101">
        <v>-160544.51699999993</v>
      </c>
      <c r="G165" s="101">
        <v>-126723.71262499987</v>
      </c>
      <c r="H165" s="101">
        <v>0</v>
      </c>
      <c r="I165" s="101">
        <v>0</v>
      </c>
    </row>
    <row r="166" spans="1:9" hidden="1">
      <c r="A166" s="4">
        <v>91621</v>
      </c>
      <c r="B166" s="84" t="s">
        <v>174</v>
      </c>
      <c r="C166" s="99">
        <v>3.0152E-4</v>
      </c>
      <c r="D166" s="100"/>
      <c r="E166" s="101">
        <v>-47142.497395000079</v>
      </c>
      <c r="F166" s="101">
        <v>-47142.497395000079</v>
      </c>
      <c r="G166" s="101">
        <v>-35549.321770000075</v>
      </c>
      <c r="H166" s="101">
        <v>0</v>
      </c>
      <c r="I166" s="101">
        <v>0</v>
      </c>
    </row>
    <row r="167" spans="1:9" hidden="1">
      <c r="A167" s="4">
        <v>91631</v>
      </c>
      <c r="B167" s="84" t="s">
        <v>175</v>
      </c>
      <c r="C167" s="99">
        <v>6.6217000000000001E-4</v>
      </c>
      <c r="D167" s="100"/>
      <c r="E167" s="101">
        <v>-22695.939925000042</v>
      </c>
      <c r="F167" s="101">
        <v>-8668.9399250000424</v>
      </c>
      <c r="G167" s="101">
        <v>0</v>
      </c>
      <c r="H167" s="101">
        <v>0</v>
      </c>
      <c r="I167" s="101">
        <v>0</v>
      </c>
    </row>
    <row r="168" spans="1:9" hidden="1">
      <c r="A168" s="4">
        <v>91633</v>
      </c>
      <c r="B168" s="84" t="s">
        <v>176</v>
      </c>
      <c r="C168" s="99">
        <v>2.5740000000000001E-5</v>
      </c>
      <c r="D168" s="100"/>
      <c r="E168" s="101">
        <v>-24669.739464999999</v>
      </c>
      <c r="F168" s="101">
        <v>-11556.739464999997</v>
      </c>
      <c r="G168" s="101">
        <v>-8866.8119649999971</v>
      </c>
      <c r="H168" s="101">
        <v>0</v>
      </c>
      <c r="I168" s="101">
        <v>0</v>
      </c>
    </row>
    <row r="169" spans="1:9" hidden="1">
      <c r="A169" s="4">
        <v>91641</v>
      </c>
      <c r="B169" s="84" t="s">
        <v>177</v>
      </c>
      <c r="C169" s="99">
        <v>3.3729000000000002E-4</v>
      </c>
      <c r="D169" s="100"/>
      <c r="E169" s="101">
        <v>-6802.0333750000136</v>
      </c>
      <c r="F169" s="101">
        <v>-6802.0333750000136</v>
      </c>
      <c r="G169" s="101">
        <v>0</v>
      </c>
      <c r="H169" s="101">
        <v>0</v>
      </c>
      <c r="I169" s="101">
        <v>0</v>
      </c>
    </row>
    <row r="170" spans="1:9" hidden="1">
      <c r="A170" s="4">
        <v>91651</v>
      </c>
      <c r="B170" s="84" t="s">
        <v>178</v>
      </c>
      <c r="C170" s="99">
        <v>5.6260000000000001E-4</v>
      </c>
      <c r="D170" s="100"/>
      <c r="E170" s="101">
        <v>-19853.145649999969</v>
      </c>
      <c r="F170" s="101">
        <v>-19853.145649999969</v>
      </c>
      <c r="G170" s="101">
        <v>-8344.4731499999689</v>
      </c>
      <c r="H170" s="101">
        <v>0</v>
      </c>
      <c r="I170" s="101">
        <v>0</v>
      </c>
    </row>
    <row r="171" spans="1:9" hidden="1">
      <c r="A171" s="4">
        <v>91661</v>
      </c>
      <c r="B171" s="84" t="s">
        <v>179</v>
      </c>
      <c r="C171" s="99">
        <v>1.7312999999999999E-4</v>
      </c>
      <c r="D171" s="100"/>
      <c r="E171" s="101">
        <v>-58459.967742499997</v>
      </c>
      <c r="F171" s="101">
        <v>-47749.967742499997</v>
      </c>
      <c r="G171" s="101">
        <v>-35476.53836749999</v>
      </c>
      <c r="H171" s="101">
        <v>0</v>
      </c>
      <c r="I171" s="101">
        <v>0</v>
      </c>
    </row>
    <row r="172" spans="1:9" hidden="1">
      <c r="A172" s="4">
        <v>91671</v>
      </c>
      <c r="B172" s="84" t="s">
        <v>180</v>
      </c>
      <c r="C172" s="99">
        <v>8.5870000000000003E-5</v>
      </c>
      <c r="D172" s="100"/>
      <c r="E172" s="101">
        <v>-13364.98705750002</v>
      </c>
      <c r="F172" s="101">
        <v>-13364.98705750002</v>
      </c>
      <c r="G172" s="101">
        <v>-10916.543382500015</v>
      </c>
      <c r="H172" s="101">
        <v>0</v>
      </c>
      <c r="I172" s="101">
        <v>0</v>
      </c>
    </row>
    <row r="173" spans="1:9" hidden="1">
      <c r="A173" s="4">
        <v>91681</v>
      </c>
      <c r="B173" s="84" t="s">
        <v>181</v>
      </c>
      <c r="C173" s="99">
        <v>4.4673E-4</v>
      </c>
      <c r="D173" s="100"/>
      <c r="E173" s="101">
        <v>-2273.262000000017</v>
      </c>
      <c r="F173" s="101">
        <v>-2273.262000000017</v>
      </c>
      <c r="G173" s="101">
        <v>0</v>
      </c>
      <c r="H173" s="101">
        <v>0</v>
      </c>
      <c r="I173" s="101">
        <v>0</v>
      </c>
    </row>
    <row r="174" spans="1:9" hidden="1">
      <c r="A174" s="4">
        <v>91691</v>
      </c>
      <c r="B174" s="84" t="s">
        <v>182</v>
      </c>
      <c r="C174" s="99">
        <v>4.002E-5</v>
      </c>
      <c r="D174" s="100"/>
      <c r="E174" s="101">
        <v>-451.41437499999938</v>
      </c>
      <c r="F174" s="101">
        <v>-451.41437499999938</v>
      </c>
      <c r="G174" s="101">
        <v>0</v>
      </c>
      <c r="H174" s="101">
        <v>0</v>
      </c>
      <c r="I174" s="101">
        <v>0</v>
      </c>
    </row>
    <row r="175" spans="1:9" hidden="1">
      <c r="A175" s="4">
        <v>91701</v>
      </c>
      <c r="B175" s="84" t="s">
        <v>183</v>
      </c>
      <c r="C175" s="99">
        <v>1.0649399999999999E-3</v>
      </c>
      <c r="D175" s="100"/>
      <c r="E175" s="101">
        <v>-277636.24316500005</v>
      </c>
      <c r="F175" s="101">
        <v>-277636.24316500005</v>
      </c>
      <c r="G175" s="101">
        <v>-95888.893165000016</v>
      </c>
      <c r="H175" s="101">
        <v>0</v>
      </c>
      <c r="I175" s="101">
        <v>0</v>
      </c>
    </row>
    <row r="176" spans="1:9" hidden="1">
      <c r="A176" s="4">
        <v>91704</v>
      </c>
      <c r="B176" s="84" t="s">
        <v>184</v>
      </c>
      <c r="C176" s="99">
        <v>1.6929999999999999E-5</v>
      </c>
      <c r="D176" s="100"/>
      <c r="E176" s="101">
        <v>0</v>
      </c>
      <c r="F176" s="101">
        <v>0</v>
      </c>
      <c r="G176" s="101">
        <v>0</v>
      </c>
      <c r="H176" s="101">
        <v>0</v>
      </c>
      <c r="I176" s="101">
        <v>0</v>
      </c>
    </row>
    <row r="177" spans="1:9" hidden="1">
      <c r="A177" s="4">
        <v>91706</v>
      </c>
      <c r="B177" s="84" t="s">
        <v>185</v>
      </c>
      <c r="C177" s="99">
        <v>1.9394E-4</v>
      </c>
      <c r="D177" s="100"/>
      <c r="E177" s="101">
        <v>-26418.573750000003</v>
      </c>
      <c r="F177" s="101">
        <v>-19190.573750000003</v>
      </c>
      <c r="G177" s="101">
        <v>0</v>
      </c>
      <c r="H177" s="101">
        <v>0</v>
      </c>
      <c r="I177" s="101">
        <v>0</v>
      </c>
    </row>
    <row r="178" spans="1:9" hidden="1">
      <c r="A178" s="4">
        <v>91719</v>
      </c>
      <c r="B178" s="84" t="s">
        <v>186</v>
      </c>
      <c r="C178" s="99">
        <v>2.9799999999999999E-5</v>
      </c>
      <c r="D178" s="100"/>
      <c r="E178" s="101">
        <v>-18333.643300000003</v>
      </c>
      <c r="F178" s="101">
        <v>-14185.643300000003</v>
      </c>
      <c r="G178" s="101">
        <v>-6395.7014500000032</v>
      </c>
      <c r="H178" s="101">
        <v>0</v>
      </c>
      <c r="I178" s="101">
        <v>0</v>
      </c>
    </row>
    <row r="179" spans="1:9" hidden="1">
      <c r="A179" s="4">
        <v>91801</v>
      </c>
      <c r="B179" s="84" t="s">
        <v>187</v>
      </c>
      <c r="C179" s="99">
        <v>7.6984100000000001E-3</v>
      </c>
      <c r="D179" s="100"/>
      <c r="E179" s="101">
        <v>-53578.671447499524</v>
      </c>
      <c r="F179" s="101">
        <v>-53578.671447499524</v>
      </c>
      <c r="G179" s="101">
        <v>-24931.480197499841</v>
      </c>
      <c r="H179" s="101">
        <v>0</v>
      </c>
      <c r="I179" s="101">
        <v>0</v>
      </c>
    </row>
    <row r="180" spans="1:9" hidden="1">
      <c r="A180" s="4">
        <v>91804</v>
      </c>
      <c r="B180" s="84" t="s">
        <v>188</v>
      </c>
      <c r="C180" s="99">
        <v>2.0097999999999999E-4</v>
      </c>
      <c r="D180" s="100"/>
      <c r="E180" s="101">
        <v>0</v>
      </c>
      <c r="F180" s="101">
        <v>0</v>
      </c>
      <c r="G180" s="101">
        <v>0</v>
      </c>
      <c r="H180" s="101">
        <v>0</v>
      </c>
      <c r="I180" s="101">
        <v>0</v>
      </c>
    </row>
    <row r="181" spans="1:9" hidden="1">
      <c r="A181" s="4">
        <v>91811</v>
      </c>
      <c r="B181" s="84" t="s">
        <v>189</v>
      </c>
      <c r="C181" s="99">
        <v>3.9909500000000001E-3</v>
      </c>
      <c r="D181" s="100"/>
      <c r="E181" s="101">
        <v>-206991.41121250053</v>
      </c>
      <c r="F181" s="101">
        <v>-111795.41121250053</v>
      </c>
      <c r="G181" s="101">
        <v>-15579.59706250031</v>
      </c>
      <c r="H181" s="101">
        <v>0</v>
      </c>
      <c r="I181" s="101">
        <v>0</v>
      </c>
    </row>
    <row r="182" spans="1:9" hidden="1">
      <c r="A182" s="94">
        <v>91812</v>
      </c>
      <c r="B182" s="95" t="s">
        <v>190</v>
      </c>
      <c r="C182" s="96">
        <v>6.3659999999999997E-5</v>
      </c>
      <c r="D182" s="97"/>
      <c r="E182" s="98">
        <v>-3552.0828500000025</v>
      </c>
      <c r="F182" s="98">
        <v>-2671.0828500000025</v>
      </c>
      <c r="G182" s="98">
        <v>0</v>
      </c>
      <c r="H182" s="98">
        <v>0</v>
      </c>
      <c r="I182" s="98">
        <v>0</v>
      </c>
    </row>
    <row r="183" spans="1:9" hidden="1">
      <c r="A183" s="4">
        <v>91813</v>
      </c>
      <c r="B183" s="84" t="s">
        <v>191</v>
      </c>
      <c r="C183" s="99">
        <v>4.0290000000000002E-5</v>
      </c>
      <c r="D183" s="100"/>
      <c r="E183" s="101">
        <v>-19707.545427499997</v>
      </c>
      <c r="F183" s="101">
        <v>-17448.545427500001</v>
      </c>
      <c r="G183" s="101">
        <v>-15175.2834275</v>
      </c>
      <c r="H183" s="101">
        <v>0</v>
      </c>
      <c r="I183" s="101">
        <v>0</v>
      </c>
    </row>
    <row r="184" spans="1:9" hidden="1">
      <c r="A184" s="4">
        <v>91818</v>
      </c>
      <c r="B184" s="84" t="s">
        <v>192</v>
      </c>
      <c r="C184" s="99">
        <v>4.4021000000000002E-4</v>
      </c>
      <c r="D184" s="100"/>
      <c r="E184" s="101">
        <v>-9337.3757974999971</v>
      </c>
      <c r="F184" s="101">
        <v>-9337.3757974999971</v>
      </c>
      <c r="G184" s="101">
        <v>-9337.3757974999971</v>
      </c>
      <c r="H184" s="101">
        <v>0</v>
      </c>
      <c r="I184" s="101">
        <v>0</v>
      </c>
    </row>
    <row r="185" spans="1:9" hidden="1">
      <c r="A185" s="4">
        <v>91819</v>
      </c>
      <c r="B185" s="84" t="s">
        <v>193</v>
      </c>
      <c r="C185" s="99">
        <v>2.2016000000000001E-4</v>
      </c>
      <c r="D185" s="100"/>
      <c r="E185" s="101">
        <v>-28600.007560000027</v>
      </c>
      <c r="F185" s="101">
        <v>-16655.007560000027</v>
      </c>
      <c r="G185" s="101">
        <v>-1480.983710000015</v>
      </c>
      <c r="H185" s="101">
        <v>0</v>
      </c>
      <c r="I185" s="101">
        <v>0</v>
      </c>
    </row>
    <row r="186" spans="1:9" hidden="1">
      <c r="A186" s="4">
        <v>91821</v>
      </c>
      <c r="B186" s="84" t="s">
        <v>194</v>
      </c>
      <c r="C186" s="99">
        <v>1.7061999999999999E-4</v>
      </c>
      <c r="D186" s="100"/>
      <c r="E186" s="101">
        <v>0</v>
      </c>
      <c r="F186" s="101">
        <v>0</v>
      </c>
      <c r="G186" s="101">
        <v>0</v>
      </c>
      <c r="H186" s="101">
        <v>0</v>
      </c>
      <c r="I186" s="101">
        <v>0</v>
      </c>
    </row>
    <row r="187" spans="1:9" hidden="1">
      <c r="A187" s="4">
        <v>91831</v>
      </c>
      <c r="B187" s="84" t="s">
        <v>195</v>
      </c>
      <c r="C187" s="99">
        <v>4.6522000000000002E-4</v>
      </c>
      <c r="D187" s="100"/>
      <c r="E187" s="101">
        <v>-27709.838124999995</v>
      </c>
      <c r="F187" s="101">
        <v>-5824.8381249999948</v>
      </c>
      <c r="G187" s="101">
        <v>0</v>
      </c>
      <c r="H187" s="101">
        <v>0</v>
      </c>
      <c r="I187" s="101">
        <v>0</v>
      </c>
    </row>
    <row r="188" spans="1:9" hidden="1">
      <c r="A188" s="4">
        <v>91841</v>
      </c>
      <c r="B188" s="84" t="s">
        <v>196</v>
      </c>
      <c r="C188" s="99">
        <v>3.034E-4</v>
      </c>
      <c r="D188" s="100"/>
      <c r="E188" s="101">
        <v>-5209.4013249999989</v>
      </c>
      <c r="F188" s="101">
        <v>-5209.4013249999989</v>
      </c>
      <c r="G188" s="101">
        <v>0</v>
      </c>
      <c r="H188" s="101">
        <v>0</v>
      </c>
      <c r="I188" s="101">
        <v>0</v>
      </c>
    </row>
    <row r="189" spans="1:9" hidden="1">
      <c r="A189" s="4">
        <v>91851</v>
      </c>
      <c r="B189" s="84" t="s">
        <v>197</v>
      </c>
      <c r="C189" s="99">
        <v>6.7865000000000004E-4</v>
      </c>
      <c r="D189" s="100"/>
      <c r="E189" s="101">
        <v>-26653.996950000001</v>
      </c>
      <c r="F189" s="101">
        <v>-26653.996950000001</v>
      </c>
      <c r="G189" s="101">
        <v>0</v>
      </c>
      <c r="H189" s="101">
        <v>0</v>
      </c>
      <c r="I189" s="101">
        <v>0</v>
      </c>
    </row>
    <row r="190" spans="1:9" hidden="1">
      <c r="A190" s="4">
        <v>91861</v>
      </c>
      <c r="B190" s="84" t="s">
        <v>198</v>
      </c>
      <c r="C190" s="99">
        <v>5.5300000000000004E-6</v>
      </c>
      <c r="D190" s="100"/>
      <c r="E190" s="101">
        <v>-509.32619999999997</v>
      </c>
      <c r="F190" s="101">
        <v>-227.32619999999997</v>
      </c>
      <c r="G190" s="101">
        <v>0</v>
      </c>
      <c r="H190" s="101">
        <v>0</v>
      </c>
      <c r="I190" s="101">
        <v>0</v>
      </c>
    </row>
    <row r="191" spans="1:9" hidden="1">
      <c r="A191" s="4">
        <v>91871</v>
      </c>
      <c r="B191" s="84" t="s">
        <v>199</v>
      </c>
      <c r="C191" s="99">
        <v>1.25884E-3</v>
      </c>
      <c r="D191" s="100"/>
      <c r="E191" s="101">
        <v>-75680.462539999789</v>
      </c>
      <c r="F191" s="101">
        <v>-21548.462539999786</v>
      </c>
      <c r="G191" s="101">
        <v>-7738.3958899998506</v>
      </c>
      <c r="H191" s="101">
        <v>0</v>
      </c>
      <c r="I191" s="101">
        <v>0</v>
      </c>
    </row>
    <row r="192" spans="1:9" hidden="1">
      <c r="A192" s="4">
        <v>91881</v>
      </c>
      <c r="B192" s="84" t="s">
        <v>200</v>
      </c>
      <c r="C192" s="99">
        <v>2.9410000000000001E-5</v>
      </c>
      <c r="D192" s="100"/>
      <c r="E192" s="101">
        <v>-705.21374999999989</v>
      </c>
      <c r="F192" s="101">
        <v>-705.21374999999989</v>
      </c>
      <c r="G192" s="101">
        <v>0</v>
      </c>
      <c r="H192" s="101">
        <v>0</v>
      </c>
      <c r="I192" s="101">
        <v>0</v>
      </c>
    </row>
    <row r="193" spans="1:9" hidden="1">
      <c r="A193" s="4">
        <v>91901</v>
      </c>
      <c r="B193" s="84" t="s">
        <v>201</v>
      </c>
      <c r="C193" s="99">
        <v>3.8030500000000001E-3</v>
      </c>
      <c r="D193" s="100"/>
      <c r="E193" s="101">
        <v>-116275.27002499974</v>
      </c>
      <c r="F193" s="101">
        <v>-48395.270024999743</v>
      </c>
      <c r="G193" s="101">
        <v>0</v>
      </c>
      <c r="H193" s="101">
        <v>0</v>
      </c>
      <c r="I193" s="101">
        <v>0</v>
      </c>
    </row>
    <row r="194" spans="1:9" hidden="1">
      <c r="A194" s="4">
        <v>91903</v>
      </c>
      <c r="B194" s="84" t="s">
        <v>202</v>
      </c>
      <c r="C194" s="99">
        <v>4.9799999999999998E-6</v>
      </c>
      <c r="D194" s="100"/>
      <c r="E194" s="101">
        <v>-798.45690499999864</v>
      </c>
      <c r="F194" s="101">
        <v>-798.45690499999864</v>
      </c>
      <c r="G194" s="101">
        <v>-457.46760499999937</v>
      </c>
      <c r="H194" s="101">
        <v>0</v>
      </c>
      <c r="I194" s="101">
        <v>0</v>
      </c>
    </row>
    <row r="195" spans="1:9" hidden="1">
      <c r="A195" s="4">
        <v>91904</v>
      </c>
      <c r="B195" s="84" t="s">
        <v>203</v>
      </c>
      <c r="C195" s="99">
        <v>7.271E-5</v>
      </c>
      <c r="D195" s="100"/>
      <c r="E195" s="101">
        <v>-7796.3959474999956</v>
      </c>
      <c r="F195" s="101">
        <v>-7796.3959474999956</v>
      </c>
      <c r="G195" s="101">
        <v>-6710.6790724999973</v>
      </c>
      <c r="H195" s="101">
        <v>0</v>
      </c>
      <c r="I195" s="101">
        <v>0</v>
      </c>
    </row>
    <row r="196" spans="1:9" hidden="1">
      <c r="A196" s="4">
        <v>91908</v>
      </c>
      <c r="B196" s="84" t="s">
        <v>204</v>
      </c>
      <c r="C196" s="99">
        <v>1.379E-5</v>
      </c>
      <c r="D196" s="100"/>
      <c r="E196" s="101">
        <v>-4633.2361775000008</v>
      </c>
      <c r="F196" s="101">
        <v>-3146.2361775000013</v>
      </c>
      <c r="G196" s="101">
        <v>-1309.719302500001</v>
      </c>
      <c r="H196" s="101">
        <v>0</v>
      </c>
      <c r="I196" s="101">
        <v>0</v>
      </c>
    </row>
    <row r="197" spans="1:9" hidden="1">
      <c r="A197" s="4">
        <v>91911</v>
      </c>
      <c r="B197" s="84" t="s">
        <v>205</v>
      </c>
      <c r="C197" s="99">
        <v>5.6877000000000002E-4</v>
      </c>
      <c r="D197" s="100"/>
      <c r="E197" s="101">
        <v>-69762.314782499918</v>
      </c>
      <c r="F197" s="101">
        <v>-69762.314782499918</v>
      </c>
      <c r="G197" s="101">
        <v>-61392.826657499929</v>
      </c>
      <c r="H197" s="101">
        <v>0</v>
      </c>
      <c r="I197" s="101">
        <v>0</v>
      </c>
    </row>
    <row r="198" spans="1:9" hidden="1">
      <c r="A198" s="4">
        <v>91917</v>
      </c>
      <c r="B198" s="84" t="s">
        <v>206</v>
      </c>
      <c r="C198" s="99">
        <v>1.182E-5</v>
      </c>
      <c r="D198" s="100"/>
      <c r="E198" s="101">
        <v>-251.52714499999684</v>
      </c>
      <c r="F198" s="101">
        <v>-251.52714499999684</v>
      </c>
      <c r="G198" s="101">
        <v>-137.86404499999708</v>
      </c>
      <c r="H198" s="101">
        <v>0</v>
      </c>
      <c r="I198" s="101">
        <v>0</v>
      </c>
    </row>
    <row r="199" spans="1:9" hidden="1">
      <c r="A199" s="4">
        <v>91921</v>
      </c>
      <c r="B199" s="84" t="s">
        <v>207</v>
      </c>
      <c r="C199" s="99">
        <v>4.1976999999999997E-4</v>
      </c>
      <c r="D199" s="100"/>
      <c r="E199" s="101">
        <v>-23940.440000000002</v>
      </c>
      <c r="F199" s="101">
        <v>-7569.4400000000023</v>
      </c>
      <c r="G199" s="101">
        <v>0</v>
      </c>
      <c r="H199" s="101">
        <v>0</v>
      </c>
      <c r="I199" s="101">
        <v>0</v>
      </c>
    </row>
    <row r="200" spans="1:9" hidden="1">
      <c r="A200" s="4">
        <v>92001</v>
      </c>
      <c r="B200" s="84" t="s">
        <v>208</v>
      </c>
      <c r="C200" s="99">
        <v>1.8939199999999999E-3</v>
      </c>
      <c r="D200" s="100"/>
      <c r="E200" s="101">
        <v>-73027.707269999839</v>
      </c>
      <c r="F200" s="101">
        <v>-41113.707269999846</v>
      </c>
      <c r="G200" s="101">
        <v>-41113.707269999846</v>
      </c>
      <c r="H200" s="101">
        <v>0</v>
      </c>
      <c r="I200" s="101">
        <v>0</v>
      </c>
    </row>
    <row r="201" spans="1:9" hidden="1">
      <c r="A201" s="4">
        <v>92005</v>
      </c>
      <c r="B201" s="84" t="s">
        <v>209</v>
      </c>
      <c r="C201" s="99">
        <v>3.0380000000000001E-5</v>
      </c>
      <c r="D201" s="100"/>
      <c r="E201" s="101">
        <v>-1449.3070550000039</v>
      </c>
      <c r="F201" s="101">
        <v>-1449.3070550000039</v>
      </c>
      <c r="G201" s="101">
        <v>-312.67605500000082</v>
      </c>
      <c r="H201" s="101">
        <v>0</v>
      </c>
      <c r="I201" s="101">
        <v>0</v>
      </c>
    </row>
    <row r="202" spans="1:9" hidden="1">
      <c r="A202" s="4">
        <v>92011</v>
      </c>
      <c r="B202" s="84" t="s">
        <v>210</v>
      </c>
      <c r="C202" s="99">
        <v>2.1662E-4</v>
      </c>
      <c r="D202" s="100"/>
      <c r="E202" s="101">
        <v>-11300.38446999999</v>
      </c>
      <c r="F202" s="101">
        <v>-3087.38446999999</v>
      </c>
      <c r="G202" s="101">
        <v>-366.51759499999025</v>
      </c>
      <c r="H202" s="101">
        <v>0</v>
      </c>
      <c r="I202" s="101">
        <v>0</v>
      </c>
    </row>
    <row r="203" spans="1:9" hidden="1">
      <c r="A203" s="4">
        <v>92017</v>
      </c>
      <c r="B203" s="84" t="s">
        <v>211</v>
      </c>
      <c r="C203" s="99">
        <v>1.8830000000000001E-5</v>
      </c>
      <c r="D203" s="100"/>
      <c r="E203" s="101">
        <v>-5012.2837925000049</v>
      </c>
      <c r="F203" s="101">
        <v>-5012.2837925000049</v>
      </c>
      <c r="G203" s="101">
        <v>-5012.2837925000049</v>
      </c>
      <c r="H203" s="101">
        <v>0</v>
      </c>
      <c r="I203" s="101">
        <v>0</v>
      </c>
    </row>
    <row r="204" spans="1:9" hidden="1">
      <c r="A204" s="4">
        <v>92021</v>
      </c>
      <c r="B204" s="84" t="s">
        <v>212</v>
      </c>
      <c r="C204" s="99">
        <v>1.5893E-4</v>
      </c>
      <c r="D204" s="100"/>
      <c r="E204" s="101">
        <v>-11536.804649999998</v>
      </c>
      <c r="F204" s="101">
        <v>-11536.804649999998</v>
      </c>
      <c r="G204" s="101">
        <v>0</v>
      </c>
      <c r="H204" s="101">
        <v>0</v>
      </c>
      <c r="I204" s="101">
        <v>0</v>
      </c>
    </row>
    <row r="205" spans="1:9" hidden="1">
      <c r="A205" s="4">
        <v>92101</v>
      </c>
      <c r="B205" s="84" t="s">
        <v>213</v>
      </c>
      <c r="C205" s="99">
        <v>6.7507999999999999E-4</v>
      </c>
      <c r="D205" s="100"/>
      <c r="E205" s="101">
        <v>-111164.34187999991</v>
      </c>
      <c r="F205" s="101">
        <v>-77309.341879999905</v>
      </c>
      <c r="G205" s="101">
        <v>-77309.341879999905</v>
      </c>
      <c r="H205" s="101">
        <v>0</v>
      </c>
      <c r="I205" s="101">
        <v>0</v>
      </c>
    </row>
    <row r="206" spans="1:9" hidden="1">
      <c r="A206" s="4">
        <v>92104</v>
      </c>
      <c r="B206" s="84" t="s">
        <v>214</v>
      </c>
      <c r="C206" s="99">
        <v>7.7200000000000006E-6</v>
      </c>
      <c r="D206" s="100"/>
      <c r="E206" s="101">
        <v>0</v>
      </c>
      <c r="F206" s="101">
        <v>0</v>
      </c>
      <c r="G206" s="101">
        <v>0</v>
      </c>
      <c r="H206" s="101">
        <v>0</v>
      </c>
      <c r="I206" s="101">
        <v>0</v>
      </c>
    </row>
    <row r="207" spans="1:9" hidden="1">
      <c r="A207" s="4">
        <v>92109</v>
      </c>
      <c r="B207" s="84" t="s">
        <v>215</v>
      </c>
      <c r="C207" s="99">
        <v>2.0507000000000001E-4</v>
      </c>
      <c r="D207" s="100"/>
      <c r="E207" s="101">
        <v>-1009.228750000002</v>
      </c>
      <c r="F207" s="101">
        <v>-1009.228750000002</v>
      </c>
      <c r="G207" s="101">
        <v>0</v>
      </c>
      <c r="H207" s="101">
        <v>0</v>
      </c>
      <c r="I207" s="101">
        <v>0</v>
      </c>
    </row>
    <row r="208" spans="1:9" hidden="1">
      <c r="A208" s="4">
        <v>92111</v>
      </c>
      <c r="B208" s="84" t="s">
        <v>216</v>
      </c>
      <c r="C208" s="99">
        <v>5.4060999999999996E-4</v>
      </c>
      <c r="D208" s="100"/>
      <c r="E208" s="101">
        <v>-22734.300897500063</v>
      </c>
      <c r="F208" s="101">
        <v>-14980.300897500063</v>
      </c>
      <c r="G208" s="101">
        <v>-3456.0077475000362</v>
      </c>
      <c r="H208" s="101">
        <v>0</v>
      </c>
      <c r="I208" s="101">
        <v>0</v>
      </c>
    </row>
    <row r="209" spans="1:9" hidden="1">
      <c r="A209" s="4">
        <v>92113</v>
      </c>
      <c r="B209" s="84" t="s">
        <v>217</v>
      </c>
      <c r="C209" s="99">
        <v>1.4250000000000001E-5</v>
      </c>
      <c r="D209" s="100"/>
      <c r="E209" s="101">
        <v>-1764.6196875000001</v>
      </c>
      <c r="F209" s="101">
        <v>-1764.6196875000001</v>
      </c>
      <c r="G209" s="101">
        <v>-230.16783750000059</v>
      </c>
      <c r="H209" s="101">
        <v>0</v>
      </c>
      <c r="I209" s="101">
        <v>0</v>
      </c>
    </row>
    <row r="210" spans="1:9" hidden="1">
      <c r="A210" s="4">
        <v>92201</v>
      </c>
      <c r="B210" s="84" t="s">
        <v>218</v>
      </c>
      <c r="C210" s="99">
        <v>1.1488900000000001E-3</v>
      </c>
      <c r="D210" s="100"/>
      <c r="E210" s="101">
        <v>0</v>
      </c>
      <c r="F210" s="101">
        <v>0</v>
      </c>
      <c r="G210" s="101">
        <v>0</v>
      </c>
      <c r="H210" s="101">
        <v>0</v>
      </c>
      <c r="I210" s="101">
        <v>0</v>
      </c>
    </row>
    <row r="211" spans="1:9" hidden="1">
      <c r="A211" s="4">
        <v>92214</v>
      </c>
      <c r="B211" s="84" t="s">
        <v>953</v>
      </c>
      <c r="C211" s="99">
        <v>3.8720000000000002E-5</v>
      </c>
      <c r="D211" s="100"/>
      <c r="E211" s="101">
        <v>0</v>
      </c>
      <c r="F211" s="101">
        <v>0</v>
      </c>
      <c r="G211" s="101">
        <v>0</v>
      </c>
      <c r="H211" s="101">
        <v>0</v>
      </c>
      <c r="I211" s="101">
        <v>0</v>
      </c>
    </row>
    <row r="212" spans="1:9" hidden="1">
      <c r="A212" s="4">
        <v>92301</v>
      </c>
      <c r="B212" s="84" t="s">
        <v>219</v>
      </c>
      <c r="C212" s="99">
        <v>5.8141099999999999E-3</v>
      </c>
      <c r="D212" s="100"/>
      <c r="E212" s="101">
        <v>-226511.85125000007</v>
      </c>
      <c r="F212" s="101">
        <v>-51431.851250000065</v>
      </c>
      <c r="G212" s="101">
        <v>0</v>
      </c>
      <c r="H212" s="101">
        <v>0</v>
      </c>
      <c r="I212" s="101">
        <v>0</v>
      </c>
    </row>
    <row r="213" spans="1:9" hidden="1">
      <c r="A213" s="4">
        <v>92302</v>
      </c>
      <c r="B213" s="84" t="s">
        <v>935</v>
      </c>
      <c r="C213" s="99">
        <v>2.4393E-4</v>
      </c>
      <c r="D213" s="100"/>
      <c r="E213" s="101">
        <v>-32594.113467499988</v>
      </c>
      <c r="F213" s="101">
        <v>-24968.113467499988</v>
      </c>
      <c r="G213" s="101">
        <v>-10191.910467500024</v>
      </c>
      <c r="H213" s="101">
        <v>0</v>
      </c>
      <c r="I213" s="101">
        <v>0</v>
      </c>
    </row>
    <row r="214" spans="1:9" hidden="1">
      <c r="A214" s="4">
        <v>92311</v>
      </c>
      <c r="B214" s="84" t="s">
        <v>221</v>
      </c>
      <c r="C214" s="99">
        <v>2.1167299999999998E-3</v>
      </c>
      <c r="D214" s="100"/>
      <c r="E214" s="101">
        <v>-145759.2446675002</v>
      </c>
      <c r="F214" s="101">
        <v>-56832.244667500177</v>
      </c>
      <c r="G214" s="101">
        <v>-11139.678467500178</v>
      </c>
      <c r="H214" s="101">
        <v>0</v>
      </c>
      <c r="I214" s="101">
        <v>0</v>
      </c>
    </row>
    <row r="215" spans="1:9" hidden="1">
      <c r="A215" s="4">
        <v>92317</v>
      </c>
      <c r="B215" s="84" t="s">
        <v>222</v>
      </c>
      <c r="C215" s="99">
        <v>3.5639999999999998E-5</v>
      </c>
      <c r="D215" s="100"/>
      <c r="E215" s="101">
        <v>-1704.9465</v>
      </c>
      <c r="F215" s="101">
        <v>-1704.9465</v>
      </c>
      <c r="G215" s="101">
        <v>0</v>
      </c>
      <c r="H215" s="101">
        <v>0</v>
      </c>
      <c r="I215" s="101">
        <v>0</v>
      </c>
    </row>
    <row r="216" spans="1:9" hidden="1">
      <c r="A216" s="4">
        <v>92321</v>
      </c>
      <c r="B216" s="84" t="s">
        <v>223</v>
      </c>
      <c r="C216" s="99">
        <v>1.30178E-3</v>
      </c>
      <c r="D216" s="100"/>
      <c r="E216" s="101">
        <v>-72296.632299999881</v>
      </c>
      <c r="F216" s="101">
        <v>-44807.632299999881</v>
      </c>
      <c r="G216" s="101">
        <v>0</v>
      </c>
      <c r="H216" s="101">
        <v>0</v>
      </c>
      <c r="I216" s="101">
        <v>0</v>
      </c>
    </row>
    <row r="217" spans="1:9" hidden="1">
      <c r="A217" s="4">
        <v>92327</v>
      </c>
      <c r="B217" s="84" t="s">
        <v>224</v>
      </c>
      <c r="C217" s="99">
        <v>6.5300000000000002E-6</v>
      </c>
      <c r="D217" s="100"/>
      <c r="E217" s="101">
        <v>-56.831550000000334</v>
      </c>
      <c r="F217" s="101">
        <v>-56.831550000000334</v>
      </c>
      <c r="G217" s="101">
        <v>0</v>
      </c>
      <c r="H217" s="101">
        <v>0</v>
      </c>
      <c r="I217" s="101">
        <v>0</v>
      </c>
    </row>
    <row r="218" spans="1:9" hidden="1">
      <c r="A218" s="4">
        <v>92331</v>
      </c>
      <c r="B218" s="84" t="s">
        <v>225</v>
      </c>
      <c r="C218" s="99">
        <v>1.5023E-4</v>
      </c>
      <c r="D218" s="100"/>
      <c r="E218" s="101">
        <v>-9534.2217674999738</v>
      </c>
      <c r="F218" s="101">
        <v>-9534.2217674999738</v>
      </c>
      <c r="G218" s="101">
        <v>-9320.6823924999808</v>
      </c>
      <c r="H218" s="101">
        <v>0</v>
      </c>
      <c r="I218" s="101">
        <v>0</v>
      </c>
    </row>
    <row r="219" spans="1:9" hidden="1">
      <c r="A219" s="4">
        <v>92341</v>
      </c>
      <c r="B219" s="84" t="s">
        <v>226</v>
      </c>
      <c r="C219" s="99">
        <v>6.3600000000000001E-6</v>
      </c>
      <c r="D219" s="100"/>
      <c r="E219" s="101">
        <v>-1757.2312850000001</v>
      </c>
      <c r="F219" s="101">
        <v>-1569.2312850000001</v>
      </c>
      <c r="G219" s="101">
        <v>-777.02546000000029</v>
      </c>
      <c r="H219" s="101">
        <v>0</v>
      </c>
      <c r="I219" s="101">
        <v>0</v>
      </c>
    </row>
    <row r="220" spans="1:9" hidden="1">
      <c r="A220" s="4">
        <v>92351</v>
      </c>
      <c r="B220" s="84" t="s">
        <v>227</v>
      </c>
      <c r="C220" s="99">
        <v>3.502E-5</v>
      </c>
      <c r="D220" s="100"/>
      <c r="E220" s="101">
        <v>0</v>
      </c>
      <c r="F220" s="101">
        <v>0</v>
      </c>
      <c r="G220" s="101">
        <v>0</v>
      </c>
      <c r="H220" s="101">
        <v>0</v>
      </c>
      <c r="I220" s="101">
        <v>0</v>
      </c>
    </row>
    <row r="221" spans="1:9" hidden="1">
      <c r="A221" s="4">
        <v>92401</v>
      </c>
      <c r="B221" s="84" t="s">
        <v>228</v>
      </c>
      <c r="C221" s="99">
        <v>2.6313500000000002E-3</v>
      </c>
      <c r="D221" s="100"/>
      <c r="E221" s="101">
        <v>0</v>
      </c>
      <c r="F221" s="101">
        <v>0</v>
      </c>
      <c r="G221" s="101">
        <v>0</v>
      </c>
      <c r="H221" s="101">
        <v>0</v>
      </c>
      <c r="I221" s="101">
        <v>0</v>
      </c>
    </row>
    <row r="222" spans="1:9" hidden="1">
      <c r="A222" s="4">
        <v>92403</v>
      </c>
      <c r="B222" s="84" t="s">
        <v>229</v>
      </c>
      <c r="C222" s="99">
        <v>1.223E-5</v>
      </c>
      <c r="D222" s="100"/>
      <c r="E222" s="101">
        <v>-2159.5989000000004</v>
      </c>
      <c r="F222" s="101">
        <v>-2159.5989000000004</v>
      </c>
      <c r="G222" s="101">
        <v>0</v>
      </c>
      <c r="H222" s="101">
        <v>0</v>
      </c>
      <c r="I222" s="101">
        <v>0</v>
      </c>
    </row>
    <row r="223" spans="1:9" hidden="1">
      <c r="A223" s="4">
        <v>92411</v>
      </c>
      <c r="B223" s="84" t="s">
        <v>230</v>
      </c>
      <c r="C223" s="99">
        <v>3.9027000000000002E-4</v>
      </c>
      <c r="D223" s="100"/>
      <c r="E223" s="101">
        <v>-57320.770007499981</v>
      </c>
      <c r="F223" s="101">
        <v>-39435.770007499981</v>
      </c>
      <c r="G223" s="101">
        <v>-8175.4487824999887</v>
      </c>
      <c r="H223" s="101">
        <v>0</v>
      </c>
      <c r="I223" s="101">
        <v>0</v>
      </c>
    </row>
    <row r="224" spans="1:9" hidden="1">
      <c r="A224" s="4">
        <v>92417</v>
      </c>
      <c r="B224" s="84" t="s">
        <v>232</v>
      </c>
      <c r="C224" s="99">
        <v>1.1409999999999999E-5</v>
      </c>
      <c r="D224" s="100"/>
      <c r="E224" s="101">
        <v>-2582.7659250000002</v>
      </c>
      <c r="F224" s="101">
        <v>-308.76592500000015</v>
      </c>
      <c r="G224" s="101">
        <v>0</v>
      </c>
      <c r="H224" s="101">
        <v>0</v>
      </c>
      <c r="I224" s="101">
        <v>0</v>
      </c>
    </row>
    <row r="225" spans="1:9" hidden="1">
      <c r="A225" s="4">
        <v>92421</v>
      </c>
      <c r="B225" s="84" t="s">
        <v>233</v>
      </c>
      <c r="C225" s="99">
        <v>8.3699999999999995E-6</v>
      </c>
      <c r="D225" s="100"/>
      <c r="E225" s="101">
        <v>-4959.893</v>
      </c>
      <c r="F225" s="101">
        <v>-3409.893</v>
      </c>
      <c r="G225" s="101">
        <v>0</v>
      </c>
      <c r="H225" s="101">
        <v>0</v>
      </c>
      <c r="I225" s="101">
        <v>0</v>
      </c>
    </row>
    <row r="226" spans="1:9" hidden="1">
      <c r="A226" s="4">
        <v>92427</v>
      </c>
      <c r="B226" s="84" t="s">
        <v>234</v>
      </c>
      <c r="C226" s="99">
        <v>1.35E-6</v>
      </c>
      <c r="D226" s="100"/>
      <c r="E226" s="101">
        <v>-113.66309999999999</v>
      </c>
      <c r="F226" s="101">
        <v>-113.66309999999999</v>
      </c>
      <c r="G226" s="101">
        <v>0</v>
      </c>
      <c r="H226" s="101">
        <v>0</v>
      </c>
      <c r="I226" s="101">
        <v>0</v>
      </c>
    </row>
    <row r="227" spans="1:9" hidden="1">
      <c r="A227" s="94">
        <v>92431</v>
      </c>
      <c r="B227" s="95" t="s">
        <v>235</v>
      </c>
      <c r="C227" s="96">
        <v>9.6800000000000005E-6</v>
      </c>
      <c r="D227" s="97"/>
      <c r="E227" s="98">
        <v>-5626.6589300000014</v>
      </c>
      <c r="F227" s="98">
        <v>-4751.6589300000014</v>
      </c>
      <c r="G227" s="98">
        <v>-4751.6589300000014</v>
      </c>
      <c r="H227" s="98">
        <v>0</v>
      </c>
      <c r="I227" s="98">
        <v>0</v>
      </c>
    </row>
    <row r="228" spans="1:9" hidden="1">
      <c r="A228" s="4">
        <v>92441</v>
      </c>
      <c r="B228" s="84" t="s">
        <v>236</v>
      </c>
      <c r="C228" s="99">
        <v>8.9019999999999998E-5</v>
      </c>
      <c r="D228" s="100"/>
      <c r="E228" s="101">
        <v>-17905.980119999997</v>
      </c>
      <c r="F228" s="101">
        <v>-13665.980119999997</v>
      </c>
      <c r="G228" s="101">
        <v>-12671.979495</v>
      </c>
      <c r="H228" s="101">
        <v>0</v>
      </c>
      <c r="I228" s="101">
        <v>0</v>
      </c>
    </row>
    <row r="229" spans="1:9" hidden="1">
      <c r="A229" s="4">
        <v>92444</v>
      </c>
      <c r="B229" s="84" t="s">
        <v>237</v>
      </c>
      <c r="C229" s="99">
        <v>9.5799999999999998E-6</v>
      </c>
      <c r="D229" s="100"/>
      <c r="E229" s="101">
        <v>-1800.4320550000004</v>
      </c>
      <c r="F229" s="101">
        <v>-1800.4320550000004</v>
      </c>
      <c r="G229" s="101">
        <v>-1286.193305</v>
      </c>
      <c r="H229" s="101">
        <v>0</v>
      </c>
      <c r="I229" s="101">
        <v>0</v>
      </c>
    </row>
    <row r="230" spans="1:9" hidden="1">
      <c r="A230" s="4">
        <v>92451</v>
      </c>
      <c r="B230" s="84" t="s">
        <v>238</v>
      </c>
      <c r="C230" s="99">
        <v>1.0760999999999999E-4</v>
      </c>
      <c r="D230" s="100"/>
      <c r="E230" s="101">
        <v>0</v>
      </c>
      <c r="F230" s="101">
        <v>0</v>
      </c>
      <c r="G230" s="101">
        <v>0</v>
      </c>
      <c r="H230" s="101">
        <v>0</v>
      </c>
      <c r="I230" s="101">
        <v>0</v>
      </c>
    </row>
    <row r="231" spans="1:9" hidden="1">
      <c r="A231" s="4">
        <v>92461</v>
      </c>
      <c r="B231" s="84" t="s">
        <v>239</v>
      </c>
      <c r="C231" s="99">
        <v>9.6280000000000007E-5</v>
      </c>
      <c r="D231" s="100"/>
      <c r="E231" s="101">
        <v>-1631.3312499999993</v>
      </c>
      <c r="F231" s="101">
        <v>-1631.3312499999993</v>
      </c>
      <c r="G231" s="101">
        <v>0</v>
      </c>
      <c r="H231" s="101">
        <v>0</v>
      </c>
      <c r="I231" s="101">
        <v>0</v>
      </c>
    </row>
    <row r="232" spans="1:9" hidden="1">
      <c r="A232" s="4">
        <v>92501</v>
      </c>
      <c r="B232" s="84" t="s">
        <v>240</v>
      </c>
      <c r="C232" s="99">
        <v>4.3997000000000003E-3</v>
      </c>
      <c r="D232" s="100"/>
      <c r="E232" s="101">
        <v>-19849</v>
      </c>
      <c r="F232" s="101">
        <v>0</v>
      </c>
      <c r="G232" s="101">
        <v>0</v>
      </c>
      <c r="H232" s="101">
        <v>0</v>
      </c>
      <c r="I232" s="101">
        <v>0</v>
      </c>
    </row>
    <row r="233" spans="1:9" hidden="1">
      <c r="A233" s="4">
        <v>92502</v>
      </c>
      <c r="B233" s="84" t="s">
        <v>241</v>
      </c>
      <c r="C233" s="99">
        <v>1.9230000000000001E-5</v>
      </c>
      <c r="D233" s="100"/>
      <c r="E233" s="101">
        <v>-1425.938392500002</v>
      </c>
      <c r="F233" s="101">
        <v>-1425.938392500002</v>
      </c>
      <c r="G233" s="101">
        <v>-1425.938392500002</v>
      </c>
      <c r="H233" s="101">
        <v>0</v>
      </c>
      <c r="I233" s="101">
        <v>0</v>
      </c>
    </row>
    <row r="234" spans="1:9" hidden="1">
      <c r="A234" s="4">
        <v>92504</v>
      </c>
      <c r="B234" s="84" t="s">
        <v>242</v>
      </c>
      <c r="C234" s="99">
        <v>1.1294999999999999E-4</v>
      </c>
      <c r="D234" s="100"/>
      <c r="E234" s="101">
        <v>0</v>
      </c>
      <c r="F234" s="101">
        <v>0</v>
      </c>
      <c r="G234" s="101">
        <v>0</v>
      </c>
      <c r="H234" s="101">
        <v>0</v>
      </c>
      <c r="I234" s="101">
        <v>0</v>
      </c>
    </row>
    <row r="235" spans="1:9" hidden="1">
      <c r="A235" s="4">
        <v>92505</v>
      </c>
      <c r="B235" s="84" t="s">
        <v>243</v>
      </c>
      <c r="C235" s="99">
        <v>1.0402E-4</v>
      </c>
      <c r="D235" s="100"/>
      <c r="E235" s="101">
        <v>-36819</v>
      </c>
      <c r="F235" s="101">
        <v>0</v>
      </c>
      <c r="G235" s="101">
        <v>0</v>
      </c>
      <c r="H235" s="101">
        <v>0</v>
      </c>
      <c r="I235" s="101">
        <v>0</v>
      </c>
    </row>
    <row r="236" spans="1:9" hidden="1">
      <c r="A236" s="4">
        <v>92506</v>
      </c>
      <c r="B236" s="84" t="s">
        <v>244</v>
      </c>
      <c r="C236" s="99">
        <v>7.6550000000000004E-5</v>
      </c>
      <c r="D236" s="100"/>
      <c r="E236" s="101">
        <v>-1136.6310000000049</v>
      </c>
      <c r="F236" s="101">
        <v>-1136.6310000000049</v>
      </c>
      <c r="G236" s="101">
        <v>0</v>
      </c>
      <c r="H236" s="101">
        <v>0</v>
      </c>
      <c r="I236" s="101">
        <v>0</v>
      </c>
    </row>
    <row r="237" spans="1:9" hidden="1">
      <c r="A237" s="4">
        <v>92507</v>
      </c>
      <c r="B237" s="84" t="s">
        <v>245</v>
      </c>
      <c r="C237" s="99">
        <v>1.0215E-4</v>
      </c>
      <c r="D237" s="100"/>
      <c r="E237" s="101">
        <v>-8311.9841750000014</v>
      </c>
      <c r="F237" s="101">
        <v>-8311.9841750000014</v>
      </c>
      <c r="G237" s="101">
        <v>0</v>
      </c>
      <c r="H237" s="101">
        <v>0</v>
      </c>
      <c r="I237" s="101">
        <v>0</v>
      </c>
    </row>
    <row r="238" spans="1:9" hidden="1">
      <c r="A238" s="4">
        <v>92508</v>
      </c>
      <c r="B238" s="84" t="s">
        <v>246</v>
      </c>
      <c r="C238" s="99">
        <v>2.6845999999999999E-4</v>
      </c>
      <c r="D238" s="100"/>
      <c r="E238" s="101">
        <v>-4908</v>
      </c>
      <c r="F238" s="101">
        <v>0</v>
      </c>
      <c r="G238" s="101">
        <v>0</v>
      </c>
      <c r="H238" s="101">
        <v>0</v>
      </c>
      <c r="I238" s="101">
        <v>0</v>
      </c>
    </row>
    <row r="239" spans="1:9" hidden="1">
      <c r="A239" s="4">
        <v>92511</v>
      </c>
      <c r="B239" s="84" t="s">
        <v>248</v>
      </c>
      <c r="C239" s="99">
        <v>3.2512000000000001E-3</v>
      </c>
      <c r="D239" s="100"/>
      <c r="E239" s="101">
        <v>-73716.587424999801</v>
      </c>
      <c r="F239" s="101">
        <v>-60452.587424999801</v>
      </c>
      <c r="G239" s="101">
        <v>0</v>
      </c>
      <c r="H239" s="101">
        <v>0</v>
      </c>
      <c r="I239" s="101">
        <v>0</v>
      </c>
    </row>
    <row r="240" spans="1:9" hidden="1">
      <c r="A240" s="4">
        <v>92513</v>
      </c>
      <c r="B240" s="84" t="s">
        <v>917</v>
      </c>
      <c r="C240" s="99">
        <v>4.7714599999999999E-3</v>
      </c>
      <c r="D240" s="100"/>
      <c r="E240" s="101">
        <v>-75633.504375000019</v>
      </c>
      <c r="F240" s="101">
        <v>-75633.504375000019</v>
      </c>
      <c r="G240" s="101">
        <v>0</v>
      </c>
      <c r="H240" s="101">
        <v>0</v>
      </c>
      <c r="I240" s="101">
        <v>0</v>
      </c>
    </row>
    <row r="241" spans="1:9" hidden="1">
      <c r="A241" s="4">
        <v>92521</v>
      </c>
      <c r="B241" s="84" t="s">
        <v>249</v>
      </c>
      <c r="C241" s="99">
        <v>6.7009999999999997E-5</v>
      </c>
      <c r="D241" s="100"/>
      <c r="E241" s="101">
        <v>-5121.8046974999961</v>
      </c>
      <c r="F241" s="101">
        <v>-5121.8046974999961</v>
      </c>
      <c r="G241" s="101">
        <v>-5121.8046974999961</v>
      </c>
      <c r="H241" s="101">
        <v>0</v>
      </c>
      <c r="I241" s="101">
        <v>0</v>
      </c>
    </row>
    <row r="242" spans="1:9" hidden="1">
      <c r="A242" s="4">
        <v>92531</v>
      </c>
      <c r="B242" s="84" t="s">
        <v>250</v>
      </c>
      <c r="C242" s="99">
        <v>8.8796000000000003E-4</v>
      </c>
      <c r="D242" s="100"/>
      <c r="E242" s="101">
        <v>-55659.220624999987</v>
      </c>
      <c r="F242" s="101">
        <v>-11668.220624999987</v>
      </c>
      <c r="G242" s="101">
        <v>0</v>
      </c>
      <c r="H242" s="101">
        <v>0</v>
      </c>
      <c r="I242" s="101">
        <v>0</v>
      </c>
    </row>
    <row r="243" spans="1:9" hidden="1">
      <c r="A243" s="4">
        <v>92541</v>
      </c>
      <c r="B243" s="84" t="s">
        <v>251</v>
      </c>
      <c r="C243" s="99">
        <v>1.2762E-4</v>
      </c>
      <c r="D243" s="100"/>
      <c r="E243" s="101">
        <v>-21235.700170000007</v>
      </c>
      <c r="F243" s="101">
        <v>-20699.700170000007</v>
      </c>
      <c r="G243" s="101">
        <v>-15072.860345000008</v>
      </c>
      <c r="H243" s="101">
        <v>0</v>
      </c>
      <c r="I243" s="101">
        <v>0</v>
      </c>
    </row>
    <row r="244" spans="1:9" hidden="1">
      <c r="A244" s="4">
        <v>92551</v>
      </c>
      <c r="B244" s="84" t="s">
        <v>252</v>
      </c>
      <c r="C244" s="99">
        <v>5.7840000000000002E-5</v>
      </c>
      <c r="D244" s="100"/>
      <c r="E244" s="101">
        <v>-8208.9875899999897</v>
      </c>
      <c r="F244" s="101">
        <v>-8208.9875899999897</v>
      </c>
      <c r="G244" s="101">
        <v>-5715.5813399999915</v>
      </c>
      <c r="H244" s="101">
        <v>0</v>
      </c>
      <c r="I244" s="101">
        <v>0</v>
      </c>
    </row>
    <row r="245" spans="1:9" hidden="1">
      <c r="A245" s="4">
        <v>92561</v>
      </c>
      <c r="B245" s="84" t="s">
        <v>253</v>
      </c>
      <c r="C245" s="99">
        <v>1.1389999999999999E-5</v>
      </c>
      <c r="D245" s="100"/>
      <c r="E245" s="101">
        <v>-2244.0408025000011</v>
      </c>
      <c r="F245" s="101">
        <v>-2244.0408025000011</v>
      </c>
      <c r="G245" s="101">
        <v>-198.10500249999984</v>
      </c>
      <c r="H245" s="101">
        <v>0</v>
      </c>
      <c r="I245" s="101">
        <v>0</v>
      </c>
    </row>
    <row r="246" spans="1:9" hidden="1">
      <c r="A246" s="4">
        <v>92571</v>
      </c>
      <c r="B246" s="84" t="s">
        <v>254</v>
      </c>
      <c r="C246" s="99">
        <v>8.8300000000000002E-6</v>
      </c>
      <c r="D246" s="100"/>
      <c r="E246" s="101">
        <v>0</v>
      </c>
      <c r="F246" s="101">
        <v>0</v>
      </c>
      <c r="G246" s="101">
        <v>0</v>
      </c>
      <c r="H246" s="101">
        <v>0</v>
      </c>
      <c r="I246" s="101">
        <v>0</v>
      </c>
    </row>
    <row r="247" spans="1:9" hidden="1">
      <c r="A247" s="4">
        <v>92601</v>
      </c>
      <c r="B247" s="84" t="s">
        <v>255</v>
      </c>
      <c r="C247" s="99">
        <v>1.185579E-2</v>
      </c>
      <c r="D247" s="100"/>
      <c r="E247" s="101">
        <v>-536844.90175249847</v>
      </c>
      <c r="F247" s="101">
        <v>-536844.90175249847</v>
      </c>
      <c r="G247" s="101">
        <v>-188012.84785249876</v>
      </c>
      <c r="H247" s="101">
        <v>0</v>
      </c>
      <c r="I247" s="101">
        <v>0</v>
      </c>
    </row>
    <row r="248" spans="1:9" hidden="1">
      <c r="A248" s="4">
        <v>92602</v>
      </c>
      <c r="B248" s="84" t="s">
        <v>256</v>
      </c>
      <c r="C248" s="99">
        <v>3.8500000000000004E-6</v>
      </c>
      <c r="D248" s="100"/>
      <c r="E248" s="101">
        <v>-1735.0723125</v>
      </c>
      <c r="F248" s="101">
        <v>-1735.0723125</v>
      </c>
      <c r="G248" s="101">
        <v>-1516.6291874999999</v>
      </c>
      <c r="H248" s="101">
        <v>0</v>
      </c>
      <c r="I248" s="101">
        <v>0</v>
      </c>
    </row>
    <row r="249" spans="1:9" hidden="1">
      <c r="A249" s="4">
        <v>92604</v>
      </c>
      <c r="B249" s="84" t="s">
        <v>257</v>
      </c>
      <c r="C249" s="99">
        <v>3.0694000000000001E-4</v>
      </c>
      <c r="D249" s="100"/>
      <c r="E249" s="101">
        <v>-37017.159790000005</v>
      </c>
      <c r="F249" s="101">
        <v>-22341.159790000005</v>
      </c>
      <c r="G249" s="101">
        <v>-11688.471615000017</v>
      </c>
      <c r="H249" s="101">
        <v>0</v>
      </c>
      <c r="I249" s="101">
        <v>0</v>
      </c>
    </row>
    <row r="250" spans="1:9" hidden="1">
      <c r="A250" s="4">
        <v>92607</v>
      </c>
      <c r="B250" s="84" t="s">
        <v>258</v>
      </c>
      <c r="C250" s="99">
        <v>1.5109999999999999E-4</v>
      </c>
      <c r="D250" s="100"/>
      <c r="E250" s="101">
        <v>-2196.0149500000089</v>
      </c>
      <c r="F250" s="101">
        <v>-2196.0149500000089</v>
      </c>
      <c r="G250" s="101">
        <v>-833.55307500000799</v>
      </c>
      <c r="H250" s="101">
        <v>0</v>
      </c>
      <c r="I250" s="101">
        <v>0</v>
      </c>
    </row>
    <row r="251" spans="1:9" hidden="1">
      <c r="A251" s="4">
        <v>92611</v>
      </c>
      <c r="B251" s="84" t="s">
        <v>259</v>
      </c>
      <c r="C251" s="99">
        <v>1.1132970000000001E-2</v>
      </c>
      <c r="D251" s="100"/>
      <c r="E251" s="101">
        <v>-397420.36795750156</v>
      </c>
      <c r="F251" s="101">
        <v>-134165.36795750156</v>
      </c>
      <c r="G251" s="101">
        <v>-134165.36795750156</v>
      </c>
      <c r="H251" s="101">
        <v>0</v>
      </c>
      <c r="I251" s="101">
        <v>0</v>
      </c>
    </row>
    <row r="252" spans="1:9" hidden="1">
      <c r="A252" s="4">
        <v>92613</v>
      </c>
      <c r="B252" s="84" t="s">
        <v>260</v>
      </c>
      <c r="C252" s="99">
        <v>1.9146000000000001E-4</v>
      </c>
      <c r="D252" s="100"/>
      <c r="E252" s="101">
        <v>-14306.764684999998</v>
      </c>
      <c r="F252" s="101">
        <v>-14306.764684999998</v>
      </c>
      <c r="G252" s="101">
        <v>-4815.8958349999848</v>
      </c>
      <c r="H252" s="101">
        <v>0</v>
      </c>
      <c r="I252" s="101">
        <v>0</v>
      </c>
    </row>
    <row r="253" spans="1:9" hidden="1">
      <c r="A253" s="4">
        <v>92614</v>
      </c>
      <c r="B253" s="84" t="s">
        <v>261</v>
      </c>
      <c r="C253" s="99">
        <v>5.8996500000000002E-3</v>
      </c>
      <c r="D253" s="100"/>
      <c r="E253" s="101">
        <v>-52228.194450000301</v>
      </c>
      <c r="F253" s="101">
        <v>-52228.194450000301</v>
      </c>
      <c r="G253" s="101">
        <v>0</v>
      </c>
      <c r="H253" s="101">
        <v>0</v>
      </c>
      <c r="I253" s="101">
        <v>0</v>
      </c>
    </row>
    <row r="254" spans="1:9" hidden="1">
      <c r="A254" s="4">
        <v>92621</v>
      </c>
      <c r="B254" s="84" t="s">
        <v>262</v>
      </c>
      <c r="C254" s="99">
        <v>2.1610000000000001E-5</v>
      </c>
      <c r="D254" s="100"/>
      <c r="E254" s="101">
        <v>-795.64169999999831</v>
      </c>
      <c r="F254" s="101">
        <v>-795.64169999999831</v>
      </c>
      <c r="G254" s="101">
        <v>0</v>
      </c>
      <c r="H254" s="101">
        <v>0</v>
      </c>
      <c r="I254" s="101">
        <v>0</v>
      </c>
    </row>
    <row r="255" spans="1:9" hidden="1">
      <c r="A255" s="4">
        <v>92631</v>
      </c>
      <c r="B255" s="84" t="s">
        <v>263</v>
      </c>
      <c r="C255" s="99">
        <v>8.7135999999999995E-4</v>
      </c>
      <c r="D255" s="100"/>
      <c r="E255" s="101">
        <v>-72659.98926000022</v>
      </c>
      <c r="F255" s="101">
        <v>-33331.98926000022</v>
      </c>
      <c r="G255" s="101">
        <v>-33331.98926000022</v>
      </c>
      <c r="H255" s="101">
        <v>0</v>
      </c>
      <c r="I255" s="101">
        <v>0</v>
      </c>
    </row>
    <row r="256" spans="1:9" hidden="1">
      <c r="A256" s="4">
        <v>92641</v>
      </c>
      <c r="B256" s="84" t="s">
        <v>264</v>
      </c>
      <c r="C256" s="99">
        <v>8.4100000000000008E-6</v>
      </c>
      <c r="D256" s="100"/>
      <c r="E256" s="101">
        <v>-340.98929999999928</v>
      </c>
      <c r="F256" s="101">
        <v>-340.98929999999928</v>
      </c>
      <c r="G256" s="101">
        <v>0</v>
      </c>
      <c r="H256" s="101">
        <v>0</v>
      </c>
      <c r="I256" s="101">
        <v>0</v>
      </c>
    </row>
    <row r="257" spans="1:9" hidden="1">
      <c r="A257" s="4">
        <v>92651</v>
      </c>
      <c r="B257" s="84" t="s">
        <v>265</v>
      </c>
      <c r="C257" s="99">
        <v>4.3100000000000002E-6</v>
      </c>
      <c r="D257" s="100"/>
      <c r="E257" s="101">
        <v>-441.48647249999999</v>
      </c>
      <c r="F257" s="101">
        <v>-441.48647249999999</v>
      </c>
      <c r="G257" s="101">
        <v>-441.48647249999999</v>
      </c>
      <c r="H257" s="101">
        <v>0</v>
      </c>
      <c r="I257" s="101">
        <v>0</v>
      </c>
    </row>
    <row r="258" spans="1:9" hidden="1">
      <c r="A258" s="4">
        <v>92661</v>
      </c>
      <c r="B258" s="84" t="s">
        <v>266</v>
      </c>
      <c r="C258" s="99">
        <v>3.9444000000000002E-4</v>
      </c>
      <c r="D258" s="100"/>
      <c r="E258" s="101">
        <v>-111844.49039999995</v>
      </c>
      <c r="F258" s="101">
        <v>-111844.49039999995</v>
      </c>
      <c r="G258" s="101">
        <v>0</v>
      </c>
      <c r="H258" s="101">
        <v>0</v>
      </c>
      <c r="I258" s="101">
        <v>0</v>
      </c>
    </row>
    <row r="259" spans="1:9" hidden="1">
      <c r="A259" s="4">
        <v>92671</v>
      </c>
      <c r="B259" s="84" t="s">
        <v>267</v>
      </c>
      <c r="C259" s="99">
        <v>2.57E-6</v>
      </c>
      <c r="D259" s="100"/>
      <c r="E259" s="101">
        <v>0</v>
      </c>
      <c r="F259" s="101">
        <v>0</v>
      </c>
      <c r="G259" s="101">
        <v>0</v>
      </c>
      <c r="H259" s="101">
        <v>0</v>
      </c>
      <c r="I259" s="101">
        <v>0</v>
      </c>
    </row>
    <row r="260" spans="1:9" hidden="1">
      <c r="A260" s="4">
        <v>92681</v>
      </c>
      <c r="B260" s="84" t="s">
        <v>268</v>
      </c>
      <c r="C260" s="99">
        <v>8.14E-6</v>
      </c>
      <c r="D260" s="100"/>
      <c r="E260" s="101">
        <v>-2409.8643650000022</v>
      </c>
      <c r="F260" s="101">
        <v>-2229.8643650000022</v>
      </c>
      <c r="G260" s="101">
        <v>-1158.3594650000018</v>
      </c>
      <c r="H260" s="101">
        <v>0</v>
      </c>
      <c r="I260" s="101">
        <v>0</v>
      </c>
    </row>
    <row r="261" spans="1:9" hidden="1">
      <c r="A261" s="4">
        <v>92701</v>
      </c>
      <c r="B261" s="84" t="s">
        <v>269</v>
      </c>
      <c r="C261" s="99">
        <v>2.9739200000000001E-3</v>
      </c>
      <c r="D261" s="100"/>
      <c r="E261" s="101">
        <v>-170635.66336999997</v>
      </c>
      <c r="F261" s="101">
        <v>-136747.66336999997</v>
      </c>
      <c r="G261" s="101">
        <v>-120277.04462000006</v>
      </c>
      <c r="H261" s="101">
        <v>0</v>
      </c>
      <c r="I261" s="101">
        <v>0</v>
      </c>
    </row>
    <row r="262" spans="1:9" hidden="1">
      <c r="A262" s="4">
        <v>92704</v>
      </c>
      <c r="B262" s="84" t="s">
        <v>270</v>
      </c>
      <c r="C262" s="99">
        <v>3.6879999999999999E-5</v>
      </c>
      <c r="D262" s="100"/>
      <c r="E262" s="101">
        <v>-3994.9030550000061</v>
      </c>
      <c r="F262" s="101">
        <v>-3994.9030550000061</v>
      </c>
      <c r="G262" s="101">
        <v>-3441.9799300000068</v>
      </c>
      <c r="H262" s="101">
        <v>0</v>
      </c>
      <c r="I262" s="101">
        <v>0</v>
      </c>
    </row>
    <row r="263" spans="1:9" hidden="1">
      <c r="A263" s="4">
        <v>92801</v>
      </c>
      <c r="B263" s="84" t="s">
        <v>271</v>
      </c>
      <c r="C263" s="99">
        <v>4.8968299999999996E-3</v>
      </c>
      <c r="D263" s="100"/>
      <c r="E263" s="101">
        <v>-648894.33456749993</v>
      </c>
      <c r="F263" s="101">
        <v>-537865.33456749993</v>
      </c>
      <c r="G263" s="101">
        <v>-434023.91644250008</v>
      </c>
      <c r="H263" s="101">
        <v>0</v>
      </c>
      <c r="I263" s="101">
        <v>0</v>
      </c>
    </row>
    <row r="264" spans="1:9" hidden="1">
      <c r="A264" s="4">
        <v>92802</v>
      </c>
      <c r="B264" s="84" t="s">
        <v>272</v>
      </c>
      <c r="C264" s="99">
        <v>9.6310000000000005E-5</v>
      </c>
      <c r="D264" s="100"/>
      <c r="E264" s="101">
        <v>-8890.2437500000015</v>
      </c>
      <c r="F264" s="101">
        <v>-806.24375000000146</v>
      </c>
      <c r="G264" s="101">
        <v>0</v>
      </c>
      <c r="H264" s="101">
        <v>0</v>
      </c>
      <c r="I264" s="101">
        <v>0</v>
      </c>
    </row>
    <row r="265" spans="1:9" hidden="1">
      <c r="A265" s="4">
        <v>92804</v>
      </c>
      <c r="B265" s="84" t="s">
        <v>273</v>
      </c>
      <c r="C265" s="99">
        <v>1.4651000000000001E-4</v>
      </c>
      <c r="D265" s="100"/>
      <c r="E265" s="101">
        <v>-19565.148097499972</v>
      </c>
      <c r="F265" s="101">
        <v>-11073.148097499972</v>
      </c>
      <c r="G265" s="101">
        <v>-8226.9237224999779</v>
      </c>
      <c r="H265" s="101">
        <v>0</v>
      </c>
      <c r="I265" s="101">
        <v>0</v>
      </c>
    </row>
    <row r="266" spans="1:9" hidden="1">
      <c r="A266" s="4">
        <v>92811</v>
      </c>
      <c r="B266" s="84" t="s">
        <v>274</v>
      </c>
      <c r="C266" s="99">
        <v>9.1297000000000004E-4</v>
      </c>
      <c r="D266" s="100"/>
      <c r="E266" s="101">
        <v>-48815.534157500224</v>
      </c>
      <c r="F266" s="101">
        <v>-34184.534157500224</v>
      </c>
      <c r="G266" s="101">
        <v>-33102.221657500195</v>
      </c>
      <c r="H266" s="101">
        <v>0</v>
      </c>
      <c r="I266" s="101">
        <v>0</v>
      </c>
    </row>
    <row r="267" spans="1:9" hidden="1">
      <c r="A267" s="4">
        <v>92821</v>
      </c>
      <c r="B267" s="84" t="s">
        <v>275</v>
      </c>
      <c r="C267" s="99">
        <v>9.7282E-4</v>
      </c>
      <c r="D267" s="100"/>
      <c r="E267" s="101">
        <v>-10733.026044999984</v>
      </c>
      <c r="F267" s="101">
        <v>-10733.026044999984</v>
      </c>
      <c r="G267" s="101">
        <v>-10733.026044999984</v>
      </c>
      <c r="H267" s="101">
        <v>0</v>
      </c>
      <c r="I267" s="101">
        <v>0</v>
      </c>
    </row>
    <row r="268" spans="1:9" hidden="1">
      <c r="A268" s="4">
        <v>92831</v>
      </c>
      <c r="B268" s="84" t="s">
        <v>276</v>
      </c>
      <c r="C268" s="99">
        <v>2.945E-4</v>
      </c>
      <c r="D268" s="100"/>
      <c r="E268" s="101">
        <v>0</v>
      </c>
      <c r="F268" s="101">
        <v>0</v>
      </c>
      <c r="G268" s="101">
        <v>0</v>
      </c>
      <c r="H268" s="101">
        <v>0</v>
      </c>
      <c r="I268" s="101">
        <v>0</v>
      </c>
    </row>
    <row r="269" spans="1:9" hidden="1">
      <c r="A269" s="4">
        <v>92841</v>
      </c>
      <c r="B269" s="84" t="s">
        <v>277</v>
      </c>
      <c r="C269" s="99">
        <v>2.3801000000000001E-4</v>
      </c>
      <c r="D269" s="100"/>
      <c r="E269" s="101">
        <v>-16074.684297500036</v>
      </c>
      <c r="F269" s="101">
        <v>-16074.684297500036</v>
      </c>
      <c r="G269" s="101">
        <v>-7940.4864975000346</v>
      </c>
      <c r="H269" s="101">
        <v>0</v>
      </c>
      <c r="I269" s="101">
        <v>0</v>
      </c>
    </row>
    <row r="270" spans="1:9" hidden="1">
      <c r="A270" s="4">
        <v>92851</v>
      </c>
      <c r="B270" s="84" t="s">
        <v>278</v>
      </c>
      <c r="C270" s="99">
        <v>3.6129000000000001E-4</v>
      </c>
      <c r="D270" s="100"/>
      <c r="E270" s="101">
        <v>-43095.796752499933</v>
      </c>
      <c r="F270" s="101">
        <v>-31515.796752499933</v>
      </c>
      <c r="G270" s="101">
        <v>-25162.641127499948</v>
      </c>
      <c r="H270" s="101">
        <v>0</v>
      </c>
      <c r="I270" s="101">
        <v>0</v>
      </c>
    </row>
    <row r="271" spans="1:9" hidden="1">
      <c r="A271" s="4">
        <v>92861</v>
      </c>
      <c r="B271" s="84" t="s">
        <v>279</v>
      </c>
      <c r="C271" s="99">
        <v>3.9179999999999998E-4</v>
      </c>
      <c r="D271" s="100"/>
      <c r="E271" s="101">
        <v>-72842.345424999978</v>
      </c>
      <c r="F271" s="101">
        <v>-48522.345424999985</v>
      </c>
      <c r="G271" s="101">
        <v>-33946.372299999995</v>
      </c>
      <c r="H271" s="101">
        <v>0</v>
      </c>
      <c r="I271" s="101">
        <v>0</v>
      </c>
    </row>
    <row r="272" spans="1:9" hidden="1">
      <c r="A272" s="94">
        <v>92901</v>
      </c>
      <c r="B272" s="95" t="s">
        <v>280</v>
      </c>
      <c r="C272" s="96">
        <v>4.9617899999999998E-3</v>
      </c>
      <c r="D272" s="97"/>
      <c r="E272" s="98">
        <v>-304282.48235250067</v>
      </c>
      <c r="F272" s="98">
        <v>-220135.48235250067</v>
      </c>
      <c r="G272" s="98">
        <v>-220135.48235250067</v>
      </c>
      <c r="H272" s="98">
        <v>0</v>
      </c>
      <c r="I272" s="98">
        <v>0</v>
      </c>
    </row>
    <row r="273" spans="1:9" hidden="1">
      <c r="A273" s="4">
        <v>92911</v>
      </c>
      <c r="B273" s="84" t="s">
        <v>281</v>
      </c>
      <c r="C273" s="99">
        <v>1.8006000000000001E-3</v>
      </c>
      <c r="D273" s="100"/>
      <c r="E273" s="101">
        <v>-41152.828100000304</v>
      </c>
      <c r="F273" s="101">
        <v>-41152.828100000304</v>
      </c>
      <c r="G273" s="101">
        <v>-31548.296150000213</v>
      </c>
      <c r="H273" s="101">
        <v>0</v>
      </c>
      <c r="I273" s="101">
        <v>0</v>
      </c>
    </row>
    <row r="274" spans="1:9" hidden="1">
      <c r="A274" s="4">
        <v>92913</v>
      </c>
      <c r="B274" s="84" t="s">
        <v>282</v>
      </c>
      <c r="C274" s="99">
        <v>1.7940000000000001E-5</v>
      </c>
      <c r="D274" s="100"/>
      <c r="E274" s="101">
        <v>-454.65239999999994</v>
      </c>
      <c r="F274" s="101">
        <v>-454.65239999999994</v>
      </c>
      <c r="G274" s="101">
        <v>0</v>
      </c>
      <c r="H274" s="101">
        <v>0</v>
      </c>
      <c r="I274" s="101">
        <v>0</v>
      </c>
    </row>
    <row r="275" spans="1:9" hidden="1">
      <c r="A275" s="4">
        <v>92914</v>
      </c>
      <c r="B275" s="84" t="s">
        <v>942</v>
      </c>
      <c r="C275" s="99">
        <v>3.2610000000000001E-5</v>
      </c>
      <c r="D275" s="100"/>
      <c r="E275" s="101">
        <v>-2564.8911474999977</v>
      </c>
      <c r="F275" s="101">
        <v>-2564.8911474999977</v>
      </c>
      <c r="G275" s="101">
        <v>-2097.9611474999983</v>
      </c>
      <c r="H275" s="101">
        <v>0</v>
      </c>
      <c r="I275" s="101">
        <v>0</v>
      </c>
    </row>
    <row r="276" spans="1:9" hidden="1">
      <c r="A276" s="4">
        <v>92917</v>
      </c>
      <c r="B276" s="84" t="s">
        <v>283</v>
      </c>
      <c r="C276" s="99">
        <v>4.6140000000000002E-5</v>
      </c>
      <c r="D276" s="100"/>
      <c r="E276" s="101">
        <v>0</v>
      </c>
      <c r="F276" s="101">
        <v>0</v>
      </c>
      <c r="G276" s="101">
        <v>0</v>
      </c>
      <c r="H276" s="101">
        <v>0</v>
      </c>
      <c r="I276" s="101">
        <v>0</v>
      </c>
    </row>
    <row r="277" spans="1:9" hidden="1">
      <c r="A277" s="4">
        <v>92921</v>
      </c>
      <c r="B277" s="84" t="s">
        <v>284</v>
      </c>
      <c r="C277" s="99">
        <v>7.3180000000000001E-5</v>
      </c>
      <c r="D277" s="100"/>
      <c r="E277" s="101">
        <v>-9766.0801000000029</v>
      </c>
      <c r="F277" s="101">
        <v>-8070.0801000000029</v>
      </c>
      <c r="G277" s="101">
        <v>0</v>
      </c>
      <c r="H277" s="101">
        <v>0</v>
      </c>
      <c r="I277" s="101">
        <v>0</v>
      </c>
    </row>
    <row r="278" spans="1:9" hidden="1">
      <c r="A278" s="4">
        <v>92931</v>
      </c>
      <c r="B278" s="84" t="s">
        <v>285</v>
      </c>
      <c r="C278" s="99">
        <v>2.2914900000000002E-3</v>
      </c>
      <c r="D278" s="100"/>
      <c r="E278" s="101">
        <v>-99510</v>
      </c>
      <c r="F278" s="101">
        <v>0</v>
      </c>
      <c r="G278" s="101">
        <v>0</v>
      </c>
      <c r="H278" s="101">
        <v>0</v>
      </c>
      <c r="I278" s="101">
        <v>0</v>
      </c>
    </row>
    <row r="279" spans="1:9" hidden="1">
      <c r="A279" s="4">
        <v>92941</v>
      </c>
      <c r="B279" s="84" t="s">
        <v>286</v>
      </c>
      <c r="C279" s="99">
        <v>0</v>
      </c>
      <c r="D279" s="100"/>
      <c r="E279" s="101">
        <v>-2920.0314499999995</v>
      </c>
      <c r="F279" s="101">
        <v>-2920.0314499999995</v>
      </c>
      <c r="G279" s="101">
        <v>-2806.3683499999997</v>
      </c>
      <c r="H279" s="101">
        <v>0</v>
      </c>
      <c r="I279" s="101">
        <v>0</v>
      </c>
    </row>
    <row r="280" spans="1:9" hidden="1">
      <c r="A280" s="4">
        <v>93001</v>
      </c>
      <c r="B280" s="84" t="s">
        <v>287</v>
      </c>
      <c r="C280" s="99">
        <v>2.4984299999999998E-3</v>
      </c>
      <c r="D280" s="100"/>
      <c r="E280" s="101">
        <v>-49915.147992500395</v>
      </c>
      <c r="F280" s="101">
        <v>-49915.147992500395</v>
      </c>
      <c r="G280" s="101">
        <v>-28783.652992500167</v>
      </c>
      <c r="H280" s="101">
        <v>0</v>
      </c>
      <c r="I280" s="101">
        <v>0</v>
      </c>
    </row>
    <row r="281" spans="1:9" hidden="1">
      <c r="A281" s="4">
        <v>93009</v>
      </c>
      <c r="B281" s="84" t="s">
        <v>288</v>
      </c>
      <c r="C281" s="99">
        <v>4.4100000000000001E-6</v>
      </c>
      <c r="D281" s="100"/>
      <c r="E281" s="101">
        <v>-4403.0717475000001</v>
      </c>
      <c r="F281" s="101">
        <v>-860.07174750000058</v>
      </c>
      <c r="G281" s="101">
        <v>-462.25089749999961</v>
      </c>
      <c r="H281" s="101">
        <v>0</v>
      </c>
      <c r="I281" s="101">
        <v>0</v>
      </c>
    </row>
    <row r="282" spans="1:9" hidden="1">
      <c r="A282" s="4">
        <v>93011</v>
      </c>
      <c r="B282" s="84" t="s">
        <v>289</v>
      </c>
      <c r="C282" s="99">
        <v>1.8375999999999999E-4</v>
      </c>
      <c r="D282" s="100"/>
      <c r="E282" s="101">
        <v>-86697.564500000022</v>
      </c>
      <c r="F282" s="101">
        <v>-68237.564500000022</v>
      </c>
      <c r="G282" s="101">
        <v>0</v>
      </c>
      <c r="H282" s="101">
        <v>0</v>
      </c>
      <c r="I282" s="101">
        <v>0</v>
      </c>
    </row>
    <row r="283" spans="1:9" hidden="1">
      <c r="A283" s="4">
        <v>93021</v>
      </c>
      <c r="B283" s="84" t="s">
        <v>290</v>
      </c>
      <c r="C283" s="99">
        <v>1.963E-5</v>
      </c>
      <c r="D283" s="100"/>
      <c r="E283" s="101">
        <v>-4978.8691424999988</v>
      </c>
      <c r="F283" s="101">
        <v>-2848.8691424999988</v>
      </c>
      <c r="G283" s="101">
        <v>-2621.5429424999993</v>
      </c>
      <c r="H283" s="101">
        <v>0</v>
      </c>
      <c r="I283" s="101">
        <v>0</v>
      </c>
    </row>
    <row r="284" spans="1:9" hidden="1">
      <c r="A284" s="4">
        <v>93027</v>
      </c>
      <c r="B284" s="84" t="s">
        <v>291</v>
      </c>
      <c r="C284" s="99">
        <v>0</v>
      </c>
      <c r="D284" s="100"/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</row>
    <row r="285" spans="1:9" hidden="1">
      <c r="A285" s="4">
        <v>93028</v>
      </c>
      <c r="B285" s="84" t="s">
        <v>954</v>
      </c>
      <c r="C285" s="99">
        <v>1.1209999999999999E-5</v>
      </c>
      <c r="D285" s="100"/>
      <c r="E285" s="101">
        <v>-11676.547922500002</v>
      </c>
      <c r="F285" s="101">
        <v>-9686.5479225000017</v>
      </c>
      <c r="G285" s="101">
        <v>-8883.2335475000018</v>
      </c>
      <c r="H285" s="101">
        <v>0</v>
      </c>
      <c r="I285" s="101">
        <v>0</v>
      </c>
    </row>
    <row r="286" spans="1:9" hidden="1">
      <c r="A286" s="4">
        <v>93031</v>
      </c>
      <c r="B286" s="84" t="s">
        <v>292</v>
      </c>
      <c r="C286" s="99">
        <v>7.43E-6</v>
      </c>
      <c r="D286" s="100"/>
      <c r="E286" s="101">
        <v>-1477.6473925</v>
      </c>
      <c r="F286" s="101">
        <v>-1477.6473925</v>
      </c>
      <c r="G286" s="101">
        <v>-1477.6473925</v>
      </c>
      <c r="H286" s="101">
        <v>0</v>
      </c>
      <c r="I286" s="101">
        <v>0</v>
      </c>
    </row>
    <row r="287" spans="1:9" hidden="1">
      <c r="A287" s="4">
        <v>93101</v>
      </c>
      <c r="B287" s="84" t="s">
        <v>293</v>
      </c>
      <c r="C287" s="99">
        <v>2.7228999999999999E-3</v>
      </c>
      <c r="D287" s="100"/>
      <c r="E287" s="101">
        <v>-234846.56820000004</v>
      </c>
      <c r="F287" s="101">
        <v>-184356.56820000004</v>
      </c>
      <c r="G287" s="101">
        <v>-159390.57882500003</v>
      </c>
      <c r="H287" s="101">
        <v>0</v>
      </c>
      <c r="I287" s="101">
        <v>0</v>
      </c>
    </row>
    <row r="288" spans="1:9" hidden="1">
      <c r="A288" s="4">
        <v>93103</v>
      </c>
      <c r="B288" s="84" t="s">
        <v>918</v>
      </c>
      <c r="C288" s="99">
        <v>0</v>
      </c>
      <c r="D288" s="100"/>
      <c r="E288" s="101">
        <v>-9532</v>
      </c>
      <c r="F288" s="101">
        <v>0</v>
      </c>
      <c r="G288" s="101">
        <v>0</v>
      </c>
      <c r="H288" s="101">
        <v>0</v>
      </c>
      <c r="I288" s="101">
        <v>0</v>
      </c>
    </row>
    <row r="289" spans="1:9" hidden="1">
      <c r="A289" s="4">
        <v>93108</v>
      </c>
      <c r="B289" s="84" t="s">
        <v>294</v>
      </c>
      <c r="C289" s="99">
        <v>3.4125800000000001E-3</v>
      </c>
      <c r="D289" s="100"/>
      <c r="E289" s="101">
        <v>-5233.8643750000047</v>
      </c>
      <c r="F289" s="101">
        <v>-5233.8643750000047</v>
      </c>
      <c r="G289" s="101">
        <v>0</v>
      </c>
      <c r="H289" s="101">
        <v>0</v>
      </c>
      <c r="I289" s="101">
        <v>0</v>
      </c>
    </row>
    <row r="290" spans="1:9" hidden="1">
      <c r="A290" s="4">
        <v>93111</v>
      </c>
      <c r="B290" s="84" t="s">
        <v>295</v>
      </c>
      <c r="C290" s="99">
        <v>5.914E-5</v>
      </c>
      <c r="D290" s="100"/>
      <c r="E290" s="101">
        <v>-3185.1230149999974</v>
      </c>
      <c r="F290" s="101">
        <v>-3185.1230149999974</v>
      </c>
      <c r="G290" s="101">
        <v>-3185.1230149999974</v>
      </c>
      <c r="H290" s="101">
        <v>0</v>
      </c>
      <c r="I290" s="101">
        <v>0</v>
      </c>
    </row>
    <row r="291" spans="1:9" hidden="1">
      <c r="A291" s="4">
        <v>93121</v>
      </c>
      <c r="B291" s="84" t="s">
        <v>296</v>
      </c>
      <c r="C291" s="99">
        <v>2.3799999999999999E-5</v>
      </c>
      <c r="D291" s="100"/>
      <c r="E291" s="101">
        <v>-14301.771000000001</v>
      </c>
      <c r="F291" s="101">
        <v>-13293.771000000001</v>
      </c>
      <c r="G291" s="101">
        <v>-13293.771000000001</v>
      </c>
      <c r="H291" s="101">
        <v>0</v>
      </c>
      <c r="I291" s="101">
        <v>0</v>
      </c>
    </row>
    <row r="292" spans="1:9" hidden="1">
      <c r="A292" s="4">
        <v>93127</v>
      </c>
      <c r="B292" s="84" t="s">
        <v>297</v>
      </c>
      <c r="C292" s="99">
        <v>6.5200000000000003E-6</v>
      </c>
      <c r="D292" s="100"/>
      <c r="E292" s="101">
        <v>-1205.8208499999998</v>
      </c>
      <c r="F292" s="101">
        <v>-397.82084999999984</v>
      </c>
      <c r="G292" s="101">
        <v>0</v>
      </c>
      <c r="H292" s="101">
        <v>0</v>
      </c>
      <c r="I292" s="101">
        <v>0</v>
      </c>
    </row>
    <row r="293" spans="1:9" hidden="1">
      <c r="A293" s="4">
        <v>93131</v>
      </c>
      <c r="B293" s="84" t="s">
        <v>298</v>
      </c>
      <c r="C293" s="99">
        <v>1.4506999999999999E-4</v>
      </c>
      <c r="D293" s="100"/>
      <c r="E293" s="101">
        <v>-17543.525482499994</v>
      </c>
      <c r="F293" s="101">
        <v>-17543.525482499994</v>
      </c>
      <c r="G293" s="101">
        <v>-17543.525482499994</v>
      </c>
      <c r="H293" s="101">
        <v>0</v>
      </c>
      <c r="I293" s="101">
        <v>0</v>
      </c>
    </row>
    <row r="294" spans="1:9" hidden="1">
      <c r="A294" s="4">
        <v>93137</v>
      </c>
      <c r="B294" s="84" t="s">
        <v>299</v>
      </c>
      <c r="C294" s="99">
        <v>5.7899999999999996E-6</v>
      </c>
      <c r="D294" s="100"/>
      <c r="E294" s="101">
        <v>0</v>
      </c>
      <c r="F294" s="101">
        <v>0</v>
      </c>
      <c r="G294" s="101">
        <v>0</v>
      </c>
      <c r="H294" s="101">
        <v>0</v>
      </c>
      <c r="I294" s="101">
        <v>0</v>
      </c>
    </row>
    <row r="295" spans="1:9" hidden="1">
      <c r="A295" s="4">
        <v>93141</v>
      </c>
      <c r="B295" s="84" t="s">
        <v>300</v>
      </c>
      <c r="C295" s="99">
        <v>4.5030000000000001E-5</v>
      </c>
      <c r="D295" s="100"/>
      <c r="E295" s="101">
        <v>-2538</v>
      </c>
      <c r="F295" s="101">
        <v>0</v>
      </c>
      <c r="G295" s="101">
        <v>0</v>
      </c>
      <c r="H295" s="101">
        <v>0</v>
      </c>
      <c r="I295" s="101">
        <v>0</v>
      </c>
    </row>
    <row r="296" spans="1:9" hidden="1">
      <c r="A296" s="4">
        <v>93151</v>
      </c>
      <c r="B296" s="84" t="s">
        <v>301</v>
      </c>
      <c r="C296" s="99">
        <v>3.3882999999999998E-4</v>
      </c>
      <c r="D296" s="100"/>
      <c r="E296" s="101">
        <v>-38812.224467499982</v>
      </c>
      <c r="F296" s="101">
        <v>-38812.224467499982</v>
      </c>
      <c r="G296" s="101">
        <v>-34732.106342500003</v>
      </c>
      <c r="H296" s="101">
        <v>0</v>
      </c>
      <c r="I296" s="101">
        <v>0</v>
      </c>
    </row>
    <row r="297" spans="1:9" hidden="1">
      <c r="A297" s="4">
        <v>93157</v>
      </c>
      <c r="B297" s="84" t="s">
        <v>302</v>
      </c>
      <c r="C297" s="99">
        <v>1.6500000000000001E-5</v>
      </c>
      <c r="D297" s="100"/>
      <c r="E297" s="101">
        <v>-6067.6037500000002</v>
      </c>
      <c r="F297" s="101">
        <v>-4169.6037500000002</v>
      </c>
      <c r="G297" s="101">
        <v>-3338.8881250000004</v>
      </c>
      <c r="H297" s="101">
        <v>0</v>
      </c>
      <c r="I297" s="101">
        <v>0</v>
      </c>
    </row>
    <row r="298" spans="1:9" hidden="1">
      <c r="A298" s="4">
        <v>93161</v>
      </c>
      <c r="B298" s="84" t="s">
        <v>303</v>
      </c>
      <c r="C298" s="99">
        <v>7.0170000000000001E-5</v>
      </c>
      <c r="D298" s="100"/>
      <c r="E298" s="101">
        <v>-24798.777432500003</v>
      </c>
      <c r="F298" s="101">
        <v>-19289.777432500003</v>
      </c>
      <c r="G298" s="101">
        <v>-9991.3604075000076</v>
      </c>
      <c r="H298" s="101">
        <v>0</v>
      </c>
      <c r="I298" s="101">
        <v>0</v>
      </c>
    </row>
    <row r="299" spans="1:9" hidden="1">
      <c r="A299" s="4">
        <v>93171</v>
      </c>
      <c r="B299" s="84" t="s">
        <v>304</v>
      </c>
      <c r="C299" s="99">
        <v>1.1070000000000001E-5</v>
      </c>
      <c r="D299" s="100"/>
      <c r="E299" s="101">
        <v>-1477.6202999999991</v>
      </c>
      <c r="F299" s="101">
        <v>-1477.6202999999991</v>
      </c>
      <c r="G299" s="101">
        <v>0</v>
      </c>
      <c r="H299" s="101">
        <v>0</v>
      </c>
      <c r="I299" s="101">
        <v>0</v>
      </c>
    </row>
    <row r="300" spans="1:9" hidden="1">
      <c r="A300" s="4">
        <v>93181</v>
      </c>
      <c r="B300" s="84" t="s">
        <v>305</v>
      </c>
      <c r="C300" s="99">
        <v>1.7110000000000001E-5</v>
      </c>
      <c r="D300" s="100"/>
      <c r="E300" s="101">
        <v>-248.05124999999998</v>
      </c>
      <c r="F300" s="101">
        <v>-248.05124999999998</v>
      </c>
      <c r="G300" s="101">
        <v>0</v>
      </c>
      <c r="H300" s="101">
        <v>0</v>
      </c>
      <c r="I300" s="101">
        <v>0</v>
      </c>
    </row>
    <row r="301" spans="1:9" hidden="1">
      <c r="A301" s="4">
        <v>93191</v>
      </c>
      <c r="B301" s="84" t="s">
        <v>306</v>
      </c>
      <c r="C301" s="99">
        <v>3.044E-5</v>
      </c>
      <c r="D301" s="100"/>
      <c r="E301" s="101">
        <v>0</v>
      </c>
      <c r="F301" s="101">
        <v>0</v>
      </c>
      <c r="G301" s="101">
        <v>0</v>
      </c>
      <c r="H301" s="101">
        <v>0</v>
      </c>
      <c r="I301" s="101">
        <v>0</v>
      </c>
    </row>
    <row r="302" spans="1:9" hidden="1">
      <c r="A302" s="4">
        <v>93201</v>
      </c>
      <c r="B302" s="84" t="s">
        <v>307</v>
      </c>
      <c r="C302" s="99">
        <v>1.532962E-2</v>
      </c>
      <c r="D302" s="100"/>
      <c r="E302" s="101">
        <v>-329566.15845000092</v>
      </c>
      <c r="F302" s="101">
        <v>-329566.15845000092</v>
      </c>
      <c r="G302" s="101">
        <v>0</v>
      </c>
      <c r="H302" s="101">
        <v>0</v>
      </c>
      <c r="I302" s="101">
        <v>0</v>
      </c>
    </row>
    <row r="303" spans="1:9" hidden="1">
      <c r="A303" s="4">
        <v>93204</v>
      </c>
      <c r="B303" s="84" t="s">
        <v>309</v>
      </c>
      <c r="C303" s="99">
        <v>3.3656000000000002E-4</v>
      </c>
      <c r="D303" s="100"/>
      <c r="E303" s="101">
        <v>-10059.18435000001</v>
      </c>
      <c r="F303" s="101">
        <v>-10059.18435000001</v>
      </c>
      <c r="G303" s="101">
        <v>0</v>
      </c>
      <c r="H303" s="101">
        <v>0</v>
      </c>
      <c r="I303" s="101">
        <v>0</v>
      </c>
    </row>
    <row r="304" spans="1:9" hidden="1">
      <c r="A304" s="4">
        <v>93209</v>
      </c>
      <c r="B304" s="84" t="s">
        <v>966</v>
      </c>
      <c r="C304" s="99">
        <v>9.31564E-3</v>
      </c>
      <c r="D304" s="100"/>
      <c r="E304" s="101">
        <v>0</v>
      </c>
      <c r="F304" s="101">
        <v>0</v>
      </c>
      <c r="G304" s="101">
        <v>0</v>
      </c>
      <c r="H304" s="101">
        <v>0</v>
      </c>
      <c r="I304" s="101">
        <v>0</v>
      </c>
    </row>
    <row r="305" spans="1:9" hidden="1">
      <c r="A305" s="4">
        <v>93211</v>
      </c>
      <c r="B305" s="84" t="s">
        <v>311</v>
      </c>
      <c r="C305" s="99">
        <v>2.0171089999999999E-2</v>
      </c>
      <c r="D305" s="100"/>
      <c r="E305" s="101">
        <v>-1619654.6498024981</v>
      </c>
      <c r="F305" s="101">
        <v>-1619654.6498024981</v>
      </c>
      <c r="G305" s="101">
        <v>-1297361.7458774964</v>
      </c>
      <c r="H305" s="101">
        <v>0</v>
      </c>
      <c r="I305" s="101">
        <v>0</v>
      </c>
    </row>
    <row r="306" spans="1:9" hidden="1">
      <c r="A306" s="4">
        <v>93212</v>
      </c>
      <c r="B306" s="84" t="s">
        <v>312</v>
      </c>
      <c r="C306" s="99">
        <v>1.8872E-4</v>
      </c>
      <c r="D306" s="100"/>
      <c r="E306" s="101">
        <v>-35989.267200000002</v>
      </c>
      <c r="F306" s="101">
        <v>-12730.267200000002</v>
      </c>
      <c r="G306" s="101">
        <v>0</v>
      </c>
      <c r="H306" s="101">
        <v>0</v>
      </c>
      <c r="I306" s="101">
        <v>0</v>
      </c>
    </row>
    <row r="307" spans="1:9" hidden="1">
      <c r="A307" s="4">
        <v>93219</v>
      </c>
      <c r="B307" s="84" t="s">
        <v>313</v>
      </c>
      <c r="C307" s="99">
        <v>3.3611999999999997E-4</v>
      </c>
      <c r="D307" s="100"/>
      <c r="E307" s="101">
        <v>-7263.1875000000073</v>
      </c>
      <c r="F307" s="101">
        <v>-7263.1875000000073</v>
      </c>
      <c r="G307" s="101">
        <v>0</v>
      </c>
      <c r="H307" s="101">
        <v>0</v>
      </c>
      <c r="I307" s="101">
        <v>0</v>
      </c>
    </row>
    <row r="308" spans="1:9" hidden="1">
      <c r="A308" s="4">
        <v>93301</v>
      </c>
      <c r="B308" s="84" t="s">
        <v>314</v>
      </c>
      <c r="C308" s="99">
        <v>2.36521E-3</v>
      </c>
      <c r="D308" s="100"/>
      <c r="E308" s="101">
        <v>-4198.3588475002834</v>
      </c>
      <c r="F308" s="101">
        <v>-4198.3588475002834</v>
      </c>
      <c r="G308" s="101">
        <v>-4198.3588475002834</v>
      </c>
      <c r="H308" s="101">
        <v>0</v>
      </c>
      <c r="I308" s="101">
        <v>0</v>
      </c>
    </row>
    <row r="309" spans="1:9" hidden="1">
      <c r="A309" s="4">
        <v>93304</v>
      </c>
      <c r="B309" s="84" t="s">
        <v>315</v>
      </c>
      <c r="C309" s="99">
        <v>3.5049999999999998E-5</v>
      </c>
      <c r="D309" s="100"/>
      <c r="E309" s="101">
        <v>-6706.1229000000003</v>
      </c>
      <c r="F309" s="101">
        <v>-6706.1229000000003</v>
      </c>
      <c r="G309" s="101">
        <v>0</v>
      </c>
      <c r="H309" s="101">
        <v>0</v>
      </c>
      <c r="I309" s="101">
        <v>0</v>
      </c>
    </row>
    <row r="310" spans="1:9" hidden="1">
      <c r="A310" s="4">
        <v>93305</v>
      </c>
      <c r="B310" s="84" t="s">
        <v>316</v>
      </c>
      <c r="C310" s="99">
        <v>2.9779999999999999E-5</v>
      </c>
      <c r="D310" s="100"/>
      <c r="E310" s="101">
        <v>-2723.8101499999993</v>
      </c>
      <c r="F310" s="101">
        <v>-738.81014999999934</v>
      </c>
      <c r="G310" s="101">
        <v>0</v>
      </c>
      <c r="H310" s="101">
        <v>0</v>
      </c>
      <c r="I310" s="101">
        <v>0</v>
      </c>
    </row>
    <row r="311" spans="1:9" hidden="1">
      <c r="A311" s="4">
        <v>93309</v>
      </c>
      <c r="B311" s="84" t="s">
        <v>317</v>
      </c>
      <c r="C311" s="99">
        <v>1.7582000000000001E-4</v>
      </c>
      <c r="D311" s="100"/>
      <c r="E311" s="101">
        <v>0</v>
      </c>
      <c r="F311" s="101">
        <v>0</v>
      </c>
      <c r="G311" s="101">
        <v>0</v>
      </c>
      <c r="H311" s="101">
        <v>0</v>
      </c>
      <c r="I311" s="101">
        <v>0</v>
      </c>
    </row>
    <row r="312" spans="1:9" hidden="1">
      <c r="A312" s="4">
        <v>93311</v>
      </c>
      <c r="B312" s="84" t="s">
        <v>318</v>
      </c>
      <c r="C312" s="99">
        <v>1.17475E-3</v>
      </c>
      <c r="D312" s="100"/>
      <c r="E312" s="101">
        <v>-175247.19833749987</v>
      </c>
      <c r="F312" s="101">
        <v>-78378.198337499853</v>
      </c>
      <c r="G312" s="101">
        <v>-54333.311462499827</v>
      </c>
      <c r="H312" s="101">
        <v>0</v>
      </c>
      <c r="I312" s="101">
        <v>0</v>
      </c>
    </row>
    <row r="313" spans="1:9" hidden="1">
      <c r="A313" s="4">
        <v>93317</v>
      </c>
      <c r="B313" s="84" t="s">
        <v>319</v>
      </c>
      <c r="C313" s="99">
        <v>3.3059999999999999E-5</v>
      </c>
      <c r="D313" s="100"/>
      <c r="E313" s="101">
        <v>-4324.2659850000036</v>
      </c>
      <c r="F313" s="101">
        <v>-2776.2659850000036</v>
      </c>
      <c r="G313" s="101">
        <v>-2378.4451350000036</v>
      </c>
      <c r="H313" s="101">
        <v>0</v>
      </c>
      <c r="I313" s="101">
        <v>0</v>
      </c>
    </row>
    <row r="314" spans="1:9" hidden="1">
      <c r="A314" s="4">
        <v>93321</v>
      </c>
      <c r="B314" s="84" t="s">
        <v>320</v>
      </c>
      <c r="C314" s="99">
        <v>6.0594100000000003E-3</v>
      </c>
      <c r="D314" s="100"/>
      <c r="E314" s="101">
        <v>-284515.46659999946</v>
      </c>
      <c r="F314" s="101">
        <v>-282566.46659999946</v>
      </c>
      <c r="G314" s="101">
        <v>0</v>
      </c>
      <c r="H314" s="101">
        <v>0</v>
      </c>
      <c r="I314" s="101">
        <v>0</v>
      </c>
    </row>
    <row r="315" spans="1:9" hidden="1">
      <c r="A315" s="4">
        <v>93323</v>
      </c>
      <c r="B315" s="84" t="s">
        <v>321</v>
      </c>
      <c r="C315" s="99">
        <v>2.3249999999999999E-5</v>
      </c>
      <c r="D315" s="100"/>
      <c r="E315" s="101">
        <v>-19124.815137499994</v>
      </c>
      <c r="F315" s="101">
        <v>-19124.815137499994</v>
      </c>
      <c r="G315" s="101">
        <v>-17837.383887499996</v>
      </c>
      <c r="H315" s="101">
        <v>0</v>
      </c>
      <c r="I315" s="101">
        <v>0</v>
      </c>
    </row>
    <row r="316" spans="1:9" hidden="1">
      <c r="A316" s="4">
        <v>93331</v>
      </c>
      <c r="B316" s="84" t="s">
        <v>322</v>
      </c>
      <c r="C316" s="99">
        <v>9.6550000000000002E-5</v>
      </c>
      <c r="D316" s="100"/>
      <c r="E316" s="101">
        <v>-21915.145962499995</v>
      </c>
      <c r="F316" s="101">
        <v>-1495.1459624999943</v>
      </c>
      <c r="G316" s="101">
        <v>-1495.1459624999943</v>
      </c>
      <c r="H316" s="101">
        <v>0</v>
      </c>
      <c r="I316" s="101">
        <v>0</v>
      </c>
    </row>
    <row r="317" spans="1:9" hidden="1">
      <c r="A317" s="94">
        <v>93333</v>
      </c>
      <c r="B317" s="95" t="s">
        <v>323</v>
      </c>
      <c r="C317" s="96">
        <v>1.7176E-4</v>
      </c>
      <c r="D317" s="97"/>
      <c r="E317" s="98">
        <v>-6484.1366100000014</v>
      </c>
      <c r="F317" s="98">
        <v>-6484.1366100000014</v>
      </c>
      <c r="G317" s="98">
        <v>-4836.0216599999985</v>
      </c>
      <c r="H317" s="98">
        <v>0</v>
      </c>
      <c r="I317" s="98">
        <v>0</v>
      </c>
    </row>
    <row r="318" spans="1:9" hidden="1">
      <c r="A318" s="4">
        <v>93341</v>
      </c>
      <c r="B318" s="84" t="s">
        <v>324</v>
      </c>
      <c r="C318" s="99">
        <v>3.362E-5</v>
      </c>
      <c r="D318" s="100"/>
      <c r="E318" s="101">
        <v>-6819.7860000000001</v>
      </c>
      <c r="F318" s="101">
        <v>-6819.7860000000001</v>
      </c>
      <c r="G318" s="101">
        <v>0</v>
      </c>
      <c r="H318" s="101">
        <v>0</v>
      </c>
      <c r="I318" s="101">
        <v>0</v>
      </c>
    </row>
    <row r="319" spans="1:9" hidden="1">
      <c r="A319" s="4">
        <v>93351</v>
      </c>
      <c r="B319" s="84" t="s">
        <v>325</v>
      </c>
      <c r="C319" s="99">
        <v>2.264E-5</v>
      </c>
      <c r="D319" s="100"/>
      <c r="E319" s="101">
        <v>-9928.5612400000027</v>
      </c>
      <c r="F319" s="101">
        <v>-8519.5612400000027</v>
      </c>
      <c r="G319" s="101">
        <v>-8030.2287400000041</v>
      </c>
      <c r="H319" s="101">
        <v>0</v>
      </c>
      <c r="I319" s="101">
        <v>0</v>
      </c>
    </row>
    <row r="320" spans="1:9" hidden="1">
      <c r="A320" s="4">
        <v>93401</v>
      </c>
      <c r="B320" s="84" t="s">
        <v>326</v>
      </c>
      <c r="C320" s="99">
        <v>1.324063E-2</v>
      </c>
      <c r="D320" s="100"/>
      <c r="E320" s="101">
        <v>-363322.5546500003</v>
      </c>
      <c r="F320" s="101">
        <v>-295694.5546500003</v>
      </c>
      <c r="G320" s="101">
        <v>0</v>
      </c>
      <c r="H320" s="101">
        <v>0</v>
      </c>
      <c r="I320" s="101">
        <v>0</v>
      </c>
    </row>
    <row r="321" spans="1:9" hidden="1">
      <c r="A321" s="4">
        <v>93402</v>
      </c>
      <c r="B321" s="84" t="s">
        <v>327</v>
      </c>
      <c r="C321" s="99">
        <v>0</v>
      </c>
      <c r="D321" s="100"/>
      <c r="E321" s="101">
        <v>0</v>
      </c>
      <c r="F321" s="101">
        <v>0</v>
      </c>
      <c r="G321" s="101">
        <v>0</v>
      </c>
      <c r="H321" s="101">
        <v>0</v>
      </c>
      <c r="I321" s="101">
        <v>0</v>
      </c>
    </row>
    <row r="322" spans="1:9" hidden="1">
      <c r="A322" s="4">
        <v>93406</v>
      </c>
      <c r="B322" s="84" t="s">
        <v>328</v>
      </c>
      <c r="C322" s="99">
        <v>5.8235000000000003E-4</v>
      </c>
      <c r="D322" s="100"/>
      <c r="E322" s="101">
        <v>-14985.898737500003</v>
      </c>
      <c r="F322" s="101">
        <v>-14985.898737500003</v>
      </c>
      <c r="G322" s="101">
        <v>-14785.894362500014</v>
      </c>
      <c r="H322" s="101">
        <v>0</v>
      </c>
      <c r="I322" s="101">
        <v>0</v>
      </c>
    </row>
    <row r="323" spans="1:9" hidden="1">
      <c r="A323" s="4">
        <v>93411</v>
      </c>
      <c r="B323" s="84" t="s">
        <v>330</v>
      </c>
      <c r="C323" s="99">
        <v>1.5546610000000001E-2</v>
      </c>
      <c r="D323" s="100"/>
      <c r="E323" s="101">
        <v>-1376698.8634224967</v>
      </c>
      <c r="F323" s="101">
        <v>-1199472.8634224967</v>
      </c>
      <c r="G323" s="101">
        <v>-355994.73299749661</v>
      </c>
      <c r="H323" s="101">
        <v>0</v>
      </c>
      <c r="I323" s="101">
        <v>0</v>
      </c>
    </row>
    <row r="324" spans="1:9" hidden="1">
      <c r="A324" s="4">
        <v>93413</v>
      </c>
      <c r="B324" s="84" t="s">
        <v>331</v>
      </c>
      <c r="C324" s="99">
        <v>6.2914999999999998E-4</v>
      </c>
      <c r="D324" s="100"/>
      <c r="E324" s="101">
        <v>-63862.484312499961</v>
      </c>
      <c r="F324" s="101">
        <v>-63862.484312499961</v>
      </c>
      <c r="G324" s="101">
        <v>-52268.848112500011</v>
      </c>
      <c r="H324" s="101">
        <v>0</v>
      </c>
      <c r="I324" s="101">
        <v>0</v>
      </c>
    </row>
    <row r="325" spans="1:9" hidden="1">
      <c r="A325" s="4">
        <v>93417</v>
      </c>
      <c r="B325" s="84" t="s">
        <v>332</v>
      </c>
      <c r="C325" s="99">
        <v>2.8412000000000001E-4</v>
      </c>
      <c r="D325" s="100"/>
      <c r="E325" s="101">
        <v>-2841.5774999999994</v>
      </c>
      <c r="F325" s="101">
        <v>-2841.5774999999994</v>
      </c>
      <c r="G325" s="101">
        <v>0</v>
      </c>
      <c r="H325" s="101">
        <v>0</v>
      </c>
      <c r="I325" s="101">
        <v>0</v>
      </c>
    </row>
    <row r="326" spans="1:9" hidden="1">
      <c r="A326" s="4">
        <v>93421</v>
      </c>
      <c r="B326" s="84" t="s">
        <v>333</v>
      </c>
      <c r="C326" s="99">
        <v>1.8459399999999999E-3</v>
      </c>
      <c r="D326" s="100"/>
      <c r="E326" s="101">
        <v>-178415.39889000019</v>
      </c>
      <c r="F326" s="101">
        <v>-85919.398890000186</v>
      </c>
      <c r="G326" s="101">
        <v>-63681.43076500023</v>
      </c>
      <c r="H326" s="101">
        <v>0</v>
      </c>
      <c r="I326" s="101">
        <v>0</v>
      </c>
    </row>
    <row r="327" spans="1:9" hidden="1">
      <c r="A327" s="4">
        <v>93431</v>
      </c>
      <c r="B327" s="84" t="s">
        <v>334</v>
      </c>
      <c r="C327" s="99">
        <v>1.381E-4</v>
      </c>
      <c r="D327" s="100"/>
      <c r="E327" s="101">
        <v>-11991.457050000005</v>
      </c>
      <c r="F327" s="101">
        <v>-11991.457050000005</v>
      </c>
      <c r="G327" s="101">
        <v>0</v>
      </c>
      <c r="H327" s="101">
        <v>0</v>
      </c>
      <c r="I327" s="101">
        <v>0</v>
      </c>
    </row>
    <row r="328" spans="1:9" hidden="1">
      <c r="A328" s="4">
        <v>93441</v>
      </c>
      <c r="B328" s="84" t="s">
        <v>335</v>
      </c>
      <c r="C328" s="99">
        <v>1.2968999999999999E-4</v>
      </c>
      <c r="D328" s="100"/>
      <c r="E328" s="101">
        <v>-37217.566152500011</v>
      </c>
      <c r="F328" s="101">
        <v>-31968.566152500011</v>
      </c>
      <c r="G328" s="101">
        <v>-30407.820527500007</v>
      </c>
      <c r="H328" s="101">
        <v>0</v>
      </c>
      <c r="I328" s="101">
        <v>0</v>
      </c>
    </row>
    <row r="329" spans="1:9" hidden="1">
      <c r="A329" s="4">
        <v>93442</v>
      </c>
      <c r="B329" s="84" t="s">
        <v>336</v>
      </c>
      <c r="C329" s="99">
        <v>1.5709E-4</v>
      </c>
      <c r="D329" s="100"/>
      <c r="E329" s="101">
        <v>-12866.720102500003</v>
      </c>
      <c r="F329" s="101">
        <v>-4549.7201025000031</v>
      </c>
      <c r="G329" s="101">
        <v>-1293.6294774999988</v>
      </c>
      <c r="H329" s="101">
        <v>0</v>
      </c>
      <c r="I329" s="101">
        <v>0</v>
      </c>
    </row>
    <row r="330" spans="1:9" hidden="1">
      <c r="A330" s="4">
        <v>93451</v>
      </c>
      <c r="B330" s="84" t="s">
        <v>337</v>
      </c>
      <c r="C330" s="99">
        <v>8.038E-5</v>
      </c>
      <c r="D330" s="100"/>
      <c r="E330" s="101">
        <v>0</v>
      </c>
      <c r="F330" s="101">
        <v>0</v>
      </c>
      <c r="G330" s="101">
        <v>0</v>
      </c>
      <c r="H330" s="101">
        <v>0</v>
      </c>
      <c r="I330" s="101">
        <v>0</v>
      </c>
    </row>
    <row r="331" spans="1:9" hidden="1">
      <c r="A331" s="4">
        <v>93461</v>
      </c>
      <c r="B331" s="84" t="s">
        <v>338</v>
      </c>
      <c r="C331" s="99">
        <v>1.451E-5</v>
      </c>
      <c r="D331" s="100"/>
      <c r="E331" s="101">
        <v>-1018.5471975000023</v>
      </c>
      <c r="F331" s="101">
        <v>-1018.5471975000023</v>
      </c>
      <c r="G331" s="101">
        <v>-802.7847225000005</v>
      </c>
      <c r="H331" s="101">
        <v>0</v>
      </c>
      <c r="I331" s="101">
        <v>0</v>
      </c>
    </row>
    <row r="332" spans="1:9" hidden="1">
      <c r="A332" s="4">
        <v>93471</v>
      </c>
      <c r="B332" s="84" t="s">
        <v>339</v>
      </c>
      <c r="C332" s="99">
        <v>1.2510000000000001E-5</v>
      </c>
      <c r="D332" s="100"/>
      <c r="E332" s="101">
        <v>-568.31549999999925</v>
      </c>
      <c r="F332" s="101">
        <v>-568.31549999999925</v>
      </c>
      <c r="G332" s="101">
        <v>0</v>
      </c>
      <c r="H332" s="101">
        <v>0</v>
      </c>
      <c r="I332" s="101">
        <v>0</v>
      </c>
    </row>
    <row r="333" spans="1:9" hidden="1">
      <c r="A333" s="4">
        <v>93501</v>
      </c>
      <c r="B333" s="84" t="s">
        <v>340</v>
      </c>
      <c r="C333" s="99">
        <v>3.4775800000000001E-3</v>
      </c>
      <c r="D333" s="100"/>
      <c r="E333" s="101">
        <v>-209725.52430499953</v>
      </c>
      <c r="F333" s="101">
        <v>-97452.524304999533</v>
      </c>
      <c r="G333" s="101">
        <v>-97452.524304999533</v>
      </c>
      <c r="H333" s="101">
        <v>0</v>
      </c>
      <c r="I333" s="101">
        <v>0</v>
      </c>
    </row>
    <row r="334" spans="1:9" hidden="1">
      <c r="A334" s="4">
        <v>93511</v>
      </c>
      <c r="B334" s="84" t="s">
        <v>341</v>
      </c>
      <c r="C334" s="99">
        <v>1.1951E-4</v>
      </c>
      <c r="D334" s="100"/>
      <c r="E334" s="101">
        <v>-12532.547122500002</v>
      </c>
      <c r="F334" s="101">
        <v>-12532.547122500002</v>
      </c>
      <c r="G334" s="101">
        <v>-10743.3571225</v>
      </c>
      <c r="H334" s="101">
        <v>0</v>
      </c>
      <c r="I334" s="101">
        <v>0</v>
      </c>
    </row>
    <row r="335" spans="1:9" hidden="1">
      <c r="A335" s="4">
        <v>93517</v>
      </c>
      <c r="B335" s="84" t="s">
        <v>342</v>
      </c>
      <c r="C335" s="99">
        <v>7.3000000000000004E-6</v>
      </c>
      <c r="D335" s="100"/>
      <c r="E335" s="101">
        <v>-1094.8496249999998</v>
      </c>
      <c r="F335" s="101">
        <v>-1094.8496249999998</v>
      </c>
      <c r="G335" s="101">
        <v>-1094.8496249999998</v>
      </c>
      <c r="H335" s="101">
        <v>0</v>
      </c>
      <c r="I335" s="101">
        <v>0</v>
      </c>
    </row>
    <row r="336" spans="1:9" hidden="1">
      <c r="A336" s="4">
        <v>93521</v>
      </c>
      <c r="B336" s="84" t="s">
        <v>343</v>
      </c>
      <c r="C336" s="99">
        <v>3.8265E-4</v>
      </c>
      <c r="D336" s="100"/>
      <c r="E336" s="101">
        <v>-45102.231087499909</v>
      </c>
      <c r="F336" s="101">
        <v>-40049.231087499909</v>
      </c>
      <c r="G336" s="101">
        <v>-31013.014637499931</v>
      </c>
      <c r="H336" s="101">
        <v>0</v>
      </c>
      <c r="I336" s="101">
        <v>0</v>
      </c>
    </row>
    <row r="337" spans="1:9" hidden="1">
      <c r="A337" s="4">
        <v>93527</v>
      </c>
      <c r="B337" s="84" t="s">
        <v>344</v>
      </c>
      <c r="C337" s="99">
        <v>1.4749999999999999E-5</v>
      </c>
      <c r="D337" s="100"/>
      <c r="E337" s="101">
        <v>0</v>
      </c>
      <c r="F337" s="101">
        <v>0</v>
      </c>
      <c r="G337" s="101">
        <v>0</v>
      </c>
      <c r="H337" s="101">
        <v>0</v>
      </c>
      <c r="I337" s="101">
        <v>0</v>
      </c>
    </row>
    <row r="338" spans="1:9" hidden="1">
      <c r="A338" s="4">
        <v>93531</v>
      </c>
      <c r="B338" s="84" t="s">
        <v>345</v>
      </c>
      <c r="C338" s="99">
        <v>1.5840000000000001E-5</v>
      </c>
      <c r="D338" s="100"/>
      <c r="E338" s="101">
        <v>-6517.1049399999974</v>
      </c>
      <c r="F338" s="101">
        <v>-6517.1049399999974</v>
      </c>
      <c r="G338" s="101">
        <v>-6517.1049399999974</v>
      </c>
      <c r="H338" s="101">
        <v>0</v>
      </c>
      <c r="I338" s="101">
        <v>0</v>
      </c>
    </row>
    <row r="339" spans="1:9" hidden="1">
      <c r="A339" s="4">
        <v>93537</v>
      </c>
      <c r="B339" s="84" t="s">
        <v>346</v>
      </c>
      <c r="C339" s="99">
        <v>9.4299999999999995E-6</v>
      </c>
      <c r="D339" s="100"/>
      <c r="E339" s="101">
        <v>-2373.8796674999999</v>
      </c>
      <c r="F339" s="101">
        <v>-1700.8796674999999</v>
      </c>
      <c r="G339" s="101">
        <v>-1200.6677924999999</v>
      </c>
      <c r="H339" s="101">
        <v>0</v>
      </c>
      <c r="I339" s="101">
        <v>0</v>
      </c>
    </row>
    <row r="340" spans="1:9" hidden="1">
      <c r="A340" s="4">
        <v>93541</v>
      </c>
      <c r="B340" s="84" t="s">
        <v>347</v>
      </c>
      <c r="C340" s="99">
        <v>2.0911000000000001E-4</v>
      </c>
      <c r="D340" s="100"/>
      <c r="E340" s="101">
        <v>-6672.2029724999975</v>
      </c>
      <c r="F340" s="101">
        <v>-6672.2029724999975</v>
      </c>
      <c r="G340" s="101">
        <v>-1032.2567224999966</v>
      </c>
      <c r="H340" s="101">
        <v>0</v>
      </c>
      <c r="I340" s="101">
        <v>0</v>
      </c>
    </row>
    <row r="341" spans="1:9" hidden="1">
      <c r="A341" s="4">
        <v>93601</v>
      </c>
      <c r="B341" s="84" t="s">
        <v>348</v>
      </c>
      <c r="C341" s="99">
        <v>1.259859E-2</v>
      </c>
      <c r="D341" s="100"/>
      <c r="E341" s="101">
        <v>-44385.440549999941</v>
      </c>
      <c r="F341" s="101">
        <v>-44385.440549999941</v>
      </c>
      <c r="G341" s="101">
        <v>0</v>
      </c>
      <c r="H341" s="101">
        <v>0</v>
      </c>
      <c r="I341" s="101">
        <v>0</v>
      </c>
    </row>
    <row r="342" spans="1:9" hidden="1">
      <c r="A342" s="4">
        <v>93602</v>
      </c>
      <c r="B342" s="84" t="s">
        <v>349</v>
      </c>
      <c r="C342" s="99">
        <v>1.5061E-4</v>
      </c>
      <c r="D342" s="100"/>
      <c r="E342" s="101">
        <v>-8166.1994975000198</v>
      </c>
      <c r="F342" s="101">
        <v>-8166.1994975000198</v>
      </c>
      <c r="G342" s="101">
        <v>-8166.1994975000198</v>
      </c>
      <c r="H342" s="101">
        <v>0</v>
      </c>
      <c r="I342" s="101">
        <v>0</v>
      </c>
    </row>
    <row r="343" spans="1:9" hidden="1">
      <c r="A343" s="4">
        <v>93604</v>
      </c>
      <c r="B343" s="84" t="s">
        <v>955</v>
      </c>
      <c r="C343" s="99">
        <v>2.02E-5</v>
      </c>
      <c r="D343" s="100"/>
      <c r="E343" s="101">
        <v>0</v>
      </c>
      <c r="F343" s="101">
        <v>0</v>
      </c>
      <c r="G343" s="101">
        <v>0</v>
      </c>
      <c r="H343" s="101">
        <v>0</v>
      </c>
      <c r="I343" s="101">
        <v>0</v>
      </c>
    </row>
    <row r="344" spans="1:9" hidden="1">
      <c r="A344" s="4">
        <v>93609</v>
      </c>
      <c r="B344" s="84" t="s">
        <v>350</v>
      </c>
      <c r="C344" s="99">
        <v>6.08371E-3</v>
      </c>
      <c r="D344" s="100"/>
      <c r="E344" s="101">
        <v>0</v>
      </c>
      <c r="F344" s="101">
        <v>0</v>
      </c>
      <c r="G344" s="101">
        <v>0</v>
      </c>
      <c r="H344" s="101">
        <v>0</v>
      </c>
      <c r="I344" s="101">
        <v>0</v>
      </c>
    </row>
    <row r="345" spans="1:9" hidden="1">
      <c r="A345" s="4">
        <v>93610</v>
      </c>
      <c r="B345" s="84" t="s">
        <v>351</v>
      </c>
      <c r="C345" s="99">
        <v>1.535E-5</v>
      </c>
      <c r="D345" s="100"/>
      <c r="E345" s="101">
        <v>-1235.6955875000008</v>
      </c>
      <c r="F345" s="101">
        <v>-864.69558750000078</v>
      </c>
      <c r="G345" s="101">
        <v>-305.95191250000011</v>
      </c>
      <c r="H345" s="101">
        <v>0</v>
      </c>
      <c r="I345" s="101">
        <v>0</v>
      </c>
    </row>
    <row r="346" spans="1:9" hidden="1">
      <c r="A346" s="4">
        <v>93611</v>
      </c>
      <c r="B346" s="84" t="s">
        <v>352</v>
      </c>
      <c r="C346" s="99">
        <v>6.6762000000000002E-3</v>
      </c>
      <c r="D346" s="100"/>
      <c r="E346" s="101">
        <v>-144043</v>
      </c>
      <c r="F346" s="101">
        <v>0</v>
      </c>
      <c r="G346" s="101">
        <v>0</v>
      </c>
      <c r="H346" s="101">
        <v>0</v>
      </c>
      <c r="I346" s="101">
        <v>0</v>
      </c>
    </row>
    <row r="347" spans="1:9" hidden="1">
      <c r="A347" s="4">
        <v>93617</v>
      </c>
      <c r="B347" s="84" t="s">
        <v>353</v>
      </c>
      <c r="C347" s="99">
        <v>1.0205E-4</v>
      </c>
      <c r="D347" s="100"/>
      <c r="E347" s="101">
        <v>-966.1363499999934</v>
      </c>
      <c r="F347" s="101">
        <v>-966.1363499999934</v>
      </c>
      <c r="G347" s="101">
        <v>0</v>
      </c>
      <c r="H347" s="101">
        <v>0</v>
      </c>
      <c r="I347" s="101">
        <v>0</v>
      </c>
    </row>
    <row r="348" spans="1:9" hidden="1">
      <c r="A348" s="4">
        <v>93618</v>
      </c>
      <c r="B348" s="84" t="s">
        <v>354</v>
      </c>
      <c r="C348" s="99">
        <v>6.7399999999999998E-6</v>
      </c>
      <c r="D348" s="100"/>
      <c r="E348" s="101">
        <v>-170.49464999999964</v>
      </c>
      <c r="F348" s="101">
        <v>-170.49464999999964</v>
      </c>
      <c r="G348" s="101">
        <v>0</v>
      </c>
      <c r="H348" s="101">
        <v>0</v>
      </c>
      <c r="I348" s="101">
        <v>0</v>
      </c>
    </row>
    <row r="349" spans="1:9" hidden="1">
      <c r="A349" s="4">
        <v>93621</v>
      </c>
      <c r="B349" s="84" t="s">
        <v>355</v>
      </c>
      <c r="C349" s="99">
        <v>1.2275999999999999E-3</v>
      </c>
      <c r="D349" s="100"/>
      <c r="E349" s="101">
        <v>-72345.490649999934</v>
      </c>
      <c r="F349" s="101">
        <v>-67353.490649999934</v>
      </c>
      <c r="G349" s="101">
        <v>-39673.171899999958</v>
      </c>
      <c r="H349" s="101">
        <v>0</v>
      </c>
      <c r="I349" s="101">
        <v>0</v>
      </c>
    </row>
    <row r="350" spans="1:9" hidden="1">
      <c r="A350" s="4">
        <v>93623</v>
      </c>
      <c r="B350" s="84" t="s">
        <v>356</v>
      </c>
      <c r="C350" s="99">
        <v>1.079E-5</v>
      </c>
      <c r="D350" s="100"/>
      <c r="E350" s="101">
        <v>-334.6630999999993</v>
      </c>
      <c r="F350" s="101">
        <v>-113.6630999999993</v>
      </c>
      <c r="G350" s="101">
        <v>0</v>
      </c>
      <c r="H350" s="101">
        <v>0</v>
      </c>
      <c r="I350" s="101">
        <v>0</v>
      </c>
    </row>
    <row r="351" spans="1:9" hidden="1">
      <c r="A351" s="4">
        <v>93631</v>
      </c>
      <c r="B351" s="84" t="s">
        <v>357</v>
      </c>
      <c r="C351" s="99">
        <v>2.6928999999999999E-4</v>
      </c>
      <c r="D351" s="100"/>
      <c r="E351" s="101">
        <v>-37019.686827500002</v>
      </c>
      <c r="F351" s="101">
        <v>-13418.686827500002</v>
      </c>
      <c r="G351" s="101">
        <v>-7255.3255775000007</v>
      </c>
      <c r="H351" s="101">
        <v>0</v>
      </c>
      <c r="I351" s="101">
        <v>0</v>
      </c>
    </row>
    <row r="352" spans="1:9" hidden="1">
      <c r="A352" s="4">
        <v>93641</v>
      </c>
      <c r="B352" s="84" t="s">
        <v>358</v>
      </c>
      <c r="C352" s="99">
        <v>4.0025999999999999E-4</v>
      </c>
      <c r="D352" s="100"/>
      <c r="E352" s="101">
        <v>-900.83513499988476</v>
      </c>
      <c r="F352" s="101">
        <v>-900.83513499988476</v>
      </c>
      <c r="G352" s="101">
        <v>-900.83513499988476</v>
      </c>
      <c r="H352" s="101">
        <v>0</v>
      </c>
      <c r="I352" s="101">
        <v>0</v>
      </c>
    </row>
    <row r="353" spans="1:9" hidden="1">
      <c r="A353" s="4">
        <v>93647</v>
      </c>
      <c r="B353" s="84" t="s">
        <v>359</v>
      </c>
      <c r="C353" s="99">
        <v>3.6799999999999999E-6</v>
      </c>
      <c r="D353" s="100"/>
      <c r="E353" s="101">
        <v>-170.49465000000032</v>
      </c>
      <c r="F353" s="101">
        <v>-170.49465000000032</v>
      </c>
      <c r="G353" s="101">
        <v>0</v>
      </c>
      <c r="H353" s="101">
        <v>0</v>
      </c>
      <c r="I353" s="101">
        <v>0</v>
      </c>
    </row>
    <row r="354" spans="1:9" hidden="1">
      <c r="A354" s="4">
        <v>93651</v>
      </c>
      <c r="B354" s="84" t="s">
        <v>360</v>
      </c>
      <c r="C354" s="99">
        <v>4.5143000000000001E-4</v>
      </c>
      <c r="D354" s="100"/>
      <c r="E354" s="101">
        <v>-18289.716742500023</v>
      </c>
      <c r="F354" s="101">
        <v>-9455.7167425000243</v>
      </c>
      <c r="G354" s="101">
        <v>-4106.415042500028</v>
      </c>
      <c r="H354" s="101">
        <v>0</v>
      </c>
      <c r="I354" s="101">
        <v>0</v>
      </c>
    </row>
    <row r="355" spans="1:9" hidden="1">
      <c r="A355" s="4">
        <v>93661</v>
      </c>
      <c r="B355" s="84" t="s">
        <v>361</v>
      </c>
      <c r="C355" s="99">
        <v>1.9258E-4</v>
      </c>
      <c r="D355" s="100"/>
      <c r="E355" s="101">
        <v>-3386.9518750000061</v>
      </c>
      <c r="F355" s="101">
        <v>-130.95187500000611</v>
      </c>
      <c r="G355" s="101">
        <v>0</v>
      </c>
      <c r="H355" s="101">
        <v>0</v>
      </c>
      <c r="I355" s="101">
        <v>0</v>
      </c>
    </row>
    <row r="356" spans="1:9" hidden="1">
      <c r="A356" s="4">
        <v>93671</v>
      </c>
      <c r="B356" s="84" t="s">
        <v>362</v>
      </c>
      <c r="C356" s="99">
        <v>3.9650999999999998E-4</v>
      </c>
      <c r="D356" s="100"/>
      <c r="E356" s="101">
        <v>-8808.8902500000258</v>
      </c>
      <c r="F356" s="101">
        <v>-8808.8902500000258</v>
      </c>
      <c r="G356" s="101">
        <v>0</v>
      </c>
      <c r="H356" s="101">
        <v>0</v>
      </c>
      <c r="I356" s="101">
        <v>0</v>
      </c>
    </row>
    <row r="357" spans="1:9" hidden="1">
      <c r="A357" s="4">
        <v>93681</v>
      </c>
      <c r="B357" s="84" t="s">
        <v>363</v>
      </c>
      <c r="C357" s="99">
        <v>1.9620999999999999E-4</v>
      </c>
      <c r="D357" s="100"/>
      <c r="E357" s="101">
        <v>-11184.856697500012</v>
      </c>
      <c r="F357" s="101">
        <v>-11184.856697500012</v>
      </c>
      <c r="G357" s="101">
        <v>-5490.6004475000136</v>
      </c>
      <c r="H357" s="101">
        <v>0</v>
      </c>
      <c r="I357" s="101">
        <v>0</v>
      </c>
    </row>
    <row r="358" spans="1:9" hidden="1">
      <c r="A358" s="4">
        <v>93691</v>
      </c>
      <c r="B358" s="84" t="s">
        <v>364</v>
      </c>
      <c r="C358" s="99">
        <v>1.10221E-3</v>
      </c>
      <c r="D358" s="100"/>
      <c r="E358" s="101">
        <v>-92398.594375000015</v>
      </c>
      <c r="F358" s="101">
        <v>-23460.594375000015</v>
      </c>
      <c r="G358" s="101">
        <v>0</v>
      </c>
      <c r="H358" s="101">
        <v>0</v>
      </c>
      <c r="I358" s="101">
        <v>0</v>
      </c>
    </row>
    <row r="359" spans="1:9" hidden="1">
      <c r="A359" s="4">
        <v>93701</v>
      </c>
      <c r="B359" s="84" t="s">
        <v>943</v>
      </c>
      <c r="C359" s="99">
        <v>4.1406E-4</v>
      </c>
      <c r="D359" s="100"/>
      <c r="E359" s="101">
        <v>-34820.123684999962</v>
      </c>
      <c r="F359" s="101">
        <v>-24554.123684999962</v>
      </c>
      <c r="G359" s="101">
        <v>-20418.216184999976</v>
      </c>
      <c r="H359" s="101">
        <v>0</v>
      </c>
      <c r="I359" s="101">
        <v>0</v>
      </c>
    </row>
    <row r="360" spans="1:9" hidden="1">
      <c r="A360" s="4">
        <v>93704</v>
      </c>
      <c r="B360" s="84" t="s">
        <v>366</v>
      </c>
      <c r="C360" s="99">
        <v>1.17E-6</v>
      </c>
      <c r="D360" s="100"/>
      <c r="E360" s="101">
        <v>-227.32619999999997</v>
      </c>
      <c r="F360" s="101">
        <v>-227.32619999999997</v>
      </c>
      <c r="G360" s="101">
        <v>0</v>
      </c>
      <c r="H360" s="101">
        <v>0</v>
      </c>
      <c r="I360" s="101">
        <v>0</v>
      </c>
    </row>
    <row r="361" spans="1:9" hidden="1">
      <c r="A361" s="4">
        <v>93801</v>
      </c>
      <c r="B361" s="84" t="s">
        <v>367</v>
      </c>
      <c r="C361" s="99">
        <v>5.9953999999999997E-4</v>
      </c>
      <c r="D361" s="100"/>
      <c r="E361" s="101">
        <v>-89329.10129000005</v>
      </c>
      <c r="F361" s="101">
        <v>-89329.10129000005</v>
      </c>
      <c r="G361" s="101">
        <v>-70589.218165000028</v>
      </c>
      <c r="H361" s="101">
        <v>0</v>
      </c>
      <c r="I361" s="101">
        <v>0</v>
      </c>
    </row>
    <row r="362" spans="1:9" hidden="1">
      <c r="A362" s="94">
        <v>93803</v>
      </c>
      <c r="B362" s="95" t="s">
        <v>368</v>
      </c>
      <c r="C362" s="96">
        <v>1.1512E-4</v>
      </c>
      <c r="D362" s="97"/>
      <c r="E362" s="98">
        <v>-10798.726420000003</v>
      </c>
      <c r="F362" s="98">
        <v>-10798.726420000003</v>
      </c>
      <c r="G362" s="98">
        <v>-10798.726420000003</v>
      </c>
      <c r="H362" s="98">
        <v>0</v>
      </c>
      <c r="I362" s="98">
        <v>0</v>
      </c>
    </row>
    <row r="363" spans="1:9" hidden="1">
      <c r="A363" s="4">
        <v>93806</v>
      </c>
      <c r="B363" s="84" t="s">
        <v>369</v>
      </c>
      <c r="C363" s="99">
        <v>1.2410000000000001E-4</v>
      </c>
      <c r="D363" s="100"/>
      <c r="E363" s="101">
        <v>-12030.111674999967</v>
      </c>
      <c r="F363" s="101">
        <v>-12030.111674999967</v>
      </c>
      <c r="G363" s="101">
        <v>-7608.8091749999658</v>
      </c>
      <c r="H363" s="101">
        <v>0</v>
      </c>
      <c r="I363" s="101">
        <v>0</v>
      </c>
    </row>
    <row r="364" spans="1:9" hidden="1">
      <c r="A364" s="4">
        <v>93821</v>
      </c>
      <c r="B364" s="84" t="s">
        <v>370</v>
      </c>
      <c r="C364" s="99">
        <v>5.6289999999999998E-5</v>
      </c>
      <c r="D364" s="100"/>
      <c r="E364" s="101">
        <v>-8808.6276774999897</v>
      </c>
      <c r="F364" s="101">
        <v>-8808.6276774999897</v>
      </c>
      <c r="G364" s="101">
        <v>-5228.2400275</v>
      </c>
      <c r="H364" s="101">
        <v>0</v>
      </c>
      <c r="I364" s="101">
        <v>0</v>
      </c>
    </row>
    <row r="365" spans="1:9" hidden="1">
      <c r="A365" s="4">
        <v>93901</v>
      </c>
      <c r="B365" s="84" t="s">
        <v>371</v>
      </c>
      <c r="C365" s="99">
        <v>1.8847600000000001E-3</v>
      </c>
      <c r="D365" s="100"/>
      <c r="E365" s="101">
        <v>-101655.4282100001</v>
      </c>
      <c r="F365" s="101">
        <v>-101655.4282100001</v>
      </c>
      <c r="G365" s="101">
        <v>-101655.4282100001</v>
      </c>
      <c r="H365" s="101">
        <v>0</v>
      </c>
      <c r="I365" s="101">
        <v>0</v>
      </c>
    </row>
    <row r="366" spans="1:9" hidden="1">
      <c r="A366" s="4">
        <v>93904</v>
      </c>
      <c r="B366" s="84" t="s">
        <v>372</v>
      </c>
      <c r="C366" s="99">
        <v>3.2379999999999998E-5</v>
      </c>
      <c r="D366" s="100"/>
      <c r="E366" s="101">
        <v>-681.97859999999855</v>
      </c>
      <c r="F366" s="101">
        <v>-681.97859999999855</v>
      </c>
      <c r="G366" s="101">
        <v>0</v>
      </c>
      <c r="H366" s="101">
        <v>0</v>
      </c>
      <c r="I366" s="101">
        <v>0</v>
      </c>
    </row>
    <row r="367" spans="1:9" hidden="1">
      <c r="A367" s="4">
        <v>93906</v>
      </c>
      <c r="B367" s="84" t="s">
        <v>373</v>
      </c>
      <c r="C367" s="99">
        <v>3.4750499999999999E-3</v>
      </c>
      <c r="D367" s="100"/>
      <c r="E367" s="101">
        <v>-30914.243749999907</v>
      </c>
      <c r="F367" s="101">
        <v>-30914.243749999907</v>
      </c>
      <c r="G367" s="101">
        <v>0</v>
      </c>
      <c r="H367" s="101">
        <v>0</v>
      </c>
      <c r="I367" s="101">
        <v>0</v>
      </c>
    </row>
    <row r="368" spans="1:9" hidden="1">
      <c r="A368" s="4">
        <v>93908</v>
      </c>
      <c r="B368" s="84" t="s">
        <v>944</v>
      </c>
      <c r="C368" s="99">
        <v>6.4775E-4</v>
      </c>
      <c r="D368" s="100"/>
      <c r="E368" s="101">
        <v>-9068.9584624999552</v>
      </c>
      <c r="F368" s="101">
        <v>-9068.9584624999552</v>
      </c>
      <c r="G368" s="101">
        <v>-3560.3559624999762</v>
      </c>
      <c r="H368" s="101">
        <v>0</v>
      </c>
      <c r="I368" s="101">
        <v>0</v>
      </c>
    </row>
    <row r="369" spans="1:9" hidden="1">
      <c r="A369" s="4">
        <v>93910</v>
      </c>
      <c r="B369" s="84" t="s">
        <v>375</v>
      </c>
      <c r="C369" s="99">
        <v>3.1504999999999999E-4</v>
      </c>
      <c r="D369" s="100"/>
      <c r="E369" s="101">
        <v>-24768.631587500015</v>
      </c>
      <c r="F369" s="101">
        <v>-24768.631587500015</v>
      </c>
      <c r="G369" s="101">
        <v>-18761.724237500021</v>
      </c>
      <c r="H369" s="101">
        <v>0</v>
      </c>
      <c r="I369" s="101">
        <v>0</v>
      </c>
    </row>
    <row r="370" spans="1:9" hidden="1">
      <c r="A370" s="4">
        <v>93911</v>
      </c>
      <c r="B370" s="84" t="s">
        <v>376</v>
      </c>
      <c r="C370" s="99">
        <v>4.4155000000000003E-4</v>
      </c>
      <c r="D370" s="100"/>
      <c r="E370" s="101">
        <v>-88863.136312499977</v>
      </c>
      <c r="F370" s="101">
        <v>-62001.136312499977</v>
      </c>
      <c r="G370" s="101">
        <v>-51316.804912499923</v>
      </c>
      <c r="H370" s="101">
        <v>0</v>
      </c>
      <c r="I370" s="101">
        <v>0</v>
      </c>
    </row>
    <row r="371" spans="1:9" hidden="1">
      <c r="A371" s="4">
        <v>93913</v>
      </c>
      <c r="B371" s="84" t="s">
        <v>377</v>
      </c>
      <c r="C371" s="99">
        <v>4.1959999999999998E-5</v>
      </c>
      <c r="D371" s="100"/>
      <c r="E371" s="101">
        <v>0</v>
      </c>
      <c r="F371" s="101">
        <v>0</v>
      </c>
      <c r="G371" s="101">
        <v>0</v>
      </c>
      <c r="H371" s="101">
        <v>0</v>
      </c>
      <c r="I371" s="101">
        <v>0</v>
      </c>
    </row>
    <row r="372" spans="1:9" hidden="1">
      <c r="A372" s="4">
        <v>93914</v>
      </c>
      <c r="B372" s="84" t="s">
        <v>378</v>
      </c>
      <c r="C372" s="99">
        <v>4.3000000000000003E-6</v>
      </c>
      <c r="D372" s="100"/>
      <c r="E372" s="101">
        <v>-113.66310000000067</v>
      </c>
      <c r="F372" s="101">
        <v>-113.66310000000067</v>
      </c>
      <c r="G372" s="101">
        <v>0</v>
      </c>
      <c r="H372" s="101">
        <v>0</v>
      </c>
      <c r="I372" s="101">
        <v>0</v>
      </c>
    </row>
    <row r="373" spans="1:9" hidden="1">
      <c r="A373" s="4">
        <v>93921</v>
      </c>
      <c r="B373" s="84" t="s">
        <v>379</v>
      </c>
      <c r="C373" s="99">
        <v>2.5096999999999999E-4</v>
      </c>
      <c r="D373" s="100"/>
      <c r="E373" s="101">
        <v>-38018.409757499991</v>
      </c>
      <c r="F373" s="101">
        <v>-35064.409757499991</v>
      </c>
      <c r="G373" s="101">
        <v>-30025.102257499995</v>
      </c>
      <c r="H373" s="101">
        <v>0</v>
      </c>
      <c r="I373" s="101">
        <v>0</v>
      </c>
    </row>
    <row r="374" spans="1:9" hidden="1">
      <c r="A374" s="4">
        <v>93931</v>
      </c>
      <c r="B374" s="84" t="s">
        <v>380</v>
      </c>
      <c r="C374" s="99">
        <v>5.3399999999999997E-4</v>
      </c>
      <c r="D374" s="100"/>
      <c r="E374" s="101">
        <v>-45439.031000000105</v>
      </c>
      <c r="F374" s="101">
        <v>-38178.031000000105</v>
      </c>
      <c r="G374" s="101">
        <v>-20883.891500000045</v>
      </c>
      <c r="H374" s="101">
        <v>0</v>
      </c>
      <c r="I374" s="101">
        <v>0</v>
      </c>
    </row>
    <row r="375" spans="1:9" hidden="1">
      <c r="A375" s="4">
        <v>94001</v>
      </c>
      <c r="B375" s="84" t="s">
        <v>382</v>
      </c>
      <c r="C375" s="99">
        <v>1.0244500000000001E-3</v>
      </c>
      <c r="D375" s="100"/>
      <c r="E375" s="101">
        <v>-56237.782650000008</v>
      </c>
      <c r="F375" s="101">
        <v>-54728.782650000008</v>
      </c>
      <c r="G375" s="101">
        <v>0</v>
      </c>
      <c r="H375" s="101">
        <v>0</v>
      </c>
      <c r="I375" s="101">
        <v>0</v>
      </c>
    </row>
    <row r="376" spans="1:9" hidden="1">
      <c r="A376" s="4">
        <v>94002</v>
      </c>
      <c r="B376" s="84" t="s">
        <v>383</v>
      </c>
      <c r="C376" s="99">
        <v>2.4499999999999998E-6</v>
      </c>
      <c r="D376" s="100"/>
      <c r="E376" s="101">
        <v>-340.98929999999996</v>
      </c>
      <c r="F376" s="101">
        <v>-340.98929999999996</v>
      </c>
      <c r="G376" s="101">
        <v>0</v>
      </c>
      <c r="H376" s="101">
        <v>0</v>
      </c>
      <c r="I376" s="101">
        <v>0</v>
      </c>
    </row>
    <row r="377" spans="1:9" hidden="1">
      <c r="A377" s="4">
        <v>94004</v>
      </c>
      <c r="B377" s="84" t="s">
        <v>384</v>
      </c>
      <c r="C377" s="99">
        <v>8.9400000000000008E-6</v>
      </c>
      <c r="D377" s="100"/>
      <c r="E377" s="101">
        <v>-340.98930000000018</v>
      </c>
      <c r="F377" s="101">
        <v>-340.98930000000018</v>
      </c>
      <c r="G377" s="101">
        <v>0</v>
      </c>
      <c r="H377" s="101">
        <v>0</v>
      </c>
      <c r="I377" s="101">
        <v>0</v>
      </c>
    </row>
    <row r="378" spans="1:9" hidden="1">
      <c r="A378" s="4">
        <v>94005</v>
      </c>
      <c r="B378" s="84" t="s">
        <v>385</v>
      </c>
      <c r="C378" s="99">
        <v>1.2819999999999999E-5</v>
      </c>
      <c r="D378" s="100"/>
      <c r="E378" s="101">
        <v>0</v>
      </c>
      <c r="F378" s="101">
        <v>0</v>
      </c>
      <c r="G378" s="101">
        <v>0</v>
      </c>
      <c r="H378" s="101">
        <v>0</v>
      </c>
      <c r="I378" s="101">
        <v>0</v>
      </c>
    </row>
    <row r="379" spans="1:9" hidden="1">
      <c r="A379" s="4">
        <v>94011</v>
      </c>
      <c r="B379" s="84" t="s">
        <v>386</v>
      </c>
      <c r="C379" s="99">
        <v>2.319E-5</v>
      </c>
      <c r="D379" s="100"/>
      <c r="E379" s="101">
        <v>-8726.5434524999982</v>
      </c>
      <c r="F379" s="101">
        <v>-8537.5434524999982</v>
      </c>
      <c r="G379" s="101">
        <v>-7211.979702499998</v>
      </c>
      <c r="H379" s="101">
        <v>0</v>
      </c>
      <c r="I379" s="101">
        <v>0</v>
      </c>
    </row>
    <row r="380" spans="1:9" hidden="1">
      <c r="A380" s="4">
        <v>94021</v>
      </c>
      <c r="B380" s="84" t="s">
        <v>387</v>
      </c>
      <c r="C380" s="99">
        <v>8.5560000000000001E-5</v>
      </c>
      <c r="D380" s="100"/>
      <c r="E380" s="101">
        <v>-13507.850199999997</v>
      </c>
      <c r="F380" s="101">
        <v>-4773.8501999999971</v>
      </c>
      <c r="G380" s="101">
        <v>0</v>
      </c>
      <c r="H380" s="101">
        <v>0</v>
      </c>
      <c r="I380" s="101">
        <v>0</v>
      </c>
    </row>
    <row r="381" spans="1:9" hidden="1">
      <c r="A381" s="4">
        <v>94031</v>
      </c>
      <c r="B381" s="84" t="s">
        <v>388</v>
      </c>
      <c r="C381" s="99">
        <v>3.8500000000000004E-6</v>
      </c>
      <c r="D381" s="100"/>
      <c r="E381" s="101">
        <v>-113.66309999999953</v>
      </c>
      <c r="F381" s="101">
        <v>-113.66309999999953</v>
      </c>
      <c r="G381" s="101">
        <v>0</v>
      </c>
      <c r="H381" s="101">
        <v>0</v>
      </c>
      <c r="I381" s="101">
        <v>0</v>
      </c>
    </row>
    <row r="382" spans="1:9" hidden="1">
      <c r="A382" s="4">
        <v>94101</v>
      </c>
      <c r="B382" s="84" t="s">
        <v>389</v>
      </c>
      <c r="C382" s="99">
        <v>2.0184879999999999E-2</v>
      </c>
      <c r="D382" s="100"/>
      <c r="E382" s="101">
        <v>0</v>
      </c>
      <c r="F382" s="101">
        <v>0</v>
      </c>
      <c r="G382" s="101">
        <v>0</v>
      </c>
      <c r="H382" s="101">
        <v>0</v>
      </c>
      <c r="I382" s="101">
        <v>0</v>
      </c>
    </row>
    <row r="383" spans="1:9" hidden="1">
      <c r="A383" s="4">
        <v>94102</v>
      </c>
      <c r="B383" s="84" t="s">
        <v>390</v>
      </c>
      <c r="C383" s="99">
        <v>3.4385999999999998E-4</v>
      </c>
      <c r="D383" s="100"/>
      <c r="E383" s="101">
        <v>-109454.37411000006</v>
      </c>
      <c r="F383" s="101">
        <v>-74066.374110000063</v>
      </c>
      <c r="G383" s="101">
        <v>-50467.880985000054</v>
      </c>
      <c r="H383" s="101">
        <v>0</v>
      </c>
      <c r="I383" s="101">
        <v>0</v>
      </c>
    </row>
    <row r="384" spans="1:9" hidden="1">
      <c r="A384" s="4">
        <v>94108</v>
      </c>
      <c r="B384" s="84" t="s">
        <v>391</v>
      </c>
      <c r="C384" s="99">
        <v>3.9284999999999998E-4</v>
      </c>
      <c r="D384" s="100"/>
      <c r="E384" s="101">
        <v>-94529.797762499918</v>
      </c>
      <c r="F384" s="101">
        <v>-64928.797762499911</v>
      </c>
      <c r="G384" s="101">
        <v>-41368.089637499907</v>
      </c>
      <c r="H384" s="101">
        <v>0</v>
      </c>
      <c r="I384" s="101">
        <v>0</v>
      </c>
    </row>
    <row r="385" spans="1:9" hidden="1">
      <c r="A385" s="4">
        <v>94109</v>
      </c>
      <c r="B385" s="84" t="s">
        <v>392</v>
      </c>
      <c r="C385" s="99">
        <v>1.2218999999999999E-4</v>
      </c>
      <c r="D385" s="100"/>
      <c r="E385" s="101">
        <v>-11126.775000000001</v>
      </c>
      <c r="F385" s="101">
        <v>-3175.7750000000015</v>
      </c>
      <c r="G385" s="101">
        <v>0</v>
      </c>
      <c r="H385" s="101">
        <v>0</v>
      </c>
      <c r="I385" s="101">
        <v>0</v>
      </c>
    </row>
    <row r="386" spans="1:9" hidden="1">
      <c r="A386" s="4">
        <v>94111</v>
      </c>
      <c r="B386" s="84" t="s">
        <v>393</v>
      </c>
      <c r="C386" s="99">
        <v>2.2910369999999999E-2</v>
      </c>
      <c r="D386" s="100"/>
      <c r="E386" s="101">
        <v>-723466.08945750189</v>
      </c>
      <c r="F386" s="101">
        <v>-250096.08945750189</v>
      </c>
      <c r="G386" s="101">
        <v>-250096.08945750189</v>
      </c>
      <c r="H386" s="101">
        <v>0</v>
      </c>
      <c r="I386" s="101">
        <v>0</v>
      </c>
    </row>
    <row r="387" spans="1:9" hidden="1">
      <c r="A387" s="4">
        <v>94112</v>
      </c>
      <c r="B387" s="84" t="s">
        <v>394</v>
      </c>
      <c r="C387" s="99">
        <v>1.6161999999999999E-4</v>
      </c>
      <c r="D387" s="100"/>
      <c r="E387" s="101">
        <v>-15877.836750000009</v>
      </c>
      <c r="F387" s="101">
        <v>-10513.836750000009</v>
      </c>
      <c r="G387" s="101">
        <v>0</v>
      </c>
      <c r="H387" s="101">
        <v>0</v>
      </c>
      <c r="I387" s="101">
        <v>0</v>
      </c>
    </row>
    <row r="388" spans="1:9" hidden="1">
      <c r="A388" s="4">
        <v>94117</v>
      </c>
      <c r="B388" s="84" t="s">
        <v>395</v>
      </c>
      <c r="C388" s="99">
        <v>4.5126999999999998E-4</v>
      </c>
      <c r="D388" s="100"/>
      <c r="E388" s="101">
        <v>0</v>
      </c>
      <c r="F388" s="101">
        <v>0</v>
      </c>
      <c r="G388" s="101">
        <v>0</v>
      </c>
      <c r="H388" s="101">
        <v>0</v>
      </c>
      <c r="I388" s="101">
        <v>0</v>
      </c>
    </row>
    <row r="389" spans="1:9" hidden="1">
      <c r="A389" s="4">
        <v>94118</v>
      </c>
      <c r="B389" s="84" t="s">
        <v>396</v>
      </c>
      <c r="C389" s="99">
        <v>1.4695999999999999E-4</v>
      </c>
      <c r="D389" s="100"/>
      <c r="E389" s="101">
        <v>-11264.21260999999</v>
      </c>
      <c r="F389" s="101">
        <v>-6951.2126099999896</v>
      </c>
      <c r="G389" s="101">
        <v>-6252.4613599999884</v>
      </c>
      <c r="H389" s="101">
        <v>0</v>
      </c>
      <c r="I389" s="101">
        <v>0</v>
      </c>
    </row>
    <row r="390" spans="1:9" hidden="1">
      <c r="A390" s="4">
        <v>94121</v>
      </c>
      <c r="B390" s="84" t="s">
        <v>397</v>
      </c>
      <c r="C390" s="99">
        <v>1.011942E-2</v>
      </c>
      <c r="D390" s="100"/>
      <c r="E390" s="101">
        <v>-373342.01634499966</v>
      </c>
      <c r="F390" s="101">
        <v>-217541.01634499963</v>
      </c>
      <c r="G390" s="101">
        <v>-26700.671444999258</v>
      </c>
      <c r="H390" s="101">
        <v>0</v>
      </c>
      <c r="I390" s="101">
        <v>0</v>
      </c>
    </row>
    <row r="391" spans="1:9" hidden="1">
      <c r="A391" s="4">
        <v>94127</v>
      </c>
      <c r="B391" s="84" t="s">
        <v>398</v>
      </c>
      <c r="C391" s="99">
        <v>1.9765000000000001E-4</v>
      </c>
      <c r="D391" s="100"/>
      <c r="E391" s="101">
        <v>-28.261249999995925</v>
      </c>
      <c r="F391" s="101">
        <v>-28.261249999995925</v>
      </c>
      <c r="G391" s="101">
        <v>0</v>
      </c>
      <c r="H391" s="101">
        <v>0</v>
      </c>
      <c r="I391" s="101">
        <v>0</v>
      </c>
    </row>
    <row r="392" spans="1:9" hidden="1">
      <c r="A392" s="4">
        <v>94131</v>
      </c>
      <c r="B392" s="84" t="s">
        <v>399</v>
      </c>
      <c r="C392" s="99">
        <v>2.3969E-4</v>
      </c>
      <c r="D392" s="100"/>
      <c r="E392" s="101">
        <v>-5484.9667274999965</v>
      </c>
      <c r="F392" s="101">
        <v>-2973.9667274999965</v>
      </c>
      <c r="G392" s="101">
        <v>-291.89547750000293</v>
      </c>
      <c r="H392" s="101">
        <v>0</v>
      </c>
      <c r="I392" s="101">
        <v>0</v>
      </c>
    </row>
    <row r="393" spans="1:9" hidden="1">
      <c r="A393" s="4">
        <v>94151</v>
      </c>
      <c r="B393" s="84" t="s">
        <v>400</v>
      </c>
      <c r="C393" s="99">
        <v>4.73E-4</v>
      </c>
      <c r="D393" s="100"/>
      <c r="E393" s="101">
        <v>-49748.005325000006</v>
      </c>
      <c r="F393" s="101">
        <v>-49748.005325000006</v>
      </c>
      <c r="G393" s="101">
        <v>-36288.769700000004</v>
      </c>
      <c r="H393" s="101">
        <v>0</v>
      </c>
      <c r="I393" s="101">
        <v>0</v>
      </c>
    </row>
    <row r="394" spans="1:9" hidden="1">
      <c r="A394" s="4">
        <v>94157</v>
      </c>
      <c r="B394" s="84" t="s">
        <v>401</v>
      </c>
      <c r="C394" s="99">
        <v>1.8320000000000001E-5</v>
      </c>
      <c r="D394" s="100"/>
      <c r="E394" s="101">
        <v>-2520.5552449999968</v>
      </c>
      <c r="F394" s="101">
        <v>-2520.5552449999968</v>
      </c>
      <c r="G394" s="101">
        <v>-914.51126999999656</v>
      </c>
      <c r="H394" s="101">
        <v>0</v>
      </c>
      <c r="I394" s="101">
        <v>0</v>
      </c>
    </row>
    <row r="395" spans="1:9" hidden="1">
      <c r="A395" s="4">
        <v>94161</v>
      </c>
      <c r="B395" s="84" t="s">
        <v>402</v>
      </c>
      <c r="C395" s="99">
        <v>5.2519999999999999E-5</v>
      </c>
      <c r="D395" s="100"/>
      <c r="E395" s="101">
        <v>-227.32619999999952</v>
      </c>
      <c r="F395" s="101">
        <v>-227.32619999999952</v>
      </c>
      <c r="G395" s="101">
        <v>0</v>
      </c>
      <c r="H395" s="101">
        <v>0</v>
      </c>
      <c r="I395" s="101">
        <v>0</v>
      </c>
    </row>
    <row r="396" spans="1:9" hidden="1">
      <c r="A396" s="4">
        <v>94168</v>
      </c>
      <c r="B396" s="84" t="s">
        <v>403</v>
      </c>
      <c r="C396" s="99">
        <v>8.4919999999999993E-5</v>
      </c>
      <c r="D396" s="100"/>
      <c r="E396" s="101">
        <v>-13091.280520000008</v>
      </c>
      <c r="F396" s="101">
        <v>-13091.280520000008</v>
      </c>
      <c r="G396" s="101">
        <v>-8210.0317700000051</v>
      </c>
      <c r="H396" s="101">
        <v>0</v>
      </c>
      <c r="I396" s="101">
        <v>0</v>
      </c>
    </row>
    <row r="397" spans="1:9" hidden="1">
      <c r="A397" s="4">
        <v>94171</v>
      </c>
      <c r="B397" s="84" t="s">
        <v>404</v>
      </c>
      <c r="C397" s="99">
        <v>7.059E-5</v>
      </c>
      <c r="D397" s="100"/>
      <c r="E397" s="101">
        <v>-6894.1654250000011</v>
      </c>
      <c r="F397" s="101">
        <v>-6894.1654250000011</v>
      </c>
      <c r="G397" s="101">
        <v>0</v>
      </c>
      <c r="H397" s="101">
        <v>0</v>
      </c>
      <c r="I397" s="101">
        <v>0</v>
      </c>
    </row>
    <row r="398" spans="1:9" hidden="1">
      <c r="A398" s="4">
        <v>94172</v>
      </c>
      <c r="B398" s="84" t="s">
        <v>405</v>
      </c>
      <c r="C398" s="99">
        <v>3.1513E-4</v>
      </c>
      <c r="D398" s="100"/>
      <c r="E398" s="101">
        <v>-26175.114742499987</v>
      </c>
      <c r="F398" s="101">
        <v>-26175.114742499987</v>
      </c>
      <c r="G398" s="101">
        <v>-11888.682867499983</v>
      </c>
      <c r="H398" s="101">
        <v>0</v>
      </c>
      <c r="I398" s="101">
        <v>0</v>
      </c>
    </row>
    <row r="399" spans="1:9" hidden="1">
      <c r="A399" s="4">
        <v>94201</v>
      </c>
      <c r="B399" s="84" t="s">
        <v>406</v>
      </c>
      <c r="C399" s="99">
        <v>2.79854E-3</v>
      </c>
      <c r="D399" s="100"/>
      <c r="E399" s="101">
        <v>-104289.66971499994</v>
      </c>
      <c r="F399" s="101">
        <v>-69759.669714999938</v>
      </c>
      <c r="G399" s="101">
        <v>-59529.990714999818</v>
      </c>
      <c r="H399" s="101">
        <v>0</v>
      </c>
      <c r="I399" s="101">
        <v>0</v>
      </c>
    </row>
    <row r="400" spans="1:9" hidden="1">
      <c r="A400" s="4">
        <v>94204</v>
      </c>
      <c r="B400" s="84" t="s">
        <v>407</v>
      </c>
      <c r="C400" s="99">
        <v>4.1850000000000001E-5</v>
      </c>
      <c r="D400" s="100"/>
      <c r="E400" s="101">
        <v>-4794.9353124999943</v>
      </c>
      <c r="F400" s="101">
        <v>-4794.9353124999943</v>
      </c>
      <c r="G400" s="101">
        <v>-4026.4921874999945</v>
      </c>
      <c r="H400" s="101">
        <v>0</v>
      </c>
      <c r="I400" s="101">
        <v>0</v>
      </c>
    </row>
    <row r="401" spans="1:9" hidden="1">
      <c r="A401" s="4">
        <v>94205</v>
      </c>
      <c r="B401" s="84" t="s">
        <v>408</v>
      </c>
      <c r="C401" s="99">
        <v>1.1790000000000001E-5</v>
      </c>
      <c r="D401" s="100"/>
      <c r="E401" s="101">
        <v>0</v>
      </c>
      <c r="F401" s="101">
        <v>0</v>
      </c>
      <c r="G401" s="101">
        <v>0</v>
      </c>
      <c r="H401" s="101">
        <v>0</v>
      </c>
      <c r="I401" s="101">
        <v>0</v>
      </c>
    </row>
    <row r="402" spans="1:9" hidden="1">
      <c r="A402" s="4">
        <v>94209</v>
      </c>
      <c r="B402" s="84" t="s">
        <v>409</v>
      </c>
      <c r="C402" s="99">
        <v>3.0934000000000002E-4</v>
      </c>
      <c r="D402" s="100"/>
      <c r="E402" s="101">
        <v>-20568.224399999977</v>
      </c>
      <c r="F402" s="101">
        <v>-14094.224399999977</v>
      </c>
      <c r="G402" s="101">
        <v>0</v>
      </c>
      <c r="H402" s="101">
        <v>0</v>
      </c>
      <c r="I402" s="101">
        <v>0</v>
      </c>
    </row>
    <row r="403" spans="1:9" hidden="1">
      <c r="A403" s="4">
        <v>94211</v>
      </c>
      <c r="B403" s="84" t="s">
        <v>410</v>
      </c>
      <c r="C403" s="99">
        <v>9.2219999999999995E-5</v>
      </c>
      <c r="D403" s="100"/>
      <c r="E403" s="101">
        <v>-38921.421395000012</v>
      </c>
      <c r="F403" s="101">
        <v>-28214.421395000012</v>
      </c>
      <c r="G403" s="101">
        <v>-28214.421395000012</v>
      </c>
      <c r="H403" s="101">
        <v>0</v>
      </c>
      <c r="I403" s="101">
        <v>0</v>
      </c>
    </row>
    <row r="404" spans="1:9" hidden="1">
      <c r="A404" s="4">
        <v>94221</v>
      </c>
      <c r="B404" s="84" t="s">
        <v>411</v>
      </c>
      <c r="C404" s="99">
        <v>8.3058999999999997E-4</v>
      </c>
      <c r="D404" s="100"/>
      <c r="E404" s="101">
        <v>-102114.01940249983</v>
      </c>
      <c r="F404" s="101">
        <v>-24259.019402499827</v>
      </c>
      <c r="G404" s="101">
        <v>-24259.019402499827</v>
      </c>
      <c r="H404" s="101">
        <v>0</v>
      </c>
      <c r="I404" s="101">
        <v>0</v>
      </c>
    </row>
    <row r="405" spans="1:9" hidden="1">
      <c r="A405" s="4">
        <v>94231</v>
      </c>
      <c r="B405" s="84" t="s">
        <v>412</v>
      </c>
      <c r="C405" s="99">
        <v>1.6496999999999999E-4</v>
      </c>
      <c r="D405" s="100"/>
      <c r="E405" s="101">
        <v>-2557.4197499999937</v>
      </c>
      <c r="F405" s="101">
        <v>-2557.4197499999937</v>
      </c>
      <c r="G405" s="101">
        <v>0</v>
      </c>
      <c r="H405" s="101">
        <v>0</v>
      </c>
      <c r="I405" s="101">
        <v>0</v>
      </c>
    </row>
    <row r="406" spans="1:9" hidden="1">
      <c r="A406" s="4">
        <v>94241</v>
      </c>
      <c r="B406" s="84" t="s">
        <v>413</v>
      </c>
      <c r="C406" s="99">
        <v>1.3248000000000001E-4</v>
      </c>
      <c r="D406" s="100"/>
      <c r="E406" s="101">
        <v>-27969.118830000014</v>
      </c>
      <c r="F406" s="101">
        <v>-27969.118830000014</v>
      </c>
      <c r="G406" s="101">
        <v>-12563.505180000011</v>
      </c>
      <c r="H406" s="101">
        <v>0</v>
      </c>
      <c r="I406" s="101">
        <v>0</v>
      </c>
    </row>
    <row r="407" spans="1:9" hidden="1">
      <c r="A407" s="94">
        <v>94251</v>
      </c>
      <c r="B407" s="95" t="s">
        <v>414</v>
      </c>
      <c r="C407" s="96">
        <v>2.3010000000000002E-5</v>
      </c>
      <c r="D407" s="97"/>
      <c r="E407" s="98">
        <v>-3482.0188224999952</v>
      </c>
      <c r="F407" s="98">
        <v>-3482.0188224999952</v>
      </c>
      <c r="G407" s="98">
        <v>-2496.6106974999952</v>
      </c>
      <c r="H407" s="98">
        <v>0</v>
      </c>
      <c r="I407" s="98">
        <v>0</v>
      </c>
    </row>
    <row r="408" spans="1:9" hidden="1">
      <c r="A408" s="4">
        <v>94261</v>
      </c>
      <c r="B408" s="84" t="s">
        <v>415</v>
      </c>
      <c r="C408" s="99">
        <v>3.4950000000000002E-5</v>
      </c>
      <c r="D408" s="100"/>
      <c r="E408" s="101">
        <v>-4048.6599624999922</v>
      </c>
      <c r="F408" s="101">
        <v>-4048.6599624999922</v>
      </c>
      <c r="G408" s="101">
        <v>-1945.8926124999921</v>
      </c>
      <c r="H408" s="101">
        <v>0</v>
      </c>
      <c r="I408" s="101">
        <v>0</v>
      </c>
    </row>
    <row r="409" spans="1:9" hidden="1">
      <c r="A409" s="4">
        <v>94301</v>
      </c>
      <c r="B409" s="84" t="s">
        <v>416</v>
      </c>
      <c r="C409" s="99">
        <v>5.9402400000000003E-3</v>
      </c>
      <c r="D409" s="100"/>
      <c r="E409" s="101">
        <v>-294504.8242500003</v>
      </c>
      <c r="F409" s="101">
        <v>-138384.8242500003</v>
      </c>
      <c r="G409" s="101">
        <v>0</v>
      </c>
      <c r="H409" s="101">
        <v>0</v>
      </c>
      <c r="I409" s="101">
        <v>0</v>
      </c>
    </row>
    <row r="410" spans="1:9" hidden="1">
      <c r="A410" s="4">
        <v>94311</v>
      </c>
      <c r="B410" s="84" t="s">
        <v>417</v>
      </c>
      <c r="C410" s="99">
        <v>7.6433000000000002E-4</v>
      </c>
      <c r="D410" s="100"/>
      <c r="E410" s="101">
        <v>-58218.889992499986</v>
      </c>
      <c r="F410" s="101">
        <v>-58218.889992499986</v>
      </c>
      <c r="G410" s="101">
        <v>-51187.656867499987</v>
      </c>
      <c r="H410" s="101">
        <v>0</v>
      </c>
      <c r="I410" s="101">
        <v>0</v>
      </c>
    </row>
    <row r="411" spans="1:9" hidden="1">
      <c r="A411" s="4">
        <v>94313</v>
      </c>
      <c r="B411" s="84" t="s">
        <v>418</v>
      </c>
      <c r="C411" s="99">
        <v>1.6500000000000001E-5</v>
      </c>
      <c r="D411" s="100"/>
      <c r="E411" s="101">
        <v>-947.05587500000092</v>
      </c>
      <c r="F411" s="101">
        <v>-947.05587500000092</v>
      </c>
      <c r="G411" s="101">
        <v>-947.05587500000092</v>
      </c>
      <c r="H411" s="101">
        <v>0</v>
      </c>
      <c r="I411" s="101">
        <v>0</v>
      </c>
    </row>
    <row r="412" spans="1:9" hidden="1">
      <c r="A412" s="4">
        <v>94317</v>
      </c>
      <c r="B412" s="84" t="s">
        <v>419</v>
      </c>
      <c r="C412" s="99">
        <v>1.8110000000000001E-5</v>
      </c>
      <c r="D412" s="100"/>
      <c r="E412" s="101">
        <v>0</v>
      </c>
      <c r="F412" s="101">
        <v>0</v>
      </c>
      <c r="G412" s="101">
        <v>0</v>
      </c>
      <c r="H412" s="101">
        <v>0</v>
      </c>
      <c r="I412" s="101">
        <v>0</v>
      </c>
    </row>
    <row r="413" spans="1:9" hidden="1">
      <c r="A413" s="4">
        <v>94321</v>
      </c>
      <c r="B413" s="84" t="s">
        <v>420</v>
      </c>
      <c r="C413" s="99">
        <v>3.4961999999999998E-4</v>
      </c>
      <c r="D413" s="100"/>
      <c r="E413" s="101">
        <v>-7045.7673499999655</v>
      </c>
      <c r="F413" s="101">
        <v>-2102.7673499999655</v>
      </c>
      <c r="G413" s="101">
        <v>0</v>
      </c>
      <c r="H413" s="101">
        <v>0</v>
      </c>
      <c r="I413" s="101">
        <v>0</v>
      </c>
    </row>
    <row r="414" spans="1:9" hidden="1">
      <c r="A414" s="4">
        <v>94331</v>
      </c>
      <c r="B414" s="84" t="s">
        <v>421</v>
      </c>
      <c r="C414" s="99">
        <v>1.4553999999999999E-4</v>
      </c>
      <c r="D414" s="100"/>
      <c r="E414" s="101">
        <v>-19709.183439999997</v>
      </c>
      <c r="F414" s="101">
        <v>-13855.183439999997</v>
      </c>
      <c r="G414" s="101">
        <v>-9155.3440650000011</v>
      </c>
      <c r="H414" s="101">
        <v>0</v>
      </c>
      <c r="I414" s="101">
        <v>0</v>
      </c>
    </row>
    <row r="415" spans="1:9" hidden="1">
      <c r="A415" s="4">
        <v>94341</v>
      </c>
      <c r="B415" s="84" t="s">
        <v>422</v>
      </c>
      <c r="C415" s="99">
        <v>9.3289999999999996E-5</v>
      </c>
      <c r="D415" s="100"/>
      <c r="E415" s="101">
        <v>-21778.296877500012</v>
      </c>
      <c r="F415" s="101">
        <v>-17389.296877500012</v>
      </c>
      <c r="G415" s="101">
        <v>-12567.944377500011</v>
      </c>
      <c r="H415" s="101">
        <v>0</v>
      </c>
      <c r="I415" s="101">
        <v>0</v>
      </c>
    </row>
    <row r="416" spans="1:9" hidden="1">
      <c r="A416" s="4">
        <v>94347</v>
      </c>
      <c r="B416" s="84" t="s">
        <v>423</v>
      </c>
      <c r="C416" s="99">
        <v>1.8669999999999999E-5</v>
      </c>
      <c r="D416" s="100"/>
      <c r="E416" s="101">
        <v>-1363.9571999999989</v>
      </c>
      <c r="F416" s="101">
        <v>-1363.9571999999989</v>
      </c>
      <c r="G416" s="101">
        <v>0</v>
      </c>
      <c r="H416" s="101">
        <v>0</v>
      </c>
      <c r="I416" s="101">
        <v>0</v>
      </c>
    </row>
    <row r="417" spans="1:9" hidden="1">
      <c r="A417" s="4">
        <v>94351</v>
      </c>
      <c r="B417" s="84" t="s">
        <v>424</v>
      </c>
      <c r="C417" s="99">
        <v>2.8703000000000002E-4</v>
      </c>
      <c r="D417" s="100"/>
      <c r="E417" s="101">
        <v>-30037.793542500018</v>
      </c>
      <c r="F417" s="101">
        <v>-30037.793542500018</v>
      </c>
      <c r="G417" s="101">
        <v>-23272.743542500022</v>
      </c>
      <c r="H417" s="101">
        <v>0</v>
      </c>
      <c r="I417" s="101">
        <v>0</v>
      </c>
    </row>
    <row r="418" spans="1:9" hidden="1">
      <c r="A418" s="4">
        <v>94401</v>
      </c>
      <c r="B418" s="84" t="s">
        <v>936</v>
      </c>
      <c r="C418" s="99">
        <v>3.6737200000000001E-3</v>
      </c>
      <c r="D418" s="100"/>
      <c r="E418" s="101">
        <v>-159672.69375000009</v>
      </c>
      <c r="F418" s="101">
        <v>-11221.693750000093</v>
      </c>
      <c r="G418" s="101">
        <v>0</v>
      </c>
      <c r="H418" s="101">
        <v>0</v>
      </c>
      <c r="I418" s="101">
        <v>0</v>
      </c>
    </row>
    <row r="419" spans="1:9" hidden="1">
      <c r="A419" s="4">
        <v>94403</v>
      </c>
      <c r="B419" s="84" t="s">
        <v>945</v>
      </c>
      <c r="C419" s="99">
        <v>4.388E-5</v>
      </c>
      <c r="D419" s="100"/>
      <c r="E419" s="101">
        <v>-926.35207500000251</v>
      </c>
      <c r="F419" s="101">
        <v>-926.35207500000251</v>
      </c>
      <c r="G419" s="101">
        <v>0</v>
      </c>
      <c r="H419" s="101">
        <v>0</v>
      </c>
      <c r="I419" s="101">
        <v>0</v>
      </c>
    </row>
    <row r="420" spans="1:9" hidden="1">
      <c r="A420" s="4">
        <v>94408</v>
      </c>
      <c r="B420" s="84" t="s">
        <v>427</v>
      </c>
      <c r="C420" s="99">
        <v>6.3789999999999997E-5</v>
      </c>
      <c r="D420" s="100"/>
      <c r="E420" s="101">
        <v>-5803.6676525000103</v>
      </c>
      <c r="F420" s="101">
        <v>-5803.6676525000103</v>
      </c>
      <c r="G420" s="101">
        <v>-2694.5728525000131</v>
      </c>
      <c r="H420" s="101">
        <v>0</v>
      </c>
      <c r="I420" s="101">
        <v>0</v>
      </c>
    </row>
    <row r="421" spans="1:9" hidden="1">
      <c r="A421" s="4">
        <v>94411</v>
      </c>
      <c r="B421" s="84" t="s">
        <v>428</v>
      </c>
      <c r="C421" s="99">
        <v>1.1336899999999999E-3</v>
      </c>
      <c r="D421" s="100"/>
      <c r="E421" s="101">
        <v>-45565</v>
      </c>
      <c r="F421" s="101">
        <v>0</v>
      </c>
      <c r="G421" s="101">
        <v>0</v>
      </c>
      <c r="H421" s="101">
        <v>0</v>
      </c>
      <c r="I421" s="101">
        <v>0</v>
      </c>
    </row>
    <row r="422" spans="1:9" hidden="1">
      <c r="A422" s="4">
        <v>94412</v>
      </c>
      <c r="B422" s="84" t="s">
        <v>429</v>
      </c>
      <c r="C422" s="99">
        <v>2.9030000000000002E-5</v>
      </c>
      <c r="D422" s="100"/>
      <c r="E422" s="101">
        <v>0</v>
      </c>
      <c r="F422" s="101">
        <v>0</v>
      </c>
      <c r="G422" s="101">
        <v>0</v>
      </c>
      <c r="H422" s="101">
        <v>0</v>
      </c>
      <c r="I422" s="101">
        <v>0</v>
      </c>
    </row>
    <row r="423" spans="1:9" hidden="1">
      <c r="A423" s="4">
        <v>94415</v>
      </c>
      <c r="B423" s="84" t="s">
        <v>1029</v>
      </c>
      <c r="C423" s="99">
        <v>2.3249999999999999E-5</v>
      </c>
      <c r="D423" s="100"/>
      <c r="E423" s="101">
        <v>0</v>
      </c>
      <c r="F423" s="101">
        <v>0</v>
      </c>
      <c r="G423" s="101">
        <v>0</v>
      </c>
      <c r="H423" s="101">
        <v>0</v>
      </c>
      <c r="I423" s="101">
        <v>0</v>
      </c>
    </row>
    <row r="424" spans="1:9" hidden="1">
      <c r="A424" s="4">
        <v>94417</v>
      </c>
      <c r="B424" s="84" t="s">
        <v>1030</v>
      </c>
      <c r="C424" s="99">
        <v>4.4749999999999997E-5</v>
      </c>
      <c r="D424" s="100"/>
      <c r="E424" s="101">
        <v>0</v>
      </c>
      <c r="F424" s="101">
        <v>0</v>
      </c>
      <c r="G424" s="101">
        <v>0</v>
      </c>
      <c r="H424" s="101">
        <v>0</v>
      </c>
      <c r="I424" s="101">
        <v>0</v>
      </c>
    </row>
    <row r="425" spans="1:9" hidden="1">
      <c r="A425" s="4">
        <v>94421</v>
      </c>
      <c r="B425" s="84" t="s">
        <v>430</v>
      </c>
      <c r="C425" s="99">
        <v>1.6532999999999999E-4</v>
      </c>
      <c r="D425" s="100"/>
      <c r="E425" s="101">
        <v>-629.85939250001002</v>
      </c>
      <c r="F425" s="101">
        <v>-629.85939250001002</v>
      </c>
      <c r="G425" s="101">
        <v>-376.45501750001176</v>
      </c>
      <c r="H425" s="101">
        <v>0</v>
      </c>
      <c r="I425" s="101">
        <v>0</v>
      </c>
    </row>
    <row r="426" spans="1:9" hidden="1">
      <c r="A426" s="4">
        <v>94427</v>
      </c>
      <c r="B426" s="84" t="s">
        <v>431</v>
      </c>
      <c r="C426" s="99">
        <v>2.9600000000000001E-5</v>
      </c>
      <c r="D426" s="100"/>
      <c r="E426" s="101">
        <v>0</v>
      </c>
      <c r="F426" s="101">
        <v>0</v>
      </c>
      <c r="G426" s="101">
        <v>0</v>
      </c>
      <c r="H426" s="101">
        <v>0</v>
      </c>
      <c r="I426" s="101">
        <v>0</v>
      </c>
    </row>
    <row r="427" spans="1:9" hidden="1">
      <c r="A427" s="4">
        <v>94428</v>
      </c>
      <c r="B427" s="84" t="s">
        <v>432</v>
      </c>
      <c r="C427" s="99">
        <v>6.7960000000000007E-5</v>
      </c>
      <c r="D427" s="100"/>
      <c r="E427" s="101">
        <v>-5893.8620599999886</v>
      </c>
      <c r="F427" s="101">
        <v>-5893.8620599999886</v>
      </c>
      <c r="G427" s="101">
        <v>-2995.4530099999829</v>
      </c>
      <c r="H427" s="101">
        <v>0</v>
      </c>
      <c r="I427" s="101">
        <v>0</v>
      </c>
    </row>
    <row r="428" spans="1:9" hidden="1">
      <c r="A428" s="4">
        <v>94431</v>
      </c>
      <c r="B428" s="84" t="s">
        <v>433</v>
      </c>
      <c r="C428" s="99">
        <v>4.0378000000000001E-4</v>
      </c>
      <c r="D428" s="100"/>
      <c r="E428" s="101">
        <v>-10925.603124999994</v>
      </c>
      <c r="F428" s="101">
        <v>-2624.6031249999942</v>
      </c>
      <c r="G428" s="101">
        <v>0</v>
      </c>
      <c r="H428" s="101">
        <v>0</v>
      </c>
      <c r="I428" s="101">
        <v>0</v>
      </c>
    </row>
    <row r="429" spans="1:9" hidden="1">
      <c r="A429" s="4">
        <v>94437</v>
      </c>
      <c r="B429" s="84" t="s">
        <v>434</v>
      </c>
      <c r="C429" s="99">
        <v>1.202E-5</v>
      </c>
      <c r="D429" s="100"/>
      <c r="E429" s="101">
        <v>0</v>
      </c>
      <c r="F429" s="101">
        <v>0</v>
      </c>
      <c r="G429" s="101">
        <v>0</v>
      </c>
      <c r="H429" s="101">
        <v>0</v>
      </c>
      <c r="I429" s="101">
        <v>0</v>
      </c>
    </row>
    <row r="430" spans="1:9" hidden="1">
      <c r="A430" s="4">
        <v>94501</v>
      </c>
      <c r="B430" s="84" t="s">
        <v>967</v>
      </c>
      <c r="C430" s="99">
        <v>5.9484999999999998E-3</v>
      </c>
      <c r="D430" s="100"/>
      <c r="E430" s="101">
        <v>-56173.991874999832</v>
      </c>
      <c r="F430" s="101">
        <v>-1587.9918749998324</v>
      </c>
      <c r="G430" s="101">
        <v>0</v>
      </c>
      <c r="H430" s="101">
        <v>0</v>
      </c>
      <c r="I430" s="101">
        <v>0</v>
      </c>
    </row>
    <row r="431" spans="1:9" hidden="1">
      <c r="A431" s="4">
        <v>94511</v>
      </c>
      <c r="B431" s="84" t="s">
        <v>436</v>
      </c>
      <c r="C431" s="99">
        <v>2.4429299999999998E-3</v>
      </c>
      <c r="D431" s="100"/>
      <c r="E431" s="101">
        <v>-75280.6112499999</v>
      </c>
      <c r="F431" s="101">
        <v>-51692.6112499999</v>
      </c>
      <c r="G431" s="101">
        <v>0</v>
      </c>
      <c r="H431" s="101">
        <v>0</v>
      </c>
      <c r="I431" s="101">
        <v>0</v>
      </c>
    </row>
    <row r="432" spans="1:9" hidden="1">
      <c r="A432" s="4">
        <v>94517</v>
      </c>
      <c r="B432" s="84" t="s">
        <v>437</v>
      </c>
      <c r="C432" s="99">
        <v>7.5339999999999994E-5</v>
      </c>
      <c r="D432" s="100"/>
      <c r="E432" s="101">
        <v>-4137.4562150000093</v>
      </c>
      <c r="F432" s="101">
        <v>-4137.4562150000093</v>
      </c>
      <c r="G432" s="101">
        <v>-4137.4562150000093</v>
      </c>
      <c r="H432" s="101">
        <v>0</v>
      </c>
      <c r="I432" s="101">
        <v>0</v>
      </c>
    </row>
    <row r="433" spans="1:9" hidden="1">
      <c r="A433" s="4">
        <v>94521</v>
      </c>
      <c r="B433" s="84" t="s">
        <v>438</v>
      </c>
      <c r="C433" s="99">
        <v>1.4757E-4</v>
      </c>
      <c r="D433" s="100"/>
      <c r="E433" s="101">
        <v>-16126.072200000006</v>
      </c>
      <c r="F433" s="101">
        <v>-7738.072200000006</v>
      </c>
      <c r="G433" s="101">
        <v>0</v>
      </c>
      <c r="H433" s="101">
        <v>0</v>
      </c>
      <c r="I433" s="101">
        <v>0</v>
      </c>
    </row>
    <row r="434" spans="1:9" hidden="1">
      <c r="A434" s="4">
        <v>94527</v>
      </c>
      <c r="B434" s="84" t="s">
        <v>439</v>
      </c>
      <c r="C434" s="99">
        <v>6.8000000000000001E-6</v>
      </c>
      <c r="D434" s="100"/>
      <c r="E434" s="101">
        <v>-328.92442499999913</v>
      </c>
      <c r="F434" s="101">
        <v>-328.92442499999913</v>
      </c>
      <c r="G434" s="101">
        <v>-159.30504999999914</v>
      </c>
      <c r="H434" s="101">
        <v>0</v>
      </c>
      <c r="I434" s="101">
        <v>0</v>
      </c>
    </row>
    <row r="435" spans="1:9" hidden="1">
      <c r="A435" s="4">
        <v>94531</v>
      </c>
      <c r="B435" s="84" t="s">
        <v>440</v>
      </c>
      <c r="C435" s="99">
        <v>2.741E-5</v>
      </c>
      <c r="D435" s="100"/>
      <c r="E435" s="101">
        <v>0</v>
      </c>
      <c r="F435" s="101">
        <v>0</v>
      </c>
      <c r="G435" s="101">
        <v>0</v>
      </c>
      <c r="H435" s="101">
        <v>0</v>
      </c>
      <c r="I435" s="101">
        <v>0</v>
      </c>
    </row>
    <row r="436" spans="1:9" hidden="1">
      <c r="A436" s="4">
        <v>94532</v>
      </c>
      <c r="B436" s="84" t="s">
        <v>441</v>
      </c>
      <c r="C436" s="99">
        <v>1.3948000000000001E-4</v>
      </c>
      <c r="D436" s="100"/>
      <c r="E436" s="101">
        <v>-13091</v>
      </c>
      <c r="F436" s="101">
        <v>0</v>
      </c>
      <c r="G436" s="101">
        <v>0</v>
      </c>
      <c r="H436" s="101">
        <v>0</v>
      </c>
      <c r="I436" s="101">
        <v>0</v>
      </c>
    </row>
    <row r="437" spans="1:9" hidden="1">
      <c r="A437" s="4">
        <v>94537</v>
      </c>
      <c r="B437" s="84" t="s">
        <v>1031</v>
      </c>
      <c r="C437" s="99">
        <v>8.8300000000000002E-6</v>
      </c>
      <c r="D437" s="100"/>
      <c r="E437" s="101">
        <v>0</v>
      </c>
      <c r="F437" s="101">
        <v>0</v>
      </c>
      <c r="G437" s="101">
        <v>0</v>
      </c>
      <c r="H437" s="101">
        <v>0</v>
      </c>
      <c r="I437" s="101">
        <v>0</v>
      </c>
    </row>
    <row r="438" spans="1:9" hidden="1">
      <c r="A438" s="4">
        <v>94541</v>
      </c>
      <c r="B438" s="84" t="s">
        <v>442</v>
      </c>
      <c r="C438" s="99">
        <v>2.4649999999999997E-4</v>
      </c>
      <c r="D438" s="100"/>
      <c r="E438" s="101">
        <v>-27284.421875000015</v>
      </c>
      <c r="F438" s="101">
        <v>-24531.421875000015</v>
      </c>
      <c r="G438" s="101">
        <v>-20707.28437500001</v>
      </c>
      <c r="H438" s="101">
        <v>0</v>
      </c>
      <c r="I438" s="101">
        <v>0</v>
      </c>
    </row>
    <row r="439" spans="1:9" hidden="1">
      <c r="A439" s="4">
        <v>94547</v>
      </c>
      <c r="B439" s="84" t="s">
        <v>443</v>
      </c>
      <c r="C439" s="99">
        <v>6.5599999999999999E-6</v>
      </c>
      <c r="D439" s="100"/>
      <c r="E439" s="101">
        <v>-5311.1318100000017</v>
      </c>
      <c r="F439" s="101">
        <v>-5311.1318100000017</v>
      </c>
      <c r="G439" s="101">
        <v>-5311.1318100000017</v>
      </c>
      <c r="H439" s="101">
        <v>0</v>
      </c>
      <c r="I439" s="101">
        <v>0</v>
      </c>
    </row>
    <row r="440" spans="1:9" hidden="1">
      <c r="A440" s="4">
        <v>94551</v>
      </c>
      <c r="B440" s="84" t="s">
        <v>444</v>
      </c>
      <c r="C440" s="99">
        <v>7.1390000000000006E-5</v>
      </c>
      <c r="D440" s="100"/>
      <c r="E440" s="101">
        <v>-2934</v>
      </c>
      <c r="F440" s="101">
        <v>0</v>
      </c>
      <c r="G440" s="101">
        <v>0</v>
      </c>
      <c r="H440" s="101">
        <v>0</v>
      </c>
      <c r="I440" s="101">
        <v>0</v>
      </c>
    </row>
    <row r="441" spans="1:9" hidden="1">
      <c r="A441" s="4">
        <v>94601</v>
      </c>
      <c r="B441" s="84" t="s">
        <v>445</v>
      </c>
      <c r="C441" s="99">
        <v>8.5046999999999998E-4</v>
      </c>
      <c r="D441" s="100"/>
      <c r="E441" s="101">
        <v>-72441.743482500096</v>
      </c>
      <c r="F441" s="101">
        <v>-72441.743482500096</v>
      </c>
      <c r="G441" s="101">
        <v>-45503.588782499966</v>
      </c>
      <c r="H441" s="101">
        <v>0</v>
      </c>
      <c r="I441" s="101">
        <v>0</v>
      </c>
    </row>
    <row r="442" spans="1:9" hidden="1">
      <c r="A442" s="4">
        <v>94604</v>
      </c>
      <c r="B442" s="84" t="s">
        <v>446</v>
      </c>
      <c r="C442" s="99">
        <v>2.1469999999999999E-5</v>
      </c>
      <c r="D442" s="100"/>
      <c r="E442" s="101">
        <v>-2240.2155824999991</v>
      </c>
      <c r="F442" s="101">
        <v>-2240.2155824999991</v>
      </c>
      <c r="G442" s="101">
        <v>-819.42683249999936</v>
      </c>
      <c r="H442" s="101">
        <v>0</v>
      </c>
      <c r="I442" s="101">
        <v>0</v>
      </c>
    </row>
    <row r="443" spans="1:9" hidden="1">
      <c r="A443" s="4">
        <v>94606</v>
      </c>
      <c r="B443" s="84" t="s">
        <v>447</v>
      </c>
      <c r="C443" s="99">
        <v>0</v>
      </c>
      <c r="D443" s="100"/>
      <c r="E443" s="101">
        <v>0</v>
      </c>
      <c r="F443" s="101">
        <v>0</v>
      </c>
      <c r="G443" s="101">
        <v>0</v>
      </c>
      <c r="H443" s="101">
        <v>0</v>
      </c>
      <c r="I443" s="101">
        <v>0</v>
      </c>
    </row>
    <row r="444" spans="1:9" hidden="1">
      <c r="A444" s="4">
        <v>94611</v>
      </c>
      <c r="B444" s="84" t="s">
        <v>448</v>
      </c>
      <c r="C444" s="99">
        <v>3.1645000000000002E-4</v>
      </c>
      <c r="D444" s="100"/>
      <c r="E444" s="101">
        <v>-3970.6101874999795</v>
      </c>
      <c r="F444" s="101">
        <v>-697.61018749997947</v>
      </c>
      <c r="G444" s="101">
        <v>-697.61018749997947</v>
      </c>
      <c r="H444" s="101">
        <v>0</v>
      </c>
      <c r="I444" s="101">
        <v>0</v>
      </c>
    </row>
    <row r="445" spans="1:9" hidden="1">
      <c r="A445" s="4">
        <v>94621</v>
      </c>
      <c r="B445" s="84" t="s">
        <v>449</v>
      </c>
      <c r="C445" s="99">
        <v>6.1840000000000004E-5</v>
      </c>
      <c r="D445" s="100"/>
      <c r="E445" s="101">
        <v>-30345.650540000006</v>
      </c>
      <c r="F445" s="101">
        <v>-30345.650540000006</v>
      </c>
      <c r="G445" s="101">
        <v>-26822.094440000004</v>
      </c>
      <c r="H445" s="101">
        <v>0</v>
      </c>
      <c r="I445" s="101">
        <v>0</v>
      </c>
    </row>
    <row r="446" spans="1:9" hidden="1">
      <c r="A446" s="4">
        <v>94631</v>
      </c>
      <c r="B446" s="84" t="s">
        <v>450</v>
      </c>
      <c r="C446" s="99">
        <v>3.8160000000000001E-5</v>
      </c>
      <c r="D446" s="100"/>
      <c r="E446" s="101">
        <v>-5765.8609000000015</v>
      </c>
      <c r="F446" s="101">
        <v>-4432.8609000000015</v>
      </c>
      <c r="G446" s="101">
        <v>0</v>
      </c>
      <c r="H446" s="101">
        <v>0</v>
      </c>
      <c r="I446" s="101">
        <v>0</v>
      </c>
    </row>
    <row r="447" spans="1:9" hidden="1">
      <c r="A447" s="4">
        <v>94641</v>
      </c>
      <c r="B447" s="84" t="s">
        <v>451</v>
      </c>
      <c r="C447" s="99">
        <v>1.4090000000000001E-5</v>
      </c>
      <c r="D447" s="100"/>
      <c r="E447" s="101">
        <v>-7750.737977499999</v>
      </c>
      <c r="F447" s="101">
        <v>-7750.737977499999</v>
      </c>
      <c r="G447" s="101">
        <v>-6531.9804774999993</v>
      </c>
      <c r="H447" s="101">
        <v>0</v>
      </c>
      <c r="I447" s="101">
        <v>0</v>
      </c>
    </row>
    <row r="448" spans="1:9" hidden="1">
      <c r="A448" s="4">
        <v>94701</v>
      </c>
      <c r="B448" s="84" t="s">
        <v>452</v>
      </c>
      <c r="C448" s="99">
        <v>2.43735E-3</v>
      </c>
      <c r="D448" s="100"/>
      <c r="E448" s="101">
        <v>-44206.133600000059</v>
      </c>
      <c r="F448" s="101">
        <v>-6365.1336000000592</v>
      </c>
      <c r="G448" s="101">
        <v>0</v>
      </c>
      <c r="H448" s="101">
        <v>0</v>
      </c>
      <c r="I448" s="101">
        <v>0</v>
      </c>
    </row>
    <row r="449" spans="1:9" hidden="1">
      <c r="A449" s="4">
        <v>94704</v>
      </c>
      <c r="B449" s="84" t="s">
        <v>453</v>
      </c>
      <c r="C449" s="99">
        <v>1.5299999999999999E-5</v>
      </c>
      <c r="D449" s="100"/>
      <c r="E449" s="101">
        <v>-2723.2883249999968</v>
      </c>
      <c r="F449" s="101">
        <v>-2723.2883249999968</v>
      </c>
      <c r="G449" s="101">
        <v>-2723.2883249999968</v>
      </c>
      <c r="H449" s="101">
        <v>0</v>
      </c>
      <c r="I449" s="101">
        <v>0</v>
      </c>
    </row>
    <row r="450" spans="1:9" hidden="1">
      <c r="A450" s="4">
        <v>94711</v>
      </c>
      <c r="B450" s="84" t="s">
        <v>454</v>
      </c>
      <c r="C450" s="99">
        <v>3.5262999999999999E-4</v>
      </c>
      <c r="D450" s="100"/>
      <c r="E450" s="101">
        <v>-714.77562500000931</v>
      </c>
      <c r="F450" s="101">
        <v>-714.77562500000931</v>
      </c>
      <c r="G450" s="101">
        <v>0</v>
      </c>
      <c r="H450" s="101">
        <v>0</v>
      </c>
      <c r="I450" s="101">
        <v>0</v>
      </c>
    </row>
    <row r="451" spans="1:9" hidden="1">
      <c r="A451" s="4">
        <v>94801</v>
      </c>
      <c r="B451" s="84" t="s">
        <v>455</v>
      </c>
      <c r="C451" s="99">
        <v>6.3451999999999996E-4</v>
      </c>
      <c r="D451" s="100"/>
      <c r="E451" s="101">
        <v>-38297.291470000004</v>
      </c>
      <c r="F451" s="101">
        <v>-10423.291470000004</v>
      </c>
      <c r="G451" s="101">
        <v>-10423.291470000004</v>
      </c>
      <c r="H451" s="101">
        <v>0</v>
      </c>
      <c r="I451" s="101">
        <v>0</v>
      </c>
    </row>
    <row r="452" spans="1:9" hidden="1">
      <c r="A452" s="94">
        <v>94804</v>
      </c>
      <c r="B452" s="95" t="s">
        <v>456</v>
      </c>
      <c r="C452" s="96">
        <v>2.2900000000000001E-6</v>
      </c>
      <c r="D452" s="97"/>
      <c r="E452" s="98">
        <v>-1754.9386774999989</v>
      </c>
      <c r="F452" s="98">
        <v>-1754.9386774999989</v>
      </c>
      <c r="G452" s="98">
        <v>-1754.9386774999989</v>
      </c>
      <c r="H452" s="98">
        <v>0</v>
      </c>
      <c r="I452" s="98">
        <v>0</v>
      </c>
    </row>
    <row r="453" spans="1:9" hidden="1">
      <c r="A453" s="4">
        <v>94812</v>
      </c>
      <c r="B453" s="84" t="s">
        <v>457</v>
      </c>
      <c r="C453" s="99">
        <v>2.143E-5</v>
      </c>
      <c r="D453" s="100"/>
      <c r="E453" s="101">
        <v>-1241.7994500000004</v>
      </c>
      <c r="F453" s="101">
        <v>-1079.7994500000004</v>
      </c>
      <c r="G453" s="101">
        <v>0</v>
      </c>
      <c r="H453" s="101">
        <v>0</v>
      </c>
      <c r="I453" s="101">
        <v>0</v>
      </c>
    </row>
    <row r="454" spans="1:9" hidden="1">
      <c r="A454" s="4">
        <v>94901</v>
      </c>
      <c r="B454" s="84" t="s">
        <v>458</v>
      </c>
      <c r="C454" s="99">
        <v>7.1930500000000003E-3</v>
      </c>
      <c r="D454" s="100"/>
      <c r="E454" s="101">
        <v>-474500.87008749973</v>
      </c>
      <c r="F454" s="101">
        <v>-438859.87008749973</v>
      </c>
      <c r="G454" s="101">
        <v>-401906.49383749953</v>
      </c>
      <c r="H454" s="101">
        <v>0</v>
      </c>
      <c r="I454" s="101">
        <v>0</v>
      </c>
    </row>
    <row r="455" spans="1:9" hidden="1">
      <c r="A455" s="4">
        <v>94908</v>
      </c>
      <c r="B455" s="84" t="s">
        <v>968</v>
      </c>
      <c r="C455" s="99">
        <v>6.037E-5</v>
      </c>
      <c r="D455" s="100"/>
      <c r="E455" s="101">
        <v>-5842.0792325000166</v>
      </c>
      <c r="F455" s="101">
        <v>-2706.0792325000166</v>
      </c>
      <c r="G455" s="101">
        <v>-1602.9748575000158</v>
      </c>
      <c r="H455" s="101">
        <v>0</v>
      </c>
      <c r="I455" s="101">
        <v>0</v>
      </c>
    </row>
    <row r="456" spans="1:9" hidden="1">
      <c r="A456" s="4">
        <v>94911</v>
      </c>
      <c r="B456" s="84" t="s">
        <v>460</v>
      </c>
      <c r="C456" s="99">
        <v>2.9515600000000002E-3</v>
      </c>
      <c r="D456" s="100"/>
      <c r="E456" s="101">
        <v>-108879.53635999965</v>
      </c>
      <c r="F456" s="101">
        <v>-108879.53635999965</v>
      </c>
      <c r="G456" s="101">
        <v>-108879.53635999965</v>
      </c>
      <c r="H456" s="101">
        <v>0</v>
      </c>
      <c r="I456" s="101">
        <v>0</v>
      </c>
    </row>
    <row r="457" spans="1:9" hidden="1">
      <c r="A457" s="4">
        <v>94917</v>
      </c>
      <c r="B457" s="84" t="s">
        <v>461</v>
      </c>
      <c r="C457" s="99">
        <v>3.2020000000000002E-5</v>
      </c>
      <c r="D457" s="100"/>
      <c r="E457" s="101">
        <v>-625.14705000000322</v>
      </c>
      <c r="F457" s="101">
        <v>-625.14705000000322</v>
      </c>
      <c r="G457" s="101">
        <v>0</v>
      </c>
      <c r="H457" s="101">
        <v>0</v>
      </c>
      <c r="I457" s="101">
        <v>0</v>
      </c>
    </row>
    <row r="458" spans="1:9" hidden="1">
      <c r="A458" s="4">
        <v>94921</v>
      </c>
      <c r="B458" s="84" t="s">
        <v>462</v>
      </c>
      <c r="C458" s="99">
        <v>3.9291899999999999E-3</v>
      </c>
      <c r="D458" s="100"/>
      <c r="E458" s="101">
        <v>-249219.3430524994</v>
      </c>
      <c r="F458" s="101">
        <v>-249219.3430524994</v>
      </c>
      <c r="G458" s="101">
        <v>-183189.3068024994</v>
      </c>
      <c r="H458" s="101">
        <v>0</v>
      </c>
      <c r="I458" s="101">
        <v>0</v>
      </c>
    </row>
    <row r="459" spans="1:9" hidden="1">
      <c r="A459" s="4">
        <v>94923</v>
      </c>
      <c r="B459" s="84" t="s">
        <v>463</v>
      </c>
      <c r="C459" s="99">
        <v>3.1029999999999999E-5</v>
      </c>
      <c r="D459" s="100"/>
      <c r="E459" s="101">
        <v>-1571.5032425000009</v>
      </c>
      <c r="F459" s="101">
        <v>-1571.5032425000009</v>
      </c>
      <c r="G459" s="101">
        <v>-1571.5032425000009</v>
      </c>
      <c r="H459" s="101">
        <v>0</v>
      </c>
      <c r="I459" s="101">
        <v>0</v>
      </c>
    </row>
    <row r="460" spans="1:9" hidden="1">
      <c r="A460" s="4">
        <v>94927</v>
      </c>
      <c r="B460" s="84" t="s">
        <v>464</v>
      </c>
      <c r="C460" s="99">
        <v>2.781E-5</v>
      </c>
      <c r="D460" s="100"/>
      <c r="E460" s="101">
        <v>-4896.7839475000037</v>
      </c>
      <c r="F460" s="101">
        <v>-4896.7839475000037</v>
      </c>
      <c r="G460" s="101">
        <v>-4896.7839475000037</v>
      </c>
      <c r="H460" s="101">
        <v>0</v>
      </c>
      <c r="I460" s="101">
        <v>0</v>
      </c>
    </row>
    <row r="461" spans="1:9" hidden="1">
      <c r="A461" s="4">
        <v>94931</v>
      </c>
      <c r="B461" s="84" t="s">
        <v>465</v>
      </c>
      <c r="C461" s="99">
        <v>3.0470999999999997E-4</v>
      </c>
      <c r="D461" s="100"/>
      <c r="E461" s="101">
        <v>-1324.195000000007</v>
      </c>
      <c r="F461" s="101">
        <v>-1324.195000000007</v>
      </c>
      <c r="G461" s="101">
        <v>0</v>
      </c>
      <c r="H461" s="101">
        <v>0</v>
      </c>
      <c r="I461" s="101">
        <v>0</v>
      </c>
    </row>
    <row r="462" spans="1:9" hidden="1">
      <c r="A462" s="4">
        <v>94937</v>
      </c>
      <c r="B462" s="84" t="s">
        <v>956</v>
      </c>
      <c r="C462" s="99">
        <v>8.0700000000000007E-6</v>
      </c>
      <c r="D462" s="100"/>
      <c r="E462" s="101">
        <v>-1137.4351324999991</v>
      </c>
      <c r="F462" s="101">
        <v>-1137.4351324999991</v>
      </c>
      <c r="G462" s="101">
        <v>-663.12298250000003</v>
      </c>
      <c r="H462" s="101">
        <v>0</v>
      </c>
      <c r="I462" s="101">
        <v>0</v>
      </c>
    </row>
    <row r="463" spans="1:9" hidden="1">
      <c r="A463" s="4">
        <v>94941</v>
      </c>
      <c r="B463" s="84" t="s">
        <v>466</v>
      </c>
      <c r="C463" s="99">
        <v>0</v>
      </c>
      <c r="D463" s="100"/>
      <c r="E463" s="101">
        <v>-319190.13634999999</v>
      </c>
      <c r="F463" s="101">
        <v>-966.13634999999977</v>
      </c>
      <c r="G463" s="101">
        <v>0</v>
      </c>
      <c r="H463" s="101">
        <v>0</v>
      </c>
      <c r="I463" s="101">
        <v>0</v>
      </c>
    </row>
    <row r="464" spans="1:9" hidden="1">
      <c r="A464" s="4">
        <v>94947</v>
      </c>
      <c r="B464" s="84" t="s">
        <v>957</v>
      </c>
      <c r="C464" s="99">
        <v>9.4099999999999997E-6</v>
      </c>
      <c r="D464" s="100"/>
      <c r="E464" s="101">
        <v>-1307.1256500000004</v>
      </c>
      <c r="F464" s="101">
        <v>-1307.1256500000004</v>
      </c>
      <c r="G464" s="101">
        <v>0</v>
      </c>
      <c r="H464" s="101">
        <v>0</v>
      </c>
      <c r="I464" s="101">
        <v>0</v>
      </c>
    </row>
    <row r="465" spans="1:9" hidden="1">
      <c r="A465" s="4">
        <v>95001</v>
      </c>
      <c r="B465" s="84" t="s">
        <v>467</v>
      </c>
      <c r="C465" s="99">
        <v>2.4381899999999998E-3</v>
      </c>
      <c r="D465" s="100"/>
      <c r="E465" s="101">
        <v>0</v>
      </c>
      <c r="F465" s="101">
        <v>0</v>
      </c>
      <c r="G465" s="101">
        <v>0</v>
      </c>
      <c r="H465" s="101">
        <v>0</v>
      </c>
      <c r="I465" s="101">
        <v>0</v>
      </c>
    </row>
    <row r="466" spans="1:9" hidden="1">
      <c r="A466" s="4">
        <v>95002</v>
      </c>
      <c r="B466" s="84" t="s">
        <v>468</v>
      </c>
      <c r="C466" s="99">
        <v>1.6530000000000001E-4</v>
      </c>
      <c r="D466" s="100"/>
      <c r="E466" s="101">
        <v>0</v>
      </c>
      <c r="F466" s="101">
        <v>0</v>
      </c>
      <c r="G466" s="101">
        <v>0</v>
      </c>
      <c r="H466" s="101">
        <v>0</v>
      </c>
      <c r="I466" s="101">
        <v>0</v>
      </c>
    </row>
    <row r="467" spans="1:9" hidden="1">
      <c r="A467" s="4">
        <v>95005</v>
      </c>
      <c r="B467" s="84" t="s">
        <v>469</v>
      </c>
      <c r="C467" s="99">
        <v>1.8563E-4</v>
      </c>
      <c r="D467" s="100"/>
      <c r="E467" s="101">
        <v>-170.49464999999327</v>
      </c>
      <c r="F467" s="101">
        <v>-170.49464999999327</v>
      </c>
      <c r="G467" s="101">
        <v>0</v>
      </c>
      <c r="H467" s="101">
        <v>0</v>
      </c>
      <c r="I467" s="101">
        <v>0</v>
      </c>
    </row>
    <row r="468" spans="1:9" hidden="1">
      <c r="A468" s="4">
        <v>95008</v>
      </c>
      <c r="B468" s="84" t="s">
        <v>919</v>
      </c>
      <c r="C468" s="99">
        <v>1.3899999999999999E-4</v>
      </c>
      <c r="D468" s="100"/>
      <c r="E468" s="101">
        <v>-7501.764599999995</v>
      </c>
      <c r="F468" s="101">
        <v>-7501.764599999995</v>
      </c>
      <c r="G468" s="101">
        <v>0</v>
      </c>
      <c r="H468" s="101">
        <v>0</v>
      </c>
      <c r="I468" s="101">
        <v>0</v>
      </c>
    </row>
    <row r="469" spans="1:9" hidden="1">
      <c r="A469" s="4">
        <v>95009</v>
      </c>
      <c r="B469" s="84" t="s">
        <v>946</v>
      </c>
      <c r="C469" s="99">
        <v>8.4598299999999998E-3</v>
      </c>
      <c r="D469" s="100"/>
      <c r="E469" s="101">
        <v>0</v>
      </c>
      <c r="F469" s="101">
        <v>0</v>
      </c>
      <c r="G469" s="101">
        <v>0</v>
      </c>
      <c r="H469" s="101">
        <v>0</v>
      </c>
      <c r="I469" s="101">
        <v>0</v>
      </c>
    </row>
    <row r="470" spans="1:9" hidden="1">
      <c r="A470" s="4">
        <v>95010</v>
      </c>
      <c r="B470" s="84" t="s">
        <v>958</v>
      </c>
      <c r="C470" s="99">
        <v>2.7080000000000002E-5</v>
      </c>
      <c r="D470" s="100"/>
      <c r="E470" s="101">
        <v>-1472.1662500000002</v>
      </c>
      <c r="F470" s="101">
        <v>-1017.1662500000002</v>
      </c>
      <c r="G470" s="101">
        <v>0</v>
      </c>
      <c r="H470" s="101">
        <v>0</v>
      </c>
      <c r="I470" s="101">
        <v>0</v>
      </c>
    </row>
    <row r="471" spans="1:9" hidden="1">
      <c r="A471" s="4">
        <v>95011</v>
      </c>
      <c r="B471" s="84" t="s">
        <v>472</v>
      </c>
      <c r="C471" s="99">
        <v>2.5012999999999999E-4</v>
      </c>
      <c r="D471" s="100"/>
      <c r="E471" s="101">
        <v>-4317.9418749999968</v>
      </c>
      <c r="F471" s="101">
        <v>-4317.9418749999968</v>
      </c>
      <c r="G471" s="101">
        <v>0</v>
      </c>
      <c r="H471" s="101">
        <v>0</v>
      </c>
      <c r="I471" s="101">
        <v>0</v>
      </c>
    </row>
    <row r="472" spans="1:9" hidden="1">
      <c r="A472" s="4">
        <v>95017</v>
      </c>
      <c r="B472" s="84" t="s">
        <v>473</v>
      </c>
      <c r="C472" s="99">
        <v>3.7329999999999997E-5</v>
      </c>
      <c r="D472" s="100"/>
      <c r="E472" s="101">
        <v>-21834.011317500001</v>
      </c>
      <c r="F472" s="101">
        <v>-4015.0113175000006</v>
      </c>
      <c r="G472" s="101">
        <v>-2708.5525675000017</v>
      </c>
      <c r="H472" s="101">
        <v>0</v>
      </c>
      <c r="I472" s="101">
        <v>0</v>
      </c>
    </row>
    <row r="473" spans="1:9" hidden="1">
      <c r="A473" s="4">
        <v>95101</v>
      </c>
      <c r="B473" s="84" t="s">
        <v>474</v>
      </c>
      <c r="C473" s="99">
        <v>1.008759E-2</v>
      </c>
      <c r="D473" s="100"/>
      <c r="E473" s="101">
        <v>-196441.3512500003</v>
      </c>
      <c r="F473" s="101">
        <v>-65320.351250000298</v>
      </c>
      <c r="G473" s="101">
        <v>0</v>
      </c>
      <c r="H473" s="101">
        <v>0</v>
      </c>
      <c r="I473" s="101">
        <v>0</v>
      </c>
    </row>
    <row r="474" spans="1:9" hidden="1">
      <c r="A474" s="4">
        <v>95103</v>
      </c>
      <c r="B474" s="84" t="s">
        <v>475</v>
      </c>
      <c r="C474" s="99">
        <v>3.8420000000000001E-5</v>
      </c>
      <c r="D474" s="100"/>
      <c r="E474" s="101">
        <v>-5347.5054949999976</v>
      </c>
      <c r="F474" s="101">
        <v>-5347.5054949999976</v>
      </c>
      <c r="G474" s="101">
        <v>-5347.5054949999976</v>
      </c>
      <c r="H474" s="101">
        <v>0</v>
      </c>
      <c r="I474" s="101">
        <v>0</v>
      </c>
    </row>
    <row r="475" spans="1:9" hidden="1">
      <c r="A475" s="4">
        <v>95104</v>
      </c>
      <c r="B475" s="84" t="s">
        <v>476</v>
      </c>
      <c r="C475" s="99">
        <v>1.5797000000000001E-4</v>
      </c>
      <c r="D475" s="100"/>
      <c r="E475" s="101">
        <v>0</v>
      </c>
      <c r="F475" s="101">
        <v>0</v>
      </c>
      <c r="G475" s="101">
        <v>0</v>
      </c>
      <c r="H475" s="101">
        <v>0</v>
      </c>
      <c r="I475" s="101">
        <v>0</v>
      </c>
    </row>
    <row r="476" spans="1:9" hidden="1">
      <c r="A476" s="4">
        <v>95105</v>
      </c>
      <c r="B476" s="84" t="s">
        <v>477</v>
      </c>
      <c r="C476" s="99">
        <v>6.19E-5</v>
      </c>
      <c r="D476" s="100"/>
      <c r="E476" s="101">
        <v>-24829.518699999997</v>
      </c>
      <c r="F476" s="101">
        <v>-10359.518699999997</v>
      </c>
      <c r="G476" s="101">
        <v>-8005.4755749999968</v>
      </c>
      <c r="H476" s="101">
        <v>0</v>
      </c>
      <c r="I476" s="101">
        <v>0</v>
      </c>
    </row>
    <row r="477" spans="1:9" hidden="1">
      <c r="A477" s="4">
        <v>95106</v>
      </c>
      <c r="B477" s="84" t="s">
        <v>478</v>
      </c>
      <c r="C477" s="99">
        <v>2.9790000000000001E-5</v>
      </c>
      <c r="D477" s="100"/>
      <c r="E477" s="101">
        <v>0</v>
      </c>
      <c r="F477" s="101">
        <v>0</v>
      </c>
      <c r="G477" s="101">
        <v>0</v>
      </c>
      <c r="H477" s="101">
        <v>0</v>
      </c>
      <c r="I477" s="101">
        <v>0</v>
      </c>
    </row>
    <row r="478" spans="1:9" hidden="1">
      <c r="A478" s="4">
        <v>95110</v>
      </c>
      <c r="B478" s="84" t="s">
        <v>479</v>
      </c>
      <c r="C478" s="99">
        <v>1.97796E-3</v>
      </c>
      <c r="D478" s="100"/>
      <c r="E478" s="101">
        <v>-358986.59151000011</v>
      </c>
      <c r="F478" s="101">
        <v>-263475.59151000011</v>
      </c>
      <c r="G478" s="101">
        <v>-168623.73455999984</v>
      </c>
      <c r="H478" s="101">
        <v>0</v>
      </c>
      <c r="I478" s="101">
        <v>0</v>
      </c>
    </row>
    <row r="479" spans="1:9" hidden="1">
      <c r="A479" s="4">
        <v>95111</v>
      </c>
      <c r="B479" s="84" t="s">
        <v>480</v>
      </c>
      <c r="C479" s="99">
        <v>9.2325000000000003E-4</v>
      </c>
      <c r="D479" s="100"/>
      <c r="E479" s="101">
        <v>-58461.257837500045</v>
      </c>
      <c r="F479" s="101">
        <v>-37020.257837500045</v>
      </c>
      <c r="G479" s="101">
        <v>-37020.257837500045</v>
      </c>
      <c r="H479" s="101">
        <v>0</v>
      </c>
      <c r="I479" s="101">
        <v>0</v>
      </c>
    </row>
    <row r="480" spans="1:9" hidden="1">
      <c r="A480" s="4">
        <v>95113</v>
      </c>
      <c r="B480" s="84" t="s">
        <v>481</v>
      </c>
      <c r="C480" s="99">
        <v>5.0510000000000003E-5</v>
      </c>
      <c r="D480" s="100"/>
      <c r="E480" s="101">
        <v>0</v>
      </c>
      <c r="F480" s="101">
        <v>0</v>
      </c>
      <c r="G480" s="101">
        <v>0</v>
      </c>
      <c r="H480" s="101">
        <v>0</v>
      </c>
      <c r="I480" s="101">
        <v>0</v>
      </c>
    </row>
    <row r="481" spans="1:9" hidden="1">
      <c r="A481" s="4">
        <v>95121</v>
      </c>
      <c r="B481" s="84" t="s">
        <v>482</v>
      </c>
      <c r="C481" s="99">
        <v>4.8259000000000003E-4</v>
      </c>
      <c r="D481" s="100"/>
      <c r="E481" s="101">
        <v>-33319.116152499904</v>
      </c>
      <c r="F481" s="101">
        <v>-30253.116152499908</v>
      </c>
      <c r="G481" s="101">
        <v>-17225.687952499928</v>
      </c>
      <c r="H481" s="101">
        <v>0</v>
      </c>
      <c r="I481" s="101">
        <v>0</v>
      </c>
    </row>
    <row r="482" spans="1:9" hidden="1">
      <c r="A482" s="4">
        <v>95122</v>
      </c>
      <c r="B482" s="84" t="s">
        <v>483</v>
      </c>
      <c r="C482" s="99">
        <v>1.3910000000000001E-5</v>
      </c>
      <c r="D482" s="100"/>
      <c r="E482" s="101">
        <v>-4090.2732224999954</v>
      </c>
      <c r="F482" s="101">
        <v>-4090.2732224999954</v>
      </c>
      <c r="G482" s="101">
        <v>-2498.989822499997</v>
      </c>
      <c r="H482" s="101">
        <v>0</v>
      </c>
      <c r="I482" s="101">
        <v>0</v>
      </c>
    </row>
    <row r="483" spans="1:9" hidden="1">
      <c r="A483" s="4">
        <v>95123</v>
      </c>
      <c r="B483" s="84" t="s">
        <v>484</v>
      </c>
      <c r="C483" s="99">
        <v>5.2750000000000001E-5</v>
      </c>
      <c r="D483" s="100"/>
      <c r="E483" s="101">
        <v>-6508.8901875000056</v>
      </c>
      <c r="F483" s="101">
        <v>-6508.8901875000056</v>
      </c>
      <c r="G483" s="101">
        <v>-2136.6473625000044</v>
      </c>
      <c r="H483" s="101">
        <v>0</v>
      </c>
      <c r="I483" s="101">
        <v>0</v>
      </c>
    </row>
    <row r="484" spans="1:9" hidden="1">
      <c r="A484" s="4">
        <v>95131</v>
      </c>
      <c r="B484" s="84" t="s">
        <v>485</v>
      </c>
      <c r="C484" s="99">
        <v>2.1943800000000001E-3</v>
      </c>
      <c r="D484" s="100"/>
      <c r="E484" s="101">
        <v>-36987.839374999981</v>
      </c>
      <c r="F484" s="101">
        <v>-21124.839374999981</v>
      </c>
      <c r="G484" s="101">
        <v>0</v>
      </c>
      <c r="H484" s="101">
        <v>0</v>
      </c>
      <c r="I484" s="101">
        <v>0</v>
      </c>
    </row>
    <row r="485" spans="1:9" hidden="1">
      <c r="A485" s="4">
        <v>95141</v>
      </c>
      <c r="B485" s="84" t="s">
        <v>486</v>
      </c>
      <c r="C485" s="99">
        <v>4.9932999999999998E-4</v>
      </c>
      <c r="D485" s="100"/>
      <c r="E485" s="101">
        <v>-11937.09375</v>
      </c>
      <c r="F485" s="101">
        <v>-11937.09375</v>
      </c>
      <c r="G485" s="101">
        <v>0</v>
      </c>
      <c r="H485" s="101">
        <v>0</v>
      </c>
      <c r="I485" s="101">
        <v>0</v>
      </c>
    </row>
    <row r="486" spans="1:9" hidden="1">
      <c r="A486" s="4">
        <v>95151</v>
      </c>
      <c r="B486" s="84" t="s">
        <v>487</v>
      </c>
      <c r="C486" s="99">
        <v>1.1661E-4</v>
      </c>
      <c r="D486" s="100"/>
      <c r="E486" s="101">
        <v>-18566.308022499987</v>
      </c>
      <c r="F486" s="101">
        <v>-18566.308022499987</v>
      </c>
      <c r="G486" s="101">
        <v>-12510.282397499988</v>
      </c>
      <c r="H486" s="101">
        <v>0</v>
      </c>
      <c r="I486" s="101">
        <v>0</v>
      </c>
    </row>
    <row r="487" spans="1:9" hidden="1">
      <c r="A487" s="4">
        <v>95161</v>
      </c>
      <c r="B487" s="84" t="s">
        <v>488</v>
      </c>
      <c r="C487" s="99">
        <v>6.1569999999999995E-5</v>
      </c>
      <c r="D487" s="100"/>
      <c r="E487" s="101">
        <v>-9360.9628574999915</v>
      </c>
      <c r="F487" s="101">
        <v>-6784.9628574999915</v>
      </c>
      <c r="G487" s="101">
        <v>-6784.9628574999915</v>
      </c>
      <c r="H487" s="101">
        <v>0</v>
      </c>
      <c r="I487" s="101">
        <v>0</v>
      </c>
    </row>
    <row r="488" spans="1:9" hidden="1">
      <c r="A488" s="4">
        <v>95171</v>
      </c>
      <c r="B488" s="84" t="s">
        <v>489</v>
      </c>
      <c r="C488" s="99">
        <v>6.8310000000000002E-5</v>
      </c>
      <c r="D488" s="100"/>
      <c r="E488" s="101">
        <v>-48766.4097225</v>
      </c>
      <c r="F488" s="101">
        <v>-36432.4097225</v>
      </c>
      <c r="G488" s="101">
        <v>-32954.462222499998</v>
      </c>
      <c r="H488" s="101">
        <v>0</v>
      </c>
      <c r="I488" s="101">
        <v>0</v>
      </c>
    </row>
    <row r="489" spans="1:9" hidden="1">
      <c r="A489" s="4">
        <v>95181</v>
      </c>
      <c r="B489" s="84" t="s">
        <v>490</v>
      </c>
      <c r="C489" s="99">
        <v>7.9239999999999993E-5</v>
      </c>
      <c r="D489" s="100"/>
      <c r="E489" s="101">
        <v>-395.33750000000146</v>
      </c>
      <c r="F489" s="101">
        <v>-395.33750000000146</v>
      </c>
      <c r="G489" s="101">
        <v>0</v>
      </c>
      <c r="H489" s="101">
        <v>0</v>
      </c>
      <c r="I489" s="101">
        <v>0</v>
      </c>
    </row>
    <row r="490" spans="1:9" hidden="1">
      <c r="A490" s="4">
        <v>95191</v>
      </c>
      <c r="B490" s="84" t="s">
        <v>491</v>
      </c>
      <c r="C490" s="99">
        <v>1.3051E-4</v>
      </c>
      <c r="D490" s="100"/>
      <c r="E490" s="101">
        <v>0</v>
      </c>
      <c r="F490" s="101">
        <v>0</v>
      </c>
      <c r="G490" s="101">
        <v>0</v>
      </c>
      <c r="H490" s="101">
        <v>0</v>
      </c>
      <c r="I490" s="101">
        <v>0</v>
      </c>
    </row>
    <row r="491" spans="1:9" hidden="1">
      <c r="A491" s="4">
        <v>95201</v>
      </c>
      <c r="B491" s="84" t="s">
        <v>492</v>
      </c>
      <c r="C491" s="99">
        <v>6.3064000000000002E-4</v>
      </c>
      <c r="D491" s="100"/>
      <c r="E491" s="101">
        <v>-146377.63591500005</v>
      </c>
      <c r="F491" s="101">
        <v>-105522.63591500005</v>
      </c>
      <c r="G491" s="101">
        <v>-87655.780290000053</v>
      </c>
      <c r="H491" s="101">
        <v>0</v>
      </c>
      <c r="I491" s="101">
        <v>0</v>
      </c>
    </row>
    <row r="492" spans="1:9" hidden="1">
      <c r="A492" s="4">
        <v>95204</v>
      </c>
      <c r="B492" s="84" t="s">
        <v>493</v>
      </c>
      <c r="C492" s="99">
        <v>2.83E-6</v>
      </c>
      <c r="D492" s="100"/>
      <c r="E492" s="101">
        <v>-2966.1363499999998</v>
      </c>
      <c r="F492" s="101">
        <v>-966.13634999999977</v>
      </c>
      <c r="G492" s="101">
        <v>0</v>
      </c>
      <c r="H492" s="101">
        <v>0</v>
      </c>
      <c r="I492" s="101">
        <v>0</v>
      </c>
    </row>
    <row r="493" spans="1:9" hidden="1">
      <c r="A493" s="4">
        <v>95205</v>
      </c>
      <c r="B493" s="84" t="s">
        <v>494</v>
      </c>
      <c r="C493" s="99">
        <v>4.4399999999999998E-6</v>
      </c>
      <c r="D493" s="100"/>
      <c r="E493" s="101">
        <v>-2216.4304499999998</v>
      </c>
      <c r="F493" s="101">
        <v>-2216.4304499999998</v>
      </c>
      <c r="G493" s="101">
        <v>0</v>
      </c>
      <c r="H493" s="101">
        <v>0</v>
      </c>
      <c r="I493" s="101">
        <v>0</v>
      </c>
    </row>
    <row r="494" spans="1:9" hidden="1">
      <c r="A494" s="4">
        <v>95211</v>
      </c>
      <c r="B494" s="84" t="s">
        <v>495</v>
      </c>
      <c r="C494" s="99">
        <v>1.4699999999999999E-6</v>
      </c>
      <c r="D494" s="100"/>
      <c r="E494" s="101">
        <v>-56.831550000000107</v>
      </c>
      <c r="F494" s="101">
        <v>-56.831550000000107</v>
      </c>
      <c r="G494" s="101">
        <v>0</v>
      </c>
      <c r="H494" s="101">
        <v>0</v>
      </c>
      <c r="I494" s="101">
        <v>0</v>
      </c>
    </row>
    <row r="495" spans="1:9" hidden="1">
      <c r="A495" s="4">
        <v>95221</v>
      </c>
      <c r="B495" s="84" t="s">
        <v>496</v>
      </c>
      <c r="C495" s="99">
        <v>3.2509999999999999E-5</v>
      </c>
      <c r="D495" s="100"/>
      <c r="E495" s="101">
        <v>-11737.793797499997</v>
      </c>
      <c r="F495" s="101">
        <v>-11737.793797499997</v>
      </c>
      <c r="G495" s="101">
        <v>-7645.9059225000019</v>
      </c>
      <c r="H495" s="101">
        <v>0</v>
      </c>
      <c r="I495" s="101">
        <v>0</v>
      </c>
    </row>
    <row r="496" spans="1:9" hidden="1">
      <c r="A496" s="4">
        <v>95301</v>
      </c>
      <c r="B496" s="84" t="s">
        <v>497</v>
      </c>
      <c r="C496" s="99">
        <v>2.3659100000000001E-3</v>
      </c>
      <c r="D496" s="100"/>
      <c r="E496" s="101">
        <v>-742.4186224997211</v>
      </c>
      <c r="F496" s="101">
        <v>-742.4186224997211</v>
      </c>
      <c r="G496" s="101">
        <v>-742.4186224997211</v>
      </c>
      <c r="H496" s="101">
        <v>0</v>
      </c>
      <c r="I496" s="101">
        <v>0</v>
      </c>
    </row>
    <row r="497" spans="1:9" hidden="1">
      <c r="A497" s="94">
        <v>95311</v>
      </c>
      <c r="B497" s="95" t="s">
        <v>498</v>
      </c>
      <c r="C497" s="96">
        <v>2.2292800000000002E-3</v>
      </c>
      <c r="D497" s="97"/>
      <c r="E497" s="98">
        <v>-72189.340380000183</v>
      </c>
      <c r="F497" s="98">
        <v>-52465.340380000183</v>
      </c>
      <c r="G497" s="98">
        <v>-52465.340380000183</v>
      </c>
      <c r="H497" s="98">
        <v>0</v>
      </c>
      <c r="I497" s="98">
        <v>0</v>
      </c>
    </row>
    <row r="498" spans="1:9" hidden="1">
      <c r="A498" s="4">
        <v>95317</v>
      </c>
      <c r="B498" s="84" t="s">
        <v>499</v>
      </c>
      <c r="C498" s="99">
        <v>4.1980000000000001E-5</v>
      </c>
      <c r="D498" s="100"/>
      <c r="E498" s="101">
        <v>0</v>
      </c>
      <c r="F498" s="101">
        <v>0</v>
      </c>
      <c r="G498" s="101">
        <v>0</v>
      </c>
      <c r="H498" s="101">
        <v>0</v>
      </c>
      <c r="I498" s="101">
        <v>0</v>
      </c>
    </row>
    <row r="499" spans="1:9" hidden="1">
      <c r="A499" s="4">
        <v>95321</v>
      </c>
      <c r="B499" s="84" t="s">
        <v>500</v>
      </c>
      <c r="C499" s="99">
        <v>5.5630000000000001E-5</v>
      </c>
      <c r="D499" s="100"/>
      <c r="E499" s="101">
        <v>-40</v>
      </c>
      <c r="F499" s="101">
        <v>0</v>
      </c>
      <c r="G499" s="101">
        <v>0</v>
      </c>
      <c r="H499" s="101">
        <v>0</v>
      </c>
      <c r="I499" s="101">
        <v>0</v>
      </c>
    </row>
    <row r="500" spans="1:9" hidden="1">
      <c r="A500" s="4">
        <v>95401</v>
      </c>
      <c r="B500" s="84" t="s">
        <v>501</v>
      </c>
      <c r="C500" s="99">
        <v>2.2009299999999998E-3</v>
      </c>
      <c r="D500" s="100"/>
      <c r="E500" s="101">
        <v>-285530.46996750013</v>
      </c>
      <c r="F500" s="101">
        <v>-197056.46996750013</v>
      </c>
      <c r="G500" s="101">
        <v>-144828.27551750006</v>
      </c>
      <c r="H500" s="101">
        <v>0</v>
      </c>
      <c r="I500" s="101">
        <v>0</v>
      </c>
    </row>
    <row r="501" spans="1:9" hidden="1">
      <c r="A501" s="4">
        <v>95404</v>
      </c>
      <c r="B501" s="84" t="s">
        <v>502</v>
      </c>
      <c r="C501" s="99">
        <v>4.3869999999999998E-5</v>
      </c>
      <c r="D501" s="100"/>
      <c r="E501" s="101">
        <v>-7092.4812000000056</v>
      </c>
      <c r="F501" s="101">
        <v>-5910.4812000000056</v>
      </c>
      <c r="G501" s="101">
        <v>0</v>
      </c>
      <c r="H501" s="101">
        <v>0</v>
      </c>
      <c r="I501" s="101">
        <v>0</v>
      </c>
    </row>
    <row r="502" spans="1:9" hidden="1">
      <c r="A502" s="4">
        <v>95405</v>
      </c>
      <c r="B502" s="84" t="s">
        <v>503</v>
      </c>
      <c r="C502" s="99">
        <v>4.3680000000000002E-5</v>
      </c>
      <c r="D502" s="100"/>
      <c r="E502" s="101">
        <v>-10837.927279999989</v>
      </c>
      <c r="F502" s="101">
        <v>-8497.927279999989</v>
      </c>
      <c r="G502" s="101">
        <v>-5662.4322799999873</v>
      </c>
      <c r="H502" s="101">
        <v>0</v>
      </c>
      <c r="I502" s="101">
        <v>0</v>
      </c>
    </row>
    <row r="503" spans="1:9" hidden="1">
      <c r="A503" s="4">
        <v>95411</v>
      </c>
      <c r="B503" s="84" t="s">
        <v>504</v>
      </c>
      <c r="C503" s="99">
        <v>1.94016E-3</v>
      </c>
      <c r="D503" s="100"/>
      <c r="E503" s="101">
        <v>-96839.902010000063</v>
      </c>
      <c r="F503" s="101">
        <v>-96839.902010000063</v>
      </c>
      <c r="G503" s="101">
        <v>-6761.8952600000048</v>
      </c>
      <c r="H503" s="101">
        <v>0</v>
      </c>
      <c r="I503" s="101">
        <v>0</v>
      </c>
    </row>
    <row r="504" spans="1:9" hidden="1">
      <c r="A504" s="4">
        <v>95413</v>
      </c>
      <c r="B504" s="84" t="s">
        <v>505</v>
      </c>
      <c r="C504" s="99">
        <v>2.3954E-4</v>
      </c>
      <c r="D504" s="100"/>
      <c r="E504" s="101">
        <v>-26149.093115000058</v>
      </c>
      <c r="F504" s="101">
        <v>-16104.093115000058</v>
      </c>
      <c r="G504" s="101">
        <v>-14733.570615000051</v>
      </c>
      <c r="H504" s="101">
        <v>0</v>
      </c>
      <c r="I504" s="101">
        <v>0</v>
      </c>
    </row>
    <row r="505" spans="1:9" hidden="1">
      <c r="A505" s="4">
        <v>95415</v>
      </c>
      <c r="B505" s="84" t="s">
        <v>506</v>
      </c>
      <c r="C505" s="99">
        <v>6.0770000000000003E-5</v>
      </c>
      <c r="D505" s="100"/>
      <c r="E505" s="101">
        <v>-13640.280082499996</v>
      </c>
      <c r="F505" s="101">
        <v>-11190.280082499996</v>
      </c>
      <c r="G505" s="101">
        <v>-9159.9219574999952</v>
      </c>
      <c r="H505" s="101">
        <v>0</v>
      </c>
      <c r="I505" s="101">
        <v>0</v>
      </c>
    </row>
    <row r="506" spans="1:9" hidden="1">
      <c r="A506" s="4">
        <v>95421</v>
      </c>
      <c r="B506" s="84" t="s">
        <v>507</v>
      </c>
      <c r="C506" s="99">
        <v>3.2190000000000002E-5</v>
      </c>
      <c r="D506" s="100"/>
      <c r="E506" s="101">
        <v>-5978.4085024999986</v>
      </c>
      <c r="F506" s="101">
        <v>-5978.4085024999986</v>
      </c>
      <c r="G506" s="101">
        <v>-4242.8197524999996</v>
      </c>
      <c r="H506" s="101">
        <v>0</v>
      </c>
      <c r="I506" s="101">
        <v>0</v>
      </c>
    </row>
    <row r="507" spans="1:9" hidden="1">
      <c r="A507" s="4">
        <v>95431</v>
      </c>
      <c r="B507" s="84" t="s">
        <v>508</v>
      </c>
      <c r="C507" s="99">
        <v>1.1739999999999999E-4</v>
      </c>
      <c r="D507" s="100"/>
      <c r="E507" s="101">
        <v>-35567.476600000009</v>
      </c>
      <c r="F507" s="101">
        <v>-35567.476600000009</v>
      </c>
      <c r="G507" s="101">
        <v>-30163.79785000001</v>
      </c>
      <c r="H507" s="101">
        <v>0</v>
      </c>
      <c r="I507" s="101">
        <v>0</v>
      </c>
    </row>
    <row r="508" spans="1:9" hidden="1">
      <c r="A508" s="4">
        <v>95501</v>
      </c>
      <c r="B508" s="84" t="s">
        <v>509</v>
      </c>
      <c r="C508" s="99">
        <v>5.6636400000000002E-3</v>
      </c>
      <c r="D508" s="100"/>
      <c r="E508" s="101">
        <v>-82336</v>
      </c>
      <c r="F508" s="101">
        <v>0</v>
      </c>
      <c r="G508" s="101">
        <v>0</v>
      </c>
      <c r="H508" s="101">
        <v>0</v>
      </c>
      <c r="I508" s="101">
        <v>0</v>
      </c>
    </row>
    <row r="509" spans="1:9" hidden="1">
      <c r="A509" s="4">
        <v>95504</v>
      </c>
      <c r="B509" s="84" t="s">
        <v>510</v>
      </c>
      <c r="C509" s="99">
        <v>3.0899999999999999E-5</v>
      </c>
      <c r="D509" s="100"/>
      <c r="E509" s="101">
        <v>0</v>
      </c>
      <c r="F509" s="101">
        <v>0</v>
      </c>
      <c r="G509" s="101">
        <v>0</v>
      </c>
      <c r="H509" s="101">
        <v>0</v>
      </c>
      <c r="I509" s="101">
        <v>0</v>
      </c>
    </row>
    <row r="510" spans="1:9" hidden="1">
      <c r="A510" s="4">
        <v>95511</v>
      </c>
      <c r="B510" s="84" t="s">
        <v>511</v>
      </c>
      <c r="C510" s="99">
        <v>1.1026899999999999E-3</v>
      </c>
      <c r="D510" s="100"/>
      <c r="E510" s="101">
        <v>-18949.363077500166</v>
      </c>
      <c r="F510" s="101">
        <v>-18949.363077500166</v>
      </c>
      <c r="G510" s="101">
        <v>-18949.363077500166</v>
      </c>
      <c r="H510" s="101">
        <v>0</v>
      </c>
      <c r="I510" s="101">
        <v>0</v>
      </c>
    </row>
    <row r="511" spans="1:9" hidden="1">
      <c r="A511" s="4">
        <v>95513</v>
      </c>
      <c r="B511" s="84" t="s">
        <v>512</v>
      </c>
      <c r="C511" s="99">
        <v>4.7379999999999997E-5</v>
      </c>
      <c r="D511" s="100"/>
      <c r="E511" s="101">
        <v>-1632.1809549999998</v>
      </c>
      <c r="F511" s="101">
        <v>-1632.1809549999998</v>
      </c>
      <c r="G511" s="101">
        <v>-1632.1809549999998</v>
      </c>
      <c r="H511" s="101">
        <v>0</v>
      </c>
      <c r="I511" s="101">
        <v>0</v>
      </c>
    </row>
    <row r="512" spans="1:9" hidden="1">
      <c r="A512" s="4">
        <v>95517</v>
      </c>
      <c r="B512" s="84" t="s">
        <v>513</v>
      </c>
      <c r="C512" s="99">
        <v>1.8110000000000001E-5</v>
      </c>
      <c r="D512" s="100"/>
      <c r="E512" s="101">
        <v>-997</v>
      </c>
      <c r="F512" s="101">
        <v>0</v>
      </c>
      <c r="G512" s="101">
        <v>0</v>
      </c>
      <c r="H512" s="101">
        <v>0</v>
      </c>
      <c r="I512" s="101">
        <v>0</v>
      </c>
    </row>
    <row r="513" spans="1:9" hidden="1">
      <c r="A513" s="4">
        <v>95601</v>
      </c>
      <c r="B513" s="84" t="s">
        <v>514</v>
      </c>
      <c r="C513" s="99">
        <v>2.3978699999999999E-3</v>
      </c>
      <c r="D513" s="100"/>
      <c r="E513" s="101">
        <v>-90141.978299999842</v>
      </c>
      <c r="F513" s="101">
        <v>-21936.978299999842</v>
      </c>
      <c r="G513" s="101">
        <v>0</v>
      </c>
      <c r="H513" s="101">
        <v>0</v>
      </c>
      <c r="I513" s="101">
        <v>0</v>
      </c>
    </row>
    <row r="514" spans="1:9" hidden="1">
      <c r="A514" s="4">
        <v>95611</v>
      </c>
      <c r="B514" s="84" t="s">
        <v>515</v>
      </c>
      <c r="C514" s="99">
        <v>3.4748E-4</v>
      </c>
      <c r="D514" s="100"/>
      <c r="E514" s="101">
        <v>-12105.120149999988</v>
      </c>
      <c r="F514" s="101">
        <v>-12105.120149999988</v>
      </c>
      <c r="G514" s="101">
        <v>0</v>
      </c>
      <c r="H514" s="101">
        <v>0</v>
      </c>
      <c r="I514" s="101">
        <v>0</v>
      </c>
    </row>
    <row r="515" spans="1:9" hidden="1">
      <c r="A515" s="4">
        <v>95617</v>
      </c>
      <c r="B515" s="84" t="s">
        <v>516</v>
      </c>
      <c r="C515" s="99">
        <v>1.8899999999999999E-5</v>
      </c>
      <c r="D515" s="100"/>
      <c r="E515" s="101">
        <v>0</v>
      </c>
      <c r="F515" s="101">
        <v>0</v>
      </c>
      <c r="G515" s="101">
        <v>0</v>
      </c>
      <c r="H515" s="101">
        <v>0</v>
      </c>
      <c r="I515" s="101">
        <v>0</v>
      </c>
    </row>
    <row r="516" spans="1:9" hidden="1">
      <c r="A516" s="4">
        <v>95621</v>
      </c>
      <c r="B516" s="84" t="s">
        <v>517</v>
      </c>
      <c r="C516" s="99">
        <v>3.8950999999999998E-4</v>
      </c>
      <c r="D516" s="100"/>
      <c r="E516" s="101">
        <v>-50541.324072499949</v>
      </c>
      <c r="F516" s="101">
        <v>-50541.324072499949</v>
      </c>
      <c r="G516" s="101">
        <v>-38038.383072499986</v>
      </c>
      <c r="H516" s="101">
        <v>0</v>
      </c>
      <c r="I516" s="101">
        <v>0</v>
      </c>
    </row>
    <row r="517" spans="1:9" hidden="1">
      <c r="A517" s="4">
        <v>95701</v>
      </c>
      <c r="B517" s="84" t="s">
        <v>518</v>
      </c>
      <c r="C517" s="99">
        <v>1.1167099999999999E-3</v>
      </c>
      <c r="D517" s="100"/>
      <c r="E517" s="101">
        <v>-83506.537522499944</v>
      </c>
      <c r="F517" s="101">
        <v>-62554.537522499944</v>
      </c>
      <c r="G517" s="101">
        <v>-57347.300022499898</v>
      </c>
      <c r="H517" s="101">
        <v>0</v>
      </c>
      <c r="I517" s="101">
        <v>0</v>
      </c>
    </row>
    <row r="518" spans="1:9" hidden="1">
      <c r="A518" s="4">
        <v>95711</v>
      </c>
      <c r="B518" s="84" t="s">
        <v>519</v>
      </c>
      <c r="C518" s="99">
        <v>1.7785000000000001E-4</v>
      </c>
      <c r="D518" s="100"/>
      <c r="E518" s="101">
        <v>-6406.0474999999969</v>
      </c>
      <c r="F518" s="101">
        <v>-6406.0474999999969</v>
      </c>
      <c r="G518" s="101">
        <v>0</v>
      </c>
      <c r="H518" s="101">
        <v>0</v>
      </c>
      <c r="I518" s="101">
        <v>0</v>
      </c>
    </row>
    <row r="519" spans="1:9" hidden="1">
      <c r="A519" s="4">
        <v>95721</v>
      </c>
      <c r="B519" s="84" t="s">
        <v>520</v>
      </c>
      <c r="C519" s="99">
        <v>5.6579999999999997E-5</v>
      </c>
      <c r="D519" s="100"/>
      <c r="E519" s="101">
        <v>-3750.8822999999975</v>
      </c>
      <c r="F519" s="101">
        <v>-3750.8822999999975</v>
      </c>
      <c r="G519" s="101">
        <v>0</v>
      </c>
      <c r="H519" s="101">
        <v>0</v>
      </c>
      <c r="I519" s="101">
        <v>0</v>
      </c>
    </row>
    <row r="520" spans="1:9" hidden="1">
      <c r="A520" s="4">
        <v>95733</v>
      </c>
      <c r="B520" s="84" t="s">
        <v>521</v>
      </c>
      <c r="C520" s="99">
        <v>1.173E-5</v>
      </c>
      <c r="D520" s="100"/>
      <c r="E520" s="101">
        <v>-726.88886749999892</v>
      </c>
      <c r="F520" s="101">
        <v>-726.88886749999892</v>
      </c>
      <c r="G520" s="101">
        <v>-272.23646749999807</v>
      </c>
      <c r="H520" s="101">
        <v>0</v>
      </c>
      <c r="I520" s="101">
        <v>0</v>
      </c>
    </row>
    <row r="521" spans="1:9" hidden="1">
      <c r="A521" s="4">
        <v>95801</v>
      </c>
      <c r="B521" s="84" t="s">
        <v>522</v>
      </c>
      <c r="C521" s="99">
        <v>8.3903000000000005E-4</v>
      </c>
      <c r="D521" s="100"/>
      <c r="E521" s="101">
        <v>-40268.399292499918</v>
      </c>
      <c r="F521" s="101">
        <v>-33142.399292499918</v>
      </c>
      <c r="G521" s="101">
        <v>-33142.399292499918</v>
      </c>
      <c r="H521" s="101">
        <v>0</v>
      </c>
      <c r="I521" s="101">
        <v>0</v>
      </c>
    </row>
    <row r="522" spans="1:9" hidden="1">
      <c r="A522" s="4">
        <v>95802</v>
      </c>
      <c r="B522" s="84" t="s">
        <v>523</v>
      </c>
      <c r="C522" s="99">
        <v>1.1909999999999999E-5</v>
      </c>
      <c r="D522" s="100"/>
      <c r="E522" s="101">
        <v>-56.831549999999879</v>
      </c>
      <c r="F522" s="101">
        <v>-56.831549999999879</v>
      </c>
      <c r="G522" s="101">
        <v>0</v>
      </c>
      <c r="H522" s="101">
        <v>0</v>
      </c>
      <c r="I522" s="101">
        <v>0</v>
      </c>
    </row>
    <row r="523" spans="1:9" hidden="1">
      <c r="A523" s="4">
        <v>95804</v>
      </c>
      <c r="B523" s="84" t="s">
        <v>524</v>
      </c>
      <c r="C523" s="99">
        <v>2.745E-5</v>
      </c>
      <c r="D523" s="100"/>
      <c r="E523" s="101">
        <v>-2012.1850124999985</v>
      </c>
      <c r="F523" s="101">
        <v>-844.18501249999849</v>
      </c>
      <c r="G523" s="101">
        <v>-164.14688749999846</v>
      </c>
      <c r="H523" s="101">
        <v>0</v>
      </c>
      <c r="I523" s="101">
        <v>0</v>
      </c>
    </row>
    <row r="524" spans="1:9" hidden="1">
      <c r="A524" s="4">
        <v>95811</v>
      </c>
      <c r="B524" s="84" t="s">
        <v>525</v>
      </c>
      <c r="C524" s="99">
        <v>4.9605999999999999E-4</v>
      </c>
      <c r="D524" s="100"/>
      <c r="E524" s="101">
        <v>-43700.339934999967</v>
      </c>
      <c r="F524" s="101">
        <v>-26819.339934999967</v>
      </c>
      <c r="G524" s="101">
        <v>-16717.247785</v>
      </c>
      <c r="H524" s="101">
        <v>0</v>
      </c>
      <c r="I524" s="101">
        <v>0</v>
      </c>
    </row>
    <row r="525" spans="1:9" hidden="1">
      <c r="A525" s="4">
        <v>95813</v>
      </c>
      <c r="B525" s="84" t="s">
        <v>526</v>
      </c>
      <c r="C525" s="99">
        <v>3.9140000000000001E-5</v>
      </c>
      <c r="D525" s="100"/>
      <c r="E525" s="101">
        <v>-4376.0293500000025</v>
      </c>
      <c r="F525" s="101">
        <v>-4376.0293500000025</v>
      </c>
      <c r="G525" s="101">
        <v>0</v>
      </c>
      <c r="H525" s="101">
        <v>0</v>
      </c>
      <c r="I525" s="101">
        <v>0</v>
      </c>
    </row>
    <row r="526" spans="1:9" hidden="1">
      <c r="A526" s="4">
        <v>95821</v>
      </c>
      <c r="B526" s="84" t="s">
        <v>527</v>
      </c>
      <c r="C526" s="99">
        <v>2.2400000000000002E-6</v>
      </c>
      <c r="D526" s="100"/>
      <c r="E526" s="101">
        <v>-4994.6074899999985</v>
      </c>
      <c r="F526" s="101">
        <v>-4994.6074899999985</v>
      </c>
      <c r="G526" s="101">
        <v>-4201.5462399999988</v>
      </c>
      <c r="H526" s="101">
        <v>0</v>
      </c>
      <c r="I526" s="101">
        <v>0</v>
      </c>
    </row>
    <row r="527" spans="1:9" hidden="1">
      <c r="A527" s="4">
        <v>95831</v>
      </c>
      <c r="B527" s="84" t="s">
        <v>528</v>
      </c>
      <c r="C527" s="99">
        <v>1.8349999999999999E-5</v>
      </c>
      <c r="D527" s="100"/>
      <c r="E527" s="101">
        <v>-625.1470500000014</v>
      </c>
      <c r="F527" s="101">
        <v>-625.1470500000014</v>
      </c>
      <c r="G527" s="101">
        <v>0</v>
      </c>
      <c r="H527" s="101">
        <v>0</v>
      </c>
      <c r="I527" s="101">
        <v>0</v>
      </c>
    </row>
    <row r="528" spans="1:9" hidden="1">
      <c r="A528" s="4">
        <v>95841</v>
      </c>
      <c r="B528" s="84" t="s">
        <v>529</v>
      </c>
      <c r="C528" s="99">
        <v>2.1440000000000001E-5</v>
      </c>
      <c r="D528" s="100"/>
      <c r="E528" s="101">
        <v>-3522.2619999999979</v>
      </c>
      <c r="F528" s="101">
        <v>-2273.2619999999979</v>
      </c>
      <c r="G528" s="101">
        <v>0</v>
      </c>
      <c r="H528" s="101">
        <v>0</v>
      </c>
      <c r="I528" s="101">
        <v>0</v>
      </c>
    </row>
    <row r="529" spans="1:9" hidden="1">
      <c r="A529" s="4">
        <v>95851</v>
      </c>
      <c r="B529" s="84" t="s">
        <v>530</v>
      </c>
      <c r="C529" s="99">
        <v>6.6970000000000004E-5</v>
      </c>
      <c r="D529" s="100"/>
      <c r="E529" s="101">
        <v>-32702.242957499999</v>
      </c>
      <c r="F529" s="101">
        <v>-21969.242957499999</v>
      </c>
      <c r="G529" s="101">
        <v>-12194.216357499994</v>
      </c>
      <c r="H529" s="101">
        <v>0</v>
      </c>
      <c r="I529" s="101">
        <v>0</v>
      </c>
    </row>
    <row r="530" spans="1:9" hidden="1">
      <c r="A530" s="4">
        <v>95853</v>
      </c>
      <c r="B530" s="84" t="s">
        <v>531</v>
      </c>
      <c r="C530" s="99">
        <v>2.194E-5</v>
      </c>
      <c r="D530" s="100"/>
      <c r="E530" s="101">
        <v>-4022.0528149999973</v>
      </c>
      <c r="F530" s="101">
        <v>-3372.0528149999973</v>
      </c>
      <c r="G530" s="101">
        <v>-2292.2533649999968</v>
      </c>
      <c r="H530" s="101">
        <v>0</v>
      </c>
      <c r="I530" s="101">
        <v>0</v>
      </c>
    </row>
    <row r="531" spans="1:9" hidden="1">
      <c r="A531" s="4">
        <v>95901</v>
      </c>
      <c r="B531" s="84" t="s">
        <v>532</v>
      </c>
      <c r="C531" s="99">
        <v>2.0972600000000001E-3</v>
      </c>
      <c r="D531" s="100"/>
      <c r="E531" s="101">
        <v>-190583.48570999978</v>
      </c>
      <c r="F531" s="101">
        <v>-190583.48570999978</v>
      </c>
      <c r="G531" s="101">
        <v>-145338.33633499974</v>
      </c>
      <c r="H531" s="101">
        <v>0</v>
      </c>
      <c r="I531" s="101">
        <v>0</v>
      </c>
    </row>
    <row r="532" spans="1:9" hidden="1">
      <c r="A532" s="4">
        <v>95908</v>
      </c>
      <c r="B532" s="84" t="s">
        <v>533</v>
      </c>
      <c r="C532" s="99">
        <v>7.2700000000000005E-5</v>
      </c>
      <c r="D532" s="100"/>
      <c r="E532" s="101">
        <v>-170.49464999999691</v>
      </c>
      <c r="F532" s="101">
        <v>-170.49464999999691</v>
      </c>
      <c r="G532" s="101">
        <v>0</v>
      </c>
      <c r="H532" s="101">
        <v>0</v>
      </c>
      <c r="I532" s="101">
        <v>0</v>
      </c>
    </row>
    <row r="533" spans="1:9" hidden="1">
      <c r="A533" s="4">
        <v>95911</v>
      </c>
      <c r="B533" s="84" t="s">
        <v>534</v>
      </c>
      <c r="C533" s="99">
        <v>6.2007999999999996E-4</v>
      </c>
      <c r="D533" s="100"/>
      <c r="E533" s="101">
        <v>-29954.910000000018</v>
      </c>
      <c r="F533" s="101">
        <v>-7326.910000000018</v>
      </c>
      <c r="G533" s="101">
        <v>0</v>
      </c>
      <c r="H533" s="101">
        <v>0</v>
      </c>
      <c r="I533" s="101">
        <v>0</v>
      </c>
    </row>
    <row r="534" spans="1:9" hidden="1">
      <c r="A534" s="4">
        <v>95917</v>
      </c>
      <c r="B534" s="84" t="s">
        <v>535</v>
      </c>
      <c r="C534" s="99">
        <v>3.046E-5</v>
      </c>
      <c r="D534" s="100"/>
      <c r="E534" s="101">
        <v>-872.77961000000789</v>
      </c>
      <c r="F534" s="101">
        <v>-872.77961000000789</v>
      </c>
      <c r="G534" s="101">
        <v>-327.85463500000435</v>
      </c>
      <c r="H534" s="101">
        <v>0</v>
      </c>
      <c r="I534" s="101">
        <v>0</v>
      </c>
    </row>
    <row r="535" spans="1:9" hidden="1">
      <c r="A535" s="4">
        <v>95921</v>
      </c>
      <c r="B535" s="84" t="s">
        <v>536</v>
      </c>
      <c r="C535" s="99">
        <v>4.0089999999999997E-5</v>
      </c>
      <c r="D535" s="100"/>
      <c r="E535" s="101">
        <v>-7709.0367775000022</v>
      </c>
      <c r="F535" s="101">
        <v>-2074.0367775000022</v>
      </c>
      <c r="G535" s="101">
        <v>-2074.0367775000022</v>
      </c>
      <c r="H535" s="101">
        <v>0</v>
      </c>
      <c r="I535" s="101">
        <v>0</v>
      </c>
    </row>
    <row r="536" spans="1:9" hidden="1">
      <c r="A536" s="4">
        <v>96001</v>
      </c>
      <c r="B536" s="84" t="s">
        <v>537</v>
      </c>
      <c r="C536" s="99">
        <v>4.2781309999999996E-2</v>
      </c>
      <c r="D536" s="100"/>
      <c r="E536" s="101">
        <v>-2962838.4253474935</v>
      </c>
      <c r="F536" s="101">
        <v>-2300731.4253474935</v>
      </c>
      <c r="G536" s="101">
        <v>-1473257.3300224948</v>
      </c>
      <c r="H536" s="101">
        <v>0</v>
      </c>
      <c r="I536" s="101">
        <v>0</v>
      </c>
    </row>
    <row r="537" spans="1:9" hidden="1">
      <c r="A537" s="4">
        <v>96003</v>
      </c>
      <c r="B537" s="84" t="s">
        <v>969</v>
      </c>
      <c r="C537" s="99">
        <v>1.95298E-3</v>
      </c>
      <c r="D537" s="100"/>
      <c r="E537" s="101">
        <v>-131393.31525500026</v>
      </c>
      <c r="F537" s="101">
        <v>-131393.31525500026</v>
      </c>
      <c r="G537" s="101">
        <v>-69512.086155000274</v>
      </c>
      <c r="H537" s="101">
        <v>0</v>
      </c>
      <c r="I537" s="101">
        <v>0</v>
      </c>
    </row>
    <row r="538" spans="1:9" hidden="1">
      <c r="A538" s="4">
        <v>96004</v>
      </c>
      <c r="B538" s="84" t="s">
        <v>539</v>
      </c>
      <c r="C538" s="99">
        <v>1.3629099999999999E-3</v>
      </c>
      <c r="D538" s="100"/>
      <c r="E538" s="101">
        <v>0</v>
      </c>
      <c r="F538" s="101">
        <v>0</v>
      </c>
      <c r="G538" s="101">
        <v>0</v>
      </c>
      <c r="H538" s="101">
        <v>0</v>
      </c>
      <c r="I538" s="101">
        <v>0</v>
      </c>
    </row>
    <row r="539" spans="1:9" hidden="1">
      <c r="A539" s="4">
        <v>96005</v>
      </c>
      <c r="B539" s="84" t="s">
        <v>540</v>
      </c>
      <c r="C539" s="99">
        <v>2.56858E-3</v>
      </c>
      <c r="D539" s="100"/>
      <c r="E539" s="101">
        <v>-81588.425724999863</v>
      </c>
      <c r="F539" s="101">
        <v>-81588.425724999863</v>
      </c>
      <c r="G539" s="101">
        <v>0</v>
      </c>
      <c r="H539" s="101">
        <v>0</v>
      </c>
      <c r="I539" s="101">
        <v>0</v>
      </c>
    </row>
    <row r="540" spans="1:9" hidden="1">
      <c r="A540" s="4">
        <v>96008</v>
      </c>
      <c r="B540" s="84" t="s">
        <v>541</v>
      </c>
      <c r="C540" s="99">
        <v>5.5495500000000003E-3</v>
      </c>
      <c r="D540" s="100"/>
      <c r="E540" s="101">
        <v>-947524.53443750041</v>
      </c>
      <c r="F540" s="101">
        <v>-430558.53443750035</v>
      </c>
      <c r="G540" s="101">
        <v>-216492.09456249973</v>
      </c>
      <c r="H540" s="101">
        <v>0</v>
      </c>
      <c r="I540" s="101">
        <v>0</v>
      </c>
    </row>
    <row r="541" spans="1:9" hidden="1">
      <c r="A541" s="4">
        <v>96009</v>
      </c>
      <c r="B541" s="84" t="s">
        <v>542</v>
      </c>
      <c r="C541" s="99">
        <v>3.6341999999999999E-4</v>
      </c>
      <c r="D541" s="100"/>
      <c r="E541" s="101">
        <v>-6153.7919699999293</v>
      </c>
      <c r="F541" s="101">
        <v>-6153.7919699999293</v>
      </c>
      <c r="G541" s="101">
        <v>-1935.8223949999483</v>
      </c>
      <c r="H541" s="101">
        <v>0</v>
      </c>
      <c r="I541" s="101">
        <v>0</v>
      </c>
    </row>
    <row r="542" spans="1:9" hidden="1">
      <c r="A542" s="94">
        <v>96011</v>
      </c>
      <c r="B542" s="95" t="s">
        <v>543</v>
      </c>
      <c r="C542" s="96">
        <v>6.2813359999999999E-2</v>
      </c>
      <c r="D542" s="97"/>
      <c r="E542" s="98">
        <v>-3626248.0517850113</v>
      </c>
      <c r="F542" s="98">
        <v>-3626248.0517850113</v>
      </c>
      <c r="G542" s="98">
        <v>-1456145.1931100064</v>
      </c>
      <c r="H542" s="98">
        <v>0</v>
      </c>
      <c r="I542" s="98">
        <v>0</v>
      </c>
    </row>
    <row r="543" spans="1:9" hidden="1">
      <c r="A543" s="4">
        <v>96012</v>
      </c>
      <c r="B543" s="84" t="s">
        <v>970</v>
      </c>
      <c r="C543" s="99">
        <v>2.36725E-3</v>
      </c>
      <c r="D543" s="100"/>
      <c r="E543" s="101">
        <v>-220787.40174999996</v>
      </c>
      <c r="F543" s="101">
        <v>-141226.40174999996</v>
      </c>
      <c r="G543" s="101">
        <v>0</v>
      </c>
      <c r="H543" s="101">
        <v>0</v>
      </c>
      <c r="I543" s="101">
        <v>0</v>
      </c>
    </row>
    <row r="544" spans="1:9" hidden="1">
      <c r="A544" s="4">
        <v>96018</v>
      </c>
      <c r="B544" s="84" t="s">
        <v>545</v>
      </c>
      <c r="C544" s="99">
        <v>3.4900000000000001E-5</v>
      </c>
      <c r="D544" s="100"/>
      <c r="E544" s="101">
        <v>-2533.6339250000028</v>
      </c>
      <c r="F544" s="101">
        <v>-2533.6339250000028</v>
      </c>
      <c r="G544" s="101">
        <v>-1283.3398249999964</v>
      </c>
      <c r="H544" s="101">
        <v>0</v>
      </c>
      <c r="I544" s="101">
        <v>0</v>
      </c>
    </row>
    <row r="545" spans="1:9" hidden="1">
      <c r="A545" s="4">
        <v>96021</v>
      </c>
      <c r="B545" s="84" t="s">
        <v>546</v>
      </c>
      <c r="C545" s="99">
        <v>7.4982E-4</v>
      </c>
      <c r="D545" s="100"/>
      <c r="E545" s="101">
        <v>-36954.565194999996</v>
      </c>
      <c r="F545" s="101">
        <v>-35377.565194999996</v>
      </c>
      <c r="G545" s="101">
        <v>-29736.783944999996</v>
      </c>
      <c r="H545" s="101">
        <v>0</v>
      </c>
      <c r="I545" s="101">
        <v>0</v>
      </c>
    </row>
    <row r="546" spans="1:9" hidden="1">
      <c r="A546" s="4">
        <v>96031</v>
      </c>
      <c r="B546" s="84" t="s">
        <v>547</v>
      </c>
      <c r="C546" s="99">
        <v>7.8377000000000004E-4</v>
      </c>
      <c r="D546" s="100"/>
      <c r="E546" s="101">
        <v>-86549.4746324999</v>
      </c>
      <c r="F546" s="101">
        <v>-56197.4746324999</v>
      </c>
      <c r="G546" s="101">
        <v>-39220.601507499916</v>
      </c>
      <c r="H546" s="101">
        <v>0</v>
      </c>
      <c r="I546" s="101">
        <v>0</v>
      </c>
    </row>
    <row r="547" spans="1:9" hidden="1">
      <c r="A547" s="4">
        <v>96041</v>
      </c>
      <c r="B547" s="84" t="s">
        <v>548</v>
      </c>
      <c r="C547" s="99">
        <v>1.9183500000000001E-3</v>
      </c>
      <c r="D547" s="100"/>
      <c r="E547" s="101">
        <v>-87712.527362499561</v>
      </c>
      <c r="F547" s="101">
        <v>-87712.527362499561</v>
      </c>
      <c r="G547" s="101">
        <v>-42022.558612499619</v>
      </c>
      <c r="H547" s="101">
        <v>0</v>
      </c>
      <c r="I547" s="101">
        <v>0</v>
      </c>
    </row>
    <row r="548" spans="1:9" hidden="1">
      <c r="A548" s="4">
        <v>96051</v>
      </c>
      <c r="B548" s="84" t="s">
        <v>549</v>
      </c>
      <c r="C548" s="99">
        <v>1.02903E-3</v>
      </c>
      <c r="D548" s="100"/>
      <c r="E548" s="101">
        <v>-61169.445175000088</v>
      </c>
      <c r="F548" s="101">
        <v>-44451.445175000088</v>
      </c>
      <c r="G548" s="101">
        <v>0</v>
      </c>
      <c r="H548" s="101">
        <v>0</v>
      </c>
      <c r="I548" s="101">
        <v>0</v>
      </c>
    </row>
    <row r="549" spans="1:9" hidden="1">
      <c r="A549" s="4">
        <v>96061</v>
      </c>
      <c r="B549" s="84" t="s">
        <v>550</v>
      </c>
      <c r="C549" s="99">
        <v>3.7237000000000001E-4</v>
      </c>
      <c r="D549" s="100"/>
      <c r="E549" s="101">
        <v>-10241.593124999999</v>
      </c>
      <c r="F549" s="101">
        <v>-10241.593124999999</v>
      </c>
      <c r="G549" s="101">
        <v>0</v>
      </c>
      <c r="H549" s="101">
        <v>0</v>
      </c>
      <c r="I549" s="101">
        <v>0</v>
      </c>
    </row>
    <row r="550" spans="1:9" hidden="1">
      <c r="A550" s="4">
        <v>96071</v>
      </c>
      <c r="B550" s="84" t="s">
        <v>551</v>
      </c>
      <c r="C550" s="99">
        <v>1.3377199999999999E-3</v>
      </c>
      <c r="D550" s="100"/>
      <c r="E550" s="101">
        <v>0</v>
      </c>
      <c r="F550" s="101">
        <v>0</v>
      </c>
      <c r="G550" s="101">
        <v>0</v>
      </c>
      <c r="H550" s="101">
        <v>0</v>
      </c>
      <c r="I550" s="101">
        <v>0</v>
      </c>
    </row>
    <row r="551" spans="1:9" hidden="1">
      <c r="A551" s="4">
        <v>96081</v>
      </c>
      <c r="B551" s="84" t="s">
        <v>552</v>
      </c>
      <c r="C551" s="99">
        <v>6.7270000000000003E-4</v>
      </c>
      <c r="D551" s="100"/>
      <c r="E551" s="101">
        <v>-14088.069999999963</v>
      </c>
      <c r="F551" s="101">
        <v>-14088.069999999963</v>
      </c>
      <c r="G551" s="101">
        <v>0</v>
      </c>
      <c r="H551" s="101">
        <v>0</v>
      </c>
      <c r="I551" s="101">
        <v>0</v>
      </c>
    </row>
    <row r="552" spans="1:9" hidden="1">
      <c r="A552" s="4">
        <v>96101</v>
      </c>
      <c r="B552" s="84" t="s">
        <v>553</v>
      </c>
      <c r="C552" s="99">
        <v>6.4908999999999995E-4</v>
      </c>
      <c r="D552" s="100"/>
      <c r="E552" s="101">
        <v>-20865.187227499977</v>
      </c>
      <c r="F552" s="101">
        <v>-20865.187227499977</v>
      </c>
      <c r="G552" s="101">
        <v>-20865.187227499977</v>
      </c>
      <c r="H552" s="101">
        <v>0</v>
      </c>
      <c r="I552" s="101">
        <v>0</v>
      </c>
    </row>
    <row r="553" spans="1:9" hidden="1">
      <c r="A553" s="4">
        <v>96102</v>
      </c>
      <c r="B553" s="84" t="s">
        <v>554</v>
      </c>
      <c r="C553" s="99">
        <v>6.2999999999999998E-6</v>
      </c>
      <c r="D553" s="100"/>
      <c r="E553" s="101">
        <v>-2821.8088749999997</v>
      </c>
      <c r="F553" s="101">
        <v>-2446.8088749999997</v>
      </c>
      <c r="G553" s="101">
        <v>-3.052225000000476</v>
      </c>
      <c r="H553" s="101">
        <v>0</v>
      </c>
      <c r="I553" s="101">
        <v>0</v>
      </c>
    </row>
    <row r="554" spans="1:9" hidden="1">
      <c r="A554" s="4">
        <v>96111</v>
      </c>
      <c r="B554" s="84" t="s">
        <v>555</v>
      </c>
      <c r="C554" s="99">
        <v>1.7618000000000001E-4</v>
      </c>
      <c r="D554" s="100"/>
      <c r="E554" s="101">
        <v>0</v>
      </c>
      <c r="F554" s="101">
        <v>0</v>
      </c>
      <c r="G554" s="101">
        <v>0</v>
      </c>
      <c r="H554" s="101">
        <v>0</v>
      </c>
      <c r="I554" s="101">
        <v>0</v>
      </c>
    </row>
    <row r="555" spans="1:9" hidden="1">
      <c r="A555" s="4">
        <v>96121</v>
      </c>
      <c r="B555" s="84" t="s">
        <v>556</v>
      </c>
      <c r="C555" s="99">
        <v>1.5319999999999999E-5</v>
      </c>
      <c r="D555" s="100"/>
      <c r="E555" s="101">
        <v>-1882.0327200000004</v>
      </c>
      <c r="F555" s="101">
        <v>-1882.0327200000004</v>
      </c>
      <c r="G555" s="101">
        <v>-631.73862000000031</v>
      </c>
      <c r="H555" s="101">
        <v>0</v>
      </c>
      <c r="I555" s="101">
        <v>0</v>
      </c>
    </row>
    <row r="556" spans="1:9" hidden="1">
      <c r="A556" s="4">
        <v>96201</v>
      </c>
      <c r="B556" s="84" t="s">
        <v>557</v>
      </c>
      <c r="C556" s="99">
        <v>1.01621E-3</v>
      </c>
      <c r="D556" s="100"/>
      <c r="E556" s="101">
        <v>-63195.351622499787</v>
      </c>
      <c r="F556" s="101">
        <v>-63195.351622499787</v>
      </c>
      <c r="G556" s="101">
        <v>-61687.470997499768</v>
      </c>
      <c r="H556" s="101">
        <v>0</v>
      </c>
      <c r="I556" s="101">
        <v>0</v>
      </c>
    </row>
    <row r="557" spans="1:9" hidden="1">
      <c r="A557" s="4">
        <v>96204</v>
      </c>
      <c r="B557" s="84" t="s">
        <v>558</v>
      </c>
      <c r="C557" s="99">
        <v>1.3519999999999999E-5</v>
      </c>
      <c r="D557" s="100"/>
      <c r="E557" s="101">
        <v>-738.81014999999934</v>
      </c>
      <c r="F557" s="101">
        <v>-738.81014999999934</v>
      </c>
      <c r="G557" s="101">
        <v>0</v>
      </c>
      <c r="H557" s="101">
        <v>0</v>
      </c>
      <c r="I557" s="101">
        <v>0</v>
      </c>
    </row>
    <row r="558" spans="1:9" hidden="1">
      <c r="A558" s="4">
        <v>96211</v>
      </c>
      <c r="B558" s="84" t="s">
        <v>559</v>
      </c>
      <c r="C558" s="99">
        <v>1.838E-5</v>
      </c>
      <c r="D558" s="100"/>
      <c r="E558" s="101">
        <v>-795.64170000000013</v>
      </c>
      <c r="F558" s="101">
        <v>-795.64170000000013</v>
      </c>
      <c r="G558" s="101">
        <v>0</v>
      </c>
      <c r="H558" s="101">
        <v>0</v>
      </c>
      <c r="I558" s="101">
        <v>0</v>
      </c>
    </row>
    <row r="559" spans="1:9" hidden="1">
      <c r="A559" s="4">
        <v>96221</v>
      </c>
      <c r="B559" s="84" t="s">
        <v>560</v>
      </c>
      <c r="C559" s="99">
        <v>1.6636999999999999E-4</v>
      </c>
      <c r="D559" s="100"/>
      <c r="E559" s="101">
        <v>-23819.803557500018</v>
      </c>
      <c r="F559" s="101">
        <v>-17649.803557500018</v>
      </c>
      <c r="G559" s="101">
        <v>-17649.803557500018</v>
      </c>
      <c r="H559" s="101">
        <v>0</v>
      </c>
      <c r="I559" s="101">
        <v>0</v>
      </c>
    </row>
    <row r="560" spans="1:9" hidden="1">
      <c r="A560" s="4">
        <v>96231</v>
      </c>
      <c r="B560" s="84" t="s">
        <v>561</v>
      </c>
      <c r="C560" s="99">
        <v>1.1379000000000001E-4</v>
      </c>
      <c r="D560" s="100"/>
      <c r="E560" s="101">
        <v>-1415.5493749999987</v>
      </c>
      <c r="F560" s="101">
        <v>-1415.5493749999987</v>
      </c>
      <c r="G560" s="101">
        <v>0</v>
      </c>
      <c r="H560" s="101">
        <v>0</v>
      </c>
      <c r="I560" s="101">
        <v>0</v>
      </c>
    </row>
    <row r="561" spans="1:9" hidden="1">
      <c r="A561" s="4">
        <v>96241</v>
      </c>
      <c r="B561" s="84" t="s">
        <v>562</v>
      </c>
      <c r="C561" s="99">
        <v>5.0930000000000002E-5</v>
      </c>
      <c r="D561" s="100"/>
      <c r="E561" s="101">
        <v>-13345.127792499996</v>
      </c>
      <c r="F561" s="101">
        <v>-8965.1277924999958</v>
      </c>
      <c r="G561" s="101">
        <v>-6415.9109174999958</v>
      </c>
      <c r="H561" s="101">
        <v>0</v>
      </c>
      <c r="I561" s="101">
        <v>0</v>
      </c>
    </row>
    <row r="562" spans="1:9" hidden="1">
      <c r="A562" s="4">
        <v>96251</v>
      </c>
      <c r="B562" s="84" t="s">
        <v>563</v>
      </c>
      <c r="C562" s="99">
        <v>1.0726E-4</v>
      </c>
      <c r="D562" s="100"/>
      <c r="E562" s="101">
        <v>-4126.4604750000181</v>
      </c>
      <c r="F562" s="101">
        <v>-4126.4604750000181</v>
      </c>
      <c r="G562" s="101">
        <v>0</v>
      </c>
      <c r="H562" s="101">
        <v>0</v>
      </c>
      <c r="I562" s="101">
        <v>0</v>
      </c>
    </row>
    <row r="563" spans="1:9" hidden="1">
      <c r="A563" s="4">
        <v>96301</v>
      </c>
      <c r="B563" s="84" t="s">
        <v>564</v>
      </c>
      <c r="C563" s="99">
        <v>4.7950400000000004E-3</v>
      </c>
      <c r="D563" s="100"/>
      <c r="E563" s="101">
        <v>-155628.42379999999</v>
      </c>
      <c r="F563" s="101">
        <v>-103299.42379999999</v>
      </c>
      <c r="G563" s="101">
        <v>0</v>
      </c>
      <c r="H563" s="101">
        <v>0</v>
      </c>
      <c r="I563" s="101">
        <v>0</v>
      </c>
    </row>
    <row r="564" spans="1:9" hidden="1">
      <c r="A564" s="4">
        <v>96302</v>
      </c>
      <c r="B564" s="84" t="s">
        <v>565</v>
      </c>
      <c r="C564" s="99">
        <v>2.317E-5</v>
      </c>
      <c r="D564" s="100"/>
      <c r="E564" s="101">
        <v>-19353.759207500003</v>
      </c>
      <c r="F564" s="101">
        <v>-3310.7592075000039</v>
      </c>
      <c r="G564" s="101">
        <v>-3310.7592075000039</v>
      </c>
      <c r="H564" s="101">
        <v>0</v>
      </c>
      <c r="I564" s="101">
        <v>0</v>
      </c>
    </row>
    <row r="565" spans="1:9" hidden="1">
      <c r="A565" s="4">
        <v>96304</v>
      </c>
      <c r="B565" s="84" t="s">
        <v>566</v>
      </c>
      <c r="C565" s="99">
        <v>5.5810000000000003E-5</v>
      </c>
      <c r="D565" s="100"/>
      <c r="E565" s="101">
        <v>-568.31550000000061</v>
      </c>
      <c r="F565" s="101">
        <v>-568.31550000000061</v>
      </c>
      <c r="G565" s="101">
        <v>0</v>
      </c>
      <c r="H565" s="101">
        <v>0</v>
      </c>
      <c r="I565" s="101">
        <v>0</v>
      </c>
    </row>
    <row r="566" spans="1:9" hidden="1">
      <c r="A566" s="4">
        <v>96305</v>
      </c>
      <c r="B566" s="84" t="s">
        <v>567</v>
      </c>
      <c r="C566" s="99">
        <v>3.8810000000000003E-5</v>
      </c>
      <c r="D566" s="100"/>
      <c r="E566" s="101">
        <v>-56.831549999993513</v>
      </c>
      <c r="F566" s="101">
        <v>-56.831549999993513</v>
      </c>
      <c r="G566" s="101">
        <v>0</v>
      </c>
      <c r="H566" s="101">
        <v>0</v>
      </c>
      <c r="I566" s="101">
        <v>0</v>
      </c>
    </row>
    <row r="567" spans="1:9" hidden="1">
      <c r="A567" s="4">
        <v>96310</v>
      </c>
      <c r="B567" s="84" t="s">
        <v>568</v>
      </c>
      <c r="C567" s="99">
        <v>4.7809999999999998E-5</v>
      </c>
      <c r="D567" s="100"/>
      <c r="E567" s="101">
        <v>-7274.4383999999991</v>
      </c>
      <c r="F567" s="101">
        <v>-7274.4383999999991</v>
      </c>
      <c r="G567" s="101">
        <v>0</v>
      </c>
      <c r="H567" s="101">
        <v>0</v>
      </c>
      <c r="I567" s="101">
        <v>0</v>
      </c>
    </row>
    <row r="568" spans="1:9" hidden="1">
      <c r="A568" s="4">
        <v>96311</v>
      </c>
      <c r="B568" s="84" t="s">
        <v>569</v>
      </c>
      <c r="C568" s="99">
        <v>1.3292099999999999E-3</v>
      </c>
      <c r="D568" s="100"/>
      <c r="E568" s="101">
        <v>-120785.15279749982</v>
      </c>
      <c r="F568" s="101">
        <v>-71266.152797499817</v>
      </c>
      <c r="G568" s="101">
        <v>-49332.687797499857</v>
      </c>
      <c r="H568" s="101">
        <v>0</v>
      </c>
      <c r="I568" s="101">
        <v>0</v>
      </c>
    </row>
    <row r="569" spans="1:9" hidden="1">
      <c r="A569" s="4">
        <v>96312</v>
      </c>
      <c r="B569" s="84" t="s">
        <v>570</v>
      </c>
      <c r="C569" s="99">
        <v>6.5599999999999999E-6</v>
      </c>
      <c r="D569" s="100"/>
      <c r="E569" s="101">
        <v>-11492.838510000001</v>
      </c>
      <c r="F569" s="101">
        <v>-5905.8385100000023</v>
      </c>
      <c r="G569" s="101">
        <v>-4799.3097600000019</v>
      </c>
      <c r="H569" s="101">
        <v>0</v>
      </c>
      <c r="I569" s="101">
        <v>0</v>
      </c>
    </row>
    <row r="570" spans="1:9" hidden="1">
      <c r="A570" s="4">
        <v>96318</v>
      </c>
      <c r="B570" s="84" t="s">
        <v>934</v>
      </c>
      <c r="C570" s="99">
        <v>2.7363399999999999E-3</v>
      </c>
      <c r="D570" s="100"/>
      <c r="E570" s="101">
        <v>0</v>
      </c>
      <c r="F570" s="101">
        <v>0</v>
      </c>
      <c r="G570" s="101">
        <v>0</v>
      </c>
      <c r="H570" s="101">
        <v>0</v>
      </c>
      <c r="I570" s="101">
        <v>0</v>
      </c>
    </row>
    <row r="571" spans="1:9" hidden="1">
      <c r="A571" s="4">
        <v>96321</v>
      </c>
      <c r="B571" s="84" t="s">
        <v>571</v>
      </c>
      <c r="C571" s="99">
        <v>3.1730000000000003E-5</v>
      </c>
      <c r="D571" s="100"/>
      <c r="E571" s="101">
        <v>-14642.682692499995</v>
      </c>
      <c r="F571" s="101">
        <v>-9707.682692499995</v>
      </c>
      <c r="G571" s="101">
        <v>-8636.1408174999942</v>
      </c>
      <c r="H571" s="101">
        <v>0</v>
      </c>
      <c r="I571" s="101">
        <v>0</v>
      </c>
    </row>
    <row r="572" spans="1:9" hidden="1">
      <c r="A572" s="4">
        <v>96331</v>
      </c>
      <c r="B572" s="84" t="s">
        <v>572</v>
      </c>
      <c r="C572" s="99">
        <v>6.4639000000000005E-4</v>
      </c>
      <c r="D572" s="100"/>
      <c r="E572" s="101">
        <v>-65764.154077500061</v>
      </c>
      <c r="F572" s="101">
        <v>-43352.154077500061</v>
      </c>
      <c r="G572" s="101">
        <v>-34059.300952500038</v>
      </c>
      <c r="H572" s="101">
        <v>0</v>
      </c>
      <c r="I572" s="101">
        <v>0</v>
      </c>
    </row>
    <row r="573" spans="1:9" hidden="1">
      <c r="A573" s="4">
        <v>96341</v>
      </c>
      <c r="B573" s="84" t="s">
        <v>573</v>
      </c>
      <c r="C573" s="99">
        <v>8.1000000000000004E-5</v>
      </c>
      <c r="D573" s="100"/>
      <c r="E573" s="101">
        <v>-9603.0250749999941</v>
      </c>
      <c r="F573" s="101">
        <v>-9603.0250749999941</v>
      </c>
      <c r="G573" s="101">
        <v>-7140.9181999999928</v>
      </c>
      <c r="H573" s="101">
        <v>0</v>
      </c>
      <c r="I573" s="101">
        <v>0</v>
      </c>
    </row>
    <row r="574" spans="1:9" hidden="1">
      <c r="A574" s="4">
        <v>96351</v>
      </c>
      <c r="B574" s="84" t="s">
        <v>574</v>
      </c>
      <c r="C574" s="99">
        <v>1.04827E-3</v>
      </c>
      <c r="D574" s="100"/>
      <c r="E574" s="101">
        <v>-57661.968157499869</v>
      </c>
      <c r="F574" s="101">
        <v>-56129.968157499869</v>
      </c>
      <c r="G574" s="101">
        <v>-41003.276282499879</v>
      </c>
      <c r="H574" s="101">
        <v>0</v>
      </c>
      <c r="I574" s="101">
        <v>0</v>
      </c>
    </row>
    <row r="575" spans="1:9" hidden="1">
      <c r="A575" s="4">
        <v>96361</v>
      </c>
      <c r="B575" s="84" t="s">
        <v>575</v>
      </c>
      <c r="C575" s="99">
        <v>7.5560000000000002E-5</v>
      </c>
      <c r="D575" s="100"/>
      <c r="E575" s="101">
        <v>-1957.5650000000005</v>
      </c>
      <c r="F575" s="101">
        <v>-1167.5650000000005</v>
      </c>
      <c r="G575" s="101">
        <v>0</v>
      </c>
      <c r="H575" s="101">
        <v>0</v>
      </c>
      <c r="I575" s="101">
        <v>0</v>
      </c>
    </row>
    <row r="576" spans="1:9" hidden="1">
      <c r="A576" s="4">
        <v>96371</v>
      </c>
      <c r="B576" s="84" t="s">
        <v>576</v>
      </c>
      <c r="C576" s="99">
        <v>1.8149999999999999E-4</v>
      </c>
      <c r="D576" s="100"/>
      <c r="E576" s="101">
        <v>-7264</v>
      </c>
      <c r="F576" s="101">
        <v>0</v>
      </c>
      <c r="G576" s="101">
        <v>0</v>
      </c>
      <c r="H576" s="101">
        <v>0</v>
      </c>
      <c r="I576" s="101">
        <v>0</v>
      </c>
    </row>
    <row r="577" spans="1:9" hidden="1">
      <c r="A577" s="4">
        <v>96381</v>
      </c>
      <c r="B577" s="84" t="s">
        <v>577</v>
      </c>
      <c r="C577" s="99">
        <v>3.6720000000000001E-5</v>
      </c>
      <c r="D577" s="100"/>
      <c r="E577" s="101">
        <v>-2269</v>
      </c>
      <c r="F577" s="101">
        <v>0</v>
      </c>
      <c r="G577" s="101">
        <v>0</v>
      </c>
      <c r="H577" s="101">
        <v>0</v>
      </c>
      <c r="I577" s="101">
        <v>0</v>
      </c>
    </row>
    <row r="578" spans="1:9" hidden="1">
      <c r="A578" s="4">
        <v>96391</v>
      </c>
      <c r="B578" s="84" t="s">
        <v>578</v>
      </c>
      <c r="C578" s="99">
        <v>1.7942000000000001E-4</v>
      </c>
      <c r="D578" s="100"/>
      <c r="E578" s="101">
        <v>-36435.772495000012</v>
      </c>
      <c r="F578" s="101">
        <v>-7694.7724950000138</v>
      </c>
      <c r="G578" s="101">
        <v>-3314.5587450000112</v>
      </c>
      <c r="H578" s="101">
        <v>0</v>
      </c>
      <c r="I578" s="101">
        <v>0</v>
      </c>
    </row>
    <row r="579" spans="1:9" hidden="1">
      <c r="A579" s="4">
        <v>96401</v>
      </c>
      <c r="B579" s="84" t="s">
        <v>579</v>
      </c>
      <c r="C579" s="99">
        <v>4.0953200000000004E-3</v>
      </c>
      <c r="D579" s="100"/>
      <c r="E579" s="101">
        <v>-223729.6705200001</v>
      </c>
      <c r="F579" s="101">
        <v>-118029.6705200001</v>
      </c>
      <c r="G579" s="101">
        <v>-118029.6705200001</v>
      </c>
      <c r="H579" s="101">
        <v>0</v>
      </c>
      <c r="I579" s="101">
        <v>0</v>
      </c>
    </row>
    <row r="580" spans="1:9" hidden="1">
      <c r="A580" s="4">
        <v>96404</v>
      </c>
      <c r="B580" s="84" t="s">
        <v>580</v>
      </c>
      <c r="C580" s="99">
        <v>1.1291E-4</v>
      </c>
      <c r="D580" s="100"/>
      <c r="E580" s="101">
        <v>0</v>
      </c>
      <c r="F580" s="101">
        <v>0</v>
      </c>
      <c r="G580" s="101">
        <v>0</v>
      </c>
      <c r="H580" s="101">
        <v>0</v>
      </c>
      <c r="I580" s="101">
        <v>0</v>
      </c>
    </row>
    <row r="581" spans="1:9" hidden="1">
      <c r="A581" s="4">
        <v>96405</v>
      </c>
      <c r="B581" s="84" t="s">
        <v>581</v>
      </c>
      <c r="C581" s="99">
        <v>1.0980999999999999E-4</v>
      </c>
      <c r="D581" s="100"/>
      <c r="E581" s="101">
        <v>-14320.269447500039</v>
      </c>
      <c r="F581" s="101">
        <v>-14320.269447500039</v>
      </c>
      <c r="G581" s="101">
        <v>-5397.716097500037</v>
      </c>
      <c r="H581" s="101">
        <v>0</v>
      </c>
      <c r="I581" s="101">
        <v>0</v>
      </c>
    </row>
    <row r="582" spans="1:9" hidden="1">
      <c r="A582" s="4">
        <v>96411</v>
      </c>
      <c r="B582" s="84" t="s">
        <v>582</v>
      </c>
      <c r="C582" s="99">
        <v>7.4510000000000003E-5</v>
      </c>
      <c r="D582" s="100"/>
      <c r="E582" s="101">
        <v>-8805.4384000000027</v>
      </c>
      <c r="F582" s="101">
        <v>-7274.4384000000027</v>
      </c>
      <c r="G582" s="101">
        <v>0</v>
      </c>
      <c r="H582" s="101">
        <v>0</v>
      </c>
      <c r="I582" s="101">
        <v>0</v>
      </c>
    </row>
    <row r="583" spans="1:9" hidden="1">
      <c r="A583" s="4">
        <v>96421</v>
      </c>
      <c r="B583" s="84" t="s">
        <v>583</v>
      </c>
      <c r="C583" s="99">
        <v>5.2205999999999997E-4</v>
      </c>
      <c r="D583" s="100"/>
      <c r="E583" s="101">
        <v>-22343.035600000003</v>
      </c>
      <c r="F583" s="101">
        <v>-22343.035600000003</v>
      </c>
      <c r="G583" s="101">
        <v>0</v>
      </c>
      <c r="H583" s="101">
        <v>0</v>
      </c>
      <c r="I583" s="101">
        <v>0</v>
      </c>
    </row>
    <row r="584" spans="1:9" hidden="1">
      <c r="A584" s="4">
        <v>96431</v>
      </c>
      <c r="B584" s="84" t="s">
        <v>584</v>
      </c>
      <c r="C584" s="99">
        <v>5.0399999999999999E-5</v>
      </c>
      <c r="D584" s="100"/>
      <c r="E584" s="101">
        <v>-424</v>
      </c>
      <c r="F584" s="101">
        <v>0</v>
      </c>
      <c r="G584" s="101">
        <v>0</v>
      </c>
      <c r="H584" s="101">
        <v>0</v>
      </c>
      <c r="I584" s="101">
        <v>0</v>
      </c>
    </row>
    <row r="585" spans="1:9" hidden="1">
      <c r="A585" s="4">
        <v>96441</v>
      </c>
      <c r="B585" s="84" t="s">
        <v>585</v>
      </c>
      <c r="C585" s="99">
        <v>2.0550000000000001E-5</v>
      </c>
      <c r="D585" s="100"/>
      <c r="E585" s="101">
        <v>-7605.1548625000005</v>
      </c>
      <c r="F585" s="101">
        <v>-7605.1548625000005</v>
      </c>
      <c r="G585" s="101">
        <v>-7605.1548625000005</v>
      </c>
      <c r="H585" s="101">
        <v>0</v>
      </c>
      <c r="I585" s="101">
        <v>0</v>
      </c>
    </row>
    <row r="586" spans="1:9" hidden="1">
      <c r="A586" s="4">
        <v>96451</v>
      </c>
      <c r="B586" s="84" t="s">
        <v>586</v>
      </c>
      <c r="C586" s="99">
        <v>1.7180000000000002E-5</v>
      </c>
      <c r="D586" s="100"/>
      <c r="E586" s="101">
        <v>-733.14704999999958</v>
      </c>
      <c r="F586" s="101">
        <v>-625.14704999999958</v>
      </c>
      <c r="G586" s="101">
        <v>0</v>
      </c>
      <c r="H586" s="101">
        <v>0</v>
      </c>
      <c r="I586" s="101">
        <v>0</v>
      </c>
    </row>
    <row r="587" spans="1:9" hidden="1">
      <c r="A587" s="94">
        <v>96461</v>
      </c>
      <c r="B587" s="95" t="s">
        <v>587</v>
      </c>
      <c r="C587" s="96">
        <v>1.3161999999999999E-4</v>
      </c>
      <c r="D587" s="97"/>
      <c r="E587" s="98">
        <v>-26443.796320000005</v>
      </c>
      <c r="F587" s="98">
        <v>-26443.796320000005</v>
      </c>
      <c r="G587" s="98">
        <v>-17943.220944999997</v>
      </c>
      <c r="H587" s="98">
        <v>0</v>
      </c>
      <c r="I587" s="98">
        <v>0</v>
      </c>
    </row>
    <row r="588" spans="1:9" hidden="1">
      <c r="A588" s="4">
        <v>96501</v>
      </c>
      <c r="B588" s="84" t="s">
        <v>588</v>
      </c>
      <c r="C588" s="99">
        <v>1.5097370000000001E-2</v>
      </c>
      <c r="D588" s="100"/>
      <c r="E588" s="101">
        <v>-262660</v>
      </c>
      <c r="F588" s="101">
        <v>0</v>
      </c>
      <c r="G588" s="101">
        <v>0</v>
      </c>
      <c r="H588" s="101">
        <v>0</v>
      </c>
      <c r="I588" s="101">
        <v>0</v>
      </c>
    </row>
    <row r="589" spans="1:9" hidden="1">
      <c r="A589" s="4">
        <v>96502</v>
      </c>
      <c r="B589" s="84" t="s">
        <v>589</v>
      </c>
      <c r="C589" s="99">
        <v>3.5762000000000001E-4</v>
      </c>
      <c r="D589" s="100"/>
      <c r="E589" s="101">
        <v>-1761.7780500000081</v>
      </c>
      <c r="F589" s="101">
        <v>-1761.7780500000081</v>
      </c>
      <c r="G589" s="101">
        <v>0</v>
      </c>
      <c r="H589" s="101">
        <v>0</v>
      </c>
      <c r="I589" s="101">
        <v>0</v>
      </c>
    </row>
    <row r="590" spans="1:9" hidden="1">
      <c r="A590" s="4">
        <v>96503</v>
      </c>
      <c r="B590" s="84" t="s">
        <v>937</v>
      </c>
      <c r="C590" s="99">
        <v>3.5455000000000003E-4</v>
      </c>
      <c r="D590" s="100"/>
      <c r="E590" s="101">
        <v>-3296.2299000000057</v>
      </c>
      <c r="F590" s="101">
        <v>-3296.2299000000057</v>
      </c>
      <c r="G590" s="101">
        <v>0</v>
      </c>
      <c r="H590" s="101">
        <v>0</v>
      </c>
      <c r="I590" s="101">
        <v>0</v>
      </c>
    </row>
    <row r="591" spans="1:9" hidden="1">
      <c r="A591" s="4">
        <v>96504</v>
      </c>
      <c r="B591" s="84" t="s">
        <v>591</v>
      </c>
      <c r="C591" s="99">
        <v>3.2217999999999998E-4</v>
      </c>
      <c r="D591" s="100"/>
      <c r="E591" s="101">
        <v>-28231.735805000018</v>
      </c>
      <c r="F591" s="101">
        <v>-26041.735805000018</v>
      </c>
      <c r="G591" s="101">
        <v>-13879.784104999984</v>
      </c>
      <c r="H591" s="101">
        <v>0</v>
      </c>
      <c r="I591" s="101">
        <v>0</v>
      </c>
    </row>
    <row r="592" spans="1:9" hidden="1">
      <c r="A592" s="4">
        <v>96507</v>
      </c>
      <c r="B592" s="84" t="s">
        <v>592</v>
      </c>
      <c r="C592" s="99">
        <v>2.4284200000000001E-3</v>
      </c>
      <c r="D592" s="100"/>
      <c r="E592" s="101">
        <v>-15438.563495000344</v>
      </c>
      <c r="F592" s="101">
        <v>-15438.563495000344</v>
      </c>
      <c r="G592" s="101">
        <v>-1855.8230450001865</v>
      </c>
      <c r="H592" s="101">
        <v>0</v>
      </c>
      <c r="I592" s="101">
        <v>0</v>
      </c>
    </row>
    <row r="593" spans="1:9" hidden="1">
      <c r="A593" s="4">
        <v>96508</v>
      </c>
      <c r="B593" s="84" t="s">
        <v>593</v>
      </c>
      <c r="C593" s="99">
        <v>1.377E-5</v>
      </c>
      <c r="D593" s="100"/>
      <c r="E593" s="101">
        <v>0</v>
      </c>
      <c r="F593" s="101">
        <v>0</v>
      </c>
      <c r="G593" s="101">
        <v>0</v>
      </c>
      <c r="H593" s="101">
        <v>0</v>
      </c>
      <c r="I593" s="101">
        <v>0</v>
      </c>
    </row>
    <row r="594" spans="1:9" hidden="1">
      <c r="A594" s="4">
        <v>96511</v>
      </c>
      <c r="B594" s="84" t="s">
        <v>594</v>
      </c>
      <c r="C594" s="99">
        <v>5.4253000000000005E-4</v>
      </c>
      <c r="D594" s="100"/>
      <c r="E594" s="101">
        <v>-17111.770867499967</v>
      </c>
      <c r="F594" s="101">
        <v>-17111.770867499967</v>
      </c>
      <c r="G594" s="101">
        <v>-17111.770867499967</v>
      </c>
      <c r="H594" s="101">
        <v>0</v>
      </c>
      <c r="I594" s="101">
        <v>0</v>
      </c>
    </row>
    <row r="595" spans="1:9" hidden="1">
      <c r="A595" s="4">
        <v>96512</v>
      </c>
      <c r="B595" s="84" t="s">
        <v>595</v>
      </c>
      <c r="C595" s="99">
        <v>1.4747999999999999E-4</v>
      </c>
      <c r="D595" s="100"/>
      <c r="E595" s="101">
        <v>0</v>
      </c>
      <c r="F595" s="101">
        <v>0</v>
      </c>
      <c r="G595" s="101">
        <v>0</v>
      </c>
      <c r="H595" s="101">
        <v>0</v>
      </c>
      <c r="I595" s="101">
        <v>0</v>
      </c>
    </row>
    <row r="596" spans="1:9" hidden="1">
      <c r="A596" s="4">
        <v>96521</v>
      </c>
      <c r="B596" s="84" t="s">
        <v>597</v>
      </c>
      <c r="C596" s="99">
        <v>1.01453E-3</v>
      </c>
      <c r="D596" s="100"/>
      <c r="E596" s="101">
        <v>-7004.7275000000081</v>
      </c>
      <c r="F596" s="101">
        <v>-7004.7275000000081</v>
      </c>
      <c r="G596" s="101">
        <v>0</v>
      </c>
      <c r="H596" s="101">
        <v>0</v>
      </c>
      <c r="I596" s="101">
        <v>0</v>
      </c>
    </row>
    <row r="597" spans="1:9" hidden="1">
      <c r="A597" s="4">
        <v>96531</v>
      </c>
      <c r="B597" s="84" t="s">
        <v>598</v>
      </c>
      <c r="C597" s="99">
        <v>7.7516900000000003E-3</v>
      </c>
      <c r="D597" s="100"/>
      <c r="E597" s="101">
        <v>-559855.05185250111</v>
      </c>
      <c r="F597" s="101">
        <v>-371329.05185250111</v>
      </c>
      <c r="G597" s="101">
        <v>-301695.27122750098</v>
      </c>
      <c r="H597" s="101">
        <v>0</v>
      </c>
      <c r="I597" s="101">
        <v>0</v>
      </c>
    </row>
    <row r="598" spans="1:9" hidden="1">
      <c r="A598" s="4">
        <v>96541</v>
      </c>
      <c r="B598" s="84" t="s">
        <v>599</v>
      </c>
      <c r="C598" s="99">
        <v>4.2676999999999998E-4</v>
      </c>
      <c r="D598" s="100"/>
      <c r="E598" s="101">
        <v>-28005.20008250001</v>
      </c>
      <c r="F598" s="101">
        <v>-19491.20008250001</v>
      </c>
      <c r="G598" s="101">
        <v>-11669.274457500007</v>
      </c>
      <c r="H598" s="101">
        <v>0</v>
      </c>
      <c r="I598" s="101">
        <v>0</v>
      </c>
    </row>
    <row r="599" spans="1:9" hidden="1">
      <c r="A599" s="4">
        <v>96601</v>
      </c>
      <c r="B599" s="84" t="s">
        <v>600</v>
      </c>
      <c r="C599" s="99">
        <v>1.46878E-3</v>
      </c>
      <c r="D599" s="100"/>
      <c r="E599" s="101">
        <v>-76033.957605000076</v>
      </c>
      <c r="F599" s="101">
        <v>-48216.957605000076</v>
      </c>
      <c r="G599" s="101">
        <v>-48216.957605000076</v>
      </c>
      <c r="H599" s="101">
        <v>0</v>
      </c>
      <c r="I599" s="101">
        <v>0</v>
      </c>
    </row>
    <row r="600" spans="1:9" hidden="1">
      <c r="A600" s="4">
        <v>96604</v>
      </c>
      <c r="B600" s="84" t="s">
        <v>601</v>
      </c>
      <c r="C600" s="99">
        <v>4.4700000000000004E-6</v>
      </c>
      <c r="D600" s="100"/>
      <c r="E600" s="101">
        <v>0</v>
      </c>
      <c r="F600" s="101">
        <v>0</v>
      </c>
      <c r="G600" s="101">
        <v>0</v>
      </c>
      <c r="H600" s="101">
        <v>0</v>
      </c>
      <c r="I600" s="101">
        <v>0</v>
      </c>
    </row>
    <row r="601" spans="1:9" hidden="1">
      <c r="A601" s="4">
        <v>96611</v>
      </c>
      <c r="B601" s="84" t="s">
        <v>602</v>
      </c>
      <c r="C601" s="99">
        <v>2.4890000000000001E-5</v>
      </c>
      <c r="D601" s="100"/>
      <c r="E601" s="101">
        <v>-4829.4518499999995</v>
      </c>
      <c r="F601" s="101">
        <v>-1534.4518499999999</v>
      </c>
      <c r="G601" s="101">
        <v>0</v>
      </c>
      <c r="H601" s="101">
        <v>0</v>
      </c>
      <c r="I601" s="101">
        <v>0</v>
      </c>
    </row>
    <row r="602" spans="1:9" hidden="1">
      <c r="A602" s="4">
        <v>96612</v>
      </c>
      <c r="B602" s="84" t="s">
        <v>603</v>
      </c>
      <c r="C602" s="99">
        <v>3.0670000000000003E-5</v>
      </c>
      <c r="D602" s="100"/>
      <c r="E602" s="101">
        <v>-6842.7511824999983</v>
      </c>
      <c r="F602" s="101">
        <v>-6842.7511824999983</v>
      </c>
      <c r="G602" s="101">
        <v>-420.78603249999651</v>
      </c>
      <c r="H602" s="101">
        <v>0</v>
      </c>
      <c r="I602" s="101">
        <v>0</v>
      </c>
    </row>
    <row r="603" spans="1:9" hidden="1">
      <c r="A603" s="4">
        <v>96621</v>
      </c>
      <c r="B603" s="84" t="s">
        <v>604</v>
      </c>
      <c r="C603" s="99">
        <v>2.739E-5</v>
      </c>
      <c r="D603" s="100"/>
      <c r="E603" s="101">
        <v>-170.49465000000055</v>
      </c>
      <c r="F603" s="101">
        <v>-170.49465000000055</v>
      </c>
      <c r="G603" s="101">
        <v>0</v>
      </c>
      <c r="H603" s="101">
        <v>0</v>
      </c>
      <c r="I603" s="101">
        <v>0</v>
      </c>
    </row>
    <row r="604" spans="1:9" hidden="1">
      <c r="A604" s="4">
        <v>96631</v>
      </c>
      <c r="B604" s="84" t="s">
        <v>605</v>
      </c>
      <c r="C604" s="99">
        <v>2.4049999999999998E-5</v>
      </c>
      <c r="D604" s="100"/>
      <c r="E604" s="101">
        <v>0</v>
      </c>
      <c r="F604" s="101">
        <v>0</v>
      </c>
      <c r="G604" s="101">
        <v>0</v>
      </c>
      <c r="H604" s="101">
        <v>0</v>
      </c>
      <c r="I604" s="101">
        <v>0</v>
      </c>
    </row>
    <row r="605" spans="1:9" hidden="1">
      <c r="A605" s="4">
        <v>96641</v>
      </c>
      <c r="B605" s="84" t="s">
        <v>606</v>
      </c>
      <c r="C605" s="99">
        <v>3.4319999999999997E-5</v>
      </c>
      <c r="D605" s="100"/>
      <c r="E605" s="101">
        <v>-3637.2191999999995</v>
      </c>
      <c r="F605" s="101">
        <v>-3637.2191999999995</v>
      </c>
      <c r="G605" s="101">
        <v>0</v>
      </c>
      <c r="H605" s="101">
        <v>0</v>
      </c>
      <c r="I605" s="101">
        <v>0</v>
      </c>
    </row>
    <row r="606" spans="1:9" hidden="1">
      <c r="A606" s="4">
        <v>96651</v>
      </c>
      <c r="B606" s="84" t="s">
        <v>607</v>
      </c>
      <c r="C606" s="99">
        <v>1.8159999999999999E-5</v>
      </c>
      <c r="D606" s="100"/>
      <c r="E606" s="101">
        <v>-2931.6587099999997</v>
      </c>
      <c r="F606" s="101">
        <v>-2931.6587099999997</v>
      </c>
      <c r="G606" s="101">
        <v>-1624.5330600000007</v>
      </c>
      <c r="H606" s="101">
        <v>0</v>
      </c>
      <c r="I606" s="101">
        <v>0</v>
      </c>
    </row>
    <row r="607" spans="1:9" hidden="1">
      <c r="A607" s="4">
        <v>96661</v>
      </c>
      <c r="B607" s="84" t="s">
        <v>608</v>
      </c>
      <c r="C607" s="99">
        <v>1.9429999999999999E-5</v>
      </c>
      <c r="D607" s="100"/>
      <c r="E607" s="101">
        <v>-6702.8227424999959</v>
      </c>
      <c r="F607" s="101">
        <v>-4612.8227424999968</v>
      </c>
      <c r="G607" s="101">
        <v>-3512.1252424999971</v>
      </c>
      <c r="H607" s="101">
        <v>0</v>
      </c>
      <c r="I607" s="101">
        <v>0</v>
      </c>
    </row>
    <row r="608" spans="1:9" hidden="1">
      <c r="A608" s="4">
        <v>96671</v>
      </c>
      <c r="B608" s="84" t="s">
        <v>609</v>
      </c>
      <c r="C608" s="99">
        <v>1.0720000000000001E-5</v>
      </c>
      <c r="D608" s="100"/>
      <c r="E608" s="101">
        <v>-2671.0828499999998</v>
      </c>
      <c r="F608" s="101">
        <v>-2671.0828499999998</v>
      </c>
      <c r="G608" s="101">
        <v>0</v>
      </c>
      <c r="H608" s="101">
        <v>0</v>
      </c>
      <c r="I608" s="101">
        <v>0</v>
      </c>
    </row>
    <row r="609" spans="1:9" hidden="1">
      <c r="A609" s="4">
        <v>96681</v>
      </c>
      <c r="B609" s="84" t="s">
        <v>610</v>
      </c>
      <c r="C609" s="99">
        <v>1.821E-5</v>
      </c>
      <c r="D609" s="100"/>
      <c r="E609" s="101">
        <v>-2386.9250999999995</v>
      </c>
      <c r="F609" s="101">
        <v>-2386.9250999999995</v>
      </c>
      <c r="G609" s="101">
        <v>0</v>
      </c>
      <c r="H609" s="101">
        <v>0</v>
      </c>
      <c r="I609" s="101">
        <v>0</v>
      </c>
    </row>
    <row r="610" spans="1:9" hidden="1">
      <c r="A610" s="4">
        <v>96701</v>
      </c>
      <c r="B610" s="84" t="s">
        <v>611</v>
      </c>
      <c r="C610" s="99">
        <v>7.9741699999999992E-3</v>
      </c>
      <c r="D610" s="100"/>
      <c r="E610" s="101">
        <v>-358080.13515750051</v>
      </c>
      <c r="F610" s="101">
        <v>-207439.13515750051</v>
      </c>
      <c r="G610" s="101">
        <v>-90689.507657501032</v>
      </c>
      <c r="H610" s="101">
        <v>0</v>
      </c>
      <c r="I610" s="101">
        <v>0</v>
      </c>
    </row>
    <row r="611" spans="1:9" hidden="1">
      <c r="A611" s="4">
        <v>96704</v>
      </c>
      <c r="B611" s="84" t="s">
        <v>612</v>
      </c>
      <c r="C611" s="99">
        <v>2.8568000000000002E-4</v>
      </c>
      <c r="D611" s="100"/>
      <c r="E611" s="101">
        <v>0</v>
      </c>
      <c r="F611" s="101">
        <v>0</v>
      </c>
      <c r="G611" s="101">
        <v>0</v>
      </c>
      <c r="H611" s="101">
        <v>0</v>
      </c>
      <c r="I611" s="101">
        <v>0</v>
      </c>
    </row>
    <row r="612" spans="1:9" hidden="1">
      <c r="A612" s="4">
        <v>96708</v>
      </c>
      <c r="B612" s="84" t="s">
        <v>613</v>
      </c>
      <c r="C612" s="99">
        <v>8.3613999999999997E-4</v>
      </c>
      <c r="D612" s="100"/>
      <c r="E612" s="101">
        <v>-40520.895149999997</v>
      </c>
      <c r="F612" s="101">
        <v>-40520.895149999997</v>
      </c>
      <c r="G612" s="101">
        <v>0</v>
      </c>
      <c r="H612" s="101">
        <v>0</v>
      </c>
      <c r="I612" s="101">
        <v>0</v>
      </c>
    </row>
    <row r="613" spans="1:9" hidden="1">
      <c r="A613" s="4">
        <v>96711</v>
      </c>
      <c r="B613" s="84" t="s">
        <v>614</v>
      </c>
      <c r="C613" s="99">
        <v>3.8955399999999999E-3</v>
      </c>
      <c r="D613" s="100"/>
      <c r="E613" s="101">
        <v>-163594.65945000004</v>
      </c>
      <c r="F613" s="101">
        <v>-77326.659450000036</v>
      </c>
      <c r="G613" s="101">
        <v>0</v>
      </c>
      <c r="H613" s="101">
        <v>0</v>
      </c>
      <c r="I613" s="101">
        <v>0</v>
      </c>
    </row>
    <row r="614" spans="1:9" hidden="1">
      <c r="A614" s="4">
        <v>96721</v>
      </c>
      <c r="B614" s="84" t="s">
        <v>615</v>
      </c>
      <c r="C614" s="99">
        <v>2.5522000000000001E-4</v>
      </c>
      <c r="D614" s="100"/>
      <c r="E614" s="101">
        <v>-17226.131995000003</v>
      </c>
      <c r="F614" s="101">
        <v>-17226.131995000003</v>
      </c>
      <c r="G614" s="101">
        <v>-13539.789495000006</v>
      </c>
      <c r="H614" s="101">
        <v>0</v>
      </c>
      <c r="I614" s="101">
        <v>0</v>
      </c>
    </row>
    <row r="615" spans="1:9" hidden="1">
      <c r="A615" s="4">
        <v>96722</v>
      </c>
      <c r="B615" s="84" t="s">
        <v>971</v>
      </c>
      <c r="C615" s="99">
        <v>2.9139999999999999E-5</v>
      </c>
      <c r="D615" s="100"/>
      <c r="E615" s="101">
        <v>0</v>
      </c>
      <c r="F615" s="101">
        <v>0</v>
      </c>
      <c r="G615" s="101">
        <v>0</v>
      </c>
      <c r="H615" s="101">
        <v>0</v>
      </c>
      <c r="I615" s="101">
        <v>0</v>
      </c>
    </row>
    <row r="616" spans="1:9" hidden="1">
      <c r="A616" s="4">
        <v>96731</v>
      </c>
      <c r="B616" s="84" t="s">
        <v>616</v>
      </c>
      <c r="C616" s="99">
        <v>2.3164999999999999E-4</v>
      </c>
      <c r="D616" s="100"/>
      <c r="E616" s="101">
        <v>-26435.985562499995</v>
      </c>
      <c r="F616" s="101">
        <v>-26435.985562499995</v>
      </c>
      <c r="G616" s="101">
        <v>-11996.377437500003</v>
      </c>
      <c r="H616" s="101">
        <v>0</v>
      </c>
      <c r="I616" s="101">
        <v>0</v>
      </c>
    </row>
    <row r="617" spans="1:9" hidden="1">
      <c r="A617" s="4">
        <v>96733</v>
      </c>
      <c r="B617" s="84" t="s">
        <v>617</v>
      </c>
      <c r="C617" s="99">
        <v>0</v>
      </c>
      <c r="D617" s="100"/>
      <c r="E617" s="101">
        <v>0</v>
      </c>
      <c r="F617" s="101">
        <v>0</v>
      </c>
      <c r="G617" s="101">
        <v>0</v>
      </c>
      <c r="H617" s="101">
        <v>0</v>
      </c>
      <c r="I617" s="101">
        <v>0</v>
      </c>
    </row>
    <row r="618" spans="1:9" hidden="1">
      <c r="A618" s="4">
        <v>96741</v>
      </c>
      <c r="B618" s="84" t="s">
        <v>618</v>
      </c>
      <c r="C618" s="99">
        <v>7.9599999999999997E-5</v>
      </c>
      <c r="D618" s="100"/>
      <c r="E618" s="101">
        <v>-5795.9972499999967</v>
      </c>
      <c r="F618" s="101">
        <v>-5398.9972499999967</v>
      </c>
      <c r="G618" s="101">
        <v>0</v>
      </c>
      <c r="H618" s="101">
        <v>0</v>
      </c>
      <c r="I618" s="101">
        <v>0</v>
      </c>
    </row>
    <row r="619" spans="1:9" hidden="1">
      <c r="A619" s="4">
        <v>96751</v>
      </c>
      <c r="B619" s="84" t="s">
        <v>619</v>
      </c>
      <c r="C619" s="99">
        <v>3.3979000000000002E-4</v>
      </c>
      <c r="D619" s="100"/>
      <c r="E619" s="101">
        <v>-13695.399827500049</v>
      </c>
      <c r="F619" s="101">
        <v>-13695.399827500049</v>
      </c>
      <c r="G619" s="101">
        <v>-4535.706702500036</v>
      </c>
      <c r="H619" s="101">
        <v>0</v>
      </c>
      <c r="I619" s="101">
        <v>0</v>
      </c>
    </row>
    <row r="620" spans="1:9" hidden="1">
      <c r="A620" s="4">
        <v>96801</v>
      </c>
      <c r="B620" s="84" t="s">
        <v>620</v>
      </c>
      <c r="C620" s="99">
        <v>6.90421E-3</v>
      </c>
      <c r="D620" s="100"/>
      <c r="E620" s="101">
        <v>-256537.6167000006</v>
      </c>
      <c r="F620" s="101">
        <v>-256537.6167000006</v>
      </c>
      <c r="G620" s="101">
        <v>0</v>
      </c>
      <c r="H620" s="101">
        <v>0</v>
      </c>
      <c r="I620" s="101">
        <v>0</v>
      </c>
    </row>
    <row r="621" spans="1:9" hidden="1">
      <c r="A621" s="4">
        <v>96804</v>
      </c>
      <c r="B621" s="84" t="s">
        <v>621</v>
      </c>
      <c r="C621" s="99">
        <v>2.5385000000000002E-4</v>
      </c>
      <c r="D621" s="100"/>
      <c r="E621" s="101">
        <v>-7777.7469875000625</v>
      </c>
      <c r="F621" s="101">
        <v>-5781.7469875000625</v>
      </c>
      <c r="G621" s="101">
        <v>-844.18073750005897</v>
      </c>
      <c r="H621" s="101">
        <v>0</v>
      </c>
      <c r="I621" s="101">
        <v>0</v>
      </c>
    </row>
    <row r="622" spans="1:9" hidden="1">
      <c r="A622" s="4">
        <v>96808</v>
      </c>
      <c r="B622" s="84" t="s">
        <v>622</v>
      </c>
      <c r="C622" s="99">
        <v>1.1141499999999999E-3</v>
      </c>
      <c r="D622" s="100"/>
      <c r="E622" s="101">
        <v>-109888.2794625001</v>
      </c>
      <c r="F622" s="101">
        <v>-94251.279462500097</v>
      </c>
      <c r="G622" s="101">
        <v>-85705.625762499985</v>
      </c>
      <c r="H622" s="101">
        <v>0</v>
      </c>
      <c r="I622" s="101">
        <v>0</v>
      </c>
    </row>
    <row r="623" spans="1:9" hidden="1">
      <c r="A623" s="4">
        <v>96811</v>
      </c>
      <c r="B623" s="84" t="s">
        <v>623</v>
      </c>
      <c r="C623" s="99">
        <v>5.5444999999999999E-3</v>
      </c>
      <c r="D623" s="100"/>
      <c r="E623" s="101">
        <v>-244740.65152499964</v>
      </c>
      <c r="F623" s="101">
        <v>-138637.65152499964</v>
      </c>
      <c r="G623" s="101">
        <v>0</v>
      </c>
      <c r="H623" s="101">
        <v>0</v>
      </c>
      <c r="I623" s="101">
        <v>0</v>
      </c>
    </row>
    <row r="624" spans="1:9" hidden="1">
      <c r="A624" s="4">
        <v>96821</v>
      </c>
      <c r="B624" s="84" t="s">
        <v>624</v>
      </c>
      <c r="C624" s="99">
        <v>1.0964200000000001E-3</v>
      </c>
      <c r="D624" s="100"/>
      <c r="E624" s="101">
        <v>-49901.41434499991</v>
      </c>
      <c r="F624" s="101">
        <v>-49901.41434499991</v>
      </c>
      <c r="G624" s="101">
        <v>-40012.724644999922</v>
      </c>
      <c r="H624" s="101">
        <v>0</v>
      </c>
      <c r="I624" s="101">
        <v>0</v>
      </c>
    </row>
    <row r="625" spans="1:9" hidden="1">
      <c r="A625" s="4">
        <v>96831</v>
      </c>
      <c r="B625" s="84" t="s">
        <v>625</v>
      </c>
      <c r="C625" s="99">
        <v>8.5541999999999997E-4</v>
      </c>
      <c r="D625" s="100"/>
      <c r="E625" s="101">
        <v>-59639</v>
      </c>
      <c r="F625" s="101">
        <v>0</v>
      </c>
      <c r="G625" s="101">
        <v>0</v>
      </c>
      <c r="H625" s="101">
        <v>0</v>
      </c>
      <c r="I625" s="101">
        <v>0</v>
      </c>
    </row>
    <row r="626" spans="1:9" hidden="1">
      <c r="A626" s="4">
        <v>96901</v>
      </c>
      <c r="B626" s="84" t="s">
        <v>626</v>
      </c>
      <c r="C626" s="99">
        <v>8.5023E-4</v>
      </c>
      <c r="D626" s="100"/>
      <c r="E626" s="101">
        <v>-38044.379400000093</v>
      </c>
      <c r="F626" s="101">
        <v>-19777.379400000093</v>
      </c>
      <c r="G626" s="101">
        <v>0</v>
      </c>
      <c r="H626" s="101">
        <v>0</v>
      </c>
      <c r="I626" s="101">
        <v>0</v>
      </c>
    </row>
    <row r="627" spans="1:9" hidden="1">
      <c r="A627" s="4">
        <v>96911</v>
      </c>
      <c r="B627" s="84" t="s">
        <v>627</v>
      </c>
      <c r="C627" s="99">
        <v>3.4400000000000001E-6</v>
      </c>
      <c r="D627" s="100"/>
      <c r="E627" s="101">
        <v>0</v>
      </c>
      <c r="F627" s="101">
        <v>0</v>
      </c>
      <c r="G627" s="101">
        <v>0</v>
      </c>
      <c r="H627" s="101">
        <v>0</v>
      </c>
      <c r="I627" s="101">
        <v>0</v>
      </c>
    </row>
    <row r="628" spans="1:9" hidden="1">
      <c r="A628" s="4">
        <v>96912</v>
      </c>
      <c r="B628" s="84" t="s">
        <v>628</v>
      </c>
      <c r="C628" s="99">
        <v>6.3230000000000003E-5</v>
      </c>
      <c r="D628" s="100"/>
      <c r="E628" s="101">
        <v>-12102.6935175</v>
      </c>
      <c r="F628" s="101">
        <v>-9174.6935174999999</v>
      </c>
      <c r="G628" s="101">
        <v>-6967.7424424999954</v>
      </c>
      <c r="H628" s="101">
        <v>0</v>
      </c>
      <c r="I628" s="101">
        <v>0</v>
      </c>
    </row>
    <row r="629" spans="1:9" hidden="1">
      <c r="A629" s="4">
        <v>96918</v>
      </c>
      <c r="B629" s="84" t="s">
        <v>629</v>
      </c>
      <c r="C629" s="99">
        <v>3.4230000000000003E-5</v>
      </c>
      <c r="D629" s="100"/>
      <c r="E629" s="101">
        <v>-6523.9894924999917</v>
      </c>
      <c r="F629" s="101">
        <v>-6523.9894924999917</v>
      </c>
      <c r="G629" s="101">
        <v>-6523.9894924999917</v>
      </c>
      <c r="H629" s="101">
        <v>0</v>
      </c>
      <c r="I629" s="101">
        <v>0</v>
      </c>
    </row>
    <row r="630" spans="1:9" hidden="1">
      <c r="A630" s="4">
        <v>97001</v>
      </c>
      <c r="B630" s="84" t="s">
        <v>630</v>
      </c>
      <c r="C630" s="99">
        <v>1.4025800000000001E-3</v>
      </c>
      <c r="D630" s="100"/>
      <c r="E630" s="101">
        <v>-29142.817304999815</v>
      </c>
      <c r="F630" s="101">
        <v>-29142.817304999815</v>
      </c>
      <c r="G630" s="101">
        <v>-29142.817304999815</v>
      </c>
      <c r="H630" s="101">
        <v>0</v>
      </c>
      <c r="I630" s="101">
        <v>0</v>
      </c>
    </row>
    <row r="631" spans="1:9" hidden="1">
      <c r="A631" s="4">
        <v>97002</v>
      </c>
      <c r="B631" s="84" t="s">
        <v>631</v>
      </c>
      <c r="C631" s="99">
        <v>4.0301999999999997E-4</v>
      </c>
      <c r="D631" s="100"/>
      <c r="E631" s="101">
        <v>-85375.497069999998</v>
      </c>
      <c r="F631" s="101">
        <v>-51646.497069999998</v>
      </c>
      <c r="G631" s="101">
        <v>-14304.312194999979</v>
      </c>
      <c r="H631" s="101">
        <v>0</v>
      </c>
      <c r="I631" s="101">
        <v>0</v>
      </c>
    </row>
    <row r="632" spans="1:9" hidden="1">
      <c r="A632" s="94">
        <v>97004</v>
      </c>
      <c r="B632" s="95" t="s">
        <v>632</v>
      </c>
      <c r="C632" s="96">
        <v>1.241E-5</v>
      </c>
      <c r="D632" s="97"/>
      <c r="E632" s="98">
        <v>-2980.062797499997</v>
      </c>
      <c r="F632" s="98">
        <v>-2980.062797499997</v>
      </c>
      <c r="G632" s="98">
        <v>-2980.062797499997</v>
      </c>
      <c r="H632" s="98">
        <v>0</v>
      </c>
      <c r="I632" s="98">
        <v>0</v>
      </c>
    </row>
    <row r="633" spans="1:9" hidden="1">
      <c r="A633" s="4">
        <v>97005</v>
      </c>
      <c r="B633" s="84" t="s">
        <v>633</v>
      </c>
      <c r="C633" s="99">
        <v>9.3100000000000006E-6</v>
      </c>
      <c r="D633" s="100"/>
      <c r="E633" s="101">
        <v>-13247.407797500002</v>
      </c>
      <c r="F633" s="101">
        <v>-13247.407797500002</v>
      </c>
      <c r="G633" s="101">
        <v>-13240.725922500002</v>
      </c>
      <c r="H633" s="101">
        <v>0</v>
      </c>
      <c r="I633" s="101">
        <v>0</v>
      </c>
    </row>
    <row r="634" spans="1:9" hidden="1">
      <c r="A634" s="4">
        <v>97008</v>
      </c>
      <c r="B634" s="84" t="s">
        <v>634</v>
      </c>
      <c r="C634" s="99">
        <v>2.5332000000000002E-4</v>
      </c>
      <c r="D634" s="100"/>
      <c r="E634" s="101">
        <v>-80368.059195000023</v>
      </c>
      <c r="F634" s="101">
        <v>-80368.059195000023</v>
      </c>
      <c r="G634" s="101">
        <v>-68635.084820000018</v>
      </c>
      <c r="H634" s="101">
        <v>0</v>
      </c>
      <c r="I634" s="101">
        <v>0</v>
      </c>
    </row>
    <row r="635" spans="1:9" hidden="1">
      <c r="A635" s="4">
        <v>97011</v>
      </c>
      <c r="B635" s="84" t="s">
        <v>635</v>
      </c>
      <c r="C635" s="99">
        <v>1.72711E-3</v>
      </c>
      <c r="D635" s="100"/>
      <c r="E635" s="101">
        <v>-170001.88982249994</v>
      </c>
      <c r="F635" s="101">
        <v>-160546.88982249994</v>
      </c>
      <c r="G635" s="101">
        <v>-145023.59482249996</v>
      </c>
      <c r="H635" s="101">
        <v>0</v>
      </c>
      <c r="I635" s="101">
        <v>0</v>
      </c>
    </row>
    <row r="636" spans="1:9" hidden="1">
      <c r="A636" s="4">
        <v>97012</v>
      </c>
      <c r="B636" s="84" t="s">
        <v>636</v>
      </c>
      <c r="C636" s="99">
        <v>2.4130000000000001E-5</v>
      </c>
      <c r="D636" s="100"/>
      <c r="E636" s="101">
        <v>-1915</v>
      </c>
      <c r="F636" s="101">
        <v>0</v>
      </c>
      <c r="G636" s="101">
        <v>0</v>
      </c>
      <c r="H636" s="101">
        <v>0</v>
      </c>
      <c r="I636" s="101">
        <v>0</v>
      </c>
    </row>
    <row r="637" spans="1:9" hidden="1">
      <c r="A637" s="4">
        <v>97013</v>
      </c>
      <c r="B637" s="84" t="s">
        <v>637</v>
      </c>
      <c r="C637" s="99">
        <v>2.1299999999999999E-5</v>
      </c>
      <c r="D637" s="100"/>
      <c r="E637" s="101">
        <v>0</v>
      </c>
      <c r="F637" s="101">
        <v>0</v>
      </c>
      <c r="G637" s="101">
        <v>0</v>
      </c>
      <c r="H637" s="101">
        <v>0</v>
      </c>
      <c r="I637" s="101">
        <v>0</v>
      </c>
    </row>
    <row r="638" spans="1:9" hidden="1">
      <c r="A638" s="4">
        <v>97015</v>
      </c>
      <c r="B638" s="84" t="s">
        <v>638</v>
      </c>
      <c r="C638" s="99">
        <v>4.1260000000000001E-5</v>
      </c>
      <c r="D638" s="100"/>
      <c r="E638" s="101">
        <v>-3750.2502850000046</v>
      </c>
      <c r="F638" s="101">
        <v>-3750.2502850000046</v>
      </c>
      <c r="G638" s="101">
        <v>-3522.9240850000087</v>
      </c>
      <c r="H638" s="101">
        <v>0</v>
      </c>
      <c r="I638" s="101">
        <v>0</v>
      </c>
    </row>
    <row r="639" spans="1:9" hidden="1">
      <c r="A639" s="4">
        <v>97018</v>
      </c>
      <c r="B639" s="84" t="s">
        <v>639</v>
      </c>
      <c r="C639" s="99">
        <v>2.1799999999999999E-6</v>
      </c>
      <c r="D639" s="100"/>
      <c r="E639" s="101">
        <v>-8690.8779049999994</v>
      </c>
      <c r="F639" s="101">
        <v>-7785.8779049999994</v>
      </c>
      <c r="G639" s="101">
        <v>-3637.174755</v>
      </c>
      <c r="H639" s="101">
        <v>0</v>
      </c>
      <c r="I639" s="101">
        <v>0</v>
      </c>
    </row>
    <row r="640" spans="1:9" hidden="1">
      <c r="A640" s="4">
        <v>97101</v>
      </c>
      <c r="B640" s="84" t="s">
        <v>640</v>
      </c>
      <c r="C640" s="99">
        <v>2.83307E-3</v>
      </c>
      <c r="D640" s="100"/>
      <c r="E640" s="101">
        <v>-150125.67453249998</v>
      </c>
      <c r="F640" s="101">
        <v>-150125.67453249998</v>
      </c>
      <c r="G640" s="101">
        <v>-130873.85703249986</v>
      </c>
      <c r="H640" s="101">
        <v>0</v>
      </c>
      <c r="I640" s="101">
        <v>0</v>
      </c>
    </row>
    <row r="641" spans="1:9" hidden="1">
      <c r="A641" s="4">
        <v>97104</v>
      </c>
      <c r="B641" s="84" t="s">
        <v>641</v>
      </c>
      <c r="C641" s="99">
        <v>8.1520000000000006E-5</v>
      </c>
      <c r="D641" s="100"/>
      <c r="E641" s="101">
        <v>0</v>
      </c>
      <c r="F641" s="101">
        <v>0</v>
      </c>
      <c r="G641" s="101">
        <v>0</v>
      </c>
      <c r="H641" s="101">
        <v>0</v>
      </c>
      <c r="I641" s="101">
        <v>0</v>
      </c>
    </row>
    <row r="642" spans="1:9" hidden="1">
      <c r="A642" s="4">
        <v>97111</v>
      </c>
      <c r="B642" s="84" t="s">
        <v>642</v>
      </c>
      <c r="C642" s="99">
        <v>3.5673999999999998E-4</v>
      </c>
      <c r="D642" s="100"/>
      <c r="E642" s="101">
        <v>-32793.404365000009</v>
      </c>
      <c r="F642" s="101">
        <v>-19442.404365000013</v>
      </c>
      <c r="G642" s="101">
        <v>-7915.8456150000029</v>
      </c>
      <c r="H642" s="101">
        <v>0</v>
      </c>
      <c r="I642" s="101">
        <v>0</v>
      </c>
    </row>
    <row r="643" spans="1:9" hidden="1">
      <c r="A643" s="4">
        <v>97121</v>
      </c>
      <c r="B643" s="84" t="s">
        <v>643</v>
      </c>
      <c r="C643" s="99">
        <v>1.9817000000000001E-4</v>
      </c>
      <c r="D643" s="100"/>
      <c r="E643" s="101">
        <v>0</v>
      </c>
      <c r="F643" s="101">
        <v>0</v>
      </c>
      <c r="G643" s="101">
        <v>0</v>
      </c>
      <c r="H643" s="101">
        <v>0</v>
      </c>
      <c r="I643" s="101">
        <v>0</v>
      </c>
    </row>
    <row r="644" spans="1:9" hidden="1">
      <c r="A644" s="4">
        <v>97131</v>
      </c>
      <c r="B644" s="84" t="s">
        <v>644</v>
      </c>
      <c r="C644" s="99">
        <v>8.2423000000000001E-4</v>
      </c>
      <c r="D644" s="100"/>
      <c r="E644" s="101">
        <v>-36466.436874999985</v>
      </c>
      <c r="F644" s="101">
        <v>-17649.436874999985</v>
      </c>
      <c r="G644" s="101">
        <v>0</v>
      </c>
      <c r="H644" s="101">
        <v>0</v>
      </c>
      <c r="I644" s="101">
        <v>0</v>
      </c>
    </row>
    <row r="645" spans="1:9" hidden="1">
      <c r="A645" s="4">
        <v>97201</v>
      </c>
      <c r="B645" s="84" t="s">
        <v>645</v>
      </c>
      <c r="C645" s="99">
        <v>6.8986000000000004E-4</v>
      </c>
      <c r="D645" s="100"/>
      <c r="E645" s="101">
        <v>-11854.676875000005</v>
      </c>
      <c r="F645" s="101">
        <v>-11854.676875000005</v>
      </c>
      <c r="G645" s="101">
        <v>0</v>
      </c>
      <c r="H645" s="101">
        <v>0</v>
      </c>
      <c r="I645" s="101">
        <v>0</v>
      </c>
    </row>
    <row r="646" spans="1:9" hidden="1">
      <c r="A646" s="4">
        <v>97211</v>
      </c>
      <c r="B646" s="84" t="s">
        <v>646</v>
      </c>
      <c r="C646" s="99">
        <v>9.7079999999999999E-5</v>
      </c>
      <c r="D646" s="100"/>
      <c r="E646" s="101">
        <v>-41202.873749999999</v>
      </c>
      <c r="F646" s="101">
        <v>-41202.873749999999</v>
      </c>
      <c r="G646" s="101">
        <v>0</v>
      </c>
      <c r="H646" s="101">
        <v>0</v>
      </c>
      <c r="I646" s="101">
        <v>0</v>
      </c>
    </row>
    <row r="647" spans="1:9" hidden="1">
      <c r="A647" s="4">
        <v>97213</v>
      </c>
      <c r="B647" s="84" t="s">
        <v>647</v>
      </c>
      <c r="C647" s="99">
        <v>3.1520000000000003E-5</v>
      </c>
      <c r="D647" s="100"/>
      <c r="E647" s="101">
        <v>-1590.420269999996</v>
      </c>
      <c r="F647" s="101">
        <v>-1590.420269999996</v>
      </c>
      <c r="G647" s="101">
        <v>-1590.420269999996</v>
      </c>
      <c r="H647" s="101">
        <v>0</v>
      </c>
      <c r="I647" s="101">
        <v>0</v>
      </c>
    </row>
    <row r="648" spans="1:9" hidden="1">
      <c r="A648" s="4">
        <v>97217</v>
      </c>
      <c r="B648" s="84" t="s">
        <v>648</v>
      </c>
      <c r="C648" s="99">
        <v>1.217E-5</v>
      </c>
      <c r="D648" s="100"/>
      <c r="E648" s="101">
        <v>-56.831550000000334</v>
      </c>
      <c r="F648" s="101">
        <v>-56.831550000000334</v>
      </c>
      <c r="G648" s="101">
        <v>0</v>
      </c>
      <c r="H648" s="101">
        <v>0</v>
      </c>
      <c r="I648" s="101">
        <v>0</v>
      </c>
    </row>
    <row r="649" spans="1:9" hidden="1">
      <c r="A649" s="4">
        <v>97221</v>
      </c>
      <c r="B649" s="84" t="s">
        <v>649</v>
      </c>
      <c r="C649" s="99">
        <v>2.0999999999999998E-6</v>
      </c>
      <c r="D649" s="100"/>
      <c r="E649" s="101">
        <v>-5753.3764750000009</v>
      </c>
      <c r="F649" s="101">
        <v>-5753.3764750000009</v>
      </c>
      <c r="G649" s="101">
        <v>-183.88457499999959</v>
      </c>
      <c r="H649" s="101">
        <v>0</v>
      </c>
      <c r="I649" s="101">
        <v>0</v>
      </c>
    </row>
    <row r="650" spans="1:9" hidden="1">
      <c r="A650" s="4">
        <v>97301</v>
      </c>
      <c r="B650" s="84" t="s">
        <v>650</v>
      </c>
      <c r="C650" s="99">
        <v>2.1264500000000002E-3</v>
      </c>
      <c r="D650" s="100"/>
      <c r="E650" s="101">
        <v>-170301.00943750006</v>
      </c>
      <c r="F650" s="101">
        <v>-170301.00943750006</v>
      </c>
      <c r="G650" s="101">
        <v>-85508.336837499664</v>
      </c>
      <c r="H650" s="101">
        <v>0</v>
      </c>
      <c r="I650" s="101">
        <v>0</v>
      </c>
    </row>
    <row r="651" spans="1:9" hidden="1">
      <c r="A651" s="4">
        <v>97302</v>
      </c>
      <c r="B651" s="84" t="s">
        <v>959</v>
      </c>
      <c r="C651" s="99">
        <v>3.8470000000000003E-5</v>
      </c>
      <c r="D651" s="100"/>
      <c r="E651" s="101">
        <v>-3118.8829824999939</v>
      </c>
      <c r="F651" s="101">
        <v>-3118.8829824999939</v>
      </c>
      <c r="G651" s="101">
        <v>-3118.8829824999939</v>
      </c>
      <c r="H651" s="101">
        <v>0</v>
      </c>
      <c r="I651" s="101">
        <v>0</v>
      </c>
    </row>
    <row r="652" spans="1:9" hidden="1">
      <c r="A652" s="4">
        <v>97304</v>
      </c>
      <c r="B652" s="84" t="s">
        <v>651</v>
      </c>
      <c r="C652" s="99">
        <v>2.4559999999999999E-5</v>
      </c>
      <c r="D652" s="100"/>
      <c r="E652" s="101">
        <v>0</v>
      </c>
      <c r="F652" s="101">
        <v>0</v>
      </c>
      <c r="G652" s="101">
        <v>0</v>
      </c>
      <c r="H652" s="101">
        <v>0</v>
      </c>
      <c r="I652" s="101">
        <v>0</v>
      </c>
    </row>
    <row r="653" spans="1:9" hidden="1">
      <c r="A653" s="4">
        <v>97311</v>
      </c>
      <c r="B653" s="84" t="s">
        <v>652</v>
      </c>
      <c r="C653" s="99">
        <v>7.2628999999999999E-4</v>
      </c>
      <c r="D653" s="100"/>
      <c r="E653" s="101">
        <v>-81151.36592750001</v>
      </c>
      <c r="F653" s="101">
        <v>-81151.36592750001</v>
      </c>
      <c r="G653" s="101">
        <v>-45063.331677500042</v>
      </c>
      <c r="H653" s="101">
        <v>0</v>
      </c>
      <c r="I653" s="101">
        <v>0</v>
      </c>
    </row>
    <row r="654" spans="1:9" hidden="1">
      <c r="A654" s="4">
        <v>97401</v>
      </c>
      <c r="B654" s="84" t="s">
        <v>653</v>
      </c>
      <c r="C654" s="99">
        <v>6.4572299999999996E-3</v>
      </c>
      <c r="D654" s="100"/>
      <c r="E654" s="101">
        <v>-462357.07844249927</v>
      </c>
      <c r="F654" s="101">
        <v>-462357.07844249927</v>
      </c>
      <c r="G654" s="101">
        <v>-366597.7228924993</v>
      </c>
      <c r="H654" s="101">
        <v>0</v>
      </c>
      <c r="I654" s="101">
        <v>0</v>
      </c>
    </row>
    <row r="655" spans="1:9" hidden="1">
      <c r="A655" s="4">
        <v>97402</v>
      </c>
      <c r="B655" s="84" t="s">
        <v>654</v>
      </c>
      <c r="C655" s="99">
        <v>3.2549999999999998E-5</v>
      </c>
      <c r="D655" s="100"/>
      <c r="E655" s="101">
        <v>-14679.31566250001</v>
      </c>
      <c r="F655" s="101">
        <v>-13897.31566250001</v>
      </c>
      <c r="G655" s="101">
        <v>-11053.209662500007</v>
      </c>
      <c r="H655" s="101">
        <v>0</v>
      </c>
      <c r="I655" s="101">
        <v>0</v>
      </c>
    </row>
    <row r="656" spans="1:9" hidden="1">
      <c r="A656" s="4">
        <v>97404</v>
      </c>
      <c r="B656" s="84" t="s">
        <v>655</v>
      </c>
      <c r="C656" s="99">
        <v>2.7465999999999998E-4</v>
      </c>
      <c r="D656" s="100"/>
      <c r="E656" s="101">
        <v>-6874.9602100000429</v>
      </c>
      <c r="F656" s="101">
        <v>-6874.9602100000429</v>
      </c>
      <c r="G656" s="101">
        <v>-1341.4895850000412</v>
      </c>
      <c r="H656" s="101">
        <v>0</v>
      </c>
      <c r="I656" s="101">
        <v>0</v>
      </c>
    </row>
    <row r="657" spans="1:9" hidden="1">
      <c r="A657" s="4">
        <v>97405</v>
      </c>
      <c r="B657" s="84" t="s">
        <v>656</v>
      </c>
      <c r="C657" s="99">
        <v>8.9159999999999993E-5</v>
      </c>
      <c r="D657" s="100"/>
      <c r="E657" s="101">
        <v>-1183.1824599999982</v>
      </c>
      <c r="F657" s="101">
        <v>-1183.1824599999982</v>
      </c>
      <c r="G657" s="101">
        <v>-273.87766000000011</v>
      </c>
      <c r="H657" s="101">
        <v>0</v>
      </c>
      <c r="I657" s="101">
        <v>0</v>
      </c>
    </row>
    <row r="658" spans="1:9" hidden="1">
      <c r="A658" s="4">
        <v>97408</v>
      </c>
      <c r="B658" s="84" t="s">
        <v>657</v>
      </c>
      <c r="C658" s="99">
        <v>3.9050000000000001E-5</v>
      </c>
      <c r="D658" s="100"/>
      <c r="E658" s="101">
        <v>-340.98930000000291</v>
      </c>
      <c r="F658" s="101">
        <v>-340.98930000000291</v>
      </c>
      <c r="G658" s="101">
        <v>0</v>
      </c>
      <c r="H658" s="101">
        <v>0</v>
      </c>
      <c r="I658" s="101">
        <v>0</v>
      </c>
    </row>
    <row r="659" spans="1:9" hidden="1">
      <c r="A659" s="4">
        <v>97411</v>
      </c>
      <c r="B659" s="84" t="s">
        <v>658</v>
      </c>
      <c r="C659" s="99">
        <v>5.5441300000000004E-3</v>
      </c>
      <c r="D659" s="100"/>
      <c r="E659" s="101">
        <v>-678894.63929250021</v>
      </c>
      <c r="F659" s="101">
        <v>-336301.63929250016</v>
      </c>
      <c r="G659" s="101">
        <v>-304356.83991750021</v>
      </c>
      <c r="H659" s="101">
        <v>0</v>
      </c>
      <c r="I659" s="101">
        <v>0</v>
      </c>
    </row>
    <row r="660" spans="1:9" hidden="1">
      <c r="A660" s="4">
        <v>97412</v>
      </c>
      <c r="B660" s="84" t="s">
        <v>659</v>
      </c>
      <c r="C660" s="99">
        <v>3.86287E-3</v>
      </c>
      <c r="D660" s="100"/>
      <c r="E660" s="101">
        <v>-285425.31268249953</v>
      </c>
      <c r="F660" s="101">
        <v>-192496.31268249953</v>
      </c>
      <c r="G660" s="101">
        <v>-192496.31268249953</v>
      </c>
      <c r="H660" s="101">
        <v>0</v>
      </c>
      <c r="I660" s="101">
        <v>0</v>
      </c>
    </row>
    <row r="661" spans="1:9" hidden="1">
      <c r="A661" s="4">
        <v>97413</v>
      </c>
      <c r="B661" s="84" t="s">
        <v>660</v>
      </c>
      <c r="C661" s="99">
        <v>3.1463999999999998E-4</v>
      </c>
      <c r="D661" s="100"/>
      <c r="E661" s="101">
        <v>-8183.7432000000263</v>
      </c>
      <c r="F661" s="101">
        <v>-8183.7432000000263</v>
      </c>
      <c r="G661" s="101">
        <v>0</v>
      </c>
      <c r="H661" s="101">
        <v>0</v>
      </c>
      <c r="I661" s="101">
        <v>0</v>
      </c>
    </row>
    <row r="662" spans="1:9" hidden="1">
      <c r="A662" s="4">
        <v>97421</v>
      </c>
      <c r="B662" s="84" t="s">
        <v>661</v>
      </c>
      <c r="C662" s="99">
        <v>3.7188E-4</v>
      </c>
      <c r="D662" s="100"/>
      <c r="E662" s="101">
        <v>-59357.627179999923</v>
      </c>
      <c r="F662" s="101">
        <v>-59357.627179999923</v>
      </c>
      <c r="G662" s="101">
        <v>-38607.50292999993</v>
      </c>
      <c r="H662" s="101">
        <v>0</v>
      </c>
      <c r="I662" s="101">
        <v>0</v>
      </c>
    </row>
    <row r="663" spans="1:9" hidden="1">
      <c r="A663" s="4">
        <v>97423</v>
      </c>
      <c r="B663" s="84" t="s">
        <v>662</v>
      </c>
      <c r="C663" s="99">
        <v>3.6189999999999997E-5</v>
      </c>
      <c r="D663" s="100"/>
      <c r="E663" s="101">
        <v>-2216.430449999998</v>
      </c>
      <c r="F663" s="101">
        <v>-2216.430449999998</v>
      </c>
      <c r="G663" s="101">
        <v>0</v>
      </c>
      <c r="H663" s="101">
        <v>0</v>
      </c>
      <c r="I663" s="101">
        <v>0</v>
      </c>
    </row>
    <row r="664" spans="1:9" hidden="1">
      <c r="A664" s="4">
        <v>97431</v>
      </c>
      <c r="B664" s="84" t="s">
        <v>663</v>
      </c>
      <c r="C664" s="99">
        <v>8.161E-5</v>
      </c>
      <c r="D664" s="100"/>
      <c r="E664" s="101">
        <v>-7453.5922475000189</v>
      </c>
      <c r="F664" s="101">
        <v>-7453.5922475000189</v>
      </c>
      <c r="G664" s="101">
        <v>-2622.9104975000082</v>
      </c>
      <c r="H664" s="101">
        <v>0</v>
      </c>
      <c r="I664" s="101">
        <v>0</v>
      </c>
    </row>
    <row r="665" spans="1:9" hidden="1">
      <c r="A665" s="4">
        <v>97441</v>
      </c>
      <c r="B665" s="84" t="s">
        <v>664</v>
      </c>
      <c r="C665" s="99">
        <v>3.046E-5</v>
      </c>
      <c r="D665" s="100"/>
      <c r="E665" s="101">
        <v>-22645.164649999999</v>
      </c>
      <c r="F665" s="101">
        <v>-15932.164649999997</v>
      </c>
      <c r="G665" s="101">
        <v>0</v>
      </c>
      <c r="H665" s="101">
        <v>0</v>
      </c>
      <c r="I665" s="101">
        <v>0</v>
      </c>
    </row>
    <row r="666" spans="1:9" hidden="1">
      <c r="A666" s="4">
        <v>97451</v>
      </c>
      <c r="B666" s="84" t="s">
        <v>665</v>
      </c>
      <c r="C666" s="99">
        <v>5.9739000000000005E-4</v>
      </c>
      <c r="D666" s="100"/>
      <c r="E666" s="101">
        <v>-128450.8840774999</v>
      </c>
      <c r="F666" s="101">
        <v>-62414.884077499897</v>
      </c>
      <c r="G666" s="101">
        <v>-28310.631502499949</v>
      </c>
      <c r="H666" s="101">
        <v>0</v>
      </c>
      <c r="I666" s="101">
        <v>0</v>
      </c>
    </row>
    <row r="667" spans="1:9" hidden="1">
      <c r="A667" s="4">
        <v>97461</v>
      </c>
      <c r="B667" s="84" t="s">
        <v>666</v>
      </c>
      <c r="C667" s="99">
        <v>4.4647000000000003E-4</v>
      </c>
      <c r="D667" s="100"/>
      <c r="E667" s="101">
        <v>-106632.92638250007</v>
      </c>
      <c r="F667" s="101">
        <v>-74944.926382500067</v>
      </c>
      <c r="G667" s="101">
        <v>-59861.857882500073</v>
      </c>
      <c r="H667" s="101">
        <v>0</v>
      </c>
      <c r="I667" s="101">
        <v>0</v>
      </c>
    </row>
    <row r="668" spans="1:9" hidden="1">
      <c r="A668" s="4">
        <v>97471</v>
      </c>
      <c r="B668" s="84" t="s">
        <v>668</v>
      </c>
      <c r="C668" s="99">
        <v>2.1630000000000001E-5</v>
      </c>
      <c r="D668" s="100"/>
      <c r="E668" s="101">
        <v>-3290.4620924999963</v>
      </c>
      <c r="F668" s="101">
        <v>-3290.4620924999963</v>
      </c>
      <c r="G668" s="101">
        <v>-3290.4620924999963</v>
      </c>
      <c r="H668" s="101">
        <v>0</v>
      </c>
      <c r="I668" s="101">
        <v>0</v>
      </c>
    </row>
    <row r="669" spans="1:9" hidden="1">
      <c r="A669" s="4">
        <v>97481</v>
      </c>
      <c r="B669" s="84" t="s">
        <v>669</v>
      </c>
      <c r="C669" s="99">
        <v>1.95E-6</v>
      </c>
      <c r="D669" s="100"/>
      <c r="E669" s="101">
        <v>0</v>
      </c>
      <c r="F669" s="101">
        <v>0</v>
      </c>
      <c r="G669" s="101">
        <v>0</v>
      </c>
      <c r="H669" s="101">
        <v>0</v>
      </c>
      <c r="I669" s="101">
        <v>0</v>
      </c>
    </row>
    <row r="670" spans="1:9" hidden="1">
      <c r="A670" s="4">
        <v>97501</v>
      </c>
      <c r="B670" s="84" t="s">
        <v>671</v>
      </c>
      <c r="C670" s="99">
        <v>1.34556E-3</v>
      </c>
      <c r="D670" s="100"/>
      <c r="E670" s="101">
        <v>-24267.071849999949</v>
      </c>
      <c r="F670" s="101">
        <v>-24267.071849999949</v>
      </c>
      <c r="G670" s="101">
        <v>0</v>
      </c>
      <c r="H670" s="101">
        <v>0</v>
      </c>
      <c r="I670" s="101">
        <v>0</v>
      </c>
    </row>
    <row r="671" spans="1:9" hidden="1">
      <c r="A671" s="4">
        <v>97511</v>
      </c>
      <c r="B671" s="84" t="s">
        <v>672</v>
      </c>
      <c r="C671" s="99">
        <v>2.3028E-4</v>
      </c>
      <c r="D671" s="100"/>
      <c r="E671" s="101">
        <v>-13742.360454999995</v>
      </c>
      <c r="F671" s="101">
        <v>-13742.360454999995</v>
      </c>
      <c r="G671" s="101">
        <v>-12417.341079999984</v>
      </c>
      <c r="H671" s="101">
        <v>0</v>
      </c>
      <c r="I671" s="101">
        <v>0</v>
      </c>
    </row>
    <row r="672" spans="1:9" hidden="1">
      <c r="A672" s="4">
        <v>97517</v>
      </c>
      <c r="B672" s="84" t="s">
        <v>961</v>
      </c>
      <c r="C672" s="99">
        <v>1.076E-5</v>
      </c>
      <c r="D672" s="100"/>
      <c r="E672" s="101">
        <v>-2.4606249999999363</v>
      </c>
      <c r="F672" s="101">
        <v>-2.4606249999999363</v>
      </c>
      <c r="G672" s="101">
        <v>0</v>
      </c>
      <c r="H672" s="101">
        <v>0</v>
      </c>
      <c r="I672" s="101">
        <v>0</v>
      </c>
    </row>
    <row r="673" spans="1:9" hidden="1">
      <c r="A673" s="4">
        <v>97521</v>
      </c>
      <c r="B673" s="84" t="s">
        <v>673</v>
      </c>
      <c r="C673" s="99">
        <v>1.304E-4</v>
      </c>
      <c r="D673" s="100"/>
      <c r="E673" s="101">
        <v>-7115.5914249999914</v>
      </c>
      <c r="F673" s="101">
        <v>-5354.5914249999914</v>
      </c>
      <c r="G673" s="101">
        <v>-2664.3261500000008</v>
      </c>
      <c r="H673" s="101">
        <v>0</v>
      </c>
      <c r="I673" s="101">
        <v>0</v>
      </c>
    </row>
    <row r="674" spans="1:9" hidden="1">
      <c r="A674" s="4">
        <v>97527</v>
      </c>
      <c r="B674" s="84" t="s">
        <v>947</v>
      </c>
      <c r="C674" s="99">
        <v>3.9299999999999996E-6</v>
      </c>
      <c r="D674" s="100"/>
      <c r="E674" s="101">
        <v>-2102.767350000001</v>
      </c>
      <c r="F674" s="101">
        <v>-2102.767350000001</v>
      </c>
      <c r="G674" s="101">
        <v>0</v>
      </c>
      <c r="H674" s="101">
        <v>0</v>
      </c>
      <c r="I674" s="101">
        <v>0</v>
      </c>
    </row>
    <row r="675" spans="1:9" hidden="1">
      <c r="A675" s="4">
        <v>97531</v>
      </c>
      <c r="B675" s="84" t="s">
        <v>674</v>
      </c>
      <c r="C675" s="99">
        <v>5.3329999999999999E-5</v>
      </c>
      <c r="D675" s="100"/>
      <c r="E675" s="101">
        <v>-14631.884367500003</v>
      </c>
      <c r="F675" s="101">
        <v>-14631.884367500003</v>
      </c>
      <c r="G675" s="101">
        <v>-1617.4594174999975</v>
      </c>
      <c r="H675" s="101">
        <v>0</v>
      </c>
      <c r="I675" s="101">
        <v>0</v>
      </c>
    </row>
    <row r="676" spans="1:9" hidden="1">
      <c r="A676" s="4">
        <v>97601</v>
      </c>
      <c r="B676" s="84" t="s">
        <v>675</v>
      </c>
      <c r="C676" s="99">
        <v>5.2711499999999996E-3</v>
      </c>
      <c r="D676" s="100"/>
      <c r="E676" s="101">
        <v>-356211.22871250019</v>
      </c>
      <c r="F676" s="101">
        <v>-356211.22871250019</v>
      </c>
      <c r="G676" s="101">
        <v>-261025.02371250011</v>
      </c>
      <c r="H676" s="101">
        <v>0</v>
      </c>
      <c r="I676" s="101">
        <v>0</v>
      </c>
    </row>
    <row r="677" spans="1:9" hidden="1">
      <c r="A677" s="94">
        <v>97607</v>
      </c>
      <c r="B677" s="95" t="s">
        <v>676</v>
      </c>
      <c r="C677" s="96">
        <v>3.0589999999999997E-5</v>
      </c>
      <c r="D677" s="97"/>
      <c r="E677" s="98">
        <v>0</v>
      </c>
      <c r="F677" s="98">
        <v>0</v>
      </c>
      <c r="G677" s="98">
        <v>0</v>
      </c>
      <c r="H677" s="98">
        <v>0</v>
      </c>
      <c r="I677" s="98">
        <v>0</v>
      </c>
    </row>
    <row r="678" spans="1:9" hidden="1">
      <c r="A678" s="4">
        <v>97611</v>
      </c>
      <c r="B678" s="84" t="s">
        <v>677</v>
      </c>
      <c r="C678" s="99">
        <v>2.3424800000000001E-3</v>
      </c>
      <c r="D678" s="100"/>
      <c r="E678" s="101">
        <v>-31069.602180000264</v>
      </c>
      <c r="F678" s="101">
        <v>-26122.602180000264</v>
      </c>
      <c r="G678" s="101">
        <v>-12142.040880000437</v>
      </c>
      <c r="H678" s="101">
        <v>0</v>
      </c>
      <c r="I678" s="101">
        <v>0</v>
      </c>
    </row>
    <row r="679" spans="1:9" hidden="1">
      <c r="A679" s="4">
        <v>97613</v>
      </c>
      <c r="B679" s="84" t="s">
        <v>678</v>
      </c>
      <c r="C679" s="99">
        <v>8.9120000000000001E-5</v>
      </c>
      <c r="D679" s="100"/>
      <c r="E679" s="101">
        <v>-9093.0479999999989</v>
      </c>
      <c r="F679" s="101">
        <v>-9093.0479999999989</v>
      </c>
      <c r="G679" s="101">
        <v>0</v>
      </c>
      <c r="H679" s="101">
        <v>0</v>
      </c>
      <c r="I679" s="101">
        <v>0</v>
      </c>
    </row>
    <row r="680" spans="1:9" hidden="1">
      <c r="A680" s="4">
        <v>97621</v>
      </c>
      <c r="B680" s="84" t="s">
        <v>679</v>
      </c>
      <c r="C680" s="99">
        <v>3.4103999999999997E-4</v>
      </c>
      <c r="D680" s="100"/>
      <c r="E680" s="101">
        <v>-55722.740040000048</v>
      </c>
      <c r="F680" s="101">
        <v>-47472.740040000048</v>
      </c>
      <c r="G680" s="101">
        <v>-28717.691340000063</v>
      </c>
      <c r="H680" s="101">
        <v>0</v>
      </c>
      <c r="I680" s="101">
        <v>0</v>
      </c>
    </row>
    <row r="681" spans="1:9" hidden="1">
      <c r="A681" s="4">
        <v>97623</v>
      </c>
      <c r="B681" s="84" t="s">
        <v>680</v>
      </c>
      <c r="C681" s="99">
        <v>2.2940000000000001E-5</v>
      </c>
      <c r="D681" s="100"/>
      <c r="E681" s="101">
        <v>-2480.3457649999982</v>
      </c>
      <c r="F681" s="101">
        <v>-2480.3457649999982</v>
      </c>
      <c r="G681" s="101">
        <v>-1968.8618150000002</v>
      </c>
      <c r="H681" s="101">
        <v>0</v>
      </c>
      <c r="I681" s="101">
        <v>0</v>
      </c>
    </row>
    <row r="682" spans="1:9" hidden="1">
      <c r="A682" s="4">
        <v>97627</v>
      </c>
      <c r="B682" s="84" t="s">
        <v>681</v>
      </c>
      <c r="C682" s="99">
        <v>5.5899999999999998E-6</v>
      </c>
      <c r="D682" s="100"/>
      <c r="E682" s="101">
        <v>-652.48395000000005</v>
      </c>
      <c r="F682" s="101">
        <v>-511.48395000000005</v>
      </c>
      <c r="G682" s="101">
        <v>0</v>
      </c>
      <c r="H682" s="101">
        <v>0</v>
      </c>
      <c r="I682" s="101">
        <v>0</v>
      </c>
    </row>
    <row r="683" spans="1:9" hidden="1">
      <c r="A683" s="4">
        <v>97631</v>
      </c>
      <c r="B683" s="84" t="s">
        <v>682</v>
      </c>
      <c r="C683" s="99">
        <v>2.2893999999999999E-4</v>
      </c>
      <c r="D683" s="100"/>
      <c r="E683" s="101">
        <v>-8346</v>
      </c>
      <c r="F683" s="101">
        <v>0</v>
      </c>
      <c r="G683" s="101">
        <v>0</v>
      </c>
      <c r="H683" s="101">
        <v>0</v>
      </c>
      <c r="I683" s="101">
        <v>0</v>
      </c>
    </row>
    <row r="684" spans="1:9" hidden="1">
      <c r="A684" s="4">
        <v>97637</v>
      </c>
      <c r="B684" s="84" t="s">
        <v>683</v>
      </c>
      <c r="C684" s="99">
        <v>4.0099999999999997E-6</v>
      </c>
      <c r="D684" s="100"/>
      <c r="E684" s="101">
        <v>-66.678749999999923</v>
      </c>
      <c r="F684" s="101">
        <v>-66.678749999999923</v>
      </c>
      <c r="G684" s="101">
        <v>0</v>
      </c>
      <c r="H684" s="101">
        <v>0</v>
      </c>
      <c r="I684" s="101">
        <v>0</v>
      </c>
    </row>
    <row r="685" spans="1:9" hidden="1">
      <c r="A685" s="4">
        <v>97641</v>
      </c>
      <c r="B685" s="84" t="s">
        <v>684</v>
      </c>
      <c r="C685" s="99">
        <v>9.2689999999999995E-5</v>
      </c>
      <c r="D685" s="100"/>
      <c r="E685" s="101">
        <v>-12822.558552500028</v>
      </c>
      <c r="F685" s="101">
        <v>-12822.558552500028</v>
      </c>
      <c r="G685" s="101">
        <v>-12179.219177500032</v>
      </c>
      <c r="H685" s="101">
        <v>0</v>
      </c>
      <c r="I685" s="101">
        <v>0</v>
      </c>
    </row>
    <row r="686" spans="1:9" hidden="1">
      <c r="A686" s="4">
        <v>97651</v>
      </c>
      <c r="B686" s="84" t="s">
        <v>685</v>
      </c>
      <c r="C686" s="99">
        <v>4.8492000000000001E-4</v>
      </c>
      <c r="D686" s="100"/>
      <c r="E686" s="101">
        <v>-83424.659944999978</v>
      </c>
      <c r="F686" s="101">
        <v>-57364.659944999978</v>
      </c>
      <c r="G686" s="101">
        <v>-50585.946819999983</v>
      </c>
      <c r="H686" s="101">
        <v>0</v>
      </c>
      <c r="I686" s="101">
        <v>0</v>
      </c>
    </row>
    <row r="687" spans="1:9" hidden="1">
      <c r="A687" s="4">
        <v>97661</v>
      </c>
      <c r="B687" s="84" t="s">
        <v>686</v>
      </c>
      <c r="C687" s="99">
        <v>5.4679999999999998E-5</v>
      </c>
      <c r="D687" s="100"/>
      <c r="E687" s="101">
        <v>-397.82085000000006</v>
      </c>
      <c r="F687" s="101">
        <v>-397.82085000000006</v>
      </c>
      <c r="G687" s="101">
        <v>0</v>
      </c>
      <c r="H687" s="101">
        <v>0</v>
      </c>
      <c r="I687" s="101">
        <v>0</v>
      </c>
    </row>
    <row r="688" spans="1:9" hidden="1">
      <c r="A688" s="4">
        <v>97701</v>
      </c>
      <c r="B688" s="84" t="s">
        <v>687</v>
      </c>
      <c r="C688" s="99">
        <v>2.30628E-3</v>
      </c>
      <c r="D688" s="100"/>
      <c r="E688" s="101">
        <v>-89892.696679999775</v>
      </c>
      <c r="F688" s="101">
        <v>-89892.696679999775</v>
      </c>
      <c r="G688" s="101">
        <v>-27718.980979999717</v>
      </c>
      <c r="H688" s="101">
        <v>0</v>
      </c>
      <c r="I688" s="101">
        <v>0</v>
      </c>
    </row>
    <row r="689" spans="1:9" hidden="1">
      <c r="A689" s="4">
        <v>97705</v>
      </c>
      <c r="B689" s="84" t="s">
        <v>688</v>
      </c>
      <c r="C689" s="99">
        <v>2.3349999999999998E-5</v>
      </c>
      <c r="D689" s="100"/>
      <c r="E689" s="101">
        <v>-1704.9465000000037</v>
      </c>
      <c r="F689" s="101">
        <v>-1704.9465000000037</v>
      </c>
      <c r="G689" s="101">
        <v>0</v>
      </c>
      <c r="H689" s="101">
        <v>0</v>
      </c>
      <c r="I689" s="101">
        <v>0</v>
      </c>
    </row>
    <row r="690" spans="1:9" hidden="1">
      <c r="A690" s="4">
        <v>97711</v>
      </c>
      <c r="B690" s="84" t="s">
        <v>689</v>
      </c>
      <c r="C690" s="99">
        <v>7.7207999999999997E-4</v>
      </c>
      <c r="D690" s="100"/>
      <c r="E690" s="101">
        <v>-39522.662779999984</v>
      </c>
      <c r="F690" s="101">
        <v>-34056.662779999984</v>
      </c>
      <c r="G690" s="101">
        <v>-11835.526730000014</v>
      </c>
      <c r="H690" s="101">
        <v>0</v>
      </c>
      <c r="I690" s="101">
        <v>0</v>
      </c>
    </row>
    <row r="691" spans="1:9" hidden="1">
      <c r="A691" s="4">
        <v>97713</v>
      </c>
      <c r="B691" s="84" t="s">
        <v>690</v>
      </c>
      <c r="C691" s="99">
        <v>6.6069999999999996E-5</v>
      </c>
      <c r="D691" s="100"/>
      <c r="E691" s="101">
        <v>-12946.601232500008</v>
      </c>
      <c r="F691" s="101">
        <v>-12946.601232500008</v>
      </c>
      <c r="G691" s="101">
        <v>-9421.0074825000065</v>
      </c>
      <c r="H691" s="101">
        <v>0</v>
      </c>
      <c r="I691" s="101">
        <v>0</v>
      </c>
    </row>
    <row r="692" spans="1:9" hidden="1">
      <c r="A692" s="4">
        <v>97717</v>
      </c>
      <c r="B692" s="84" t="s">
        <v>691</v>
      </c>
      <c r="C692" s="99">
        <v>9.5899999999999997E-6</v>
      </c>
      <c r="D692" s="100"/>
      <c r="E692" s="101">
        <v>-3706.3455025000003</v>
      </c>
      <c r="F692" s="101">
        <v>-3706.3455025000003</v>
      </c>
      <c r="G692" s="101">
        <v>-182.78940250000073</v>
      </c>
      <c r="H692" s="101">
        <v>0</v>
      </c>
      <c r="I692" s="101">
        <v>0</v>
      </c>
    </row>
    <row r="693" spans="1:9" hidden="1">
      <c r="A693" s="4">
        <v>97721</v>
      </c>
      <c r="B693" s="84" t="s">
        <v>692</v>
      </c>
      <c r="C693" s="99">
        <v>4.6153999999999998E-4</v>
      </c>
      <c r="D693" s="100"/>
      <c r="E693" s="101">
        <v>-70935.971265000015</v>
      </c>
      <c r="F693" s="101">
        <v>-38921.971265000015</v>
      </c>
      <c r="G693" s="101">
        <v>-35470.382515000034</v>
      </c>
      <c r="H693" s="101">
        <v>0</v>
      </c>
      <c r="I693" s="101">
        <v>0</v>
      </c>
    </row>
    <row r="694" spans="1:9" hidden="1">
      <c r="A694" s="4">
        <v>97727</v>
      </c>
      <c r="B694" s="84" t="s">
        <v>693</v>
      </c>
      <c r="C694" s="99">
        <v>1.6799999999999998E-5</v>
      </c>
      <c r="D694" s="100"/>
      <c r="E694" s="101">
        <v>-2694.7317500000026</v>
      </c>
      <c r="F694" s="101">
        <v>-2694.7317500000026</v>
      </c>
      <c r="G694" s="101">
        <v>-2694.7317500000026</v>
      </c>
      <c r="H694" s="101">
        <v>0</v>
      </c>
      <c r="I694" s="101">
        <v>0</v>
      </c>
    </row>
    <row r="695" spans="1:9" hidden="1">
      <c r="A695" s="4">
        <v>97731</v>
      </c>
      <c r="B695" s="84" t="s">
        <v>694</v>
      </c>
      <c r="C695" s="99">
        <v>2.8540000000000001E-5</v>
      </c>
      <c r="D695" s="100"/>
      <c r="E695" s="101">
        <v>-3774.2415150000061</v>
      </c>
      <c r="F695" s="101">
        <v>-1436.2415150000061</v>
      </c>
      <c r="G695" s="101">
        <v>-1208.9153150000084</v>
      </c>
      <c r="H695" s="101">
        <v>0</v>
      </c>
      <c r="I695" s="101">
        <v>0</v>
      </c>
    </row>
    <row r="696" spans="1:9" hidden="1">
      <c r="A696" s="4">
        <v>97801</v>
      </c>
      <c r="B696" s="84" t="s">
        <v>948</v>
      </c>
      <c r="C696" s="99">
        <v>6.1058099999999997E-3</v>
      </c>
      <c r="D696" s="100"/>
      <c r="E696" s="101">
        <v>-22787.317797499534</v>
      </c>
      <c r="F696" s="101">
        <v>-19098.317797499534</v>
      </c>
      <c r="G696" s="101">
        <v>-19098.317797499534</v>
      </c>
      <c r="H696" s="101">
        <v>0</v>
      </c>
      <c r="I696" s="101">
        <v>0</v>
      </c>
    </row>
    <row r="697" spans="1:9" hidden="1">
      <c r="A697" s="4">
        <v>97802</v>
      </c>
      <c r="B697" s="84" t="s">
        <v>696</v>
      </c>
      <c r="C697" s="99">
        <v>1.1375E-4</v>
      </c>
      <c r="D697" s="100"/>
      <c r="E697" s="101">
        <v>-30697.842162500005</v>
      </c>
      <c r="F697" s="101">
        <v>-30292.842162500005</v>
      </c>
      <c r="G697" s="101">
        <v>-19287.680562500005</v>
      </c>
      <c r="H697" s="101">
        <v>0</v>
      </c>
      <c r="I697" s="101">
        <v>0</v>
      </c>
    </row>
    <row r="698" spans="1:9" hidden="1">
      <c r="A698" s="4">
        <v>97803</v>
      </c>
      <c r="B698" s="84" t="s">
        <v>697</v>
      </c>
      <c r="C698" s="99">
        <v>7.5900000000000002E-5</v>
      </c>
      <c r="D698" s="100"/>
      <c r="E698" s="101">
        <v>-2619.9123250000043</v>
      </c>
      <c r="F698" s="101">
        <v>-2619.9123250000043</v>
      </c>
      <c r="G698" s="101">
        <v>-1142.2920250000057</v>
      </c>
      <c r="H698" s="101">
        <v>0</v>
      </c>
      <c r="I698" s="101">
        <v>0</v>
      </c>
    </row>
    <row r="699" spans="1:9" hidden="1">
      <c r="A699" s="4">
        <v>97805</v>
      </c>
      <c r="B699" s="84" t="s">
        <v>698</v>
      </c>
      <c r="C699" s="99">
        <v>8.5489999999999996E-5</v>
      </c>
      <c r="D699" s="100"/>
      <c r="E699" s="101">
        <v>-4154.4593749999985</v>
      </c>
      <c r="F699" s="101">
        <v>-416.45937499999854</v>
      </c>
      <c r="G699" s="101">
        <v>0</v>
      </c>
      <c r="H699" s="101">
        <v>0</v>
      </c>
      <c r="I699" s="101">
        <v>0</v>
      </c>
    </row>
    <row r="700" spans="1:9" hidden="1">
      <c r="A700" s="4">
        <v>97811</v>
      </c>
      <c r="B700" s="84" t="s">
        <v>699</v>
      </c>
      <c r="C700" s="99">
        <v>2.0082699999999999E-3</v>
      </c>
      <c r="D700" s="100"/>
      <c r="E700" s="101">
        <v>-173086.43273250008</v>
      </c>
      <c r="F700" s="101">
        <v>-144706.43273250008</v>
      </c>
      <c r="G700" s="101">
        <v>-92250.912082499999</v>
      </c>
      <c r="H700" s="101">
        <v>0</v>
      </c>
      <c r="I700" s="101">
        <v>0</v>
      </c>
    </row>
    <row r="701" spans="1:9" hidden="1">
      <c r="A701" s="4">
        <v>97817</v>
      </c>
      <c r="B701" s="84" t="s">
        <v>700</v>
      </c>
      <c r="C701" s="99">
        <v>2.3419999999999999E-5</v>
      </c>
      <c r="D701" s="100"/>
      <c r="E701" s="101">
        <v>0</v>
      </c>
      <c r="F701" s="101">
        <v>0</v>
      </c>
      <c r="G701" s="101">
        <v>0</v>
      </c>
      <c r="H701" s="101">
        <v>0</v>
      </c>
      <c r="I701" s="101">
        <v>0</v>
      </c>
    </row>
    <row r="702" spans="1:9" hidden="1">
      <c r="A702" s="4">
        <v>97818</v>
      </c>
      <c r="B702" s="84" t="s">
        <v>701</v>
      </c>
      <c r="C702" s="99">
        <v>2.198E-5</v>
      </c>
      <c r="D702" s="100"/>
      <c r="E702" s="101">
        <v>0</v>
      </c>
      <c r="F702" s="101">
        <v>0</v>
      </c>
      <c r="G702" s="101">
        <v>0</v>
      </c>
      <c r="H702" s="101">
        <v>0</v>
      </c>
      <c r="I702" s="101">
        <v>0</v>
      </c>
    </row>
    <row r="703" spans="1:9" hidden="1">
      <c r="A703" s="4">
        <v>97821</v>
      </c>
      <c r="B703" s="84" t="s">
        <v>702</v>
      </c>
      <c r="C703" s="99">
        <v>1.2491999999999999E-4</v>
      </c>
      <c r="D703" s="100"/>
      <c r="E703" s="101">
        <v>-15296.274195000002</v>
      </c>
      <c r="F703" s="101">
        <v>-15296.274195000002</v>
      </c>
      <c r="G703" s="101">
        <v>-13708.86982</v>
      </c>
      <c r="H703" s="101">
        <v>0</v>
      </c>
      <c r="I703" s="101">
        <v>0</v>
      </c>
    </row>
    <row r="704" spans="1:9" hidden="1">
      <c r="A704" s="4">
        <v>97823</v>
      </c>
      <c r="B704" s="84" t="s">
        <v>703</v>
      </c>
      <c r="C704" s="99">
        <v>1.5659999999999999E-5</v>
      </c>
      <c r="D704" s="100"/>
      <c r="E704" s="101">
        <v>-1250.294100000001</v>
      </c>
      <c r="F704" s="101">
        <v>-1250.294100000001</v>
      </c>
      <c r="G704" s="101">
        <v>0</v>
      </c>
      <c r="H704" s="101">
        <v>0</v>
      </c>
      <c r="I704" s="101">
        <v>0</v>
      </c>
    </row>
    <row r="705" spans="1:9" hidden="1">
      <c r="A705" s="4">
        <v>97831</v>
      </c>
      <c r="B705" s="84" t="s">
        <v>704</v>
      </c>
      <c r="C705" s="99">
        <v>1.9196E-4</v>
      </c>
      <c r="D705" s="100"/>
      <c r="E705" s="101">
        <v>-4404.0383599999604</v>
      </c>
      <c r="F705" s="101">
        <v>-4404.0383599999604</v>
      </c>
      <c r="G705" s="101">
        <v>-1221.4715599999745</v>
      </c>
      <c r="H705" s="101">
        <v>0</v>
      </c>
      <c r="I705" s="101">
        <v>0</v>
      </c>
    </row>
    <row r="706" spans="1:9" hidden="1">
      <c r="A706" s="4">
        <v>97837</v>
      </c>
      <c r="B706" s="84" t="s">
        <v>705</v>
      </c>
      <c r="C706" s="99">
        <v>1.412E-5</v>
      </c>
      <c r="D706" s="100"/>
      <c r="E706" s="101">
        <v>-1748.7414699999968</v>
      </c>
      <c r="F706" s="101">
        <v>-1748.7414699999968</v>
      </c>
      <c r="G706" s="101">
        <v>-1122.1389699999968</v>
      </c>
      <c r="H706" s="101">
        <v>0</v>
      </c>
      <c r="I706" s="101">
        <v>0</v>
      </c>
    </row>
    <row r="707" spans="1:9" hidden="1">
      <c r="A707" s="4">
        <v>97840</v>
      </c>
      <c r="B707" s="84" t="s">
        <v>706</v>
      </c>
      <c r="C707" s="99">
        <v>1.4001000000000001E-4</v>
      </c>
      <c r="D707" s="100"/>
      <c r="E707" s="101">
        <v>0</v>
      </c>
      <c r="F707" s="101">
        <v>0</v>
      </c>
      <c r="G707" s="101">
        <v>0</v>
      </c>
      <c r="H707" s="101">
        <v>0</v>
      </c>
      <c r="I707" s="101">
        <v>0</v>
      </c>
    </row>
    <row r="708" spans="1:9" hidden="1">
      <c r="A708" s="4">
        <v>97841</v>
      </c>
      <c r="B708" s="84" t="s">
        <v>707</v>
      </c>
      <c r="C708" s="99">
        <v>7.0500000000000003E-6</v>
      </c>
      <c r="D708" s="100"/>
      <c r="E708" s="101">
        <v>-3732.7019874999978</v>
      </c>
      <c r="F708" s="101">
        <v>-3732.7019874999978</v>
      </c>
      <c r="G708" s="101">
        <v>-3732.7019874999978</v>
      </c>
      <c r="H708" s="101">
        <v>0</v>
      </c>
      <c r="I708" s="101">
        <v>0</v>
      </c>
    </row>
    <row r="709" spans="1:9" hidden="1">
      <c r="A709" s="4">
        <v>97847</v>
      </c>
      <c r="B709" s="84" t="s">
        <v>708</v>
      </c>
      <c r="C709" s="99">
        <v>1.8500000000000001E-6</v>
      </c>
      <c r="D709" s="100"/>
      <c r="E709" s="101">
        <v>-56.831549999999993</v>
      </c>
      <c r="F709" s="101">
        <v>-56.831549999999993</v>
      </c>
      <c r="G709" s="101">
        <v>0</v>
      </c>
      <c r="H709" s="101">
        <v>0</v>
      </c>
      <c r="I709" s="101">
        <v>0</v>
      </c>
    </row>
    <row r="710" spans="1:9" hidden="1">
      <c r="A710" s="4">
        <v>97851</v>
      </c>
      <c r="B710" s="84" t="s">
        <v>709</v>
      </c>
      <c r="C710" s="99">
        <v>2.221E-4</v>
      </c>
      <c r="D710" s="100"/>
      <c r="E710" s="101">
        <v>-34272.667075000005</v>
      </c>
      <c r="F710" s="101">
        <v>-32716.667075000001</v>
      </c>
      <c r="G710" s="101">
        <v>-20598.224475000006</v>
      </c>
      <c r="H710" s="101">
        <v>0</v>
      </c>
      <c r="I710" s="101">
        <v>0</v>
      </c>
    </row>
    <row r="711" spans="1:9" hidden="1">
      <c r="A711" s="4">
        <v>97853</v>
      </c>
      <c r="B711" s="84" t="s">
        <v>710</v>
      </c>
      <c r="C711" s="99">
        <v>7.9129999999999996E-5</v>
      </c>
      <c r="D711" s="100"/>
      <c r="E711" s="101">
        <v>-7377.159367500004</v>
      </c>
      <c r="F711" s="101">
        <v>-7377.159367500004</v>
      </c>
      <c r="G711" s="101">
        <v>-3627.0696175000085</v>
      </c>
      <c r="H711" s="101">
        <v>0</v>
      </c>
      <c r="I711" s="101">
        <v>0</v>
      </c>
    </row>
    <row r="712" spans="1:9" hidden="1">
      <c r="A712" s="4">
        <v>97861</v>
      </c>
      <c r="B712" s="84" t="s">
        <v>711</v>
      </c>
      <c r="C712" s="99">
        <v>6.8949999999999995E-5</v>
      </c>
      <c r="D712" s="100"/>
      <c r="E712" s="101">
        <v>-170.49465000000055</v>
      </c>
      <c r="F712" s="101">
        <v>-170.49465000000055</v>
      </c>
      <c r="G712" s="101">
        <v>0</v>
      </c>
      <c r="H712" s="101">
        <v>0</v>
      </c>
      <c r="I712" s="101">
        <v>0</v>
      </c>
    </row>
    <row r="713" spans="1:9" hidden="1">
      <c r="A713" s="4">
        <v>97871</v>
      </c>
      <c r="B713" s="84" t="s">
        <v>712</v>
      </c>
      <c r="C713" s="99">
        <v>3.1116999999999999E-4</v>
      </c>
      <c r="D713" s="100"/>
      <c r="E713" s="101">
        <v>-1509.5099075000326</v>
      </c>
      <c r="F713" s="101">
        <v>-1509.5099075000326</v>
      </c>
      <c r="G713" s="101">
        <v>-1509.5099075000326</v>
      </c>
      <c r="H713" s="101">
        <v>0</v>
      </c>
      <c r="I713" s="101">
        <v>0</v>
      </c>
    </row>
    <row r="714" spans="1:9" hidden="1">
      <c r="A714" s="4">
        <v>97877</v>
      </c>
      <c r="B714" s="84" t="s">
        <v>713</v>
      </c>
      <c r="C714" s="99">
        <v>9.5200000000000003E-6</v>
      </c>
      <c r="D714" s="100"/>
      <c r="E714" s="101">
        <v>-362.20732000000112</v>
      </c>
      <c r="F714" s="101">
        <v>-362.20732000000112</v>
      </c>
      <c r="G714" s="101">
        <v>-165.32732000000101</v>
      </c>
      <c r="H714" s="101">
        <v>0</v>
      </c>
      <c r="I714" s="101">
        <v>0</v>
      </c>
    </row>
    <row r="715" spans="1:9" hidden="1">
      <c r="A715" s="4">
        <v>97901</v>
      </c>
      <c r="B715" s="84" t="s">
        <v>714</v>
      </c>
      <c r="C715" s="99">
        <v>3.4248899999999999E-3</v>
      </c>
      <c r="D715" s="100"/>
      <c r="E715" s="101">
        <v>-212002.59052750032</v>
      </c>
      <c r="F715" s="101">
        <v>-173056.59052750032</v>
      </c>
      <c r="G715" s="101">
        <v>-105483.87757750048</v>
      </c>
      <c r="H715" s="101">
        <v>0</v>
      </c>
      <c r="I715" s="101">
        <v>0</v>
      </c>
    </row>
    <row r="716" spans="1:9" hidden="1">
      <c r="A716" s="4">
        <v>97911</v>
      </c>
      <c r="B716" s="84" t="s">
        <v>715</v>
      </c>
      <c r="C716" s="99">
        <v>1.11943E-3</v>
      </c>
      <c r="D716" s="100"/>
      <c r="E716" s="101">
        <v>-29241</v>
      </c>
      <c r="F716" s="101">
        <v>0</v>
      </c>
      <c r="G716" s="101">
        <v>0</v>
      </c>
      <c r="H716" s="101">
        <v>0</v>
      </c>
      <c r="I716" s="101">
        <v>0</v>
      </c>
    </row>
    <row r="717" spans="1:9" hidden="1">
      <c r="A717" s="4">
        <v>97913</v>
      </c>
      <c r="B717" s="84" t="s">
        <v>716</v>
      </c>
      <c r="C717" s="99">
        <v>3.5179999999999999E-5</v>
      </c>
      <c r="D717" s="100"/>
      <c r="E717" s="101">
        <v>-795.64170000000195</v>
      </c>
      <c r="F717" s="101">
        <v>-795.64170000000195</v>
      </c>
      <c r="G717" s="101">
        <v>0</v>
      </c>
      <c r="H717" s="101">
        <v>0</v>
      </c>
      <c r="I717" s="101">
        <v>0</v>
      </c>
    </row>
    <row r="718" spans="1:9" hidden="1">
      <c r="A718" s="4">
        <v>97917</v>
      </c>
      <c r="B718" s="84" t="s">
        <v>717</v>
      </c>
      <c r="C718" s="99">
        <v>2.5729999999999999E-5</v>
      </c>
      <c r="D718" s="100"/>
      <c r="E718" s="101">
        <v>0</v>
      </c>
      <c r="F718" s="101">
        <v>0</v>
      </c>
      <c r="G718" s="101">
        <v>0</v>
      </c>
      <c r="H718" s="101">
        <v>0</v>
      </c>
      <c r="I718" s="101">
        <v>0</v>
      </c>
    </row>
    <row r="719" spans="1:9" hidden="1">
      <c r="A719" s="4">
        <v>97921</v>
      </c>
      <c r="B719" s="84" t="s">
        <v>718</v>
      </c>
      <c r="C719" s="99">
        <v>2.0594999999999999E-4</v>
      </c>
      <c r="D719" s="100"/>
      <c r="E719" s="101">
        <v>-2743.194912499981</v>
      </c>
      <c r="F719" s="101">
        <v>-2743.194912499981</v>
      </c>
      <c r="G719" s="101">
        <v>-1663.3954624999897</v>
      </c>
      <c r="H719" s="101">
        <v>0</v>
      </c>
      <c r="I719" s="101">
        <v>0</v>
      </c>
    </row>
    <row r="720" spans="1:9" hidden="1">
      <c r="A720" s="4">
        <v>97931</v>
      </c>
      <c r="B720" s="84" t="s">
        <v>719</v>
      </c>
      <c r="C720" s="99">
        <v>4.2169999999999998E-5</v>
      </c>
      <c r="D720" s="100"/>
      <c r="E720" s="101">
        <v>-22756.559957499987</v>
      </c>
      <c r="F720" s="101">
        <v>-17982.559957499987</v>
      </c>
      <c r="G720" s="101">
        <v>-10221.096057499997</v>
      </c>
      <c r="H720" s="101">
        <v>0</v>
      </c>
      <c r="I720" s="101">
        <v>0</v>
      </c>
    </row>
    <row r="721" spans="1:9" hidden="1">
      <c r="A721" s="4">
        <v>97941</v>
      </c>
      <c r="B721" s="84" t="s">
        <v>720</v>
      </c>
      <c r="C721" s="99">
        <v>1.8493000000000001E-4</v>
      </c>
      <c r="D721" s="100"/>
      <c r="E721" s="101">
        <v>-26208.339442500022</v>
      </c>
      <c r="F721" s="101">
        <v>-18480.339442500022</v>
      </c>
      <c r="G721" s="101">
        <v>-18190.731317500024</v>
      </c>
      <c r="H721" s="101">
        <v>0</v>
      </c>
      <c r="I721" s="101">
        <v>0</v>
      </c>
    </row>
    <row r="722" spans="1:9" hidden="1">
      <c r="A722" s="94">
        <v>97947</v>
      </c>
      <c r="B722" s="95" t="s">
        <v>721</v>
      </c>
      <c r="C722" s="96">
        <v>1.643E-5</v>
      </c>
      <c r="D722" s="97"/>
      <c r="E722" s="98">
        <v>-204.96574250000276</v>
      </c>
      <c r="F722" s="98">
        <v>-204.96574250000276</v>
      </c>
      <c r="G722" s="98">
        <v>-204.96574250000276</v>
      </c>
      <c r="H722" s="98">
        <v>0</v>
      </c>
      <c r="I722" s="98">
        <v>0</v>
      </c>
    </row>
    <row r="723" spans="1:9" hidden="1">
      <c r="A723" s="4">
        <v>97948</v>
      </c>
      <c r="B723" s="84" t="s">
        <v>722</v>
      </c>
      <c r="C723" s="99">
        <v>2.429E-5</v>
      </c>
      <c r="D723" s="100"/>
      <c r="E723" s="101">
        <v>-4331.8930000000028</v>
      </c>
      <c r="F723" s="101">
        <v>-3409.8930000000028</v>
      </c>
      <c r="G723" s="101">
        <v>0</v>
      </c>
      <c r="H723" s="101">
        <v>0</v>
      </c>
      <c r="I723" s="101">
        <v>0</v>
      </c>
    </row>
    <row r="724" spans="1:9" hidden="1">
      <c r="A724" s="4">
        <v>97951</v>
      </c>
      <c r="B724" s="84" t="s">
        <v>723</v>
      </c>
      <c r="C724" s="99">
        <v>1.0362800000000001E-3</v>
      </c>
      <c r="D724" s="100"/>
      <c r="E724" s="101">
        <v>-63905.628129999735</v>
      </c>
      <c r="F724" s="101">
        <v>-63905.628129999735</v>
      </c>
      <c r="G724" s="101">
        <v>-60325.240479999746</v>
      </c>
      <c r="H724" s="101">
        <v>0</v>
      </c>
      <c r="I724" s="101">
        <v>0</v>
      </c>
    </row>
    <row r="725" spans="1:9" hidden="1">
      <c r="A725" s="4">
        <v>97957</v>
      </c>
      <c r="B725" s="84" t="s">
        <v>724</v>
      </c>
      <c r="C725" s="99">
        <v>1.224E-5</v>
      </c>
      <c r="D725" s="100"/>
      <c r="E725" s="101">
        <v>0</v>
      </c>
      <c r="F725" s="101">
        <v>0</v>
      </c>
      <c r="G725" s="101">
        <v>0</v>
      </c>
      <c r="H725" s="101">
        <v>0</v>
      </c>
      <c r="I725" s="101">
        <v>0</v>
      </c>
    </row>
    <row r="726" spans="1:9" hidden="1">
      <c r="A726" s="4">
        <v>98001</v>
      </c>
      <c r="B726" s="84" t="s">
        <v>725</v>
      </c>
      <c r="C726" s="99">
        <v>5.4223600000000002E-3</v>
      </c>
      <c r="D726" s="100"/>
      <c r="E726" s="101">
        <v>-60241.443000000436</v>
      </c>
      <c r="F726" s="101">
        <v>-60241.443000000436</v>
      </c>
      <c r="G726" s="101">
        <v>0</v>
      </c>
      <c r="H726" s="101">
        <v>0</v>
      </c>
      <c r="I726" s="101">
        <v>0</v>
      </c>
    </row>
    <row r="727" spans="1:9" hidden="1">
      <c r="A727" s="4">
        <v>98002</v>
      </c>
      <c r="B727" s="84" t="s">
        <v>726</v>
      </c>
      <c r="C727" s="99">
        <v>1.131E-5</v>
      </c>
      <c r="D727" s="100"/>
      <c r="E727" s="101">
        <v>-1026.7112499999996</v>
      </c>
      <c r="F727" s="101">
        <v>-863.71124999999961</v>
      </c>
      <c r="G727" s="101">
        <v>0</v>
      </c>
      <c r="H727" s="101">
        <v>0</v>
      </c>
      <c r="I727" s="101">
        <v>0</v>
      </c>
    </row>
    <row r="728" spans="1:9" hidden="1">
      <c r="A728" s="4">
        <v>98003</v>
      </c>
      <c r="B728" s="84" t="s">
        <v>727</v>
      </c>
      <c r="C728" s="99">
        <v>8.5959999999999997E-5</v>
      </c>
      <c r="D728" s="100"/>
      <c r="E728" s="101">
        <v>-870.72771000000785</v>
      </c>
      <c r="F728" s="101">
        <v>-870.72771000000785</v>
      </c>
      <c r="G728" s="101">
        <v>-870.72771000000785</v>
      </c>
      <c r="H728" s="101">
        <v>0</v>
      </c>
      <c r="I728" s="101">
        <v>0</v>
      </c>
    </row>
    <row r="729" spans="1:9" hidden="1">
      <c r="A729" s="4">
        <v>98004</v>
      </c>
      <c r="B729" s="84" t="s">
        <v>728</v>
      </c>
      <c r="C729" s="99">
        <v>2.0824E-4</v>
      </c>
      <c r="D729" s="100"/>
      <c r="E729" s="101">
        <v>0</v>
      </c>
      <c r="F729" s="101">
        <v>0</v>
      </c>
      <c r="G729" s="101">
        <v>0</v>
      </c>
      <c r="H729" s="101">
        <v>0</v>
      </c>
      <c r="I729" s="101">
        <v>0</v>
      </c>
    </row>
    <row r="730" spans="1:9" hidden="1">
      <c r="A730" s="4">
        <v>98008</v>
      </c>
      <c r="B730" s="84" t="s">
        <v>729</v>
      </c>
      <c r="C730" s="99">
        <v>6.3099999999999997E-6</v>
      </c>
      <c r="D730" s="100"/>
      <c r="E730" s="101">
        <v>-56.831549999999879</v>
      </c>
      <c r="F730" s="101">
        <v>-56.831549999999879</v>
      </c>
      <c r="G730" s="101">
        <v>0</v>
      </c>
      <c r="H730" s="101">
        <v>0</v>
      </c>
      <c r="I730" s="101">
        <v>0</v>
      </c>
    </row>
    <row r="731" spans="1:9" hidden="1">
      <c r="A731" s="4">
        <v>98011</v>
      </c>
      <c r="B731" s="84" t="s">
        <v>730</v>
      </c>
      <c r="C731" s="99">
        <v>2.87397E-3</v>
      </c>
      <c r="D731" s="100"/>
      <c r="E731" s="101">
        <v>-459366.15355750028</v>
      </c>
      <c r="F731" s="101">
        <v>-314160.15355750028</v>
      </c>
      <c r="G731" s="101">
        <v>-268289.43330750027</v>
      </c>
      <c r="H731" s="101">
        <v>0</v>
      </c>
      <c r="I731" s="101">
        <v>0</v>
      </c>
    </row>
    <row r="732" spans="1:9" hidden="1">
      <c r="A732" s="4">
        <v>98013</v>
      </c>
      <c r="B732" s="84" t="s">
        <v>731</v>
      </c>
      <c r="C732" s="99">
        <v>1.2269000000000001E-4</v>
      </c>
      <c r="D732" s="100"/>
      <c r="E732" s="101">
        <v>-10694.483877499984</v>
      </c>
      <c r="F732" s="101">
        <v>-3823.4838774999853</v>
      </c>
      <c r="G732" s="101">
        <v>-1152.4010274999937</v>
      </c>
      <c r="H732" s="101">
        <v>0</v>
      </c>
      <c r="I732" s="101">
        <v>0</v>
      </c>
    </row>
    <row r="733" spans="1:9" hidden="1">
      <c r="A733" s="4">
        <v>98021</v>
      </c>
      <c r="B733" s="84" t="s">
        <v>732</v>
      </c>
      <c r="C733" s="99">
        <v>4.5909999999999999E-5</v>
      </c>
      <c r="D733" s="100"/>
      <c r="E733" s="101">
        <v>-6313.9803724999983</v>
      </c>
      <c r="F733" s="101">
        <v>-6313.9803724999983</v>
      </c>
      <c r="G733" s="101">
        <v>-6313.9803724999983</v>
      </c>
      <c r="H733" s="101">
        <v>0</v>
      </c>
      <c r="I733" s="101">
        <v>0</v>
      </c>
    </row>
    <row r="734" spans="1:9" hidden="1">
      <c r="A734" s="4">
        <v>98023</v>
      </c>
      <c r="B734" s="84" t="s">
        <v>733</v>
      </c>
      <c r="C734" s="99">
        <v>6.2099999999999998E-6</v>
      </c>
      <c r="D734" s="100"/>
      <c r="E734" s="101">
        <v>-4398.6629974999996</v>
      </c>
      <c r="F734" s="101">
        <v>-1042.6629974999998</v>
      </c>
      <c r="G734" s="101">
        <v>-722.68674749999968</v>
      </c>
      <c r="H734" s="101">
        <v>0</v>
      </c>
      <c r="I734" s="101">
        <v>0</v>
      </c>
    </row>
    <row r="735" spans="1:9" hidden="1">
      <c r="A735" s="4">
        <v>98031</v>
      </c>
      <c r="B735" s="84" t="s">
        <v>734</v>
      </c>
      <c r="C735" s="99">
        <v>1.9494E-4</v>
      </c>
      <c r="D735" s="100"/>
      <c r="E735" s="101">
        <v>-2518.6798250000065</v>
      </c>
      <c r="F735" s="101">
        <v>-2518.6798250000065</v>
      </c>
      <c r="G735" s="101">
        <v>0</v>
      </c>
      <c r="H735" s="101">
        <v>0</v>
      </c>
      <c r="I735" s="101">
        <v>0</v>
      </c>
    </row>
    <row r="736" spans="1:9" hidden="1">
      <c r="A736" s="4">
        <v>98041</v>
      </c>
      <c r="B736" s="84" t="s">
        <v>735</v>
      </c>
      <c r="C736" s="99">
        <v>2.1232E-4</v>
      </c>
      <c r="D736" s="100"/>
      <c r="E736" s="101">
        <v>-24285.375520000016</v>
      </c>
      <c r="F736" s="101">
        <v>-24285.375520000016</v>
      </c>
      <c r="G736" s="101">
        <v>-9156.2467200000319</v>
      </c>
      <c r="H736" s="101">
        <v>0</v>
      </c>
      <c r="I736" s="101">
        <v>0</v>
      </c>
    </row>
    <row r="737" spans="1:9" hidden="1">
      <c r="A737" s="4">
        <v>98051</v>
      </c>
      <c r="B737" s="84" t="s">
        <v>736</v>
      </c>
      <c r="C737" s="99">
        <v>3.2361E-4</v>
      </c>
      <c r="D737" s="100"/>
      <c r="E737" s="101">
        <v>-26279.675172499996</v>
      </c>
      <c r="F737" s="101">
        <v>-26279.675172499996</v>
      </c>
      <c r="G737" s="101">
        <v>-15055.972047499996</v>
      </c>
      <c r="H737" s="101">
        <v>0</v>
      </c>
      <c r="I737" s="101">
        <v>0</v>
      </c>
    </row>
    <row r="738" spans="1:9" hidden="1">
      <c r="A738" s="4">
        <v>98061</v>
      </c>
      <c r="B738" s="84" t="s">
        <v>737</v>
      </c>
      <c r="C738" s="99">
        <v>1.3184000000000001E-4</v>
      </c>
      <c r="D738" s="100"/>
      <c r="E738" s="101">
        <v>-7224.4763149999799</v>
      </c>
      <c r="F738" s="101">
        <v>-3355.4763149999794</v>
      </c>
      <c r="G738" s="101">
        <v>-2825.7581899999836</v>
      </c>
      <c r="H738" s="101">
        <v>0</v>
      </c>
      <c r="I738" s="101">
        <v>0</v>
      </c>
    </row>
    <row r="739" spans="1:9" hidden="1">
      <c r="A739" s="4">
        <v>98071</v>
      </c>
      <c r="B739" s="84" t="s">
        <v>738</v>
      </c>
      <c r="C739" s="99">
        <v>7.0549999999999994E-5</v>
      </c>
      <c r="D739" s="100"/>
      <c r="E739" s="101">
        <v>-454.65240000000631</v>
      </c>
      <c r="F739" s="101">
        <v>-454.65240000000631</v>
      </c>
      <c r="G739" s="101">
        <v>0</v>
      </c>
      <c r="H739" s="101">
        <v>0</v>
      </c>
      <c r="I739" s="101">
        <v>0</v>
      </c>
    </row>
    <row r="740" spans="1:9" hidden="1">
      <c r="A740" s="4">
        <v>98081</v>
      </c>
      <c r="B740" s="84" t="s">
        <v>739</v>
      </c>
      <c r="C740" s="99">
        <v>6.0299999999999999E-6</v>
      </c>
      <c r="D740" s="100"/>
      <c r="E740" s="101">
        <v>-4869.4870925000014</v>
      </c>
      <c r="F740" s="101">
        <v>-4869.4870925000014</v>
      </c>
      <c r="G740" s="101">
        <v>-4358.0031425000006</v>
      </c>
      <c r="H740" s="101">
        <v>0</v>
      </c>
      <c r="I740" s="101">
        <v>0</v>
      </c>
    </row>
    <row r="741" spans="1:9" hidden="1">
      <c r="A741" s="4">
        <v>98091</v>
      </c>
      <c r="B741" s="84" t="s">
        <v>740</v>
      </c>
      <c r="C741" s="99">
        <v>6.7819999999999998E-5</v>
      </c>
      <c r="D741" s="100"/>
      <c r="E741" s="101">
        <v>0</v>
      </c>
      <c r="F741" s="101">
        <v>0</v>
      </c>
      <c r="G741" s="101">
        <v>0</v>
      </c>
      <c r="H741" s="101">
        <v>0</v>
      </c>
      <c r="I741" s="101">
        <v>0</v>
      </c>
    </row>
    <row r="742" spans="1:9" hidden="1">
      <c r="A742" s="4">
        <v>98101</v>
      </c>
      <c r="B742" s="84" t="s">
        <v>741</v>
      </c>
      <c r="C742" s="99">
        <v>2.6692700000000001E-3</v>
      </c>
      <c r="D742" s="100"/>
      <c r="E742" s="101">
        <v>-137527.0136075003</v>
      </c>
      <c r="F742" s="101">
        <v>-96843.013607500296</v>
      </c>
      <c r="G742" s="101">
        <v>-50240.239632500154</v>
      </c>
      <c r="H742" s="101">
        <v>0</v>
      </c>
      <c r="I742" s="101">
        <v>0</v>
      </c>
    </row>
    <row r="743" spans="1:9" hidden="1">
      <c r="A743" s="4">
        <v>98102</v>
      </c>
      <c r="B743" s="84" t="s">
        <v>742</v>
      </c>
      <c r="C743" s="99">
        <v>1.7514000000000001E-4</v>
      </c>
      <c r="D743" s="100"/>
      <c r="E743" s="101">
        <v>-1993</v>
      </c>
      <c r="F743" s="101">
        <v>0</v>
      </c>
      <c r="G743" s="101">
        <v>0</v>
      </c>
      <c r="H743" s="101">
        <v>0</v>
      </c>
      <c r="I743" s="101">
        <v>0</v>
      </c>
    </row>
    <row r="744" spans="1:9" hidden="1">
      <c r="A744" s="4">
        <v>98103</v>
      </c>
      <c r="B744" s="84" t="s">
        <v>972</v>
      </c>
      <c r="C744" s="99">
        <v>4.7814999999999999E-4</v>
      </c>
      <c r="D744" s="100"/>
      <c r="E744" s="101">
        <v>-34818.469712500009</v>
      </c>
      <c r="F744" s="101">
        <v>-28336.469712500006</v>
      </c>
      <c r="G744" s="101">
        <v>-24757.14726249997</v>
      </c>
      <c r="H744" s="101">
        <v>0</v>
      </c>
      <c r="I744" s="101">
        <v>0</v>
      </c>
    </row>
    <row r="745" spans="1:9" hidden="1">
      <c r="A745" s="4">
        <v>98107</v>
      </c>
      <c r="B745" s="84" t="s">
        <v>744</v>
      </c>
      <c r="C745" s="99">
        <v>1.9910000000000001E-5</v>
      </c>
      <c r="D745" s="100"/>
      <c r="E745" s="101">
        <v>-2898.4090500000011</v>
      </c>
      <c r="F745" s="101">
        <v>-2898.4090500000011</v>
      </c>
      <c r="G745" s="101">
        <v>0</v>
      </c>
      <c r="H745" s="101">
        <v>0</v>
      </c>
      <c r="I745" s="101">
        <v>0</v>
      </c>
    </row>
    <row r="746" spans="1:9" hidden="1">
      <c r="A746" s="4">
        <v>98109</v>
      </c>
      <c r="B746" s="84" t="s">
        <v>745</v>
      </c>
      <c r="C746" s="99">
        <v>1.4663E-4</v>
      </c>
      <c r="D746" s="100"/>
      <c r="E746" s="101">
        <v>-11030.733392500013</v>
      </c>
      <c r="F746" s="101">
        <v>-11030.733392500013</v>
      </c>
      <c r="G746" s="101">
        <v>-4941.9811424999862</v>
      </c>
      <c r="H746" s="101">
        <v>0</v>
      </c>
      <c r="I746" s="101">
        <v>0</v>
      </c>
    </row>
    <row r="747" spans="1:9" hidden="1">
      <c r="A747" s="4">
        <v>98111</v>
      </c>
      <c r="B747" s="84" t="s">
        <v>746</v>
      </c>
      <c r="C747" s="99">
        <v>9.6783000000000004E-4</v>
      </c>
      <c r="D747" s="100"/>
      <c r="E747" s="101">
        <v>-63621.477342499973</v>
      </c>
      <c r="F747" s="101">
        <v>-54945.477342499973</v>
      </c>
      <c r="G747" s="101">
        <v>-38693.92234249998</v>
      </c>
      <c r="H747" s="101">
        <v>0</v>
      </c>
      <c r="I747" s="101">
        <v>0</v>
      </c>
    </row>
    <row r="748" spans="1:9" hidden="1">
      <c r="A748" s="4">
        <v>98113</v>
      </c>
      <c r="B748" s="84" t="s">
        <v>747</v>
      </c>
      <c r="C748" s="99">
        <v>2.3180000000000002E-5</v>
      </c>
      <c r="D748" s="100"/>
      <c r="E748" s="101">
        <v>-4394.5373549999949</v>
      </c>
      <c r="F748" s="101">
        <v>-4394.5373549999949</v>
      </c>
      <c r="G748" s="101">
        <v>-473.16040499999872</v>
      </c>
      <c r="H748" s="101">
        <v>0</v>
      </c>
      <c r="I748" s="101">
        <v>0</v>
      </c>
    </row>
    <row r="749" spans="1:9" hidden="1">
      <c r="A749" s="4">
        <v>98121</v>
      </c>
      <c r="B749" s="84" t="s">
        <v>748</v>
      </c>
      <c r="C749" s="99">
        <v>1.7309000000000001E-4</v>
      </c>
      <c r="D749" s="100"/>
      <c r="E749" s="101">
        <v>-12963.279727499961</v>
      </c>
      <c r="F749" s="101">
        <v>-12963.279727499961</v>
      </c>
      <c r="G749" s="101">
        <v>-10917.343927499955</v>
      </c>
      <c r="H749" s="101">
        <v>0</v>
      </c>
      <c r="I749" s="101">
        <v>0</v>
      </c>
    </row>
    <row r="750" spans="1:9" hidden="1">
      <c r="A750" s="4">
        <v>98131</v>
      </c>
      <c r="B750" s="84" t="s">
        <v>749</v>
      </c>
      <c r="C750" s="99">
        <v>2.7352000000000002E-4</v>
      </c>
      <c r="D750" s="100"/>
      <c r="E750" s="101">
        <v>-23641.924799999993</v>
      </c>
      <c r="F750" s="101">
        <v>-23641.924799999993</v>
      </c>
      <c r="G750" s="101">
        <v>0</v>
      </c>
      <c r="H750" s="101">
        <v>0</v>
      </c>
      <c r="I750" s="101">
        <v>0</v>
      </c>
    </row>
    <row r="751" spans="1:9" hidden="1">
      <c r="A751" s="4">
        <v>98141</v>
      </c>
      <c r="B751" s="84" t="s">
        <v>750</v>
      </c>
      <c r="C751" s="99">
        <v>2.8985000000000003E-4</v>
      </c>
      <c r="D751" s="100"/>
      <c r="E751" s="101">
        <v>-16061.092012500007</v>
      </c>
      <c r="F751" s="101">
        <v>-8379.0920125000066</v>
      </c>
      <c r="G751" s="101">
        <v>-3619.0138875000066</v>
      </c>
      <c r="H751" s="101">
        <v>0</v>
      </c>
      <c r="I751" s="101">
        <v>0</v>
      </c>
    </row>
    <row r="752" spans="1:9" hidden="1">
      <c r="A752" s="4">
        <v>98147</v>
      </c>
      <c r="B752" s="84" t="s">
        <v>751</v>
      </c>
      <c r="C752" s="99">
        <v>1.0849999999999999E-5</v>
      </c>
      <c r="D752" s="100"/>
      <c r="E752" s="101">
        <v>0</v>
      </c>
      <c r="F752" s="101">
        <v>0</v>
      </c>
      <c r="G752" s="101">
        <v>0</v>
      </c>
      <c r="H752" s="101">
        <v>0</v>
      </c>
      <c r="I752" s="101">
        <v>0</v>
      </c>
    </row>
    <row r="753" spans="1:9" hidden="1">
      <c r="A753" s="4">
        <v>98161</v>
      </c>
      <c r="B753" s="84" t="s">
        <v>752</v>
      </c>
      <c r="C753" s="99">
        <v>7.4499999999999998E-6</v>
      </c>
      <c r="D753" s="100"/>
      <c r="E753" s="101">
        <v>0</v>
      </c>
      <c r="F753" s="101">
        <v>0</v>
      </c>
      <c r="G753" s="101">
        <v>0</v>
      </c>
      <c r="H753" s="101">
        <v>0</v>
      </c>
      <c r="I753" s="101">
        <v>0</v>
      </c>
    </row>
    <row r="754" spans="1:9" hidden="1">
      <c r="A754" s="4">
        <v>98201</v>
      </c>
      <c r="B754" s="84" t="s">
        <v>753</v>
      </c>
      <c r="C754" s="99">
        <v>2.8777899999999999E-3</v>
      </c>
      <c r="D754" s="100"/>
      <c r="E754" s="101">
        <v>-464948.79312750034</v>
      </c>
      <c r="F754" s="101">
        <v>-339516.79312750034</v>
      </c>
      <c r="G754" s="101">
        <v>-271801.13000250026</v>
      </c>
      <c r="H754" s="101">
        <v>0</v>
      </c>
      <c r="I754" s="101">
        <v>0</v>
      </c>
    </row>
    <row r="755" spans="1:9" hidden="1">
      <c r="A755" s="4">
        <v>98205</v>
      </c>
      <c r="B755" s="84" t="s">
        <v>754</v>
      </c>
      <c r="C755" s="99">
        <v>4.3619999999999999E-5</v>
      </c>
      <c r="D755" s="100"/>
      <c r="E755" s="101">
        <v>-2405.2244450000107</v>
      </c>
      <c r="F755" s="101">
        <v>-2405.2244450000107</v>
      </c>
      <c r="G755" s="101">
        <v>-698.10319500000969</v>
      </c>
      <c r="H755" s="101">
        <v>0</v>
      </c>
      <c r="I755" s="101">
        <v>0</v>
      </c>
    </row>
    <row r="756" spans="1:9" hidden="1">
      <c r="A756" s="4">
        <v>98211</v>
      </c>
      <c r="B756" s="84" t="s">
        <v>755</v>
      </c>
      <c r="C756" s="99">
        <v>8.7982999999999996E-4</v>
      </c>
      <c r="D756" s="100"/>
      <c r="E756" s="101">
        <v>-51445.849800000025</v>
      </c>
      <c r="F756" s="101">
        <v>-24391.849800000025</v>
      </c>
      <c r="G756" s="101">
        <v>0</v>
      </c>
      <c r="H756" s="101">
        <v>0</v>
      </c>
      <c r="I756" s="101">
        <v>0</v>
      </c>
    </row>
    <row r="757" spans="1:9" hidden="1">
      <c r="A757" s="4">
        <v>98218</v>
      </c>
      <c r="B757" s="84" t="s">
        <v>756</v>
      </c>
      <c r="C757" s="99">
        <v>1.5849999999999999E-5</v>
      </c>
      <c r="D757" s="100"/>
      <c r="E757" s="101">
        <v>-1761.7780499999999</v>
      </c>
      <c r="F757" s="101">
        <v>-1761.7780499999999</v>
      </c>
      <c r="G757" s="101">
        <v>0</v>
      </c>
      <c r="H757" s="101">
        <v>0</v>
      </c>
      <c r="I757" s="101">
        <v>0</v>
      </c>
    </row>
    <row r="758" spans="1:9" hidden="1">
      <c r="A758" s="4">
        <v>98221</v>
      </c>
      <c r="B758" s="84" t="s">
        <v>757</v>
      </c>
      <c r="C758" s="99">
        <v>2.6169999999999998E-5</v>
      </c>
      <c r="D758" s="100"/>
      <c r="E758" s="101">
        <v>-1726.5943500000012</v>
      </c>
      <c r="F758" s="101">
        <v>-723.59435000000121</v>
      </c>
      <c r="G758" s="101">
        <v>0</v>
      </c>
      <c r="H758" s="101">
        <v>0</v>
      </c>
      <c r="I758" s="101">
        <v>0</v>
      </c>
    </row>
    <row r="759" spans="1:9" hidden="1">
      <c r="A759" s="4">
        <v>98231</v>
      </c>
      <c r="B759" s="84" t="s">
        <v>758</v>
      </c>
      <c r="C759" s="99">
        <v>2.0129999999999999E-5</v>
      </c>
      <c r="D759" s="100"/>
      <c r="E759" s="101">
        <v>-13489.525617499998</v>
      </c>
      <c r="F759" s="101">
        <v>-13489.525617499998</v>
      </c>
      <c r="G759" s="101">
        <v>-3600.8359174999987</v>
      </c>
      <c r="H759" s="101">
        <v>0</v>
      </c>
      <c r="I759" s="101">
        <v>0</v>
      </c>
    </row>
    <row r="760" spans="1:9" hidden="1">
      <c r="A760" s="4">
        <v>98237</v>
      </c>
      <c r="B760" s="84" t="s">
        <v>759</v>
      </c>
      <c r="C760" s="99">
        <v>7.6000000000000001E-6</v>
      </c>
      <c r="D760" s="100"/>
      <c r="E760" s="101">
        <v>-227.32619999999997</v>
      </c>
      <c r="F760" s="101">
        <v>-227.32619999999997</v>
      </c>
      <c r="G760" s="101">
        <v>0</v>
      </c>
      <c r="H760" s="101">
        <v>0</v>
      </c>
      <c r="I760" s="101">
        <v>0</v>
      </c>
    </row>
    <row r="761" spans="1:9" hidden="1">
      <c r="A761" s="4">
        <v>98241</v>
      </c>
      <c r="B761" s="84" t="s">
        <v>760</v>
      </c>
      <c r="C761" s="99">
        <v>9.9399999999999997E-6</v>
      </c>
      <c r="D761" s="100"/>
      <c r="E761" s="101">
        <v>-1411</v>
      </c>
      <c r="F761" s="101">
        <v>0</v>
      </c>
      <c r="G761" s="101">
        <v>0</v>
      </c>
      <c r="H761" s="101">
        <v>0</v>
      </c>
      <c r="I761" s="101">
        <v>0</v>
      </c>
    </row>
    <row r="762" spans="1:9" hidden="1">
      <c r="A762" s="4">
        <v>98251</v>
      </c>
      <c r="B762" s="84" t="s">
        <v>761</v>
      </c>
      <c r="C762" s="99">
        <v>1.9300000000000002E-6</v>
      </c>
      <c r="D762" s="100"/>
      <c r="E762" s="101">
        <v>-170.49465000000009</v>
      </c>
      <c r="F762" s="101">
        <v>-170.49465000000009</v>
      </c>
      <c r="G762" s="101">
        <v>0</v>
      </c>
      <c r="H762" s="101">
        <v>0</v>
      </c>
      <c r="I762" s="101">
        <v>0</v>
      </c>
    </row>
    <row r="763" spans="1:9" hidden="1">
      <c r="A763" s="4">
        <v>98261</v>
      </c>
      <c r="B763" s="84" t="s">
        <v>762</v>
      </c>
      <c r="C763" s="99">
        <v>2.3370000000000002E-5</v>
      </c>
      <c r="D763" s="100"/>
      <c r="E763" s="101">
        <v>-6512.3268574999965</v>
      </c>
      <c r="F763" s="101">
        <v>-6242.3268574999965</v>
      </c>
      <c r="G763" s="101">
        <v>-2320.9499074999985</v>
      </c>
      <c r="H763" s="101">
        <v>0</v>
      </c>
      <c r="I763" s="101">
        <v>0</v>
      </c>
    </row>
    <row r="764" spans="1:9" hidden="1">
      <c r="A764" s="4">
        <v>98271</v>
      </c>
      <c r="B764" s="84" t="s">
        <v>763</v>
      </c>
      <c r="C764" s="99">
        <v>1.3740000000000001E-5</v>
      </c>
      <c r="D764" s="100"/>
      <c r="E764" s="101">
        <v>-498.7981249999998</v>
      </c>
      <c r="F764" s="101">
        <v>-498.7981249999998</v>
      </c>
      <c r="G764" s="101">
        <v>0</v>
      </c>
      <c r="H764" s="101">
        <v>0</v>
      </c>
      <c r="I764" s="101">
        <v>0</v>
      </c>
    </row>
    <row r="765" spans="1:9" hidden="1">
      <c r="A765" s="4">
        <v>98301</v>
      </c>
      <c r="B765" s="84" t="s">
        <v>764</v>
      </c>
      <c r="C765" s="99">
        <v>1.9664999999999999E-3</v>
      </c>
      <c r="D765" s="100"/>
      <c r="E765" s="101">
        <v>-12749.348750000005</v>
      </c>
      <c r="F765" s="101">
        <v>-12749.348750000005</v>
      </c>
      <c r="G765" s="101">
        <v>0</v>
      </c>
      <c r="H765" s="101">
        <v>0</v>
      </c>
      <c r="I765" s="101">
        <v>0</v>
      </c>
    </row>
    <row r="766" spans="1:9" hidden="1">
      <c r="A766" s="4">
        <v>98304</v>
      </c>
      <c r="B766" s="84" t="s">
        <v>765</v>
      </c>
      <c r="C766" s="99">
        <v>1.5359999999999999E-5</v>
      </c>
      <c r="D766" s="100"/>
      <c r="E766" s="101">
        <v>-3399.5788099999986</v>
      </c>
      <c r="F766" s="101">
        <v>-3399.5788099999986</v>
      </c>
      <c r="G766" s="101">
        <v>-2035.6216100000006</v>
      </c>
      <c r="H766" s="101">
        <v>0</v>
      </c>
      <c r="I766" s="101">
        <v>0</v>
      </c>
    </row>
    <row r="767" spans="1:9" hidden="1">
      <c r="A767" s="94">
        <v>98308</v>
      </c>
      <c r="B767" s="95" t="s">
        <v>766</v>
      </c>
      <c r="C767" s="96">
        <v>3.1529999999999998E-5</v>
      </c>
      <c r="D767" s="97"/>
      <c r="E767" s="98">
        <v>0</v>
      </c>
      <c r="F767" s="98">
        <v>0</v>
      </c>
      <c r="G767" s="98">
        <v>0</v>
      </c>
      <c r="H767" s="98">
        <v>0</v>
      </c>
      <c r="I767" s="98">
        <v>0</v>
      </c>
    </row>
    <row r="768" spans="1:9" hidden="1">
      <c r="A768" s="4">
        <v>98311</v>
      </c>
      <c r="B768" s="84" t="s">
        <v>767</v>
      </c>
      <c r="C768" s="99">
        <v>8.9366000000000001E-4</v>
      </c>
      <c r="D768" s="100"/>
      <c r="E768" s="101">
        <v>-92442.803985000079</v>
      </c>
      <c r="F768" s="101">
        <v>-62462.803985000079</v>
      </c>
      <c r="G768" s="101">
        <v>-30637.135985000132</v>
      </c>
      <c r="H768" s="101">
        <v>0</v>
      </c>
      <c r="I768" s="101">
        <v>0</v>
      </c>
    </row>
    <row r="769" spans="1:9" hidden="1">
      <c r="A769" s="4">
        <v>98313</v>
      </c>
      <c r="B769" s="84" t="s">
        <v>768</v>
      </c>
      <c r="C769" s="99">
        <v>1.6160999999999999E-4</v>
      </c>
      <c r="D769" s="100"/>
      <c r="E769" s="101">
        <v>-4893.218347499962</v>
      </c>
      <c r="F769" s="101">
        <v>-4893.218347499962</v>
      </c>
      <c r="G769" s="101">
        <v>-4893.218347499962</v>
      </c>
      <c r="H769" s="101">
        <v>0</v>
      </c>
      <c r="I769" s="101">
        <v>0</v>
      </c>
    </row>
    <row r="770" spans="1:9" hidden="1">
      <c r="A770" s="4">
        <v>98321</v>
      </c>
      <c r="B770" s="84" t="s">
        <v>769</v>
      </c>
      <c r="C770" s="99">
        <v>1.658E-5</v>
      </c>
      <c r="D770" s="100"/>
      <c r="E770" s="101">
        <v>-397.82085000000006</v>
      </c>
      <c r="F770" s="101">
        <v>-397.82085000000006</v>
      </c>
      <c r="G770" s="101">
        <v>0</v>
      </c>
      <c r="H770" s="101">
        <v>0</v>
      </c>
      <c r="I770" s="101">
        <v>0</v>
      </c>
    </row>
    <row r="771" spans="1:9" hidden="1">
      <c r="A771" s="4">
        <v>98331</v>
      </c>
      <c r="B771" s="84" t="s">
        <v>770</v>
      </c>
      <c r="C771" s="99">
        <v>3.8099999999999999E-6</v>
      </c>
      <c r="D771" s="100"/>
      <c r="E771" s="101">
        <v>-1706.5864474999987</v>
      </c>
      <c r="F771" s="101">
        <v>-1706.5864474999987</v>
      </c>
      <c r="G771" s="101">
        <v>-1706.5864474999987</v>
      </c>
      <c r="H771" s="101">
        <v>0</v>
      </c>
      <c r="I771" s="101">
        <v>0</v>
      </c>
    </row>
    <row r="772" spans="1:9" hidden="1">
      <c r="A772" s="4">
        <v>98401</v>
      </c>
      <c r="B772" s="84" t="s">
        <v>771</v>
      </c>
      <c r="C772" s="99">
        <v>2.7263999999999999E-3</v>
      </c>
      <c r="D772" s="100"/>
      <c r="E772" s="101">
        <v>-92457.917649999188</v>
      </c>
      <c r="F772" s="101">
        <v>-92457.917649999188</v>
      </c>
      <c r="G772" s="101">
        <v>-41934.669699999431</v>
      </c>
      <c r="H772" s="101">
        <v>0</v>
      </c>
      <c r="I772" s="101">
        <v>0</v>
      </c>
    </row>
    <row r="773" spans="1:9" hidden="1">
      <c r="A773" s="4">
        <v>98404</v>
      </c>
      <c r="B773" s="84" t="s">
        <v>949</v>
      </c>
      <c r="C773" s="99">
        <v>3.0349999999999999E-5</v>
      </c>
      <c r="D773" s="100"/>
      <c r="E773" s="101">
        <v>-6073.8734624999979</v>
      </c>
      <c r="F773" s="101">
        <v>-6073.8734624999979</v>
      </c>
      <c r="G773" s="101">
        <v>-4999.6922124999983</v>
      </c>
      <c r="H773" s="101">
        <v>0</v>
      </c>
      <c r="I773" s="101">
        <v>0</v>
      </c>
    </row>
    <row r="774" spans="1:9" hidden="1">
      <c r="A774" s="4">
        <v>98411</v>
      </c>
      <c r="B774" s="84" t="s">
        <v>772</v>
      </c>
      <c r="C774" s="99">
        <v>1.87682E-3</v>
      </c>
      <c r="D774" s="100"/>
      <c r="E774" s="101">
        <v>-19195.71437500004</v>
      </c>
      <c r="F774" s="101">
        <v>-14380.71437500004</v>
      </c>
      <c r="G774" s="101">
        <v>0</v>
      </c>
      <c r="H774" s="101">
        <v>0</v>
      </c>
      <c r="I774" s="101">
        <v>0</v>
      </c>
    </row>
    <row r="775" spans="1:9" hidden="1">
      <c r="A775" s="4">
        <v>98414</v>
      </c>
      <c r="B775" s="84" t="s">
        <v>14</v>
      </c>
      <c r="C775" s="99">
        <v>3.7610000000000001E-5</v>
      </c>
      <c r="D775" s="100"/>
      <c r="E775" s="101">
        <v>-3039.6824474999949</v>
      </c>
      <c r="F775" s="101">
        <v>-3039.6824474999949</v>
      </c>
      <c r="G775" s="101">
        <v>-945.93739749999622</v>
      </c>
      <c r="H775" s="101">
        <v>0</v>
      </c>
      <c r="I775" s="101">
        <v>0</v>
      </c>
    </row>
    <row r="776" spans="1:9" hidden="1">
      <c r="A776" s="4">
        <v>98417</v>
      </c>
      <c r="B776" s="84" t="s">
        <v>773</v>
      </c>
      <c r="C776" s="99">
        <v>2.8549999999999999E-5</v>
      </c>
      <c r="D776" s="100"/>
      <c r="E776" s="101">
        <v>-568.31549999999879</v>
      </c>
      <c r="F776" s="101">
        <v>-568.31549999999879</v>
      </c>
      <c r="G776" s="101">
        <v>0</v>
      </c>
      <c r="H776" s="101">
        <v>0</v>
      </c>
      <c r="I776" s="101">
        <v>0</v>
      </c>
    </row>
    <row r="777" spans="1:9" hidden="1">
      <c r="A777" s="4">
        <v>98421</v>
      </c>
      <c r="B777" s="84" t="s">
        <v>774</v>
      </c>
      <c r="C777" s="99">
        <v>1.4755000000000001E-4</v>
      </c>
      <c r="D777" s="100"/>
      <c r="E777" s="101">
        <v>-1651</v>
      </c>
      <c r="F777" s="101">
        <v>0</v>
      </c>
      <c r="G777" s="101">
        <v>0</v>
      </c>
      <c r="H777" s="101">
        <v>0</v>
      </c>
      <c r="I777" s="101">
        <v>0</v>
      </c>
    </row>
    <row r="778" spans="1:9" hidden="1">
      <c r="A778" s="4">
        <v>98427</v>
      </c>
      <c r="B778" s="84" t="s">
        <v>775</v>
      </c>
      <c r="C778" s="99">
        <v>7.4100000000000002E-6</v>
      </c>
      <c r="D778" s="100"/>
      <c r="E778" s="101">
        <v>0</v>
      </c>
      <c r="F778" s="101">
        <v>0</v>
      </c>
      <c r="G778" s="101">
        <v>0</v>
      </c>
      <c r="H778" s="101">
        <v>0</v>
      </c>
      <c r="I778" s="101">
        <v>0</v>
      </c>
    </row>
    <row r="779" spans="1:9" hidden="1">
      <c r="A779" s="4">
        <v>98431</v>
      </c>
      <c r="B779" s="84" t="s">
        <v>776</v>
      </c>
      <c r="C779" s="99">
        <v>2.3403000000000001E-4</v>
      </c>
      <c r="D779" s="100"/>
      <c r="E779" s="101">
        <v>-42299.39936749998</v>
      </c>
      <c r="F779" s="101">
        <v>-42299.39936749998</v>
      </c>
      <c r="G779" s="101">
        <v>-28230.966542499966</v>
      </c>
      <c r="H779" s="101">
        <v>0</v>
      </c>
      <c r="I779" s="101">
        <v>0</v>
      </c>
    </row>
    <row r="780" spans="1:9" hidden="1">
      <c r="A780" s="4">
        <v>98441</v>
      </c>
      <c r="B780" s="84" t="s">
        <v>777</v>
      </c>
      <c r="C780" s="99">
        <v>1.0679E-4</v>
      </c>
      <c r="D780" s="100"/>
      <c r="E780" s="101">
        <v>-16480.505277499986</v>
      </c>
      <c r="F780" s="101">
        <v>-16162.505277499986</v>
      </c>
      <c r="G780" s="101">
        <v>-10100.835052499988</v>
      </c>
      <c r="H780" s="101">
        <v>0</v>
      </c>
      <c r="I780" s="101">
        <v>0</v>
      </c>
    </row>
    <row r="781" spans="1:9" hidden="1">
      <c r="A781" s="4">
        <v>98451</v>
      </c>
      <c r="B781" s="84" t="s">
        <v>778</v>
      </c>
      <c r="C781" s="99">
        <v>4.1E-5</v>
      </c>
      <c r="D781" s="100"/>
      <c r="E781" s="101">
        <v>-9166.2879999999877</v>
      </c>
      <c r="F781" s="101">
        <v>-9166.2879999999877</v>
      </c>
      <c r="G781" s="101">
        <v>-8405.084249999989</v>
      </c>
      <c r="H781" s="101">
        <v>0</v>
      </c>
      <c r="I781" s="101">
        <v>0</v>
      </c>
    </row>
    <row r="782" spans="1:9" hidden="1">
      <c r="A782" s="4">
        <v>98471</v>
      </c>
      <c r="B782" s="84" t="s">
        <v>950</v>
      </c>
      <c r="C782" s="99">
        <v>1.3360000000000001E-5</v>
      </c>
      <c r="D782" s="100"/>
      <c r="E782" s="101">
        <v>-640.20687500000008</v>
      </c>
      <c r="F782" s="101">
        <v>-640.20687500000008</v>
      </c>
      <c r="G782" s="101">
        <v>0</v>
      </c>
      <c r="H782" s="101">
        <v>0</v>
      </c>
      <c r="I782" s="101">
        <v>0</v>
      </c>
    </row>
    <row r="783" spans="1:9" hidden="1">
      <c r="A783" s="4">
        <v>98481</v>
      </c>
      <c r="B783" s="84" t="s">
        <v>779</v>
      </c>
      <c r="C783" s="99">
        <v>7.4939999999999997E-5</v>
      </c>
      <c r="D783" s="100"/>
      <c r="E783" s="101">
        <v>-3787.9475900000002</v>
      </c>
      <c r="F783" s="101">
        <v>-3787.9475900000002</v>
      </c>
      <c r="G783" s="101">
        <v>-1240.1257149999988</v>
      </c>
      <c r="H783" s="101">
        <v>0</v>
      </c>
      <c r="I783" s="101">
        <v>0</v>
      </c>
    </row>
    <row r="784" spans="1:9" hidden="1">
      <c r="A784" s="4">
        <v>98501</v>
      </c>
      <c r="B784" s="84" t="s">
        <v>780</v>
      </c>
      <c r="C784" s="99">
        <v>1.99154E-3</v>
      </c>
      <c r="D784" s="100"/>
      <c r="E784" s="101">
        <v>-114040.310715</v>
      </c>
      <c r="F784" s="101">
        <v>-114040.310715</v>
      </c>
      <c r="G784" s="101">
        <v>-81489.782414999936</v>
      </c>
      <c r="H784" s="101">
        <v>0</v>
      </c>
      <c r="I784" s="101">
        <v>0</v>
      </c>
    </row>
    <row r="785" spans="1:9" hidden="1">
      <c r="A785" s="4">
        <v>98511</v>
      </c>
      <c r="B785" s="84" t="s">
        <v>781</v>
      </c>
      <c r="C785" s="99">
        <v>6.4839999999999996E-5</v>
      </c>
      <c r="D785" s="100"/>
      <c r="E785" s="101">
        <v>-4294.332665000009</v>
      </c>
      <c r="F785" s="101">
        <v>-4294.332665000009</v>
      </c>
      <c r="G785" s="101">
        <v>-2938.6845400000093</v>
      </c>
      <c r="H785" s="101">
        <v>0</v>
      </c>
      <c r="I785" s="101">
        <v>0</v>
      </c>
    </row>
    <row r="786" spans="1:9" hidden="1">
      <c r="A786" s="4">
        <v>98517</v>
      </c>
      <c r="B786" s="84" t="s">
        <v>782</v>
      </c>
      <c r="C786" s="99">
        <v>1.6160000000000001E-5</v>
      </c>
      <c r="D786" s="100"/>
      <c r="E786" s="101">
        <v>-6375.3656849999988</v>
      </c>
      <c r="F786" s="101">
        <v>-6375.3656849999988</v>
      </c>
      <c r="G786" s="101">
        <v>-4051.8413099999993</v>
      </c>
      <c r="H786" s="101">
        <v>0</v>
      </c>
      <c r="I786" s="101">
        <v>0</v>
      </c>
    </row>
    <row r="787" spans="1:9" hidden="1">
      <c r="A787" s="4">
        <v>98521</v>
      </c>
      <c r="B787" s="84" t="s">
        <v>783</v>
      </c>
      <c r="C787" s="99">
        <v>5.8965999999999999E-4</v>
      </c>
      <c r="D787" s="100"/>
      <c r="E787" s="101">
        <v>-61569.737860000037</v>
      </c>
      <c r="F787" s="101">
        <v>-50465.737860000037</v>
      </c>
      <c r="G787" s="101">
        <v>-42096.543235000005</v>
      </c>
      <c r="H787" s="101">
        <v>0</v>
      </c>
      <c r="I787" s="101">
        <v>0</v>
      </c>
    </row>
    <row r="788" spans="1:9" hidden="1">
      <c r="A788" s="4">
        <v>98601</v>
      </c>
      <c r="B788" s="84" t="s">
        <v>784</v>
      </c>
      <c r="C788" s="99">
        <v>3.4277399999999999E-3</v>
      </c>
      <c r="D788" s="100"/>
      <c r="E788" s="101">
        <v>-183166.34984000062</v>
      </c>
      <c r="F788" s="101">
        <v>-106601.34984000061</v>
      </c>
      <c r="G788" s="101">
        <v>-84537.706915000905</v>
      </c>
      <c r="H788" s="101">
        <v>0</v>
      </c>
      <c r="I788" s="101">
        <v>0</v>
      </c>
    </row>
    <row r="789" spans="1:9" hidden="1">
      <c r="A789" s="4">
        <v>98604</v>
      </c>
      <c r="B789" s="84" t="s">
        <v>920</v>
      </c>
      <c r="C789" s="99">
        <v>1.501E-5</v>
      </c>
      <c r="D789" s="100"/>
      <c r="E789" s="101">
        <v>-859.18014750000202</v>
      </c>
      <c r="F789" s="101">
        <v>-859.18014750000202</v>
      </c>
      <c r="G789" s="101">
        <v>-859.18014750000202</v>
      </c>
      <c r="H789" s="101">
        <v>0</v>
      </c>
      <c r="I789" s="101">
        <v>0</v>
      </c>
    </row>
    <row r="790" spans="1:9" hidden="1">
      <c r="A790" s="4">
        <v>98607</v>
      </c>
      <c r="B790" s="84" t="s">
        <v>785</v>
      </c>
      <c r="C790" s="99">
        <v>6.72E-6</v>
      </c>
      <c r="D790" s="100"/>
      <c r="E790" s="101">
        <v>-3644.7056949999987</v>
      </c>
      <c r="F790" s="101">
        <v>-3644.7056949999987</v>
      </c>
      <c r="G790" s="101">
        <v>-3297.1300699999983</v>
      </c>
      <c r="H790" s="101">
        <v>0</v>
      </c>
      <c r="I790" s="101">
        <v>0</v>
      </c>
    </row>
    <row r="791" spans="1:9" hidden="1">
      <c r="A791" s="4">
        <v>98608</v>
      </c>
      <c r="B791" s="84" t="s">
        <v>786</v>
      </c>
      <c r="C791" s="99">
        <v>6.0229999999999998E-5</v>
      </c>
      <c r="D791" s="100"/>
      <c r="E791" s="101">
        <v>-4039.8209925000019</v>
      </c>
      <c r="F791" s="101">
        <v>-4039.8209925000019</v>
      </c>
      <c r="G791" s="101">
        <v>-970.91729250000299</v>
      </c>
      <c r="H791" s="101">
        <v>0</v>
      </c>
      <c r="I791" s="101">
        <v>0</v>
      </c>
    </row>
    <row r="792" spans="1:9" hidden="1">
      <c r="A792" s="4">
        <v>98611</v>
      </c>
      <c r="B792" s="84" t="s">
        <v>787</v>
      </c>
      <c r="C792" s="99">
        <v>1.2919E-4</v>
      </c>
      <c r="D792" s="100"/>
      <c r="E792" s="101">
        <v>-6898.3651774999944</v>
      </c>
      <c r="F792" s="101">
        <v>-6898.3651774999944</v>
      </c>
      <c r="G792" s="101">
        <v>-2845.8520524999972</v>
      </c>
      <c r="H792" s="101">
        <v>0</v>
      </c>
      <c r="I792" s="101">
        <v>0</v>
      </c>
    </row>
    <row r="793" spans="1:9" hidden="1">
      <c r="A793" s="4">
        <v>98621</v>
      </c>
      <c r="B793" s="84" t="s">
        <v>788</v>
      </c>
      <c r="C793" s="99">
        <v>1.3966E-4</v>
      </c>
      <c r="D793" s="100"/>
      <c r="E793" s="101">
        <v>-3120.597075000016</v>
      </c>
      <c r="F793" s="101">
        <v>-2648.597075000016</v>
      </c>
      <c r="G793" s="101">
        <v>0</v>
      </c>
      <c r="H793" s="101">
        <v>0</v>
      </c>
      <c r="I793" s="101">
        <v>0</v>
      </c>
    </row>
    <row r="794" spans="1:9" hidden="1">
      <c r="A794" s="4">
        <v>98627</v>
      </c>
      <c r="B794" s="84" t="s">
        <v>789</v>
      </c>
      <c r="C794" s="99">
        <v>9.4299999999999995E-6</v>
      </c>
      <c r="D794" s="100"/>
      <c r="E794" s="101">
        <v>-590.26809250000019</v>
      </c>
      <c r="F794" s="101">
        <v>-590.26809250000019</v>
      </c>
      <c r="G794" s="101">
        <v>-562.45684249999999</v>
      </c>
      <c r="H794" s="101">
        <v>0</v>
      </c>
      <c r="I794" s="101">
        <v>0</v>
      </c>
    </row>
    <row r="795" spans="1:9" hidden="1">
      <c r="A795" s="4">
        <v>98631</v>
      </c>
      <c r="B795" s="84" t="s">
        <v>790</v>
      </c>
      <c r="C795" s="99">
        <v>7.6785000000000004E-4</v>
      </c>
      <c r="D795" s="100"/>
      <c r="E795" s="101">
        <v>-93084.074037499973</v>
      </c>
      <c r="F795" s="101">
        <v>-45964.074037499973</v>
      </c>
      <c r="G795" s="101">
        <v>-37723.499287499886</v>
      </c>
      <c r="H795" s="101">
        <v>0</v>
      </c>
      <c r="I795" s="101">
        <v>0</v>
      </c>
    </row>
    <row r="796" spans="1:9" hidden="1">
      <c r="A796" s="4">
        <v>98637</v>
      </c>
      <c r="B796" s="84" t="s">
        <v>791</v>
      </c>
      <c r="C796" s="99">
        <v>2.001E-5</v>
      </c>
      <c r="D796" s="100"/>
      <c r="E796" s="101">
        <v>0</v>
      </c>
      <c r="F796" s="101">
        <v>0</v>
      </c>
      <c r="G796" s="101">
        <v>0</v>
      </c>
      <c r="H796" s="101">
        <v>0</v>
      </c>
      <c r="I796" s="101">
        <v>0</v>
      </c>
    </row>
    <row r="797" spans="1:9" hidden="1">
      <c r="A797" s="4">
        <v>98641</v>
      </c>
      <c r="B797" s="84" t="s">
        <v>792</v>
      </c>
      <c r="C797" s="99">
        <v>2.6713000000000003E-4</v>
      </c>
      <c r="D797" s="100"/>
      <c r="E797" s="101">
        <v>-26058.044617499989</v>
      </c>
      <c r="F797" s="101">
        <v>-26058.044617499989</v>
      </c>
      <c r="G797" s="101">
        <v>-14097.453917499966</v>
      </c>
      <c r="H797" s="101">
        <v>0</v>
      </c>
      <c r="I797" s="101">
        <v>0</v>
      </c>
    </row>
    <row r="798" spans="1:9" hidden="1">
      <c r="A798" s="4">
        <v>98701</v>
      </c>
      <c r="B798" s="84" t="s">
        <v>794</v>
      </c>
      <c r="C798" s="99">
        <v>1.06452E-3</v>
      </c>
      <c r="D798" s="100"/>
      <c r="E798" s="101">
        <v>-37484.31637</v>
      </c>
      <c r="F798" s="101">
        <v>-37484.31637</v>
      </c>
      <c r="G798" s="101">
        <v>-29303.606370000009</v>
      </c>
      <c r="H798" s="101">
        <v>0</v>
      </c>
      <c r="I798" s="101">
        <v>0</v>
      </c>
    </row>
    <row r="799" spans="1:9" hidden="1">
      <c r="A799" s="4">
        <v>98711</v>
      </c>
      <c r="B799" s="84" t="s">
        <v>795</v>
      </c>
      <c r="C799" s="99">
        <v>1.5754000000000001E-4</v>
      </c>
      <c r="D799" s="100"/>
      <c r="E799" s="101">
        <v>-16848.700890000026</v>
      </c>
      <c r="F799" s="101">
        <v>-16848.700890000026</v>
      </c>
      <c r="G799" s="101">
        <v>-14359.45276500002</v>
      </c>
      <c r="H799" s="101">
        <v>0</v>
      </c>
      <c r="I799" s="101">
        <v>0</v>
      </c>
    </row>
    <row r="800" spans="1:9" hidden="1">
      <c r="A800" s="4">
        <v>98717</v>
      </c>
      <c r="B800" s="84" t="s">
        <v>796</v>
      </c>
      <c r="C800" s="99">
        <v>1.9210000000000001E-5</v>
      </c>
      <c r="D800" s="100"/>
      <c r="E800" s="101">
        <v>-2518.8762725000038</v>
      </c>
      <c r="F800" s="101">
        <v>-529.87627250000378</v>
      </c>
      <c r="G800" s="101">
        <v>-216.55564750000349</v>
      </c>
      <c r="H800" s="101">
        <v>0</v>
      </c>
      <c r="I800" s="101">
        <v>0</v>
      </c>
    </row>
    <row r="801" spans="1:9" hidden="1">
      <c r="A801" s="4">
        <v>98801</v>
      </c>
      <c r="B801" s="84" t="s">
        <v>797</v>
      </c>
      <c r="C801" s="99">
        <v>2.2014299999999999E-3</v>
      </c>
      <c r="D801" s="100"/>
      <c r="E801" s="101">
        <v>-107030.03309250006</v>
      </c>
      <c r="F801" s="101">
        <v>-107030.03309250006</v>
      </c>
      <c r="G801" s="101">
        <v>-106461.71759250003</v>
      </c>
      <c r="H801" s="101">
        <v>0</v>
      </c>
      <c r="I801" s="101">
        <v>0</v>
      </c>
    </row>
    <row r="802" spans="1:9" hidden="1">
      <c r="A802" s="4">
        <v>98811</v>
      </c>
      <c r="B802" s="84" t="s">
        <v>798</v>
      </c>
      <c r="C802" s="99">
        <v>6.0041000000000001E-4</v>
      </c>
      <c r="D802" s="100"/>
      <c r="E802" s="101">
        <v>-41710</v>
      </c>
      <c r="F802" s="101">
        <v>0</v>
      </c>
      <c r="G802" s="101">
        <v>0</v>
      </c>
      <c r="H802" s="101">
        <v>0</v>
      </c>
      <c r="I802" s="101">
        <v>0</v>
      </c>
    </row>
    <row r="803" spans="1:9" hidden="1">
      <c r="A803" s="4">
        <v>98817</v>
      </c>
      <c r="B803" s="84" t="s">
        <v>799</v>
      </c>
      <c r="C803" s="99">
        <v>1.131E-5</v>
      </c>
      <c r="D803" s="100"/>
      <c r="E803" s="101">
        <v>-1648.1149500000001</v>
      </c>
      <c r="F803" s="101">
        <v>-1648.1149500000001</v>
      </c>
      <c r="G803" s="101">
        <v>0</v>
      </c>
      <c r="H803" s="101">
        <v>0</v>
      </c>
      <c r="I803" s="101">
        <v>0</v>
      </c>
    </row>
    <row r="804" spans="1:9" hidden="1">
      <c r="A804" s="4">
        <v>98901</v>
      </c>
      <c r="B804" s="84" t="s">
        <v>800</v>
      </c>
      <c r="C804" s="99">
        <v>2.3363E-4</v>
      </c>
      <c r="D804" s="100"/>
      <c r="E804" s="101">
        <v>-18135.604642499973</v>
      </c>
      <c r="F804" s="101">
        <v>-17109.604642499973</v>
      </c>
      <c r="G804" s="101">
        <v>-8982.6929924999786</v>
      </c>
      <c r="H804" s="101">
        <v>0</v>
      </c>
      <c r="I804" s="101">
        <v>0</v>
      </c>
    </row>
    <row r="805" spans="1:9" hidden="1">
      <c r="A805" s="4">
        <v>98904</v>
      </c>
      <c r="B805" s="84" t="s">
        <v>801</v>
      </c>
      <c r="C805" s="99">
        <v>3.05E-6</v>
      </c>
      <c r="D805" s="100"/>
      <c r="E805" s="101">
        <v>-678</v>
      </c>
      <c r="F805" s="101">
        <v>0</v>
      </c>
      <c r="G805" s="101">
        <v>0</v>
      </c>
      <c r="H805" s="101">
        <v>0</v>
      </c>
      <c r="I805" s="101">
        <v>0</v>
      </c>
    </row>
    <row r="806" spans="1:9" hidden="1">
      <c r="A806" s="4">
        <v>98911</v>
      </c>
      <c r="B806" s="84" t="s">
        <v>802</v>
      </c>
      <c r="C806" s="99">
        <v>2.7290000000000001E-5</v>
      </c>
      <c r="D806" s="100"/>
      <c r="E806" s="101">
        <v>-1307.293177499997</v>
      </c>
      <c r="F806" s="101">
        <v>-1307.293177499997</v>
      </c>
      <c r="G806" s="101">
        <v>-1307.293177499997</v>
      </c>
      <c r="H806" s="101">
        <v>0</v>
      </c>
      <c r="I806" s="101">
        <v>0</v>
      </c>
    </row>
    <row r="807" spans="1:9" hidden="1">
      <c r="A807" s="4">
        <v>99001</v>
      </c>
      <c r="B807" s="84" t="s">
        <v>803</v>
      </c>
      <c r="C807" s="99">
        <v>9.7854099999999996E-3</v>
      </c>
      <c r="D807" s="100"/>
      <c r="E807" s="101">
        <v>-197364.08369749869</v>
      </c>
      <c r="F807" s="101">
        <v>-197364.08369749869</v>
      </c>
      <c r="G807" s="101">
        <v>-131231.79494749886</v>
      </c>
      <c r="H807" s="101">
        <v>0</v>
      </c>
      <c r="I807" s="101">
        <v>0</v>
      </c>
    </row>
    <row r="808" spans="1:9" hidden="1">
      <c r="A808" s="4">
        <v>99011</v>
      </c>
      <c r="B808" s="84" t="s">
        <v>804</v>
      </c>
      <c r="C808" s="99">
        <v>3.8360099999999999E-3</v>
      </c>
      <c r="D808" s="100"/>
      <c r="E808" s="101">
        <v>-23414.598599999677</v>
      </c>
      <c r="F808" s="101">
        <v>-23414.598599999677</v>
      </c>
      <c r="G808" s="101">
        <v>0</v>
      </c>
      <c r="H808" s="101">
        <v>0</v>
      </c>
      <c r="I808" s="101">
        <v>0</v>
      </c>
    </row>
    <row r="809" spans="1:9" hidden="1">
      <c r="A809" s="4">
        <v>99013</v>
      </c>
      <c r="B809" s="84" t="s">
        <v>805</v>
      </c>
      <c r="C809" s="99">
        <v>5.1E-5</v>
      </c>
      <c r="D809" s="100"/>
      <c r="E809" s="101">
        <v>-16128.089875000003</v>
      </c>
      <c r="F809" s="101">
        <v>-16128.089875000003</v>
      </c>
      <c r="G809" s="101">
        <v>-8828.1060999999991</v>
      </c>
      <c r="H809" s="101">
        <v>0</v>
      </c>
      <c r="I809" s="101">
        <v>0</v>
      </c>
    </row>
    <row r="810" spans="1:9" hidden="1">
      <c r="A810" s="4">
        <v>99014</v>
      </c>
      <c r="B810" s="84" t="s">
        <v>921</v>
      </c>
      <c r="C810" s="99">
        <v>2.6120000000000001E-5</v>
      </c>
      <c r="D810" s="100"/>
      <c r="E810" s="101">
        <v>-568.31550000000152</v>
      </c>
      <c r="F810" s="101">
        <v>-568.31550000000152</v>
      </c>
      <c r="G810" s="101">
        <v>0</v>
      </c>
      <c r="H810" s="101">
        <v>0</v>
      </c>
      <c r="I810" s="101">
        <v>0</v>
      </c>
    </row>
    <row r="811" spans="1:9" hidden="1">
      <c r="A811" s="4">
        <v>99017</v>
      </c>
      <c r="B811" s="84" t="s">
        <v>806</v>
      </c>
      <c r="C811" s="99">
        <v>3.6520000000000003E-5</v>
      </c>
      <c r="D811" s="100"/>
      <c r="E811" s="101">
        <v>-5859.793020000001</v>
      </c>
      <c r="F811" s="101">
        <v>-5859.793020000001</v>
      </c>
      <c r="G811" s="101">
        <v>-2677.2262199999968</v>
      </c>
      <c r="H811" s="101">
        <v>0</v>
      </c>
      <c r="I811" s="101">
        <v>0</v>
      </c>
    </row>
    <row r="812" spans="1:9" hidden="1">
      <c r="A812" s="94">
        <v>99021</v>
      </c>
      <c r="B812" s="95" t="s">
        <v>807</v>
      </c>
      <c r="C812" s="96">
        <v>1.1168E-4</v>
      </c>
      <c r="D812" s="97"/>
      <c r="E812" s="98">
        <v>-16317.465530000019</v>
      </c>
      <c r="F812" s="98">
        <v>-16097.465530000019</v>
      </c>
      <c r="G812" s="98">
        <v>-14229.286780000017</v>
      </c>
      <c r="H812" s="98">
        <v>0</v>
      </c>
      <c r="I812" s="98">
        <v>0</v>
      </c>
    </row>
    <row r="813" spans="1:9" hidden="1">
      <c r="A813" s="4">
        <v>99022</v>
      </c>
      <c r="B813" s="84" t="s">
        <v>808</v>
      </c>
      <c r="C813" s="99">
        <v>6.0000000000000002E-6</v>
      </c>
      <c r="D813" s="100"/>
      <c r="E813" s="101">
        <v>-340.98930000000018</v>
      </c>
      <c r="F813" s="101">
        <v>-340.98930000000018</v>
      </c>
      <c r="G813" s="101">
        <v>0</v>
      </c>
      <c r="H813" s="101">
        <v>0</v>
      </c>
      <c r="I813" s="101">
        <v>0</v>
      </c>
    </row>
    <row r="814" spans="1:9" hidden="1">
      <c r="A814" s="4">
        <v>99031</v>
      </c>
      <c r="B814" s="84" t="s">
        <v>809</v>
      </c>
      <c r="C814" s="99">
        <v>1.0115000000000001E-4</v>
      </c>
      <c r="D814" s="100"/>
      <c r="E814" s="101">
        <v>-8375.7143875000038</v>
      </c>
      <c r="F814" s="101">
        <v>-8375.7143875000038</v>
      </c>
      <c r="G814" s="101">
        <v>-8262.3387624999996</v>
      </c>
      <c r="H814" s="101">
        <v>0</v>
      </c>
      <c r="I814" s="101">
        <v>0</v>
      </c>
    </row>
    <row r="815" spans="1:9" hidden="1">
      <c r="A815" s="4">
        <v>99041</v>
      </c>
      <c r="B815" s="84" t="s">
        <v>810</v>
      </c>
      <c r="C815" s="99">
        <v>6.7024999999999995E-4</v>
      </c>
      <c r="D815" s="100"/>
      <c r="E815" s="101">
        <v>-6401.315499999997</v>
      </c>
      <c r="F815" s="101">
        <v>-568.31549999999697</v>
      </c>
      <c r="G815" s="101">
        <v>0</v>
      </c>
      <c r="H815" s="101">
        <v>0</v>
      </c>
      <c r="I815" s="101">
        <v>0</v>
      </c>
    </row>
    <row r="816" spans="1:9" hidden="1">
      <c r="A816" s="4">
        <v>99047</v>
      </c>
      <c r="B816" s="84" t="s">
        <v>811</v>
      </c>
      <c r="C816" s="99">
        <v>2.0319999999999999E-5</v>
      </c>
      <c r="D816" s="100"/>
      <c r="E816" s="101">
        <v>-1818.6095999999989</v>
      </c>
      <c r="F816" s="101">
        <v>-1818.6095999999989</v>
      </c>
      <c r="G816" s="101">
        <v>0</v>
      </c>
      <c r="H816" s="101">
        <v>0</v>
      </c>
      <c r="I816" s="101">
        <v>0</v>
      </c>
    </row>
    <row r="817" spans="1:9" hidden="1">
      <c r="A817" s="4">
        <v>99051</v>
      </c>
      <c r="B817" s="84" t="s">
        <v>812</v>
      </c>
      <c r="C817" s="99">
        <v>3.8573999999999998E-4</v>
      </c>
      <c r="D817" s="100"/>
      <c r="E817" s="101">
        <v>-38071.311590000041</v>
      </c>
      <c r="F817" s="101">
        <v>-23595.311590000041</v>
      </c>
      <c r="G817" s="101">
        <v>-11773.252215000044</v>
      </c>
      <c r="H817" s="101">
        <v>0</v>
      </c>
      <c r="I817" s="101">
        <v>0</v>
      </c>
    </row>
    <row r="818" spans="1:9" hidden="1">
      <c r="A818" s="4">
        <v>99061</v>
      </c>
      <c r="B818" s="84" t="s">
        <v>813</v>
      </c>
      <c r="C818" s="99">
        <v>3.6200000000000001E-6</v>
      </c>
      <c r="D818" s="100"/>
      <c r="E818" s="101">
        <v>-454.65240000000017</v>
      </c>
      <c r="F818" s="101">
        <v>-454.65240000000017</v>
      </c>
      <c r="G818" s="101">
        <v>0</v>
      </c>
      <c r="H818" s="101">
        <v>0</v>
      </c>
      <c r="I818" s="101">
        <v>0</v>
      </c>
    </row>
    <row r="819" spans="1:9" hidden="1">
      <c r="A819" s="4">
        <v>99071</v>
      </c>
      <c r="B819" s="84" t="s">
        <v>814</v>
      </c>
      <c r="C819" s="99">
        <v>2.1929999999999998E-5</v>
      </c>
      <c r="D819" s="100"/>
      <c r="E819" s="101">
        <v>-8183.7432000000017</v>
      </c>
      <c r="F819" s="101">
        <v>-8183.7432000000017</v>
      </c>
      <c r="G819" s="101">
        <v>0</v>
      </c>
      <c r="H819" s="101">
        <v>0</v>
      </c>
      <c r="I819" s="101">
        <v>0</v>
      </c>
    </row>
    <row r="820" spans="1:9" hidden="1">
      <c r="A820" s="4">
        <v>99081</v>
      </c>
      <c r="B820" s="84" t="s">
        <v>815</v>
      </c>
      <c r="C820" s="99">
        <v>6.7689999999999997E-5</v>
      </c>
      <c r="D820" s="100"/>
      <c r="E820" s="101">
        <v>-15134.990052499996</v>
      </c>
      <c r="F820" s="101">
        <v>-15134.990052499996</v>
      </c>
      <c r="G820" s="101">
        <v>-10272.849427499996</v>
      </c>
      <c r="H820" s="101">
        <v>0</v>
      </c>
      <c r="I820" s="101">
        <v>0</v>
      </c>
    </row>
    <row r="821" spans="1:9" hidden="1">
      <c r="A821" s="4">
        <v>99091</v>
      </c>
      <c r="B821" s="84" t="s">
        <v>816</v>
      </c>
      <c r="C821" s="99">
        <v>7.8199999999999997E-6</v>
      </c>
      <c r="D821" s="100"/>
      <c r="E821" s="101">
        <v>-3636</v>
      </c>
      <c r="F821" s="101">
        <v>0</v>
      </c>
      <c r="G821" s="101">
        <v>0</v>
      </c>
      <c r="H821" s="101">
        <v>0</v>
      </c>
      <c r="I821" s="101">
        <v>0</v>
      </c>
    </row>
    <row r="822" spans="1:9" hidden="1">
      <c r="A822" s="4">
        <v>99101</v>
      </c>
      <c r="B822" s="84" t="s">
        <v>817</v>
      </c>
      <c r="C822" s="99">
        <v>1.7205300000000001E-3</v>
      </c>
      <c r="D822" s="100"/>
      <c r="E822" s="101">
        <v>-112890.07645000017</v>
      </c>
      <c r="F822" s="101">
        <v>-77234.076450000168</v>
      </c>
      <c r="G822" s="101">
        <v>0</v>
      </c>
      <c r="H822" s="101">
        <v>0</v>
      </c>
      <c r="I822" s="101">
        <v>0</v>
      </c>
    </row>
    <row r="823" spans="1:9" hidden="1">
      <c r="A823" s="4">
        <v>99104</v>
      </c>
      <c r="B823" s="84" t="s">
        <v>818</v>
      </c>
      <c r="C823" s="99">
        <v>3.6539999999999999E-5</v>
      </c>
      <c r="D823" s="100"/>
      <c r="E823" s="101">
        <v>0</v>
      </c>
      <c r="F823" s="101">
        <v>0</v>
      </c>
      <c r="G823" s="101">
        <v>0</v>
      </c>
      <c r="H823" s="101">
        <v>0</v>
      </c>
      <c r="I823" s="101">
        <v>0</v>
      </c>
    </row>
    <row r="824" spans="1:9" hidden="1">
      <c r="A824" s="4">
        <v>99109</v>
      </c>
      <c r="B824" s="84" t="s">
        <v>819</v>
      </c>
      <c r="C824" s="99">
        <v>1.1144E-4</v>
      </c>
      <c r="D824" s="100"/>
      <c r="E824" s="101">
        <v>-14774.004515000008</v>
      </c>
      <c r="F824" s="101">
        <v>-14774.004515000008</v>
      </c>
      <c r="G824" s="101">
        <v>-13674.65889000001</v>
      </c>
      <c r="H824" s="101">
        <v>0</v>
      </c>
      <c r="I824" s="101">
        <v>0</v>
      </c>
    </row>
    <row r="825" spans="1:9" hidden="1">
      <c r="A825" s="4">
        <v>99110</v>
      </c>
      <c r="B825" s="84" t="s">
        <v>820</v>
      </c>
      <c r="C825" s="99">
        <v>1.6658999999999999E-4</v>
      </c>
      <c r="D825" s="100"/>
      <c r="E825" s="101">
        <v>-6670.3252525000134</v>
      </c>
      <c r="F825" s="101">
        <v>-6670.3252525000134</v>
      </c>
      <c r="G825" s="101">
        <v>-703.01250250000157</v>
      </c>
      <c r="H825" s="101">
        <v>0</v>
      </c>
      <c r="I825" s="101">
        <v>0</v>
      </c>
    </row>
    <row r="826" spans="1:9" hidden="1">
      <c r="A826" s="4">
        <v>99111</v>
      </c>
      <c r="B826" s="84" t="s">
        <v>821</v>
      </c>
      <c r="C826" s="99">
        <v>1.21601E-3</v>
      </c>
      <c r="D826" s="100"/>
      <c r="E826" s="101">
        <v>-171801.91054750004</v>
      </c>
      <c r="F826" s="101">
        <v>-102727.91054750004</v>
      </c>
      <c r="G826" s="101">
        <v>-84081.856797500019</v>
      </c>
      <c r="H826" s="101">
        <v>0</v>
      </c>
      <c r="I826" s="101">
        <v>0</v>
      </c>
    </row>
    <row r="827" spans="1:9" hidden="1">
      <c r="A827" s="4">
        <v>99201</v>
      </c>
      <c r="B827" s="84" t="s">
        <v>973</v>
      </c>
      <c r="C827" s="99">
        <v>3.8254789999999997E-2</v>
      </c>
      <c r="D827" s="100"/>
      <c r="E827" s="101">
        <v>-678625.53855000064</v>
      </c>
      <c r="F827" s="101">
        <v>-678625.53855000064</v>
      </c>
      <c r="G827" s="101">
        <v>0</v>
      </c>
      <c r="H827" s="101">
        <v>0</v>
      </c>
      <c r="I827" s="101">
        <v>0</v>
      </c>
    </row>
    <row r="828" spans="1:9" hidden="1">
      <c r="A828" s="4">
        <v>99202</v>
      </c>
      <c r="B828" s="84" t="s">
        <v>823</v>
      </c>
      <c r="C828" s="99">
        <v>3.4394899999999999E-3</v>
      </c>
      <c r="D828" s="100"/>
      <c r="E828" s="101">
        <v>-70752.944374999963</v>
      </c>
      <c r="F828" s="101">
        <v>-70752.944374999963</v>
      </c>
      <c r="G828" s="101">
        <v>0</v>
      </c>
      <c r="H828" s="101">
        <v>0</v>
      </c>
      <c r="I828" s="101">
        <v>0</v>
      </c>
    </row>
    <row r="829" spans="1:9" hidden="1">
      <c r="A829" s="4">
        <v>99203</v>
      </c>
      <c r="B829" s="84" t="s">
        <v>824</v>
      </c>
      <c r="C829" s="99">
        <v>4.4331999999999998E-4</v>
      </c>
      <c r="D829" s="100"/>
      <c r="E829" s="101">
        <v>-14896.5625</v>
      </c>
      <c r="F829" s="101">
        <v>-5086.5625</v>
      </c>
      <c r="G829" s="101">
        <v>0</v>
      </c>
      <c r="H829" s="101">
        <v>0</v>
      </c>
      <c r="I829" s="101">
        <v>0</v>
      </c>
    </row>
    <row r="830" spans="1:9" hidden="1">
      <c r="A830" s="4">
        <v>99204</v>
      </c>
      <c r="B830" s="84" t="s">
        <v>825</v>
      </c>
      <c r="C830" s="99">
        <v>1.3664300000000001E-3</v>
      </c>
      <c r="D830" s="100"/>
      <c r="E830" s="101">
        <v>-15325.993124999979</v>
      </c>
      <c r="F830" s="101">
        <v>-15325.993124999979</v>
      </c>
      <c r="G830" s="101">
        <v>0</v>
      </c>
      <c r="H830" s="101">
        <v>0</v>
      </c>
      <c r="I830" s="101">
        <v>0</v>
      </c>
    </row>
    <row r="831" spans="1:9" hidden="1">
      <c r="A831" s="4">
        <v>99206</v>
      </c>
      <c r="B831" s="84" t="s">
        <v>826</v>
      </c>
      <c r="C831" s="99">
        <v>2.0076999999999998E-3</v>
      </c>
      <c r="D831" s="100"/>
      <c r="E831" s="101">
        <v>-68847.942949999764</v>
      </c>
      <c r="F831" s="101">
        <v>-68847.942949999764</v>
      </c>
      <c r="G831" s="101">
        <v>-44231.259824999783</v>
      </c>
      <c r="H831" s="101">
        <v>0</v>
      </c>
      <c r="I831" s="101">
        <v>0</v>
      </c>
    </row>
    <row r="832" spans="1:9" hidden="1">
      <c r="A832" s="4">
        <v>99207</v>
      </c>
      <c r="B832" s="84" t="s">
        <v>951</v>
      </c>
      <c r="C832" s="99">
        <v>1.3595E-4</v>
      </c>
      <c r="D832" s="100"/>
      <c r="E832" s="101">
        <v>0</v>
      </c>
      <c r="F832" s="101">
        <v>0</v>
      </c>
      <c r="G832" s="101">
        <v>0</v>
      </c>
      <c r="H832" s="101">
        <v>0</v>
      </c>
      <c r="I832" s="101">
        <v>0</v>
      </c>
    </row>
    <row r="833" spans="1:9" hidden="1">
      <c r="A833" s="4">
        <v>99208</v>
      </c>
      <c r="B833" s="84" t="s">
        <v>828</v>
      </c>
      <c r="C833" s="99">
        <v>3.3152000000000002E-4</v>
      </c>
      <c r="D833" s="100"/>
      <c r="E833" s="101">
        <v>-29191.893000000025</v>
      </c>
      <c r="F833" s="101">
        <v>-3409.8930000000255</v>
      </c>
      <c r="G833" s="101">
        <v>0</v>
      </c>
      <c r="H833" s="101">
        <v>0</v>
      </c>
      <c r="I833" s="101">
        <v>0</v>
      </c>
    </row>
    <row r="834" spans="1:9" hidden="1">
      <c r="A834" s="4">
        <v>99210</v>
      </c>
      <c r="B834" s="84" t="s">
        <v>829</v>
      </c>
      <c r="C834" s="99">
        <v>1.9049900000000001E-3</v>
      </c>
      <c r="D834" s="100"/>
      <c r="E834" s="101">
        <v>-27735.917202499841</v>
      </c>
      <c r="F834" s="101">
        <v>-27735.917202499841</v>
      </c>
      <c r="G834" s="101">
        <v>-27735.917202499841</v>
      </c>
      <c r="H834" s="101">
        <v>0</v>
      </c>
      <c r="I834" s="101">
        <v>0</v>
      </c>
    </row>
    <row r="835" spans="1:9" hidden="1">
      <c r="A835" s="4">
        <v>99211</v>
      </c>
      <c r="B835" s="84" t="s">
        <v>830</v>
      </c>
      <c r="C835" s="99">
        <v>3.2543789999999996E-2</v>
      </c>
      <c r="D835" s="100"/>
      <c r="E835" s="101">
        <v>-3554553.7702024933</v>
      </c>
      <c r="F835" s="101">
        <v>-2786357.7702024933</v>
      </c>
      <c r="G835" s="101">
        <v>-1758809.6729524927</v>
      </c>
      <c r="H835" s="101">
        <v>0</v>
      </c>
      <c r="I835" s="101">
        <v>0</v>
      </c>
    </row>
    <row r="836" spans="1:9" hidden="1">
      <c r="A836" s="4">
        <v>99212</v>
      </c>
      <c r="B836" s="84" t="s">
        <v>831</v>
      </c>
      <c r="C836" s="99">
        <v>9.488E-5</v>
      </c>
      <c r="D836" s="100"/>
      <c r="E836" s="101">
        <v>-15718.217199999996</v>
      </c>
      <c r="F836" s="101">
        <v>-3653.2171999999955</v>
      </c>
      <c r="G836" s="101">
        <v>0</v>
      </c>
      <c r="H836" s="101">
        <v>0</v>
      </c>
      <c r="I836" s="101">
        <v>0</v>
      </c>
    </row>
    <row r="837" spans="1:9" hidden="1">
      <c r="A837" s="4">
        <v>99213</v>
      </c>
      <c r="B837" s="84" t="s">
        <v>832</v>
      </c>
      <c r="C837" s="99">
        <v>5.7908999999999999E-4</v>
      </c>
      <c r="D837" s="100"/>
      <c r="E837" s="101">
        <v>-52171.362899999949</v>
      </c>
      <c r="F837" s="101">
        <v>-52171.362899999949</v>
      </c>
      <c r="G837" s="101">
        <v>0</v>
      </c>
      <c r="H837" s="101">
        <v>0</v>
      </c>
      <c r="I837" s="101">
        <v>0</v>
      </c>
    </row>
    <row r="838" spans="1:9" hidden="1">
      <c r="A838" s="4">
        <v>99218</v>
      </c>
      <c r="B838" s="84" t="s">
        <v>833</v>
      </c>
      <c r="C838" s="99">
        <v>3.7352399999999999E-3</v>
      </c>
      <c r="D838" s="100"/>
      <c r="E838" s="101">
        <v>-153406.92879999988</v>
      </c>
      <c r="F838" s="101">
        <v>-119118.92879999988</v>
      </c>
      <c r="G838" s="101">
        <v>0</v>
      </c>
      <c r="H838" s="101">
        <v>0</v>
      </c>
      <c r="I838" s="101">
        <v>0</v>
      </c>
    </row>
    <row r="839" spans="1:9" hidden="1">
      <c r="A839" s="4">
        <v>99219</v>
      </c>
      <c r="B839" s="84" t="s">
        <v>974</v>
      </c>
      <c r="C839" s="99">
        <v>1.29E-5</v>
      </c>
      <c r="D839" s="100"/>
      <c r="E839" s="101">
        <v>-874.0612249999981</v>
      </c>
      <c r="F839" s="101">
        <v>-874.0612249999981</v>
      </c>
      <c r="G839" s="101">
        <v>-874.0612249999981</v>
      </c>
      <c r="H839" s="101">
        <v>0</v>
      </c>
      <c r="I839" s="101">
        <v>0</v>
      </c>
    </row>
    <row r="840" spans="1:9" hidden="1">
      <c r="A840" s="4">
        <v>99221</v>
      </c>
      <c r="B840" s="84" t="s">
        <v>834</v>
      </c>
      <c r="C840" s="99">
        <v>1.2537680000000001E-2</v>
      </c>
      <c r="D840" s="100"/>
      <c r="E840" s="101">
        <v>-251673.1767500015</v>
      </c>
      <c r="F840" s="101">
        <v>-169642.1767500015</v>
      </c>
      <c r="G840" s="101">
        <v>0</v>
      </c>
      <c r="H840" s="101">
        <v>0</v>
      </c>
      <c r="I840" s="101">
        <v>0</v>
      </c>
    </row>
    <row r="841" spans="1:9" hidden="1">
      <c r="A841" s="4">
        <v>99222</v>
      </c>
      <c r="B841" s="84" t="s">
        <v>835</v>
      </c>
      <c r="C841" s="99">
        <v>2.7820000000000001E-5</v>
      </c>
      <c r="D841" s="100"/>
      <c r="E841" s="101">
        <v>-2577.3909949999952</v>
      </c>
      <c r="F841" s="101">
        <v>-2577.3909949999952</v>
      </c>
      <c r="G841" s="101">
        <v>-1554.423095000001</v>
      </c>
      <c r="H841" s="101">
        <v>0</v>
      </c>
      <c r="I841" s="101">
        <v>0</v>
      </c>
    </row>
    <row r="842" spans="1:9" hidden="1">
      <c r="A842" s="4">
        <v>99231</v>
      </c>
      <c r="B842" s="84" t="s">
        <v>836</v>
      </c>
      <c r="C842" s="99">
        <v>5.8580000000000004E-4</v>
      </c>
      <c r="D842" s="100"/>
      <c r="E842" s="101">
        <v>-2935.7312500000116</v>
      </c>
      <c r="F842" s="101">
        <v>-2935.7312500000116</v>
      </c>
      <c r="G842" s="101">
        <v>0</v>
      </c>
      <c r="H842" s="101">
        <v>0</v>
      </c>
      <c r="I842" s="101">
        <v>0</v>
      </c>
    </row>
    <row r="843" spans="1:9" hidden="1">
      <c r="A843" s="4">
        <v>99241</v>
      </c>
      <c r="B843" s="84" t="s">
        <v>837</v>
      </c>
      <c r="C843" s="99">
        <v>6.3152E-4</v>
      </c>
      <c r="D843" s="100"/>
      <c r="E843" s="101">
        <v>-30175.23874999999</v>
      </c>
      <c r="F843" s="101">
        <v>-5419.2387499999895</v>
      </c>
      <c r="G843" s="101">
        <v>0</v>
      </c>
      <c r="H843" s="101">
        <v>0</v>
      </c>
      <c r="I843" s="101">
        <v>0</v>
      </c>
    </row>
    <row r="844" spans="1:9" hidden="1">
      <c r="A844" s="4">
        <v>99251</v>
      </c>
      <c r="B844" s="84" t="s">
        <v>838</v>
      </c>
      <c r="C844" s="99">
        <v>1.8853699999999999E-3</v>
      </c>
      <c r="D844" s="100"/>
      <c r="E844" s="101">
        <v>-25250.113750000019</v>
      </c>
      <c r="F844" s="101">
        <v>-25250.113750000019</v>
      </c>
      <c r="G844" s="101">
        <v>0</v>
      </c>
      <c r="H844" s="101">
        <v>0</v>
      </c>
      <c r="I844" s="101">
        <v>0</v>
      </c>
    </row>
    <row r="845" spans="1:9" hidden="1">
      <c r="A845" s="4">
        <v>99252</v>
      </c>
      <c r="B845" s="84" t="s">
        <v>839</v>
      </c>
      <c r="C845" s="99">
        <v>7.7733000000000001E-4</v>
      </c>
      <c r="D845" s="100"/>
      <c r="E845" s="101">
        <v>-37254.881249999977</v>
      </c>
      <c r="F845" s="101">
        <v>-24441.881249999977</v>
      </c>
      <c r="G845" s="101">
        <v>0</v>
      </c>
      <c r="H845" s="101">
        <v>0</v>
      </c>
      <c r="I845" s="101">
        <v>0</v>
      </c>
    </row>
    <row r="846" spans="1:9" hidden="1">
      <c r="A846" s="4">
        <v>99261</v>
      </c>
      <c r="B846" s="84" t="s">
        <v>840</v>
      </c>
      <c r="C846" s="99">
        <v>2.8579399999999998E-3</v>
      </c>
      <c r="D846" s="100"/>
      <c r="E846" s="101">
        <v>-85853.112499999988</v>
      </c>
      <c r="F846" s="101">
        <v>-52039.112499999988</v>
      </c>
      <c r="G846" s="101">
        <v>0</v>
      </c>
      <c r="H846" s="101">
        <v>0</v>
      </c>
      <c r="I846" s="101">
        <v>0</v>
      </c>
    </row>
    <row r="847" spans="1:9" hidden="1">
      <c r="A847" s="4">
        <v>99271</v>
      </c>
      <c r="B847" s="84" t="s">
        <v>841</v>
      </c>
      <c r="C847" s="99">
        <v>5.3697299999999996E-3</v>
      </c>
      <c r="D847" s="100"/>
      <c r="E847" s="101">
        <v>-100086.57755000039</v>
      </c>
      <c r="F847" s="101">
        <v>-100086.57755000039</v>
      </c>
      <c r="G847" s="101">
        <v>0</v>
      </c>
      <c r="H847" s="101">
        <v>0</v>
      </c>
      <c r="I847" s="101">
        <v>0</v>
      </c>
    </row>
    <row r="848" spans="1:9" hidden="1">
      <c r="A848" s="4">
        <v>99281</v>
      </c>
      <c r="B848" s="84" t="s">
        <v>842</v>
      </c>
      <c r="C848" s="99">
        <v>3.69251E-3</v>
      </c>
      <c r="D848" s="100"/>
      <c r="E848" s="101">
        <v>-144493.76414749885</v>
      </c>
      <c r="F848" s="101">
        <v>-144493.76414749885</v>
      </c>
      <c r="G848" s="101">
        <v>-46318.143522498867</v>
      </c>
      <c r="H848" s="101">
        <v>0</v>
      </c>
      <c r="I848" s="101">
        <v>0</v>
      </c>
    </row>
    <row r="849" spans="1:9" hidden="1">
      <c r="A849" s="4">
        <v>99291</v>
      </c>
      <c r="B849" s="84" t="s">
        <v>843</v>
      </c>
      <c r="C849" s="99">
        <v>1.2449099999999999E-3</v>
      </c>
      <c r="D849" s="100"/>
      <c r="E849" s="101">
        <v>-68689.480147500231</v>
      </c>
      <c r="F849" s="101">
        <v>-68689.480147500231</v>
      </c>
      <c r="G849" s="101">
        <v>-22220.482022500222</v>
      </c>
      <c r="H849" s="101">
        <v>0</v>
      </c>
      <c r="I849" s="101">
        <v>0</v>
      </c>
    </row>
    <row r="850" spans="1:9" hidden="1">
      <c r="A850" s="4">
        <v>99301</v>
      </c>
      <c r="B850" s="84" t="s">
        <v>844</v>
      </c>
      <c r="C850" s="99">
        <v>1.30272E-3</v>
      </c>
      <c r="D850" s="100"/>
      <c r="E850" s="101">
        <v>-123209.21242000014</v>
      </c>
      <c r="F850" s="101">
        <v>-83154.212420000142</v>
      </c>
      <c r="G850" s="101">
        <v>-66335.886619999917</v>
      </c>
      <c r="H850" s="101">
        <v>0</v>
      </c>
      <c r="I850" s="101">
        <v>0</v>
      </c>
    </row>
    <row r="851" spans="1:9" hidden="1">
      <c r="A851" s="4">
        <v>99304</v>
      </c>
      <c r="B851" s="84" t="s">
        <v>845</v>
      </c>
      <c r="C851" s="99">
        <v>1.9380000000000001E-5</v>
      </c>
      <c r="D851" s="100"/>
      <c r="E851" s="101">
        <v>-56.831549999999424</v>
      </c>
      <c r="F851" s="101">
        <v>-56.831549999999424</v>
      </c>
      <c r="G851" s="101">
        <v>0</v>
      </c>
      <c r="H851" s="101">
        <v>0</v>
      </c>
      <c r="I851" s="101">
        <v>0</v>
      </c>
    </row>
    <row r="852" spans="1:9" hidden="1">
      <c r="A852" s="4">
        <v>99311</v>
      </c>
      <c r="B852" s="84" t="s">
        <v>846</v>
      </c>
      <c r="C852" s="99">
        <v>4.2120000000000003E-5</v>
      </c>
      <c r="D852" s="100"/>
      <c r="E852" s="101">
        <v>-13484.009494999995</v>
      </c>
      <c r="F852" s="101">
        <v>-13484.009494999995</v>
      </c>
      <c r="G852" s="101">
        <v>-11815.532619999994</v>
      </c>
      <c r="H852" s="101">
        <v>0</v>
      </c>
      <c r="I852" s="101">
        <v>0</v>
      </c>
    </row>
    <row r="853" spans="1:9" hidden="1">
      <c r="A853" s="4">
        <v>99321</v>
      </c>
      <c r="B853" s="84" t="s">
        <v>847</v>
      </c>
      <c r="C853" s="99">
        <v>9.8540000000000002E-5</v>
      </c>
      <c r="D853" s="100"/>
      <c r="E853" s="101">
        <v>-1761.7780500000008</v>
      </c>
      <c r="F853" s="101">
        <v>-1761.7780500000008</v>
      </c>
      <c r="G853" s="101">
        <v>0</v>
      </c>
      <c r="H853" s="101">
        <v>0</v>
      </c>
      <c r="I853" s="101">
        <v>0</v>
      </c>
    </row>
    <row r="854" spans="1:9" hidden="1">
      <c r="A854" s="4">
        <v>99401</v>
      </c>
      <c r="B854" s="84" t="s">
        <v>848</v>
      </c>
      <c r="C854" s="99">
        <v>6.8079000000000002E-4</v>
      </c>
      <c r="D854" s="100"/>
      <c r="E854" s="101">
        <v>-79858.410352500156</v>
      </c>
      <c r="F854" s="101">
        <v>-76965.410352500156</v>
      </c>
      <c r="G854" s="101">
        <v>-76738.364102500142</v>
      </c>
      <c r="H854" s="101">
        <v>0</v>
      </c>
      <c r="I854" s="101">
        <v>0</v>
      </c>
    </row>
    <row r="855" spans="1:9" hidden="1">
      <c r="A855" s="4">
        <v>99404</v>
      </c>
      <c r="B855" s="84" t="s">
        <v>849</v>
      </c>
      <c r="C855" s="99">
        <v>6.5400000000000001E-6</v>
      </c>
      <c r="D855" s="100"/>
      <c r="E855" s="101">
        <v>-113.66310000000021</v>
      </c>
      <c r="F855" s="101">
        <v>-113.66310000000021</v>
      </c>
      <c r="G855" s="101">
        <v>0</v>
      </c>
      <c r="H855" s="101">
        <v>0</v>
      </c>
      <c r="I855" s="101">
        <v>0</v>
      </c>
    </row>
    <row r="856" spans="1:9" hidden="1">
      <c r="A856" s="4">
        <v>99405</v>
      </c>
      <c r="B856" s="84" t="s">
        <v>850</v>
      </c>
      <c r="C856" s="99">
        <v>5.9200000000000002E-5</v>
      </c>
      <c r="D856" s="100"/>
      <c r="E856" s="101">
        <v>-1156</v>
      </c>
      <c r="F856" s="101">
        <v>0</v>
      </c>
      <c r="G856" s="101">
        <v>0</v>
      </c>
      <c r="H856" s="101">
        <v>0</v>
      </c>
      <c r="I856" s="101">
        <v>0</v>
      </c>
    </row>
    <row r="857" spans="1:9" hidden="1">
      <c r="A857" s="94">
        <v>99411</v>
      </c>
      <c r="B857" s="95" t="s">
        <v>851</v>
      </c>
      <c r="C857" s="96">
        <v>1.5092E-4</v>
      </c>
      <c r="D857" s="97"/>
      <c r="E857" s="98">
        <v>-14455.657599999999</v>
      </c>
      <c r="F857" s="98">
        <v>-10911.657599999999</v>
      </c>
      <c r="G857" s="98">
        <v>0</v>
      </c>
      <c r="H857" s="98">
        <v>0</v>
      </c>
      <c r="I857" s="98">
        <v>0</v>
      </c>
    </row>
    <row r="858" spans="1:9" hidden="1">
      <c r="A858" s="4">
        <v>99413</v>
      </c>
      <c r="B858" s="84" t="s">
        <v>852</v>
      </c>
      <c r="C858" s="99">
        <v>3.913E-5</v>
      </c>
      <c r="D858" s="100"/>
      <c r="E858" s="101">
        <v>-342.47266750000108</v>
      </c>
      <c r="F858" s="101">
        <v>-342.47266750000108</v>
      </c>
      <c r="G858" s="101">
        <v>-342.47266750000108</v>
      </c>
      <c r="H858" s="101">
        <v>0</v>
      </c>
      <c r="I858" s="101">
        <v>0</v>
      </c>
    </row>
    <row r="859" spans="1:9" hidden="1">
      <c r="A859" s="4">
        <v>99421</v>
      </c>
      <c r="B859" s="84" t="s">
        <v>853</v>
      </c>
      <c r="C859" s="99">
        <v>1.08E-5</v>
      </c>
      <c r="D859" s="100"/>
      <c r="E859" s="101">
        <v>-2150.3410999999978</v>
      </c>
      <c r="F859" s="101">
        <v>-2150.3410999999978</v>
      </c>
      <c r="G859" s="101">
        <v>-638.46599999999876</v>
      </c>
      <c r="H859" s="101">
        <v>0</v>
      </c>
      <c r="I859" s="101">
        <v>0</v>
      </c>
    </row>
    <row r="860" spans="1:9" hidden="1">
      <c r="A860" s="4">
        <v>99431</v>
      </c>
      <c r="B860" s="84" t="s">
        <v>854</v>
      </c>
      <c r="C860" s="99">
        <v>1.607E-5</v>
      </c>
      <c r="D860" s="100"/>
      <c r="E860" s="101">
        <v>-3280.6861574999975</v>
      </c>
      <c r="F860" s="101">
        <v>-2374.6861574999975</v>
      </c>
      <c r="G860" s="101">
        <v>-1683.9718324999963</v>
      </c>
      <c r="H860" s="101">
        <v>0</v>
      </c>
      <c r="I860" s="101">
        <v>0</v>
      </c>
    </row>
    <row r="861" spans="1:9" hidden="1">
      <c r="A861" s="4">
        <v>99501</v>
      </c>
      <c r="B861" s="84" t="s">
        <v>855</v>
      </c>
      <c r="C861" s="99">
        <v>1.63507E-3</v>
      </c>
      <c r="D861" s="100"/>
      <c r="E861" s="101">
        <v>-18449.794582500021</v>
      </c>
      <c r="F861" s="101">
        <v>-18449.794582500021</v>
      </c>
      <c r="G861" s="101">
        <v>-18449.794582500021</v>
      </c>
      <c r="H861" s="101">
        <v>0</v>
      </c>
      <c r="I861" s="101">
        <v>0</v>
      </c>
    </row>
    <row r="862" spans="1:9" hidden="1">
      <c r="A862" s="4">
        <v>99502</v>
      </c>
      <c r="B862" s="84" t="s">
        <v>856</v>
      </c>
      <c r="C862" s="99">
        <v>1.5111000000000001E-4</v>
      </c>
      <c r="D862" s="100"/>
      <c r="E862" s="101">
        <v>-3069.0055750000174</v>
      </c>
      <c r="F862" s="101">
        <v>-3069.0055750000174</v>
      </c>
      <c r="G862" s="101">
        <v>0</v>
      </c>
      <c r="H862" s="101">
        <v>0</v>
      </c>
      <c r="I862" s="101">
        <v>0</v>
      </c>
    </row>
    <row r="863" spans="1:9" hidden="1">
      <c r="A863" s="4">
        <v>99508</v>
      </c>
      <c r="B863" s="84" t="s">
        <v>857</v>
      </c>
      <c r="C863" s="99">
        <v>3.1699999999999998E-5</v>
      </c>
      <c r="D863" s="100"/>
      <c r="E863" s="101">
        <v>-1704.9464999999991</v>
      </c>
      <c r="F863" s="101">
        <v>-1704.9464999999991</v>
      </c>
      <c r="G863" s="101">
        <v>0</v>
      </c>
      <c r="H863" s="101">
        <v>0</v>
      </c>
      <c r="I863" s="101">
        <v>0</v>
      </c>
    </row>
    <row r="864" spans="1:9" hidden="1">
      <c r="A864" s="4">
        <v>99509</v>
      </c>
      <c r="B864" s="84" t="s">
        <v>858</v>
      </c>
      <c r="C864" s="99">
        <v>2.376E-5</v>
      </c>
      <c r="D864" s="100"/>
      <c r="E864" s="101">
        <v>-194.2925599999993</v>
      </c>
      <c r="F864" s="101">
        <v>-194.2925599999993</v>
      </c>
      <c r="G864" s="101">
        <v>-194.2925599999993</v>
      </c>
      <c r="H864" s="101">
        <v>0</v>
      </c>
      <c r="I864" s="101">
        <v>0</v>
      </c>
    </row>
    <row r="865" spans="1:9" hidden="1">
      <c r="A865" s="4">
        <v>99511</v>
      </c>
      <c r="B865" s="84" t="s">
        <v>859</v>
      </c>
      <c r="C865" s="99">
        <v>1.2949700000000001E-3</v>
      </c>
      <c r="D865" s="100"/>
      <c r="E865" s="101">
        <v>-54047.588907500191</v>
      </c>
      <c r="F865" s="101">
        <v>-30010.588907500191</v>
      </c>
      <c r="G865" s="101">
        <v>-30010.588907500191</v>
      </c>
      <c r="H865" s="101">
        <v>0</v>
      </c>
      <c r="I865" s="101">
        <v>0</v>
      </c>
    </row>
    <row r="866" spans="1:9" hidden="1">
      <c r="A866" s="4">
        <v>99521</v>
      </c>
      <c r="B866" s="84" t="s">
        <v>860</v>
      </c>
      <c r="C866" s="99">
        <v>5.7490000000000004E-4</v>
      </c>
      <c r="D866" s="100"/>
      <c r="E866" s="101">
        <v>-11358.94524999999</v>
      </c>
      <c r="F866" s="101">
        <v>-11358.94524999999</v>
      </c>
      <c r="G866" s="101">
        <v>0</v>
      </c>
      <c r="H866" s="101">
        <v>0</v>
      </c>
      <c r="I866" s="101">
        <v>0</v>
      </c>
    </row>
    <row r="867" spans="1:9" hidden="1">
      <c r="A867" s="4">
        <v>99527</v>
      </c>
      <c r="B867" s="84" t="s">
        <v>861</v>
      </c>
      <c r="C867" s="99">
        <v>1.079E-5</v>
      </c>
      <c r="D867" s="100"/>
      <c r="E867" s="101">
        <v>0</v>
      </c>
      <c r="F867" s="101">
        <v>0</v>
      </c>
      <c r="G867" s="101">
        <v>0</v>
      </c>
      <c r="H867" s="101">
        <v>0</v>
      </c>
      <c r="I867" s="101">
        <v>0</v>
      </c>
    </row>
    <row r="868" spans="1:9" hidden="1">
      <c r="A868" s="4">
        <v>99531</v>
      </c>
      <c r="B868" s="84" t="s">
        <v>862</v>
      </c>
      <c r="C868" s="99">
        <v>1.0409E-4</v>
      </c>
      <c r="D868" s="100"/>
      <c r="E868" s="101">
        <v>0</v>
      </c>
      <c r="F868" s="101">
        <v>0</v>
      </c>
      <c r="G868" s="101">
        <v>0</v>
      </c>
      <c r="H868" s="101">
        <v>0</v>
      </c>
      <c r="I868" s="101">
        <v>0</v>
      </c>
    </row>
    <row r="869" spans="1:9" hidden="1">
      <c r="A869" s="4">
        <v>99601</v>
      </c>
      <c r="B869" s="84" t="s">
        <v>863</v>
      </c>
      <c r="C869" s="99">
        <v>5.0571899999999996E-3</v>
      </c>
      <c r="D869" s="100"/>
      <c r="E869" s="101">
        <v>-239364.94380249959</v>
      </c>
      <c r="F869" s="101">
        <v>-107533.94380249959</v>
      </c>
      <c r="G869" s="101">
        <v>-41012.662902499927</v>
      </c>
      <c r="H869" s="101">
        <v>0</v>
      </c>
      <c r="I869" s="101">
        <v>0</v>
      </c>
    </row>
    <row r="870" spans="1:9" hidden="1">
      <c r="A870" s="4">
        <v>99602</v>
      </c>
      <c r="B870" s="84" t="s">
        <v>864</v>
      </c>
      <c r="C870" s="99">
        <v>5.4330000000000003E-5</v>
      </c>
      <c r="D870" s="100"/>
      <c r="E870" s="101">
        <v>-8470.770242500008</v>
      </c>
      <c r="F870" s="101">
        <v>-7489.770242500008</v>
      </c>
      <c r="G870" s="101">
        <v>-5414.8587675000035</v>
      </c>
      <c r="H870" s="101">
        <v>0</v>
      </c>
      <c r="I870" s="101">
        <v>0</v>
      </c>
    </row>
    <row r="871" spans="1:9" hidden="1">
      <c r="A871" s="4">
        <v>99603</v>
      </c>
      <c r="B871" s="84" t="s">
        <v>865</v>
      </c>
      <c r="C871" s="99">
        <v>1.6312E-4</v>
      </c>
      <c r="D871" s="100"/>
      <c r="E871" s="101">
        <v>0</v>
      </c>
      <c r="F871" s="101">
        <v>0</v>
      </c>
      <c r="G871" s="101">
        <v>0</v>
      </c>
      <c r="H871" s="101">
        <v>0</v>
      </c>
      <c r="I871" s="101">
        <v>0</v>
      </c>
    </row>
    <row r="872" spans="1:9" hidden="1">
      <c r="A872" s="4">
        <v>99604</v>
      </c>
      <c r="B872" s="84" t="s">
        <v>866</v>
      </c>
      <c r="C872" s="99">
        <v>1.1205999999999999E-4</v>
      </c>
      <c r="D872" s="100"/>
      <c r="E872" s="101">
        <v>-574.85953500002233</v>
      </c>
      <c r="F872" s="101">
        <v>-574.85953500002233</v>
      </c>
      <c r="G872" s="101">
        <v>-574.85953500002233</v>
      </c>
      <c r="H872" s="101">
        <v>0</v>
      </c>
      <c r="I872" s="101">
        <v>0</v>
      </c>
    </row>
    <row r="873" spans="1:9" hidden="1">
      <c r="A873" s="4">
        <v>99609</v>
      </c>
      <c r="B873" s="84" t="s">
        <v>867</v>
      </c>
      <c r="C873" s="99">
        <v>3.5769999999999998E-5</v>
      </c>
      <c r="D873" s="100"/>
      <c r="E873" s="101">
        <v>-4341.5570074999932</v>
      </c>
      <c r="F873" s="101">
        <v>-4341.5570074999932</v>
      </c>
      <c r="G873" s="101">
        <v>-2157.3757574999945</v>
      </c>
      <c r="H873" s="101">
        <v>0</v>
      </c>
      <c r="I873" s="101">
        <v>0</v>
      </c>
    </row>
    <row r="874" spans="1:9" hidden="1">
      <c r="A874" s="4">
        <v>99610</v>
      </c>
      <c r="B874" s="84" t="s">
        <v>868</v>
      </c>
      <c r="C874" s="99">
        <v>1.8194000000000001E-4</v>
      </c>
      <c r="D874" s="100"/>
      <c r="E874" s="101">
        <v>-6982.9633900000099</v>
      </c>
      <c r="F874" s="101">
        <v>-6982.9633900000099</v>
      </c>
      <c r="G874" s="101">
        <v>-6859.9802650000111</v>
      </c>
      <c r="H874" s="101">
        <v>0</v>
      </c>
      <c r="I874" s="101">
        <v>0</v>
      </c>
    </row>
    <row r="875" spans="1:9" hidden="1">
      <c r="A875" s="4">
        <v>99611</v>
      </c>
      <c r="B875" s="84" t="s">
        <v>869</v>
      </c>
      <c r="C875" s="99">
        <v>2.6352900000000002E-3</v>
      </c>
      <c r="D875" s="100"/>
      <c r="E875" s="101">
        <v>-350400.91137750039</v>
      </c>
      <c r="F875" s="101">
        <v>-280685.91137750039</v>
      </c>
      <c r="G875" s="101">
        <v>-71899.257977500092</v>
      </c>
      <c r="H875" s="101">
        <v>0</v>
      </c>
      <c r="I875" s="101">
        <v>0</v>
      </c>
    </row>
    <row r="876" spans="1:9" hidden="1">
      <c r="A876" s="4">
        <v>99613</v>
      </c>
      <c r="B876" s="84" t="s">
        <v>870</v>
      </c>
      <c r="C876" s="99">
        <v>3.7818999999999998E-4</v>
      </c>
      <c r="D876" s="100"/>
      <c r="E876" s="101">
        <v>0</v>
      </c>
      <c r="F876" s="101">
        <v>0</v>
      </c>
      <c r="G876" s="101">
        <v>0</v>
      </c>
      <c r="H876" s="101">
        <v>0</v>
      </c>
      <c r="I876" s="101">
        <v>0</v>
      </c>
    </row>
    <row r="877" spans="1:9" hidden="1">
      <c r="A877" s="4">
        <v>99621</v>
      </c>
      <c r="B877" s="84" t="s">
        <v>871</v>
      </c>
      <c r="C877" s="99">
        <v>3.4900000000000003E-4</v>
      </c>
      <c r="D877" s="100"/>
      <c r="E877" s="101">
        <v>-21218.916749999982</v>
      </c>
      <c r="F877" s="101">
        <v>-21218.916749999982</v>
      </c>
      <c r="G877" s="101">
        <v>-18269.821749999981</v>
      </c>
      <c r="H877" s="101">
        <v>0</v>
      </c>
      <c r="I877" s="101">
        <v>0</v>
      </c>
    </row>
    <row r="878" spans="1:9" hidden="1">
      <c r="A878" s="4">
        <v>99623</v>
      </c>
      <c r="B878" s="84" t="s">
        <v>872</v>
      </c>
      <c r="C878" s="99">
        <v>3.45E-6</v>
      </c>
      <c r="D878" s="100"/>
      <c r="E878" s="101">
        <v>-8976.0416375000023</v>
      </c>
      <c r="F878" s="101">
        <v>-8653.0416375000023</v>
      </c>
      <c r="G878" s="101">
        <v>-7836.7055375000027</v>
      </c>
      <c r="H878" s="101">
        <v>0</v>
      </c>
      <c r="I878" s="101">
        <v>0</v>
      </c>
    </row>
    <row r="879" spans="1:9" hidden="1">
      <c r="A879" s="4">
        <v>99624</v>
      </c>
      <c r="B879" s="84" t="s">
        <v>975</v>
      </c>
      <c r="C879" s="99">
        <v>8.7680000000000001E-5</v>
      </c>
      <c r="D879" s="100"/>
      <c r="E879" s="101">
        <v>0</v>
      </c>
      <c r="F879" s="101">
        <v>0</v>
      </c>
      <c r="G879" s="101">
        <v>0</v>
      </c>
      <c r="H879" s="101">
        <v>0</v>
      </c>
      <c r="I879" s="101">
        <v>0</v>
      </c>
    </row>
    <row r="880" spans="1:9" hidden="1">
      <c r="A880" s="4">
        <v>99631</v>
      </c>
      <c r="B880" s="84" t="s">
        <v>873</v>
      </c>
      <c r="C880" s="99">
        <v>6.6730000000000007E-5</v>
      </c>
      <c r="D880" s="100"/>
      <c r="E880" s="101">
        <v>-11820.962399999997</v>
      </c>
      <c r="F880" s="101">
        <v>-11820.962399999997</v>
      </c>
      <c r="G880" s="101">
        <v>0</v>
      </c>
      <c r="H880" s="101">
        <v>0</v>
      </c>
      <c r="I880" s="101">
        <v>0</v>
      </c>
    </row>
    <row r="881" spans="1:9" hidden="1">
      <c r="A881" s="4">
        <v>99651</v>
      </c>
      <c r="B881" s="84" t="s">
        <v>874</v>
      </c>
      <c r="C881" s="99">
        <v>4.8439999999999997E-5</v>
      </c>
      <c r="D881" s="100"/>
      <c r="E881" s="101">
        <v>-20673.07735</v>
      </c>
      <c r="F881" s="101">
        <v>-13469.077349999998</v>
      </c>
      <c r="G881" s="101">
        <v>0</v>
      </c>
      <c r="H881" s="101">
        <v>0</v>
      </c>
      <c r="I881" s="101">
        <v>0</v>
      </c>
    </row>
    <row r="882" spans="1:9" hidden="1">
      <c r="A882" s="4">
        <v>99661</v>
      </c>
      <c r="B882" s="84" t="s">
        <v>875</v>
      </c>
      <c r="C882" s="99">
        <v>3.7710000000000003E-5</v>
      </c>
      <c r="D882" s="100"/>
      <c r="E882" s="101">
        <v>0</v>
      </c>
      <c r="F882" s="101">
        <v>0</v>
      </c>
      <c r="G882" s="101">
        <v>0</v>
      </c>
      <c r="H882" s="101">
        <v>0</v>
      </c>
      <c r="I882" s="101">
        <v>0</v>
      </c>
    </row>
    <row r="883" spans="1:9" hidden="1">
      <c r="A883" s="4">
        <v>99701</v>
      </c>
      <c r="B883" s="84" t="s">
        <v>876</v>
      </c>
      <c r="C883" s="99">
        <v>2.89295E-3</v>
      </c>
      <c r="D883" s="100"/>
      <c r="E883" s="101">
        <v>-237269.75348749993</v>
      </c>
      <c r="F883" s="101">
        <v>-192778.75348749993</v>
      </c>
      <c r="G883" s="101">
        <v>-147946.29411249983</v>
      </c>
      <c r="H883" s="101">
        <v>0</v>
      </c>
      <c r="I883" s="101">
        <v>0</v>
      </c>
    </row>
    <row r="884" spans="1:9" hidden="1">
      <c r="A884" s="4">
        <v>99705</v>
      </c>
      <c r="B884" s="84" t="s">
        <v>877</v>
      </c>
      <c r="C884" s="99">
        <v>1.4037000000000001E-4</v>
      </c>
      <c r="D884" s="100"/>
      <c r="E884" s="101">
        <v>-14151.055950000024</v>
      </c>
      <c r="F884" s="101">
        <v>-14151.055950000024</v>
      </c>
      <c r="G884" s="101">
        <v>0</v>
      </c>
      <c r="H884" s="101">
        <v>0</v>
      </c>
      <c r="I884" s="101">
        <v>0</v>
      </c>
    </row>
    <row r="885" spans="1:9" hidden="1">
      <c r="A885" s="4">
        <v>99711</v>
      </c>
      <c r="B885" s="84" t="s">
        <v>878</v>
      </c>
      <c r="C885" s="99">
        <v>3.6190000000000001E-4</v>
      </c>
      <c r="D885" s="100"/>
      <c r="E885" s="101">
        <v>-28793.216574999919</v>
      </c>
      <c r="F885" s="101">
        <v>-12903.216574999919</v>
      </c>
      <c r="G885" s="101">
        <v>-343.44402499989519</v>
      </c>
      <c r="H885" s="101">
        <v>0</v>
      </c>
      <c r="I885" s="101">
        <v>0</v>
      </c>
    </row>
    <row r="886" spans="1:9" hidden="1">
      <c r="A886" s="4">
        <v>99717</v>
      </c>
      <c r="B886" s="84" t="s">
        <v>879</v>
      </c>
      <c r="C886" s="99">
        <v>1.9219999999999999E-5</v>
      </c>
      <c r="D886" s="100"/>
      <c r="E886" s="101">
        <v>-259.59059499999933</v>
      </c>
      <c r="F886" s="101">
        <v>-259.59059499999933</v>
      </c>
      <c r="G886" s="101">
        <v>-259.59059499999933</v>
      </c>
      <c r="H886" s="101">
        <v>0</v>
      </c>
      <c r="I886" s="101">
        <v>0</v>
      </c>
    </row>
    <row r="887" spans="1:9" hidden="1">
      <c r="A887" s="4">
        <v>99721</v>
      </c>
      <c r="B887" s="84" t="s">
        <v>880</v>
      </c>
      <c r="C887" s="99">
        <v>6.0446000000000002E-4</v>
      </c>
      <c r="D887" s="100"/>
      <c r="E887" s="101">
        <v>-15847.039385000051</v>
      </c>
      <c r="F887" s="101">
        <v>-15847.039385000051</v>
      </c>
      <c r="G887" s="101">
        <v>-10501.556885000053</v>
      </c>
      <c r="H887" s="101">
        <v>0</v>
      </c>
      <c r="I887" s="101">
        <v>0</v>
      </c>
    </row>
    <row r="888" spans="1:9" hidden="1">
      <c r="A888" s="4">
        <v>99727</v>
      </c>
      <c r="B888" s="84" t="s">
        <v>881</v>
      </c>
      <c r="C888" s="99">
        <v>4.5290000000000002E-5</v>
      </c>
      <c r="D888" s="100"/>
      <c r="E888" s="101">
        <v>0</v>
      </c>
      <c r="F888" s="101">
        <v>0</v>
      </c>
      <c r="G888" s="101">
        <v>0</v>
      </c>
      <c r="H888" s="101">
        <v>0</v>
      </c>
      <c r="I888" s="101">
        <v>0</v>
      </c>
    </row>
    <row r="889" spans="1:9" hidden="1">
      <c r="A889" s="4">
        <v>99801</v>
      </c>
      <c r="B889" s="84" t="s">
        <v>882</v>
      </c>
      <c r="C889" s="99">
        <v>4.2011799999999997E-3</v>
      </c>
      <c r="D889" s="100"/>
      <c r="E889" s="101">
        <v>-355950.74690500007</v>
      </c>
      <c r="F889" s="101">
        <v>-312317.74690500007</v>
      </c>
      <c r="G889" s="101">
        <v>-208888.97530500009</v>
      </c>
      <c r="H889" s="101">
        <v>0</v>
      </c>
      <c r="I889" s="101">
        <v>0</v>
      </c>
    </row>
    <row r="890" spans="1:9" hidden="1">
      <c r="A890" s="4">
        <v>99802</v>
      </c>
      <c r="B890" s="84" t="s">
        <v>883</v>
      </c>
      <c r="C890" s="99">
        <v>6.9299999999999997E-6</v>
      </c>
      <c r="D890" s="100"/>
      <c r="E890" s="101">
        <v>-4789.1977999999999</v>
      </c>
      <c r="F890" s="101">
        <v>-4319.1977999999999</v>
      </c>
      <c r="G890" s="101">
        <v>0</v>
      </c>
      <c r="H890" s="101">
        <v>0</v>
      </c>
      <c r="I890" s="101">
        <v>0</v>
      </c>
    </row>
    <row r="891" spans="1:9" hidden="1">
      <c r="A891" s="4">
        <v>99804</v>
      </c>
      <c r="B891" s="84" t="s">
        <v>884</v>
      </c>
      <c r="C891" s="99">
        <v>9.7579999999999997E-5</v>
      </c>
      <c r="D891" s="100"/>
      <c r="E891" s="101">
        <v>-973.99530500001765</v>
      </c>
      <c r="F891" s="101">
        <v>-973.99530500001765</v>
      </c>
      <c r="G891" s="101">
        <v>-973.99530500001765</v>
      </c>
      <c r="H891" s="101">
        <v>0</v>
      </c>
      <c r="I891" s="101">
        <v>0</v>
      </c>
    </row>
    <row r="892" spans="1:9" hidden="1">
      <c r="A892" s="4">
        <v>99811</v>
      </c>
      <c r="B892" s="84" t="s">
        <v>885</v>
      </c>
      <c r="C892" s="99">
        <v>5.7056499999999996E-3</v>
      </c>
      <c r="D892" s="100"/>
      <c r="E892" s="101">
        <v>-484196.76071250002</v>
      </c>
      <c r="F892" s="101">
        <v>-372603.76071250002</v>
      </c>
      <c r="G892" s="101">
        <v>-182959.43213750009</v>
      </c>
      <c r="H892" s="101">
        <v>0</v>
      </c>
      <c r="I892" s="101">
        <v>0</v>
      </c>
    </row>
    <row r="893" spans="1:9" hidden="1">
      <c r="A893" s="4">
        <v>99812</v>
      </c>
      <c r="B893" s="84" t="s">
        <v>886</v>
      </c>
      <c r="C893" s="99">
        <v>1.562E-5</v>
      </c>
      <c r="D893" s="100"/>
      <c r="E893" s="101">
        <v>-397.82084999999825</v>
      </c>
      <c r="F893" s="101">
        <v>-397.82084999999825</v>
      </c>
      <c r="G893" s="101">
        <v>0</v>
      </c>
      <c r="H893" s="101">
        <v>0</v>
      </c>
      <c r="I893" s="101">
        <v>0</v>
      </c>
    </row>
    <row r="894" spans="1:9" hidden="1">
      <c r="A894" s="4">
        <v>99818</v>
      </c>
      <c r="B894" s="84" t="s">
        <v>887</v>
      </c>
      <c r="C894" s="99">
        <v>4.2230000000000001E-5</v>
      </c>
      <c r="D894" s="100"/>
      <c r="E894" s="101">
        <v>-14056.202499999999</v>
      </c>
      <c r="F894" s="101">
        <v>-740.20249999999942</v>
      </c>
      <c r="G894" s="101">
        <v>0</v>
      </c>
      <c r="H894" s="101">
        <v>0</v>
      </c>
      <c r="I894" s="101">
        <v>0</v>
      </c>
    </row>
    <row r="895" spans="1:9" hidden="1">
      <c r="A895" s="4">
        <v>99821</v>
      </c>
      <c r="B895" s="84" t="s">
        <v>888</v>
      </c>
      <c r="C895" s="99">
        <v>8.5560000000000001E-5</v>
      </c>
      <c r="D895" s="100"/>
      <c r="E895" s="101">
        <v>-18550.685185000009</v>
      </c>
      <c r="F895" s="101">
        <v>-18550.685185000009</v>
      </c>
      <c r="G895" s="101">
        <v>-10891.177160000007</v>
      </c>
      <c r="H895" s="101">
        <v>0</v>
      </c>
      <c r="I895" s="101">
        <v>0</v>
      </c>
    </row>
    <row r="896" spans="1:9" hidden="1">
      <c r="A896" s="4">
        <v>99831</v>
      </c>
      <c r="B896" s="84" t="s">
        <v>889</v>
      </c>
      <c r="C896" s="99">
        <v>3.5179999999999999E-5</v>
      </c>
      <c r="D896" s="100"/>
      <c r="E896" s="101">
        <v>-9950</v>
      </c>
      <c r="F896" s="101">
        <v>0</v>
      </c>
      <c r="G896" s="101">
        <v>0</v>
      </c>
      <c r="H896" s="101">
        <v>0</v>
      </c>
      <c r="I896" s="101">
        <v>0</v>
      </c>
    </row>
    <row r="897" spans="1:9" hidden="1">
      <c r="A897" s="4">
        <v>99841</v>
      </c>
      <c r="B897" s="84" t="s">
        <v>890</v>
      </c>
      <c r="C897" s="99">
        <v>5.0510000000000003E-5</v>
      </c>
      <c r="D897" s="100"/>
      <c r="E897" s="101">
        <v>-7947.5540224999913</v>
      </c>
      <c r="F897" s="101">
        <v>-7947.5540224999913</v>
      </c>
      <c r="G897" s="101">
        <v>-4945.865272499992</v>
      </c>
      <c r="H897" s="101">
        <v>0</v>
      </c>
      <c r="I897" s="101">
        <v>0</v>
      </c>
    </row>
    <row r="898" spans="1:9" hidden="1">
      <c r="A898" s="4">
        <v>99851</v>
      </c>
      <c r="B898" s="84" t="s">
        <v>891</v>
      </c>
      <c r="C898" s="99">
        <v>1.3010000000000001E-5</v>
      </c>
      <c r="D898" s="100"/>
      <c r="E898" s="101">
        <v>-3091.2692974999982</v>
      </c>
      <c r="F898" s="101">
        <v>-2920.2692974999982</v>
      </c>
      <c r="G898" s="101">
        <v>-2549.6255474999984</v>
      </c>
      <c r="H898" s="101">
        <v>0</v>
      </c>
      <c r="I898" s="101">
        <v>0</v>
      </c>
    </row>
    <row r="899" spans="1:9" hidden="1">
      <c r="A899" s="4">
        <v>99901</v>
      </c>
      <c r="B899" s="84" t="s">
        <v>892</v>
      </c>
      <c r="C899" s="99">
        <v>1.5423500000000001E-3</v>
      </c>
      <c r="D899" s="100"/>
      <c r="E899" s="101">
        <v>-63462</v>
      </c>
      <c r="F899" s="101">
        <v>0</v>
      </c>
      <c r="G899" s="101">
        <v>0</v>
      </c>
      <c r="H899" s="101">
        <v>0</v>
      </c>
      <c r="I899" s="101">
        <v>0</v>
      </c>
    </row>
    <row r="900" spans="1:9" hidden="1">
      <c r="A900" s="4">
        <v>99911</v>
      </c>
      <c r="B900" s="84" t="s">
        <v>893</v>
      </c>
      <c r="C900" s="99">
        <v>2.3377000000000001E-4</v>
      </c>
      <c r="D900" s="100"/>
      <c r="E900" s="101">
        <v>-5777.1047575000193</v>
      </c>
      <c r="F900" s="101">
        <v>-5777.1047575000193</v>
      </c>
      <c r="G900" s="101">
        <v>-946.42300750003051</v>
      </c>
      <c r="H900" s="101">
        <v>0</v>
      </c>
      <c r="I900" s="101">
        <v>0</v>
      </c>
    </row>
    <row r="901" spans="1:9" hidden="1">
      <c r="A901" s="4">
        <v>99921</v>
      </c>
      <c r="B901" s="84" t="s">
        <v>894</v>
      </c>
      <c r="C901" s="99">
        <v>1.3522999999999999E-4</v>
      </c>
      <c r="D901" s="100"/>
      <c r="E901" s="101">
        <v>-13963.881267500014</v>
      </c>
      <c r="F901" s="101">
        <v>-8149.8812675000136</v>
      </c>
      <c r="G901" s="101">
        <v>-5811.1167425000003</v>
      </c>
      <c r="H901" s="101">
        <v>0</v>
      </c>
      <c r="I901" s="101">
        <v>0</v>
      </c>
    </row>
    <row r="902" spans="1:9" hidden="1">
      <c r="A902" s="94">
        <v>99931</v>
      </c>
      <c r="B902" s="95" t="s">
        <v>895</v>
      </c>
      <c r="C902" s="96">
        <v>1.753E-5</v>
      </c>
      <c r="D902" s="97"/>
      <c r="E902" s="98">
        <v>-6740.8751424999991</v>
      </c>
      <c r="F902" s="98">
        <v>-6740.8751424999991</v>
      </c>
      <c r="G902" s="98">
        <v>-5553.0968674999986</v>
      </c>
      <c r="H902" s="98">
        <v>0</v>
      </c>
      <c r="I902" s="98">
        <v>0</v>
      </c>
    </row>
    <row r="903" spans="1:9" hidden="1">
      <c r="A903" s="4">
        <v>99941</v>
      </c>
      <c r="B903" s="84" t="s">
        <v>896</v>
      </c>
      <c r="C903" s="85">
        <v>5.5970000000000001E-5</v>
      </c>
      <c r="D903" s="83"/>
      <c r="E903" s="86">
        <v>-2662.2829074999918</v>
      </c>
      <c r="F903" s="86">
        <v>-6.282907499991552</v>
      </c>
      <c r="G903" s="86">
        <v>-6.282907499991552</v>
      </c>
      <c r="H903" s="86">
        <v>0</v>
      </c>
      <c r="I903" s="86">
        <v>0</v>
      </c>
    </row>
    <row r="904" spans="1:9">
      <c r="A904" s="4">
        <v>99991</v>
      </c>
      <c r="B904" s="84" t="s">
        <v>897</v>
      </c>
      <c r="C904" s="85">
        <v>5.7872000000000002E-4</v>
      </c>
      <c r="D904" s="83"/>
      <c r="E904" s="86">
        <v>-25972.018349999998</v>
      </c>
      <c r="F904" s="86">
        <v>-25972.018349999998</v>
      </c>
      <c r="G904" s="86">
        <v>0</v>
      </c>
      <c r="H904" s="86">
        <v>0</v>
      </c>
      <c r="I904" s="86">
        <v>0</v>
      </c>
    </row>
    <row r="905" spans="1:9">
      <c r="A905" s="94">
        <v>99999</v>
      </c>
      <c r="B905" s="95" t="s">
        <v>898</v>
      </c>
      <c r="C905" s="96">
        <v>1.10991E-3</v>
      </c>
      <c r="D905" s="97"/>
      <c r="E905" s="98">
        <v>0</v>
      </c>
      <c r="F905" s="98">
        <v>0</v>
      </c>
      <c r="G905" s="98">
        <v>0</v>
      </c>
      <c r="H905" s="98">
        <v>0</v>
      </c>
      <c r="I905" s="98">
        <v>0</v>
      </c>
    </row>
    <row r="906" spans="1:9">
      <c r="A906" s="4"/>
      <c r="B906" s="84"/>
      <c r="C906" s="107"/>
      <c r="E906" s="108"/>
      <c r="F906" s="108"/>
      <c r="G906" s="108"/>
      <c r="H906" s="108"/>
      <c r="I906" s="108"/>
    </row>
    <row r="907" spans="1:9">
      <c r="B907" s="87" t="s">
        <v>931</v>
      </c>
      <c r="C907" s="88">
        <v>0.99999999999999989</v>
      </c>
      <c r="D907" s="82"/>
      <c r="E907" s="89">
        <v>-50609055.213557534</v>
      </c>
      <c r="F907" s="89">
        <v>-38226832.213557489</v>
      </c>
      <c r="G907" s="89">
        <v>-20700810.175332494</v>
      </c>
      <c r="H907" s="89">
        <v>0</v>
      </c>
      <c r="I907" s="89">
        <v>0</v>
      </c>
    </row>
    <row r="908" spans="1:9">
      <c r="B908" s="87"/>
      <c r="C908" s="88"/>
      <c r="D908" s="82"/>
      <c r="E908" s="90"/>
      <c r="F908" s="90"/>
      <c r="G908" s="90"/>
      <c r="H908" s="90"/>
      <c r="I908" s="90"/>
    </row>
    <row r="910" spans="1:9" ht="15">
      <c r="E910" s="208">
        <f>SUM(E907:I907)</f>
        <v>-109536697.60244751</v>
      </c>
      <c r="F910" s="208" t="s">
        <v>1036</v>
      </c>
    </row>
    <row r="911" spans="1:9" ht="15">
      <c r="B911" s="6"/>
      <c r="E911" s="208"/>
      <c r="F911" s="208" t="s">
        <v>1040</v>
      </c>
    </row>
  </sheetData>
  <mergeCells count="1">
    <mergeCell ref="A1:A2"/>
  </mergeCells>
  <pageMargins left="0.25" right="0.25" top="0.75" bottom="0.75" header="0.3" footer="0.3"/>
  <pageSetup scale="50" orientation="landscape" r:id="rId1"/>
  <headerFooter>
    <oddHeader>&amp;C&amp;"-,Bold"&amp;28Appendix C: Allocation of Deferred Inflows and Outflows</oddHeader>
    <oddFooter>&amp;C&amp;Z&amp;F&amp;A&amp;R&amp;G</oddFooter>
  </headerFooter>
  <colBreaks count="1" manualBreakCount="1">
    <brk id="4" max="1048575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6D1B-6ED7-45EF-8D8C-D17D4230D9EE}">
  <dimension ref="A1:I912"/>
  <sheetViews>
    <sheetView showGridLines="0" zoomScale="77" zoomScaleNormal="77" workbookViewId="0">
      <pane ySplit="2" topLeftCell="A852" activePane="bottomLeft" state="frozen"/>
      <selection pane="bottomLeft" activeCell="C907" sqref="C907:I907"/>
    </sheetView>
  </sheetViews>
  <sheetFormatPr defaultColWidth="9.140625" defaultRowHeight="12.75"/>
  <cols>
    <col min="1" max="1" width="11.42578125" style="83" customWidth="1"/>
    <col min="2" max="2" width="55.5703125" style="83" bestFit="1" customWidth="1"/>
    <col min="3" max="3" width="14.7109375" style="83" customWidth="1"/>
    <col min="4" max="4" width="1.7109375" style="83" customWidth="1"/>
    <col min="5" max="9" width="19.7109375" style="83" customWidth="1"/>
    <col min="10" max="16384" width="9.140625" style="83"/>
  </cols>
  <sheetData>
    <row r="1" spans="1:9" s="82" customFormat="1">
      <c r="A1" s="244" t="s">
        <v>5</v>
      </c>
      <c r="B1" s="102"/>
      <c r="C1" s="102"/>
      <c r="D1" s="102"/>
      <c r="E1" s="197">
        <v>2024</v>
      </c>
      <c r="F1" s="197">
        <v>2025</v>
      </c>
      <c r="G1" s="197">
        <v>2026</v>
      </c>
      <c r="H1" s="197">
        <v>2027</v>
      </c>
      <c r="I1" s="197">
        <v>2028</v>
      </c>
    </row>
    <row r="2" spans="1:9" ht="60" customHeight="1">
      <c r="A2" s="244"/>
      <c r="B2" s="92" t="s">
        <v>6</v>
      </c>
      <c r="C2" s="92" t="s">
        <v>960</v>
      </c>
      <c r="D2" s="103"/>
      <c r="E2" s="92" t="s">
        <v>932</v>
      </c>
      <c r="F2" s="92" t="s">
        <v>932</v>
      </c>
      <c r="G2" s="92" t="s">
        <v>932</v>
      </c>
      <c r="H2" s="92" t="s">
        <v>932</v>
      </c>
      <c r="I2" s="92" t="s">
        <v>932</v>
      </c>
    </row>
    <row r="3" spans="1:9">
      <c r="A3" s="4">
        <v>70505</v>
      </c>
      <c r="B3" s="84" t="s">
        <v>13</v>
      </c>
      <c r="C3" s="99">
        <v>1.5181E-4</v>
      </c>
      <c r="D3" s="100"/>
      <c r="E3" s="104">
        <v>86553.355422499997</v>
      </c>
      <c r="F3" s="104">
        <v>14735.215862500001</v>
      </c>
      <c r="G3" s="104">
        <v>167492.9388225</v>
      </c>
      <c r="H3" s="104">
        <v>11379.07036</v>
      </c>
      <c r="I3" s="104">
        <v>0</v>
      </c>
    </row>
    <row r="4" spans="1:9">
      <c r="A4" s="4">
        <v>72265</v>
      </c>
      <c r="B4" s="84" t="s">
        <v>15</v>
      </c>
      <c r="C4" s="99">
        <v>1.4085000000000001E-4</v>
      </c>
      <c r="D4" s="100"/>
      <c r="E4" s="101">
        <v>142311.6006375</v>
      </c>
      <c r="F4" s="101">
        <v>69269.326037500025</v>
      </c>
      <c r="G4" s="101">
        <v>174258.72731250004</v>
      </c>
      <c r="H4" s="101">
        <v>10557.552600000001</v>
      </c>
      <c r="I4" s="101">
        <v>0</v>
      </c>
    </row>
    <row r="5" spans="1:9">
      <c r="A5" s="4">
        <v>72593</v>
      </c>
      <c r="B5" s="84" t="s">
        <v>938</v>
      </c>
      <c r="C5" s="99">
        <v>1.198E-5</v>
      </c>
      <c r="D5" s="100"/>
      <c r="E5" s="101">
        <v>14404.904529999998</v>
      </c>
      <c r="F5" s="101">
        <v>8676.6780499999986</v>
      </c>
      <c r="G5" s="101">
        <v>17186.536105000003</v>
      </c>
      <c r="H5" s="101">
        <v>897.97288000000003</v>
      </c>
      <c r="I5" s="101">
        <v>0</v>
      </c>
    </row>
    <row r="6" spans="1:9">
      <c r="A6" s="4">
        <v>72657</v>
      </c>
      <c r="B6" s="84" t="s">
        <v>16</v>
      </c>
      <c r="C6" s="99">
        <v>4.833E-5</v>
      </c>
      <c r="D6" s="100"/>
      <c r="E6" s="101">
        <v>49900.367267499991</v>
      </c>
      <c r="F6" s="101">
        <v>29840.708187499993</v>
      </c>
      <c r="G6" s="101">
        <v>58587.102642500002</v>
      </c>
      <c r="H6" s="101">
        <v>3622.6234800000002</v>
      </c>
      <c r="I6" s="101">
        <v>0</v>
      </c>
    </row>
    <row r="7" spans="1:9">
      <c r="A7" s="4">
        <v>90001</v>
      </c>
      <c r="B7" s="84" t="s">
        <v>17</v>
      </c>
      <c r="C7" s="99">
        <v>1.1301600000000001E-3</v>
      </c>
      <c r="D7" s="100"/>
      <c r="E7" s="101">
        <v>1282737.8634349999</v>
      </c>
      <c r="F7" s="101">
        <v>603849.299275</v>
      </c>
      <c r="G7" s="101">
        <v>1369020.6676099999</v>
      </c>
      <c r="H7" s="101">
        <v>84712.272960000002</v>
      </c>
      <c r="I7" s="101">
        <v>0</v>
      </c>
    </row>
    <row r="8" spans="1:9">
      <c r="A8" s="4">
        <v>90002</v>
      </c>
      <c r="B8" s="84" t="s">
        <v>18</v>
      </c>
      <c r="C8" s="99">
        <v>5.4199999999999998E-6</v>
      </c>
      <c r="D8" s="100"/>
      <c r="E8" s="101">
        <v>7631.4285949999994</v>
      </c>
      <c r="F8" s="101">
        <v>4439.2526749999997</v>
      </c>
      <c r="G8" s="101">
        <v>7243.8519949999991</v>
      </c>
      <c r="H8" s="101">
        <v>406.26151999999996</v>
      </c>
      <c r="I8" s="101">
        <v>0</v>
      </c>
    </row>
    <row r="9" spans="1:9">
      <c r="A9" s="4">
        <v>90011</v>
      </c>
      <c r="B9" s="84" t="s">
        <v>19</v>
      </c>
      <c r="C9" s="99">
        <v>1.4574999999999999E-4</v>
      </c>
      <c r="D9" s="100"/>
      <c r="E9" s="101">
        <v>144601.77383749996</v>
      </c>
      <c r="F9" s="101">
        <v>62583.546837499976</v>
      </c>
      <c r="G9" s="101">
        <v>165298.20618749998</v>
      </c>
      <c r="H9" s="101">
        <v>10924.837</v>
      </c>
      <c r="I9" s="101">
        <v>0</v>
      </c>
    </row>
    <row r="10" spans="1:9">
      <c r="A10" s="4">
        <v>90092</v>
      </c>
      <c r="B10" s="84" t="s">
        <v>20</v>
      </c>
      <c r="C10" s="99">
        <v>3.6586000000000002E-4</v>
      </c>
      <c r="D10" s="100"/>
      <c r="E10" s="101">
        <v>333367.42906000005</v>
      </c>
      <c r="F10" s="101">
        <v>166219.01170000003</v>
      </c>
      <c r="G10" s="101">
        <v>416467.83623500005</v>
      </c>
      <c r="H10" s="101">
        <v>27423.402160000001</v>
      </c>
      <c r="I10" s="101">
        <v>0</v>
      </c>
    </row>
    <row r="11" spans="1:9">
      <c r="A11" s="4">
        <v>90096</v>
      </c>
      <c r="B11" s="84" t="s">
        <v>21</v>
      </c>
      <c r="C11" s="99">
        <v>1.0949200000000001E-3</v>
      </c>
      <c r="D11" s="100"/>
      <c r="E11" s="101">
        <v>1383961.5887450003</v>
      </c>
      <c r="F11" s="101">
        <v>796705.71082500019</v>
      </c>
      <c r="G11" s="101">
        <v>1458866.9535200004</v>
      </c>
      <c r="H11" s="101">
        <v>82070.823520000005</v>
      </c>
      <c r="I11" s="101">
        <v>0</v>
      </c>
    </row>
    <row r="12" spans="1:9">
      <c r="A12" s="4">
        <v>90098</v>
      </c>
      <c r="B12" s="84" t="s">
        <v>22</v>
      </c>
      <c r="C12" s="99">
        <v>1.3207E-4</v>
      </c>
      <c r="D12" s="100"/>
      <c r="E12" s="101">
        <v>64548.340057499998</v>
      </c>
      <c r="F12" s="101">
        <v>5567.608737499977</v>
      </c>
      <c r="G12" s="101">
        <v>99091.616507499974</v>
      </c>
      <c r="H12" s="101">
        <v>9899.4389200000005</v>
      </c>
      <c r="I12" s="101">
        <v>0</v>
      </c>
    </row>
    <row r="13" spans="1:9">
      <c r="A13" s="4">
        <v>90099</v>
      </c>
      <c r="B13" s="84" t="s">
        <v>23</v>
      </c>
      <c r="C13" s="99">
        <v>7.9927999999999998E-4</v>
      </c>
      <c r="D13" s="100"/>
      <c r="E13" s="101">
        <v>822980.04742999992</v>
      </c>
      <c r="F13" s="101">
        <v>382998.32614999986</v>
      </c>
      <c r="G13" s="101">
        <v>897589.41317999992</v>
      </c>
      <c r="H13" s="101">
        <v>59910.831679999996</v>
      </c>
      <c r="I13" s="101">
        <v>0</v>
      </c>
    </row>
    <row r="14" spans="1:9">
      <c r="A14" s="4">
        <v>90101</v>
      </c>
      <c r="B14" s="84" t="s">
        <v>24</v>
      </c>
      <c r="C14" s="99">
        <v>6.0552799999999997E-3</v>
      </c>
      <c r="D14" s="100"/>
      <c r="E14" s="101">
        <v>6063718.0666049998</v>
      </c>
      <c r="F14" s="101">
        <v>3034852.6893250002</v>
      </c>
      <c r="G14" s="101">
        <v>7245435.0256299991</v>
      </c>
      <c r="H14" s="101">
        <v>453879.56767999998</v>
      </c>
      <c r="I14" s="101">
        <v>0</v>
      </c>
    </row>
    <row r="15" spans="1:9">
      <c r="A15" s="4">
        <v>90111</v>
      </c>
      <c r="B15" s="84" t="s">
        <v>25</v>
      </c>
      <c r="C15" s="99">
        <v>4.6387199999999998E-3</v>
      </c>
      <c r="D15" s="100"/>
      <c r="E15" s="101">
        <v>4555981.3454949996</v>
      </c>
      <c r="F15" s="101">
        <v>2341655.1787749995</v>
      </c>
      <c r="G15" s="101">
        <v>5540599.819769999</v>
      </c>
      <c r="H15" s="101">
        <v>347699.89632</v>
      </c>
      <c r="I15" s="101">
        <v>0</v>
      </c>
    </row>
    <row r="16" spans="1:9">
      <c r="A16" s="4">
        <v>90114</v>
      </c>
      <c r="B16" s="84" t="s">
        <v>26</v>
      </c>
      <c r="C16" s="99">
        <v>1.20221E-3</v>
      </c>
      <c r="D16" s="100"/>
      <c r="E16" s="101">
        <v>1931696.8183225002</v>
      </c>
      <c r="F16" s="101">
        <v>1097926.1683625001</v>
      </c>
      <c r="G16" s="101">
        <v>1713356.0803224999</v>
      </c>
      <c r="H16" s="101">
        <v>90112.852759999994</v>
      </c>
      <c r="I16" s="101">
        <v>0</v>
      </c>
    </row>
    <row r="17" spans="1:9">
      <c r="A17" s="4">
        <v>90117</v>
      </c>
      <c r="B17" s="84" t="s">
        <v>27</v>
      </c>
      <c r="C17" s="99">
        <v>1.5495E-4</v>
      </c>
      <c r="D17" s="100"/>
      <c r="E17" s="101">
        <v>185705.7504625</v>
      </c>
      <c r="F17" s="101">
        <v>96424.184262499999</v>
      </c>
      <c r="G17" s="101">
        <v>196370.12063749999</v>
      </c>
      <c r="H17" s="101">
        <v>11614.432199999999</v>
      </c>
      <c r="I17" s="101">
        <v>0</v>
      </c>
    </row>
    <row r="18" spans="1:9">
      <c r="A18" s="4">
        <v>90121</v>
      </c>
      <c r="B18" s="84" t="s">
        <v>28</v>
      </c>
      <c r="C18" s="99">
        <v>1.0308100000000001E-3</v>
      </c>
      <c r="D18" s="100"/>
      <c r="E18" s="101">
        <v>988017.85207250016</v>
      </c>
      <c r="F18" s="101">
        <v>513720.10851250007</v>
      </c>
      <c r="G18" s="101">
        <v>1207703.6740725001</v>
      </c>
      <c r="H18" s="101">
        <v>77265.394360000006</v>
      </c>
      <c r="I18" s="101">
        <v>0</v>
      </c>
    </row>
    <row r="19" spans="1:9">
      <c r="A19" s="4">
        <v>90131</v>
      </c>
      <c r="B19" s="84" t="s">
        <v>29</v>
      </c>
      <c r="C19" s="99">
        <v>4.8416000000000003E-4</v>
      </c>
      <c r="D19" s="100"/>
      <c r="E19" s="101">
        <v>476190.86288500007</v>
      </c>
      <c r="F19" s="101">
        <v>240083.59472500006</v>
      </c>
      <c r="G19" s="101">
        <v>572702.91101000004</v>
      </c>
      <c r="H19" s="101">
        <v>36290.696960000001</v>
      </c>
      <c r="I19" s="101">
        <v>0</v>
      </c>
    </row>
    <row r="20" spans="1:9">
      <c r="A20" s="4">
        <v>90141</v>
      </c>
      <c r="B20" s="84" t="s">
        <v>30</v>
      </c>
      <c r="C20" s="99">
        <v>1.3773999999999999E-4</v>
      </c>
      <c r="D20" s="100"/>
      <c r="E20" s="101">
        <v>127282.82243999999</v>
      </c>
      <c r="F20" s="101">
        <v>68717.846199999985</v>
      </c>
      <c r="G20" s="101">
        <v>172556.26436499998</v>
      </c>
      <c r="H20" s="101">
        <v>10324.43944</v>
      </c>
      <c r="I20" s="101">
        <v>0</v>
      </c>
    </row>
    <row r="21" spans="1:9">
      <c r="A21" s="4">
        <v>90151</v>
      </c>
      <c r="B21" s="84" t="s">
        <v>31</v>
      </c>
      <c r="C21" s="99">
        <v>8.5699999999999993E-6</v>
      </c>
      <c r="D21" s="100"/>
      <c r="E21" s="101">
        <v>7446.8686324999981</v>
      </c>
      <c r="F21" s="101">
        <v>3773.2233124999993</v>
      </c>
      <c r="G21" s="101">
        <v>10012.790932499998</v>
      </c>
      <c r="H21" s="101">
        <v>642.37291999999991</v>
      </c>
      <c r="I21" s="101">
        <v>0</v>
      </c>
    </row>
    <row r="22" spans="1:9">
      <c r="A22" s="4">
        <v>90161</v>
      </c>
      <c r="B22" s="84" t="s">
        <v>32</v>
      </c>
      <c r="C22" s="99">
        <v>1.45E-5</v>
      </c>
      <c r="D22" s="100"/>
      <c r="E22" s="101">
        <v>6703.8792750000011</v>
      </c>
      <c r="F22" s="101">
        <v>2045.8772749999998</v>
      </c>
      <c r="G22" s="101">
        <v>17869.434225000001</v>
      </c>
      <c r="H22" s="101">
        <v>1086.8620000000001</v>
      </c>
      <c r="I22" s="101">
        <v>0</v>
      </c>
    </row>
    <row r="23" spans="1:9">
      <c r="A23" s="4">
        <v>90201</v>
      </c>
      <c r="B23" s="84" t="s">
        <v>33</v>
      </c>
      <c r="C23" s="99">
        <v>2.1058100000000001E-3</v>
      </c>
      <c r="D23" s="100"/>
      <c r="E23" s="101">
        <v>2227884.3577975002</v>
      </c>
      <c r="F23" s="101">
        <v>1152052.9142375006</v>
      </c>
      <c r="G23" s="101">
        <v>2652661.2288725004</v>
      </c>
      <c r="H23" s="101">
        <v>157843.09436000002</v>
      </c>
      <c r="I23" s="101">
        <v>0</v>
      </c>
    </row>
    <row r="24" spans="1:9">
      <c r="A24" s="4">
        <v>90211</v>
      </c>
      <c r="B24" s="84" t="s">
        <v>37</v>
      </c>
      <c r="C24" s="99">
        <v>1.4616E-4</v>
      </c>
      <c r="D24" s="100"/>
      <c r="E24" s="101">
        <v>154810.15181000001</v>
      </c>
      <c r="F24" s="101">
        <v>92751.171650000004</v>
      </c>
      <c r="G24" s="101">
        <v>181990.21776</v>
      </c>
      <c r="H24" s="101">
        <v>10955.568960000001</v>
      </c>
      <c r="I24" s="101">
        <v>0</v>
      </c>
    </row>
    <row r="25" spans="1:9">
      <c r="A25" s="4">
        <v>90301</v>
      </c>
      <c r="B25" s="84" t="s">
        <v>38</v>
      </c>
      <c r="C25" s="99">
        <v>6.7986999999999995E-4</v>
      </c>
      <c r="D25" s="100"/>
      <c r="E25" s="101">
        <v>663637.02368249989</v>
      </c>
      <c r="F25" s="101">
        <v>365580.89956249989</v>
      </c>
      <c r="G25" s="101">
        <v>812918.21460749989</v>
      </c>
      <c r="H25" s="101">
        <v>50960.335719999995</v>
      </c>
      <c r="I25" s="101">
        <v>0</v>
      </c>
    </row>
    <row r="26" spans="1:9">
      <c r="A26" s="4">
        <v>90305</v>
      </c>
      <c r="B26" s="84" t="s">
        <v>39</v>
      </c>
      <c r="C26" s="99">
        <v>1.4035E-4</v>
      </c>
      <c r="D26" s="100"/>
      <c r="E26" s="101">
        <v>146147.51913749997</v>
      </c>
      <c r="F26" s="101">
        <v>72061.382537500001</v>
      </c>
      <c r="G26" s="101">
        <v>158211.66043750002</v>
      </c>
      <c r="H26" s="101">
        <v>10520.0746</v>
      </c>
      <c r="I26" s="101">
        <v>0</v>
      </c>
    </row>
    <row r="27" spans="1:9">
      <c r="A27" s="4">
        <v>90307</v>
      </c>
      <c r="B27" s="84" t="s">
        <v>40</v>
      </c>
      <c r="C27" s="99">
        <v>4.33E-6</v>
      </c>
      <c r="D27" s="100"/>
      <c r="E27" s="101">
        <v>15572.140467500001</v>
      </c>
      <c r="F27" s="101">
        <v>13034.6253875</v>
      </c>
      <c r="G27" s="101">
        <v>16886.818542499997</v>
      </c>
      <c r="H27" s="101">
        <v>324.55948000000001</v>
      </c>
      <c r="I27" s="101">
        <v>0</v>
      </c>
    </row>
    <row r="28" spans="1:9">
      <c r="A28" s="4">
        <v>90401</v>
      </c>
      <c r="B28" s="84" t="s">
        <v>41</v>
      </c>
      <c r="C28" s="99">
        <v>1.40088E-3</v>
      </c>
      <c r="D28" s="100"/>
      <c r="E28" s="101">
        <v>1492139.7576049999</v>
      </c>
      <c r="F28" s="101">
        <v>720727.59472499997</v>
      </c>
      <c r="G28" s="101">
        <v>1675195.32593</v>
      </c>
      <c r="H28" s="101">
        <v>105004.36128</v>
      </c>
      <c r="I28" s="101">
        <v>0</v>
      </c>
    </row>
    <row r="29" spans="1:9">
      <c r="A29" s="4">
        <v>90411</v>
      </c>
      <c r="B29" s="84" t="s">
        <v>42</v>
      </c>
      <c r="C29" s="99">
        <v>3.2602999999999999E-4</v>
      </c>
      <c r="D29" s="100"/>
      <c r="E29" s="101">
        <v>317809.61794249999</v>
      </c>
      <c r="F29" s="101">
        <v>154426.51366250002</v>
      </c>
      <c r="G29" s="101">
        <v>377625.7208675</v>
      </c>
      <c r="H29" s="101">
        <v>24437.90468</v>
      </c>
      <c r="I29" s="101">
        <v>0</v>
      </c>
    </row>
    <row r="30" spans="1:9">
      <c r="A30" s="4">
        <v>90413</v>
      </c>
      <c r="B30" s="84" t="s">
        <v>43</v>
      </c>
      <c r="C30" s="99">
        <v>2.5150000000000001E-5</v>
      </c>
      <c r="D30" s="100"/>
      <c r="E30" s="101">
        <v>23842.455187500003</v>
      </c>
      <c r="F30" s="101">
        <v>10079.913787500001</v>
      </c>
      <c r="G30" s="101">
        <v>29736.036537500004</v>
      </c>
      <c r="H30" s="101">
        <v>1885.1434000000002</v>
      </c>
      <c r="I30" s="101">
        <v>0</v>
      </c>
    </row>
    <row r="31" spans="1:9">
      <c r="A31" s="4">
        <v>90417</v>
      </c>
      <c r="B31" s="84" t="s">
        <v>44</v>
      </c>
      <c r="C31" s="99">
        <v>8.0299999999999994E-6</v>
      </c>
      <c r="D31" s="100"/>
      <c r="E31" s="101">
        <v>12518.688117499998</v>
      </c>
      <c r="F31" s="101">
        <v>6609.3518374999985</v>
      </c>
      <c r="G31" s="101">
        <v>11100.254017499998</v>
      </c>
      <c r="H31" s="101">
        <v>601.89667999999995</v>
      </c>
      <c r="I31" s="101">
        <v>0</v>
      </c>
    </row>
    <row r="32" spans="1:9">
      <c r="A32" s="4">
        <v>90421</v>
      </c>
      <c r="B32" s="84" t="s">
        <v>45</v>
      </c>
      <c r="C32" s="99">
        <v>1.432E-5</v>
      </c>
      <c r="D32" s="100"/>
      <c r="E32" s="101">
        <v>6951.4232199999969</v>
      </c>
      <c r="F32" s="101">
        <v>-825.80910000000404</v>
      </c>
      <c r="G32" s="101">
        <v>11316.206519999998</v>
      </c>
      <c r="H32" s="101">
        <v>1073.3699200000001</v>
      </c>
      <c r="I32" s="101">
        <v>0</v>
      </c>
    </row>
    <row r="33" spans="1:9">
      <c r="A33" s="4">
        <v>90431</v>
      </c>
      <c r="B33" s="84" t="s">
        <v>46</v>
      </c>
      <c r="C33" s="99">
        <v>2.0959999999999999E-5</v>
      </c>
      <c r="D33" s="100"/>
      <c r="E33" s="101">
        <v>9157.7998099999968</v>
      </c>
      <c r="F33" s="101">
        <v>4177.1748499999994</v>
      </c>
      <c r="G33" s="101">
        <v>22034.184860000001</v>
      </c>
      <c r="H33" s="101">
        <v>1571.0777599999999</v>
      </c>
      <c r="I33" s="101">
        <v>0</v>
      </c>
    </row>
    <row r="34" spans="1:9">
      <c r="A34" s="4">
        <v>90441</v>
      </c>
      <c r="B34" s="84" t="s">
        <v>47</v>
      </c>
      <c r="C34" s="99">
        <v>9.3600000000000002E-6</v>
      </c>
      <c r="D34" s="100"/>
      <c r="E34" s="101">
        <v>13114.085210000001</v>
      </c>
      <c r="F34" s="101">
        <v>7870.06185</v>
      </c>
      <c r="G34" s="101">
        <v>11071.08376</v>
      </c>
      <c r="H34" s="101">
        <v>701.58816000000002</v>
      </c>
      <c r="I34" s="101">
        <v>0</v>
      </c>
    </row>
    <row r="35" spans="1:9">
      <c r="A35" s="4">
        <v>90451</v>
      </c>
      <c r="B35" s="84" t="s">
        <v>48</v>
      </c>
      <c r="C35" s="99">
        <v>2.0089999999999999E-5</v>
      </c>
      <c r="D35" s="100"/>
      <c r="E35" s="101">
        <v>17903.8780525</v>
      </c>
      <c r="F35" s="101">
        <v>13698.973212499997</v>
      </c>
      <c r="G35" s="101">
        <v>20789.743452499999</v>
      </c>
      <c r="H35" s="101">
        <v>1505.8660399999999</v>
      </c>
      <c r="I35" s="101">
        <v>0</v>
      </c>
    </row>
    <row r="36" spans="1:9">
      <c r="A36" s="4">
        <v>90461</v>
      </c>
      <c r="B36" s="84" t="s">
        <v>49</v>
      </c>
      <c r="C36" s="99">
        <v>0</v>
      </c>
      <c r="D36" s="100"/>
      <c r="E36" s="101">
        <v>-554.76670000000013</v>
      </c>
      <c r="F36" s="101">
        <v>-4472.7667000000001</v>
      </c>
      <c r="G36" s="101">
        <v>2006.03</v>
      </c>
      <c r="H36" s="101">
        <v>0</v>
      </c>
      <c r="I36" s="101">
        <v>0</v>
      </c>
    </row>
    <row r="37" spans="1:9">
      <c r="A37" s="4">
        <v>90501</v>
      </c>
      <c r="B37" s="84" t="s">
        <v>50</v>
      </c>
      <c r="C37" s="99">
        <v>1.38105E-3</v>
      </c>
      <c r="D37" s="100"/>
      <c r="E37" s="101">
        <v>1280880.6819124995</v>
      </c>
      <c r="F37" s="101">
        <v>599553.31211249938</v>
      </c>
      <c r="G37" s="101">
        <v>1512150.4318124999</v>
      </c>
      <c r="H37" s="101">
        <v>103517.9838</v>
      </c>
      <c r="I37" s="101">
        <v>0</v>
      </c>
    </row>
    <row r="38" spans="1:9">
      <c r="A38" s="4">
        <v>90507</v>
      </c>
      <c r="B38" s="84" t="s">
        <v>51</v>
      </c>
      <c r="C38" s="99">
        <v>1.878E-5</v>
      </c>
      <c r="D38" s="100"/>
      <c r="E38" s="101">
        <v>29223.608880000007</v>
      </c>
      <c r="F38" s="101">
        <v>14205.305600000007</v>
      </c>
      <c r="G38" s="101">
        <v>21886.986905000002</v>
      </c>
      <c r="H38" s="101">
        <v>1407.6736799999999</v>
      </c>
      <c r="I38" s="101">
        <v>0</v>
      </c>
    </row>
    <row r="39" spans="1:9">
      <c r="A39" s="4">
        <v>90511</v>
      </c>
      <c r="B39" s="84" t="s">
        <v>52</v>
      </c>
      <c r="C39" s="99">
        <v>1.1779E-4</v>
      </c>
      <c r="D39" s="100"/>
      <c r="E39" s="101">
        <v>129860.49077749999</v>
      </c>
      <c r="F39" s="101">
        <v>64046.820737499984</v>
      </c>
      <c r="G39" s="101">
        <v>133092.26287749998</v>
      </c>
      <c r="H39" s="101">
        <v>8829.0672400000003</v>
      </c>
      <c r="I39" s="101">
        <v>0</v>
      </c>
    </row>
    <row r="40" spans="1:9">
      <c r="A40" s="4">
        <v>90521</v>
      </c>
      <c r="B40" s="84" t="s">
        <v>53</v>
      </c>
      <c r="C40" s="99">
        <v>1.2723000000000001E-4</v>
      </c>
      <c r="D40" s="100"/>
      <c r="E40" s="101">
        <v>107844.12119250001</v>
      </c>
      <c r="F40" s="101">
        <v>45650.085712500004</v>
      </c>
      <c r="G40" s="101">
        <v>138334.1510675</v>
      </c>
      <c r="H40" s="101">
        <v>9536.6518800000013</v>
      </c>
      <c r="I40" s="101">
        <v>0</v>
      </c>
    </row>
    <row r="41" spans="1:9">
      <c r="A41" s="4">
        <v>90601</v>
      </c>
      <c r="B41" s="84" t="s">
        <v>54</v>
      </c>
      <c r="C41" s="99">
        <v>1.0938300000000001E-3</v>
      </c>
      <c r="D41" s="100"/>
      <c r="E41" s="101">
        <v>1022543.6175674999</v>
      </c>
      <c r="F41" s="101">
        <v>520848.40048749989</v>
      </c>
      <c r="G41" s="101">
        <v>1266970.5469675001</v>
      </c>
      <c r="H41" s="101">
        <v>81989.121480000002</v>
      </c>
      <c r="I41" s="101">
        <v>0</v>
      </c>
    </row>
    <row r="42" spans="1:9">
      <c r="A42" s="4">
        <v>90602</v>
      </c>
      <c r="B42" s="84" t="s">
        <v>916</v>
      </c>
      <c r="C42" s="99">
        <v>7.0580000000000005E-5</v>
      </c>
      <c r="D42" s="100"/>
      <c r="E42" s="101">
        <v>71696.439530000018</v>
      </c>
      <c r="F42" s="101">
        <v>35806.639450000017</v>
      </c>
      <c r="G42" s="101">
        <v>80712.201355000012</v>
      </c>
      <c r="H42" s="101">
        <v>5290.3944800000008</v>
      </c>
      <c r="I42" s="101">
        <v>0</v>
      </c>
    </row>
    <row r="43" spans="1:9">
      <c r="A43" s="4">
        <v>90605</v>
      </c>
      <c r="B43" s="84" t="s">
        <v>55</v>
      </c>
      <c r="C43" s="99">
        <v>5.0840000000000001E-5</v>
      </c>
      <c r="D43" s="100"/>
      <c r="E43" s="101">
        <v>51122.874390000012</v>
      </c>
      <c r="F43" s="101">
        <v>26222.482550000008</v>
      </c>
      <c r="G43" s="101">
        <v>59795.582589999998</v>
      </c>
      <c r="H43" s="101">
        <v>3810.7630400000003</v>
      </c>
      <c r="I43" s="101">
        <v>0</v>
      </c>
    </row>
    <row r="44" spans="1:9">
      <c r="A44" s="4">
        <v>90611</v>
      </c>
      <c r="B44" s="84" t="s">
        <v>56</v>
      </c>
      <c r="C44" s="99">
        <v>1.2809E-4</v>
      </c>
      <c r="D44" s="100"/>
      <c r="E44" s="101">
        <v>115389.9508525</v>
      </c>
      <c r="F44" s="101">
        <v>52742.238012500005</v>
      </c>
      <c r="G44" s="101">
        <v>146972.38825250001</v>
      </c>
      <c r="H44" s="101">
        <v>9601.1140400000004</v>
      </c>
      <c r="I44" s="101">
        <v>0</v>
      </c>
    </row>
    <row r="45" spans="1:9">
      <c r="A45" s="4">
        <v>90617</v>
      </c>
      <c r="B45" s="84" t="s">
        <v>57</v>
      </c>
      <c r="C45" s="99">
        <v>3.4860000000000002E-5</v>
      </c>
      <c r="D45" s="100"/>
      <c r="E45" s="101">
        <v>38985.485960000005</v>
      </c>
      <c r="F45" s="101">
        <v>25545.424600000009</v>
      </c>
      <c r="G45" s="101">
        <v>42675.883785000013</v>
      </c>
      <c r="H45" s="101">
        <v>2612.9661599999999</v>
      </c>
      <c r="I45" s="101">
        <v>0</v>
      </c>
    </row>
    <row r="46" spans="1:9">
      <c r="A46" s="4">
        <v>90621</v>
      </c>
      <c r="B46" s="84" t="s">
        <v>58</v>
      </c>
      <c r="C46" s="99">
        <v>7.2420000000000001E-5</v>
      </c>
      <c r="D46" s="100"/>
      <c r="E46" s="101">
        <v>78354.399420000002</v>
      </c>
      <c r="F46" s="101">
        <v>48667.731500000002</v>
      </c>
      <c r="G46" s="101">
        <v>91530.374194999997</v>
      </c>
      <c r="H46" s="101">
        <v>5428.3135199999997</v>
      </c>
      <c r="I46" s="101">
        <v>0</v>
      </c>
    </row>
    <row r="47" spans="1:9">
      <c r="A47" s="94">
        <v>90631</v>
      </c>
      <c r="B47" s="95" t="s">
        <v>59</v>
      </c>
      <c r="C47" s="96">
        <v>4.4141999999999999E-4</v>
      </c>
      <c r="D47" s="97"/>
      <c r="E47" s="98">
        <v>489425.71614499995</v>
      </c>
      <c r="F47" s="98">
        <v>248025.20422499996</v>
      </c>
      <c r="G47" s="98">
        <v>518825.84319499996</v>
      </c>
      <c r="H47" s="98">
        <v>33087.077519999999</v>
      </c>
      <c r="I47" s="98">
        <v>0</v>
      </c>
    </row>
    <row r="48" spans="1:9">
      <c r="A48" s="4">
        <v>90641</v>
      </c>
      <c r="B48" s="84" t="s">
        <v>60</v>
      </c>
      <c r="C48" s="99">
        <v>1.306E-5</v>
      </c>
      <c r="D48" s="100"/>
      <c r="E48" s="101">
        <v>14177.662734999998</v>
      </c>
      <c r="F48" s="101">
        <v>7580.8181749999985</v>
      </c>
      <c r="G48" s="101">
        <v>14243.752284999999</v>
      </c>
      <c r="H48" s="101">
        <v>978.92536000000007</v>
      </c>
      <c r="I48" s="101">
        <v>0</v>
      </c>
    </row>
    <row r="49" spans="1:9">
      <c r="A49" s="4">
        <v>90651</v>
      </c>
      <c r="B49" s="84" t="s">
        <v>963</v>
      </c>
      <c r="C49" s="99">
        <v>9.7999999999999997E-5</v>
      </c>
      <c r="D49" s="100"/>
      <c r="E49" s="101">
        <v>158922.16384999998</v>
      </c>
      <c r="F49" s="101">
        <v>94619.115849999973</v>
      </c>
      <c r="G49" s="101">
        <v>131152.663</v>
      </c>
      <c r="H49" s="101">
        <v>7345.6880000000001</v>
      </c>
      <c r="I49" s="101">
        <v>0</v>
      </c>
    </row>
    <row r="50" spans="1:9">
      <c r="A50" s="4">
        <v>90701</v>
      </c>
      <c r="B50" s="84" t="s">
        <v>939</v>
      </c>
      <c r="C50" s="99">
        <v>2.3350699999999999E-3</v>
      </c>
      <c r="D50" s="100"/>
      <c r="E50" s="101">
        <v>2184556.6983825001</v>
      </c>
      <c r="F50" s="101">
        <v>1002320.9390625</v>
      </c>
      <c r="G50" s="101">
        <v>2649247.8559074998</v>
      </c>
      <c r="H50" s="101">
        <v>175027.50691999999</v>
      </c>
      <c r="I50" s="101">
        <v>0</v>
      </c>
    </row>
    <row r="51" spans="1:9">
      <c r="A51" s="4">
        <v>90704</v>
      </c>
      <c r="B51" s="84" t="s">
        <v>63</v>
      </c>
      <c r="C51" s="99">
        <v>6.9099999999999999E-5</v>
      </c>
      <c r="D51" s="100"/>
      <c r="E51" s="101">
        <v>82793.158724999987</v>
      </c>
      <c r="F51" s="101">
        <v>31218.687124999975</v>
      </c>
      <c r="G51" s="101">
        <v>76377.964775</v>
      </c>
      <c r="H51" s="101">
        <v>5179.4596000000001</v>
      </c>
      <c r="I51" s="101">
        <v>0</v>
      </c>
    </row>
    <row r="52" spans="1:9">
      <c r="A52" s="4">
        <v>90705</v>
      </c>
      <c r="B52" s="84" t="s">
        <v>64</v>
      </c>
      <c r="C52" s="99">
        <v>4.0509999999999997E-5</v>
      </c>
      <c r="D52" s="100"/>
      <c r="E52" s="101">
        <v>42768.967222499989</v>
      </c>
      <c r="F52" s="101">
        <v>17530.746462499992</v>
      </c>
      <c r="G52" s="101">
        <v>42431.942247499988</v>
      </c>
      <c r="H52" s="101">
        <v>3036.4675599999996</v>
      </c>
      <c r="I52" s="101">
        <v>0</v>
      </c>
    </row>
    <row r="53" spans="1:9">
      <c r="A53" s="4">
        <v>90709</v>
      </c>
      <c r="B53" s="84" t="s">
        <v>65</v>
      </c>
      <c r="C53" s="99">
        <v>1.4032000000000001E-4</v>
      </c>
      <c r="D53" s="100"/>
      <c r="E53" s="101">
        <v>156098.88042000006</v>
      </c>
      <c r="F53" s="101">
        <v>82188.872100000037</v>
      </c>
      <c r="G53" s="101">
        <v>182877.05172000005</v>
      </c>
      <c r="H53" s="101">
        <v>10517.825920000001</v>
      </c>
      <c r="I53" s="101">
        <v>0</v>
      </c>
    </row>
    <row r="54" spans="1:9">
      <c r="A54" s="4">
        <v>90711</v>
      </c>
      <c r="B54" s="84" t="s">
        <v>66</v>
      </c>
      <c r="C54" s="99">
        <v>1.4738799999999999E-3</v>
      </c>
      <c r="D54" s="100"/>
      <c r="E54" s="101">
        <v>1412672.9896300002</v>
      </c>
      <c r="F54" s="101">
        <v>694372.6787500002</v>
      </c>
      <c r="G54" s="101">
        <v>1687523.1663299999</v>
      </c>
      <c r="H54" s="101">
        <v>110476.14928</v>
      </c>
      <c r="I54" s="101">
        <v>0</v>
      </c>
    </row>
    <row r="55" spans="1:9">
      <c r="A55" s="4">
        <v>90721</v>
      </c>
      <c r="B55" s="84" t="s">
        <v>67</v>
      </c>
      <c r="C55" s="99">
        <v>1.4929999999999999E-5</v>
      </c>
      <c r="D55" s="100"/>
      <c r="E55" s="101">
        <v>14222.177167500005</v>
      </c>
      <c r="F55" s="101">
        <v>4735.336487500007</v>
      </c>
      <c r="G55" s="101">
        <v>14185.965992500005</v>
      </c>
      <c r="H55" s="101">
        <v>1119.0930799999999</v>
      </c>
      <c r="I55" s="101">
        <v>0</v>
      </c>
    </row>
    <row r="56" spans="1:9">
      <c r="A56" s="4">
        <v>90731</v>
      </c>
      <c r="B56" s="84" t="s">
        <v>68</v>
      </c>
      <c r="C56" s="99">
        <v>1.4236000000000001E-4</v>
      </c>
      <c r="D56" s="100"/>
      <c r="E56" s="101">
        <v>143862.75801000002</v>
      </c>
      <c r="F56" s="101">
        <v>78700.026650000014</v>
      </c>
      <c r="G56" s="101">
        <v>160170.64101000005</v>
      </c>
      <c r="H56" s="101">
        <v>10670.73616</v>
      </c>
      <c r="I56" s="101">
        <v>0</v>
      </c>
    </row>
    <row r="57" spans="1:9">
      <c r="A57" s="4">
        <v>90741</v>
      </c>
      <c r="B57" s="84" t="s">
        <v>69</v>
      </c>
      <c r="C57" s="99">
        <v>1.0010000000000001E-5</v>
      </c>
      <c r="D57" s="100"/>
      <c r="E57" s="101">
        <v>8744.1956475000006</v>
      </c>
      <c r="F57" s="101">
        <v>3538.3928875000001</v>
      </c>
      <c r="G57" s="101">
        <v>10381.124822500002</v>
      </c>
      <c r="H57" s="101">
        <v>750.30956000000003</v>
      </c>
      <c r="I57" s="101">
        <v>0</v>
      </c>
    </row>
    <row r="58" spans="1:9">
      <c r="A58" s="4">
        <v>90751</v>
      </c>
      <c r="B58" s="84" t="s">
        <v>70</v>
      </c>
      <c r="C58" s="99">
        <v>1.4128E-4</v>
      </c>
      <c r="D58" s="100"/>
      <c r="E58" s="101">
        <v>193983.72858</v>
      </c>
      <c r="F58" s="101">
        <v>122547.6153</v>
      </c>
      <c r="G58" s="101">
        <v>177710.33877999999</v>
      </c>
      <c r="H58" s="101">
        <v>10589.78368</v>
      </c>
      <c r="I58" s="101">
        <v>0</v>
      </c>
    </row>
    <row r="59" spans="1:9">
      <c r="A59" s="4">
        <v>90801</v>
      </c>
      <c r="B59" s="84" t="s">
        <v>71</v>
      </c>
      <c r="C59" s="99">
        <v>1.1185699999999999E-3</v>
      </c>
      <c r="D59" s="100"/>
      <c r="E59" s="101">
        <v>964942.05843249965</v>
      </c>
      <c r="F59" s="101">
        <v>477069.05311249982</v>
      </c>
      <c r="G59" s="101">
        <v>1212639.3669324997</v>
      </c>
      <c r="H59" s="101">
        <v>83843.532919999998</v>
      </c>
      <c r="I59" s="101">
        <v>0</v>
      </c>
    </row>
    <row r="60" spans="1:9">
      <c r="A60" s="4">
        <v>90804</v>
      </c>
      <c r="B60" s="84" t="s">
        <v>72</v>
      </c>
      <c r="C60" s="99">
        <v>8.1799999999999996E-6</v>
      </c>
      <c r="D60" s="100"/>
      <c r="E60" s="101">
        <v>11298.924405000002</v>
      </c>
      <c r="F60" s="101">
        <v>7046.9467249999989</v>
      </c>
      <c r="G60" s="101">
        <v>12712.398904999998</v>
      </c>
      <c r="H60" s="101">
        <v>613.14008000000001</v>
      </c>
      <c r="I60" s="101">
        <v>0</v>
      </c>
    </row>
    <row r="61" spans="1:9">
      <c r="A61" s="4">
        <v>90805</v>
      </c>
      <c r="B61" s="84" t="s">
        <v>73</v>
      </c>
      <c r="C61" s="99">
        <v>5.7250000000000002E-5</v>
      </c>
      <c r="D61" s="100"/>
      <c r="E61" s="101">
        <v>64512.447712499998</v>
      </c>
      <c r="F61" s="101">
        <v>33019.646712500005</v>
      </c>
      <c r="G61" s="101">
        <v>69058.879462500001</v>
      </c>
      <c r="H61" s="101">
        <v>4291.2309999999998</v>
      </c>
      <c r="I61" s="101">
        <v>0</v>
      </c>
    </row>
    <row r="62" spans="1:9">
      <c r="A62" s="4">
        <v>90808</v>
      </c>
      <c r="B62" s="84" t="s">
        <v>74</v>
      </c>
      <c r="C62" s="99">
        <v>8.878E-5</v>
      </c>
      <c r="D62" s="100"/>
      <c r="E62" s="101">
        <v>60795.072604999994</v>
      </c>
      <c r="F62" s="101">
        <v>26922.449325000001</v>
      </c>
      <c r="G62" s="101">
        <v>91417.222255000001</v>
      </c>
      <c r="H62" s="101">
        <v>6654.5936799999999</v>
      </c>
      <c r="I62" s="101">
        <v>0</v>
      </c>
    </row>
    <row r="63" spans="1:9">
      <c r="A63" s="4">
        <v>90811</v>
      </c>
      <c r="B63" s="84" t="s">
        <v>75</v>
      </c>
      <c r="C63" s="99">
        <v>2.6319999999999999E-5</v>
      </c>
      <c r="D63" s="100"/>
      <c r="E63" s="101">
        <v>19660.438145000004</v>
      </c>
      <c r="F63" s="101">
        <v>10215.893825000003</v>
      </c>
      <c r="G63" s="101">
        <v>27334.65177</v>
      </c>
      <c r="H63" s="101">
        <v>1972.8419199999998</v>
      </c>
      <c r="I63" s="101">
        <v>0</v>
      </c>
    </row>
    <row r="64" spans="1:9">
      <c r="A64" s="4">
        <v>90812</v>
      </c>
      <c r="B64" s="84" t="s">
        <v>76</v>
      </c>
      <c r="C64" s="99">
        <v>2.1563999999999999E-4</v>
      </c>
      <c r="D64" s="100"/>
      <c r="E64" s="101">
        <v>213110.29053999999</v>
      </c>
      <c r="F64" s="101">
        <v>98899.213900000002</v>
      </c>
      <c r="G64" s="101">
        <v>250251.18898999997</v>
      </c>
      <c r="H64" s="101">
        <v>16163.511839999999</v>
      </c>
      <c r="I64" s="101">
        <v>0</v>
      </c>
    </row>
    <row r="65" spans="1:9">
      <c r="A65" s="4">
        <v>90813</v>
      </c>
      <c r="B65" s="84" t="s">
        <v>77</v>
      </c>
      <c r="C65" s="99">
        <v>3.2100000000000002E-6</v>
      </c>
      <c r="D65" s="100"/>
      <c r="E65" s="101">
        <v>3463.9687224999998</v>
      </c>
      <c r="F65" s="101">
        <v>3548.2427625</v>
      </c>
      <c r="G65" s="101">
        <v>3502.9804725000004</v>
      </c>
      <c r="H65" s="101">
        <v>240.60876000000002</v>
      </c>
      <c r="I65" s="101">
        <v>0</v>
      </c>
    </row>
    <row r="66" spans="1:9">
      <c r="A66" s="4">
        <v>90861</v>
      </c>
      <c r="B66" s="84" t="s">
        <v>78</v>
      </c>
      <c r="C66" s="99">
        <v>6.3300000000000004E-6</v>
      </c>
      <c r="D66" s="100"/>
      <c r="E66" s="101">
        <v>12486.3419925</v>
      </c>
      <c r="F66" s="101">
        <v>7827.2749125</v>
      </c>
      <c r="G66" s="101">
        <v>12220.0803925</v>
      </c>
      <c r="H66" s="101">
        <v>474.47148000000004</v>
      </c>
      <c r="I66" s="101">
        <v>0</v>
      </c>
    </row>
    <row r="67" spans="1:9">
      <c r="A67" s="4">
        <v>90901</v>
      </c>
      <c r="B67" s="84" t="s">
        <v>79</v>
      </c>
      <c r="C67" s="99">
        <v>2.0073399999999998E-3</v>
      </c>
      <c r="D67" s="100"/>
      <c r="E67" s="101">
        <v>1989794.1768149994</v>
      </c>
      <c r="F67" s="101">
        <v>975769.79097499955</v>
      </c>
      <c r="G67" s="101">
        <v>2327458.3064149995</v>
      </c>
      <c r="H67" s="101">
        <v>150462.17703999998</v>
      </c>
      <c r="I67" s="101">
        <v>0</v>
      </c>
    </row>
    <row r="68" spans="1:9">
      <c r="A68" s="4">
        <v>90911</v>
      </c>
      <c r="B68" s="84" t="s">
        <v>80</v>
      </c>
      <c r="C68" s="99">
        <v>2.9734E-4</v>
      </c>
      <c r="D68" s="100"/>
      <c r="E68" s="101">
        <v>247314.66294000004</v>
      </c>
      <c r="F68" s="101">
        <v>114191.2371</v>
      </c>
      <c r="G68" s="101">
        <v>335755.31246499997</v>
      </c>
      <c r="H68" s="101">
        <v>22287.41704</v>
      </c>
      <c r="I68" s="101">
        <v>0</v>
      </c>
    </row>
    <row r="69" spans="1:9">
      <c r="A69" s="4">
        <v>90917</v>
      </c>
      <c r="B69" s="84" t="s">
        <v>81</v>
      </c>
      <c r="C69" s="99">
        <v>9.5100000000000004E-6</v>
      </c>
      <c r="D69" s="100"/>
      <c r="E69" s="101">
        <v>11134.885072499999</v>
      </c>
      <c r="F69" s="101">
        <v>5979.2203124999996</v>
      </c>
      <c r="G69" s="101">
        <v>11626.280297500001</v>
      </c>
      <c r="H69" s="101">
        <v>712.83156000000008</v>
      </c>
      <c r="I69" s="101">
        <v>0</v>
      </c>
    </row>
    <row r="70" spans="1:9">
      <c r="A70" s="4">
        <v>90918</v>
      </c>
      <c r="B70" s="84" t="s">
        <v>82</v>
      </c>
      <c r="C70" s="99">
        <v>7.9000000000000006E-6</v>
      </c>
      <c r="D70" s="100"/>
      <c r="E70" s="101">
        <v>7075.800325000002</v>
      </c>
      <c r="F70" s="101">
        <v>3319.0199250000023</v>
      </c>
      <c r="G70" s="101">
        <v>8783.2337750000024</v>
      </c>
      <c r="H70" s="101">
        <v>592.15240000000006</v>
      </c>
      <c r="I70" s="101">
        <v>0</v>
      </c>
    </row>
    <row r="71" spans="1:9">
      <c r="A71" s="4">
        <v>90921</v>
      </c>
      <c r="B71" s="84" t="s">
        <v>83</v>
      </c>
      <c r="C71" s="99">
        <v>1.2017E-4</v>
      </c>
      <c r="D71" s="100"/>
      <c r="E71" s="101">
        <v>133522.36200750002</v>
      </c>
      <c r="F71" s="101">
        <v>63799.515087500025</v>
      </c>
      <c r="G71" s="101">
        <v>143103.18888249999</v>
      </c>
      <c r="H71" s="101">
        <v>9007.4625199999991</v>
      </c>
      <c r="I71" s="101">
        <v>0</v>
      </c>
    </row>
    <row r="72" spans="1:9">
      <c r="A72" s="4">
        <v>90931</v>
      </c>
      <c r="B72" s="84" t="s">
        <v>84</v>
      </c>
      <c r="C72" s="99">
        <v>2.44E-5</v>
      </c>
      <c r="D72" s="100"/>
      <c r="E72" s="101">
        <v>21931.327650000003</v>
      </c>
      <c r="F72" s="101">
        <v>9539.9932499999995</v>
      </c>
      <c r="G72" s="101">
        <v>29523.545199999997</v>
      </c>
      <c r="H72" s="101">
        <v>1828.9264000000001</v>
      </c>
      <c r="I72" s="101">
        <v>0</v>
      </c>
    </row>
    <row r="73" spans="1:9">
      <c r="A73" s="4">
        <v>90941</v>
      </c>
      <c r="B73" s="84" t="s">
        <v>85</v>
      </c>
      <c r="C73" s="99">
        <v>7.3930000000000005E-5</v>
      </c>
      <c r="D73" s="100"/>
      <c r="E73" s="101">
        <v>70659.455417499979</v>
      </c>
      <c r="F73" s="101">
        <v>31016.330737499989</v>
      </c>
      <c r="G73" s="101">
        <v>79194.550642499991</v>
      </c>
      <c r="H73" s="101">
        <v>5541.4970800000001</v>
      </c>
      <c r="I73" s="101">
        <v>0</v>
      </c>
    </row>
    <row r="74" spans="1:9">
      <c r="A74" s="4">
        <v>91001</v>
      </c>
      <c r="B74" s="84" t="s">
        <v>86</v>
      </c>
      <c r="C74" s="99">
        <v>7.4335099999999999E-3</v>
      </c>
      <c r="D74" s="100"/>
      <c r="E74" s="101">
        <v>7501458.8040724993</v>
      </c>
      <c r="F74" s="101">
        <v>3820446.1153124995</v>
      </c>
      <c r="G74" s="101">
        <v>8833955.7594974972</v>
      </c>
      <c r="H74" s="101">
        <v>557186.17556</v>
      </c>
      <c r="I74" s="101">
        <v>0</v>
      </c>
    </row>
    <row r="75" spans="1:9">
      <c r="A75" s="4">
        <v>91002</v>
      </c>
      <c r="B75" s="84" t="s">
        <v>87</v>
      </c>
      <c r="C75" s="99">
        <v>1.68322E-3</v>
      </c>
      <c r="D75" s="100"/>
      <c r="E75" s="101">
        <v>1830131.3037950001</v>
      </c>
      <c r="F75" s="101">
        <v>947325.85507500009</v>
      </c>
      <c r="G75" s="101">
        <v>2011362.6719450001</v>
      </c>
      <c r="H75" s="101">
        <v>126167.43832</v>
      </c>
      <c r="I75" s="101">
        <v>0</v>
      </c>
    </row>
    <row r="76" spans="1:9">
      <c r="A76" s="4">
        <v>91003</v>
      </c>
      <c r="B76" s="84" t="s">
        <v>88</v>
      </c>
      <c r="C76" s="99">
        <v>5.7295999999999996E-4</v>
      </c>
      <c r="D76" s="100"/>
      <c r="E76" s="101">
        <v>591859.13870999997</v>
      </c>
      <c r="F76" s="101">
        <v>284670.16174999997</v>
      </c>
      <c r="G76" s="101">
        <v>674157.10425999982</v>
      </c>
      <c r="H76" s="101">
        <v>42946.78976</v>
      </c>
      <c r="I76" s="101">
        <v>0</v>
      </c>
    </row>
    <row r="77" spans="1:9">
      <c r="A77" s="4">
        <v>91004</v>
      </c>
      <c r="B77" s="84" t="s">
        <v>89</v>
      </c>
      <c r="C77" s="99">
        <v>3.9669999999999998E-5</v>
      </c>
      <c r="D77" s="100"/>
      <c r="E77" s="101">
        <v>40154.879307499999</v>
      </c>
      <c r="F77" s="101">
        <v>17762.250387500007</v>
      </c>
      <c r="G77" s="101">
        <v>45516.204607500003</v>
      </c>
      <c r="H77" s="101">
        <v>2973.50452</v>
      </c>
      <c r="I77" s="101">
        <v>0</v>
      </c>
    </row>
    <row r="78" spans="1:9">
      <c r="A78" s="4">
        <v>91006</v>
      </c>
      <c r="B78" s="84" t="s">
        <v>90</v>
      </c>
      <c r="C78" s="99">
        <v>1.08574E-3</v>
      </c>
      <c r="D78" s="100"/>
      <c r="E78" s="101">
        <v>1107951.0141400001</v>
      </c>
      <c r="F78" s="101">
        <v>577540.38990000007</v>
      </c>
      <c r="G78" s="101">
        <v>1293139.9813650001</v>
      </c>
      <c r="H78" s="101">
        <v>81382.727440000002</v>
      </c>
      <c r="I78" s="101">
        <v>0</v>
      </c>
    </row>
    <row r="79" spans="1:9">
      <c r="A79" s="4">
        <v>91007</v>
      </c>
      <c r="B79" s="84" t="s">
        <v>91</v>
      </c>
      <c r="C79" s="99">
        <v>1.0360000000000001E-5</v>
      </c>
      <c r="D79" s="100"/>
      <c r="E79" s="101">
        <v>10297.420435</v>
      </c>
      <c r="F79" s="101">
        <v>4535.1210749999991</v>
      </c>
      <c r="G79" s="101">
        <v>11528.23746</v>
      </c>
      <c r="H79" s="101">
        <v>776.54416000000003</v>
      </c>
      <c r="I79" s="101">
        <v>0</v>
      </c>
    </row>
    <row r="80" spans="1:9">
      <c r="A80" s="4">
        <v>91008</v>
      </c>
      <c r="B80" s="84" t="s">
        <v>92</v>
      </c>
      <c r="C80" s="99">
        <v>1.8299000000000001E-4</v>
      </c>
      <c r="D80" s="100"/>
      <c r="E80" s="101">
        <v>199635.98342750006</v>
      </c>
      <c r="F80" s="101">
        <v>105077.51818750001</v>
      </c>
      <c r="G80" s="101">
        <v>223857.79027750003</v>
      </c>
      <c r="H80" s="101">
        <v>13716.19844</v>
      </c>
      <c r="I80" s="101">
        <v>0</v>
      </c>
    </row>
    <row r="81" spans="1:9">
      <c r="A81" s="4">
        <v>91009</v>
      </c>
      <c r="B81" s="84" t="s">
        <v>93</v>
      </c>
      <c r="C81" s="99">
        <v>1.6019999999999999E-5</v>
      </c>
      <c r="D81" s="100"/>
      <c r="E81" s="101">
        <v>24287.44067</v>
      </c>
      <c r="F81" s="101">
        <v>15154.939149999998</v>
      </c>
      <c r="G81" s="101">
        <v>21704.553595000001</v>
      </c>
      <c r="H81" s="101">
        <v>1200.79512</v>
      </c>
      <c r="I81" s="101">
        <v>0</v>
      </c>
    </row>
    <row r="82" spans="1:9">
      <c r="A82" s="4">
        <v>91010</v>
      </c>
      <c r="B82" s="84" t="s">
        <v>94</v>
      </c>
      <c r="C82" s="99">
        <v>4.5930000000000002E-5</v>
      </c>
      <c r="D82" s="100"/>
      <c r="E82" s="101">
        <v>53212.024867500011</v>
      </c>
      <c r="F82" s="101">
        <v>27685.628187500006</v>
      </c>
      <c r="G82" s="101">
        <v>55449.313542500015</v>
      </c>
      <c r="H82" s="101">
        <v>3442.7290800000001</v>
      </c>
      <c r="I82" s="101">
        <v>0</v>
      </c>
    </row>
    <row r="83" spans="1:9">
      <c r="A83" s="4">
        <v>91011</v>
      </c>
      <c r="B83" s="84" t="s">
        <v>95</v>
      </c>
      <c r="C83" s="99">
        <v>4.9138999999999997E-4</v>
      </c>
      <c r="D83" s="100"/>
      <c r="E83" s="101">
        <v>585522.38830249989</v>
      </c>
      <c r="F83" s="101">
        <v>312862.20466249995</v>
      </c>
      <c r="G83" s="101">
        <v>638391.62682749995</v>
      </c>
      <c r="H83" s="101">
        <v>36832.628839999998</v>
      </c>
      <c r="I83" s="101">
        <v>0</v>
      </c>
    </row>
    <row r="84" spans="1:9">
      <c r="A84" s="4">
        <v>91012</v>
      </c>
      <c r="B84" s="84" t="s">
        <v>96</v>
      </c>
      <c r="C84" s="99">
        <v>1.5359999999999999E-5</v>
      </c>
      <c r="D84" s="100"/>
      <c r="E84" s="101">
        <v>23227.016159999996</v>
      </c>
      <c r="F84" s="101">
        <v>13523.336799999997</v>
      </c>
      <c r="G84" s="101">
        <v>24771.469959999995</v>
      </c>
      <c r="H84" s="101">
        <v>1151.3241599999999</v>
      </c>
      <c r="I84" s="101">
        <v>0</v>
      </c>
    </row>
    <row r="85" spans="1:9">
      <c r="A85" s="4">
        <v>91013</v>
      </c>
      <c r="B85" s="84" t="s">
        <v>933</v>
      </c>
      <c r="C85" s="99">
        <v>3.269E-5</v>
      </c>
      <c r="D85" s="100"/>
      <c r="E85" s="101">
        <v>44542.927377500004</v>
      </c>
      <c r="F85" s="101">
        <v>24118.144937499997</v>
      </c>
      <c r="G85" s="101">
        <v>42101.681652500003</v>
      </c>
      <c r="H85" s="101">
        <v>2450.3116399999999</v>
      </c>
      <c r="I85" s="101">
        <v>0</v>
      </c>
    </row>
    <row r="86" spans="1:9">
      <c r="A86" s="4">
        <v>91014</v>
      </c>
      <c r="B86" s="84" t="s">
        <v>97</v>
      </c>
      <c r="C86" s="99">
        <v>1.6411E-4</v>
      </c>
      <c r="D86" s="100"/>
      <c r="E86" s="101">
        <v>173773.19422250002</v>
      </c>
      <c r="F86" s="101">
        <v>85289.459862499993</v>
      </c>
      <c r="G86" s="101">
        <v>195466.5212475</v>
      </c>
      <c r="H86" s="101">
        <v>12301.02916</v>
      </c>
      <c r="I86" s="101">
        <v>0</v>
      </c>
    </row>
    <row r="87" spans="1:9">
      <c r="A87" s="4">
        <v>91015</v>
      </c>
      <c r="B87" s="84" t="s">
        <v>940</v>
      </c>
      <c r="C87" s="99">
        <v>2.0820000000000001E-5</v>
      </c>
      <c r="D87" s="100"/>
      <c r="E87" s="101">
        <v>34681.942645000003</v>
      </c>
      <c r="F87" s="101">
        <v>18252.916324999998</v>
      </c>
      <c r="G87" s="101">
        <v>28151.771045000001</v>
      </c>
      <c r="H87" s="101">
        <v>1560.58392</v>
      </c>
      <c r="I87" s="101">
        <v>0</v>
      </c>
    </row>
    <row r="88" spans="1:9">
      <c r="A88" s="4">
        <v>91017</v>
      </c>
      <c r="B88" s="84" t="s">
        <v>964</v>
      </c>
      <c r="C88" s="99">
        <v>3.5639999999999998E-5</v>
      </c>
      <c r="D88" s="100"/>
      <c r="E88" s="101">
        <v>41976.916589999993</v>
      </c>
      <c r="F88" s="101">
        <v>24233.519949999994</v>
      </c>
      <c r="G88" s="101">
        <v>45409.978389999989</v>
      </c>
      <c r="H88" s="101">
        <v>2671.4318399999997</v>
      </c>
      <c r="I88" s="101">
        <v>0</v>
      </c>
    </row>
    <row r="89" spans="1:9">
      <c r="A89" s="4">
        <v>91020</v>
      </c>
      <c r="B89" s="84" t="s">
        <v>99</v>
      </c>
      <c r="C89" s="99">
        <v>2.7080000000000002E-5</v>
      </c>
      <c r="D89" s="100"/>
      <c r="E89" s="101">
        <v>31682.15543000001</v>
      </c>
      <c r="F89" s="101">
        <v>15405.361350000006</v>
      </c>
      <c r="G89" s="101">
        <v>32025.585030000006</v>
      </c>
      <c r="H89" s="101">
        <v>2029.8084800000001</v>
      </c>
      <c r="I89" s="101">
        <v>0</v>
      </c>
    </row>
    <row r="90" spans="1:9">
      <c r="A90" s="4">
        <v>91021</v>
      </c>
      <c r="B90" s="84" t="s">
        <v>100</v>
      </c>
      <c r="C90" s="99">
        <v>9.3137000000000005E-4</v>
      </c>
      <c r="D90" s="100"/>
      <c r="E90" s="101">
        <v>942349.23948249989</v>
      </c>
      <c r="F90" s="101">
        <v>480482.70136249991</v>
      </c>
      <c r="G90" s="101">
        <v>1126180.6335324999</v>
      </c>
      <c r="H90" s="101">
        <v>69811.769719999997</v>
      </c>
      <c r="I90" s="101">
        <v>0</v>
      </c>
    </row>
    <row r="91" spans="1:9">
      <c r="A91" s="4">
        <v>91024</v>
      </c>
      <c r="B91" s="84" t="s">
        <v>101</v>
      </c>
      <c r="C91" s="99">
        <v>1.0446999999999999E-4</v>
      </c>
      <c r="D91" s="100"/>
      <c r="E91" s="101">
        <v>118425.79250749998</v>
      </c>
      <c r="F91" s="101">
        <v>75065.078787499981</v>
      </c>
      <c r="G91" s="101">
        <v>137121.57190749998</v>
      </c>
      <c r="H91" s="101">
        <v>7830.6533199999994</v>
      </c>
      <c r="I91" s="101">
        <v>0</v>
      </c>
    </row>
    <row r="92" spans="1:9">
      <c r="A92" s="94">
        <v>91026</v>
      </c>
      <c r="B92" s="95" t="s">
        <v>102</v>
      </c>
      <c r="C92" s="96">
        <v>2.512E-5</v>
      </c>
      <c r="D92" s="97"/>
      <c r="E92" s="98">
        <v>41263.287794999997</v>
      </c>
      <c r="F92" s="98">
        <v>23801.874674999995</v>
      </c>
      <c r="G92" s="98">
        <v>45539.318169999999</v>
      </c>
      <c r="H92" s="98">
        <v>1882.89472</v>
      </c>
      <c r="I92" s="98">
        <v>0</v>
      </c>
    </row>
    <row r="93" spans="1:9">
      <c r="A93" s="4">
        <v>91027</v>
      </c>
      <c r="B93" s="84" t="s">
        <v>103</v>
      </c>
      <c r="C93" s="99">
        <v>1.596E-5</v>
      </c>
      <c r="D93" s="100"/>
      <c r="E93" s="101">
        <v>23853.497159999999</v>
      </c>
      <c r="F93" s="101">
        <v>12495.252199999999</v>
      </c>
      <c r="G93" s="101">
        <v>23412.285309999999</v>
      </c>
      <c r="H93" s="101">
        <v>1196.2977599999999</v>
      </c>
      <c r="I93" s="101">
        <v>0</v>
      </c>
    </row>
    <row r="94" spans="1:9">
      <c r="A94" s="4">
        <v>91032</v>
      </c>
      <c r="B94" s="84" t="s">
        <v>104</v>
      </c>
      <c r="C94" s="99">
        <v>3.8819999999999998E-5</v>
      </c>
      <c r="D94" s="100"/>
      <c r="E94" s="101">
        <v>56861.190844999997</v>
      </c>
      <c r="F94" s="101">
        <v>28016.196524999999</v>
      </c>
      <c r="G94" s="101">
        <v>49879.612144999999</v>
      </c>
      <c r="H94" s="101">
        <v>2909.7919199999997</v>
      </c>
      <c r="I94" s="101">
        <v>0</v>
      </c>
    </row>
    <row r="95" spans="1:9">
      <c r="A95" s="4">
        <v>91041</v>
      </c>
      <c r="B95" s="84" t="s">
        <v>105</v>
      </c>
      <c r="C95" s="99">
        <v>4.2266E-4</v>
      </c>
      <c r="D95" s="100"/>
      <c r="E95" s="101">
        <v>383423.36171000008</v>
      </c>
      <c r="F95" s="101">
        <v>213534.06755000004</v>
      </c>
      <c r="G95" s="101">
        <v>492827.39863500011</v>
      </c>
      <c r="H95" s="101">
        <v>31680.902959999999</v>
      </c>
      <c r="I95" s="101">
        <v>0</v>
      </c>
    </row>
    <row r="96" spans="1:9">
      <c r="A96" s="4">
        <v>91042</v>
      </c>
      <c r="B96" s="84" t="s">
        <v>106</v>
      </c>
      <c r="C96" s="99">
        <v>4.7598999999999997E-4</v>
      </c>
      <c r="D96" s="100"/>
      <c r="E96" s="101">
        <v>574828.93382750009</v>
      </c>
      <c r="F96" s="101">
        <v>323981.60058750003</v>
      </c>
      <c r="G96" s="101">
        <v>573004.3301275</v>
      </c>
      <c r="H96" s="101">
        <v>35678.30644</v>
      </c>
      <c r="I96" s="101">
        <v>0</v>
      </c>
    </row>
    <row r="97" spans="1:9">
      <c r="A97" s="4">
        <v>91047</v>
      </c>
      <c r="B97" s="84" t="s">
        <v>107</v>
      </c>
      <c r="C97" s="99">
        <v>1.182E-5</v>
      </c>
      <c r="D97" s="100"/>
      <c r="E97" s="101">
        <v>15541.526445000001</v>
      </c>
      <c r="F97" s="101">
        <v>7599.9841250000009</v>
      </c>
      <c r="G97" s="101">
        <v>13953.489495000002</v>
      </c>
      <c r="H97" s="101">
        <v>885.97991999999999</v>
      </c>
      <c r="I97" s="101">
        <v>0</v>
      </c>
    </row>
    <row r="98" spans="1:9">
      <c r="A98" s="4">
        <v>91051</v>
      </c>
      <c r="B98" s="84" t="s">
        <v>108</v>
      </c>
      <c r="C98" s="99">
        <v>4.0030000000000001E-5</v>
      </c>
      <c r="D98" s="100"/>
      <c r="E98" s="101">
        <v>43409.829767500007</v>
      </c>
      <c r="F98" s="101">
        <v>27831.661487500009</v>
      </c>
      <c r="G98" s="101">
        <v>54399.747117500003</v>
      </c>
      <c r="H98" s="101">
        <v>3000.4886799999999</v>
      </c>
      <c r="I98" s="101">
        <v>0</v>
      </c>
    </row>
    <row r="99" spans="1:9">
      <c r="A99" s="4">
        <v>91057</v>
      </c>
      <c r="B99" s="84" t="s">
        <v>109</v>
      </c>
      <c r="C99" s="99">
        <v>9.3600000000000002E-6</v>
      </c>
      <c r="D99" s="100"/>
      <c r="E99" s="101">
        <v>14018.878085</v>
      </c>
      <c r="F99" s="101">
        <v>7602.8547249999992</v>
      </c>
      <c r="G99" s="101">
        <v>12497.520909999999</v>
      </c>
      <c r="H99" s="101">
        <v>701.58816000000002</v>
      </c>
      <c r="I99" s="101">
        <v>0</v>
      </c>
    </row>
    <row r="100" spans="1:9">
      <c r="A100" s="4">
        <v>91061</v>
      </c>
      <c r="B100" s="84" t="s">
        <v>110</v>
      </c>
      <c r="C100" s="99">
        <v>3.7699000000000001E-4</v>
      </c>
      <c r="D100" s="100"/>
      <c r="E100" s="101">
        <v>390677.65827750007</v>
      </c>
      <c r="F100" s="101">
        <v>201644.64903750009</v>
      </c>
      <c r="G100" s="101">
        <v>459272.25797750003</v>
      </c>
      <c r="H100" s="101">
        <v>28257.66244</v>
      </c>
      <c r="I100" s="101">
        <v>0</v>
      </c>
    </row>
    <row r="101" spans="1:9">
      <c r="A101" s="4">
        <v>91067</v>
      </c>
      <c r="B101" s="84" t="s">
        <v>111</v>
      </c>
      <c r="C101" s="99">
        <v>1.7050000000000001E-5</v>
      </c>
      <c r="D101" s="100"/>
      <c r="E101" s="101">
        <v>21209.914387500001</v>
      </c>
      <c r="F101" s="101">
        <v>11664.0085875</v>
      </c>
      <c r="G101" s="101">
        <v>22514.039762500004</v>
      </c>
      <c r="H101" s="101">
        <v>1277.9998000000001</v>
      </c>
      <c r="I101" s="101">
        <v>0</v>
      </c>
    </row>
    <row r="102" spans="1:9">
      <c r="A102" s="4">
        <v>91071</v>
      </c>
      <c r="B102" s="84" t="s">
        <v>112</v>
      </c>
      <c r="C102" s="99">
        <v>2.1371000000000001E-4</v>
      </c>
      <c r="D102" s="100"/>
      <c r="E102" s="101">
        <v>219793.03107249999</v>
      </c>
      <c r="F102" s="101">
        <v>112731.20711249998</v>
      </c>
      <c r="G102" s="101">
        <v>234734.63604750004</v>
      </c>
      <c r="H102" s="101">
        <v>16018.84676</v>
      </c>
      <c r="I102" s="101">
        <v>0</v>
      </c>
    </row>
    <row r="103" spans="1:9">
      <c r="A103" s="4">
        <v>91077</v>
      </c>
      <c r="B103" s="84" t="s">
        <v>113</v>
      </c>
      <c r="C103" s="99">
        <v>1.486E-5</v>
      </c>
      <c r="D103" s="100"/>
      <c r="E103" s="101">
        <v>17987.258434999996</v>
      </c>
      <c r="F103" s="101">
        <v>9521.7170749999968</v>
      </c>
      <c r="G103" s="101">
        <v>18494.826835</v>
      </c>
      <c r="H103" s="101">
        <v>1113.8461600000001</v>
      </c>
      <c r="I103" s="101">
        <v>0</v>
      </c>
    </row>
    <row r="104" spans="1:9">
      <c r="A104" s="4">
        <v>91081</v>
      </c>
      <c r="B104" s="84" t="s">
        <v>114</v>
      </c>
      <c r="C104" s="99">
        <v>4.5699E-4</v>
      </c>
      <c r="D104" s="100"/>
      <c r="E104" s="101">
        <v>450650.60692749993</v>
      </c>
      <c r="F104" s="101">
        <v>222707.51768749999</v>
      </c>
      <c r="G104" s="101">
        <v>519786.21987749997</v>
      </c>
      <c r="H104" s="101">
        <v>34254.142440000003</v>
      </c>
      <c r="I104" s="101">
        <v>0</v>
      </c>
    </row>
    <row r="105" spans="1:9">
      <c r="A105" s="4">
        <v>91091</v>
      </c>
      <c r="B105" s="84" t="s">
        <v>115</v>
      </c>
      <c r="C105" s="99">
        <v>5.7362999999999999E-4</v>
      </c>
      <c r="D105" s="100"/>
      <c r="E105" s="101">
        <v>574705.02346750023</v>
      </c>
      <c r="F105" s="101">
        <v>279648.18158750009</v>
      </c>
      <c r="G105" s="101">
        <v>683796.00501750014</v>
      </c>
      <c r="H105" s="101">
        <v>42997.010280000002</v>
      </c>
      <c r="I105" s="101">
        <v>0</v>
      </c>
    </row>
    <row r="106" spans="1:9">
      <c r="A106" s="4">
        <v>91101</v>
      </c>
      <c r="B106" s="84" t="s">
        <v>116</v>
      </c>
      <c r="C106" s="99">
        <v>1.3618379999999999E-2</v>
      </c>
      <c r="D106" s="100"/>
      <c r="E106" s="101">
        <v>13661091.987929996</v>
      </c>
      <c r="F106" s="101">
        <v>6510532.795049997</v>
      </c>
      <c r="G106" s="101">
        <v>16103159.019804996</v>
      </c>
      <c r="H106" s="101">
        <v>1020779.29128</v>
      </c>
      <c r="I106" s="101">
        <v>0</v>
      </c>
    </row>
    <row r="107" spans="1:9">
      <c r="A107" s="4">
        <v>91102</v>
      </c>
      <c r="B107" s="84" t="s">
        <v>117</v>
      </c>
      <c r="C107" s="99">
        <v>3.9983E-4</v>
      </c>
      <c r="D107" s="100"/>
      <c r="E107" s="101">
        <v>481183.40641750005</v>
      </c>
      <c r="F107" s="101">
        <v>272239.73333750007</v>
      </c>
      <c r="G107" s="101">
        <v>505240.57636750006</v>
      </c>
      <c r="H107" s="101">
        <v>29969.657480000002</v>
      </c>
      <c r="I107" s="101">
        <v>0</v>
      </c>
    </row>
    <row r="108" spans="1:9">
      <c r="A108" s="4">
        <v>91104</v>
      </c>
      <c r="B108" s="84" t="s">
        <v>118</v>
      </c>
      <c r="C108" s="99">
        <v>2.3989999999999999E-5</v>
      </c>
      <c r="D108" s="100"/>
      <c r="E108" s="101">
        <v>30540.996727499994</v>
      </c>
      <c r="F108" s="101">
        <v>15707.4154875</v>
      </c>
      <c r="G108" s="101">
        <v>27335.850227499999</v>
      </c>
      <c r="H108" s="101">
        <v>1798.19444</v>
      </c>
      <c r="I108" s="101">
        <v>0</v>
      </c>
    </row>
    <row r="109" spans="1:9">
      <c r="A109" s="4">
        <v>91107</v>
      </c>
      <c r="B109" s="84" t="s">
        <v>965</v>
      </c>
      <c r="C109" s="99">
        <v>4.5939999999999997E-5</v>
      </c>
      <c r="D109" s="100"/>
      <c r="E109" s="101">
        <v>59822.37414</v>
      </c>
      <c r="F109" s="101">
        <v>31955.934699999998</v>
      </c>
      <c r="G109" s="101">
        <v>56715.495315</v>
      </c>
      <c r="H109" s="101">
        <v>3443.4786399999998</v>
      </c>
      <c r="I109" s="101">
        <v>0</v>
      </c>
    </row>
    <row r="110" spans="1:9">
      <c r="A110" s="4">
        <v>91108</v>
      </c>
      <c r="B110" s="84" t="s">
        <v>120</v>
      </c>
      <c r="C110" s="99">
        <v>1.1233899999999999E-3</v>
      </c>
      <c r="D110" s="100"/>
      <c r="E110" s="101">
        <v>1153570.0004024999</v>
      </c>
      <c r="F110" s="101">
        <v>569995.38476249995</v>
      </c>
      <c r="G110" s="101">
        <v>1357522.6855275</v>
      </c>
      <c r="H110" s="101">
        <v>84204.82084</v>
      </c>
      <c r="I110" s="101">
        <v>0</v>
      </c>
    </row>
    <row r="111" spans="1:9">
      <c r="A111" s="4">
        <v>91109</v>
      </c>
      <c r="B111" s="84" t="s">
        <v>121</v>
      </c>
      <c r="C111" s="99">
        <v>7.4449999999999994E-5</v>
      </c>
      <c r="D111" s="100"/>
      <c r="E111" s="101">
        <v>56318.20823750001</v>
      </c>
      <c r="F111" s="101">
        <v>17812.860037500017</v>
      </c>
      <c r="G111" s="101">
        <v>73493.591112499998</v>
      </c>
      <c r="H111" s="101">
        <v>5580.4741999999997</v>
      </c>
      <c r="I111" s="101">
        <v>0</v>
      </c>
    </row>
    <row r="112" spans="1:9">
      <c r="A112" s="4">
        <v>91111</v>
      </c>
      <c r="B112" s="84" t="s">
        <v>122</v>
      </c>
      <c r="C112" s="99">
        <v>2.2623000000000001E-4</v>
      </c>
      <c r="D112" s="100"/>
      <c r="E112" s="101">
        <v>244501.15971750004</v>
      </c>
      <c r="F112" s="101">
        <v>124254.80023749999</v>
      </c>
      <c r="G112" s="101">
        <v>284925.76166749996</v>
      </c>
      <c r="H112" s="101">
        <v>16957.295880000001</v>
      </c>
      <c r="I112" s="101">
        <v>0</v>
      </c>
    </row>
    <row r="113" spans="1:9">
      <c r="A113" s="4">
        <v>91120</v>
      </c>
      <c r="B113" s="84" t="s">
        <v>123</v>
      </c>
      <c r="C113" s="99">
        <v>3.0760999999999999E-4</v>
      </c>
      <c r="D113" s="100"/>
      <c r="E113" s="101">
        <v>290986.55469750008</v>
      </c>
      <c r="F113" s="101">
        <v>165331.21433749999</v>
      </c>
      <c r="G113" s="101">
        <v>375005.3065225</v>
      </c>
      <c r="H113" s="101">
        <v>23057.21516</v>
      </c>
      <c r="I113" s="101">
        <v>0</v>
      </c>
    </row>
    <row r="114" spans="1:9">
      <c r="A114" s="4">
        <v>91121</v>
      </c>
      <c r="B114" s="84" t="s">
        <v>124</v>
      </c>
      <c r="C114" s="99">
        <v>1.016734E-2</v>
      </c>
      <c r="D114" s="100"/>
      <c r="E114" s="101">
        <v>9700554.5548650008</v>
      </c>
      <c r="F114" s="101">
        <v>4902377.0090250019</v>
      </c>
      <c r="G114" s="101">
        <v>11908955.586515</v>
      </c>
      <c r="H114" s="101">
        <v>762103.13704000006</v>
      </c>
      <c r="I114" s="101">
        <v>0</v>
      </c>
    </row>
    <row r="115" spans="1:9">
      <c r="A115" s="4">
        <v>91127</v>
      </c>
      <c r="B115" s="84" t="s">
        <v>125</v>
      </c>
      <c r="C115" s="99">
        <v>3.2932000000000003E-4</v>
      </c>
      <c r="D115" s="100"/>
      <c r="E115" s="101">
        <v>378768.40469500003</v>
      </c>
      <c r="F115" s="101">
        <v>187993.23237499999</v>
      </c>
      <c r="G115" s="101">
        <v>399181.25282000005</v>
      </c>
      <c r="H115" s="101">
        <v>24684.50992</v>
      </c>
      <c r="I115" s="101">
        <v>0</v>
      </c>
    </row>
    <row r="116" spans="1:9">
      <c r="A116" s="4">
        <v>91128</v>
      </c>
      <c r="B116" s="84" t="s">
        <v>126</v>
      </c>
      <c r="C116" s="99">
        <v>6.1927E-4</v>
      </c>
      <c r="D116" s="100"/>
      <c r="E116" s="101">
        <v>708230.25493250007</v>
      </c>
      <c r="F116" s="101">
        <v>375795.25641250017</v>
      </c>
      <c r="G116" s="101">
        <v>816039.28325750004</v>
      </c>
      <c r="H116" s="101">
        <v>46418.002119999997</v>
      </c>
      <c r="I116" s="101">
        <v>0</v>
      </c>
    </row>
    <row r="117" spans="1:9">
      <c r="A117" s="4">
        <v>91138</v>
      </c>
      <c r="B117" s="84" t="s">
        <v>127</v>
      </c>
      <c r="C117" s="99">
        <v>4.5043999999999998E-4</v>
      </c>
      <c r="D117" s="100"/>
      <c r="E117" s="101">
        <v>440368.58693999995</v>
      </c>
      <c r="F117" s="101">
        <v>216329.50549999997</v>
      </c>
      <c r="G117" s="101">
        <v>514693.68469000002</v>
      </c>
      <c r="H117" s="101">
        <v>33763.180639999999</v>
      </c>
      <c r="I117" s="101">
        <v>0</v>
      </c>
    </row>
    <row r="118" spans="1:9">
      <c r="A118" s="4">
        <v>91141</v>
      </c>
      <c r="B118" s="84" t="s">
        <v>128</v>
      </c>
      <c r="C118" s="99">
        <v>5.9217999999999999E-4</v>
      </c>
      <c r="D118" s="100"/>
      <c r="E118" s="101">
        <v>536061.54493000009</v>
      </c>
      <c r="F118" s="101">
        <v>264385.38325000013</v>
      </c>
      <c r="G118" s="101">
        <v>665276.14615500008</v>
      </c>
      <c r="H118" s="101">
        <v>44387.444080000001</v>
      </c>
      <c r="I118" s="101">
        <v>0</v>
      </c>
    </row>
    <row r="119" spans="1:9">
      <c r="A119" s="4">
        <v>91147</v>
      </c>
      <c r="B119" s="84" t="s">
        <v>129</v>
      </c>
      <c r="C119" s="99">
        <v>3.2910000000000002E-5</v>
      </c>
      <c r="D119" s="100"/>
      <c r="E119" s="101">
        <v>36368.959972500001</v>
      </c>
      <c r="F119" s="101">
        <v>17154.236812499999</v>
      </c>
      <c r="G119" s="101">
        <v>38860.082847500002</v>
      </c>
      <c r="H119" s="101">
        <v>2466.8019600000002</v>
      </c>
      <c r="I119" s="101">
        <v>0</v>
      </c>
    </row>
    <row r="120" spans="1:9">
      <c r="A120" s="4">
        <v>91151</v>
      </c>
      <c r="B120" s="84" t="s">
        <v>130</v>
      </c>
      <c r="C120" s="99">
        <v>6.8552999999999995E-4</v>
      </c>
      <c r="D120" s="100"/>
      <c r="E120" s="101">
        <v>710629.25834250008</v>
      </c>
      <c r="F120" s="101">
        <v>387756.93206249998</v>
      </c>
      <c r="G120" s="101">
        <v>834605.64149249997</v>
      </c>
      <c r="H120" s="101">
        <v>51384.586679999993</v>
      </c>
      <c r="I120" s="101">
        <v>0</v>
      </c>
    </row>
    <row r="121" spans="1:9">
      <c r="A121" s="4">
        <v>91154</v>
      </c>
      <c r="B121" s="84" t="s">
        <v>131</v>
      </c>
      <c r="C121" s="99">
        <v>2.3200000000000001E-5</v>
      </c>
      <c r="D121" s="100"/>
      <c r="E121" s="101">
        <v>23387.962500000009</v>
      </c>
      <c r="F121" s="101">
        <v>13108.759300000003</v>
      </c>
      <c r="G121" s="101">
        <v>26315.354900000006</v>
      </c>
      <c r="H121" s="101">
        <v>1738.9792000000002</v>
      </c>
      <c r="I121" s="101">
        <v>0</v>
      </c>
    </row>
    <row r="122" spans="1:9">
      <c r="A122" s="4">
        <v>91161</v>
      </c>
      <c r="B122" s="84" t="s">
        <v>132</v>
      </c>
      <c r="C122" s="99">
        <v>7.5030000000000005E-5</v>
      </c>
      <c r="D122" s="100"/>
      <c r="E122" s="101">
        <v>57004.062217500017</v>
      </c>
      <c r="F122" s="101">
        <v>18970.233937500005</v>
      </c>
      <c r="G122" s="101">
        <v>73189.18206750002</v>
      </c>
      <c r="H122" s="101">
        <v>5623.9486800000004</v>
      </c>
      <c r="I122" s="101">
        <v>0</v>
      </c>
    </row>
    <row r="123" spans="1:9">
      <c r="A123" s="4">
        <v>91171</v>
      </c>
      <c r="B123" s="84" t="s">
        <v>133</v>
      </c>
      <c r="C123" s="99">
        <v>2.81E-4</v>
      </c>
      <c r="D123" s="100"/>
      <c r="E123" s="101">
        <v>259991.34249999997</v>
      </c>
      <c r="F123" s="101">
        <v>126546.78649999997</v>
      </c>
      <c r="G123" s="101">
        <v>295864.66385000001</v>
      </c>
      <c r="H123" s="101">
        <v>21062.635999999999</v>
      </c>
      <c r="I123" s="101">
        <v>0</v>
      </c>
    </row>
    <row r="124" spans="1:9">
      <c r="A124" s="4">
        <v>91201</v>
      </c>
      <c r="B124" s="84" t="s">
        <v>134</v>
      </c>
      <c r="C124" s="99">
        <v>2.38105E-3</v>
      </c>
      <c r="D124" s="100"/>
      <c r="E124" s="101">
        <v>2254378.9377375003</v>
      </c>
      <c r="F124" s="101">
        <v>1077317.5679375001</v>
      </c>
      <c r="G124" s="101">
        <v>2737585.9367625001</v>
      </c>
      <c r="H124" s="101">
        <v>178473.98379999999</v>
      </c>
      <c r="I124" s="101">
        <v>0</v>
      </c>
    </row>
    <row r="125" spans="1:9">
      <c r="A125" s="4">
        <v>91202</v>
      </c>
      <c r="B125" s="84" t="s">
        <v>135</v>
      </c>
      <c r="C125" s="99">
        <v>0</v>
      </c>
      <c r="D125" s="100"/>
      <c r="E125" s="101">
        <v>-41595</v>
      </c>
      <c r="F125" s="101">
        <v>0</v>
      </c>
      <c r="G125" s="101">
        <v>0</v>
      </c>
      <c r="H125" s="101">
        <v>0</v>
      </c>
      <c r="I125" s="101">
        <v>0</v>
      </c>
    </row>
    <row r="126" spans="1:9">
      <c r="A126" s="4">
        <v>91203</v>
      </c>
      <c r="B126" s="84" t="s">
        <v>136</v>
      </c>
      <c r="C126" s="99">
        <v>2.4640000000000003E-4</v>
      </c>
      <c r="D126" s="100"/>
      <c r="E126" s="101">
        <v>267701.01490000001</v>
      </c>
      <c r="F126" s="101">
        <v>133567.40849999999</v>
      </c>
      <c r="G126" s="101">
        <v>294156.20259999996</v>
      </c>
      <c r="H126" s="101">
        <v>18469.1584</v>
      </c>
      <c r="I126" s="101">
        <v>0</v>
      </c>
    </row>
    <row r="127" spans="1:9">
      <c r="A127" s="4">
        <v>91206</v>
      </c>
      <c r="B127" s="84" t="s">
        <v>137</v>
      </c>
      <c r="C127" s="99">
        <v>1.0200400000000001E-3</v>
      </c>
      <c r="D127" s="100"/>
      <c r="E127" s="101">
        <v>1045133.385865</v>
      </c>
      <c r="F127" s="101">
        <v>489078.69482500007</v>
      </c>
      <c r="G127" s="101">
        <v>1181466.85384</v>
      </c>
      <c r="H127" s="101">
        <v>76458.118240000011</v>
      </c>
      <c r="I127" s="101">
        <v>0</v>
      </c>
    </row>
    <row r="128" spans="1:9">
      <c r="A128" s="4">
        <v>91208</v>
      </c>
      <c r="B128" s="84" t="s">
        <v>138</v>
      </c>
      <c r="C128" s="99">
        <v>2.1840000000000001E-5</v>
      </c>
      <c r="D128" s="100"/>
      <c r="E128" s="101">
        <v>26046.082465000003</v>
      </c>
      <c r="F128" s="101">
        <v>14669.694625000006</v>
      </c>
      <c r="G128" s="101">
        <v>25162.136990000006</v>
      </c>
      <c r="H128" s="101">
        <v>1637.0390400000001</v>
      </c>
      <c r="I128" s="101">
        <v>0</v>
      </c>
    </row>
    <row r="129" spans="1:9">
      <c r="A129" s="4">
        <v>91211</v>
      </c>
      <c r="B129" s="84" t="s">
        <v>139</v>
      </c>
      <c r="C129" s="99">
        <v>4.2053000000000001E-4</v>
      </c>
      <c r="D129" s="100"/>
      <c r="E129" s="101">
        <v>383388.07449249999</v>
      </c>
      <c r="F129" s="101">
        <v>204990.88821249999</v>
      </c>
      <c r="G129" s="101">
        <v>490894.73034249997</v>
      </c>
      <c r="H129" s="101">
        <v>31521.24668</v>
      </c>
      <c r="I129" s="101">
        <v>0</v>
      </c>
    </row>
    <row r="130" spans="1:9">
      <c r="A130" s="4">
        <v>91213</v>
      </c>
      <c r="B130" s="84" t="s">
        <v>140</v>
      </c>
      <c r="C130" s="99">
        <v>2.5469999999999998E-5</v>
      </c>
      <c r="D130" s="100"/>
      <c r="E130" s="101">
        <v>23683.293282499995</v>
      </c>
      <c r="F130" s="101">
        <v>14041.383562499999</v>
      </c>
      <c r="G130" s="101">
        <v>29675.8967075</v>
      </c>
      <c r="H130" s="101">
        <v>1909.1293199999998</v>
      </c>
      <c r="I130" s="101">
        <v>0</v>
      </c>
    </row>
    <row r="131" spans="1:9">
      <c r="A131" s="4">
        <v>91214</v>
      </c>
      <c r="B131" s="84" t="s">
        <v>141</v>
      </c>
      <c r="C131" s="99">
        <v>3.2469999999999999E-5</v>
      </c>
      <c r="D131" s="100"/>
      <c r="E131" s="101">
        <v>24171.211082499995</v>
      </c>
      <c r="F131" s="101">
        <v>9931.3693624999869</v>
      </c>
      <c r="G131" s="101">
        <v>34523.314557499987</v>
      </c>
      <c r="H131" s="101">
        <v>2433.82132</v>
      </c>
      <c r="I131" s="101">
        <v>0</v>
      </c>
    </row>
    <row r="132" spans="1:9">
      <c r="A132" s="4">
        <v>91217</v>
      </c>
      <c r="B132" s="84" t="s">
        <v>142</v>
      </c>
      <c r="C132" s="99">
        <v>2.4899999999999999E-5</v>
      </c>
      <c r="D132" s="100"/>
      <c r="E132" s="101">
        <v>30534.961374999999</v>
      </c>
      <c r="F132" s="101">
        <v>13634.488974999998</v>
      </c>
      <c r="G132" s="101">
        <v>29979.250624999997</v>
      </c>
      <c r="H132" s="101">
        <v>1866.4043999999999</v>
      </c>
      <c r="I132" s="101">
        <v>0</v>
      </c>
    </row>
    <row r="133" spans="1:9">
      <c r="A133" s="4">
        <v>91221</v>
      </c>
      <c r="B133" s="84" t="s">
        <v>143</v>
      </c>
      <c r="C133" s="99">
        <v>8.0469999999999994E-5</v>
      </c>
      <c r="D133" s="100"/>
      <c r="E133" s="101">
        <v>79396.397657499998</v>
      </c>
      <c r="F133" s="101">
        <v>39700.307937499994</v>
      </c>
      <c r="G133" s="101">
        <v>101651.97550749997</v>
      </c>
      <c r="H133" s="101">
        <v>6031.7093199999999</v>
      </c>
      <c r="I133" s="101">
        <v>0</v>
      </c>
    </row>
    <row r="134" spans="1:9">
      <c r="A134" s="4">
        <v>91231</v>
      </c>
      <c r="B134" s="84" t="s">
        <v>144</v>
      </c>
      <c r="C134" s="99">
        <v>1.7249399999999999E-3</v>
      </c>
      <c r="D134" s="100"/>
      <c r="E134" s="101">
        <v>1612747.7308400001</v>
      </c>
      <c r="F134" s="101">
        <v>776727.88740000012</v>
      </c>
      <c r="G134" s="101">
        <v>1991191.2581649998</v>
      </c>
      <c r="H134" s="101">
        <v>129294.60264</v>
      </c>
      <c r="I134" s="101">
        <v>0</v>
      </c>
    </row>
    <row r="135" spans="1:9">
      <c r="A135" s="4">
        <v>91233</v>
      </c>
      <c r="B135" s="84" t="s">
        <v>145</v>
      </c>
      <c r="C135" s="99">
        <v>4.9240000000000003E-5</v>
      </c>
      <c r="D135" s="100"/>
      <c r="E135" s="101">
        <v>32194.608765000012</v>
      </c>
      <c r="F135" s="101">
        <v>10199.058525000002</v>
      </c>
      <c r="G135" s="101">
        <v>44205.774140000001</v>
      </c>
      <c r="H135" s="101">
        <v>3690.8334400000003</v>
      </c>
      <c r="I135" s="101">
        <v>0</v>
      </c>
    </row>
    <row r="136" spans="1:9">
      <c r="A136" s="4">
        <v>91241</v>
      </c>
      <c r="B136" s="84" t="s">
        <v>146</v>
      </c>
      <c r="C136" s="99">
        <v>3.2539999999999997E-5</v>
      </c>
      <c r="D136" s="100"/>
      <c r="E136" s="101">
        <v>33093.525564999996</v>
      </c>
      <c r="F136" s="101">
        <v>14732.384524999994</v>
      </c>
      <c r="G136" s="101">
        <v>36672.660014999994</v>
      </c>
      <c r="H136" s="101">
        <v>2439.0682399999996</v>
      </c>
      <c r="I136" s="101">
        <v>0</v>
      </c>
    </row>
    <row r="137" spans="1:9">
      <c r="A137" s="94">
        <v>91251</v>
      </c>
      <c r="B137" s="95" t="s">
        <v>147</v>
      </c>
      <c r="C137" s="96">
        <v>2.4430000000000002E-5</v>
      </c>
      <c r="D137" s="97"/>
      <c r="E137" s="98">
        <v>19276.706792500005</v>
      </c>
      <c r="F137" s="98">
        <v>7127.2441125000023</v>
      </c>
      <c r="G137" s="98">
        <v>22252.026067499995</v>
      </c>
      <c r="H137" s="98">
        <v>1831.1750800000002</v>
      </c>
      <c r="I137" s="98">
        <v>0</v>
      </c>
    </row>
    <row r="138" spans="1:9">
      <c r="A138" s="4">
        <v>91261</v>
      </c>
      <c r="B138" s="84" t="s">
        <v>148</v>
      </c>
      <c r="C138" s="99">
        <v>9.5300000000000002E-6</v>
      </c>
      <c r="D138" s="100"/>
      <c r="E138" s="101">
        <v>8449.5165674999989</v>
      </c>
      <c r="F138" s="101">
        <v>4055.7662874999987</v>
      </c>
      <c r="G138" s="101">
        <v>10978.123242499998</v>
      </c>
      <c r="H138" s="101">
        <v>714.33068000000003</v>
      </c>
      <c r="I138" s="101">
        <v>0</v>
      </c>
    </row>
    <row r="139" spans="1:9">
      <c r="A139" s="4">
        <v>91301</v>
      </c>
      <c r="B139" s="84" t="s">
        <v>149</v>
      </c>
      <c r="C139" s="99">
        <v>8.50449E-3</v>
      </c>
      <c r="D139" s="100"/>
      <c r="E139" s="101">
        <v>8486847.0177275017</v>
      </c>
      <c r="F139" s="101">
        <v>4178918.8184875017</v>
      </c>
      <c r="G139" s="101">
        <v>9832286.7944025006</v>
      </c>
      <c r="H139" s="101">
        <v>637462.55244</v>
      </c>
      <c r="I139" s="101">
        <v>0</v>
      </c>
    </row>
    <row r="140" spans="1:9">
      <c r="A140" s="4">
        <v>91302</v>
      </c>
      <c r="B140" s="84" t="s">
        <v>941</v>
      </c>
      <c r="C140" s="99">
        <v>5.2094999999999995E-4</v>
      </c>
      <c r="D140" s="100"/>
      <c r="E140" s="101">
        <v>532972.10551249981</v>
      </c>
      <c r="F140" s="101">
        <v>263650.52331249992</v>
      </c>
      <c r="G140" s="101">
        <v>609387.12043749995</v>
      </c>
      <c r="H140" s="101">
        <v>39048.328199999996</v>
      </c>
      <c r="I140" s="101">
        <v>0</v>
      </c>
    </row>
    <row r="141" spans="1:9">
      <c r="A141" s="4">
        <v>91306</v>
      </c>
      <c r="B141" s="84" t="s">
        <v>151</v>
      </c>
      <c r="C141" s="99">
        <v>2.36827E-3</v>
      </c>
      <c r="D141" s="100"/>
      <c r="E141" s="101">
        <v>2630786.3953324999</v>
      </c>
      <c r="F141" s="101">
        <v>1390602.6728124996</v>
      </c>
      <c r="G141" s="101">
        <v>2861504.1567074992</v>
      </c>
      <c r="H141" s="101">
        <v>177516.04612000001</v>
      </c>
      <c r="I141" s="101">
        <v>0</v>
      </c>
    </row>
    <row r="142" spans="1:9">
      <c r="A142" s="4">
        <v>91308</v>
      </c>
      <c r="B142" s="84" t="s">
        <v>152</v>
      </c>
      <c r="C142" s="99">
        <v>9.4199999999999999E-5</v>
      </c>
      <c r="D142" s="100"/>
      <c r="E142" s="101">
        <v>62644.667574999992</v>
      </c>
      <c r="F142" s="101">
        <v>47991.868374999998</v>
      </c>
      <c r="G142" s="101">
        <v>104325.82330000002</v>
      </c>
      <c r="H142" s="101">
        <v>7060.8552</v>
      </c>
      <c r="I142" s="101">
        <v>0</v>
      </c>
    </row>
    <row r="143" spans="1:9">
      <c r="A143" s="4">
        <v>91311</v>
      </c>
      <c r="B143" s="84" t="s">
        <v>153</v>
      </c>
      <c r="C143" s="99">
        <v>8.1367999999999996E-3</v>
      </c>
      <c r="D143" s="100"/>
      <c r="E143" s="101">
        <v>7772950.1192000005</v>
      </c>
      <c r="F143" s="101">
        <v>3632683.1624000003</v>
      </c>
      <c r="G143" s="101">
        <v>9218972.0746999998</v>
      </c>
      <c r="H143" s="101">
        <v>609901.98080000002</v>
      </c>
      <c r="I143" s="101">
        <v>0</v>
      </c>
    </row>
    <row r="144" spans="1:9">
      <c r="A144" s="4">
        <v>91317</v>
      </c>
      <c r="B144" s="84" t="s">
        <v>154</v>
      </c>
      <c r="C144" s="99">
        <v>1.5045E-4</v>
      </c>
      <c r="D144" s="100"/>
      <c r="E144" s="101">
        <v>169077.22201250005</v>
      </c>
      <c r="F144" s="101">
        <v>82607.897812500029</v>
      </c>
      <c r="G144" s="101">
        <v>175713.75766249999</v>
      </c>
      <c r="H144" s="101">
        <v>11277.1302</v>
      </c>
      <c r="I144" s="101">
        <v>0</v>
      </c>
    </row>
    <row r="145" spans="1:9">
      <c r="A145" s="4">
        <v>91321</v>
      </c>
      <c r="B145" s="84" t="s">
        <v>155</v>
      </c>
      <c r="C145" s="99">
        <v>5.4509999999999998E-5</v>
      </c>
      <c r="D145" s="100"/>
      <c r="E145" s="101">
        <v>45353.3036975</v>
      </c>
      <c r="F145" s="101">
        <v>19449.218937500005</v>
      </c>
      <c r="G145" s="101">
        <v>61476.2627975</v>
      </c>
      <c r="H145" s="101">
        <v>4085.8515600000001</v>
      </c>
      <c r="I145" s="101">
        <v>0</v>
      </c>
    </row>
    <row r="146" spans="1:9">
      <c r="A146" s="4">
        <v>91327</v>
      </c>
      <c r="B146" s="84" t="s">
        <v>156</v>
      </c>
      <c r="C146" s="99">
        <v>1.167E-5</v>
      </c>
      <c r="D146" s="100"/>
      <c r="E146" s="101">
        <v>18507.064807500006</v>
      </c>
      <c r="F146" s="101">
        <v>6765.1638875000026</v>
      </c>
      <c r="G146" s="101">
        <v>15362.399407500001</v>
      </c>
      <c r="H146" s="101">
        <v>874.73652000000004</v>
      </c>
      <c r="I146" s="101">
        <v>0</v>
      </c>
    </row>
    <row r="147" spans="1:9">
      <c r="A147" s="4">
        <v>91331</v>
      </c>
      <c r="B147" s="84" t="s">
        <v>157</v>
      </c>
      <c r="C147" s="99">
        <v>2.9839799999999998E-3</v>
      </c>
      <c r="D147" s="100"/>
      <c r="E147" s="101">
        <v>2819814.6740800003</v>
      </c>
      <c r="F147" s="101">
        <v>1352178.1755999997</v>
      </c>
      <c r="G147" s="101">
        <v>3371821.6043049996</v>
      </c>
      <c r="H147" s="101">
        <v>223667.20487999998</v>
      </c>
      <c r="I147" s="101">
        <v>0</v>
      </c>
    </row>
    <row r="148" spans="1:9">
      <c r="A148" s="4">
        <v>91341</v>
      </c>
      <c r="B148" s="84" t="s">
        <v>158</v>
      </c>
      <c r="C148" s="99">
        <v>6.3120000000000006E-5</v>
      </c>
      <c r="D148" s="100"/>
      <c r="E148" s="101">
        <v>82224.362819999995</v>
      </c>
      <c r="F148" s="101">
        <v>52642.4617</v>
      </c>
      <c r="G148" s="101">
        <v>96878.930420000019</v>
      </c>
      <c r="H148" s="101">
        <v>4731.2227200000007</v>
      </c>
      <c r="I148" s="101">
        <v>0</v>
      </c>
    </row>
    <row r="149" spans="1:9">
      <c r="A149" s="4">
        <v>91401</v>
      </c>
      <c r="B149" s="84" t="s">
        <v>159</v>
      </c>
      <c r="C149" s="99">
        <v>3.6303500000000001E-3</v>
      </c>
      <c r="D149" s="100"/>
      <c r="E149" s="101">
        <v>3536869.1422624998</v>
      </c>
      <c r="F149" s="101">
        <v>1774091.7656625004</v>
      </c>
      <c r="G149" s="101">
        <v>4277699.3512875</v>
      </c>
      <c r="H149" s="101">
        <v>272116.51459999999</v>
      </c>
      <c r="I149" s="101">
        <v>0</v>
      </c>
    </row>
    <row r="150" spans="1:9">
      <c r="A150" s="4">
        <v>91411</v>
      </c>
      <c r="B150" s="84" t="s">
        <v>160</v>
      </c>
      <c r="C150" s="99">
        <v>4.3454000000000002E-4</v>
      </c>
      <c r="D150" s="100"/>
      <c r="E150" s="101">
        <v>466694.06061499997</v>
      </c>
      <c r="F150" s="101">
        <v>235555.96757499993</v>
      </c>
      <c r="G150" s="101">
        <v>549219.72871499998</v>
      </c>
      <c r="H150" s="101">
        <v>32571.380240000002</v>
      </c>
      <c r="I150" s="101">
        <v>0</v>
      </c>
    </row>
    <row r="151" spans="1:9">
      <c r="A151" s="4">
        <v>91414</v>
      </c>
      <c r="B151" s="84" t="s">
        <v>952</v>
      </c>
      <c r="C151" s="99">
        <v>2.9479999999999999E-5</v>
      </c>
      <c r="D151" s="100"/>
      <c r="E151" s="101">
        <v>31508.205655000002</v>
      </c>
      <c r="F151" s="101">
        <v>12825.149174999999</v>
      </c>
      <c r="G151" s="101">
        <v>33337.989979999991</v>
      </c>
      <c r="H151" s="101">
        <v>2209.7028799999998</v>
      </c>
      <c r="I151" s="101">
        <v>0</v>
      </c>
    </row>
    <row r="152" spans="1:9">
      <c r="A152" s="4">
        <v>91417</v>
      </c>
      <c r="B152" s="84" t="s">
        <v>161</v>
      </c>
      <c r="C152" s="99">
        <v>5.7100000000000004E-6</v>
      </c>
      <c r="D152" s="100"/>
      <c r="E152" s="101">
        <v>9372.5848474999984</v>
      </c>
      <c r="F152" s="101">
        <v>4257.1688875</v>
      </c>
      <c r="G152" s="101">
        <v>7109.2425975000006</v>
      </c>
      <c r="H152" s="101">
        <v>427.99876</v>
      </c>
      <c r="I152" s="101">
        <v>0</v>
      </c>
    </row>
    <row r="153" spans="1:9">
      <c r="A153" s="4">
        <v>91421</v>
      </c>
      <c r="B153" s="84" t="s">
        <v>162</v>
      </c>
      <c r="C153" s="99">
        <v>9.5849999999999999E-5</v>
      </c>
      <c r="D153" s="100"/>
      <c r="E153" s="101">
        <v>117172.61948749999</v>
      </c>
      <c r="F153" s="101">
        <v>69774.764887500001</v>
      </c>
      <c r="G153" s="101">
        <v>124235.8269625</v>
      </c>
      <c r="H153" s="101">
        <v>7184.5325999999995</v>
      </c>
      <c r="I153" s="101">
        <v>0</v>
      </c>
    </row>
    <row r="154" spans="1:9">
      <c r="A154" s="4">
        <v>91423</v>
      </c>
      <c r="B154" s="84" t="s">
        <v>163</v>
      </c>
      <c r="C154" s="99">
        <v>5.8350000000000002E-5</v>
      </c>
      <c r="D154" s="100"/>
      <c r="E154" s="101">
        <v>56305.595187500003</v>
      </c>
      <c r="F154" s="101">
        <v>26013.09058750001</v>
      </c>
      <c r="G154" s="101">
        <v>69287.122737500002</v>
      </c>
      <c r="H154" s="101">
        <v>4373.6826000000001</v>
      </c>
      <c r="I154" s="101">
        <v>0</v>
      </c>
    </row>
    <row r="155" spans="1:9">
      <c r="A155" s="4">
        <v>91431</v>
      </c>
      <c r="B155" s="84" t="s">
        <v>164</v>
      </c>
      <c r="C155" s="99">
        <v>1.6783999999999999E-4</v>
      </c>
      <c r="D155" s="100"/>
      <c r="E155" s="101">
        <v>155442.02566499996</v>
      </c>
      <c r="F155" s="101">
        <v>65245.341824999959</v>
      </c>
      <c r="G155" s="101">
        <v>176737.16778999998</v>
      </c>
      <c r="H155" s="101">
        <v>12580.615039999999</v>
      </c>
      <c r="I155" s="101">
        <v>0</v>
      </c>
    </row>
    <row r="156" spans="1:9">
      <c r="A156" s="4">
        <v>91441</v>
      </c>
      <c r="B156" s="84" t="s">
        <v>165</v>
      </c>
      <c r="C156" s="99">
        <v>1.0149E-3</v>
      </c>
      <c r="D156" s="100"/>
      <c r="E156" s="101">
        <v>974830.95672499982</v>
      </c>
      <c r="F156" s="101">
        <v>491560.24432499998</v>
      </c>
      <c r="G156" s="101">
        <v>1194866.9540250001</v>
      </c>
      <c r="H156" s="101">
        <v>76072.844400000002</v>
      </c>
      <c r="I156" s="101">
        <v>0</v>
      </c>
    </row>
    <row r="157" spans="1:9">
      <c r="A157" s="4">
        <v>91451</v>
      </c>
      <c r="B157" s="84" t="s">
        <v>166</v>
      </c>
      <c r="C157" s="99">
        <v>1.4804799999999999E-3</v>
      </c>
      <c r="D157" s="100"/>
      <c r="E157" s="101">
        <v>1468719.6744049999</v>
      </c>
      <c r="F157" s="101">
        <v>752097.141925</v>
      </c>
      <c r="G157" s="101">
        <v>1755495.4854299999</v>
      </c>
      <c r="H157" s="101">
        <v>110970.85888</v>
      </c>
      <c r="I157" s="101">
        <v>0</v>
      </c>
    </row>
    <row r="158" spans="1:9">
      <c r="A158" s="4">
        <v>91457</v>
      </c>
      <c r="B158" s="84" t="s">
        <v>167</v>
      </c>
      <c r="C158" s="99">
        <v>1.7750000000000001E-5</v>
      </c>
      <c r="D158" s="100"/>
      <c r="E158" s="101">
        <v>34207.757862500002</v>
      </c>
      <c r="F158" s="101">
        <v>15589.858862499999</v>
      </c>
      <c r="G158" s="101">
        <v>23058.281037500001</v>
      </c>
      <c r="H158" s="101">
        <v>1330.4690000000001</v>
      </c>
      <c r="I158" s="101">
        <v>0</v>
      </c>
    </row>
    <row r="159" spans="1:9">
      <c r="A159" s="4">
        <v>91461</v>
      </c>
      <c r="B159" s="84" t="s">
        <v>907</v>
      </c>
      <c r="C159" s="99">
        <v>0</v>
      </c>
      <c r="D159" s="100"/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</row>
    <row r="160" spans="1:9">
      <c r="A160" s="4">
        <v>91501</v>
      </c>
      <c r="B160" s="84" t="s">
        <v>168</v>
      </c>
      <c r="C160" s="99">
        <v>4.7812000000000001E-4</v>
      </c>
      <c r="D160" s="100"/>
      <c r="E160" s="101">
        <v>476076.86669500009</v>
      </c>
      <c r="F160" s="101">
        <v>239270.42557500009</v>
      </c>
      <c r="G160" s="101">
        <v>560045.45752000005</v>
      </c>
      <c r="H160" s="101">
        <v>35837.962720000003</v>
      </c>
      <c r="I160" s="101">
        <v>0</v>
      </c>
    </row>
    <row r="161" spans="1:9">
      <c r="A161" s="4">
        <v>91504</v>
      </c>
      <c r="B161" s="84" t="s">
        <v>169</v>
      </c>
      <c r="C161" s="99">
        <v>7.0500000000000003E-6</v>
      </c>
      <c r="D161" s="100"/>
      <c r="E161" s="101">
        <v>9778.4127625000001</v>
      </c>
      <c r="F161" s="101">
        <v>4619.2669624999999</v>
      </c>
      <c r="G161" s="101">
        <v>7798.5764124999987</v>
      </c>
      <c r="H161" s="101">
        <v>528.43979999999999</v>
      </c>
      <c r="I161" s="101">
        <v>0</v>
      </c>
    </row>
    <row r="162" spans="1:9">
      <c r="A162" s="4">
        <v>91601</v>
      </c>
      <c r="B162" s="84" t="s">
        <v>170</v>
      </c>
      <c r="C162" s="99">
        <v>3.0380099999999998E-3</v>
      </c>
      <c r="D162" s="100"/>
      <c r="E162" s="101">
        <v>3309644.9071974996</v>
      </c>
      <c r="F162" s="101">
        <v>1720410.3764374999</v>
      </c>
      <c r="G162" s="101">
        <v>3684406.3955224999</v>
      </c>
      <c r="H162" s="101">
        <v>227717.07755999998</v>
      </c>
      <c r="I162" s="101">
        <v>0</v>
      </c>
    </row>
    <row r="163" spans="1:9">
      <c r="A163" s="4">
        <v>91604</v>
      </c>
      <c r="B163" s="84" t="s">
        <v>171</v>
      </c>
      <c r="C163" s="99">
        <v>8.3010000000000007E-5</v>
      </c>
      <c r="D163" s="100"/>
      <c r="E163" s="101">
        <v>101240.72319750002</v>
      </c>
      <c r="F163" s="101">
        <v>57305.772437500011</v>
      </c>
      <c r="G163" s="101">
        <v>105503.45317250003</v>
      </c>
      <c r="H163" s="101">
        <v>6222.0975600000002</v>
      </c>
      <c r="I163" s="101">
        <v>0</v>
      </c>
    </row>
    <row r="164" spans="1:9">
      <c r="A164" s="4">
        <v>91608</v>
      </c>
      <c r="B164" s="84" t="s">
        <v>172</v>
      </c>
      <c r="C164" s="99">
        <v>1.9634000000000001E-4</v>
      </c>
      <c r="D164" s="100"/>
      <c r="E164" s="101">
        <v>194750.58444000001</v>
      </c>
      <c r="F164" s="101">
        <v>110440.0346</v>
      </c>
      <c r="G164" s="101">
        <v>240494.83001500001</v>
      </c>
      <c r="H164" s="101">
        <v>14716.86104</v>
      </c>
      <c r="I164" s="101">
        <v>0</v>
      </c>
    </row>
    <row r="165" spans="1:9">
      <c r="A165" s="4">
        <v>91611</v>
      </c>
      <c r="B165" s="84" t="s">
        <v>173</v>
      </c>
      <c r="C165" s="99">
        <v>1.3005E-3</v>
      </c>
      <c r="D165" s="100"/>
      <c r="E165" s="101">
        <v>1104679.0325499997</v>
      </c>
      <c r="F165" s="101">
        <v>559747.09454999981</v>
      </c>
      <c r="G165" s="101">
        <v>1413844.6858750002</v>
      </c>
      <c r="H165" s="101">
        <v>97480.278000000006</v>
      </c>
      <c r="I165" s="101">
        <v>0</v>
      </c>
    </row>
    <row r="166" spans="1:9">
      <c r="A166" s="4">
        <v>91621</v>
      </c>
      <c r="B166" s="84" t="s">
        <v>174</v>
      </c>
      <c r="C166" s="99">
        <v>3.0152E-4</v>
      </c>
      <c r="D166" s="100"/>
      <c r="E166" s="101">
        <v>289651.99189499998</v>
      </c>
      <c r="F166" s="101">
        <v>105651.69237499993</v>
      </c>
      <c r="G166" s="101">
        <v>321630.36566999991</v>
      </c>
      <c r="H166" s="101">
        <v>22600.733120000001</v>
      </c>
      <c r="I166" s="101">
        <v>0</v>
      </c>
    </row>
    <row r="167" spans="1:9">
      <c r="A167" s="4">
        <v>91631</v>
      </c>
      <c r="B167" s="84" t="s">
        <v>175</v>
      </c>
      <c r="C167" s="99">
        <v>6.6217000000000001E-4</v>
      </c>
      <c r="D167" s="100"/>
      <c r="E167" s="101">
        <v>659012.45805749996</v>
      </c>
      <c r="F167" s="101">
        <v>339123.01913749985</v>
      </c>
      <c r="G167" s="101">
        <v>797018.68178249989</v>
      </c>
      <c r="H167" s="101">
        <v>49633.614520000003</v>
      </c>
      <c r="I167" s="101">
        <v>0</v>
      </c>
    </row>
    <row r="168" spans="1:9">
      <c r="A168" s="4">
        <v>91633</v>
      </c>
      <c r="B168" s="84" t="s">
        <v>176</v>
      </c>
      <c r="C168" s="99">
        <v>2.5740000000000001E-5</v>
      </c>
      <c r="D168" s="100"/>
      <c r="E168" s="101">
        <v>21798.781715000005</v>
      </c>
      <c r="F168" s="101">
        <v>21931.717475000005</v>
      </c>
      <c r="G168" s="101">
        <v>21624.714815000003</v>
      </c>
      <c r="H168" s="101">
        <v>1929.36744</v>
      </c>
      <c r="I168" s="101">
        <v>0</v>
      </c>
    </row>
    <row r="169" spans="1:9">
      <c r="A169" s="4">
        <v>91641</v>
      </c>
      <c r="B169" s="84" t="s">
        <v>177</v>
      </c>
      <c r="C169" s="99">
        <v>3.3729000000000002E-4</v>
      </c>
      <c r="D169" s="100"/>
      <c r="E169" s="101">
        <v>344017.43802750012</v>
      </c>
      <c r="F169" s="101">
        <v>170771.18598750007</v>
      </c>
      <c r="G169" s="101">
        <v>406396.15200250008</v>
      </c>
      <c r="H169" s="101">
        <v>25281.909240000001</v>
      </c>
      <c r="I169" s="101">
        <v>0</v>
      </c>
    </row>
    <row r="170" spans="1:9">
      <c r="A170" s="4">
        <v>91651</v>
      </c>
      <c r="B170" s="84" t="s">
        <v>178</v>
      </c>
      <c r="C170" s="99">
        <v>5.6260000000000001E-4</v>
      </c>
      <c r="D170" s="100"/>
      <c r="E170" s="101">
        <v>562350.61219999997</v>
      </c>
      <c r="F170" s="101">
        <v>270777.93459999992</v>
      </c>
      <c r="G170" s="101">
        <v>658109.79905000003</v>
      </c>
      <c r="H170" s="101">
        <v>42170.245600000002</v>
      </c>
      <c r="I170" s="101">
        <v>0</v>
      </c>
    </row>
    <row r="171" spans="1:9">
      <c r="A171" s="4">
        <v>91661</v>
      </c>
      <c r="B171" s="84" t="s">
        <v>179</v>
      </c>
      <c r="C171" s="99">
        <v>1.7312999999999999E-4</v>
      </c>
      <c r="D171" s="100"/>
      <c r="E171" s="101">
        <v>124209.5434675</v>
      </c>
      <c r="F171" s="101">
        <v>47614.239587500007</v>
      </c>
      <c r="G171" s="101">
        <v>169612.74024249997</v>
      </c>
      <c r="H171" s="101">
        <v>12977.13228</v>
      </c>
      <c r="I171" s="101">
        <v>0</v>
      </c>
    </row>
    <row r="172" spans="1:9">
      <c r="A172" s="4">
        <v>91671</v>
      </c>
      <c r="B172" s="84" t="s">
        <v>180</v>
      </c>
      <c r="C172" s="99">
        <v>8.5870000000000003E-5</v>
      </c>
      <c r="D172" s="100"/>
      <c r="E172" s="101">
        <v>75732.955532499982</v>
      </c>
      <c r="F172" s="101">
        <v>30100.775412499981</v>
      </c>
      <c r="G172" s="101">
        <v>90804.801007499977</v>
      </c>
      <c r="H172" s="101">
        <v>6436.4717200000005</v>
      </c>
      <c r="I172" s="101">
        <v>0</v>
      </c>
    </row>
    <row r="173" spans="1:9">
      <c r="A173" s="4">
        <v>91681</v>
      </c>
      <c r="B173" s="84" t="s">
        <v>181</v>
      </c>
      <c r="C173" s="99">
        <v>4.4673E-4</v>
      </c>
      <c r="D173" s="100"/>
      <c r="E173" s="101">
        <v>591031.38519249996</v>
      </c>
      <c r="F173" s="101">
        <v>328334.16771249997</v>
      </c>
      <c r="G173" s="101">
        <v>585367.42689249991</v>
      </c>
      <c r="H173" s="101">
        <v>33485.09388</v>
      </c>
      <c r="I173" s="101">
        <v>0</v>
      </c>
    </row>
    <row r="174" spans="1:9">
      <c r="A174" s="4">
        <v>91691</v>
      </c>
      <c r="B174" s="84" t="s">
        <v>182</v>
      </c>
      <c r="C174" s="99">
        <v>4.002E-5</v>
      </c>
      <c r="D174" s="100"/>
      <c r="E174" s="101">
        <v>54239.928919999998</v>
      </c>
      <c r="F174" s="101">
        <v>25442.803400000001</v>
      </c>
      <c r="G174" s="101">
        <v>49293.543794999998</v>
      </c>
      <c r="H174" s="101">
        <v>2999.7391200000002</v>
      </c>
      <c r="I174" s="101">
        <v>0</v>
      </c>
    </row>
    <row r="175" spans="1:9">
      <c r="A175" s="4">
        <v>91701</v>
      </c>
      <c r="B175" s="84" t="s">
        <v>183</v>
      </c>
      <c r="C175" s="99">
        <v>1.0649399999999999E-3</v>
      </c>
      <c r="D175" s="100"/>
      <c r="E175" s="101">
        <v>852467.37126499973</v>
      </c>
      <c r="F175" s="101">
        <v>302732.68782499997</v>
      </c>
      <c r="G175" s="101">
        <v>1165635.836015</v>
      </c>
      <c r="H175" s="101">
        <v>79823.642639999991</v>
      </c>
      <c r="I175" s="101">
        <v>0</v>
      </c>
    </row>
    <row r="176" spans="1:9">
      <c r="A176" s="4">
        <v>91704</v>
      </c>
      <c r="B176" s="84" t="s">
        <v>184</v>
      </c>
      <c r="C176" s="99">
        <v>1.6929999999999999E-5</v>
      </c>
      <c r="D176" s="100"/>
      <c r="E176" s="101">
        <v>19459.899192500001</v>
      </c>
      <c r="F176" s="101">
        <v>9841.5065124999983</v>
      </c>
      <c r="G176" s="101">
        <v>20789.280042499995</v>
      </c>
      <c r="H176" s="101">
        <v>1269.0050799999999</v>
      </c>
      <c r="I176" s="101">
        <v>0</v>
      </c>
    </row>
    <row r="177" spans="1:9">
      <c r="A177" s="4">
        <v>91706</v>
      </c>
      <c r="B177" s="84" t="s">
        <v>185</v>
      </c>
      <c r="C177" s="99">
        <v>1.9394E-4</v>
      </c>
      <c r="D177" s="100"/>
      <c r="E177" s="101">
        <v>175208.58431500001</v>
      </c>
      <c r="F177" s="101">
        <v>84637.296875</v>
      </c>
      <c r="G177" s="101">
        <v>231648.98736500001</v>
      </c>
      <c r="H177" s="101">
        <v>14536.966640000001</v>
      </c>
      <c r="I177" s="101">
        <v>0</v>
      </c>
    </row>
    <row r="178" spans="1:9">
      <c r="A178" s="4">
        <v>91719</v>
      </c>
      <c r="B178" s="84" t="s">
        <v>186</v>
      </c>
      <c r="C178" s="99">
        <v>2.9799999999999999E-5</v>
      </c>
      <c r="D178" s="100"/>
      <c r="E178" s="101">
        <v>11777.975299999998</v>
      </c>
      <c r="F178" s="101">
        <v>898.55049999999756</v>
      </c>
      <c r="G178" s="101">
        <v>28905.289149999993</v>
      </c>
      <c r="H178" s="101">
        <v>2233.6887999999999</v>
      </c>
      <c r="I178" s="101">
        <v>0</v>
      </c>
    </row>
    <row r="179" spans="1:9">
      <c r="A179" s="4">
        <v>91801</v>
      </c>
      <c r="B179" s="84" t="s">
        <v>187</v>
      </c>
      <c r="C179" s="99">
        <v>7.6984100000000001E-3</v>
      </c>
      <c r="D179" s="100"/>
      <c r="E179" s="101">
        <v>7801637.9140725015</v>
      </c>
      <c r="F179" s="101">
        <v>3891687.5129125006</v>
      </c>
      <c r="G179" s="101">
        <v>9094581.9105725009</v>
      </c>
      <c r="H179" s="101">
        <v>577042.01996000006</v>
      </c>
      <c r="I179" s="101">
        <v>0</v>
      </c>
    </row>
    <row r="180" spans="1:9">
      <c r="A180" s="4">
        <v>91804</v>
      </c>
      <c r="B180" s="84" t="s">
        <v>188</v>
      </c>
      <c r="C180" s="99">
        <v>2.0097999999999999E-4</v>
      </c>
      <c r="D180" s="100"/>
      <c r="E180" s="101">
        <v>274554.02505499998</v>
      </c>
      <c r="F180" s="101">
        <v>157088.634575</v>
      </c>
      <c r="G180" s="101">
        <v>258333.39000499999</v>
      </c>
      <c r="H180" s="101">
        <v>15064.656879999999</v>
      </c>
      <c r="I180" s="101">
        <v>0</v>
      </c>
    </row>
    <row r="181" spans="1:9">
      <c r="A181" s="4">
        <v>91811</v>
      </c>
      <c r="B181" s="84" t="s">
        <v>189</v>
      </c>
      <c r="C181" s="99">
        <v>3.9909500000000001E-3</v>
      </c>
      <c r="D181" s="100"/>
      <c r="E181" s="101">
        <v>3864541.5129374992</v>
      </c>
      <c r="F181" s="101">
        <v>1947197.2107374994</v>
      </c>
      <c r="G181" s="101">
        <v>4712087.8000874994</v>
      </c>
      <c r="H181" s="101">
        <v>299145.6482</v>
      </c>
      <c r="I181" s="101">
        <v>0</v>
      </c>
    </row>
    <row r="182" spans="1:9">
      <c r="A182" s="94">
        <v>91812</v>
      </c>
      <c r="B182" s="95" t="s">
        <v>190</v>
      </c>
      <c r="C182" s="96">
        <v>6.3659999999999997E-5</v>
      </c>
      <c r="D182" s="97"/>
      <c r="E182" s="98">
        <v>74349.887534999987</v>
      </c>
      <c r="F182" s="98">
        <v>43128.677374999985</v>
      </c>
      <c r="G182" s="98">
        <v>86735.149034999995</v>
      </c>
      <c r="H182" s="98">
        <v>4771.6989599999997</v>
      </c>
      <c r="I182" s="98">
        <v>0</v>
      </c>
    </row>
    <row r="183" spans="1:9">
      <c r="A183" s="4">
        <v>91813</v>
      </c>
      <c r="B183" s="84" t="s">
        <v>191</v>
      </c>
      <c r="C183" s="99">
        <v>4.0290000000000002E-5</v>
      </c>
      <c r="D183" s="100"/>
      <c r="E183" s="101">
        <v>21694.630852500002</v>
      </c>
      <c r="F183" s="101">
        <v>3636.3508125000008</v>
      </c>
      <c r="G183" s="101">
        <v>32552.129702500002</v>
      </c>
      <c r="H183" s="101">
        <v>3019.9772400000002</v>
      </c>
      <c r="I183" s="101">
        <v>0</v>
      </c>
    </row>
    <row r="184" spans="1:9">
      <c r="A184" s="4">
        <v>91818</v>
      </c>
      <c r="B184" s="84" t="s">
        <v>192</v>
      </c>
      <c r="C184" s="99">
        <v>4.4021000000000002E-4</v>
      </c>
      <c r="D184" s="100"/>
      <c r="E184" s="101">
        <v>466729.19939750008</v>
      </c>
      <c r="F184" s="101">
        <v>217577.86143750002</v>
      </c>
      <c r="G184" s="101">
        <v>512134.06957250001</v>
      </c>
      <c r="H184" s="101">
        <v>32996.38076</v>
      </c>
      <c r="I184" s="101">
        <v>0</v>
      </c>
    </row>
    <row r="185" spans="1:9">
      <c r="A185" s="4">
        <v>91819</v>
      </c>
      <c r="B185" s="84" t="s">
        <v>193</v>
      </c>
      <c r="C185" s="99">
        <v>2.2016000000000001E-4</v>
      </c>
      <c r="D185" s="100"/>
      <c r="E185" s="101">
        <v>200937.39993499996</v>
      </c>
      <c r="F185" s="101">
        <v>101860.99577499997</v>
      </c>
      <c r="G185" s="101">
        <v>259319.89181</v>
      </c>
      <c r="H185" s="101">
        <v>16502.312959999999</v>
      </c>
      <c r="I185" s="101">
        <v>0</v>
      </c>
    </row>
    <row r="186" spans="1:9">
      <c r="A186" s="4">
        <v>91821</v>
      </c>
      <c r="B186" s="84" t="s">
        <v>194</v>
      </c>
      <c r="C186" s="99">
        <v>1.7061999999999999E-4</v>
      </c>
      <c r="D186" s="100"/>
      <c r="E186" s="101">
        <v>190363.15944499997</v>
      </c>
      <c r="F186" s="101">
        <v>96522.58832499999</v>
      </c>
      <c r="G186" s="101">
        <v>206633.71109499998</v>
      </c>
      <c r="H186" s="101">
        <v>12788.992719999998</v>
      </c>
      <c r="I186" s="101">
        <v>0</v>
      </c>
    </row>
    <row r="187" spans="1:9">
      <c r="A187" s="4">
        <v>91831</v>
      </c>
      <c r="B187" s="84" t="s">
        <v>195</v>
      </c>
      <c r="C187" s="99">
        <v>4.6522000000000002E-4</v>
      </c>
      <c r="D187" s="100"/>
      <c r="E187" s="101">
        <v>477146.56242000003</v>
      </c>
      <c r="F187" s="101">
        <v>264432.28169999999</v>
      </c>
      <c r="G187" s="101">
        <v>566035.60039500007</v>
      </c>
      <c r="H187" s="101">
        <v>34871.030319999998</v>
      </c>
      <c r="I187" s="101">
        <v>0</v>
      </c>
    </row>
    <row r="188" spans="1:9">
      <c r="A188" s="4">
        <v>91841</v>
      </c>
      <c r="B188" s="84" t="s">
        <v>196</v>
      </c>
      <c r="C188" s="99">
        <v>3.034E-4</v>
      </c>
      <c r="D188" s="100"/>
      <c r="E188" s="101">
        <v>313759.75917500007</v>
      </c>
      <c r="F188" s="101">
        <v>157105.42077500001</v>
      </c>
      <c r="G188" s="101">
        <v>368146.23650000006</v>
      </c>
      <c r="H188" s="101">
        <v>22741.650399999999</v>
      </c>
      <c r="I188" s="101">
        <v>0</v>
      </c>
    </row>
    <row r="189" spans="1:9">
      <c r="A189" s="4">
        <v>91851</v>
      </c>
      <c r="B189" s="84" t="s">
        <v>197</v>
      </c>
      <c r="C189" s="99">
        <v>6.7865000000000004E-4</v>
      </c>
      <c r="D189" s="100"/>
      <c r="E189" s="101">
        <v>724448.47728750017</v>
      </c>
      <c r="F189" s="101">
        <v>377075.56988750008</v>
      </c>
      <c r="G189" s="101">
        <v>850582.61086250015</v>
      </c>
      <c r="H189" s="101">
        <v>50868.8894</v>
      </c>
      <c r="I189" s="101">
        <v>0</v>
      </c>
    </row>
    <row r="190" spans="1:9">
      <c r="A190" s="4">
        <v>91861</v>
      </c>
      <c r="B190" s="84" t="s">
        <v>198</v>
      </c>
      <c r="C190" s="99">
        <v>5.5300000000000004E-6</v>
      </c>
      <c r="D190" s="100"/>
      <c r="E190" s="101">
        <v>6169.1155175000004</v>
      </c>
      <c r="F190" s="101">
        <v>3662.4692375000004</v>
      </c>
      <c r="G190" s="101">
        <v>7446.3215425000008</v>
      </c>
      <c r="H190" s="101">
        <v>414.50668000000002</v>
      </c>
      <c r="I190" s="101">
        <v>0</v>
      </c>
    </row>
    <row r="191" spans="1:9">
      <c r="A191" s="4">
        <v>91871</v>
      </c>
      <c r="B191" s="84" t="s">
        <v>199</v>
      </c>
      <c r="C191" s="99">
        <v>1.25884E-3</v>
      </c>
      <c r="D191" s="100"/>
      <c r="E191" s="101">
        <v>1203057.0085900002</v>
      </c>
      <c r="F191" s="101">
        <v>622386.20875000022</v>
      </c>
      <c r="G191" s="101">
        <v>1483479.6915900002</v>
      </c>
      <c r="H191" s="101">
        <v>94357.611040000003</v>
      </c>
      <c r="I191" s="101">
        <v>0</v>
      </c>
    </row>
    <row r="192" spans="1:9">
      <c r="A192" s="4">
        <v>91881</v>
      </c>
      <c r="B192" s="84" t="s">
        <v>200</v>
      </c>
      <c r="C192" s="99">
        <v>2.9410000000000001E-5</v>
      </c>
      <c r="D192" s="100"/>
      <c r="E192" s="101">
        <v>36433.657122499993</v>
      </c>
      <c r="F192" s="101">
        <v>20766.8999625</v>
      </c>
      <c r="G192" s="101">
        <v>37275.625122500001</v>
      </c>
      <c r="H192" s="101">
        <v>2204.4559600000002</v>
      </c>
      <c r="I192" s="101">
        <v>0</v>
      </c>
    </row>
    <row r="193" spans="1:9">
      <c r="A193" s="4">
        <v>91901</v>
      </c>
      <c r="B193" s="84" t="s">
        <v>201</v>
      </c>
      <c r="C193" s="99">
        <v>3.8030500000000001E-3</v>
      </c>
      <c r="D193" s="100"/>
      <c r="E193" s="101">
        <v>3800587.4000375019</v>
      </c>
      <c r="F193" s="101">
        <v>1950680.5582375014</v>
      </c>
      <c r="G193" s="101">
        <v>4579125.7970625013</v>
      </c>
      <c r="H193" s="101">
        <v>285061.41580000002</v>
      </c>
      <c r="I193" s="101">
        <v>0</v>
      </c>
    </row>
    <row r="194" spans="1:9">
      <c r="A194" s="4">
        <v>91903</v>
      </c>
      <c r="B194" s="84" t="s">
        <v>202</v>
      </c>
      <c r="C194" s="99">
        <v>4.9799999999999998E-6</v>
      </c>
      <c r="D194" s="100"/>
      <c r="E194" s="101">
        <v>6598.9095799999996</v>
      </c>
      <c r="F194" s="101">
        <v>2904.6151000000013</v>
      </c>
      <c r="G194" s="101">
        <v>5441.8254550000001</v>
      </c>
      <c r="H194" s="101">
        <v>373.28087999999997</v>
      </c>
      <c r="I194" s="101">
        <v>0</v>
      </c>
    </row>
    <row r="195" spans="1:9">
      <c r="A195" s="4">
        <v>91904</v>
      </c>
      <c r="B195" s="84" t="s">
        <v>203</v>
      </c>
      <c r="C195" s="99">
        <v>7.271E-5</v>
      </c>
      <c r="D195" s="100"/>
      <c r="E195" s="101">
        <v>89903.544572500003</v>
      </c>
      <c r="F195" s="101">
        <v>46682.636612499999</v>
      </c>
      <c r="G195" s="101">
        <v>79421.368797499992</v>
      </c>
      <c r="H195" s="101">
        <v>5450.0507600000001</v>
      </c>
      <c r="I195" s="101">
        <v>0</v>
      </c>
    </row>
    <row r="196" spans="1:9">
      <c r="A196" s="4">
        <v>91908</v>
      </c>
      <c r="B196" s="84" t="s">
        <v>204</v>
      </c>
      <c r="C196" s="99">
        <v>1.379E-5</v>
      </c>
      <c r="D196" s="100"/>
      <c r="E196" s="101">
        <v>9471.4605025000001</v>
      </c>
      <c r="F196" s="101">
        <v>4004.4944624999985</v>
      </c>
      <c r="G196" s="101">
        <v>15025.873327499998</v>
      </c>
      <c r="H196" s="101">
        <v>1033.6432400000001</v>
      </c>
      <c r="I196" s="101">
        <v>0</v>
      </c>
    </row>
    <row r="197" spans="1:9">
      <c r="A197" s="4">
        <v>91911</v>
      </c>
      <c r="B197" s="84" t="s">
        <v>205</v>
      </c>
      <c r="C197" s="99">
        <v>5.6877000000000002E-4</v>
      </c>
      <c r="D197" s="100"/>
      <c r="E197" s="101">
        <v>545117.24310750002</v>
      </c>
      <c r="F197" s="101">
        <v>252237.18258750002</v>
      </c>
      <c r="G197" s="101">
        <v>612370.40903250012</v>
      </c>
      <c r="H197" s="101">
        <v>42632.724119999999</v>
      </c>
      <c r="I197" s="101">
        <v>0</v>
      </c>
    </row>
    <row r="198" spans="1:9">
      <c r="A198" s="4">
        <v>91917</v>
      </c>
      <c r="B198" s="84" t="s">
        <v>206</v>
      </c>
      <c r="C198" s="99">
        <v>1.182E-5</v>
      </c>
      <c r="D198" s="100"/>
      <c r="E198" s="101">
        <v>14799.607095000003</v>
      </c>
      <c r="F198" s="101">
        <v>6715.0647750000026</v>
      </c>
      <c r="G198" s="101">
        <v>13864.072495000004</v>
      </c>
      <c r="H198" s="101">
        <v>885.97991999999999</v>
      </c>
      <c r="I198" s="101">
        <v>0</v>
      </c>
    </row>
    <row r="199" spans="1:9">
      <c r="A199" s="4">
        <v>91921</v>
      </c>
      <c r="B199" s="84" t="s">
        <v>207</v>
      </c>
      <c r="C199" s="99">
        <v>4.1976999999999997E-4</v>
      </c>
      <c r="D199" s="100"/>
      <c r="E199" s="101">
        <v>423764.03573249991</v>
      </c>
      <c r="F199" s="101">
        <v>228455.09921249989</v>
      </c>
      <c r="G199" s="101">
        <v>501707.82273249992</v>
      </c>
      <c r="H199" s="101">
        <v>31464.280119999999</v>
      </c>
      <c r="I199" s="101">
        <v>0</v>
      </c>
    </row>
    <row r="200" spans="1:9">
      <c r="A200" s="4">
        <v>92001</v>
      </c>
      <c r="B200" s="84" t="s">
        <v>208</v>
      </c>
      <c r="C200" s="99">
        <v>1.8939199999999999E-3</v>
      </c>
      <c r="D200" s="100"/>
      <c r="E200" s="101">
        <v>1952904.7668950001</v>
      </c>
      <c r="F200" s="101">
        <v>1029760.364975</v>
      </c>
      <c r="G200" s="101">
        <v>2202418.24297</v>
      </c>
      <c r="H200" s="101">
        <v>141960.66751999999</v>
      </c>
      <c r="I200" s="101">
        <v>0</v>
      </c>
    </row>
    <row r="201" spans="1:9">
      <c r="A201" s="4">
        <v>92005</v>
      </c>
      <c r="B201" s="84" t="s">
        <v>209</v>
      </c>
      <c r="C201" s="99">
        <v>3.0380000000000001E-5</v>
      </c>
      <c r="D201" s="100"/>
      <c r="E201" s="101">
        <v>31697.919729999994</v>
      </c>
      <c r="F201" s="101">
        <v>15246.014849999996</v>
      </c>
      <c r="G201" s="101">
        <v>35675.380805000001</v>
      </c>
      <c r="H201" s="101">
        <v>2277.1632800000002</v>
      </c>
      <c r="I201" s="101">
        <v>0</v>
      </c>
    </row>
    <row r="202" spans="1:9">
      <c r="A202" s="4">
        <v>92011</v>
      </c>
      <c r="B202" s="84" t="s">
        <v>210</v>
      </c>
      <c r="C202" s="99">
        <v>2.1662E-4</v>
      </c>
      <c r="D202" s="100"/>
      <c r="E202" s="101">
        <v>211165.19851999998</v>
      </c>
      <c r="F202" s="101">
        <v>110141.93140000002</v>
      </c>
      <c r="G202" s="101">
        <v>256240.88454500001</v>
      </c>
      <c r="H202" s="101">
        <v>16236.968719999999</v>
      </c>
      <c r="I202" s="101">
        <v>0</v>
      </c>
    </row>
    <row r="203" spans="1:9">
      <c r="A203" s="4">
        <v>92017</v>
      </c>
      <c r="B203" s="84" t="s">
        <v>211</v>
      </c>
      <c r="C203" s="99">
        <v>1.8830000000000001E-5</v>
      </c>
      <c r="D203" s="100"/>
      <c r="E203" s="101">
        <v>18901.502967499997</v>
      </c>
      <c r="F203" s="101">
        <v>8392.9858874999954</v>
      </c>
      <c r="G203" s="101">
        <v>17293.677717499995</v>
      </c>
      <c r="H203" s="101">
        <v>1411.42148</v>
      </c>
      <c r="I203" s="101">
        <v>0</v>
      </c>
    </row>
    <row r="204" spans="1:9">
      <c r="A204" s="4">
        <v>92021</v>
      </c>
      <c r="B204" s="84" t="s">
        <v>212</v>
      </c>
      <c r="C204" s="99">
        <v>1.5893E-4</v>
      </c>
      <c r="D204" s="100"/>
      <c r="E204" s="101">
        <v>186987.37001749995</v>
      </c>
      <c r="F204" s="101">
        <v>103710.78533749998</v>
      </c>
      <c r="G204" s="101">
        <v>222332.68799249997</v>
      </c>
      <c r="H204" s="101">
        <v>11912.757079999999</v>
      </c>
      <c r="I204" s="101">
        <v>0</v>
      </c>
    </row>
    <row r="205" spans="1:9">
      <c r="A205" s="4">
        <v>92101</v>
      </c>
      <c r="B205" s="84" t="s">
        <v>213</v>
      </c>
      <c r="C205" s="99">
        <v>6.7507999999999999E-4</v>
      </c>
      <c r="D205" s="100"/>
      <c r="E205" s="101">
        <v>614549.25020500016</v>
      </c>
      <c r="F205" s="101">
        <v>307977.60812500009</v>
      </c>
      <c r="G205" s="101">
        <v>722388.40088000009</v>
      </c>
      <c r="H205" s="101">
        <v>50601.296479999997</v>
      </c>
      <c r="I205" s="101">
        <v>0</v>
      </c>
    </row>
    <row r="206" spans="1:9">
      <c r="A206" s="4">
        <v>92104</v>
      </c>
      <c r="B206" s="84" t="s">
        <v>214</v>
      </c>
      <c r="C206" s="99">
        <v>7.7200000000000006E-6</v>
      </c>
      <c r="D206" s="100"/>
      <c r="E206" s="101">
        <v>10089.367920000001</v>
      </c>
      <c r="F206" s="101">
        <v>5296.3572000000004</v>
      </c>
      <c r="G206" s="101">
        <v>9856.1224700000021</v>
      </c>
      <c r="H206" s="101">
        <v>578.66032000000007</v>
      </c>
      <c r="I206" s="101">
        <v>0</v>
      </c>
    </row>
    <row r="207" spans="1:9">
      <c r="A207" s="4">
        <v>92109</v>
      </c>
      <c r="B207" s="84" t="s">
        <v>215</v>
      </c>
      <c r="C207" s="99">
        <v>2.0507000000000001E-4</v>
      </c>
      <c r="D207" s="100"/>
      <c r="E207" s="101">
        <v>218488.0583075</v>
      </c>
      <c r="F207" s="101">
        <v>108375.17898750002</v>
      </c>
      <c r="G207" s="101">
        <v>246233.91485750003</v>
      </c>
      <c r="H207" s="101">
        <v>15371.226920000001</v>
      </c>
      <c r="I207" s="101">
        <v>0</v>
      </c>
    </row>
    <row r="208" spans="1:9">
      <c r="A208" s="4">
        <v>92111</v>
      </c>
      <c r="B208" s="84" t="s">
        <v>216</v>
      </c>
      <c r="C208" s="99">
        <v>5.4060999999999996E-4</v>
      </c>
      <c r="D208" s="100"/>
      <c r="E208" s="101">
        <v>523528.85787249991</v>
      </c>
      <c r="F208" s="101">
        <v>258666.20951249992</v>
      </c>
      <c r="G208" s="101">
        <v>636948.97642249987</v>
      </c>
      <c r="H208" s="101">
        <v>40521.963159999999</v>
      </c>
      <c r="I208" s="101">
        <v>0</v>
      </c>
    </row>
    <row r="209" spans="1:9">
      <c r="A209" s="4">
        <v>92113</v>
      </c>
      <c r="B209" s="84" t="s">
        <v>217</v>
      </c>
      <c r="C209" s="99">
        <v>1.4250000000000001E-5</v>
      </c>
      <c r="D209" s="100"/>
      <c r="E209" s="101">
        <v>15417.7913125</v>
      </c>
      <c r="F209" s="101">
        <v>6385.8583125000005</v>
      </c>
      <c r="G209" s="101">
        <v>16650.339412500001</v>
      </c>
      <c r="H209" s="101">
        <v>1068.123</v>
      </c>
      <c r="I209" s="101">
        <v>0</v>
      </c>
    </row>
    <row r="210" spans="1:9">
      <c r="A210" s="4">
        <v>92201</v>
      </c>
      <c r="B210" s="84" t="s">
        <v>218</v>
      </c>
      <c r="C210" s="99">
        <v>1.1488900000000001E-3</v>
      </c>
      <c r="D210" s="100"/>
      <c r="E210" s="101">
        <v>1282821.2356775005</v>
      </c>
      <c r="F210" s="101">
        <v>689275.58203750022</v>
      </c>
      <c r="G210" s="101">
        <v>1385824.6053025003</v>
      </c>
      <c r="H210" s="101">
        <v>86116.198840000012</v>
      </c>
      <c r="I210" s="101">
        <v>0</v>
      </c>
    </row>
    <row r="211" spans="1:9">
      <c r="A211" s="4">
        <v>92214</v>
      </c>
      <c r="B211" s="84" t="s">
        <v>953</v>
      </c>
      <c r="C211" s="99">
        <v>3.8720000000000002E-5</v>
      </c>
      <c r="D211" s="100"/>
      <c r="E211" s="101">
        <v>50907.006745000006</v>
      </c>
      <c r="F211" s="101">
        <v>30064.440025000004</v>
      </c>
      <c r="G211" s="101">
        <v>51584.133770000008</v>
      </c>
      <c r="H211" s="101">
        <v>2902.2963199999999</v>
      </c>
      <c r="I211" s="101">
        <v>0</v>
      </c>
    </row>
    <row r="212" spans="1:9">
      <c r="A212" s="4">
        <v>92301</v>
      </c>
      <c r="B212" s="84" t="s">
        <v>219</v>
      </c>
      <c r="C212" s="99">
        <v>5.8141099999999999E-3</v>
      </c>
      <c r="D212" s="100"/>
      <c r="E212" s="101">
        <v>6106859.1617474984</v>
      </c>
      <c r="F212" s="101">
        <v>3350023.0273874989</v>
      </c>
      <c r="G212" s="101">
        <v>7181369.6226974986</v>
      </c>
      <c r="H212" s="101">
        <v>435802.42916</v>
      </c>
      <c r="I212" s="101">
        <v>0</v>
      </c>
    </row>
    <row r="213" spans="1:9">
      <c r="A213" s="4">
        <v>92302</v>
      </c>
      <c r="B213" s="84" t="s">
        <v>935</v>
      </c>
      <c r="C213" s="99">
        <v>2.4393E-4</v>
      </c>
      <c r="D213" s="100"/>
      <c r="E213" s="101">
        <v>219262.53816749997</v>
      </c>
      <c r="F213" s="101">
        <v>103880.49348750002</v>
      </c>
      <c r="G213" s="101">
        <v>278766.83574249997</v>
      </c>
      <c r="H213" s="101">
        <v>18284.017080000001</v>
      </c>
      <c r="I213" s="101">
        <v>0</v>
      </c>
    </row>
    <row r="214" spans="1:9">
      <c r="A214" s="4">
        <v>92311</v>
      </c>
      <c r="B214" s="84" t="s">
        <v>221</v>
      </c>
      <c r="C214" s="99">
        <v>2.1167299999999998E-3</v>
      </c>
      <c r="D214" s="100"/>
      <c r="E214" s="101">
        <v>2001892.7753174999</v>
      </c>
      <c r="F214" s="101">
        <v>1023403.6378375</v>
      </c>
      <c r="G214" s="101">
        <v>2496332.3293424998</v>
      </c>
      <c r="H214" s="101">
        <v>158661.61387999999</v>
      </c>
      <c r="I214" s="101">
        <v>0</v>
      </c>
    </row>
    <row r="215" spans="1:9">
      <c r="A215" s="4">
        <v>92317</v>
      </c>
      <c r="B215" s="84" t="s">
        <v>222</v>
      </c>
      <c r="C215" s="99">
        <v>3.5639999999999998E-5</v>
      </c>
      <c r="D215" s="100"/>
      <c r="E215" s="101">
        <v>46430.648440000004</v>
      </c>
      <c r="F215" s="101">
        <v>24598.251799999998</v>
      </c>
      <c r="G215" s="101">
        <v>47469.345789999992</v>
      </c>
      <c r="H215" s="101">
        <v>2671.4318399999997</v>
      </c>
      <c r="I215" s="101">
        <v>0</v>
      </c>
    </row>
    <row r="216" spans="1:9">
      <c r="A216" s="4">
        <v>92321</v>
      </c>
      <c r="B216" s="84" t="s">
        <v>223</v>
      </c>
      <c r="C216" s="99">
        <v>1.30178E-3</v>
      </c>
      <c r="D216" s="100"/>
      <c r="E216" s="101">
        <v>1335773.1230049999</v>
      </c>
      <c r="F216" s="101">
        <v>706805.71172499983</v>
      </c>
      <c r="G216" s="101">
        <v>1634761.7245049998</v>
      </c>
      <c r="H216" s="101">
        <v>97576.221680000002</v>
      </c>
      <c r="I216" s="101">
        <v>0</v>
      </c>
    </row>
    <row r="217" spans="1:9">
      <c r="A217" s="4">
        <v>92327</v>
      </c>
      <c r="B217" s="84" t="s">
        <v>224</v>
      </c>
      <c r="C217" s="99">
        <v>6.5300000000000002E-6</v>
      </c>
      <c r="D217" s="100"/>
      <c r="E217" s="101">
        <v>12143.475467499999</v>
      </c>
      <c r="F217" s="101">
        <v>7256.5531874999979</v>
      </c>
      <c r="G217" s="101">
        <v>9940.0105924999989</v>
      </c>
      <c r="H217" s="101">
        <v>489.46268000000003</v>
      </c>
      <c r="I217" s="101">
        <v>0</v>
      </c>
    </row>
    <row r="218" spans="1:9">
      <c r="A218" s="4">
        <v>92331</v>
      </c>
      <c r="B218" s="84" t="s">
        <v>225</v>
      </c>
      <c r="C218" s="99">
        <v>1.5023E-4</v>
      </c>
      <c r="D218" s="100"/>
      <c r="E218" s="101">
        <v>158316.83759250003</v>
      </c>
      <c r="F218" s="101">
        <v>68498.454112500054</v>
      </c>
      <c r="G218" s="101">
        <v>168641.32491750002</v>
      </c>
      <c r="H218" s="101">
        <v>11260.639880000001</v>
      </c>
      <c r="I218" s="101">
        <v>0</v>
      </c>
    </row>
    <row r="219" spans="1:9">
      <c r="A219" s="4">
        <v>92341</v>
      </c>
      <c r="B219" s="84" t="s">
        <v>226</v>
      </c>
      <c r="C219" s="99">
        <v>6.3600000000000001E-6</v>
      </c>
      <c r="D219" s="100"/>
      <c r="E219" s="101">
        <v>4669.275235000001</v>
      </c>
      <c r="F219" s="101">
        <v>1650.0798750000001</v>
      </c>
      <c r="G219" s="101">
        <v>6757.0114599999997</v>
      </c>
      <c r="H219" s="101">
        <v>476.72016000000002</v>
      </c>
      <c r="I219" s="101">
        <v>0</v>
      </c>
    </row>
    <row r="220" spans="1:9">
      <c r="A220" s="4">
        <v>92351</v>
      </c>
      <c r="B220" s="84" t="s">
        <v>227</v>
      </c>
      <c r="C220" s="99">
        <v>3.502E-5</v>
      </c>
      <c r="D220" s="100"/>
      <c r="E220" s="101">
        <v>41696.492920000004</v>
      </c>
      <c r="F220" s="101">
        <v>23684.747399999997</v>
      </c>
      <c r="G220" s="101">
        <v>44315.052544999999</v>
      </c>
      <c r="H220" s="101">
        <v>2624.95912</v>
      </c>
      <c r="I220" s="101">
        <v>0</v>
      </c>
    </row>
    <row r="221" spans="1:9">
      <c r="A221" s="4">
        <v>92401</v>
      </c>
      <c r="B221" s="84" t="s">
        <v>228</v>
      </c>
      <c r="C221" s="99">
        <v>2.6313500000000002E-3</v>
      </c>
      <c r="D221" s="100"/>
      <c r="E221" s="101">
        <v>2841718.0287875002</v>
      </c>
      <c r="F221" s="101">
        <v>1490668.3761875003</v>
      </c>
      <c r="G221" s="101">
        <v>3183125.7032874995</v>
      </c>
      <c r="H221" s="101">
        <v>197235.4706</v>
      </c>
      <c r="I221" s="101">
        <v>0</v>
      </c>
    </row>
    <row r="222" spans="1:9">
      <c r="A222" s="4">
        <v>92403</v>
      </c>
      <c r="B222" s="84" t="s">
        <v>229</v>
      </c>
      <c r="C222" s="99">
        <v>1.223E-5</v>
      </c>
      <c r="D222" s="100"/>
      <c r="E222" s="101">
        <v>18160.284442499997</v>
      </c>
      <c r="F222" s="101">
        <v>7381.9889624999996</v>
      </c>
      <c r="G222" s="101">
        <v>16558.962417499999</v>
      </c>
      <c r="H222" s="101">
        <v>916.71187999999995</v>
      </c>
      <c r="I222" s="101">
        <v>0</v>
      </c>
    </row>
    <row r="223" spans="1:9">
      <c r="A223" s="4">
        <v>92411</v>
      </c>
      <c r="B223" s="84" t="s">
        <v>230</v>
      </c>
      <c r="C223" s="99">
        <v>3.9027000000000002E-4</v>
      </c>
      <c r="D223" s="100"/>
      <c r="E223" s="101">
        <v>337030.28338250006</v>
      </c>
      <c r="F223" s="101">
        <v>158111.48886250003</v>
      </c>
      <c r="G223" s="101">
        <v>454137.22240750003</v>
      </c>
      <c r="H223" s="101">
        <v>29253.078120000002</v>
      </c>
      <c r="I223" s="101">
        <v>0</v>
      </c>
    </row>
    <row r="224" spans="1:9">
      <c r="A224" s="4">
        <v>92417</v>
      </c>
      <c r="B224" s="84" t="s">
        <v>232</v>
      </c>
      <c r="C224" s="99">
        <v>1.1409999999999999E-5</v>
      </c>
      <c r="D224" s="100"/>
      <c r="E224" s="101">
        <v>11156.161147499999</v>
      </c>
      <c r="F224" s="101">
        <v>7676.3719874999988</v>
      </c>
      <c r="G224" s="101">
        <v>15725.864472499998</v>
      </c>
      <c r="H224" s="101">
        <v>855.24795999999992</v>
      </c>
      <c r="I224" s="101">
        <v>0</v>
      </c>
    </row>
    <row r="225" spans="1:9">
      <c r="A225" s="4">
        <v>92421</v>
      </c>
      <c r="B225" s="84" t="s">
        <v>233</v>
      </c>
      <c r="C225" s="99">
        <v>8.3699999999999995E-6</v>
      </c>
      <c r="D225" s="100"/>
      <c r="E225" s="101">
        <v>5047.5296074999987</v>
      </c>
      <c r="F225" s="101">
        <v>2376.7394875</v>
      </c>
      <c r="G225" s="101">
        <v>10161.262532500001</v>
      </c>
      <c r="H225" s="101">
        <v>627.38171999999997</v>
      </c>
      <c r="I225" s="101">
        <v>0</v>
      </c>
    </row>
    <row r="226" spans="1:9">
      <c r="A226" s="4">
        <v>92427</v>
      </c>
      <c r="B226" s="84" t="s">
        <v>234</v>
      </c>
      <c r="C226" s="99">
        <v>1.35E-6</v>
      </c>
      <c r="D226" s="100"/>
      <c r="E226" s="101">
        <v>2086.2145625000003</v>
      </c>
      <c r="F226" s="101">
        <v>1133.4419625000003</v>
      </c>
      <c r="G226" s="101">
        <v>1833.6885375000004</v>
      </c>
      <c r="H226" s="101">
        <v>101.1906</v>
      </c>
      <c r="I226" s="101">
        <v>0</v>
      </c>
    </row>
    <row r="227" spans="1:9">
      <c r="A227" s="94">
        <v>92431</v>
      </c>
      <c r="B227" s="95" t="s">
        <v>235</v>
      </c>
      <c r="C227" s="96">
        <v>9.6800000000000005E-6</v>
      </c>
      <c r="D227" s="97"/>
      <c r="E227" s="98">
        <v>7465.8406549999982</v>
      </c>
      <c r="F227" s="98">
        <v>3459.4489749999975</v>
      </c>
      <c r="G227" s="98">
        <v>6715.2400300000008</v>
      </c>
      <c r="H227" s="98">
        <v>725.57407999999998</v>
      </c>
      <c r="I227" s="98">
        <v>0</v>
      </c>
    </row>
    <row r="228" spans="1:9">
      <c r="A228" s="4">
        <v>92441</v>
      </c>
      <c r="B228" s="84" t="s">
        <v>236</v>
      </c>
      <c r="C228" s="99">
        <v>8.9019999999999998E-5</v>
      </c>
      <c r="D228" s="100"/>
      <c r="E228" s="101">
        <v>76875.583770000012</v>
      </c>
      <c r="F228" s="101">
        <v>36224.934250000006</v>
      </c>
      <c r="G228" s="101">
        <v>92780.845444999984</v>
      </c>
      <c r="H228" s="101">
        <v>6672.5831200000002</v>
      </c>
      <c r="I228" s="101">
        <v>0</v>
      </c>
    </row>
    <row r="229" spans="1:9">
      <c r="A229" s="4">
        <v>92444</v>
      </c>
      <c r="B229" s="84" t="s">
        <v>237</v>
      </c>
      <c r="C229" s="99">
        <v>9.5799999999999998E-6</v>
      </c>
      <c r="D229" s="100"/>
      <c r="E229" s="101">
        <v>10791.061505</v>
      </c>
      <c r="F229" s="101">
        <v>3617.0974250000008</v>
      </c>
      <c r="G229" s="101">
        <v>10062.245954999999</v>
      </c>
      <c r="H229" s="101">
        <v>718.07848000000001</v>
      </c>
      <c r="I229" s="101">
        <v>0</v>
      </c>
    </row>
    <row r="230" spans="1:9">
      <c r="A230" s="4">
        <v>92451</v>
      </c>
      <c r="B230" s="84" t="s">
        <v>238</v>
      </c>
      <c r="C230" s="99">
        <v>1.0760999999999999E-4</v>
      </c>
      <c r="D230" s="100"/>
      <c r="E230" s="101">
        <v>135953.65889749996</v>
      </c>
      <c r="F230" s="101">
        <v>74273.518537499986</v>
      </c>
      <c r="G230" s="101">
        <v>137707.53992249997</v>
      </c>
      <c r="H230" s="101">
        <v>8066.0151599999999</v>
      </c>
      <c r="I230" s="101">
        <v>0</v>
      </c>
    </row>
    <row r="231" spans="1:9">
      <c r="A231" s="4">
        <v>92461</v>
      </c>
      <c r="B231" s="84" t="s">
        <v>239</v>
      </c>
      <c r="C231" s="99">
        <v>9.6280000000000007E-5</v>
      </c>
      <c r="D231" s="100"/>
      <c r="E231" s="101">
        <v>122596.37763000002</v>
      </c>
      <c r="F231" s="101">
        <v>56904.684350000025</v>
      </c>
      <c r="G231" s="101">
        <v>115158.68093000002</v>
      </c>
      <c r="H231" s="101">
        <v>7216.7636800000009</v>
      </c>
      <c r="I231" s="101">
        <v>0</v>
      </c>
    </row>
    <row r="232" spans="1:9">
      <c r="A232" s="4">
        <v>92501</v>
      </c>
      <c r="B232" s="84" t="s">
        <v>240</v>
      </c>
      <c r="C232" s="99">
        <v>4.3997000000000003E-3</v>
      </c>
      <c r="D232" s="100"/>
      <c r="E232" s="101">
        <v>4768640.5558750005</v>
      </c>
      <c r="F232" s="101">
        <v>2569826.4386750003</v>
      </c>
      <c r="G232" s="101">
        <v>5493690.1478250008</v>
      </c>
      <c r="H232" s="101">
        <v>329783.91320000001</v>
      </c>
      <c r="I232" s="101">
        <v>0</v>
      </c>
    </row>
    <row r="233" spans="1:9">
      <c r="A233" s="4">
        <v>92502</v>
      </c>
      <c r="B233" s="84" t="s">
        <v>241</v>
      </c>
      <c r="C233" s="99">
        <v>1.9230000000000001E-5</v>
      </c>
      <c r="D233" s="100"/>
      <c r="E233" s="101">
        <v>22554.404767499997</v>
      </c>
      <c r="F233" s="101">
        <v>10988.177287499997</v>
      </c>
      <c r="G233" s="101">
        <v>21353.861917499999</v>
      </c>
      <c r="H233" s="101">
        <v>1441.4038800000001</v>
      </c>
      <c r="I233" s="101">
        <v>0</v>
      </c>
    </row>
    <row r="234" spans="1:9">
      <c r="A234" s="4">
        <v>92504</v>
      </c>
      <c r="B234" s="84" t="s">
        <v>242</v>
      </c>
      <c r="C234" s="99">
        <v>1.1294999999999999E-4</v>
      </c>
      <c r="D234" s="100"/>
      <c r="E234" s="101">
        <v>140466.17383749998</v>
      </c>
      <c r="F234" s="101">
        <v>80207.199637499987</v>
      </c>
      <c r="G234" s="101">
        <v>149956.6893875</v>
      </c>
      <c r="H234" s="101">
        <v>8466.2801999999992</v>
      </c>
      <c r="I234" s="101">
        <v>0</v>
      </c>
    </row>
    <row r="235" spans="1:9">
      <c r="A235" s="4">
        <v>92505</v>
      </c>
      <c r="B235" s="84" t="s">
        <v>243</v>
      </c>
      <c r="C235" s="99">
        <v>1.0402E-4</v>
      </c>
      <c r="D235" s="100"/>
      <c r="E235" s="101">
        <v>78650.942320000002</v>
      </c>
      <c r="F235" s="101">
        <v>63015.152799999996</v>
      </c>
      <c r="G235" s="101">
        <v>124610.37089499999</v>
      </c>
      <c r="H235" s="101">
        <v>7796.9231199999995</v>
      </c>
      <c r="I235" s="101">
        <v>0</v>
      </c>
    </row>
    <row r="236" spans="1:9">
      <c r="A236" s="4">
        <v>92506</v>
      </c>
      <c r="B236" s="84" t="s">
        <v>244</v>
      </c>
      <c r="C236" s="99">
        <v>7.6550000000000004E-5</v>
      </c>
      <c r="D236" s="100"/>
      <c r="E236" s="101">
        <v>101336.9437375</v>
      </c>
      <c r="F236" s="101">
        <v>57105.615937500013</v>
      </c>
      <c r="G236" s="101">
        <v>105469.60548750003</v>
      </c>
      <c r="H236" s="101">
        <v>5737.8818000000001</v>
      </c>
      <c r="I236" s="101">
        <v>0</v>
      </c>
    </row>
    <row r="237" spans="1:9">
      <c r="A237" s="4">
        <v>92507</v>
      </c>
      <c r="B237" s="84" t="s">
        <v>245</v>
      </c>
      <c r="C237" s="99">
        <v>1.0215E-4</v>
      </c>
      <c r="D237" s="100"/>
      <c r="E237" s="101">
        <v>101004.76626249998</v>
      </c>
      <c r="F237" s="101">
        <v>43717.972862499984</v>
      </c>
      <c r="G237" s="101">
        <v>121330.1514375</v>
      </c>
      <c r="H237" s="101">
        <v>7656.7554</v>
      </c>
      <c r="I237" s="101">
        <v>0</v>
      </c>
    </row>
    <row r="238" spans="1:9">
      <c r="A238" s="4">
        <v>92508</v>
      </c>
      <c r="B238" s="84" t="s">
        <v>246</v>
      </c>
      <c r="C238" s="99">
        <v>2.6845999999999999E-4</v>
      </c>
      <c r="D238" s="100"/>
      <c r="E238" s="101">
        <v>278878.58651000005</v>
      </c>
      <c r="F238" s="101">
        <v>148408.65155000001</v>
      </c>
      <c r="G238" s="101">
        <v>318638.48818500002</v>
      </c>
      <c r="H238" s="101">
        <v>20122.687760000001</v>
      </c>
      <c r="I238" s="101">
        <v>0</v>
      </c>
    </row>
    <row r="239" spans="1:9">
      <c r="A239" s="4">
        <v>92511</v>
      </c>
      <c r="B239" s="84" t="s">
        <v>248</v>
      </c>
      <c r="C239" s="99">
        <v>3.2512000000000001E-3</v>
      </c>
      <c r="D239" s="100"/>
      <c r="E239" s="101">
        <v>3237170.1892250003</v>
      </c>
      <c r="F239" s="101">
        <v>1610932.0580250004</v>
      </c>
      <c r="G239" s="101">
        <v>3877050.7446500002</v>
      </c>
      <c r="H239" s="101">
        <v>243696.9472</v>
      </c>
      <c r="I239" s="101">
        <v>0</v>
      </c>
    </row>
    <row r="240" spans="1:9">
      <c r="A240" s="4">
        <v>92513</v>
      </c>
      <c r="B240" s="84" t="s">
        <v>917</v>
      </c>
      <c r="C240" s="99">
        <v>4.7714599999999999E-3</v>
      </c>
      <c r="D240" s="100"/>
      <c r="E240" s="101">
        <v>5178907.4310100004</v>
      </c>
      <c r="F240" s="101">
        <v>2744457.6680499995</v>
      </c>
      <c r="G240" s="101">
        <v>5771433.7779349992</v>
      </c>
      <c r="H240" s="101">
        <v>357649.55576000002</v>
      </c>
      <c r="I240" s="101">
        <v>0</v>
      </c>
    </row>
    <row r="241" spans="1:9">
      <c r="A241" s="4">
        <v>92521</v>
      </c>
      <c r="B241" s="84" t="s">
        <v>249</v>
      </c>
      <c r="C241" s="99">
        <v>6.7009999999999997E-5</v>
      </c>
      <c r="D241" s="100"/>
      <c r="E241" s="101">
        <v>68518.849097500002</v>
      </c>
      <c r="F241" s="101">
        <v>32149.314337500007</v>
      </c>
      <c r="G241" s="101">
        <v>74258.040272499988</v>
      </c>
      <c r="H241" s="101">
        <v>5022.8015599999999</v>
      </c>
      <c r="I241" s="101">
        <v>0</v>
      </c>
    </row>
    <row r="242" spans="1:9">
      <c r="A242" s="4">
        <v>92531</v>
      </c>
      <c r="B242" s="84" t="s">
        <v>250</v>
      </c>
      <c r="C242" s="99">
        <v>8.8796000000000003E-4</v>
      </c>
      <c r="D242" s="100"/>
      <c r="E242" s="101">
        <v>904872.95003499999</v>
      </c>
      <c r="F242" s="101">
        <v>501087.03307499993</v>
      </c>
      <c r="G242" s="101">
        <v>1108228.07596</v>
      </c>
      <c r="H242" s="101">
        <v>66557.929759999999</v>
      </c>
      <c r="I242" s="101">
        <v>0</v>
      </c>
    </row>
    <row r="243" spans="1:9">
      <c r="A243" s="4">
        <v>92541</v>
      </c>
      <c r="B243" s="84" t="s">
        <v>251</v>
      </c>
      <c r="C243" s="99">
        <v>1.2762E-4</v>
      </c>
      <c r="D243" s="100"/>
      <c r="E243" s="101">
        <v>107718.82216999998</v>
      </c>
      <c r="F243" s="101">
        <v>43899.119049999994</v>
      </c>
      <c r="G243" s="101">
        <v>136105.408795</v>
      </c>
      <c r="H243" s="101">
        <v>9565.88472</v>
      </c>
      <c r="I243" s="101">
        <v>0</v>
      </c>
    </row>
    <row r="244" spans="1:9">
      <c r="A244" s="4">
        <v>92551</v>
      </c>
      <c r="B244" s="84" t="s">
        <v>252</v>
      </c>
      <c r="C244" s="99">
        <v>5.7840000000000002E-5</v>
      </c>
      <c r="D244" s="100"/>
      <c r="E244" s="101">
        <v>51908.845290000012</v>
      </c>
      <c r="F244" s="101">
        <v>21068.521450000011</v>
      </c>
      <c r="G244" s="101">
        <v>62801.509140000009</v>
      </c>
      <c r="H244" s="101">
        <v>4335.4550399999998</v>
      </c>
      <c r="I244" s="101">
        <v>0</v>
      </c>
    </row>
    <row r="245" spans="1:9">
      <c r="A245" s="4">
        <v>92561</v>
      </c>
      <c r="B245" s="84" t="s">
        <v>253</v>
      </c>
      <c r="C245" s="99">
        <v>1.1389999999999999E-5</v>
      </c>
      <c r="D245" s="100"/>
      <c r="E245" s="101">
        <v>12320.198802499999</v>
      </c>
      <c r="F245" s="101">
        <v>4164.4951624999976</v>
      </c>
      <c r="G245" s="101">
        <v>13294.4548275</v>
      </c>
      <c r="H245" s="101">
        <v>853.74883999999997</v>
      </c>
      <c r="I245" s="101">
        <v>0</v>
      </c>
    </row>
    <row r="246" spans="1:9">
      <c r="A246" s="4">
        <v>92571</v>
      </c>
      <c r="B246" s="84" t="s">
        <v>254</v>
      </c>
      <c r="C246" s="99">
        <v>8.8300000000000002E-6</v>
      </c>
      <c r="D246" s="100"/>
      <c r="E246" s="101">
        <v>11911.604517500002</v>
      </c>
      <c r="F246" s="101">
        <v>6436.8474375000014</v>
      </c>
      <c r="G246" s="101">
        <v>10693.4820175</v>
      </c>
      <c r="H246" s="101">
        <v>661.86148000000003</v>
      </c>
      <c r="I246" s="101">
        <v>0</v>
      </c>
    </row>
    <row r="247" spans="1:9">
      <c r="A247" s="4">
        <v>92601</v>
      </c>
      <c r="B247" s="84" t="s">
        <v>255</v>
      </c>
      <c r="C247" s="99">
        <v>1.185579E-2</v>
      </c>
      <c r="D247" s="100"/>
      <c r="E247" s="101">
        <v>11628545.929277502</v>
      </c>
      <c r="F247" s="101">
        <v>5544330.5712375026</v>
      </c>
      <c r="G247" s="101">
        <v>13856320.418777501</v>
      </c>
      <c r="H247" s="101">
        <v>888662.59523999994</v>
      </c>
      <c r="I247" s="101">
        <v>0</v>
      </c>
    </row>
    <row r="248" spans="1:9">
      <c r="A248" s="4">
        <v>92602</v>
      </c>
      <c r="B248" s="84" t="s">
        <v>256</v>
      </c>
      <c r="C248" s="99">
        <v>3.8500000000000004E-6</v>
      </c>
      <c r="D248" s="100"/>
      <c r="E248" s="101">
        <v>2774.3448875000008</v>
      </c>
      <c r="F248" s="101">
        <v>497.88228750000053</v>
      </c>
      <c r="G248" s="101">
        <v>3044.0692625000001</v>
      </c>
      <c r="H248" s="101">
        <v>288.5806</v>
      </c>
      <c r="I248" s="101">
        <v>0</v>
      </c>
    </row>
    <row r="249" spans="1:9">
      <c r="A249" s="4">
        <v>92604</v>
      </c>
      <c r="B249" s="84" t="s">
        <v>257</v>
      </c>
      <c r="C249" s="99">
        <v>3.0694000000000001E-4</v>
      </c>
      <c r="D249" s="100"/>
      <c r="E249" s="101">
        <v>273132.51178999996</v>
      </c>
      <c r="F249" s="101">
        <v>133026.03635000001</v>
      </c>
      <c r="G249" s="101">
        <v>351911.73156500002</v>
      </c>
      <c r="H249" s="101">
        <v>23006.994640000001</v>
      </c>
      <c r="I249" s="101">
        <v>0</v>
      </c>
    </row>
    <row r="250" spans="1:9">
      <c r="A250" s="4">
        <v>92607</v>
      </c>
      <c r="B250" s="84" t="s">
        <v>258</v>
      </c>
      <c r="C250" s="99">
        <v>1.5109999999999999E-4</v>
      </c>
      <c r="D250" s="100"/>
      <c r="E250" s="101">
        <v>201815.87664999999</v>
      </c>
      <c r="F250" s="101">
        <v>121912.77304999999</v>
      </c>
      <c r="G250" s="101">
        <v>178159.05362499997</v>
      </c>
      <c r="H250" s="101">
        <v>11325.851599999998</v>
      </c>
      <c r="I250" s="101">
        <v>0</v>
      </c>
    </row>
    <row r="251" spans="1:9">
      <c r="A251" s="4">
        <v>92611</v>
      </c>
      <c r="B251" s="84" t="s">
        <v>259</v>
      </c>
      <c r="C251" s="99">
        <v>1.1132970000000001E-2</v>
      </c>
      <c r="D251" s="100"/>
      <c r="E251" s="101">
        <v>11015845.213582501</v>
      </c>
      <c r="F251" s="101">
        <v>5665010.6338624982</v>
      </c>
      <c r="G251" s="101">
        <v>13053917.4951325</v>
      </c>
      <c r="H251" s="101">
        <v>834482.89932000008</v>
      </c>
      <c r="I251" s="101">
        <v>0</v>
      </c>
    </row>
    <row r="252" spans="1:9">
      <c r="A252" s="4">
        <v>92613</v>
      </c>
      <c r="B252" s="84" t="s">
        <v>260</v>
      </c>
      <c r="C252" s="99">
        <v>1.9146000000000001E-4</v>
      </c>
      <c r="D252" s="100"/>
      <c r="E252" s="101">
        <v>197416.741285</v>
      </c>
      <c r="F252" s="101">
        <v>89032.058325000005</v>
      </c>
      <c r="G252" s="101">
        <v>221987.04578500002</v>
      </c>
      <c r="H252" s="101">
        <v>14351.075760000002</v>
      </c>
      <c r="I252" s="101">
        <v>0</v>
      </c>
    </row>
    <row r="253" spans="1:9">
      <c r="A253" s="4">
        <v>92614</v>
      </c>
      <c r="B253" s="84" t="s">
        <v>261</v>
      </c>
      <c r="C253" s="99">
        <v>5.8996500000000002E-3</v>
      </c>
      <c r="D253" s="100"/>
      <c r="E253" s="101">
        <v>7510440.8757625017</v>
      </c>
      <c r="F253" s="101">
        <v>3629512.9723625015</v>
      </c>
      <c r="G253" s="101">
        <v>7022831.1674625017</v>
      </c>
      <c r="H253" s="101">
        <v>442214.1654</v>
      </c>
      <c r="I253" s="101">
        <v>0</v>
      </c>
    </row>
    <row r="254" spans="1:9">
      <c r="A254" s="4">
        <v>92621</v>
      </c>
      <c r="B254" s="84" t="s">
        <v>262</v>
      </c>
      <c r="C254" s="99">
        <v>2.1610000000000001E-5</v>
      </c>
      <c r="D254" s="100"/>
      <c r="E254" s="101">
        <v>23360.499997500003</v>
      </c>
      <c r="F254" s="101">
        <v>11364.095637500002</v>
      </c>
      <c r="G254" s="101">
        <v>26178.187722500003</v>
      </c>
      <c r="H254" s="101">
        <v>1619.79916</v>
      </c>
      <c r="I254" s="101">
        <v>0</v>
      </c>
    </row>
    <row r="255" spans="1:9">
      <c r="A255" s="4">
        <v>92631</v>
      </c>
      <c r="B255" s="84" t="s">
        <v>263</v>
      </c>
      <c r="C255" s="99">
        <v>8.7135999999999995E-4</v>
      </c>
      <c r="D255" s="100"/>
      <c r="E255" s="101">
        <v>863575.86410999973</v>
      </c>
      <c r="F255" s="101">
        <v>463497.92874999979</v>
      </c>
      <c r="G255" s="101">
        <v>998878.45265999984</v>
      </c>
      <c r="H255" s="101">
        <v>65313.660159999999</v>
      </c>
      <c r="I255" s="101">
        <v>0</v>
      </c>
    </row>
    <row r="256" spans="1:9">
      <c r="A256" s="4">
        <v>92641</v>
      </c>
      <c r="B256" s="84" t="s">
        <v>264</v>
      </c>
      <c r="C256" s="99">
        <v>8.4100000000000008E-6</v>
      </c>
      <c r="D256" s="100"/>
      <c r="E256" s="101">
        <v>11520.334322500003</v>
      </c>
      <c r="F256" s="101">
        <v>6427.3731625000019</v>
      </c>
      <c r="G256" s="101">
        <v>11092.752272500002</v>
      </c>
      <c r="H256" s="101">
        <v>630.3799600000001</v>
      </c>
      <c r="I256" s="101">
        <v>0</v>
      </c>
    </row>
    <row r="257" spans="1:9">
      <c r="A257" s="4">
        <v>92651</v>
      </c>
      <c r="B257" s="84" t="s">
        <v>265</v>
      </c>
      <c r="C257" s="99">
        <v>4.3100000000000002E-6</v>
      </c>
      <c r="D257" s="100"/>
      <c r="E257" s="101">
        <v>4528.8659725000016</v>
      </c>
      <c r="F257" s="101">
        <v>1958.4364125000009</v>
      </c>
      <c r="G257" s="101">
        <v>4664.1265975000006</v>
      </c>
      <c r="H257" s="101">
        <v>323.06036</v>
      </c>
      <c r="I257" s="101">
        <v>0</v>
      </c>
    </row>
    <row r="258" spans="1:9">
      <c r="A258" s="4">
        <v>92661</v>
      </c>
      <c r="B258" s="84" t="s">
        <v>266</v>
      </c>
      <c r="C258" s="99">
        <v>3.9444000000000002E-4</v>
      </c>
      <c r="D258" s="100"/>
      <c r="E258" s="101">
        <v>424044.64481499995</v>
      </c>
      <c r="F258" s="101">
        <v>171555.01937499986</v>
      </c>
      <c r="G258" s="101">
        <v>500771.78743999987</v>
      </c>
      <c r="H258" s="101">
        <v>29565.644640000002</v>
      </c>
      <c r="I258" s="101">
        <v>0</v>
      </c>
    </row>
    <row r="259" spans="1:9">
      <c r="A259" s="4">
        <v>92671</v>
      </c>
      <c r="B259" s="84" t="s">
        <v>267</v>
      </c>
      <c r="C259" s="99">
        <v>2.57E-6</v>
      </c>
      <c r="D259" s="100"/>
      <c r="E259" s="101">
        <v>7638.7183574999999</v>
      </c>
      <c r="F259" s="101">
        <v>4886.7290374999993</v>
      </c>
      <c r="G259" s="101">
        <v>4908.0328824999997</v>
      </c>
      <c r="H259" s="101">
        <v>192.63692</v>
      </c>
      <c r="I259" s="101">
        <v>0</v>
      </c>
    </row>
    <row r="260" spans="1:9">
      <c r="A260" s="4">
        <v>92681</v>
      </c>
      <c r="B260" s="84" t="s">
        <v>268</v>
      </c>
      <c r="C260" s="99">
        <v>8.14E-6</v>
      </c>
      <c r="D260" s="100"/>
      <c r="E260" s="101">
        <v>5815.2556149999973</v>
      </c>
      <c r="F260" s="101">
        <v>1890.4489749999984</v>
      </c>
      <c r="G260" s="101">
        <v>8484.2601149999991</v>
      </c>
      <c r="H260" s="101">
        <v>610.14184</v>
      </c>
      <c r="I260" s="101">
        <v>0</v>
      </c>
    </row>
    <row r="261" spans="1:9">
      <c r="A261" s="4">
        <v>92701</v>
      </c>
      <c r="B261" s="84" t="s">
        <v>269</v>
      </c>
      <c r="C261" s="99">
        <v>2.9739200000000001E-3</v>
      </c>
      <c r="D261" s="100"/>
      <c r="E261" s="101">
        <v>2935883.7663700003</v>
      </c>
      <c r="F261" s="101">
        <v>1470095.2844500004</v>
      </c>
      <c r="G261" s="101">
        <v>3402619.6656200001</v>
      </c>
      <c r="H261" s="101">
        <v>222913.14752</v>
      </c>
      <c r="I261" s="101">
        <v>0</v>
      </c>
    </row>
    <row r="262" spans="1:9">
      <c r="A262" s="4">
        <v>92704</v>
      </c>
      <c r="B262" s="84" t="s">
        <v>270</v>
      </c>
      <c r="C262" s="99">
        <v>3.6879999999999999E-5</v>
      </c>
      <c r="D262" s="100"/>
      <c r="E262" s="101">
        <v>36648.066605</v>
      </c>
      <c r="F262" s="101">
        <v>15241.367725</v>
      </c>
      <c r="G262" s="101">
        <v>40245.957429999988</v>
      </c>
      <c r="H262" s="101">
        <v>2764.3772800000002</v>
      </c>
      <c r="I262" s="101">
        <v>0</v>
      </c>
    </row>
    <row r="263" spans="1:9">
      <c r="A263" s="4">
        <v>92801</v>
      </c>
      <c r="B263" s="84" t="s">
        <v>271</v>
      </c>
      <c r="C263" s="99">
        <v>4.8968299999999996E-3</v>
      </c>
      <c r="D263" s="100"/>
      <c r="E263" s="101">
        <v>4543744.8079424994</v>
      </c>
      <c r="F263" s="101">
        <v>2185419.9628624995</v>
      </c>
      <c r="G263" s="101">
        <v>5366746.2110674987</v>
      </c>
      <c r="H263" s="101">
        <v>367046.78947999998</v>
      </c>
      <c r="I263" s="101">
        <v>0</v>
      </c>
    </row>
    <row r="264" spans="1:9">
      <c r="A264" s="4">
        <v>92802</v>
      </c>
      <c r="B264" s="84" t="s">
        <v>272</v>
      </c>
      <c r="C264" s="99">
        <v>9.6310000000000005E-5</v>
      </c>
      <c r="D264" s="100"/>
      <c r="E264" s="101">
        <v>100450.7019475</v>
      </c>
      <c r="F264" s="101">
        <v>59967.880387499994</v>
      </c>
      <c r="G264" s="101">
        <v>124123.26484749999</v>
      </c>
      <c r="H264" s="101">
        <v>7219.0123600000006</v>
      </c>
      <c r="I264" s="101">
        <v>0</v>
      </c>
    </row>
    <row r="265" spans="1:9">
      <c r="A265" s="4">
        <v>92804</v>
      </c>
      <c r="B265" s="84" t="s">
        <v>273</v>
      </c>
      <c r="C265" s="99">
        <v>1.4651000000000001E-4</v>
      </c>
      <c r="D265" s="100"/>
      <c r="E265" s="101">
        <v>136660.65017250006</v>
      </c>
      <c r="F265" s="101">
        <v>71271.173412500037</v>
      </c>
      <c r="G265" s="101">
        <v>165328.38274750003</v>
      </c>
      <c r="H265" s="101">
        <v>10981.80356</v>
      </c>
      <c r="I265" s="101">
        <v>0</v>
      </c>
    </row>
    <row r="266" spans="1:9">
      <c r="A266" s="4">
        <v>92811</v>
      </c>
      <c r="B266" s="84" t="s">
        <v>274</v>
      </c>
      <c r="C266" s="99">
        <v>9.1297000000000004E-4</v>
      </c>
      <c r="D266" s="100"/>
      <c r="E266" s="101">
        <v>893365.10943249986</v>
      </c>
      <c r="F266" s="101">
        <v>447607.24971249991</v>
      </c>
      <c r="G266" s="101">
        <v>1048399.3014324999</v>
      </c>
      <c r="H266" s="101">
        <v>68432.579320000004</v>
      </c>
      <c r="I266" s="101">
        <v>0</v>
      </c>
    </row>
    <row r="267" spans="1:9">
      <c r="A267" s="4">
        <v>92821</v>
      </c>
      <c r="B267" s="84" t="s">
        <v>275</v>
      </c>
      <c r="C267" s="99">
        <v>9.7282E-4</v>
      </c>
      <c r="D267" s="100"/>
      <c r="E267" s="101">
        <v>1017594.7928200001</v>
      </c>
      <c r="F267" s="101">
        <v>523423.01449999999</v>
      </c>
      <c r="G267" s="101">
        <v>1141666.6274950001</v>
      </c>
      <c r="H267" s="101">
        <v>72918.695919999998</v>
      </c>
      <c r="I267" s="101">
        <v>0</v>
      </c>
    </row>
    <row r="268" spans="1:9">
      <c r="A268" s="4">
        <v>92831</v>
      </c>
      <c r="B268" s="84" t="s">
        <v>276</v>
      </c>
      <c r="C268" s="99">
        <v>2.945E-4</v>
      </c>
      <c r="D268" s="100"/>
      <c r="E268" s="101">
        <v>345156.8449250001</v>
      </c>
      <c r="F268" s="101">
        <v>195835.56292500003</v>
      </c>
      <c r="G268" s="101">
        <v>367373.742325</v>
      </c>
      <c r="H268" s="101">
        <v>22074.542000000001</v>
      </c>
      <c r="I268" s="101">
        <v>0</v>
      </c>
    </row>
    <row r="269" spans="1:9">
      <c r="A269" s="4">
        <v>92841</v>
      </c>
      <c r="B269" s="84" t="s">
        <v>277</v>
      </c>
      <c r="C269" s="99">
        <v>2.3801000000000001E-4</v>
      </c>
      <c r="D269" s="100"/>
      <c r="E269" s="101">
        <v>244934.18627249997</v>
      </c>
      <c r="F269" s="101">
        <v>104401.45551249996</v>
      </c>
      <c r="G269" s="101">
        <v>274005.44547249994</v>
      </c>
      <c r="H269" s="101">
        <v>17840.277560000002</v>
      </c>
      <c r="I269" s="101">
        <v>0</v>
      </c>
    </row>
    <row r="270" spans="1:9">
      <c r="A270" s="4">
        <v>92851</v>
      </c>
      <c r="B270" s="84" t="s">
        <v>278</v>
      </c>
      <c r="C270" s="99">
        <v>3.6129000000000001E-4</v>
      </c>
      <c r="D270" s="100"/>
      <c r="E270" s="101">
        <v>335952.77407750004</v>
      </c>
      <c r="F270" s="101">
        <v>165342.8980375001</v>
      </c>
      <c r="G270" s="101">
        <v>402820.40900250006</v>
      </c>
      <c r="H270" s="101">
        <v>27080.85324</v>
      </c>
      <c r="I270" s="101">
        <v>0</v>
      </c>
    </row>
    <row r="271" spans="1:9">
      <c r="A271" s="4">
        <v>92861</v>
      </c>
      <c r="B271" s="84" t="s">
        <v>279</v>
      </c>
      <c r="C271" s="99">
        <v>3.9179999999999998E-4</v>
      </c>
      <c r="D271" s="100"/>
      <c r="E271" s="101">
        <v>364541.73867500003</v>
      </c>
      <c r="F271" s="101">
        <v>191286.40187500004</v>
      </c>
      <c r="G271" s="101">
        <v>430178.73229999997</v>
      </c>
      <c r="H271" s="101">
        <v>29367.7608</v>
      </c>
      <c r="I271" s="101">
        <v>0</v>
      </c>
    </row>
    <row r="272" spans="1:9">
      <c r="A272" s="94">
        <v>92901</v>
      </c>
      <c r="B272" s="95" t="s">
        <v>280</v>
      </c>
      <c r="C272" s="96">
        <v>4.9617899999999998E-3</v>
      </c>
      <c r="D272" s="97"/>
      <c r="E272" s="98">
        <v>4801128.835677499</v>
      </c>
      <c r="F272" s="98">
        <v>2383164.2216374991</v>
      </c>
      <c r="G272" s="98">
        <v>5657586.0662774984</v>
      </c>
      <c r="H272" s="98">
        <v>371915.93124000001</v>
      </c>
      <c r="I272" s="98">
        <v>0</v>
      </c>
    </row>
    <row r="273" spans="1:9">
      <c r="A273" s="4">
        <v>92911</v>
      </c>
      <c r="B273" s="84" t="s">
        <v>281</v>
      </c>
      <c r="C273" s="99">
        <v>1.8006000000000001E-3</v>
      </c>
      <c r="D273" s="100"/>
      <c r="E273" s="101">
        <v>1815093.6435999998</v>
      </c>
      <c r="F273" s="101">
        <v>881783.27799999982</v>
      </c>
      <c r="G273" s="101">
        <v>2101437.0620499998</v>
      </c>
      <c r="H273" s="101">
        <v>134965.77360000001</v>
      </c>
      <c r="I273" s="101">
        <v>0</v>
      </c>
    </row>
    <row r="274" spans="1:9">
      <c r="A274" s="4">
        <v>92913</v>
      </c>
      <c r="B274" s="84" t="s">
        <v>282</v>
      </c>
      <c r="C274" s="99">
        <v>1.7940000000000001E-5</v>
      </c>
      <c r="D274" s="100"/>
      <c r="E274" s="101">
        <v>52473.761789999997</v>
      </c>
      <c r="F274" s="101">
        <v>27103.050349999998</v>
      </c>
      <c r="G274" s="101">
        <v>26328.036414999999</v>
      </c>
      <c r="H274" s="101">
        <v>1344.71064</v>
      </c>
      <c r="I274" s="101">
        <v>0</v>
      </c>
    </row>
    <row r="275" spans="1:9">
      <c r="A275" s="4">
        <v>92914</v>
      </c>
      <c r="B275" s="84" t="s">
        <v>942</v>
      </c>
      <c r="C275" s="99">
        <v>3.2610000000000001E-5</v>
      </c>
      <c r="D275" s="100"/>
      <c r="E275" s="101">
        <v>37389.574172500004</v>
      </c>
      <c r="F275" s="101">
        <v>15135.133812500004</v>
      </c>
      <c r="G275" s="101">
        <v>36531.7470225</v>
      </c>
      <c r="H275" s="101">
        <v>2444.3151600000001</v>
      </c>
      <c r="I275" s="101">
        <v>0</v>
      </c>
    </row>
    <row r="276" spans="1:9">
      <c r="A276" s="4">
        <v>92917</v>
      </c>
      <c r="B276" s="84" t="s">
        <v>283</v>
      </c>
      <c r="C276" s="99">
        <v>4.6140000000000002E-5</v>
      </c>
      <c r="D276" s="100"/>
      <c r="E276" s="101">
        <v>73316.140039999998</v>
      </c>
      <c r="F276" s="101">
        <v>41873.845399999998</v>
      </c>
      <c r="G276" s="101">
        <v>65538.964865000002</v>
      </c>
      <c r="H276" s="101">
        <v>3458.4698400000002</v>
      </c>
      <c r="I276" s="101">
        <v>0</v>
      </c>
    </row>
    <row r="277" spans="1:9">
      <c r="A277" s="4">
        <v>92921</v>
      </c>
      <c r="B277" s="84" t="s">
        <v>284</v>
      </c>
      <c r="C277" s="99">
        <v>7.3180000000000001E-5</v>
      </c>
      <c r="D277" s="100"/>
      <c r="E277" s="101">
        <v>75781.882354999994</v>
      </c>
      <c r="F277" s="101">
        <v>40574.964674999996</v>
      </c>
      <c r="G277" s="101">
        <v>96210.427654999992</v>
      </c>
      <c r="H277" s="101">
        <v>5485.2800800000005</v>
      </c>
      <c r="I277" s="101">
        <v>0</v>
      </c>
    </row>
    <row r="278" spans="1:9">
      <c r="A278" s="4">
        <v>92931</v>
      </c>
      <c r="B278" s="84" t="s">
        <v>285</v>
      </c>
      <c r="C278" s="99">
        <v>2.2914900000000002E-3</v>
      </c>
      <c r="D278" s="100"/>
      <c r="E278" s="101">
        <v>2291987.9527524998</v>
      </c>
      <c r="F278" s="101">
        <v>1235954.5415125</v>
      </c>
      <c r="G278" s="101">
        <v>2724474.4597025001</v>
      </c>
      <c r="H278" s="101">
        <v>171760.92444</v>
      </c>
      <c r="I278" s="101">
        <v>0</v>
      </c>
    </row>
    <row r="279" spans="1:9">
      <c r="A279" s="4">
        <v>92941</v>
      </c>
      <c r="B279" s="84" t="s">
        <v>286</v>
      </c>
      <c r="C279" s="99">
        <v>0</v>
      </c>
      <c r="D279" s="100"/>
      <c r="E279" s="101">
        <v>-2137.8708249999995</v>
      </c>
      <c r="F279" s="101">
        <v>-2590.8708249999995</v>
      </c>
      <c r="G279" s="101">
        <v>-2806.3683499999997</v>
      </c>
      <c r="H279" s="101">
        <v>0</v>
      </c>
      <c r="I279" s="101">
        <v>0</v>
      </c>
    </row>
    <row r="280" spans="1:9">
      <c r="A280" s="4">
        <v>93001</v>
      </c>
      <c r="B280" s="84" t="s">
        <v>287</v>
      </c>
      <c r="C280" s="99">
        <v>2.4984299999999998E-3</v>
      </c>
      <c r="D280" s="100"/>
      <c r="E280" s="101">
        <v>2669315.5820674999</v>
      </c>
      <c r="F280" s="101">
        <v>1369381.2953874997</v>
      </c>
      <c r="G280" s="101">
        <v>2930849.0297174999</v>
      </c>
      <c r="H280" s="101">
        <v>187272.31907999999</v>
      </c>
      <c r="I280" s="101">
        <v>0</v>
      </c>
    </row>
    <row r="281" spans="1:9">
      <c r="A281" s="4">
        <v>93009</v>
      </c>
      <c r="B281" s="84" t="s">
        <v>288</v>
      </c>
      <c r="C281" s="99">
        <v>4.4100000000000001E-6</v>
      </c>
      <c r="D281" s="100"/>
      <c r="E281" s="101">
        <v>121.51112249999915</v>
      </c>
      <c r="F281" s="101">
        <v>1440.6539624999991</v>
      </c>
      <c r="G281" s="101">
        <v>4761.8218725000006</v>
      </c>
      <c r="H281" s="101">
        <v>330.55596000000003</v>
      </c>
      <c r="I281" s="101">
        <v>0</v>
      </c>
    </row>
    <row r="282" spans="1:9">
      <c r="A282" s="4">
        <v>93011</v>
      </c>
      <c r="B282" s="84" t="s">
        <v>289</v>
      </c>
      <c r="C282" s="99">
        <v>1.8375999999999999E-4</v>
      </c>
      <c r="D282" s="100"/>
      <c r="E282" s="101">
        <v>103723.74685999997</v>
      </c>
      <c r="F282" s="101">
        <v>29517.989099999962</v>
      </c>
      <c r="G282" s="101">
        <v>222421.27776</v>
      </c>
      <c r="H282" s="101">
        <v>13773.914559999999</v>
      </c>
      <c r="I282" s="101">
        <v>0</v>
      </c>
    </row>
    <row r="283" spans="1:9">
      <c r="A283" s="4">
        <v>93021</v>
      </c>
      <c r="B283" s="84" t="s">
        <v>290</v>
      </c>
      <c r="C283" s="99">
        <v>1.963E-5</v>
      </c>
      <c r="D283" s="100"/>
      <c r="E283" s="101">
        <v>15149.164892499997</v>
      </c>
      <c r="F283" s="101">
        <v>7380.2270125000005</v>
      </c>
      <c r="G283" s="101">
        <v>20632.0961675</v>
      </c>
      <c r="H283" s="101">
        <v>1471.3862799999999</v>
      </c>
      <c r="I283" s="101">
        <v>0</v>
      </c>
    </row>
    <row r="284" spans="1:9">
      <c r="A284" s="4">
        <v>93027</v>
      </c>
      <c r="B284" s="84" t="s">
        <v>291</v>
      </c>
      <c r="C284" s="99">
        <v>0</v>
      </c>
      <c r="D284" s="100"/>
      <c r="E284" s="101">
        <v>0</v>
      </c>
      <c r="F284" s="101">
        <v>0</v>
      </c>
      <c r="G284" s="101">
        <v>0</v>
      </c>
      <c r="H284" s="101">
        <v>0</v>
      </c>
      <c r="I284" s="101">
        <v>0</v>
      </c>
    </row>
    <row r="285" spans="1:9">
      <c r="A285" s="4">
        <v>93028</v>
      </c>
      <c r="B285" s="84" t="s">
        <v>954</v>
      </c>
      <c r="C285" s="99">
        <v>1.1209999999999999E-5</v>
      </c>
      <c r="D285" s="100"/>
      <c r="E285" s="101">
        <v>2094.4316974999965</v>
      </c>
      <c r="F285" s="101">
        <v>-1568.5022625000011</v>
      </c>
      <c r="G285" s="101">
        <v>4396.0988224999965</v>
      </c>
      <c r="H285" s="101">
        <v>840.25675999999999</v>
      </c>
      <c r="I285" s="101">
        <v>0</v>
      </c>
    </row>
    <row r="286" spans="1:9">
      <c r="A286" s="4">
        <v>93031</v>
      </c>
      <c r="B286" s="84" t="s">
        <v>292</v>
      </c>
      <c r="C286" s="99">
        <v>7.43E-6</v>
      </c>
      <c r="D286" s="100"/>
      <c r="E286" s="101">
        <v>12845.731342499999</v>
      </c>
      <c r="F286" s="101">
        <v>8505.9606624999979</v>
      </c>
      <c r="G286" s="101">
        <v>7323.9083175000005</v>
      </c>
      <c r="H286" s="101">
        <v>556.92308000000003</v>
      </c>
      <c r="I286" s="101">
        <v>0</v>
      </c>
    </row>
    <row r="287" spans="1:9">
      <c r="A287" s="4">
        <v>93101</v>
      </c>
      <c r="B287" s="84" t="s">
        <v>293</v>
      </c>
      <c r="C287" s="99">
        <v>2.7228999999999999E-3</v>
      </c>
      <c r="D287" s="100"/>
      <c r="E287" s="101">
        <v>2573244.6839999994</v>
      </c>
      <c r="F287" s="101">
        <v>1250641.5635999995</v>
      </c>
      <c r="G287" s="101">
        <v>3066148.5924749994</v>
      </c>
      <c r="H287" s="101">
        <v>204097.6924</v>
      </c>
      <c r="I287" s="101">
        <v>0</v>
      </c>
    </row>
    <row r="288" spans="1:9">
      <c r="A288" s="4">
        <v>93103</v>
      </c>
      <c r="B288" s="84" t="s">
        <v>918</v>
      </c>
      <c r="C288" s="99">
        <v>0</v>
      </c>
      <c r="D288" s="100"/>
      <c r="E288" s="101">
        <v>-9532</v>
      </c>
      <c r="F288" s="101">
        <v>0</v>
      </c>
      <c r="G288" s="101">
        <v>0</v>
      </c>
      <c r="H288" s="101">
        <v>0</v>
      </c>
      <c r="I288" s="101">
        <v>0</v>
      </c>
    </row>
    <row r="289" spans="1:9">
      <c r="A289" s="4">
        <v>93108</v>
      </c>
      <c r="B289" s="84" t="s">
        <v>294</v>
      </c>
      <c r="C289" s="99">
        <v>3.4125800000000001E-3</v>
      </c>
      <c r="D289" s="100"/>
      <c r="E289" s="101">
        <v>4274217.9064800004</v>
      </c>
      <c r="F289" s="101">
        <v>2429815.7144000009</v>
      </c>
      <c r="G289" s="101">
        <v>4614030.058255001</v>
      </c>
      <c r="H289" s="101">
        <v>255793.34648000001</v>
      </c>
      <c r="I289" s="101">
        <v>0</v>
      </c>
    </row>
    <row r="290" spans="1:9">
      <c r="A290" s="4">
        <v>93111</v>
      </c>
      <c r="B290" s="84" t="s">
        <v>295</v>
      </c>
      <c r="C290" s="99">
        <v>5.914E-5</v>
      </c>
      <c r="D290" s="100"/>
      <c r="E290" s="101">
        <v>64161.547864999993</v>
      </c>
      <c r="F290" s="101">
        <v>31768.665225000004</v>
      </c>
      <c r="G290" s="101">
        <v>66871.943564999994</v>
      </c>
      <c r="H290" s="101">
        <v>4432.8978399999996</v>
      </c>
      <c r="I290" s="101">
        <v>0</v>
      </c>
    </row>
    <row r="291" spans="1:9">
      <c r="A291" s="4">
        <v>93121</v>
      </c>
      <c r="B291" s="84" t="s">
        <v>296</v>
      </c>
      <c r="C291" s="99">
        <v>2.3799999999999999E-5</v>
      </c>
      <c r="D291" s="100"/>
      <c r="E291" s="101">
        <v>12494.228274999987</v>
      </c>
      <c r="F291" s="101">
        <v>1500.4594749999924</v>
      </c>
      <c r="G291" s="101">
        <v>14899.637599999998</v>
      </c>
      <c r="H291" s="101">
        <v>1783.9528</v>
      </c>
      <c r="I291" s="101">
        <v>0</v>
      </c>
    </row>
    <row r="292" spans="1:9">
      <c r="A292" s="4">
        <v>93127</v>
      </c>
      <c r="B292" s="84" t="s">
        <v>297</v>
      </c>
      <c r="C292" s="99">
        <v>6.5200000000000003E-6</v>
      </c>
      <c r="D292" s="100"/>
      <c r="E292" s="101">
        <v>8490.3905950000008</v>
      </c>
      <c r="F292" s="101">
        <v>6010.5110749999994</v>
      </c>
      <c r="G292" s="101">
        <v>10318.366119999999</v>
      </c>
      <c r="H292" s="101">
        <v>488.71312</v>
      </c>
      <c r="I292" s="101">
        <v>0</v>
      </c>
    </row>
    <row r="293" spans="1:9">
      <c r="A293" s="4">
        <v>93131</v>
      </c>
      <c r="B293" s="84" t="s">
        <v>298</v>
      </c>
      <c r="C293" s="99">
        <v>1.4506999999999999E-4</v>
      </c>
      <c r="D293" s="100"/>
      <c r="E293" s="101">
        <v>133437.3325325</v>
      </c>
      <c r="F293" s="101">
        <v>58948.013212500016</v>
      </c>
      <c r="G293" s="101">
        <v>154305.96130749999</v>
      </c>
      <c r="H293" s="101">
        <v>10873.866919999999</v>
      </c>
      <c r="I293" s="101">
        <v>0</v>
      </c>
    </row>
    <row r="294" spans="1:9">
      <c r="A294" s="4">
        <v>93137</v>
      </c>
      <c r="B294" s="84" t="s">
        <v>299</v>
      </c>
      <c r="C294" s="99">
        <v>5.7899999999999996E-6</v>
      </c>
      <c r="D294" s="100"/>
      <c r="E294" s="101">
        <v>7182.2819525000014</v>
      </c>
      <c r="F294" s="101">
        <v>3372.5239125000016</v>
      </c>
      <c r="G294" s="101">
        <v>6901.0713275000007</v>
      </c>
      <c r="H294" s="101">
        <v>433.99523999999997</v>
      </c>
      <c r="I294" s="101">
        <v>0</v>
      </c>
    </row>
    <row r="295" spans="1:9">
      <c r="A295" s="4">
        <v>93141</v>
      </c>
      <c r="B295" s="84" t="s">
        <v>300</v>
      </c>
      <c r="C295" s="99">
        <v>4.5030000000000001E-5</v>
      </c>
      <c r="D295" s="100"/>
      <c r="E295" s="101">
        <v>50645.527142500003</v>
      </c>
      <c r="F295" s="101">
        <v>30475.9788625</v>
      </c>
      <c r="G295" s="101">
        <v>58043.230317499998</v>
      </c>
      <c r="H295" s="101">
        <v>3375.2686800000001</v>
      </c>
      <c r="I295" s="101">
        <v>0</v>
      </c>
    </row>
    <row r="296" spans="1:9">
      <c r="A296" s="4">
        <v>93151</v>
      </c>
      <c r="B296" s="84" t="s">
        <v>301</v>
      </c>
      <c r="C296" s="99">
        <v>3.3882999999999998E-4</v>
      </c>
      <c r="D296" s="100"/>
      <c r="E296" s="101">
        <v>317036.72549249989</v>
      </c>
      <c r="F296" s="101">
        <v>144233.88841249997</v>
      </c>
      <c r="G296" s="101">
        <v>366644.89516749996</v>
      </c>
      <c r="H296" s="101">
        <v>25397.341479999999</v>
      </c>
      <c r="I296" s="101">
        <v>0</v>
      </c>
    </row>
    <row r="297" spans="1:9">
      <c r="A297" s="4">
        <v>93157</v>
      </c>
      <c r="B297" s="84" t="s">
        <v>302</v>
      </c>
      <c r="C297" s="99">
        <v>1.6500000000000001E-5</v>
      </c>
      <c r="D297" s="100"/>
      <c r="E297" s="101">
        <v>17254.2281</v>
      </c>
      <c r="F297" s="101">
        <v>10831.6741</v>
      </c>
      <c r="G297" s="101">
        <v>16206.962374999999</v>
      </c>
      <c r="H297" s="101">
        <v>1236.7740000000001</v>
      </c>
      <c r="I297" s="101">
        <v>0</v>
      </c>
    </row>
    <row r="298" spans="1:9">
      <c r="A298" s="4">
        <v>93161</v>
      </c>
      <c r="B298" s="84" t="s">
        <v>303</v>
      </c>
      <c r="C298" s="99">
        <v>7.0170000000000001E-5</v>
      </c>
      <c r="D298" s="100"/>
      <c r="E298" s="101">
        <v>46104.990257500001</v>
      </c>
      <c r="F298" s="101">
        <v>16228.943337499997</v>
      </c>
      <c r="G298" s="101">
        <v>73131.811082499989</v>
      </c>
      <c r="H298" s="101">
        <v>5259.6625199999999</v>
      </c>
      <c r="I298" s="101">
        <v>0</v>
      </c>
    </row>
    <row r="299" spans="1:9">
      <c r="A299" s="4">
        <v>93171</v>
      </c>
      <c r="B299" s="84" t="s">
        <v>304</v>
      </c>
      <c r="C299" s="99">
        <v>1.1070000000000001E-5</v>
      </c>
      <c r="D299" s="100"/>
      <c r="E299" s="101">
        <v>13074.519982500002</v>
      </c>
      <c r="F299" s="101">
        <v>6657.1846625000017</v>
      </c>
      <c r="G299" s="101">
        <v>15590.578207500002</v>
      </c>
      <c r="H299" s="101">
        <v>829.76292000000001</v>
      </c>
      <c r="I299" s="101">
        <v>0</v>
      </c>
    </row>
    <row r="300" spans="1:9">
      <c r="A300" s="4">
        <v>93181</v>
      </c>
      <c r="B300" s="84" t="s">
        <v>305</v>
      </c>
      <c r="C300" s="99">
        <v>1.7110000000000001E-5</v>
      </c>
      <c r="D300" s="100"/>
      <c r="E300" s="101">
        <v>21112.193397500003</v>
      </c>
      <c r="F300" s="101">
        <v>11665.031037500001</v>
      </c>
      <c r="G300" s="101">
        <v>21020.191847499998</v>
      </c>
      <c r="H300" s="101">
        <v>1282.4971600000001</v>
      </c>
      <c r="I300" s="101">
        <v>0</v>
      </c>
    </row>
    <row r="301" spans="1:9">
      <c r="A301" s="4">
        <v>93191</v>
      </c>
      <c r="B301" s="84" t="s">
        <v>306</v>
      </c>
      <c r="C301" s="99">
        <v>3.044E-5</v>
      </c>
      <c r="D301" s="100"/>
      <c r="E301" s="101">
        <v>37423.850639999997</v>
      </c>
      <c r="F301" s="101">
        <v>21709.689199999993</v>
      </c>
      <c r="G301" s="101">
        <v>37257.224889999998</v>
      </c>
      <c r="H301" s="101">
        <v>2281.6606400000001</v>
      </c>
      <c r="I301" s="101">
        <v>0</v>
      </c>
    </row>
    <row r="302" spans="1:9">
      <c r="A302" s="4">
        <v>93201</v>
      </c>
      <c r="B302" s="84" t="s">
        <v>307</v>
      </c>
      <c r="C302" s="99">
        <v>1.532962E-2</v>
      </c>
      <c r="D302" s="100"/>
      <c r="E302" s="101">
        <v>15844562.112445001</v>
      </c>
      <c r="F302" s="101">
        <v>7921606.6573250005</v>
      </c>
      <c r="G302" s="101">
        <v>18550458.488945</v>
      </c>
      <c r="H302" s="101">
        <v>1149046.9967199999</v>
      </c>
      <c r="I302" s="101">
        <v>0</v>
      </c>
    </row>
    <row r="303" spans="1:9">
      <c r="A303" s="4">
        <v>93204</v>
      </c>
      <c r="B303" s="84" t="s">
        <v>309</v>
      </c>
      <c r="C303" s="99">
        <v>3.3656000000000002E-4</v>
      </c>
      <c r="D303" s="100"/>
      <c r="E303" s="101">
        <v>409846.05538499996</v>
      </c>
      <c r="F303" s="101">
        <v>211043.92482499994</v>
      </c>
      <c r="G303" s="101">
        <v>438662.58000999998</v>
      </c>
      <c r="H303" s="101">
        <v>25227.191360000001</v>
      </c>
      <c r="I303" s="101">
        <v>0</v>
      </c>
    </row>
    <row r="304" spans="1:9">
      <c r="A304" s="4">
        <v>93209</v>
      </c>
      <c r="B304" s="84" t="s">
        <v>966</v>
      </c>
      <c r="C304" s="99">
        <v>9.31564E-3</v>
      </c>
      <c r="D304" s="100"/>
      <c r="E304" s="101">
        <v>11922442.554065</v>
      </c>
      <c r="F304" s="101">
        <v>7065834.8774250001</v>
      </c>
      <c r="G304" s="101">
        <v>12663377.006440002</v>
      </c>
      <c r="H304" s="101">
        <v>698263.11184000003</v>
      </c>
      <c r="I304" s="101">
        <v>0</v>
      </c>
    </row>
    <row r="305" spans="1:9">
      <c r="A305" s="4">
        <v>93211</v>
      </c>
      <c r="B305" s="84" t="s">
        <v>311</v>
      </c>
      <c r="C305" s="99">
        <v>2.0171089999999999E-2</v>
      </c>
      <c r="D305" s="100"/>
      <c r="E305" s="101">
        <v>18797188.438327502</v>
      </c>
      <c r="F305" s="101">
        <v>8590567.8574875016</v>
      </c>
      <c r="G305" s="101">
        <v>22597250.954852503</v>
      </c>
      <c r="H305" s="101">
        <v>1511944.2220399999</v>
      </c>
      <c r="I305" s="101">
        <v>0</v>
      </c>
    </row>
    <row r="306" spans="1:9">
      <c r="A306" s="4">
        <v>93212</v>
      </c>
      <c r="B306" s="84" t="s">
        <v>312</v>
      </c>
      <c r="C306" s="99">
        <v>1.8872E-4</v>
      </c>
      <c r="D306" s="100"/>
      <c r="E306" s="101">
        <v>192788.59229499995</v>
      </c>
      <c r="F306" s="101">
        <v>120880.62557499995</v>
      </c>
      <c r="G306" s="101">
        <v>246497.45966999998</v>
      </c>
      <c r="H306" s="101">
        <v>14145.696319999999</v>
      </c>
      <c r="I306" s="101">
        <v>0</v>
      </c>
    </row>
    <row r="307" spans="1:9">
      <c r="A307" s="4">
        <v>93219</v>
      </c>
      <c r="B307" s="84" t="s">
        <v>313</v>
      </c>
      <c r="C307" s="99">
        <v>3.3611999999999997E-4</v>
      </c>
      <c r="D307" s="100"/>
      <c r="E307" s="101">
        <v>375617.31971999991</v>
      </c>
      <c r="F307" s="101">
        <v>200609.07059999995</v>
      </c>
      <c r="G307" s="101">
        <v>400154.39906999998</v>
      </c>
      <c r="H307" s="101">
        <v>25194.210719999999</v>
      </c>
      <c r="I307" s="101">
        <v>0</v>
      </c>
    </row>
    <row r="308" spans="1:9">
      <c r="A308" s="4">
        <v>93301</v>
      </c>
      <c r="B308" s="84" t="s">
        <v>314</v>
      </c>
      <c r="C308" s="99">
        <v>2.36521E-3</v>
      </c>
      <c r="D308" s="100"/>
      <c r="E308" s="101">
        <v>2558223.9750974998</v>
      </c>
      <c r="F308" s="101">
        <v>1324312.3371374996</v>
      </c>
      <c r="G308" s="101">
        <v>2797622.3115224997</v>
      </c>
      <c r="H308" s="101">
        <v>177286.68075999999</v>
      </c>
      <c r="I308" s="101">
        <v>0</v>
      </c>
    </row>
    <row r="309" spans="1:9">
      <c r="A309" s="4">
        <v>93304</v>
      </c>
      <c r="B309" s="84" t="s">
        <v>315</v>
      </c>
      <c r="C309" s="99">
        <v>3.5049999999999998E-5</v>
      </c>
      <c r="D309" s="100"/>
      <c r="E309" s="101">
        <v>39567.325587499989</v>
      </c>
      <c r="F309" s="101">
        <v>16277.451787499993</v>
      </c>
      <c r="G309" s="101">
        <v>44605.517362499995</v>
      </c>
      <c r="H309" s="101">
        <v>2627.2077999999997</v>
      </c>
      <c r="I309" s="101">
        <v>0</v>
      </c>
    </row>
    <row r="310" spans="1:9">
      <c r="A310" s="4">
        <v>93305</v>
      </c>
      <c r="B310" s="84" t="s">
        <v>316</v>
      </c>
      <c r="C310" s="99">
        <v>2.9779999999999999E-5</v>
      </c>
      <c r="D310" s="100"/>
      <c r="E310" s="101">
        <v>29275.533279999996</v>
      </c>
      <c r="F310" s="101">
        <v>16243.193999999998</v>
      </c>
      <c r="G310" s="101">
        <v>36551.918254999997</v>
      </c>
      <c r="H310" s="101">
        <v>2232.18968</v>
      </c>
      <c r="I310" s="101">
        <v>0</v>
      </c>
    </row>
    <row r="311" spans="1:9">
      <c r="A311" s="4">
        <v>93309</v>
      </c>
      <c r="B311" s="84" t="s">
        <v>317</v>
      </c>
      <c r="C311" s="99">
        <v>1.7582000000000001E-4</v>
      </c>
      <c r="D311" s="100"/>
      <c r="E311" s="101">
        <v>191871.45839500002</v>
      </c>
      <c r="F311" s="101">
        <v>100229.65207500002</v>
      </c>
      <c r="G311" s="101">
        <v>212421.219495</v>
      </c>
      <c r="H311" s="101">
        <v>13178.763920000001</v>
      </c>
      <c r="I311" s="101">
        <v>0</v>
      </c>
    </row>
    <row r="312" spans="1:9">
      <c r="A312" s="4">
        <v>93311</v>
      </c>
      <c r="B312" s="84" t="s">
        <v>318</v>
      </c>
      <c r="C312" s="99">
        <v>1.17475E-3</v>
      </c>
      <c r="D312" s="100"/>
      <c r="E312" s="101">
        <v>1028950.2905125</v>
      </c>
      <c r="F312" s="101">
        <v>533421.05951250007</v>
      </c>
      <c r="G312" s="101">
        <v>1337272.0142875002</v>
      </c>
      <c r="H312" s="101">
        <v>88054.561000000002</v>
      </c>
      <c r="I312" s="101">
        <v>0</v>
      </c>
    </row>
    <row r="313" spans="1:9">
      <c r="A313" s="4">
        <v>93317</v>
      </c>
      <c r="B313" s="84" t="s">
        <v>319</v>
      </c>
      <c r="C313" s="99">
        <v>3.3059999999999999E-5</v>
      </c>
      <c r="D313" s="100"/>
      <c r="E313" s="101">
        <v>29718.351184999992</v>
      </c>
      <c r="F313" s="101">
        <v>14594.986625</v>
      </c>
      <c r="G313" s="101">
        <v>36784.331684999997</v>
      </c>
      <c r="H313" s="101">
        <v>2478.0453600000001</v>
      </c>
      <c r="I313" s="101">
        <v>0</v>
      </c>
    </row>
    <row r="314" spans="1:9">
      <c r="A314" s="4">
        <v>93321</v>
      </c>
      <c r="B314" s="84" t="s">
        <v>320</v>
      </c>
      <c r="C314" s="99">
        <v>6.0594100000000003E-3</v>
      </c>
      <c r="D314" s="100"/>
      <c r="E314" s="101">
        <v>5921372.3532974999</v>
      </c>
      <c r="F314" s="101">
        <v>2867706.3161375006</v>
      </c>
      <c r="G314" s="101">
        <v>7230923.9991725003</v>
      </c>
      <c r="H314" s="101">
        <v>454189.13596000004</v>
      </c>
      <c r="I314" s="101">
        <v>0</v>
      </c>
    </row>
    <row r="315" spans="1:9">
      <c r="A315" s="4">
        <v>93323</v>
      </c>
      <c r="B315" s="84" t="s">
        <v>321</v>
      </c>
      <c r="C315" s="99">
        <v>2.3249999999999999E-5</v>
      </c>
      <c r="D315" s="100"/>
      <c r="E315" s="101">
        <v>16137.687062500001</v>
      </c>
      <c r="F315" s="101">
        <v>-3434.7299374999966</v>
      </c>
      <c r="G315" s="101">
        <v>9704.4963625000055</v>
      </c>
      <c r="H315" s="101">
        <v>1742.7269999999999</v>
      </c>
      <c r="I315" s="101">
        <v>0</v>
      </c>
    </row>
    <row r="316" spans="1:9">
      <c r="A316" s="4">
        <v>93331</v>
      </c>
      <c r="B316" s="84" t="s">
        <v>322</v>
      </c>
      <c r="C316" s="99">
        <v>9.6550000000000002E-5</v>
      </c>
      <c r="D316" s="100"/>
      <c r="E316" s="101">
        <v>82881.132687499994</v>
      </c>
      <c r="F316" s="101">
        <v>54613.284887499998</v>
      </c>
      <c r="G316" s="101">
        <v>112877.69438750001</v>
      </c>
      <c r="H316" s="101">
        <v>7237.0018</v>
      </c>
      <c r="I316" s="101">
        <v>0</v>
      </c>
    </row>
    <row r="317" spans="1:9">
      <c r="A317" s="94">
        <v>93333</v>
      </c>
      <c r="B317" s="95" t="s">
        <v>323</v>
      </c>
      <c r="C317" s="96">
        <v>1.7176E-4</v>
      </c>
      <c r="D317" s="97"/>
      <c r="E317" s="98">
        <v>194918.59521</v>
      </c>
      <c r="F317" s="98">
        <v>91758.149450000012</v>
      </c>
      <c r="G317" s="98">
        <v>198630.35905999999</v>
      </c>
      <c r="H317" s="98">
        <v>12874.44256</v>
      </c>
      <c r="I317" s="98">
        <v>0</v>
      </c>
    </row>
    <row r="318" spans="1:9">
      <c r="A318" s="4">
        <v>93341</v>
      </c>
      <c r="B318" s="84" t="s">
        <v>324</v>
      </c>
      <c r="C318" s="99">
        <v>3.362E-5</v>
      </c>
      <c r="D318" s="100"/>
      <c r="E318" s="101">
        <v>42297.089820000016</v>
      </c>
      <c r="F318" s="101">
        <v>21185.33070000001</v>
      </c>
      <c r="G318" s="101">
        <v>49259.96699500001</v>
      </c>
      <c r="H318" s="101">
        <v>2520.02072</v>
      </c>
      <c r="I318" s="101">
        <v>0</v>
      </c>
    </row>
    <row r="319" spans="1:9">
      <c r="A319" s="4">
        <v>93351</v>
      </c>
      <c r="B319" s="84" t="s">
        <v>325</v>
      </c>
      <c r="C319" s="99">
        <v>2.264E-5</v>
      </c>
      <c r="D319" s="100"/>
      <c r="E319" s="101">
        <v>14084.816239999996</v>
      </c>
      <c r="F319" s="101">
        <v>4077.0075999999935</v>
      </c>
      <c r="G319" s="101">
        <v>18789.047339999997</v>
      </c>
      <c r="H319" s="101">
        <v>1697.0038400000001</v>
      </c>
      <c r="I319" s="101">
        <v>0</v>
      </c>
    </row>
    <row r="320" spans="1:9">
      <c r="A320" s="4">
        <v>93401</v>
      </c>
      <c r="B320" s="84" t="s">
        <v>326</v>
      </c>
      <c r="C320" s="99">
        <v>1.324063E-2</v>
      </c>
      <c r="D320" s="100"/>
      <c r="E320" s="101">
        <v>13156040.506867498</v>
      </c>
      <c r="F320" s="101">
        <v>6546736.5729875006</v>
      </c>
      <c r="G320" s="101">
        <v>15795643.438467501</v>
      </c>
      <c r="H320" s="101">
        <v>992464.66227999993</v>
      </c>
      <c r="I320" s="101">
        <v>0</v>
      </c>
    </row>
    <row r="321" spans="1:9">
      <c r="A321" s="4">
        <v>93402</v>
      </c>
      <c r="B321" s="84" t="s">
        <v>327</v>
      </c>
      <c r="C321" s="99">
        <v>0</v>
      </c>
      <c r="D321" s="100"/>
      <c r="E321" s="101">
        <v>0</v>
      </c>
      <c r="F321" s="101">
        <v>0</v>
      </c>
      <c r="G321" s="101">
        <v>0</v>
      </c>
      <c r="H321" s="101">
        <v>0</v>
      </c>
      <c r="I321" s="101">
        <v>0</v>
      </c>
    </row>
    <row r="322" spans="1:9">
      <c r="A322" s="4">
        <v>93406</v>
      </c>
      <c r="B322" s="84" t="s">
        <v>328</v>
      </c>
      <c r="C322" s="99">
        <v>5.8235000000000003E-4</v>
      </c>
      <c r="D322" s="100"/>
      <c r="E322" s="101">
        <v>634265.05591250001</v>
      </c>
      <c r="F322" s="101">
        <v>290813.9273124999</v>
      </c>
      <c r="G322" s="101">
        <v>675064.16858749988</v>
      </c>
      <c r="H322" s="101">
        <v>43650.626600000003</v>
      </c>
      <c r="I322" s="101">
        <v>0</v>
      </c>
    </row>
    <row r="323" spans="1:9">
      <c r="A323" s="4">
        <v>93411</v>
      </c>
      <c r="B323" s="84" t="s">
        <v>330</v>
      </c>
      <c r="C323" s="99">
        <v>1.5546610000000001E-2</v>
      </c>
      <c r="D323" s="100"/>
      <c r="E323" s="101">
        <v>14332482.037347505</v>
      </c>
      <c r="F323" s="101">
        <v>6669925.7329875045</v>
      </c>
      <c r="G323" s="101">
        <v>18060472.833172504</v>
      </c>
      <c r="H323" s="101">
        <v>1165311.6991600001</v>
      </c>
      <c r="I323" s="101">
        <v>0</v>
      </c>
    </row>
    <row r="324" spans="1:9">
      <c r="A324" s="4">
        <v>93413</v>
      </c>
      <c r="B324" s="84" t="s">
        <v>331</v>
      </c>
      <c r="C324" s="99">
        <v>6.2914999999999998E-4</v>
      </c>
      <c r="D324" s="100"/>
      <c r="E324" s="101">
        <v>591850.31223749998</v>
      </c>
      <c r="F324" s="101">
        <v>257734.0668375</v>
      </c>
      <c r="G324" s="101">
        <v>693020.35443750001</v>
      </c>
      <c r="H324" s="101">
        <v>47158.5674</v>
      </c>
      <c r="I324" s="101">
        <v>0</v>
      </c>
    </row>
    <row r="325" spans="1:9">
      <c r="A325" s="4">
        <v>93417</v>
      </c>
      <c r="B325" s="84" t="s">
        <v>332</v>
      </c>
      <c r="C325" s="99">
        <v>2.8412000000000001E-4</v>
      </c>
      <c r="D325" s="100"/>
      <c r="E325" s="101">
        <v>325720.07754499995</v>
      </c>
      <c r="F325" s="101">
        <v>167673.18042499997</v>
      </c>
      <c r="G325" s="101">
        <v>350756.26121999999</v>
      </c>
      <c r="H325" s="101">
        <v>21296.49872</v>
      </c>
      <c r="I325" s="101">
        <v>0</v>
      </c>
    </row>
    <row r="326" spans="1:9">
      <c r="A326" s="4">
        <v>93421</v>
      </c>
      <c r="B326" s="84" t="s">
        <v>333</v>
      </c>
      <c r="C326" s="99">
        <v>1.8459399999999999E-3</v>
      </c>
      <c r="D326" s="100"/>
      <c r="E326" s="101">
        <v>1699330.5366899995</v>
      </c>
      <c r="F326" s="101">
        <v>860963.2972499996</v>
      </c>
      <c r="G326" s="101">
        <v>2123013.5554149998</v>
      </c>
      <c r="H326" s="101">
        <v>138364.27864</v>
      </c>
      <c r="I326" s="101">
        <v>0</v>
      </c>
    </row>
    <row r="327" spans="1:9">
      <c r="A327" s="4">
        <v>93431</v>
      </c>
      <c r="B327" s="84" t="s">
        <v>334</v>
      </c>
      <c r="C327" s="99">
        <v>1.381E-4</v>
      </c>
      <c r="D327" s="100"/>
      <c r="E327" s="101">
        <v>144346.26392500001</v>
      </c>
      <c r="F327" s="101">
        <v>64226.748324999986</v>
      </c>
      <c r="G327" s="101">
        <v>168661.82372499999</v>
      </c>
      <c r="H327" s="101">
        <v>10351.4236</v>
      </c>
      <c r="I327" s="101">
        <v>0</v>
      </c>
    </row>
    <row r="328" spans="1:9">
      <c r="A328" s="4">
        <v>93441</v>
      </c>
      <c r="B328" s="84" t="s">
        <v>335</v>
      </c>
      <c r="C328" s="99">
        <v>1.2968999999999999E-4</v>
      </c>
      <c r="D328" s="100"/>
      <c r="E328" s="101">
        <v>106104.21697749998</v>
      </c>
      <c r="F328" s="101">
        <v>45953.662537500008</v>
      </c>
      <c r="G328" s="101">
        <v>123222.56440249996</v>
      </c>
      <c r="H328" s="101">
        <v>9721.0436399999999</v>
      </c>
      <c r="I328" s="101">
        <v>0</v>
      </c>
    </row>
    <row r="329" spans="1:9">
      <c r="A329" s="4">
        <v>93442</v>
      </c>
      <c r="B329" s="84" t="s">
        <v>336</v>
      </c>
      <c r="C329" s="99">
        <v>1.5709E-4</v>
      </c>
      <c r="D329" s="100"/>
      <c r="E329" s="101">
        <v>154845.35492750001</v>
      </c>
      <c r="F329" s="101">
        <v>83945.638087499974</v>
      </c>
      <c r="G329" s="101">
        <v>184794.71325249999</v>
      </c>
      <c r="H329" s="101">
        <v>11774.838040000001</v>
      </c>
      <c r="I329" s="101">
        <v>0</v>
      </c>
    </row>
    <row r="330" spans="1:9">
      <c r="A330" s="4">
        <v>93451</v>
      </c>
      <c r="B330" s="84" t="s">
        <v>337</v>
      </c>
      <c r="C330" s="99">
        <v>8.038E-5</v>
      </c>
      <c r="D330" s="100"/>
      <c r="E330" s="101">
        <v>100263.566305</v>
      </c>
      <c r="F330" s="101">
        <v>58411.861424999996</v>
      </c>
      <c r="G330" s="101">
        <v>101284.57245499999</v>
      </c>
      <c r="H330" s="101">
        <v>6024.9632799999999</v>
      </c>
      <c r="I330" s="101">
        <v>0</v>
      </c>
    </row>
    <row r="331" spans="1:9">
      <c r="A331" s="4">
        <v>93461</v>
      </c>
      <c r="B331" s="84" t="s">
        <v>338</v>
      </c>
      <c r="C331" s="99">
        <v>1.451E-5</v>
      </c>
      <c r="D331" s="100"/>
      <c r="E331" s="101">
        <v>14009.183872499996</v>
      </c>
      <c r="F331" s="101">
        <v>6326.1391124999973</v>
      </c>
      <c r="G331" s="101">
        <v>16385.717747499999</v>
      </c>
      <c r="H331" s="101">
        <v>1087.6115600000001</v>
      </c>
      <c r="I331" s="101">
        <v>0</v>
      </c>
    </row>
    <row r="332" spans="1:9">
      <c r="A332" s="4">
        <v>93471</v>
      </c>
      <c r="B332" s="84" t="s">
        <v>339</v>
      </c>
      <c r="C332" s="99">
        <v>1.2510000000000001E-5</v>
      </c>
      <c r="D332" s="100"/>
      <c r="E332" s="101">
        <v>17673.2262725</v>
      </c>
      <c r="F332" s="101">
        <v>10174.733512500003</v>
      </c>
      <c r="G332" s="101">
        <v>17309.757547500005</v>
      </c>
      <c r="H332" s="101">
        <v>937.69956000000002</v>
      </c>
      <c r="I332" s="101">
        <v>0</v>
      </c>
    </row>
    <row r="333" spans="1:9">
      <c r="A333" s="4">
        <v>93501</v>
      </c>
      <c r="B333" s="84" t="s">
        <v>340</v>
      </c>
      <c r="C333" s="99">
        <v>3.4775800000000001E-3</v>
      </c>
      <c r="D333" s="100"/>
      <c r="E333" s="101">
        <v>3375938.2831050009</v>
      </c>
      <c r="F333" s="101">
        <v>1734551.151025001</v>
      </c>
      <c r="G333" s="101">
        <v>4022078.3109550006</v>
      </c>
      <c r="H333" s="101">
        <v>260665.48647999999</v>
      </c>
      <c r="I333" s="101">
        <v>0</v>
      </c>
    </row>
    <row r="334" spans="1:9">
      <c r="A334" s="4">
        <v>93511</v>
      </c>
      <c r="B334" s="84" t="s">
        <v>341</v>
      </c>
      <c r="C334" s="99">
        <v>1.1951E-4</v>
      </c>
      <c r="D334" s="100"/>
      <c r="E334" s="101">
        <v>134695.19799750001</v>
      </c>
      <c r="F334" s="101">
        <v>73592.173237499999</v>
      </c>
      <c r="G334" s="101">
        <v>130827.8303475</v>
      </c>
      <c r="H334" s="101">
        <v>8957.9915600000004</v>
      </c>
      <c r="I334" s="101">
        <v>0</v>
      </c>
    </row>
    <row r="335" spans="1:9">
      <c r="A335" s="4">
        <v>93517</v>
      </c>
      <c r="B335" s="84" t="s">
        <v>342</v>
      </c>
      <c r="C335" s="99">
        <v>7.3000000000000004E-6</v>
      </c>
      <c r="D335" s="100"/>
      <c r="E335" s="101">
        <v>11430.09765</v>
      </c>
      <c r="F335" s="101">
        <v>6377.88285</v>
      </c>
      <c r="G335" s="101">
        <v>7552.7084750000004</v>
      </c>
      <c r="H335" s="101">
        <v>547.17880000000002</v>
      </c>
      <c r="I335" s="101">
        <v>0</v>
      </c>
    </row>
    <row r="336" spans="1:9">
      <c r="A336" s="4">
        <v>93521</v>
      </c>
      <c r="B336" s="84" t="s">
        <v>343</v>
      </c>
      <c r="C336" s="99">
        <v>3.8265E-4</v>
      </c>
      <c r="D336" s="100"/>
      <c r="E336" s="101">
        <v>351152.39496250008</v>
      </c>
      <c r="F336" s="101">
        <v>163244.18356250008</v>
      </c>
      <c r="G336" s="101">
        <v>422273.02741250006</v>
      </c>
      <c r="H336" s="101">
        <v>28681.913400000001</v>
      </c>
      <c r="I336" s="101">
        <v>0</v>
      </c>
    </row>
    <row r="337" spans="1:9">
      <c r="A337" s="4">
        <v>93527</v>
      </c>
      <c r="B337" s="84" t="s">
        <v>344</v>
      </c>
      <c r="C337" s="99">
        <v>1.4749999999999999E-5</v>
      </c>
      <c r="D337" s="100"/>
      <c r="E337" s="101">
        <v>21583.861337499999</v>
      </c>
      <c r="F337" s="101">
        <v>9153.7903374999969</v>
      </c>
      <c r="G337" s="101">
        <v>17893.726337499997</v>
      </c>
      <c r="H337" s="101">
        <v>1105.6009999999999</v>
      </c>
      <c r="I337" s="101">
        <v>0</v>
      </c>
    </row>
    <row r="338" spans="1:9">
      <c r="A338" s="4">
        <v>93531</v>
      </c>
      <c r="B338" s="84" t="s">
        <v>345</v>
      </c>
      <c r="C338" s="99">
        <v>1.5840000000000001E-5</v>
      </c>
      <c r="D338" s="100"/>
      <c r="E338" s="101">
        <v>12455.157490000005</v>
      </c>
      <c r="F338" s="101">
        <v>3447.425650000001</v>
      </c>
      <c r="G338" s="101">
        <v>12246.911540000005</v>
      </c>
      <c r="H338" s="101">
        <v>1187.30304</v>
      </c>
      <c r="I338" s="101">
        <v>0</v>
      </c>
    </row>
    <row r="339" spans="1:9">
      <c r="A339" s="4">
        <v>93537</v>
      </c>
      <c r="B339" s="84" t="s">
        <v>346</v>
      </c>
      <c r="C339" s="99">
        <v>9.4299999999999995E-6</v>
      </c>
      <c r="D339" s="100"/>
      <c r="E339" s="101">
        <v>7438.8875924999993</v>
      </c>
      <c r="F339" s="101">
        <v>3356.5649124999995</v>
      </c>
      <c r="G339" s="101">
        <v>9970.0819174999997</v>
      </c>
      <c r="H339" s="101">
        <v>706.83507999999995</v>
      </c>
      <c r="I339" s="101">
        <v>0</v>
      </c>
    </row>
    <row r="340" spans="1:9">
      <c r="A340" s="4">
        <v>93541</v>
      </c>
      <c r="B340" s="84" t="s">
        <v>347</v>
      </c>
      <c r="C340" s="99">
        <v>2.0911000000000001E-4</v>
      </c>
      <c r="D340" s="100"/>
      <c r="E340" s="101">
        <v>221022.2355975</v>
      </c>
      <c r="F340" s="101">
        <v>106336.08123749998</v>
      </c>
      <c r="G340" s="101">
        <v>246678.82194750002</v>
      </c>
      <c r="H340" s="101">
        <v>15674.04916</v>
      </c>
      <c r="I340" s="101">
        <v>0</v>
      </c>
    </row>
    <row r="341" spans="1:9">
      <c r="A341" s="4">
        <v>93601</v>
      </c>
      <c r="B341" s="84" t="s">
        <v>348</v>
      </c>
      <c r="C341" s="99">
        <v>1.259859E-2</v>
      </c>
      <c r="D341" s="100"/>
      <c r="E341" s="101">
        <v>14080748.165202498</v>
      </c>
      <c r="F341" s="101">
        <v>7499678.5943624992</v>
      </c>
      <c r="G341" s="101">
        <v>15983800.317727501</v>
      </c>
      <c r="H341" s="101">
        <v>944339.91203999997</v>
      </c>
      <c r="I341" s="101">
        <v>0</v>
      </c>
    </row>
    <row r="342" spans="1:9">
      <c r="A342" s="4">
        <v>93602</v>
      </c>
      <c r="B342" s="84" t="s">
        <v>349</v>
      </c>
      <c r="C342" s="99">
        <v>1.5061E-4</v>
      </c>
      <c r="D342" s="100"/>
      <c r="E342" s="101">
        <v>166772.40734749998</v>
      </c>
      <c r="F342" s="101">
        <v>78519.398987499968</v>
      </c>
      <c r="G342" s="101">
        <v>170245.95467249997</v>
      </c>
      <c r="H342" s="101">
        <v>11289.123159999999</v>
      </c>
      <c r="I342" s="101">
        <v>0</v>
      </c>
    </row>
    <row r="343" spans="1:9">
      <c r="A343" s="4">
        <v>93604</v>
      </c>
      <c r="B343" s="84" t="s">
        <v>955</v>
      </c>
      <c r="C343" s="99">
        <v>2.02E-5</v>
      </c>
      <c r="D343" s="100"/>
      <c r="E343" s="101">
        <v>29397.656824999998</v>
      </c>
      <c r="F343" s="101">
        <v>17461.281625</v>
      </c>
      <c r="G343" s="101">
        <v>26769.239800000003</v>
      </c>
      <c r="H343" s="101">
        <v>1514.1112000000001</v>
      </c>
      <c r="I343" s="101">
        <v>0</v>
      </c>
    </row>
    <row r="344" spans="1:9">
      <c r="A344" s="4">
        <v>93609</v>
      </c>
      <c r="B344" s="84" t="s">
        <v>350</v>
      </c>
      <c r="C344" s="99">
        <v>6.08371E-3</v>
      </c>
      <c r="D344" s="100"/>
      <c r="E344" s="101">
        <v>7729696.5765475007</v>
      </c>
      <c r="F344" s="101">
        <v>4512962.6325875008</v>
      </c>
      <c r="G344" s="101">
        <v>8080288.3384975009</v>
      </c>
      <c r="H344" s="101">
        <v>456010.56676000002</v>
      </c>
      <c r="I344" s="101">
        <v>0</v>
      </c>
    </row>
    <row r="345" spans="1:9">
      <c r="A345" s="4">
        <v>93610</v>
      </c>
      <c r="B345" s="84" t="s">
        <v>351</v>
      </c>
      <c r="C345" s="99">
        <v>1.535E-5</v>
      </c>
      <c r="D345" s="100"/>
      <c r="E345" s="101">
        <v>14274.8193625</v>
      </c>
      <c r="F345" s="101">
        <v>6905.1827625000005</v>
      </c>
      <c r="G345" s="101">
        <v>17877.612037500003</v>
      </c>
      <c r="H345" s="101">
        <v>1150.5745999999999</v>
      </c>
      <c r="I345" s="101">
        <v>0</v>
      </c>
    </row>
    <row r="346" spans="1:9">
      <c r="A346" s="4">
        <v>93611</v>
      </c>
      <c r="B346" s="84" t="s">
        <v>352</v>
      </c>
      <c r="C346" s="99">
        <v>6.6762000000000002E-3</v>
      </c>
      <c r="D346" s="100"/>
      <c r="E346" s="101">
        <v>6886042.2576000001</v>
      </c>
      <c r="F346" s="101">
        <v>3663437.8264000001</v>
      </c>
      <c r="G346" s="101">
        <v>8068238.5623500012</v>
      </c>
      <c r="H346" s="101">
        <v>500421.24720000004</v>
      </c>
      <c r="I346" s="101">
        <v>0</v>
      </c>
    </row>
    <row r="347" spans="1:9">
      <c r="A347" s="4">
        <v>93617</v>
      </c>
      <c r="B347" s="84" t="s">
        <v>353</v>
      </c>
      <c r="C347" s="99">
        <v>1.0205E-4</v>
      </c>
      <c r="D347" s="100"/>
      <c r="E347" s="101">
        <v>134545.37601250003</v>
      </c>
      <c r="F347" s="101">
        <v>66632.010212499998</v>
      </c>
      <c r="G347" s="101">
        <v>131133.81936249998</v>
      </c>
      <c r="H347" s="101">
        <v>7649.2597999999998</v>
      </c>
      <c r="I347" s="101">
        <v>0</v>
      </c>
    </row>
    <row r="348" spans="1:9">
      <c r="A348" s="4">
        <v>93618</v>
      </c>
      <c r="B348" s="84" t="s">
        <v>354</v>
      </c>
      <c r="C348" s="99">
        <v>6.7399999999999998E-6</v>
      </c>
      <c r="D348" s="100"/>
      <c r="E348" s="101">
        <v>26238.050190000002</v>
      </c>
      <c r="F348" s="101">
        <v>16766.229950000001</v>
      </c>
      <c r="G348" s="101">
        <v>14160.462814999999</v>
      </c>
      <c r="H348" s="101">
        <v>505.20344</v>
      </c>
      <c r="I348" s="101">
        <v>0</v>
      </c>
    </row>
    <row r="349" spans="1:9">
      <c r="A349" s="4">
        <v>93621</v>
      </c>
      <c r="B349" s="84" t="s">
        <v>355</v>
      </c>
      <c r="C349" s="99">
        <v>1.2275999999999999E-3</v>
      </c>
      <c r="D349" s="100"/>
      <c r="E349" s="101">
        <v>1225832.3773499997</v>
      </c>
      <c r="F349" s="101">
        <v>611775.15974999999</v>
      </c>
      <c r="G349" s="101">
        <v>1414538.1052999999</v>
      </c>
      <c r="H349" s="101">
        <v>92015.9856</v>
      </c>
      <c r="I349" s="101">
        <v>0</v>
      </c>
    </row>
    <row r="350" spans="1:9">
      <c r="A350" s="4">
        <v>93623</v>
      </c>
      <c r="B350" s="84" t="s">
        <v>356</v>
      </c>
      <c r="C350" s="99">
        <v>1.079E-5</v>
      </c>
      <c r="D350" s="100"/>
      <c r="E350" s="101">
        <v>12283.2005775</v>
      </c>
      <c r="F350" s="101">
        <v>7063.0625375</v>
      </c>
      <c r="G350" s="101">
        <v>13865.770527500001</v>
      </c>
      <c r="H350" s="101">
        <v>808.77524000000005</v>
      </c>
      <c r="I350" s="101">
        <v>0</v>
      </c>
    </row>
    <row r="351" spans="1:9">
      <c r="A351" s="4">
        <v>93631</v>
      </c>
      <c r="B351" s="84" t="s">
        <v>357</v>
      </c>
      <c r="C351" s="99">
        <v>2.6928999999999999E-4</v>
      </c>
      <c r="D351" s="100"/>
      <c r="E351" s="101">
        <v>248441.69295250002</v>
      </c>
      <c r="F351" s="101">
        <v>136246.20891250001</v>
      </c>
      <c r="G351" s="101">
        <v>311744.8005525</v>
      </c>
      <c r="H351" s="101">
        <v>20184.901239999999</v>
      </c>
      <c r="I351" s="101">
        <v>0</v>
      </c>
    </row>
    <row r="352" spans="1:9">
      <c r="A352" s="4">
        <v>93641</v>
      </c>
      <c r="B352" s="84" t="s">
        <v>358</v>
      </c>
      <c r="C352" s="99">
        <v>4.0025999999999999E-4</v>
      </c>
      <c r="D352" s="100"/>
      <c r="E352" s="101">
        <v>447822.76903500006</v>
      </c>
      <c r="F352" s="101">
        <v>227765.25727500007</v>
      </c>
      <c r="G352" s="101">
        <v>473245.96008500014</v>
      </c>
      <c r="H352" s="101">
        <v>30001.888559999999</v>
      </c>
      <c r="I352" s="101">
        <v>0</v>
      </c>
    </row>
    <row r="353" spans="1:9">
      <c r="A353" s="4">
        <v>93647</v>
      </c>
      <c r="B353" s="84" t="s">
        <v>359</v>
      </c>
      <c r="C353" s="99">
        <v>3.6799999999999999E-6</v>
      </c>
      <c r="D353" s="100"/>
      <c r="E353" s="101">
        <v>10925.01643</v>
      </c>
      <c r="F353" s="101">
        <v>6721.280749999999</v>
      </c>
      <c r="G353" s="101">
        <v>6770.0087800000001</v>
      </c>
      <c r="H353" s="101">
        <v>275.83807999999999</v>
      </c>
      <c r="I353" s="101">
        <v>0</v>
      </c>
    </row>
    <row r="354" spans="1:9">
      <c r="A354" s="4">
        <v>93651</v>
      </c>
      <c r="B354" s="84" t="s">
        <v>360</v>
      </c>
      <c r="C354" s="99">
        <v>4.5143000000000001E-4</v>
      </c>
      <c r="D354" s="100"/>
      <c r="E354" s="101">
        <v>437860.88676750002</v>
      </c>
      <c r="F354" s="101">
        <v>219049.57208749995</v>
      </c>
      <c r="G354" s="101">
        <v>530656.20866749994</v>
      </c>
      <c r="H354" s="101">
        <v>33837.38708</v>
      </c>
      <c r="I354" s="101">
        <v>0</v>
      </c>
    </row>
    <row r="355" spans="1:9">
      <c r="A355" s="4">
        <v>93661</v>
      </c>
      <c r="B355" s="84" t="s">
        <v>361</v>
      </c>
      <c r="C355" s="99">
        <v>1.9258E-4</v>
      </c>
      <c r="D355" s="100"/>
      <c r="E355" s="101">
        <v>223523.30453000002</v>
      </c>
      <c r="F355" s="101">
        <v>129665.83245000002</v>
      </c>
      <c r="G355" s="101">
        <v>251637.247355</v>
      </c>
      <c r="H355" s="101">
        <v>14435.02648</v>
      </c>
      <c r="I355" s="101">
        <v>0</v>
      </c>
    </row>
    <row r="356" spans="1:9">
      <c r="A356" s="4">
        <v>93671</v>
      </c>
      <c r="B356" s="84" t="s">
        <v>362</v>
      </c>
      <c r="C356" s="99">
        <v>3.9650999999999998E-4</v>
      </c>
      <c r="D356" s="100"/>
      <c r="E356" s="101">
        <v>447938.74324749981</v>
      </c>
      <c r="F356" s="101">
        <v>240787.26648749984</v>
      </c>
      <c r="G356" s="101">
        <v>505671.43489749992</v>
      </c>
      <c r="H356" s="101">
        <v>29720.80356</v>
      </c>
      <c r="I356" s="101">
        <v>0</v>
      </c>
    </row>
    <row r="357" spans="1:9">
      <c r="A357" s="4">
        <v>93681</v>
      </c>
      <c r="B357" s="84" t="s">
        <v>363</v>
      </c>
      <c r="C357" s="99">
        <v>1.9620999999999999E-4</v>
      </c>
      <c r="D357" s="100"/>
      <c r="E357" s="101">
        <v>205651.71072249999</v>
      </c>
      <c r="F357" s="101">
        <v>89212.716762499971</v>
      </c>
      <c r="G357" s="101">
        <v>226939.17692249999</v>
      </c>
      <c r="H357" s="101">
        <v>14707.116759999999</v>
      </c>
      <c r="I357" s="101">
        <v>0</v>
      </c>
    </row>
    <row r="358" spans="1:9">
      <c r="A358" s="4">
        <v>93691</v>
      </c>
      <c r="B358" s="84" t="s">
        <v>364</v>
      </c>
      <c r="C358" s="99">
        <v>1.10221E-3</v>
      </c>
      <c r="D358" s="100"/>
      <c r="E358" s="101">
        <v>1073145.8932974995</v>
      </c>
      <c r="F358" s="101">
        <v>586265.84333749977</v>
      </c>
      <c r="G358" s="101">
        <v>1310881.4660724998</v>
      </c>
      <c r="H358" s="101">
        <v>82617.252760000003</v>
      </c>
      <c r="I358" s="101">
        <v>0</v>
      </c>
    </row>
    <row r="359" spans="1:9">
      <c r="A359" s="4">
        <v>93701</v>
      </c>
      <c r="B359" s="84" t="s">
        <v>943</v>
      </c>
      <c r="C359" s="99">
        <v>4.1406E-4</v>
      </c>
      <c r="D359" s="100"/>
      <c r="E359" s="101">
        <v>397834.42078500002</v>
      </c>
      <c r="F359" s="101">
        <v>199299.90022500002</v>
      </c>
      <c r="G359" s="101">
        <v>470076.017635</v>
      </c>
      <c r="H359" s="101">
        <v>31036.281360000001</v>
      </c>
      <c r="I359" s="101">
        <v>0</v>
      </c>
    </row>
    <row r="360" spans="1:9">
      <c r="A360" s="4">
        <v>93704</v>
      </c>
      <c r="B360" s="84" t="s">
        <v>366</v>
      </c>
      <c r="C360" s="99">
        <v>1.17E-6</v>
      </c>
      <c r="D360" s="100"/>
      <c r="E360" s="101">
        <v>2653.8655325000004</v>
      </c>
      <c r="F360" s="101">
        <v>1730.8626125000001</v>
      </c>
      <c r="G360" s="101">
        <v>2171.0192825000004</v>
      </c>
      <c r="H360" s="101">
        <v>87.698520000000002</v>
      </c>
      <c r="I360" s="101">
        <v>0</v>
      </c>
    </row>
    <row r="361" spans="1:9">
      <c r="A361" s="4">
        <v>93801</v>
      </c>
      <c r="B361" s="84" t="s">
        <v>367</v>
      </c>
      <c r="C361" s="99">
        <v>5.9953999999999997E-4</v>
      </c>
      <c r="D361" s="100"/>
      <c r="E361" s="101">
        <v>663403.21698999975</v>
      </c>
      <c r="F361" s="101">
        <v>354520.58394999988</v>
      </c>
      <c r="G361" s="101">
        <v>639624.06721500005</v>
      </c>
      <c r="H361" s="101">
        <v>44939.120239999997</v>
      </c>
      <c r="I361" s="101">
        <v>0</v>
      </c>
    </row>
    <row r="362" spans="1:9">
      <c r="A362" s="94">
        <v>93803</v>
      </c>
      <c r="B362" s="95" t="s">
        <v>368</v>
      </c>
      <c r="C362" s="96">
        <v>1.1512E-4</v>
      </c>
      <c r="D362" s="97"/>
      <c r="E362" s="98">
        <v>119895.85251999997</v>
      </c>
      <c r="F362" s="98">
        <v>55992.599399999992</v>
      </c>
      <c r="G362" s="98">
        <v>125572.08021999999</v>
      </c>
      <c r="H362" s="98">
        <v>8628.9347199999993</v>
      </c>
      <c r="I362" s="98">
        <v>0</v>
      </c>
    </row>
    <row r="363" spans="1:9">
      <c r="A363" s="4">
        <v>93806</v>
      </c>
      <c r="B363" s="84" t="s">
        <v>369</v>
      </c>
      <c r="C363" s="99">
        <v>1.2410000000000001E-4</v>
      </c>
      <c r="D363" s="100"/>
      <c r="E363" s="101">
        <v>150685.90102500006</v>
      </c>
      <c r="F363" s="101">
        <v>83749.249425000045</v>
      </c>
      <c r="G363" s="101">
        <v>139399.67852500002</v>
      </c>
      <c r="H363" s="101">
        <v>9302.0396000000001</v>
      </c>
      <c r="I363" s="101">
        <v>0</v>
      </c>
    </row>
    <row r="364" spans="1:9">
      <c r="A364" s="4">
        <v>93821</v>
      </c>
      <c r="B364" s="84" t="s">
        <v>370</v>
      </c>
      <c r="C364" s="99">
        <v>5.6289999999999998E-5</v>
      </c>
      <c r="D364" s="100"/>
      <c r="E364" s="101">
        <v>51559.055602499997</v>
      </c>
      <c r="F364" s="101">
        <v>20354.359562500005</v>
      </c>
      <c r="G364" s="101">
        <v>61452.725102500001</v>
      </c>
      <c r="H364" s="101">
        <v>4219.2732399999995</v>
      </c>
      <c r="I364" s="101">
        <v>0</v>
      </c>
    </row>
    <row r="365" spans="1:9">
      <c r="A365" s="4">
        <v>93901</v>
      </c>
      <c r="B365" s="84" t="s">
        <v>371</v>
      </c>
      <c r="C365" s="99">
        <v>1.8847600000000001E-3</v>
      </c>
      <c r="D365" s="100"/>
      <c r="E365" s="101">
        <v>1952890.3933600003</v>
      </c>
      <c r="F365" s="101">
        <v>935523.15960000013</v>
      </c>
      <c r="G365" s="101">
        <v>2131025.6135100001</v>
      </c>
      <c r="H365" s="101">
        <v>141274.07055999999</v>
      </c>
      <c r="I365" s="101">
        <v>0</v>
      </c>
    </row>
    <row r="366" spans="1:9">
      <c r="A366" s="4">
        <v>93904</v>
      </c>
      <c r="B366" s="84" t="s">
        <v>372</v>
      </c>
      <c r="C366" s="99">
        <v>3.2379999999999998E-5</v>
      </c>
      <c r="D366" s="100"/>
      <c r="E366" s="101">
        <v>43200.881729999994</v>
      </c>
      <c r="F366" s="101">
        <v>24228.424849999999</v>
      </c>
      <c r="G366" s="101">
        <v>43516.137905000003</v>
      </c>
      <c r="H366" s="101">
        <v>2427.07528</v>
      </c>
      <c r="I366" s="101">
        <v>0</v>
      </c>
    </row>
    <row r="367" spans="1:9">
      <c r="A367" s="4">
        <v>93906</v>
      </c>
      <c r="B367" s="84" t="s">
        <v>373</v>
      </c>
      <c r="C367" s="99">
        <v>3.4750499999999999E-3</v>
      </c>
      <c r="D367" s="100"/>
      <c r="E367" s="101">
        <v>3685131.3255624995</v>
      </c>
      <c r="F367" s="101">
        <v>1831105.0117624996</v>
      </c>
      <c r="G367" s="101">
        <v>4160443.9643124999</v>
      </c>
      <c r="H367" s="101">
        <v>260475.84779999999</v>
      </c>
      <c r="I367" s="101">
        <v>0</v>
      </c>
    </row>
    <row r="368" spans="1:9">
      <c r="A368" s="4">
        <v>93908</v>
      </c>
      <c r="B368" s="84" t="s">
        <v>944</v>
      </c>
      <c r="C368" s="99">
        <v>6.4775E-4</v>
      </c>
      <c r="D368" s="100"/>
      <c r="E368" s="101">
        <v>713002.18878750014</v>
      </c>
      <c r="F368" s="101">
        <v>330744.40978750004</v>
      </c>
      <c r="G368" s="101">
        <v>763762.35078749992</v>
      </c>
      <c r="H368" s="101">
        <v>48552.748999999996</v>
      </c>
      <c r="I368" s="101">
        <v>0</v>
      </c>
    </row>
    <row r="369" spans="1:9">
      <c r="A369" s="4">
        <v>93910</v>
      </c>
      <c r="B369" s="84" t="s">
        <v>375</v>
      </c>
      <c r="C369" s="99">
        <v>3.1504999999999999E-4</v>
      </c>
      <c r="D369" s="100"/>
      <c r="E369" s="101">
        <v>333012.84626249992</v>
      </c>
      <c r="F369" s="101">
        <v>134703.69246249998</v>
      </c>
      <c r="G369" s="101">
        <v>354445.56061249995</v>
      </c>
      <c r="H369" s="101">
        <v>23614.8878</v>
      </c>
      <c r="I369" s="101">
        <v>0</v>
      </c>
    </row>
    <row r="370" spans="1:9">
      <c r="A370" s="4">
        <v>93911</v>
      </c>
      <c r="B370" s="84" t="s">
        <v>376</v>
      </c>
      <c r="C370" s="99">
        <v>4.4155000000000003E-4</v>
      </c>
      <c r="D370" s="100"/>
      <c r="E370" s="101">
        <v>359870.09203750006</v>
      </c>
      <c r="F370" s="101">
        <v>164069.02423750004</v>
      </c>
      <c r="G370" s="101">
        <v>471742.00043750013</v>
      </c>
      <c r="H370" s="101">
        <v>33096.821800000005</v>
      </c>
      <c r="I370" s="101">
        <v>0</v>
      </c>
    </row>
    <row r="371" spans="1:9">
      <c r="A371" s="4">
        <v>93913</v>
      </c>
      <c r="B371" s="84" t="s">
        <v>377</v>
      </c>
      <c r="C371" s="99">
        <v>4.1959999999999998E-5</v>
      </c>
      <c r="D371" s="100"/>
      <c r="E371" s="101">
        <v>51248.351009999991</v>
      </c>
      <c r="F371" s="101">
        <v>29880.930049999992</v>
      </c>
      <c r="G371" s="101">
        <v>51906.815009999991</v>
      </c>
      <c r="H371" s="101">
        <v>3145.1537599999997</v>
      </c>
      <c r="I371" s="101">
        <v>0</v>
      </c>
    </row>
    <row r="372" spans="1:9">
      <c r="A372" s="4">
        <v>93914</v>
      </c>
      <c r="B372" s="84" t="s">
        <v>378</v>
      </c>
      <c r="C372" s="99">
        <v>4.3000000000000003E-6</v>
      </c>
      <c r="D372" s="100"/>
      <c r="E372" s="101">
        <v>6030.1404000000002</v>
      </c>
      <c r="F372" s="101">
        <v>3193.7536</v>
      </c>
      <c r="G372" s="101">
        <v>5370.9736250000005</v>
      </c>
      <c r="H372" s="101">
        <v>322.31080000000003</v>
      </c>
      <c r="I372" s="101">
        <v>0</v>
      </c>
    </row>
    <row r="373" spans="1:9">
      <c r="A373" s="4">
        <v>93921</v>
      </c>
      <c r="B373" s="84" t="s">
        <v>379</v>
      </c>
      <c r="C373" s="99">
        <v>2.5096999999999999E-4</v>
      </c>
      <c r="D373" s="100"/>
      <c r="E373" s="101">
        <v>233534.75333250005</v>
      </c>
      <c r="F373" s="101">
        <v>109930.60561250005</v>
      </c>
      <c r="G373" s="101">
        <v>267273.2068325</v>
      </c>
      <c r="H373" s="101">
        <v>18811.707319999998</v>
      </c>
      <c r="I373" s="101">
        <v>0</v>
      </c>
    </row>
    <row r="374" spans="1:9">
      <c r="A374" s="4">
        <v>93931</v>
      </c>
      <c r="B374" s="84" t="s">
        <v>380</v>
      </c>
      <c r="C374" s="99">
        <v>5.3399999999999997E-4</v>
      </c>
      <c r="D374" s="100"/>
      <c r="E374" s="101">
        <v>494145.00699999987</v>
      </c>
      <c r="F374" s="101">
        <v>232122.62299999988</v>
      </c>
      <c r="G374" s="101">
        <v>611690.90649999992</v>
      </c>
      <c r="H374" s="101">
        <v>40026.504000000001</v>
      </c>
      <c r="I374" s="101">
        <v>0</v>
      </c>
    </row>
    <row r="375" spans="1:9">
      <c r="A375" s="4">
        <v>94001</v>
      </c>
      <c r="B375" s="84" t="s">
        <v>382</v>
      </c>
      <c r="C375" s="99">
        <v>1.0244500000000001E-3</v>
      </c>
      <c r="D375" s="100"/>
      <c r="E375" s="101">
        <v>1015779.3821875001</v>
      </c>
      <c r="F375" s="101">
        <v>500682.83398750011</v>
      </c>
      <c r="G375" s="101">
        <v>1250396.9997125</v>
      </c>
      <c r="H375" s="101">
        <v>76788.674200000009</v>
      </c>
      <c r="I375" s="101">
        <v>0</v>
      </c>
    </row>
    <row r="376" spans="1:9">
      <c r="A376" s="4">
        <v>94002</v>
      </c>
      <c r="B376" s="84" t="s">
        <v>383</v>
      </c>
      <c r="C376" s="99">
        <v>2.4499999999999998E-6</v>
      </c>
      <c r="D376" s="100"/>
      <c r="E376" s="101">
        <v>4035.0122624999995</v>
      </c>
      <c r="F376" s="101">
        <v>2221.5360625000003</v>
      </c>
      <c r="G376" s="101">
        <v>3244.7920625000002</v>
      </c>
      <c r="H376" s="101">
        <v>183.64219999999997</v>
      </c>
      <c r="I376" s="101">
        <v>0</v>
      </c>
    </row>
    <row r="377" spans="1:9">
      <c r="A377" s="4">
        <v>94004</v>
      </c>
      <c r="B377" s="84" t="s">
        <v>384</v>
      </c>
      <c r="C377" s="99">
        <v>8.9400000000000008E-6</v>
      </c>
      <c r="D377" s="100"/>
      <c r="E377" s="101">
        <v>12691.753915000001</v>
      </c>
      <c r="F377" s="101">
        <v>5685.5264749999997</v>
      </c>
      <c r="G377" s="101">
        <v>11295.109815</v>
      </c>
      <c r="H377" s="101">
        <v>670.10664000000008</v>
      </c>
      <c r="I377" s="101">
        <v>0</v>
      </c>
    </row>
    <row r="378" spans="1:9">
      <c r="A378" s="4">
        <v>94005</v>
      </c>
      <c r="B378" s="84" t="s">
        <v>385</v>
      </c>
      <c r="C378" s="99">
        <v>1.2819999999999999E-5</v>
      </c>
      <c r="D378" s="100"/>
      <c r="E378" s="101">
        <v>19873.809945000001</v>
      </c>
      <c r="F378" s="101">
        <v>10582.991624999999</v>
      </c>
      <c r="G378" s="101">
        <v>18954.746345</v>
      </c>
      <c r="H378" s="101">
        <v>960.9359199999999</v>
      </c>
      <c r="I378" s="101">
        <v>0</v>
      </c>
    </row>
    <row r="379" spans="1:9">
      <c r="A379" s="4">
        <v>94011</v>
      </c>
      <c r="B379" s="84" t="s">
        <v>386</v>
      </c>
      <c r="C379" s="99">
        <v>2.319E-5</v>
      </c>
      <c r="D379" s="100"/>
      <c r="E379" s="101">
        <v>16354.069327500001</v>
      </c>
      <c r="F379" s="101">
        <v>4848.9088875000016</v>
      </c>
      <c r="G379" s="101">
        <v>20258.824727500003</v>
      </c>
      <c r="H379" s="101">
        <v>1738.22964</v>
      </c>
      <c r="I379" s="101">
        <v>0</v>
      </c>
    </row>
    <row r="380" spans="1:9">
      <c r="A380" s="4">
        <v>94021</v>
      </c>
      <c r="B380" s="84" t="s">
        <v>387</v>
      </c>
      <c r="C380" s="99">
        <v>8.5560000000000001E-5</v>
      </c>
      <c r="D380" s="100"/>
      <c r="E380" s="101">
        <v>77826.345810000013</v>
      </c>
      <c r="F380" s="101">
        <v>43414.491250000006</v>
      </c>
      <c r="G380" s="101">
        <v>105348.62441</v>
      </c>
      <c r="H380" s="101">
        <v>6413.2353599999997</v>
      </c>
      <c r="I380" s="101">
        <v>0</v>
      </c>
    </row>
    <row r="381" spans="1:9">
      <c r="A381" s="4">
        <v>94031</v>
      </c>
      <c r="B381" s="84" t="s">
        <v>388</v>
      </c>
      <c r="C381" s="99">
        <v>3.8500000000000004E-6</v>
      </c>
      <c r="D381" s="100"/>
      <c r="E381" s="101">
        <v>7688.6372875000006</v>
      </c>
      <c r="F381" s="101">
        <v>3883.1746875000008</v>
      </c>
      <c r="G381" s="101">
        <v>4950.1587625000002</v>
      </c>
      <c r="H381" s="101">
        <v>288.5806</v>
      </c>
      <c r="I381" s="101">
        <v>0</v>
      </c>
    </row>
    <row r="382" spans="1:9">
      <c r="A382" s="4">
        <v>94101</v>
      </c>
      <c r="B382" s="84" t="s">
        <v>389</v>
      </c>
      <c r="C382" s="99">
        <v>2.0184879999999999E-2</v>
      </c>
      <c r="D382" s="100"/>
      <c r="E382" s="101">
        <v>22360091.717829995</v>
      </c>
      <c r="F382" s="101">
        <v>11731611.170949999</v>
      </c>
      <c r="G382" s="101">
        <v>25054293.91178</v>
      </c>
      <c r="H382" s="101">
        <v>1512977.8652799998</v>
      </c>
      <c r="I382" s="101">
        <v>0</v>
      </c>
    </row>
    <row r="383" spans="1:9">
      <c r="A383" s="4">
        <v>94102</v>
      </c>
      <c r="B383" s="84" t="s">
        <v>390</v>
      </c>
      <c r="C383" s="99">
        <v>3.4385999999999998E-4</v>
      </c>
      <c r="D383" s="100"/>
      <c r="E383" s="101">
        <v>265678.33476</v>
      </c>
      <c r="F383" s="101">
        <v>127665.98939999999</v>
      </c>
      <c r="G383" s="101">
        <v>356867.64343499986</v>
      </c>
      <c r="H383" s="101">
        <v>25774.370159999999</v>
      </c>
      <c r="I383" s="101">
        <v>0</v>
      </c>
    </row>
    <row r="384" spans="1:9">
      <c r="A384" s="4">
        <v>94108</v>
      </c>
      <c r="B384" s="84" t="s">
        <v>391</v>
      </c>
      <c r="C384" s="99">
        <v>3.9284999999999998E-4</v>
      </c>
      <c r="D384" s="100"/>
      <c r="E384" s="101">
        <v>314419.69173750002</v>
      </c>
      <c r="F384" s="101">
        <v>145915.86513750005</v>
      </c>
      <c r="G384" s="101">
        <v>424000.84181250003</v>
      </c>
      <c r="H384" s="101">
        <v>29446.464599999999</v>
      </c>
      <c r="I384" s="101">
        <v>0</v>
      </c>
    </row>
    <row r="385" spans="1:9">
      <c r="A385" s="4">
        <v>94109</v>
      </c>
      <c r="B385" s="84" t="s">
        <v>392</v>
      </c>
      <c r="C385" s="99">
        <v>1.2218999999999999E-4</v>
      </c>
      <c r="D385" s="100"/>
      <c r="E385" s="101">
        <v>122782.7099775</v>
      </c>
      <c r="F385" s="101">
        <v>69116.225537499966</v>
      </c>
      <c r="G385" s="101">
        <v>146208.26667749998</v>
      </c>
      <c r="H385" s="101">
        <v>9158.8736399999998</v>
      </c>
      <c r="I385" s="101">
        <v>0</v>
      </c>
    </row>
    <row r="386" spans="1:9">
      <c r="A386" s="4">
        <v>94111</v>
      </c>
      <c r="B386" s="84" t="s">
        <v>393</v>
      </c>
      <c r="C386" s="99">
        <v>2.2910369999999999E-2</v>
      </c>
      <c r="D386" s="100"/>
      <c r="E386" s="101">
        <v>22495530.940057497</v>
      </c>
      <c r="F386" s="101">
        <v>11415751.197937498</v>
      </c>
      <c r="G386" s="101">
        <v>26889459.481432498</v>
      </c>
      <c r="H386" s="101">
        <v>1717269.6937199999</v>
      </c>
      <c r="I386" s="101">
        <v>0</v>
      </c>
    </row>
    <row r="387" spans="1:9">
      <c r="A387" s="4">
        <v>94112</v>
      </c>
      <c r="B387" s="84" t="s">
        <v>394</v>
      </c>
      <c r="C387" s="99">
        <v>1.6161999999999999E-4</v>
      </c>
      <c r="D387" s="100"/>
      <c r="E387" s="101">
        <v>180436.718995</v>
      </c>
      <c r="F387" s="101">
        <v>104299.63187499999</v>
      </c>
      <c r="G387" s="101">
        <v>218946.257545</v>
      </c>
      <c r="H387" s="101">
        <v>12114.388719999999</v>
      </c>
      <c r="I387" s="101">
        <v>0</v>
      </c>
    </row>
    <row r="388" spans="1:9">
      <c r="A388" s="4">
        <v>94117</v>
      </c>
      <c r="B388" s="84" t="s">
        <v>395</v>
      </c>
      <c r="C388" s="99">
        <v>4.5126999999999998E-4</v>
      </c>
      <c r="D388" s="100"/>
      <c r="E388" s="101">
        <v>556506.7359325001</v>
      </c>
      <c r="F388" s="101">
        <v>296494.10541250004</v>
      </c>
      <c r="G388" s="101">
        <v>560756.62245750008</v>
      </c>
      <c r="H388" s="101">
        <v>33825.394119999997</v>
      </c>
      <c r="I388" s="101">
        <v>0</v>
      </c>
    </row>
    <row r="389" spans="1:9">
      <c r="A389" s="4">
        <v>94118</v>
      </c>
      <c r="B389" s="84" t="s">
        <v>396</v>
      </c>
      <c r="C389" s="99">
        <v>1.4695999999999999E-4</v>
      </c>
      <c r="D389" s="100"/>
      <c r="E389" s="101">
        <v>139562.64166000002</v>
      </c>
      <c r="F389" s="101">
        <v>69767.240700000009</v>
      </c>
      <c r="G389" s="101">
        <v>167835.91376</v>
      </c>
      <c r="H389" s="101">
        <v>11015.533759999998</v>
      </c>
      <c r="I389" s="101">
        <v>0</v>
      </c>
    </row>
    <row r="390" spans="1:9">
      <c r="A390" s="4">
        <v>94121</v>
      </c>
      <c r="B390" s="84" t="s">
        <v>397</v>
      </c>
      <c r="C390" s="99">
        <v>1.011942E-2</v>
      </c>
      <c r="D390" s="100"/>
      <c r="E390" s="101">
        <v>9995127.651095001</v>
      </c>
      <c r="F390" s="101">
        <v>5047948.0111750001</v>
      </c>
      <c r="G390" s="101">
        <v>11960733.902295001</v>
      </c>
      <c r="H390" s="101">
        <v>758511.24552</v>
      </c>
      <c r="I390" s="101">
        <v>0</v>
      </c>
    </row>
    <row r="391" spans="1:9">
      <c r="A391" s="4">
        <v>94127</v>
      </c>
      <c r="B391" s="84" t="s">
        <v>398</v>
      </c>
      <c r="C391" s="99">
        <v>1.9765000000000001E-4</v>
      </c>
      <c r="D391" s="100"/>
      <c r="E391" s="101">
        <v>229830.21296249999</v>
      </c>
      <c r="F391" s="101">
        <v>102967.06156250001</v>
      </c>
      <c r="G391" s="101">
        <v>236118.1088625</v>
      </c>
      <c r="H391" s="101">
        <v>14815.053400000001</v>
      </c>
      <c r="I391" s="101">
        <v>0</v>
      </c>
    </row>
    <row r="392" spans="1:9">
      <c r="A392" s="4">
        <v>94131</v>
      </c>
      <c r="B392" s="84" t="s">
        <v>399</v>
      </c>
      <c r="C392" s="99">
        <v>2.3969E-4</v>
      </c>
      <c r="D392" s="100"/>
      <c r="E392" s="101">
        <v>256829.84030250003</v>
      </c>
      <c r="F392" s="101">
        <v>138470.92586250001</v>
      </c>
      <c r="G392" s="101">
        <v>283644.1594525</v>
      </c>
      <c r="H392" s="101">
        <v>17966.20364</v>
      </c>
      <c r="I392" s="101">
        <v>0</v>
      </c>
    </row>
    <row r="393" spans="1:9">
      <c r="A393" s="4">
        <v>94151</v>
      </c>
      <c r="B393" s="84" t="s">
        <v>400</v>
      </c>
      <c r="C393" s="99">
        <v>4.73E-4</v>
      </c>
      <c r="D393" s="100"/>
      <c r="E393" s="101">
        <v>469973.94932499994</v>
      </c>
      <c r="F393" s="101">
        <v>222808.40132500001</v>
      </c>
      <c r="G393" s="101">
        <v>524025.61130000005</v>
      </c>
      <c r="H393" s="101">
        <v>35454.188000000002</v>
      </c>
      <c r="I393" s="101">
        <v>0</v>
      </c>
    </row>
    <row r="394" spans="1:9">
      <c r="A394" s="4">
        <v>94157</v>
      </c>
      <c r="B394" s="84" t="s">
        <v>401</v>
      </c>
      <c r="C394" s="99">
        <v>1.8320000000000001E-5</v>
      </c>
      <c r="D394" s="100"/>
      <c r="E394" s="101">
        <v>20069.016995000005</v>
      </c>
      <c r="F394" s="101">
        <v>6752.6806750000042</v>
      </c>
      <c r="G394" s="101">
        <v>20787.305770000006</v>
      </c>
      <c r="H394" s="101">
        <v>1373.1939200000002</v>
      </c>
      <c r="I394" s="101">
        <v>0</v>
      </c>
    </row>
    <row r="395" spans="1:9">
      <c r="A395" s="4">
        <v>94161</v>
      </c>
      <c r="B395" s="84" t="s">
        <v>402</v>
      </c>
      <c r="C395" s="99">
        <v>5.2519999999999999E-5</v>
      </c>
      <c r="D395" s="100"/>
      <c r="E395" s="101">
        <v>58696.106244999988</v>
      </c>
      <c r="F395" s="101">
        <v>28661.530724999993</v>
      </c>
      <c r="G395" s="101">
        <v>63269.122119999993</v>
      </c>
      <c r="H395" s="101">
        <v>3936.68912</v>
      </c>
      <c r="I395" s="101">
        <v>0</v>
      </c>
    </row>
    <row r="396" spans="1:9">
      <c r="A396" s="4">
        <v>94168</v>
      </c>
      <c r="B396" s="84" t="s">
        <v>403</v>
      </c>
      <c r="C396" s="99">
        <v>8.4919999999999993E-5</v>
      </c>
      <c r="D396" s="100"/>
      <c r="E396" s="101">
        <v>83402.524619999982</v>
      </c>
      <c r="F396" s="101">
        <v>36372.4067</v>
      </c>
      <c r="G396" s="101">
        <v>92385.945469999991</v>
      </c>
      <c r="H396" s="101">
        <v>6365.2635199999995</v>
      </c>
      <c r="I396" s="101">
        <v>0</v>
      </c>
    </row>
    <row r="397" spans="1:9">
      <c r="A397" s="4">
        <v>94171</v>
      </c>
      <c r="B397" s="84" t="s">
        <v>404</v>
      </c>
      <c r="C397" s="99">
        <v>7.059E-5</v>
      </c>
      <c r="D397" s="100"/>
      <c r="E397" s="101">
        <v>67388.990402499985</v>
      </c>
      <c r="F397" s="101">
        <v>30207.147562499995</v>
      </c>
      <c r="G397" s="101">
        <v>84990.6984275</v>
      </c>
      <c r="H397" s="101">
        <v>5291.1440400000001</v>
      </c>
      <c r="I397" s="101">
        <v>0</v>
      </c>
    </row>
    <row r="398" spans="1:9">
      <c r="A398" s="4">
        <v>94172</v>
      </c>
      <c r="B398" s="84" t="s">
        <v>405</v>
      </c>
      <c r="C398" s="99">
        <v>3.1513E-4</v>
      </c>
      <c r="D398" s="100"/>
      <c r="E398" s="101">
        <v>308981.22626749997</v>
      </c>
      <c r="F398" s="101">
        <v>143112.73038749999</v>
      </c>
      <c r="G398" s="101">
        <v>361413.36974250001</v>
      </c>
      <c r="H398" s="101">
        <v>23620.884279999998</v>
      </c>
      <c r="I398" s="101">
        <v>0</v>
      </c>
    </row>
    <row r="399" spans="1:9">
      <c r="A399" s="4">
        <v>94201</v>
      </c>
      <c r="B399" s="84" t="s">
        <v>406</v>
      </c>
      <c r="C399" s="99">
        <v>2.79854E-3</v>
      </c>
      <c r="D399" s="100"/>
      <c r="E399" s="101">
        <v>2761130.19619</v>
      </c>
      <c r="F399" s="101">
        <v>1384423.6391500002</v>
      </c>
      <c r="G399" s="101">
        <v>3255612.0976649998</v>
      </c>
      <c r="H399" s="101">
        <v>209767.36424</v>
      </c>
      <c r="I399" s="101">
        <v>0</v>
      </c>
    </row>
    <row r="400" spans="1:9">
      <c r="A400" s="4">
        <v>94204</v>
      </c>
      <c r="B400" s="84" t="s">
        <v>407</v>
      </c>
      <c r="C400" s="99">
        <v>4.1850000000000001E-5</v>
      </c>
      <c r="D400" s="100"/>
      <c r="E400" s="101">
        <v>45141.403987500002</v>
      </c>
      <c r="F400" s="101">
        <v>20196.453387500002</v>
      </c>
      <c r="G400" s="101">
        <v>45548.892262500012</v>
      </c>
      <c r="H400" s="101">
        <v>3136.9086000000002</v>
      </c>
      <c r="I400" s="101">
        <v>0</v>
      </c>
    </row>
    <row r="401" spans="1:9">
      <c r="A401" s="4">
        <v>94205</v>
      </c>
      <c r="B401" s="84" t="s">
        <v>408</v>
      </c>
      <c r="C401" s="99">
        <v>1.1790000000000001E-5</v>
      </c>
      <c r="D401" s="100"/>
      <c r="E401" s="101">
        <v>17542.342402499999</v>
      </c>
      <c r="F401" s="101">
        <v>10939.928362499997</v>
      </c>
      <c r="G401" s="101">
        <v>15548.971927499997</v>
      </c>
      <c r="H401" s="101">
        <v>883.73124000000007</v>
      </c>
      <c r="I401" s="101">
        <v>0</v>
      </c>
    </row>
    <row r="402" spans="1:9">
      <c r="A402" s="4">
        <v>94209</v>
      </c>
      <c r="B402" s="84" t="s">
        <v>409</v>
      </c>
      <c r="C402" s="99">
        <v>3.0934000000000002E-4</v>
      </c>
      <c r="D402" s="100"/>
      <c r="E402" s="101">
        <v>333226.80259000009</v>
      </c>
      <c r="F402" s="101">
        <v>183708.06475000005</v>
      </c>
      <c r="G402" s="101">
        <v>398893.586465</v>
      </c>
      <c r="H402" s="101">
        <v>23186.889040000002</v>
      </c>
      <c r="I402" s="101">
        <v>0</v>
      </c>
    </row>
    <row r="403" spans="1:9">
      <c r="A403" s="4">
        <v>94211</v>
      </c>
      <c r="B403" s="84" t="s">
        <v>410</v>
      </c>
      <c r="C403" s="99">
        <v>9.2219999999999995E-5</v>
      </c>
      <c r="D403" s="100"/>
      <c r="E403" s="101">
        <v>62162.943519999986</v>
      </c>
      <c r="F403" s="101">
        <v>26365.610799999995</v>
      </c>
      <c r="G403" s="101">
        <v>81029.11394499999</v>
      </c>
      <c r="H403" s="101">
        <v>6912.4423199999992</v>
      </c>
      <c r="I403" s="101">
        <v>0</v>
      </c>
    </row>
    <row r="404" spans="1:9">
      <c r="A404" s="4">
        <v>94221</v>
      </c>
      <c r="B404" s="84" t="s">
        <v>411</v>
      </c>
      <c r="C404" s="99">
        <v>8.3058999999999997E-4</v>
      </c>
      <c r="D404" s="100"/>
      <c r="E404" s="101">
        <v>741536.34590250021</v>
      </c>
      <c r="F404" s="101">
        <v>400544.7430625002</v>
      </c>
      <c r="G404" s="101">
        <v>959655.40282750013</v>
      </c>
      <c r="H404" s="101">
        <v>62257.704039999997</v>
      </c>
      <c r="I404" s="101">
        <v>0</v>
      </c>
    </row>
    <row r="405" spans="1:9">
      <c r="A405" s="4">
        <v>94231</v>
      </c>
      <c r="B405" s="84" t="s">
        <v>412</v>
      </c>
      <c r="C405" s="99">
        <v>1.6496999999999999E-4</v>
      </c>
      <c r="D405" s="100"/>
      <c r="E405" s="101">
        <v>200488.09710749998</v>
      </c>
      <c r="F405" s="101">
        <v>104696.68538750001</v>
      </c>
      <c r="G405" s="101">
        <v>214496.43078249999</v>
      </c>
      <c r="H405" s="101">
        <v>12365.491319999999</v>
      </c>
      <c r="I405" s="101">
        <v>0</v>
      </c>
    </row>
    <row r="406" spans="1:9">
      <c r="A406" s="4">
        <v>94241</v>
      </c>
      <c r="B406" s="84" t="s">
        <v>413</v>
      </c>
      <c r="C406" s="99">
        <v>1.3248000000000001E-4</v>
      </c>
      <c r="D406" s="100"/>
      <c r="E406" s="101">
        <v>124354.22452999998</v>
      </c>
      <c r="F406" s="101">
        <v>39089.740049999986</v>
      </c>
      <c r="G406" s="101">
        <v>144371.90537999998</v>
      </c>
      <c r="H406" s="101">
        <v>9930.1708799999997</v>
      </c>
      <c r="I406" s="101">
        <v>0</v>
      </c>
    </row>
    <row r="407" spans="1:9">
      <c r="A407" s="94">
        <v>94251</v>
      </c>
      <c r="B407" s="95" t="s">
        <v>414</v>
      </c>
      <c r="C407" s="96">
        <v>2.3010000000000002E-5</v>
      </c>
      <c r="D407" s="97"/>
      <c r="E407" s="98">
        <v>23700.152847500005</v>
      </c>
      <c r="F407" s="98">
        <v>11688.762087500003</v>
      </c>
      <c r="G407" s="98">
        <v>24760.966272500005</v>
      </c>
      <c r="H407" s="98">
        <v>1724.73756</v>
      </c>
      <c r="I407" s="98">
        <v>0</v>
      </c>
    </row>
    <row r="408" spans="1:9">
      <c r="A408" s="4">
        <v>94261</v>
      </c>
      <c r="B408" s="84" t="s">
        <v>415</v>
      </c>
      <c r="C408" s="99">
        <v>3.4950000000000002E-5</v>
      </c>
      <c r="D408" s="100"/>
      <c r="E408" s="101">
        <v>32336.019062500007</v>
      </c>
      <c r="F408" s="101">
        <v>13703.57286250001</v>
      </c>
      <c r="G408" s="101">
        <v>39455.772537500008</v>
      </c>
      <c r="H408" s="101">
        <v>2619.7122000000004</v>
      </c>
      <c r="I408" s="101">
        <v>0</v>
      </c>
    </row>
    <row r="409" spans="1:9">
      <c r="A409" s="4">
        <v>94301</v>
      </c>
      <c r="B409" s="84" t="s">
        <v>416</v>
      </c>
      <c r="C409" s="99">
        <v>5.9402400000000003E-3</v>
      </c>
      <c r="D409" s="100"/>
      <c r="E409" s="101">
        <v>6064180.2466900004</v>
      </c>
      <c r="F409" s="101">
        <v>3224779.7804500004</v>
      </c>
      <c r="G409" s="101">
        <v>7298198.0945400018</v>
      </c>
      <c r="H409" s="101">
        <v>445256.62944000005</v>
      </c>
      <c r="I409" s="101">
        <v>0</v>
      </c>
    </row>
    <row r="410" spans="1:9">
      <c r="A410" s="4">
        <v>94311</v>
      </c>
      <c r="B410" s="84" t="s">
        <v>417</v>
      </c>
      <c r="C410" s="99">
        <v>7.6433000000000002E-4</v>
      </c>
      <c r="D410" s="100"/>
      <c r="E410" s="101">
        <v>735760.42511750013</v>
      </c>
      <c r="F410" s="101">
        <v>348334.15003749996</v>
      </c>
      <c r="G410" s="101">
        <v>854235.36814250005</v>
      </c>
      <c r="H410" s="101">
        <v>57291.119480000001</v>
      </c>
      <c r="I410" s="101">
        <v>0</v>
      </c>
    </row>
    <row r="411" spans="1:9">
      <c r="A411" s="4">
        <v>94313</v>
      </c>
      <c r="B411" s="84" t="s">
        <v>418</v>
      </c>
      <c r="C411" s="99">
        <v>1.6500000000000001E-5</v>
      </c>
      <c r="D411" s="100"/>
      <c r="E411" s="101">
        <v>21512.155225000006</v>
      </c>
      <c r="F411" s="101">
        <v>9727.6012250000022</v>
      </c>
      <c r="G411" s="101">
        <v>18598.794624999999</v>
      </c>
      <c r="H411" s="101">
        <v>1236.7740000000001</v>
      </c>
      <c r="I411" s="101">
        <v>0</v>
      </c>
    </row>
    <row r="412" spans="1:9">
      <c r="A412" s="4">
        <v>94317</v>
      </c>
      <c r="B412" s="84" t="s">
        <v>419</v>
      </c>
      <c r="C412" s="99">
        <v>1.8110000000000001E-5</v>
      </c>
      <c r="D412" s="100"/>
      <c r="E412" s="101">
        <v>30173.2621225</v>
      </c>
      <c r="F412" s="101">
        <v>14697.8237625</v>
      </c>
      <c r="G412" s="101">
        <v>23000.431547500004</v>
      </c>
      <c r="H412" s="101">
        <v>1357.45316</v>
      </c>
      <c r="I412" s="101">
        <v>0</v>
      </c>
    </row>
    <row r="413" spans="1:9">
      <c r="A413" s="4">
        <v>94321</v>
      </c>
      <c r="B413" s="84" t="s">
        <v>420</v>
      </c>
      <c r="C413" s="99">
        <v>3.4961999999999998E-4</v>
      </c>
      <c r="D413" s="100"/>
      <c r="E413" s="101">
        <v>378227.17299500003</v>
      </c>
      <c r="F413" s="101">
        <v>206865.19787500001</v>
      </c>
      <c r="G413" s="101">
        <v>440861.47714500001</v>
      </c>
      <c r="H413" s="101">
        <v>26206.116719999998</v>
      </c>
      <c r="I413" s="101">
        <v>0</v>
      </c>
    </row>
    <row r="414" spans="1:9">
      <c r="A414" s="4">
        <v>94331</v>
      </c>
      <c r="B414" s="84" t="s">
        <v>421</v>
      </c>
      <c r="C414" s="99">
        <v>1.4553999999999999E-4</v>
      </c>
      <c r="D414" s="100"/>
      <c r="E414" s="101">
        <v>136843.59719</v>
      </c>
      <c r="F414" s="101">
        <v>69305.268150000018</v>
      </c>
      <c r="G414" s="101">
        <v>163250.90331499997</v>
      </c>
      <c r="H414" s="101">
        <v>10909.096239999999</v>
      </c>
      <c r="I414" s="101">
        <v>0</v>
      </c>
    </row>
    <row r="415" spans="1:9">
      <c r="A415" s="4">
        <v>94341</v>
      </c>
      <c r="B415" s="84" t="s">
        <v>422</v>
      </c>
      <c r="C415" s="99">
        <v>9.3289999999999996E-5</v>
      </c>
      <c r="D415" s="100"/>
      <c r="E415" s="101">
        <v>82660.084102499997</v>
      </c>
      <c r="F415" s="101">
        <v>40005.176062499988</v>
      </c>
      <c r="G415" s="101">
        <v>97943.109752499979</v>
      </c>
      <c r="H415" s="101">
        <v>6992.6452399999998</v>
      </c>
      <c r="I415" s="101">
        <v>0</v>
      </c>
    </row>
    <row r="416" spans="1:9">
      <c r="A416" s="4">
        <v>94347</v>
      </c>
      <c r="B416" s="84" t="s">
        <v>423</v>
      </c>
      <c r="C416" s="99">
        <v>1.8669999999999999E-5</v>
      </c>
      <c r="D416" s="100"/>
      <c r="E416" s="101">
        <v>20026.747682500005</v>
      </c>
      <c r="F416" s="101">
        <v>10115.914762500004</v>
      </c>
      <c r="G416" s="101">
        <v>23945.124307500002</v>
      </c>
      <c r="H416" s="101">
        <v>1399.4285199999999</v>
      </c>
      <c r="I416" s="101">
        <v>0</v>
      </c>
    </row>
    <row r="417" spans="1:9">
      <c r="A417" s="4">
        <v>94351</v>
      </c>
      <c r="B417" s="84" t="s">
        <v>424</v>
      </c>
      <c r="C417" s="99">
        <v>2.8703000000000002E-4</v>
      </c>
      <c r="D417" s="100"/>
      <c r="E417" s="101">
        <v>275527.52936749998</v>
      </c>
      <c r="F417" s="101">
        <v>120025.18908749997</v>
      </c>
      <c r="G417" s="101">
        <v>316742.13336749998</v>
      </c>
      <c r="H417" s="101">
        <v>21514.62068</v>
      </c>
      <c r="I417" s="101">
        <v>0</v>
      </c>
    </row>
    <row r="418" spans="1:9">
      <c r="A418" s="4">
        <v>94401</v>
      </c>
      <c r="B418" s="84" t="s">
        <v>936</v>
      </c>
      <c r="C418" s="99">
        <v>3.6737200000000001E-3</v>
      </c>
      <c r="D418" s="100"/>
      <c r="E418" s="101">
        <v>3716999.8784699999</v>
      </c>
      <c r="F418" s="101">
        <v>2012882.0517499996</v>
      </c>
      <c r="G418" s="101">
        <v>4365526.4077700004</v>
      </c>
      <c r="H418" s="101">
        <v>275367.35632000002</v>
      </c>
      <c r="I418" s="101">
        <v>0</v>
      </c>
    </row>
    <row r="419" spans="1:9">
      <c r="A419" s="4">
        <v>94403</v>
      </c>
      <c r="B419" s="84" t="s">
        <v>945</v>
      </c>
      <c r="C419" s="99">
        <v>4.388E-5</v>
      </c>
      <c r="D419" s="100"/>
      <c r="E419" s="101">
        <v>48544.157605</v>
      </c>
      <c r="F419" s="101">
        <v>23574.526725000003</v>
      </c>
      <c r="G419" s="101">
        <v>54269.772880000004</v>
      </c>
      <c r="H419" s="101">
        <v>3289.0692800000002</v>
      </c>
      <c r="I419" s="101">
        <v>0</v>
      </c>
    </row>
    <row r="420" spans="1:9">
      <c r="A420" s="4">
        <v>94408</v>
      </c>
      <c r="B420" s="84" t="s">
        <v>427</v>
      </c>
      <c r="C420" s="99">
        <v>6.3789999999999997E-5</v>
      </c>
      <c r="D420" s="100"/>
      <c r="E420" s="101">
        <v>64349.384377499984</v>
      </c>
      <c r="F420" s="101">
        <v>26485.618337499986</v>
      </c>
      <c r="G420" s="101">
        <v>72870.869777499989</v>
      </c>
      <c r="H420" s="101">
        <v>4781.4432399999996</v>
      </c>
      <c r="I420" s="101">
        <v>0</v>
      </c>
    </row>
    <row r="421" spans="1:9">
      <c r="A421" s="4">
        <v>94411</v>
      </c>
      <c r="B421" s="84" t="s">
        <v>428</v>
      </c>
      <c r="C421" s="99">
        <v>1.1336899999999999E-3</v>
      </c>
      <c r="D421" s="100"/>
      <c r="E421" s="101">
        <v>1118438.5592774998</v>
      </c>
      <c r="F421" s="101">
        <v>592310.90083749976</v>
      </c>
      <c r="G421" s="101">
        <v>1355054.9135024995</v>
      </c>
      <c r="H421" s="101">
        <v>84976.867639999997</v>
      </c>
      <c r="I421" s="101">
        <v>0</v>
      </c>
    </row>
    <row r="422" spans="1:9">
      <c r="A422" s="4">
        <v>94412</v>
      </c>
      <c r="B422" s="84" t="s">
        <v>429</v>
      </c>
      <c r="C422" s="99">
        <v>2.9030000000000002E-5</v>
      </c>
      <c r="D422" s="100"/>
      <c r="E422" s="101">
        <v>38711.808092500003</v>
      </c>
      <c r="F422" s="101">
        <v>21037.675812500001</v>
      </c>
      <c r="G422" s="101">
        <v>36049.570617500001</v>
      </c>
      <c r="H422" s="101">
        <v>2175.9726800000003</v>
      </c>
      <c r="I422" s="101">
        <v>0</v>
      </c>
    </row>
    <row r="423" spans="1:9">
      <c r="A423" s="4">
        <v>94415</v>
      </c>
      <c r="B423" s="84" t="s">
        <v>1029</v>
      </c>
      <c r="C423" s="99">
        <v>2.3249999999999999E-5</v>
      </c>
      <c r="D423" s="100"/>
      <c r="E423" s="101">
        <v>39482.431062500007</v>
      </c>
      <c r="F423" s="101">
        <v>27758.014062500006</v>
      </c>
      <c r="G423" s="101">
        <v>43531.186062500012</v>
      </c>
      <c r="H423" s="101">
        <v>1742.7269999999999</v>
      </c>
      <c r="I423" s="101">
        <v>0</v>
      </c>
    </row>
    <row r="424" spans="1:9">
      <c r="A424" s="4">
        <v>94417</v>
      </c>
      <c r="B424" s="84" t="s">
        <v>1030</v>
      </c>
      <c r="C424" s="99">
        <v>4.4749999999999997E-5</v>
      </c>
      <c r="D424" s="100"/>
      <c r="E424" s="101">
        <v>82064.584437499987</v>
      </c>
      <c r="F424" s="101">
        <v>59498.233437499992</v>
      </c>
      <c r="G424" s="101">
        <v>89857.349437500001</v>
      </c>
      <c r="H424" s="101">
        <v>3354.2809999999999</v>
      </c>
      <c r="I424" s="101">
        <v>0</v>
      </c>
    </row>
    <row r="425" spans="1:9">
      <c r="A425" s="4">
        <v>94421</v>
      </c>
      <c r="B425" s="84" t="s">
        <v>430</v>
      </c>
      <c r="C425" s="99">
        <v>1.6532999999999999E-4</v>
      </c>
      <c r="D425" s="100"/>
      <c r="E425" s="101">
        <v>196827.95086749995</v>
      </c>
      <c r="F425" s="101">
        <v>89819.999787499968</v>
      </c>
      <c r="G425" s="101">
        <v>195472.96699249998</v>
      </c>
      <c r="H425" s="101">
        <v>12392.475479999999</v>
      </c>
      <c r="I425" s="101">
        <v>0</v>
      </c>
    </row>
    <row r="426" spans="1:9">
      <c r="A426" s="4">
        <v>94427</v>
      </c>
      <c r="B426" s="84" t="s">
        <v>431</v>
      </c>
      <c r="C426" s="99">
        <v>2.9600000000000001E-5</v>
      </c>
      <c r="D426" s="100"/>
      <c r="E426" s="101">
        <v>37495.74285000001</v>
      </c>
      <c r="F426" s="101">
        <v>21363.173250000007</v>
      </c>
      <c r="G426" s="101">
        <v>38710.851699999999</v>
      </c>
      <c r="H426" s="101">
        <v>2218.6976</v>
      </c>
      <c r="I426" s="101">
        <v>0</v>
      </c>
    </row>
    <row r="427" spans="1:9">
      <c r="A427" s="4">
        <v>94428</v>
      </c>
      <c r="B427" s="84" t="s">
        <v>432</v>
      </c>
      <c r="C427" s="99">
        <v>6.7960000000000007E-5</v>
      </c>
      <c r="D427" s="100"/>
      <c r="E427" s="101">
        <v>65022.634410000013</v>
      </c>
      <c r="F427" s="101">
        <v>28551.037450000022</v>
      </c>
      <c r="G427" s="101">
        <v>77509.759110000028</v>
      </c>
      <c r="H427" s="101">
        <v>5094.0097600000008</v>
      </c>
      <c r="I427" s="101">
        <v>0</v>
      </c>
    </row>
    <row r="428" spans="1:9">
      <c r="A428" s="4">
        <v>94431</v>
      </c>
      <c r="B428" s="84" t="s">
        <v>433</v>
      </c>
      <c r="C428" s="99">
        <v>4.0378000000000001E-4</v>
      </c>
      <c r="D428" s="100"/>
      <c r="E428" s="101">
        <v>419938.23447999998</v>
      </c>
      <c r="F428" s="101">
        <v>224622.67120000001</v>
      </c>
      <c r="G428" s="101">
        <v>498166.01465500006</v>
      </c>
      <c r="H428" s="101">
        <v>30265.733680000001</v>
      </c>
      <c r="I428" s="101">
        <v>0</v>
      </c>
    </row>
    <row r="429" spans="1:9">
      <c r="A429" s="4">
        <v>94437</v>
      </c>
      <c r="B429" s="84" t="s">
        <v>434</v>
      </c>
      <c r="C429" s="99">
        <v>1.202E-5</v>
      </c>
      <c r="D429" s="100"/>
      <c r="E429" s="101">
        <v>18324.690920000005</v>
      </c>
      <c r="F429" s="101">
        <v>9429.2934000000059</v>
      </c>
      <c r="G429" s="101">
        <v>14448.798195000003</v>
      </c>
      <c r="H429" s="101">
        <v>900.97112000000004</v>
      </c>
      <c r="I429" s="101">
        <v>0</v>
      </c>
    </row>
    <row r="430" spans="1:9">
      <c r="A430" s="4">
        <v>94501</v>
      </c>
      <c r="B430" s="84" t="s">
        <v>967</v>
      </c>
      <c r="C430" s="99">
        <v>5.9484999999999998E-3</v>
      </c>
      <c r="D430" s="100"/>
      <c r="E430" s="101">
        <v>6069822.0545999985</v>
      </c>
      <c r="F430" s="101">
        <v>3124722.2685999982</v>
      </c>
      <c r="G430" s="101">
        <v>7064913.2121749986</v>
      </c>
      <c r="H430" s="101">
        <v>445875.766</v>
      </c>
      <c r="I430" s="101">
        <v>0</v>
      </c>
    </row>
    <row r="431" spans="1:9">
      <c r="A431" s="4">
        <v>94511</v>
      </c>
      <c r="B431" s="84" t="s">
        <v>436</v>
      </c>
      <c r="C431" s="99">
        <v>2.4429299999999998E-3</v>
      </c>
      <c r="D431" s="100"/>
      <c r="E431" s="101">
        <v>2622442.7463924997</v>
      </c>
      <c r="F431" s="101">
        <v>1414119.7777125</v>
      </c>
      <c r="G431" s="101">
        <v>2936045.7252424997</v>
      </c>
      <c r="H431" s="101">
        <v>183112.26108</v>
      </c>
      <c r="I431" s="101">
        <v>0</v>
      </c>
    </row>
    <row r="432" spans="1:9">
      <c r="A432" s="4">
        <v>94517</v>
      </c>
      <c r="B432" s="84" t="s">
        <v>437</v>
      </c>
      <c r="C432" s="99">
        <v>7.5339999999999994E-5</v>
      </c>
      <c r="D432" s="100"/>
      <c r="E432" s="101">
        <v>92006.534489999976</v>
      </c>
      <c r="F432" s="101">
        <v>47463.380649999977</v>
      </c>
      <c r="G432" s="101">
        <v>85110.081764999981</v>
      </c>
      <c r="H432" s="101">
        <v>5647.1850399999994</v>
      </c>
      <c r="I432" s="101">
        <v>0</v>
      </c>
    </row>
    <row r="433" spans="1:9">
      <c r="A433" s="4">
        <v>94521</v>
      </c>
      <c r="B433" s="84" t="s">
        <v>438</v>
      </c>
      <c r="C433" s="99">
        <v>1.4757E-4</v>
      </c>
      <c r="D433" s="100"/>
      <c r="E433" s="101">
        <v>144659.03318249999</v>
      </c>
      <c r="F433" s="101">
        <v>78631.023862499962</v>
      </c>
      <c r="G433" s="101">
        <v>186482.9451825</v>
      </c>
      <c r="H433" s="101">
        <v>11061.25692</v>
      </c>
      <c r="I433" s="101">
        <v>0</v>
      </c>
    </row>
    <row r="434" spans="1:9">
      <c r="A434" s="4">
        <v>94527</v>
      </c>
      <c r="B434" s="84" t="s">
        <v>439</v>
      </c>
      <c r="C434" s="99">
        <v>6.8000000000000001E-6</v>
      </c>
      <c r="D434" s="100"/>
      <c r="E434" s="101">
        <v>6768.0147250000018</v>
      </c>
      <c r="F434" s="101">
        <v>3169.9379250000015</v>
      </c>
      <c r="G434" s="101">
        <v>7895.9545500000013</v>
      </c>
      <c r="H434" s="101">
        <v>509.70080000000002</v>
      </c>
      <c r="I434" s="101">
        <v>0</v>
      </c>
    </row>
    <row r="435" spans="1:9">
      <c r="A435" s="4">
        <v>94531</v>
      </c>
      <c r="B435" s="84" t="s">
        <v>440</v>
      </c>
      <c r="C435" s="99">
        <v>2.741E-5</v>
      </c>
      <c r="D435" s="100"/>
      <c r="E435" s="101">
        <v>37828.167822500007</v>
      </c>
      <c r="F435" s="101">
        <v>22132.962662500002</v>
      </c>
      <c r="G435" s="101">
        <v>37923.721522500004</v>
      </c>
      <c r="H435" s="101">
        <v>2054.54396</v>
      </c>
      <c r="I435" s="101">
        <v>0</v>
      </c>
    </row>
    <row r="436" spans="1:9">
      <c r="A436" s="4">
        <v>94532</v>
      </c>
      <c r="B436" s="84" t="s">
        <v>441</v>
      </c>
      <c r="C436" s="99">
        <v>1.3948000000000001E-4</v>
      </c>
      <c r="D436" s="100"/>
      <c r="E436" s="101">
        <v>147503.59955500002</v>
      </c>
      <c r="F436" s="101">
        <v>90258.183074999994</v>
      </c>
      <c r="G436" s="101">
        <v>179829.65277999997</v>
      </c>
      <c r="H436" s="101">
        <v>10454.862880000001</v>
      </c>
      <c r="I436" s="101">
        <v>0</v>
      </c>
    </row>
    <row r="437" spans="1:9">
      <c r="A437" s="4">
        <v>94537</v>
      </c>
      <c r="B437" s="84" t="s">
        <v>1031</v>
      </c>
      <c r="C437" s="99">
        <v>8.8300000000000002E-6</v>
      </c>
      <c r="D437" s="100"/>
      <c r="E437" s="101">
        <v>15855.776217500001</v>
      </c>
      <c r="F437" s="101">
        <v>11403.019137499999</v>
      </c>
      <c r="G437" s="101">
        <v>17393.4324175</v>
      </c>
      <c r="H437" s="101">
        <v>661.86148000000003</v>
      </c>
      <c r="I437" s="101">
        <v>0</v>
      </c>
    </row>
    <row r="438" spans="1:9">
      <c r="A438" s="4">
        <v>94541</v>
      </c>
      <c r="B438" s="84" t="s">
        <v>442</v>
      </c>
      <c r="C438" s="99">
        <v>2.4649999999999997E-4</v>
      </c>
      <c r="D438" s="100"/>
      <c r="E438" s="101">
        <v>223555.00667499995</v>
      </c>
      <c r="F438" s="101">
        <v>102003.97267499992</v>
      </c>
      <c r="G438" s="101">
        <v>271295.87612500001</v>
      </c>
      <c r="H438" s="101">
        <v>18476.653999999999</v>
      </c>
      <c r="I438" s="101">
        <v>0</v>
      </c>
    </row>
    <row r="439" spans="1:9">
      <c r="A439" s="4">
        <v>94547</v>
      </c>
      <c r="B439" s="84" t="s">
        <v>443</v>
      </c>
      <c r="C439" s="99">
        <v>6.5599999999999999E-6</v>
      </c>
      <c r="D439" s="100"/>
      <c r="E439" s="101">
        <v>7508.5926349999982</v>
      </c>
      <c r="F439" s="101">
        <v>-361.45792500000243</v>
      </c>
      <c r="G439" s="101">
        <v>2459.8245099999986</v>
      </c>
      <c r="H439" s="101">
        <v>491.71136000000001</v>
      </c>
      <c r="I439" s="101">
        <v>0</v>
      </c>
    </row>
    <row r="440" spans="1:9">
      <c r="A440" s="4">
        <v>94551</v>
      </c>
      <c r="B440" s="84" t="s">
        <v>444</v>
      </c>
      <c r="C440" s="99">
        <v>7.1390000000000006E-5</v>
      </c>
      <c r="D440" s="100"/>
      <c r="E440" s="101">
        <v>82597.571602499986</v>
      </c>
      <c r="F440" s="101">
        <v>49531.307962499981</v>
      </c>
      <c r="G440" s="101">
        <v>89559.140127499995</v>
      </c>
      <c r="H440" s="101">
        <v>5351.1088400000008</v>
      </c>
      <c r="I440" s="101">
        <v>0</v>
      </c>
    </row>
    <row r="441" spans="1:9">
      <c r="A441" s="4">
        <v>94601</v>
      </c>
      <c r="B441" s="84" t="s">
        <v>445</v>
      </c>
      <c r="C441" s="99">
        <v>8.5046999999999998E-4</v>
      </c>
      <c r="D441" s="100"/>
      <c r="E441" s="101">
        <v>822466.77880749991</v>
      </c>
      <c r="F441" s="101">
        <v>365660.1690874999</v>
      </c>
      <c r="G441" s="101">
        <v>961960.62180749991</v>
      </c>
      <c r="H441" s="101">
        <v>63747.829319999997</v>
      </c>
      <c r="I441" s="101">
        <v>0</v>
      </c>
    </row>
    <row r="442" spans="1:9">
      <c r="A442" s="4">
        <v>94604</v>
      </c>
      <c r="B442" s="84" t="s">
        <v>446</v>
      </c>
      <c r="C442" s="99">
        <v>2.1469999999999999E-5</v>
      </c>
      <c r="D442" s="100"/>
      <c r="E442" s="101">
        <v>24605.348707499994</v>
      </c>
      <c r="F442" s="101">
        <v>9618.5429875000009</v>
      </c>
      <c r="G442" s="101">
        <v>24613.870757500001</v>
      </c>
      <c r="H442" s="101">
        <v>1609.3053199999999</v>
      </c>
      <c r="I442" s="101">
        <v>0</v>
      </c>
    </row>
    <row r="443" spans="1:9">
      <c r="A443" s="4">
        <v>94606</v>
      </c>
      <c r="B443" s="84" t="s">
        <v>447</v>
      </c>
      <c r="C443" s="99">
        <v>0</v>
      </c>
      <c r="D443" s="100"/>
      <c r="E443" s="101">
        <v>0</v>
      </c>
      <c r="F443" s="101">
        <v>0</v>
      </c>
      <c r="G443" s="101">
        <v>0</v>
      </c>
      <c r="H443" s="101">
        <v>0</v>
      </c>
      <c r="I443" s="101">
        <v>0</v>
      </c>
    </row>
    <row r="444" spans="1:9">
      <c r="A444" s="4">
        <v>94611</v>
      </c>
      <c r="B444" s="84" t="s">
        <v>448</v>
      </c>
      <c r="C444" s="99">
        <v>3.1645000000000002E-4</v>
      </c>
      <c r="D444" s="100"/>
      <c r="E444" s="101">
        <v>334049.85471250006</v>
      </c>
      <c r="F444" s="101">
        <v>177744.71451250001</v>
      </c>
      <c r="G444" s="101">
        <v>374168.11046250007</v>
      </c>
      <c r="H444" s="101">
        <v>23719.826200000003</v>
      </c>
      <c r="I444" s="101">
        <v>0</v>
      </c>
    </row>
    <row r="445" spans="1:9">
      <c r="A445" s="4">
        <v>94621</v>
      </c>
      <c r="B445" s="84" t="s">
        <v>449</v>
      </c>
      <c r="C445" s="99">
        <v>6.1840000000000004E-5</v>
      </c>
      <c r="D445" s="100"/>
      <c r="E445" s="101">
        <v>33736.436589999998</v>
      </c>
      <c r="F445" s="101">
        <v>2196.0087499999936</v>
      </c>
      <c r="G445" s="101">
        <v>46433.384040000004</v>
      </c>
      <c r="H445" s="101">
        <v>4635.2790400000004</v>
      </c>
      <c r="I445" s="101">
        <v>0</v>
      </c>
    </row>
    <row r="446" spans="1:9">
      <c r="A446" s="4">
        <v>94631</v>
      </c>
      <c r="B446" s="84" t="s">
        <v>450</v>
      </c>
      <c r="C446" s="99">
        <v>3.8160000000000001E-5</v>
      </c>
      <c r="D446" s="100"/>
      <c r="E446" s="101">
        <v>37458.139860000003</v>
      </c>
      <c r="F446" s="101">
        <v>19547.967700000001</v>
      </c>
      <c r="G446" s="101">
        <v>48752.733160000003</v>
      </c>
      <c r="H446" s="101">
        <v>2860.32096</v>
      </c>
      <c r="I446" s="101">
        <v>0</v>
      </c>
    </row>
    <row r="447" spans="1:9">
      <c r="A447" s="4">
        <v>94641</v>
      </c>
      <c r="B447" s="84" t="s">
        <v>451</v>
      </c>
      <c r="C447" s="99">
        <v>1.4090000000000001E-5</v>
      </c>
      <c r="D447" s="100"/>
      <c r="E447" s="101">
        <v>12455.935302500004</v>
      </c>
      <c r="F447" s="101">
        <v>4666.6864624999998</v>
      </c>
      <c r="G447" s="101">
        <v>10158.991252500002</v>
      </c>
      <c r="H447" s="101">
        <v>1056.13004</v>
      </c>
      <c r="I447" s="101">
        <v>0</v>
      </c>
    </row>
    <row r="448" spans="1:9">
      <c r="A448" s="4">
        <v>94701</v>
      </c>
      <c r="B448" s="84" t="s">
        <v>452</v>
      </c>
      <c r="C448" s="99">
        <v>2.43735E-3</v>
      </c>
      <c r="D448" s="100"/>
      <c r="E448" s="101">
        <v>2448417.4948124997</v>
      </c>
      <c r="F448" s="101">
        <v>1257161.3862124998</v>
      </c>
      <c r="G448" s="101">
        <v>2905142.2255374994</v>
      </c>
      <c r="H448" s="101">
        <v>182694.00659999999</v>
      </c>
      <c r="I448" s="101">
        <v>0</v>
      </c>
    </row>
    <row r="449" spans="1:9">
      <c r="A449" s="4">
        <v>94704</v>
      </c>
      <c r="B449" s="84" t="s">
        <v>453</v>
      </c>
      <c r="C449" s="99">
        <v>1.5299999999999999E-5</v>
      </c>
      <c r="D449" s="100"/>
      <c r="E449" s="101">
        <v>16915.5802</v>
      </c>
      <c r="F449" s="101">
        <v>7657.1574000000028</v>
      </c>
      <c r="G449" s="101">
        <v>15401.045775000002</v>
      </c>
      <c r="H449" s="101">
        <v>1146.8268</v>
      </c>
      <c r="I449" s="101">
        <v>0</v>
      </c>
    </row>
    <row r="450" spans="1:9">
      <c r="A450" s="4">
        <v>94711</v>
      </c>
      <c r="B450" s="84" t="s">
        <v>454</v>
      </c>
      <c r="C450" s="99">
        <v>3.5262999999999999E-4</v>
      </c>
      <c r="D450" s="100"/>
      <c r="E450" s="101">
        <v>388949.09854249994</v>
      </c>
      <c r="F450" s="101">
        <v>192482.25266249996</v>
      </c>
      <c r="G450" s="101">
        <v>425777.57101750001</v>
      </c>
      <c r="H450" s="101">
        <v>26431.734280000001</v>
      </c>
      <c r="I450" s="101">
        <v>0</v>
      </c>
    </row>
    <row r="451" spans="1:9">
      <c r="A451" s="4">
        <v>94801</v>
      </c>
      <c r="B451" s="84" t="s">
        <v>455</v>
      </c>
      <c r="C451" s="99">
        <v>6.3451999999999996E-4</v>
      </c>
      <c r="D451" s="100"/>
      <c r="E451" s="101">
        <v>629995.25256999978</v>
      </c>
      <c r="F451" s="101">
        <v>337896.0450499999</v>
      </c>
      <c r="G451" s="101">
        <v>741227.19696999993</v>
      </c>
      <c r="H451" s="101">
        <v>47561.081119999995</v>
      </c>
      <c r="I451" s="101">
        <v>0</v>
      </c>
    </row>
    <row r="452" spans="1:9">
      <c r="A452" s="94">
        <v>94804</v>
      </c>
      <c r="B452" s="95" t="s">
        <v>456</v>
      </c>
      <c r="C452" s="96">
        <v>2.2900000000000001E-6</v>
      </c>
      <c r="D452" s="97"/>
      <c r="E452" s="98">
        <v>3707.3867775000012</v>
      </c>
      <c r="F452" s="98">
        <v>2055.594737500001</v>
      </c>
      <c r="G452" s="98">
        <v>957.78845250000131</v>
      </c>
      <c r="H452" s="98">
        <v>171.64924000000002</v>
      </c>
      <c r="I452" s="98">
        <v>0</v>
      </c>
    </row>
    <row r="453" spans="1:9">
      <c r="A453" s="4">
        <v>94812</v>
      </c>
      <c r="B453" s="84" t="s">
        <v>457</v>
      </c>
      <c r="C453" s="99">
        <v>2.143E-5</v>
      </c>
      <c r="D453" s="100"/>
      <c r="E453" s="101">
        <v>22843.593842499999</v>
      </c>
      <c r="F453" s="101">
        <v>12198.959162500001</v>
      </c>
      <c r="G453" s="101">
        <v>25964.736617500002</v>
      </c>
      <c r="H453" s="101">
        <v>1606.30708</v>
      </c>
      <c r="I453" s="101">
        <v>0</v>
      </c>
    </row>
    <row r="454" spans="1:9">
      <c r="A454" s="4">
        <v>94901</v>
      </c>
      <c r="B454" s="84" t="s">
        <v>458</v>
      </c>
      <c r="C454" s="99">
        <v>7.1930500000000003E-3</v>
      </c>
      <c r="D454" s="100"/>
      <c r="E454" s="101">
        <v>7102703.1595625011</v>
      </c>
      <c r="F454" s="101">
        <v>3511061.6777625</v>
      </c>
      <c r="G454" s="101">
        <v>8118958.9570125006</v>
      </c>
      <c r="H454" s="101">
        <v>539162.25580000004</v>
      </c>
      <c r="I454" s="101">
        <v>0</v>
      </c>
    </row>
    <row r="455" spans="1:9">
      <c r="A455" s="4">
        <v>94908</v>
      </c>
      <c r="B455" s="84" t="s">
        <v>968</v>
      </c>
      <c r="C455" s="99">
        <v>6.037E-5</v>
      </c>
      <c r="D455" s="100"/>
      <c r="E455" s="101">
        <v>55443.367607499989</v>
      </c>
      <c r="F455" s="101">
        <v>28136.225487499993</v>
      </c>
      <c r="G455" s="101">
        <v>69911.146032499993</v>
      </c>
      <c r="H455" s="101">
        <v>4525.0937199999998</v>
      </c>
      <c r="I455" s="101">
        <v>0</v>
      </c>
    </row>
    <row r="456" spans="1:9">
      <c r="A456" s="4">
        <v>94911</v>
      </c>
      <c r="B456" s="84" t="s">
        <v>460</v>
      </c>
      <c r="C456" s="99">
        <v>2.9515600000000002E-3</v>
      </c>
      <c r="D456" s="100"/>
      <c r="E456" s="101">
        <v>2968560.581435001</v>
      </c>
      <c r="F456" s="101">
        <v>1461196.7108750008</v>
      </c>
      <c r="G456" s="101">
        <v>3387529.5849600006</v>
      </c>
      <c r="H456" s="101">
        <v>221237.13136000003</v>
      </c>
      <c r="I456" s="101">
        <v>0</v>
      </c>
    </row>
    <row r="457" spans="1:9">
      <c r="A457" s="4">
        <v>94917</v>
      </c>
      <c r="B457" s="84" t="s">
        <v>461</v>
      </c>
      <c r="C457" s="99">
        <v>3.2020000000000002E-5</v>
      </c>
      <c r="D457" s="100"/>
      <c r="E457" s="101">
        <v>44790.083044999992</v>
      </c>
      <c r="F457" s="101">
        <v>21530.165524999997</v>
      </c>
      <c r="G457" s="101">
        <v>40105.429145000002</v>
      </c>
      <c r="H457" s="101">
        <v>2400.09112</v>
      </c>
      <c r="I457" s="101">
        <v>0</v>
      </c>
    </row>
    <row r="458" spans="1:9">
      <c r="A458" s="4">
        <v>94921</v>
      </c>
      <c r="B458" s="84" t="s">
        <v>462</v>
      </c>
      <c r="C458" s="99">
        <v>3.9291899999999999E-3</v>
      </c>
      <c r="D458" s="100"/>
      <c r="E458" s="101">
        <v>3876519.1267775008</v>
      </c>
      <c r="F458" s="101">
        <v>1773760.9103375012</v>
      </c>
      <c r="G458" s="101">
        <v>4471317.3796275007</v>
      </c>
      <c r="H458" s="101">
        <v>294516.36563999997</v>
      </c>
      <c r="I458" s="101">
        <v>0</v>
      </c>
    </row>
    <row r="459" spans="1:9">
      <c r="A459" s="4">
        <v>94923</v>
      </c>
      <c r="B459" s="84" t="s">
        <v>463</v>
      </c>
      <c r="C459" s="99">
        <v>3.1029999999999999E-5</v>
      </c>
      <c r="D459" s="100"/>
      <c r="E459" s="101">
        <v>35408.926217499997</v>
      </c>
      <c r="F459" s="101">
        <v>19080.241937499995</v>
      </c>
      <c r="G459" s="101">
        <v>35186.541667499994</v>
      </c>
      <c r="H459" s="101">
        <v>2325.8846800000001</v>
      </c>
      <c r="I459" s="101">
        <v>0</v>
      </c>
    </row>
    <row r="460" spans="1:9">
      <c r="A460" s="4">
        <v>94927</v>
      </c>
      <c r="B460" s="84" t="s">
        <v>464</v>
      </c>
      <c r="C460" s="99">
        <v>2.781E-5</v>
      </c>
      <c r="D460" s="100"/>
      <c r="E460" s="101">
        <v>40512.606372499999</v>
      </c>
      <c r="F460" s="101">
        <v>20762.690812499994</v>
      </c>
      <c r="G460" s="101">
        <v>28046.858622499993</v>
      </c>
      <c r="H460" s="101">
        <v>2084.5263599999998</v>
      </c>
      <c r="I460" s="101">
        <v>0</v>
      </c>
    </row>
    <row r="461" spans="1:9">
      <c r="A461" s="4">
        <v>94931</v>
      </c>
      <c r="B461" s="84" t="s">
        <v>465</v>
      </c>
      <c r="C461" s="99">
        <v>3.0470999999999997E-4</v>
      </c>
      <c r="D461" s="100"/>
      <c r="E461" s="101">
        <v>369431.25024749996</v>
      </c>
      <c r="F461" s="101">
        <v>206174.31028749995</v>
      </c>
      <c r="G461" s="101">
        <v>388417.12094749993</v>
      </c>
      <c r="H461" s="101">
        <v>22839.84276</v>
      </c>
      <c r="I461" s="101">
        <v>0</v>
      </c>
    </row>
    <row r="462" spans="1:9">
      <c r="A462" s="4">
        <v>94937</v>
      </c>
      <c r="B462" s="84" t="s">
        <v>956</v>
      </c>
      <c r="C462" s="99">
        <v>8.0700000000000007E-6</v>
      </c>
      <c r="D462" s="100"/>
      <c r="E462" s="101">
        <v>7503.9528575000022</v>
      </c>
      <c r="F462" s="101">
        <v>2947.4455375000016</v>
      </c>
      <c r="G462" s="101">
        <v>8896.574807500001</v>
      </c>
      <c r="H462" s="101">
        <v>604.89492000000007</v>
      </c>
      <c r="I462" s="101">
        <v>0</v>
      </c>
    </row>
    <row r="463" spans="1:9">
      <c r="A463" s="4">
        <v>94941</v>
      </c>
      <c r="B463" s="84" t="s">
        <v>466</v>
      </c>
      <c r="C463" s="99">
        <v>0</v>
      </c>
      <c r="D463" s="100"/>
      <c r="E463" s="101">
        <v>-296965.62557499995</v>
      </c>
      <c r="F463" s="101">
        <v>21258.374425000002</v>
      </c>
      <c r="G463" s="101">
        <v>21013.54765</v>
      </c>
      <c r="H463" s="101">
        <v>0</v>
      </c>
      <c r="I463" s="101">
        <v>0</v>
      </c>
    </row>
    <row r="464" spans="1:9">
      <c r="A464" s="4">
        <v>94947</v>
      </c>
      <c r="B464" s="84" t="s">
        <v>957</v>
      </c>
      <c r="C464" s="99">
        <v>9.4099999999999997E-6</v>
      </c>
      <c r="D464" s="100"/>
      <c r="E464" s="101">
        <v>15423.591197499996</v>
      </c>
      <c r="F464" s="101">
        <v>9812.3540374999975</v>
      </c>
      <c r="G464" s="101">
        <v>16226.479872499996</v>
      </c>
      <c r="H464" s="101">
        <v>705.33596</v>
      </c>
      <c r="I464" s="101">
        <v>0</v>
      </c>
    </row>
    <row r="465" spans="1:9">
      <c r="A465" s="4">
        <v>95001</v>
      </c>
      <c r="B465" s="84" t="s">
        <v>467</v>
      </c>
      <c r="C465" s="99">
        <v>2.4381899999999998E-3</v>
      </c>
      <c r="D465" s="100"/>
      <c r="E465" s="101">
        <v>2822714.5878774999</v>
      </c>
      <c r="F465" s="101">
        <v>1567124.8874374996</v>
      </c>
      <c r="G465" s="101">
        <v>3139336.2755774995</v>
      </c>
      <c r="H465" s="101">
        <v>182756.96964</v>
      </c>
      <c r="I465" s="101">
        <v>0</v>
      </c>
    </row>
    <row r="466" spans="1:9">
      <c r="A466" s="4">
        <v>95002</v>
      </c>
      <c r="B466" s="84" t="s">
        <v>468</v>
      </c>
      <c r="C466" s="99">
        <v>1.6530000000000001E-4</v>
      </c>
      <c r="D466" s="100"/>
      <c r="E466" s="101">
        <v>185359.47490000003</v>
      </c>
      <c r="F466" s="101">
        <v>92113.652100000021</v>
      </c>
      <c r="G466" s="101">
        <v>198084.40987500001</v>
      </c>
      <c r="H466" s="101">
        <v>12390.2268</v>
      </c>
      <c r="I466" s="101">
        <v>0</v>
      </c>
    </row>
    <row r="467" spans="1:9">
      <c r="A467" s="4">
        <v>95005</v>
      </c>
      <c r="B467" s="84" t="s">
        <v>469</v>
      </c>
      <c r="C467" s="99">
        <v>1.8563E-4</v>
      </c>
      <c r="D467" s="100"/>
      <c r="E467" s="101">
        <v>206920.63104250003</v>
      </c>
      <c r="F467" s="101">
        <v>96559.877162500008</v>
      </c>
      <c r="G467" s="101">
        <v>220570.9482675</v>
      </c>
      <c r="H467" s="101">
        <v>13914.082280000001</v>
      </c>
      <c r="I467" s="101">
        <v>0</v>
      </c>
    </row>
    <row r="468" spans="1:9">
      <c r="A468" s="4">
        <v>95008</v>
      </c>
      <c r="B468" s="84" t="s">
        <v>919</v>
      </c>
      <c r="C468" s="99">
        <v>1.3899999999999999E-4</v>
      </c>
      <c r="D468" s="100"/>
      <c r="E468" s="101">
        <v>162886.54694999999</v>
      </c>
      <c r="F468" s="101">
        <v>90535.182949999988</v>
      </c>
      <c r="G468" s="101">
        <v>188500.99654999998</v>
      </c>
      <c r="H468" s="101">
        <v>10418.884</v>
      </c>
      <c r="I468" s="101">
        <v>0</v>
      </c>
    </row>
    <row r="469" spans="1:9">
      <c r="A469" s="4">
        <v>95009</v>
      </c>
      <c r="B469" s="84" t="s">
        <v>946</v>
      </c>
      <c r="C469" s="99">
        <v>8.4598299999999998E-3</v>
      </c>
      <c r="D469" s="100"/>
      <c r="E469" s="101">
        <v>12264347.678567499</v>
      </c>
      <c r="F469" s="101">
        <v>7876132.4454874992</v>
      </c>
      <c r="G469" s="101">
        <v>13122167.655467499</v>
      </c>
      <c r="H469" s="101">
        <v>634115.01748000004</v>
      </c>
      <c r="I469" s="101">
        <v>0</v>
      </c>
    </row>
    <row r="470" spans="1:9">
      <c r="A470" s="4">
        <v>95010</v>
      </c>
      <c r="B470" s="84" t="s">
        <v>958</v>
      </c>
      <c r="C470" s="99">
        <v>2.7080000000000002E-5</v>
      </c>
      <c r="D470" s="100"/>
      <c r="E470" s="101">
        <v>26496.375480000002</v>
      </c>
      <c r="F470" s="101">
        <v>13295.581400000003</v>
      </c>
      <c r="G470" s="101">
        <v>32115.937430000005</v>
      </c>
      <c r="H470" s="101">
        <v>2029.8084800000001</v>
      </c>
      <c r="I470" s="101">
        <v>0</v>
      </c>
    </row>
    <row r="471" spans="1:9">
      <c r="A471" s="4">
        <v>95011</v>
      </c>
      <c r="B471" s="84" t="s">
        <v>472</v>
      </c>
      <c r="C471" s="99">
        <v>2.5012999999999999E-4</v>
      </c>
      <c r="D471" s="100"/>
      <c r="E471" s="101">
        <v>292434.5101675</v>
      </c>
      <c r="F471" s="101">
        <v>163800.95428750003</v>
      </c>
      <c r="G471" s="101">
        <v>332412.09299249999</v>
      </c>
      <c r="H471" s="101">
        <v>18748.744279999999</v>
      </c>
      <c r="I471" s="101">
        <v>0</v>
      </c>
    </row>
    <row r="472" spans="1:9">
      <c r="A472" s="4">
        <v>95017</v>
      </c>
      <c r="B472" s="84" t="s">
        <v>473</v>
      </c>
      <c r="C472" s="99">
        <v>3.7329999999999997E-5</v>
      </c>
      <c r="D472" s="100"/>
      <c r="E472" s="101">
        <v>38505.305392499991</v>
      </c>
      <c r="F472" s="101">
        <v>37499.682312499994</v>
      </c>
      <c r="G472" s="101">
        <v>41512.453442499995</v>
      </c>
      <c r="H472" s="101">
        <v>2798.1074799999997</v>
      </c>
      <c r="I472" s="101">
        <v>0</v>
      </c>
    </row>
    <row r="473" spans="1:9">
      <c r="A473" s="4">
        <v>95101</v>
      </c>
      <c r="B473" s="84" t="s">
        <v>474</v>
      </c>
      <c r="C473" s="99">
        <v>1.008759E-2</v>
      </c>
      <c r="D473" s="100"/>
      <c r="E473" s="101">
        <v>10730375.567927498</v>
      </c>
      <c r="F473" s="101">
        <v>5774567.0330875004</v>
      </c>
      <c r="G473" s="101">
        <v>12424033.8160275</v>
      </c>
      <c r="H473" s="101">
        <v>756125.39604000002</v>
      </c>
      <c r="I473" s="101">
        <v>0</v>
      </c>
    </row>
    <row r="474" spans="1:9">
      <c r="A474" s="4">
        <v>95103</v>
      </c>
      <c r="B474" s="84" t="s">
        <v>475</v>
      </c>
      <c r="C474" s="99">
        <v>3.8420000000000001E-5</v>
      </c>
      <c r="D474" s="100"/>
      <c r="E474" s="101">
        <v>38778.471695000007</v>
      </c>
      <c r="F474" s="101">
        <v>18090.187775000006</v>
      </c>
      <c r="G474" s="101">
        <v>40164.711245000006</v>
      </c>
      <c r="H474" s="101">
        <v>2879.8095200000002</v>
      </c>
      <c r="I474" s="101">
        <v>0</v>
      </c>
    </row>
    <row r="475" spans="1:9">
      <c r="A475" s="4">
        <v>95104</v>
      </c>
      <c r="B475" s="84" t="s">
        <v>476</v>
      </c>
      <c r="C475" s="99">
        <v>1.5797000000000001E-4</v>
      </c>
      <c r="D475" s="100"/>
      <c r="E475" s="101">
        <v>207501.71740750002</v>
      </c>
      <c r="F475" s="101">
        <v>110549.23768749999</v>
      </c>
      <c r="G475" s="101">
        <v>191300.5261325</v>
      </c>
      <c r="H475" s="101">
        <v>11840.79932</v>
      </c>
      <c r="I475" s="101">
        <v>0</v>
      </c>
    </row>
    <row r="476" spans="1:9">
      <c r="A476" s="4">
        <v>95105</v>
      </c>
      <c r="B476" s="84" t="s">
        <v>477</v>
      </c>
      <c r="C476" s="99">
        <v>6.19E-5</v>
      </c>
      <c r="D476" s="100"/>
      <c r="E476" s="101">
        <v>44878.544899999994</v>
      </c>
      <c r="F476" s="101">
        <v>28133.860499999999</v>
      </c>
      <c r="G476" s="101">
        <v>65321.078725000007</v>
      </c>
      <c r="H476" s="101">
        <v>4639.7763999999997</v>
      </c>
      <c r="I476" s="101">
        <v>0</v>
      </c>
    </row>
    <row r="477" spans="1:9">
      <c r="A477" s="4">
        <v>95106</v>
      </c>
      <c r="B477" s="84" t="s">
        <v>478</v>
      </c>
      <c r="C477" s="99">
        <v>2.9790000000000001E-5</v>
      </c>
      <c r="D477" s="100"/>
      <c r="E477" s="101">
        <v>48641.640677500007</v>
      </c>
      <c r="F477" s="101">
        <v>29879.258637499999</v>
      </c>
      <c r="G477" s="101">
        <v>48160.0081775</v>
      </c>
      <c r="H477" s="101">
        <v>2232.9392400000002</v>
      </c>
      <c r="I477" s="101">
        <v>0</v>
      </c>
    </row>
    <row r="478" spans="1:9">
      <c r="A478" s="4">
        <v>95110</v>
      </c>
      <c r="B478" s="84" t="s">
        <v>479</v>
      </c>
      <c r="C478" s="99">
        <v>1.97796E-3</v>
      </c>
      <c r="D478" s="100"/>
      <c r="E478" s="101">
        <v>1734980.1318349999</v>
      </c>
      <c r="F478" s="101">
        <v>833053.37487499975</v>
      </c>
      <c r="G478" s="101">
        <v>2174461.74756</v>
      </c>
      <c r="H478" s="101">
        <v>148259.96976000001</v>
      </c>
      <c r="I478" s="101">
        <v>0</v>
      </c>
    </row>
    <row r="479" spans="1:9">
      <c r="A479" s="4">
        <v>95111</v>
      </c>
      <c r="B479" s="84" t="s">
        <v>480</v>
      </c>
      <c r="C479" s="99">
        <v>9.2325000000000003E-4</v>
      </c>
      <c r="D479" s="100"/>
      <c r="E479" s="101">
        <v>906849.09833750001</v>
      </c>
      <c r="F479" s="101">
        <v>462717.28133749997</v>
      </c>
      <c r="G479" s="101">
        <v>1056658.9224125</v>
      </c>
      <c r="H479" s="101">
        <v>69203.127000000008</v>
      </c>
      <c r="I479" s="101">
        <v>0</v>
      </c>
    </row>
    <row r="480" spans="1:9">
      <c r="A480" s="4">
        <v>95113</v>
      </c>
      <c r="B480" s="84" t="s">
        <v>481</v>
      </c>
      <c r="C480" s="99">
        <v>5.0510000000000003E-5</v>
      </c>
      <c r="D480" s="100"/>
      <c r="E480" s="101">
        <v>93387.165772500011</v>
      </c>
      <c r="F480" s="101">
        <v>50225.185012500013</v>
      </c>
      <c r="G480" s="101">
        <v>65447.697547500007</v>
      </c>
      <c r="H480" s="101">
        <v>3786.02756</v>
      </c>
      <c r="I480" s="101">
        <v>0</v>
      </c>
    </row>
    <row r="481" spans="1:9">
      <c r="A481" s="4">
        <v>95121</v>
      </c>
      <c r="B481" s="84" t="s">
        <v>482</v>
      </c>
      <c r="C481" s="99">
        <v>4.8259000000000003E-4</v>
      </c>
      <c r="D481" s="100"/>
      <c r="E481" s="101">
        <v>454317.32747750013</v>
      </c>
      <c r="F481" s="101">
        <v>214024.77263750011</v>
      </c>
      <c r="G481" s="101">
        <v>554448.97827750014</v>
      </c>
      <c r="H481" s="101">
        <v>36173.016040000002</v>
      </c>
      <c r="I481" s="101">
        <v>0</v>
      </c>
    </row>
    <row r="482" spans="1:9">
      <c r="A482" s="4">
        <v>95122</v>
      </c>
      <c r="B482" s="84" t="s">
        <v>483</v>
      </c>
      <c r="C482" s="99">
        <v>1.3910000000000001E-5</v>
      </c>
      <c r="D482" s="100"/>
      <c r="E482" s="101">
        <v>16555.342397500004</v>
      </c>
      <c r="F482" s="101">
        <v>4778.8632375000061</v>
      </c>
      <c r="G482" s="101">
        <v>13978.754447500007</v>
      </c>
      <c r="H482" s="101">
        <v>1042.63796</v>
      </c>
      <c r="I482" s="101">
        <v>0</v>
      </c>
    </row>
    <row r="483" spans="1:9">
      <c r="A483" s="4">
        <v>95123</v>
      </c>
      <c r="B483" s="84" t="s">
        <v>484</v>
      </c>
      <c r="C483" s="99">
        <v>5.2750000000000001E-5</v>
      </c>
      <c r="D483" s="100"/>
      <c r="E483" s="101">
        <v>46809.716562499991</v>
      </c>
      <c r="F483" s="101">
        <v>20192.157562499993</v>
      </c>
      <c r="G483" s="101">
        <v>60350.844387499994</v>
      </c>
      <c r="H483" s="101">
        <v>3953.9290000000001</v>
      </c>
      <c r="I483" s="101">
        <v>0</v>
      </c>
    </row>
    <row r="484" spans="1:9">
      <c r="A484" s="4">
        <v>95131</v>
      </c>
      <c r="B484" s="84" t="s">
        <v>485</v>
      </c>
      <c r="C484" s="99">
        <v>2.1943800000000001E-3</v>
      </c>
      <c r="D484" s="100"/>
      <c r="E484" s="101">
        <v>2369312.5996300005</v>
      </c>
      <c r="F484" s="101">
        <v>1278602.4307500008</v>
      </c>
      <c r="G484" s="101">
        <v>2681245.468905</v>
      </c>
      <c r="H484" s="101">
        <v>164481.94728000002</v>
      </c>
      <c r="I484" s="101">
        <v>0</v>
      </c>
    </row>
    <row r="485" spans="1:9">
      <c r="A485" s="4">
        <v>95141</v>
      </c>
      <c r="B485" s="84" t="s">
        <v>486</v>
      </c>
      <c r="C485" s="99">
        <v>4.9932999999999998E-4</v>
      </c>
      <c r="D485" s="100"/>
      <c r="E485" s="101">
        <v>536511.02624249994</v>
      </c>
      <c r="F485" s="101">
        <v>278083.8911624999</v>
      </c>
      <c r="G485" s="101">
        <v>615987.34744249983</v>
      </c>
      <c r="H485" s="101">
        <v>37427.779479999997</v>
      </c>
      <c r="I485" s="101">
        <v>0</v>
      </c>
    </row>
    <row r="486" spans="1:9">
      <c r="A486" s="4">
        <v>95151</v>
      </c>
      <c r="B486" s="84" t="s">
        <v>487</v>
      </c>
      <c r="C486" s="99">
        <v>1.1661E-4</v>
      </c>
      <c r="D486" s="100"/>
      <c r="E486" s="101">
        <v>101113.53459750001</v>
      </c>
      <c r="F486" s="101">
        <v>41993.910237500007</v>
      </c>
      <c r="G486" s="101">
        <v>125625.57377249999</v>
      </c>
      <c r="H486" s="101">
        <v>8740.6191600000002</v>
      </c>
      <c r="I486" s="101">
        <v>0</v>
      </c>
    </row>
    <row r="487" spans="1:9">
      <c r="A487" s="4">
        <v>95161</v>
      </c>
      <c r="B487" s="84" t="s">
        <v>488</v>
      </c>
      <c r="C487" s="99">
        <v>6.1569999999999995E-5</v>
      </c>
      <c r="D487" s="100"/>
      <c r="E487" s="101">
        <v>58020.868857500012</v>
      </c>
      <c r="F487" s="101">
        <v>29548.595537500009</v>
      </c>
      <c r="G487" s="101">
        <v>66150.674432500004</v>
      </c>
      <c r="H487" s="101">
        <v>4615.0409199999995</v>
      </c>
      <c r="I487" s="101">
        <v>0</v>
      </c>
    </row>
    <row r="488" spans="1:9">
      <c r="A488" s="4">
        <v>95171</v>
      </c>
      <c r="B488" s="84" t="s">
        <v>489</v>
      </c>
      <c r="C488" s="99">
        <v>6.8310000000000002E-5</v>
      </c>
      <c r="D488" s="100"/>
      <c r="E488" s="101">
        <v>32476.691197499997</v>
      </c>
      <c r="F488" s="101">
        <v>10363.59763750001</v>
      </c>
      <c r="G488" s="101">
        <v>47965.358847500007</v>
      </c>
      <c r="H488" s="101">
        <v>5120.2443599999997</v>
      </c>
      <c r="I488" s="101">
        <v>0</v>
      </c>
    </row>
    <row r="489" spans="1:9">
      <c r="A489" s="4">
        <v>95181</v>
      </c>
      <c r="B489" s="84" t="s">
        <v>490</v>
      </c>
      <c r="C489" s="99">
        <v>7.9239999999999993E-5</v>
      </c>
      <c r="D489" s="100"/>
      <c r="E489" s="101">
        <v>84039.778389999992</v>
      </c>
      <c r="F489" s="101">
        <v>43096.948150000004</v>
      </c>
      <c r="G489" s="101">
        <v>94976.707490000001</v>
      </c>
      <c r="H489" s="101">
        <v>5939.5134399999997</v>
      </c>
      <c r="I489" s="101">
        <v>0</v>
      </c>
    </row>
    <row r="490" spans="1:9">
      <c r="A490" s="4">
        <v>95191</v>
      </c>
      <c r="B490" s="84" t="s">
        <v>491</v>
      </c>
      <c r="C490" s="99">
        <v>1.3051E-4</v>
      </c>
      <c r="D490" s="100"/>
      <c r="E490" s="101">
        <v>171733.23932250001</v>
      </c>
      <c r="F490" s="101">
        <v>103365.1785625</v>
      </c>
      <c r="G490" s="101">
        <v>176480.64614749997</v>
      </c>
      <c r="H490" s="101">
        <v>9782.50756</v>
      </c>
      <c r="I490" s="101">
        <v>0</v>
      </c>
    </row>
    <row r="491" spans="1:9">
      <c r="A491" s="4">
        <v>95201</v>
      </c>
      <c r="B491" s="84" t="s">
        <v>492</v>
      </c>
      <c r="C491" s="99">
        <v>6.3064000000000002E-4</v>
      </c>
      <c r="D491" s="100"/>
      <c r="E491" s="101">
        <v>550075.44166500005</v>
      </c>
      <c r="F491" s="101">
        <v>272913.82502499991</v>
      </c>
      <c r="G491" s="101">
        <v>659398.47178999998</v>
      </c>
      <c r="H491" s="101">
        <v>47270.251840000004</v>
      </c>
      <c r="I491" s="101">
        <v>0</v>
      </c>
    </row>
    <row r="492" spans="1:9">
      <c r="A492" s="4">
        <v>95204</v>
      </c>
      <c r="B492" s="84" t="s">
        <v>493</v>
      </c>
      <c r="C492" s="99">
        <v>2.83E-6</v>
      </c>
      <c r="D492" s="100"/>
      <c r="E492" s="101">
        <v>972.33254250000027</v>
      </c>
      <c r="F492" s="101">
        <v>1545.2314624999999</v>
      </c>
      <c r="G492" s="101">
        <v>3768.0244674999994</v>
      </c>
      <c r="H492" s="101">
        <v>212.12548000000001</v>
      </c>
      <c r="I492" s="101">
        <v>0</v>
      </c>
    </row>
    <row r="493" spans="1:9">
      <c r="A493" s="4">
        <v>95205</v>
      </c>
      <c r="B493" s="84" t="s">
        <v>494</v>
      </c>
      <c r="C493" s="99">
        <v>4.4399999999999998E-6</v>
      </c>
      <c r="D493" s="100"/>
      <c r="E493" s="101">
        <v>6481.0788400000001</v>
      </c>
      <c r="F493" s="101">
        <v>3489.0933999999997</v>
      </c>
      <c r="G493" s="101">
        <v>8286.7233899999992</v>
      </c>
      <c r="H493" s="101">
        <v>332.80464000000001</v>
      </c>
      <c r="I493" s="101">
        <v>0</v>
      </c>
    </row>
    <row r="494" spans="1:9">
      <c r="A494" s="4">
        <v>95211</v>
      </c>
      <c r="B494" s="84" t="s">
        <v>495</v>
      </c>
      <c r="C494" s="99">
        <v>1.4699999999999999E-6</v>
      </c>
      <c r="D494" s="100"/>
      <c r="E494" s="101">
        <v>2255.1362074999997</v>
      </c>
      <c r="F494" s="101">
        <v>1257.8504874999999</v>
      </c>
      <c r="G494" s="101">
        <v>2003.3685575</v>
      </c>
      <c r="H494" s="101">
        <v>110.18531999999999</v>
      </c>
      <c r="I494" s="101">
        <v>0</v>
      </c>
    </row>
    <row r="495" spans="1:9">
      <c r="A495" s="4">
        <v>95221</v>
      </c>
      <c r="B495" s="84" t="s">
        <v>496</v>
      </c>
      <c r="C495" s="99">
        <v>3.2509999999999999E-5</v>
      </c>
      <c r="D495" s="100"/>
      <c r="E495" s="101">
        <v>24684.163272500002</v>
      </c>
      <c r="F495" s="101">
        <v>4718.1505125000022</v>
      </c>
      <c r="G495" s="101">
        <v>30865.342547499997</v>
      </c>
      <c r="H495" s="101">
        <v>2436.8195599999999</v>
      </c>
      <c r="I495" s="101">
        <v>0</v>
      </c>
    </row>
    <row r="496" spans="1:9">
      <c r="A496" s="4">
        <v>95301</v>
      </c>
      <c r="B496" s="84" t="s">
        <v>497</v>
      </c>
      <c r="C496" s="99">
        <v>2.3659100000000001E-3</v>
      </c>
      <c r="D496" s="100"/>
      <c r="E496" s="101">
        <v>2537153.5605475004</v>
      </c>
      <c r="F496" s="101">
        <v>1306400.9293875003</v>
      </c>
      <c r="G496" s="101">
        <v>2801907.4696475007</v>
      </c>
      <c r="H496" s="101">
        <v>177339.14996000001</v>
      </c>
      <c r="I496" s="101">
        <v>0</v>
      </c>
    </row>
    <row r="497" spans="1:9">
      <c r="A497" s="94">
        <v>95311</v>
      </c>
      <c r="B497" s="95" t="s">
        <v>498</v>
      </c>
      <c r="C497" s="96">
        <v>2.2292800000000002E-3</v>
      </c>
      <c r="D497" s="97"/>
      <c r="E497" s="98">
        <v>2229832.11063</v>
      </c>
      <c r="F497" s="98">
        <v>1125383.7093499999</v>
      </c>
      <c r="G497" s="98">
        <v>2588333.0597799998</v>
      </c>
      <c r="H497" s="98">
        <v>167097.91168000002</v>
      </c>
      <c r="I497" s="98">
        <v>0</v>
      </c>
    </row>
    <row r="498" spans="1:9">
      <c r="A498" s="4">
        <v>95317</v>
      </c>
      <c r="B498" s="84" t="s">
        <v>499</v>
      </c>
      <c r="C498" s="99">
        <v>4.1980000000000001E-5</v>
      </c>
      <c r="D498" s="100"/>
      <c r="E498" s="101">
        <v>57071.32385500001</v>
      </c>
      <c r="F498" s="101">
        <v>30720.817375000002</v>
      </c>
      <c r="G498" s="101">
        <v>53536.093455000002</v>
      </c>
      <c r="H498" s="101">
        <v>3146.6528800000001</v>
      </c>
      <c r="I498" s="101">
        <v>0</v>
      </c>
    </row>
    <row r="499" spans="1:9">
      <c r="A499" s="4">
        <v>95321</v>
      </c>
      <c r="B499" s="84" t="s">
        <v>500</v>
      </c>
      <c r="C499" s="99">
        <v>5.5630000000000001E-5</v>
      </c>
      <c r="D499" s="100"/>
      <c r="E499" s="101">
        <v>70018.317317500012</v>
      </c>
      <c r="F499" s="101">
        <v>42005.443437500006</v>
      </c>
      <c r="G499" s="101">
        <v>71421.076617500017</v>
      </c>
      <c r="H499" s="101">
        <v>4169.8022799999999</v>
      </c>
      <c r="I499" s="101">
        <v>0</v>
      </c>
    </row>
    <row r="500" spans="1:9">
      <c r="A500" s="4">
        <v>95401</v>
      </c>
      <c r="B500" s="84" t="s">
        <v>501</v>
      </c>
      <c r="C500" s="99">
        <v>2.2009299999999998E-3</v>
      </c>
      <c r="D500" s="100"/>
      <c r="E500" s="101">
        <v>1939656.9406675</v>
      </c>
      <c r="F500" s="101">
        <v>918254.76398749999</v>
      </c>
      <c r="G500" s="101">
        <v>2462386.7996924999</v>
      </c>
      <c r="H500" s="101">
        <v>164972.90907999998</v>
      </c>
      <c r="I500" s="101">
        <v>0</v>
      </c>
    </row>
    <row r="501" spans="1:9">
      <c r="A501" s="4">
        <v>95404</v>
      </c>
      <c r="B501" s="84" t="s">
        <v>502</v>
      </c>
      <c r="C501" s="99">
        <v>4.3869999999999998E-5</v>
      </c>
      <c r="D501" s="100"/>
      <c r="E501" s="101">
        <v>42041.277782499994</v>
      </c>
      <c r="F501" s="101">
        <v>21100.689662499994</v>
      </c>
      <c r="G501" s="101">
        <v>56698.121407500003</v>
      </c>
      <c r="H501" s="101">
        <v>3288.31972</v>
      </c>
      <c r="I501" s="101">
        <v>0</v>
      </c>
    </row>
    <row r="502" spans="1:9">
      <c r="A502" s="4">
        <v>95405</v>
      </c>
      <c r="B502" s="84" t="s">
        <v>503</v>
      </c>
      <c r="C502" s="99">
        <v>4.3680000000000002E-5</v>
      </c>
      <c r="D502" s="100"/>
      <c r="E502" s="101">
        <v>34378.633930000011</v>
      </c>
      <c r="F502" s="101">
        <v>14691.858250000016</v>
      </c>
      <c r="G502" s="101">
        <v>46080.764680000015</v>
      </c>
      <c r="H502" s="101">
        <v>3274.0780800000002</v>
      </c>
      <c r="I502" s="101">
        <v>0</v>
      </c>
    </row>
    <row r="503" spans="1:9">
      <c r="A503" s="4">
        <v>95411</v>
      </c>
      <c r="B503" s="84" t="s">
        <v>504</v>
      </c>
      <c r="C503" s="99">
        <v>1.94016E-3</v>
      </c>
      <c r="D503" s="100"/>
      <c r="E503" s="101">
        <v>1917246.3011100001</v>
      </c>
      <c r="F503" s="101">
        <v>917005.17694999999</v>
      </c>
      <c r="G503" s="101">
        <v>2291545.8202599999</v>
      </c>
      <c r="H503" s="101">
        <v>145426.63295999999</v>
      </c>
      <c r="I503" s="101">
        <v>0</v>
      </c>
    </row>
    <row r="504" spans="1:9">
      <c r="A504" s="4">
        <v>95413</v>
      </c>
      <c r="B504" s="84" t="s">
        <v>505</v>
      </c>
      <c r="C504" s="99">
        <v>2.3954E-4</v>
      </c>
      <c r="D504" s="100"/>
      <c r="E504" s="101">
        <v>230160.49571499997</v>
      </c>
      <c r="F504" s="101">
        <v>119411.22267499997</v>
      </c>
      <c r="G504" s="101">
        <v>269024.79476499994</v>
      </c>
      <c r="H504" s="101">
        <v>17954.96024</v>
      </c>
      <c r="I504" s="101">
        <v>0</v>
      </c>
    </row>
    <row r="505" spans="1:9">
      <c r="A505" s="4">
        <v>95415</v>
      </c>
      <c r="B505" s="84" t="s">
        <v>506</v>
      </c>
      <c r="C505" s="99">
        <v>6.0770000000000003E-5</v>
      </c>
      <c r="D505" s="100"/>
      <c r="E505" s="101">
        <v>54925.967107500015</v>
      </c>
      <c r="F505" s="101">
        <v>26731.114587500015</v>
      </c>
      <c r="G505" s="101">
        <v>62828.037732500008</v>
      </c>
      <c r="H505" s="101">
        <v>4555.0761200000006</v>
      </c>
      <c r="I505" s="101">
        <v>0</v>
      </c>
    </row>
    <row r="506" spans="1:9">
      <c r="A506" s="4">
        <v>95421</v>
      </c>
      <c r="B506" s="84" t="s">
        <v>507</v>
      </c>
      <c r="C506" s="99">
        <v>3.2190000000000002E-5</v>
      </c>
      <c r="D506" s="100"/>
      <c r="E506" s="101">
        <v>34482.536477500005</v>
      </c>
      <c r="F506" s="101">
        <v>15600.892037500005</v>
      </c>
      <c r="G506" s="101">
        <v>33889.357677500004</v>
      </c>
      <c r="H506" s="101">
        <v>2412.8336400000003</v>
      </c>
      <c r="I506" s="101">
        <v>0</v>
      </c>
    </row>
    <row r="507" spans="1:9">
      <c r="A507" s="4">
        <v>95431</v>
      </c>
      <c r="B507" s="84" t="s">
        <v>508</v>
      </c>
      <c r="C507" s="99">
        <v>1.1739999999999999E-4</v>
      </c>
      <c r="D507" s="100"/>
      <c r="E507" s="101">
        <v>108433.50384999996</v>
      </c>
      <c r="F507" s="101">
        <v>39941.501449999982</v>
      </c>
      <c r="G507" s="101">
        <v>108907.88995000001</v>
      </c>
      <c r="H507" s="101">
        <v>8799.8343999999997</v>
      </c>
      <c r="I507" s="101">
        <v>0</v>
      </c>
    </row>
    <row r="508" spans="1:9">
      <c r="A508" s="4">
        <v>95501</v>
      </c>
      <c r="B508" s="84" t="s">
        <v>509</v>
      </c>
      <c r="C508" s="99">
        <v>5.6636400000000002E-3</v>
      </c>
      <c r="D508" s="100"/>
      <c r="E508" s="101">
        <v>5868538.344814999</v>
      </c>
      <c r="F508" s="101">
        <v>3094836.6201749989</v>
      </c>
      <c r="G508" s="101">
        <v>6731754.30834</v>
      </c>
      <c r="H508" s="101">
        <v>424523.79983999999</v>
      </c>
      <c r="I508" s="101">
        <v>0</v>
      </c>
    </row>
    <row r="509" spans="1:9">
      <c r="A509" s="4">
        <v>95504</v>
      </c>
      <c r="B509" s="84" t="s">
        <v>510</v>
      </c>
      <c r="C509" s="99">
        <v>3.0899999999999999E-5</v>
      </c>
      <c r="D509" s="100"/>
      <c r="E509" s="101">
        <v>43123.126499999991</v>
      </c>
      <c r="F509" s="101">
        <v>24410.99809999999</v>
      </c>
      <c r="G509" s="101">
        <v>36710.90297499999</v>
      </c>
      <c r="H509" s="101">
        <v>2316.1403999999998</v>
      </c>
      <c r="I509" s="101">
        <v>0</v>
      </c>
    </row>
    <row r="510" spans="1:9">
      <c r="A510" s="4">
        <v>95511</v>
      </c>
      <c r="B510" s="84" t="s">
        <v>511</v>
      </c>
      <c r="C510" s="99">
        <v>1.1026899999999999E-3</v>
      </c>
      <c r="D510" s="100"/>
      <c r="E510" s="101">
        <v>1159671.3533774999</v>
      </c>
      <c r="F510" s="101">
        <v>597692.2509374998</v>
      </c>
      <c r="G510" s="101">
        <v>1287293.9028524999</v>
      </c>
      <c r="H510" s="101">
        <v>82653.231639999998</v>
      </c>
      <c r="I510" s="101">
        <v>0</v>
      </c>
    </row>
    <row r="511" spans="1:9">
      <c r="A511" s="4">
        <v>95513</v>
      </c>
      <c r="B511" s="84" t="s">
        <v>512</v>
      </c>
      <c r="C511" s="99">
        <v>4.7379999999999997E-5</v>
      </c>
      <c r="D511" s="100"/>
      <c r="E511" s="101">
        <v>56667.083604999993</v>
      </c>
      <c r="F511" s="101">
        <v>27264.486724999999</v>
      </c>
      <c r="G511" s="101">
        <v>54494.024904999998</v>
      </c>
      <c r="H511" s="101">
        <v>3551.4152799999997</v>
      </c>
      <c r="I511" s="101">
        <v>0</v>
      </c>
    </row>
    <row r="512" spans="1:9">
      <c r="A512" s="4">
        <v>95517</v>
      </c>
      <c r="B512" s="84" t="s">
        <v>513</v>
      </c>
      <c r="C512" s="99">
        <v>1.8110000000000001E-5</v>
      </c>
      <c r="D512" s="100"/>
      <c r="E512" s="101">
        <v>20988.470922500008</v>
      </c>
      <c r="F512" s="101">
        <v>12853.032562500006</v>
      </c>
      <c r="G512" s="101">
        <v>23602.705447500011</v>
      </c>
      <c r="H512" s="101">
        <v>1357.45316</v>
      </c>
      <c r="I512" s="101">
        <v>0</v>
      </c>
    </row>
    <row r="513" spans="1:9">
      <c r="A513" s="4">
        <v>95601</v>
      </c>
      <c r="B513" s="84" t="s">
        <v>514</v>
      </c>
      <c r="C513" s="99">
        <v>2.3978699999999999E-3</v>
      </c>
      <c r="D513" s="100"/>
      <c r="E513" s="101">
        <v>2539123.4143575002</v>
      </c>
      <c r="F513" s="101">
        <v>1398140.1222375</v>
      </c>
      <c r="G513" s="101">
        <v>2991634.7244574996</v>
      </c>
      <c r="H513" s="101">
        <v>179734.74372</v>
      </c>
      <c r="I513" s="101">
        <v>0</v>
      </c>
    </row>
    <row r="514" spans="1:9">
      <c r="A514" s="4">
        <v>95611</v>
      </c>
      <c r="B514" s="84" t="s">
        <v>515</v>
      </c>
      <c r="C514" s="99">
        <v>3.4748E-4</v>
      </c>
      <c r="D514" s="100"/>
      <c r="E514" s="101">
        <v>361731.66248</v>
      </c>
      <c r="F514" s="101">
        <v>177268.83799999999</v>
      </c>
      <c r="G514" s="101">
        <v>421022.40232999995</v>
      </c>
      <c r="H514" s="101">
        <v>26045.710879999999</v>
      </c>
      <c r="I514" s="101">
        <v>0</v>
      </c>
    </row>
    <row r="515" spans="1:9">
      <c r="A515" s="4">
        <v>95617</v>
      </c>
      <c r="B515" s="84" t="s">
        <v>516</v>
      </c>
      <c r="C515" s="99">
        <v>1.8899999999999999E-5</v>
      </c>
      <c r="D515" s="100"/>
      <c r="E515" s="101">
        <v>24018.938850000002</v>
      </c>
      <c r="F515" s="101">
        <v>11659.122450000003</v>
      </c>
      <c r="G515" s="101">
        <v>23693.720174999999</v>
      </c>
      <c r="H515" s="101">
        <v>1416.6683999999998</v>
      </c>
      <c r="I515" s="101">
        <v>0</v>
      </c>
    </row>
    <row r="516" spans="1:9">
      <c r="A516" s="4">
        <v>95621</v>
      </c>
      <c r="B516" s="84" t="s">
        <v>517</v>
      </c>
      <c r="C516" s="99">
        <v>3.8950999999999998E-4</v>
      </c>
      <c r="D516" s="100"/>
      <c r="E516" s="101">
        <v>364314.40387250006</v>
      </c>
      <c r="F516" s="101">
        <v>155986.85911250004</v>
      </c>
      <c r="G516" s="101">
        <v>423373.99439749995</v>
      </c>
      <c r="H516" s="101">
        <v>29196.111559999998</v>
      </c>
      <c r="I516" s="101">
        <v>0</v>
      </c>
    </row>
    <row r="517" spans="1:9">
      <c r="A517" s="4">
        <v>95701</v>
      </c>
      <c r="B517" s="84" t="s">
        <v>518</v>
      </c>
      <c r="C517" s="99">
        <v>1.1167099999999999E-3</v>
      </c>
      <c r="D517" s="100"/>
      <c r="E517" s="101">
        <v>1050279.8961974999</v>
      </c>
      <c r="F517" s="101">
        <v>508101.8442375001</v>
      </c>
      <c r="G517" s="101">
        <v>1265504.0158475002</v>
      </c>
      <c r="H517" s="101">
        <v>83704.114759999997</v>
      </c>
      <c r="I517" s="101">
        <v>0</v>
      </c>
    </row>
    <row r="518" spans="1:9">
      <c r="A518" s="4">
        <v>95711</v>
      </c>
      <c r="B518" s="84" t="s">
        <v>519</v>
      </c>
      <c r="C518" s="99">
        <v>1.7785000000000001E-4</v>
      </c>
      <c r="D518" s="100"/>
      <c r="E518" s="101">
        <v>182275.16836250003</v>
      </c>
      <c r="F518" s="101">
        <v>88553.681762500011</v>
      </c>
      <c r="G518" s="101">
        <v>214081.5630125</v>
      </c>
      <c r="H518" s="101">
        <v>13330.9246</v>
      </c>
      <c r="I518" s="101">
        <v>0</v>
      </c>
    </row>
    <row r="519" spans="1:9">
      <c r="A519" s="4">
        <v>95721</v>
      </c>
      <c r="B519" s="84" t="s">
        <v>520</v>
      </c>
      <c r="C519" s="99">
        <v>5.6579999999999997E-5</v>
      </c>
      <c r="D519" s="100"/>
      <c r="E519" s="101">
        <v>63352.743205000006</v>
      </c>
      <c r="F519" s="101">
        <v>27954.807125000014</v>
      </c>
      <c r="G519" s="101">
        <v>68423.24420500001</v>
      </c>
      <c r="H519" s="101">
        <v>4241.0104799999999</v>
      </c>
      <c r="I519" s="101">
        <v>0</v>
      </c>
    </row>
    <row r="520" spans="1:9">
      <c r="A520" s="4">
        <v>95733</v>
      </c>
      <c r="B520" s="84" t="s">
        <v>521</v>
      </c>
      <c r="C520" s="99">
        <v>1.173E-5</v>
      </c>
      <c r="D520" s="100"/>
      <c r="E520" s="101">
        <v>12063.079242500004</v>
      </c>
      <c r="F520" s="101">
        <v>5692.9217625000001</v>
      </c>
      <c r="G520" s="101">
        <v>13623.086342500003</v>
      </c>
      <c r="H520" s="101">
        <v>879.23388</v>
      </c>
      <c r="I520" s="101">
        <v>0</v>
      </c>
    </row>
    <row r="521" spans="1:9">
      <c r="A521" s="4">
        <v>95801</v>
      </c>
      <c r="B521" s="84" t="s">
        <v>522</v>
      </c>
      <c r="C521" s="99">
        <v>8.3903000000000005E-4</v>
      </c>
      <c r="D521" s="100"/>
      <c r="E521" s="101">
        <v>828993.64769250003</v>
      </c>
      <c r="F521" s="101">
        <v>413016.95541250001</v>
      </c>
      <c r="G521" s="101">
        <v>960770.02161750023</v>
      </c>
      <c r="H521" s="101">
        <v>62890.332680000007</v>
      </c>
      <c r="I521" s="101">
        <v>0</v>
      </c>
    </row>
    <row r="522" spans="1:9">
      <c r="A522" s="4">
        <v>95802</v>
      </c>
      <c r="B522" s="84" t="s">
        <v>523</v>
      </c>
      <c r="C522" s="99">
        <v>1.1909999999999999E-5</v>
      </c>
      <c r="D522" s="100"/>
      <c r="E522" s="101">
        <v>18242.6145975</v>
      </c>
      <c r="F522" s="101">
        <v>10169.687437500001</v>
      </c>
      <c r="G522" s="101">
        <v>17346.683547499997</v>
      </c>
      <c r="H522" s="101">
        <v>892.72595999999999</v>
      </c>
      <c r="I522" s="101">
        <v>0</v>
      </c>
    </row>
    <row r="523" spans="1:9">
      <c r="A523" s="4">
        <v>95804</v>
      </c>
      <c r="B523" s="84" t="s">
        <v>524</v>
      </c>
      <c r="C523" s="99">
        <v>2.745E-5</v>
      </c>
      <c r="D523" s="100"/>
      <c r="E523" s="101">
        <v>26406.838237500007</v>
      </c>
      <c r="F523" s="101">
        <v>13732.462037500007</v>
      </c>
      <c r="G523" s="101">
        <v>32353.040762500001</v>
      </c>
      <c r="H523" s="101">
        <v>2057.5421999999999</v>
      </c>
      <c r="I523" s="101">
        <v>0</v>
      </c>
    </row>
    <row r="524" spans="1:9">
      <c r="A524" s="4">
        <v>95811</v>
      </c>
      <c r="B524" s="84" t="s">
        <v>525</v>
      </c>
      <c r="C524" s="99">
        <v>4.9605999999999999E-4</v>
      </c>
      <c r="D524" s="100"/>
      <c r="E524" s="101">
        <v>457546.959485</v>
      </c>
      <c r="F524" s="101">
        <v>224276.80692500004</v>
      </c>
      <c r="G524" s="101">
        <v>570913.94003499998</v>
      </c>
      <c r="H524" s="101">
        <v>37182.673360000001</v>
      </c>
      <c r="I524" s="101">
        <v>0</v>
      </c>
    </row>
    <row r="525" spans="1:9">
      <c r="A525" s="4">
        <v>95813</v>
      </c>
      <c r="B525" s="84" t="s">
        <v>526</v>
      </c>
      <c r="C525" s="99">
        <v>3.9140000000000001E-5</v>
      </c>
      <c r="D525" s="100"/>
      <c r="E525" s="101">
        <v>46285.509715</v>
      </c>
      <c r="F525" s="101">
        <v>21609.147074999993</v>
      </c>
      <c r="G525" s="101">
        <v>49170.438664999994</v>
      </c>
      <c r="H525" s="101">
        <v>2933.7778400000002</v>
      </c>
      <c r="I525" s="101">
        <v>0</v>
      </c>
    </row>
    <row r="526" spans="1:9">
      <c r="A526" s="4">
        <v>95821</v>
      </c>
      <c r="B526" s="84" t="s">
        <v>527</v>
      </c>
      <c r="C526" s="99">
        <v>2.2400000000000002E-6</v>
      </c>
      <c r="D526" s="100"/>
      <c r="E526" s="101">
        <v>-1693.0367599999981</v>
      </c>
      <c r="F526" s="101">
        <v>-3235.614999999998</v>
      </c>
      <c r="G526" s="101">
        <v>-1548.0489599999987</v>
      </c>
      <c r="H526" s="101">
        <v>167.90144000000001</v>
      </c>
      <c r="I526" s="101">
        <v>0</v>
      </c>
    </row>
    <row r="527" spans="1:9">
      <c r="A527" s="4">
        <v>95831</v>
      </c>
      <c r="B527" s="84" t="s">
        <v>528</v>
      </c>
      <c r="C527" s="99">
        <v>1.8349999999999999E-5</v>
      </c>
      <c r="D527" s="100"/>
      <c r="E527" s="101">
        <v>25702.261662499994</v>
      </c>
      <c r="F527" s="101">
        <v>11326.797062499998</v>
      </c>
      <c r="G527" s="101">
        <v>22417.452087499998</v>
      </c>
      <c r="H527" s="101">
        <v>1375.4425999999999</v>
      </c>
      <c r="I527" s="101">
        <v>0</v>
      </c>
    </row>
    <row r="528" spans="1:9">
      <c r="A528" s="4">
        <v>95841</v>
      </c>
      <c r="B528" s="84" t="s">
        <v>529</v>
      </c>
      <c r="C528" s="99">
        <v>2.1440000000000001E-5</v>
      </c>
      <c r="D528" s="100"/>
      <c r="E528" s="101">
        <v>18673.340065</v>
      </c>
      <c r="F528" s="101">
        <v>9110.6626250000008</v>
      </c>
      <c r="G528" s="101">
        <v>25586.01929</v>
      </c>
      <c r="H528" s="101">
        <v>1607.05664</v>
      </c>
      <c r="I528" s="101">
        <v>0</v>
      </c>
    </row>
    <row r="529" spans="1:9">
      <c r="A529" s="4">
        <v>95851</v>
      </c>
      <c r="B529" s="84" t="s">
        <v>530</v>
      </c>
      <c r="C529" s="99">
        <v>6.6970000000000004E-5</v>
      </c>
      <c r="D529" s="100"/>
      <c r="E529" s="101">
        <v>37101.419832500003</v>
      </c>
      <c r="F529" s="101">
        <v>14063.056112500002</v>
      </c>
      <c r="G529" s="101">
        <v>67138.244732500025</v>
      </c>
      <c r="H529" s="101">
        <v>5019.80332</v>
      </c>
      <c r="I529" s="101">
        <v>0</v>
      </c>
    </row>
    <row r="530" spans="1:9">
      <c r="A530" s="4">
        <v>95853</v>
      </c>
      <c r="B530" s="84" t="s">
        <v>531</v>
      </c>
      <c r="C530" s="99">
        <v>2.194E-5</v>
      </c>
      <c r="D530" s="100"/>
      <c r="E530" s="101">
        <v>18650.613140000001</v>
      </c>
      <c r="F530" s="101">
        <v>8236.7977000000028</v>
      </c>
      <c r="G530" s="101">
        <v>23697.804815000003</v>
      </c>
      <c r="H530" s="101">
        <v>1644.5346400000001</v>
      </c>
      <c r="I530" s="101">
        <v>0</v>
      </c>
    </row>
    <row r="531" spans="1:9">
      <c r="A531" s="4">
        <v>95901</v>
      </c>
      <c r="B531" s="84" t="s">
        <v>532</v>
      </c>
      <c r="C531" s="99">
        <v>2.0972600000000001E-3</v>
      </c>
      <c r="D531" s="100"/>
      <c r="E531" s="101">
        <v>2081382.5441100001</v>
      </c>
      <c r="F531" s="101">
        <v>1009678.6603500004</v>
      </c>
      <c r="G531" s="101">
        <v>2339069.5678850003</v>
      </c>
      <c r="H531" s="101">
        <v>157202.22056000002</v>
      </c>
      <c r="I531" s="101">
        <v>0</v>
      </c>
    </row>
    <row r="532" spans="1:9">
      <c r="A532" s="4">
        <v>95908</v>
      </c>
      <c r="B532" s="84" t="s">
        <v>533</v>
      </c>
      <c r="C532" s="99">
        <v>7.2700000000000005E-5</v>
      </c>
      <c r="D532" s="100"/>
      <c r="E532" s="101">
        <v>83237.355900000024</v>
      </c>
      <c r="F532" s="101">
        <v>46414.490699999995</v>
      </c>
      <c r="G532" s="101">
        <v>95567.775425</v>
      </c>
      <c r="H532" s="101">
        <v>5449.3012000000008</v>
      </c>
      <c r="I532" s="101">
        <v>0</v>
      </c>
    </row>
    <row r="533" spans="1:9">
      <c r="A533" s="4">
        <v>95911</v>
      </c>
      <c r="B533" s="84" t="s">
        <v>534</v>
      </c>
      <c r="C533" s="99">
        <v>6.2007999999999996E-4</v>
      </c>
      <c r="D533" s="100"/>
      <c r="E533" s="101">
        <v>650947.04632999981</v>
      </c>
      <c r="F533" s="101">
        <v>360883.58424999984</v>
      </c>
      <c r="G533" s="101">
        <v>736427.1668799998</v>
      </c>
      <c r="H533" s="101">
        <v>46478.716479999995</v>
      </c>
      <c r="I533" s="101">
        <v>0</v>
      </c>
    </row>
    <row r="534" spans="1:9">
      <c r="A534" s="4">
        <v>95917</v>
      </c>
      <c r="B534" s="84" t="s">
        <v>535</v>
      </c>
      <c r="C534" s="99">
        <v>3.046E-5</v>
      </c>
      <c r="D534" s="100"/>
      <c r="E534" s="101">
        <v>34678.740609999993</v>
      </c>
      <c r="F534" s="101">
        <v>14545.493649999993</v>
      </c>
      <c r="G534" s="101">
        <v>35754.969984999996</v>
      </c>
      <c r="H534" s="101">
        <v>2283.15976</v>
      </c>
      <c r="I534" s="101">
        <v>0</v>
      </c>
    </row>
    <row r="535" spans="1:9">
      <c r="A535" s="4">
        <v>95921</v>
      </c>
      <c r="B535" s="84" t="s">
        <v>536</v>
      </c>
      <c r="C535" s="99">
        <v>4.0089999999999997E-5</v>
      </c>
      <c r="D535" s="100"/>
      <c r="E535" s="101">
        <v>38098.458352499991</v>
      </c>
      <c r="F535" s="101">
        <v>23517.033512499998</v>
      </c>
      <c r="G535" s="101">
        <v>45416.45695249999</v>
      </c>
      <c r="H535" s="101">
        <v>3004.9860399999998</v>
      </c>
      <c r="I535" s="101">
        <v>0</v>
      </c>
    </row>
    <row r="536" spans="1:9">
      <c r="A536" s="4">
        <v>96001</v>
      </c>
      <c r="B536" s="84" t="s">
        <v>537</v>
      </c>
      <c r="C536" s="99">
        <v>4.2781309999999996E-2</v>
      </c>
      <c r="D536" s="100"/>
      <c r="E536" s="101">
        <v>40265835.733322509</v>
      </c>
      <c r="F536" s="101">
        <v>19354354.851762503</v>
      </c>
      <c r="G536" s="101">
        <v>49205354.1520475</v>
      </c>
      <c r="H536" s="101">
        <v>3206715.8723599999</v>
      </c>
      <c r="I536" s="101">
        <v>0</v>
      </c>
    </row>
    <row r="537" spans="1:9">
      <c r="A537" s="4">
        <v>96003</v>
      </c>
      <c r="B537" s="84" t="s">
        <v>969</v>
      </c>
      <c r="C537" s="99">
        <v>1.95298E-3</v>
      </c>
      <c r="D537" s="100"/>
      <c r="E537" s="101">
        <v>1968402.9966049995</v>
      </c>
      <c r="F537" s="101">
        <v>857168.05412499979</v>
      </c>
      <c r="G537" s="101">
        <v>2243982.1629050002</v>
      </c>
      <c r="H537" s="101">
        <v>146387.56888000001</v>
      </c>
      <c r="I537" s="101">
        <v>0</v>
      </c>
    </row>
    <row r="538" spans="1:9">
      <c r="A538" s="4">
        <v>96004</v>
      </c>
      <c r="B538" s="84" t="s">
        <v>539</v>
      </c>
      <c r="C538" s="99">
        <v>1.3629099999999999E-3</v>
      </c>
      <c r="D538" s="100"/>
      <c r="E538" s="101">
        <v>1709959.9225475001</v>
      </c>
      <c r="F538" s="101">
        <v>934071.1193875001</v>
      </c>
      <c r="G538" s="101">
        <v>1837499.2396974999</v>
      </c>
      <c r="H538" s="101">
        <v>102158.28195999999</v>
      </c>
      <c r="I538" s="101">
        <v>0</v>
      </c>
    </row>
    <row r="539" spans="1:9">
      <c r="A539" s="4">
        <v>96005</v>
      </c>
      <c r="B539" s="84" t="s">
        <v>540</v>
      </c>
      <c r="C539" s="99">
        <v>2.56858E-3</v>
      </c>
      <c r="D539" s="100"/>
      <c r="E539" s="101">
        <v>2609729.8670299998</v>
      </c>
      <c r="F539" s="101">
        <v>1222405.61895</v>
      </c>
      <c r="G539" s="101">
        <v>3046559.8139549997</v>
      </c>
      <c r="H539" s="101">
        <v>192530.48248000001</v>
      </c>
      <c r="I539" s="101">
        <v>0</v>
      </c>
    </row>
    <row r="540" spans="1:9">
      <c r="A540" s="4">
        <v>96008</v>
      </c>
      <c r="B540" s="84" t="s">
        <v>541</v>
      </c>
      <c r="C540" s="99">
        <v>5.5495500000000003E-3</v>
      </c>
      <c r="D540" s="100"/>
      <c r="E540" s="101">
        <v>4660057.1099124998</v>
      </c>
      <c r="F540" s="101">
        <v>2378518.2341124997</v>
      </c>
      <c r="G540" s="101">
        <v>6357488.1867875</v>
      </c>
      <c r="H540" s="101">
        <v>415972.0698</v>
      </c>
      <c r="I540" s="101">
        <v>0</v>
      </c>
    </row>
    <row r="541" spans="1:9">
      <c r="A541" s="4">
        <v>96009</v>
      </c>
      <c r="B541" s="84" t="s">
        <v>542</v>
      </c>
      <c r="C541" s="99">
        <v>3.6341999999999999E-4</v>
      </c>
      <c r="D541" s="100"/>
      <c r="E541" s="101">
        <v>364319.4909700001</v>
      </c>
      <c r="F541" s="101">
        <v>177802.50705000004</v>
      </c>
      <c r="G541" s="101">
        <v>428570.419345</v>
      </c>
      <c r="H541" s="101">
        <v>27240.50952</v>
      </c>
      <c r="I541" s="101">
        <v>0</v>
      </c>
    </row>
    <row r="542" spans="1:9">
      <c r="A542" s="94">
        <v>96011</v>
      </c>
      <c r="B542" s="95" t="s">
        <v>543</v>
      </c>
      <c r="C542" s="96">
        <v>6.2813359999999999E-2</v>
      </c>
      <c r="D542" s="97"/>
      <c r="E542" s="98">
        <v>61661866.253734984</v>
      </c>
      <c r="F542" s="98">
        <v>28168681.326374989</v>
      </c>
      <c r="G542" s="98">
        <v>72952372.622809991</v>
      </c>
      <c r="H542" s="98">
        <v>4708238.2121599996</v>
      </c>
      <c r="I542" s="98">
        <v>0</v>
      </c>
    </row>
    <row r="543" spans="1:9">
      <c r="A543" s="4">
        <v>96012</v>
      </c>
      <c r="B543" s="84" t="s">
        <v>970</v>
      </c>
      <c r="C543" s="99">
        <v>2.36725E-3</v>
      </c>
      <c r="D543" s="100"/>
      <c r="E543" s="101">
        <v>2437227.2603874998</v>
      </c>
      <c r="F543" s="101">
        <v>1323040.8993875002</v>
      </c>
      <c r="G543" s="101">
        <v>3060528.0490125003</v>
      </c>
      <c r="H543" s="101">
        <v>177439.59099999999</v>
      </c>
      <c r="I543" s="101">
        <v>0</v>
      </c>
    </row>
    <row r="544" spans="1:9">
      <c r="A544" s="4">
        <v>96018</v>
      </c>
      <c r="B544" s="84" t="s">
        <v>545</v>
      </c>
      <c r="C544" s="99">
        <v>3.4900000000000001E-5</v>
      </c>
      <c r="D544" s="100"/>
      <c r="E544" s="101">
        <v>37638.517250000004</v>
      </c>
      <c r="F544" s="101">
        <v>16208.284849999996</v>
      </c>
      <c r="G544" s="101">
        <v>40059.095475000002</v>
      </c>
      <c r="H544" s="101">
        <v>2615.9644000000003</v>
      </c>
      <c r="I544" s="101">
        <v>0</v>
      </c>
    </row>
    <row r="545" spans="1:9">
      <c r="A545" s="4">
        <v>96021</v>
      </c>
      <c r="B545" s="84" t="s">
        <v>546</v>
      </c>
      <c r="C545" s="99">
        <v>7.4982E-4</v>
      </c>
      <c r="D545" s="100"/>
      <c r="E545" s="101">
        <v>764296.10139499989</v>
      </c>
      <c r="F545" s="101">
        <v>387756.87107500003</v>
      </c>
      <c r="G545" s="101">
        <v>858497.738595</v>
      </c>
      <c r="H545" s="101">
        <v>56203.507920000004</v>
      </c>
      <c r="I545" s="101">
        <v>0</v>
      </c>
    </row>
    <row r="546" spans="1:9">
      <c r="A546" s="4">
        <v>96031</v>
      </c>
      <c r="B546" s="84" t="s">
        <v>547</v>
      </c>
      <c r="C546" s="99">
        <v>7.8377000000000004E-4</v>
      </c>
      <c r="D546" s="100"/>
      <c r="E546" s="101">
        <v>727467.04965750012</v>
      </c>
      <c r="F546" s="101">
        <v>362582.64913750003</v>
      </c>
      <c r="G546" s="101">
        <v>889230.98918250017</v>
      </c>
      <c r="H546" s="101">
        <v>58748.26412</v>
      </c>
      <c r="I546" s="101">
        <v>0</v>
      </c>
    </row>
    <row r="547" spans="1:9">
      <c r="A547" s="4">
        <v>96041</v>
      </c>
      <c r="B547" s="84" t="s">
        <v>548</v>
      </c>
      <c r="C547" s="99">
        <v>1.9183500000000001E-3</v>
      </c>
      <c r="D547" s="100"/>
      <c r="E547" s="101">
        <v>1933223.5696375004</v>
      </c>
      <c r="F547" s="101">
        <v>933956.70503750071</v>
      </c>
      <c r="G547" s="101">
        <v>2230449.096337501</v>
      </c>
      <c r="H547" s="101">
        <v>143791.8426</v>
      </c>
      <c r="I547" s="101">
        <v>0</v>
      </c>
    </row>
    <row r="548" spans="1:9">
      <c r="A548" s="4">
        <v>96051</v>
      </c>
      <c r="B548" s="84" t="s">
        <v>549</v>
      </c>
      <c r="C548" s="99">
        <v>1.02903E-3</v>
      </c>
      <c r="D548" s="100"/>
      <c r="E548" s="101">
        <v>1030860.0355424999</v>
      </c>
      <c r="F548" s="101">
        <v>528662.90326250007</v>
      </c>
      <c r="G548" s="101">
        <v>1271224.7649175001</v>
      </c>
      <c r="H548" s="101">
        <v>77131.972680000006</v>
      </c>
      <c r="I548" s="101">
        <v>0</v>
      </c>
    </row>
    <row r="549" spans="1:9">
      <c r="A549" s="4">
        <v>96061</v>
      </c>
      <c r="B549" s="84" t="s">
        <v>550</v>
      </c>
      <c r="C549" s="99">
        <v>3.7237000000000001E-4</v>
      </c>
      <c r="D549" s="100"/>
      <c r="E549" s="101">
        <v>384056.60650750005</v>
      </c>
      <c r="F549" s="101">
        <v>192496.35238750005</v>
      </c>
      <c r="G549" s="101">
        <v>451608.82913249999</v>
      </c>
      <c r="H549" s="101">
        <v>27911.365720000002</v>
      </c>
      <c r="I549" s="101">
        <v>0</v>
      </c>
    </row>
    <row r="550" spans="1:9">
      <c r="A550" s="4">
        <v>96071</v>
      </c>
      <c r="B550" s="84" t="s">
        <v>551</v>
      </c>
      <c r="C550" s="99">
        <v>1.3377199999999999E-3</v>
      </c>
      <c r="D550" s="100"/>
      <c r="E550" s="101">
        <v>1397135.6628949998</v>
      </c>
      <c r="F550" s="101">
        <v>718752.57217499998</v>
      </c>
      <c r="G550" s="101">
        <v>1606787.2965200001</v>
      </c>
      <c r="H550" s="101">
        <v>100270.14031999999</v>
      </c>
      <c r="I550" s="101">
        <v>0</v>
      </c>
    </row>
    <row r="551" spans="1:9">
      <c r="A551" s="4">
        <v>96081</v>
      </c>
      <c r="B551" s="84" t="s">
        <v>552</v>
      </c>
      <c r="C551" s="99">
        <v>6.7270000000000003E-4</v>
      </c>
      <c r="D551" s="100"/>
      <c r="E551" s="101">
        <v>716090.66127500008</v>
      </c>
      <c r="F551" s="101">
        <v>349928.19607500004</v>
      </c>
      <c r="G551" s="101">
        <v>801973.28707500012</v>
      </c>
      <c r="H551" s="101">
        <v>50422.9012</v>
      </c>
      <c r="I551" s="101">
        <v>0</v>
      </c>
    </row>
    <row r="552" spans="1:9">
      <c r="A552" s="4">
        <v>96101</v>
      </c>
      <c r="B552" s="84" t="s">
        <v>553</v>
      </c>
      <c r="C552" s="99">
        <v>6.4908999999999995E-4</v>
      </c>
      <c r="D552" s="100"/>
      <c r="E552" s="101">
        <v>692763.00710250007</v>
      </c>
      <c r="F552" s="101">
        <v>333291.4982625001</v>
      </c>
      <c r="G552" s="101">
        <v>748044.87950249983</v>
      </c>
      <c r="H552" s="101">
        <v>48653.190039999994</v>
      </c>
      <c r="I552" s="101">
        <v>0</v>
      </c>
    </row>
    <row r="553" spans="1:9">
      <c r="A553" s="4">
        <v>96102</v>
      </c>
      <c r="B553" s="84" t="s">
        <v>554</v>
      </c>
      <c r="C553" s="99">
        <v>6.2999999999999998E-6</v>
      </c>
      <c r="D553" s="100"/>
      <c r="E553" s="101">
        <v>3820.9577250000002</v>
      </c>
      <c r="F553" s="101">
        <v>1019.0189250000003</v>
      </c>
      <c r="G553" s="101">
        <v>7459.9088749999992</v>
      </c>
      <c r="H553" s="101">
        <v>472.22280000000001</v>
      </c>
      <c r="I553" s="101">
        <v>0</v>
      </c>
    </row>
    <row r="554" spans="1:9">
      <c r="A554" s="4">
        <v>96111</v>
      </c>
      <c r="B554" s="84" t="s">
        <v>555</v>
      </c>
      <c r="C554" s="99">
        <v>1.7618000000000001E-4</v>
      </c>
      <c r="D554" s="100"/>
      <c r="E554" s="101">
        <v>188688.48075500006</v>
      </c>
      <c r="F554" s="101">
        <v>95655.135075000057</v>
      </c>
      <c r="G554" s="101">
        <v>211062.64230500004</v>
      </c>
      <c r="H554" s="101">
        <v>13205.748080000001</v>
      </c>
      <c r="I554" s="101">
        <v>0</v>
      </c>
    </row>
    <row r="555" spans="1:9">
      <c r="A555" s="4">
        <v>96121</v>
      </c>
      <c r="B555" s="84" t="s">
        <v>556</v>
      </c>
      <c r="C555" s="99">
        <v>1.5319999999999999E-5</v>
      </c>
      <c r="D555" s="100"/>
      <c r="E555" s="101">
        <v>14033.556644999997</v>
      </c>
      <c r="F555" s="101">
        <v>6049.0483249999988</v>
      </c>
      <c r="G555" s="101">
        <v>17516.287419999997</v>
      </c>
      <c r="H555" s="101">
        <v>1148.32592</v>
      </c>
      <c r="I555" s="101">
        <v>0</v>
      </c>
    </row>
    <row r="556" spans="1:9">
      <c r="A556" s="4">
        <v>96201</v>
      </c>
      <c r="B556" s="84" t="s">
        <v>557</v>
      </c>
      <c r="C556" s="99">
        <v>1.01621E-3</v>
      </c>
      <c r="D556" s="100"/>
      <c r="E556" s="101">
        <v>1062335.4149975001</v>
      </c>
      <c r="F556" s="101">
        <v>501373.10103749996</v>
      </c>
      <c r="G556" s="101">
        <v>1142111.8463725003</v>
      </c>
      <c r="H556" s="101">
        <v>76171.036760000003</v>
      </c>
      <c r="I556" s="101">
        <v>0</v>
      </c>
    </row>
    <row r="557" spans="1:9">
      <c r="A557" s="4">
        <v>96204</v>
      </c>
      <c r="B557" s="84" t="s">
        <v>558</v>
      </c>
      <c r="C557" s="99">
        <v>1.3519999999999999E-5</v>
      </c>
      <c r="D557" s="100"/>
      <c r="E557" s="101">
        <v>15925.322495000002</v>
      </c>
      <c r="F557" s="101">
        <v>6995.5109750000011</v>
      </c>
      <c r="G557" s="101">
        <v>16034.086069999999</v>
      </c>
      <c r="H557" s="101">
        <v>1013.4051199999999</v>
      </c>
      <c r="I557" s="101">
        <v>0</v>
      </c>
    </row>
    <row r="558" spans="1:9">
      <c r="A558" s="4">
        <v>96211</v>
      </c>
      <c r="B558" s="84" t="s">
        <v>559</v>
      </c>
      <c r="C558" s="99">
        <v>1.838E-5</v>
      </c>
      <c r="D558" s="100"/>
      <c r="E558" s="101">
        <v>28367.84058</v>
      </c>
      <c r="F558" s="101">
        <v>17629.2477</v>
      </c>
      <c r="G558" s="101">
        <v>27700.031104999998</v>
      </c>
      <c r="H558" s="101">
        <v>1377.69128</v>
      </c>
      <c r="I558" s="101">
        <v>0</v>
      </c>
    </row>
    <row r="559" spans="1:9">
      <c r="A559" s="4">
        <v>96221</v>
      </c>
      <c r="B559" s="84" t="s">
        <v>560</v>
      </c>
      <c r="C559" s="99">
        <v>1.6636999999999999E-4</v>
      </c>
      <c r="D559" s="100"/>
      <c r="E559" s="101">
        <v>149674.11050749998</v>
      </c>
      <c r="F559" s="101">
        <v>71947.712387499982</v>
      </c>
      <c r="G559" s="101">
        <v>179431.59933249999</v>
      </c>
      <c r="H559" s="101">
        <v>12470.42972</v>
      </c>
      <c r="I559" s="101">
        <v>0</v>
      </c>
    </row>
    <row r="560" spans="1:9">
      <c r="A560" s="4">
        <v>96231</v>
      </c>
      <c r="B560" s="84" t="s">
        <v>561</v>
      </c>
      <c r="C560" s="99">
        <v>1.1379000000000001E-4</v>
      </c>
      <c r="D560" s="100"/>
      <c r="E560" s="101">
        <v>121569.08160250001</v>
      </c>
      <c r="F560" s="101">
        <v>63970.515562500019</v>
      </c>
      <c r="G560" s="101">
        <v>139116.29702750003</v>
      </c>
      <c r="H560" s="101">
        <v>8529.2432399999998</v>
      </c>
      <c r="I560" s="101">
        <v>0</v>
      </c>
    </row>
    <row r="561" spans="1:9">
      <c r="A561" s="4">
        <v>96241</v>
      </c>
      <c r="B561" s="84" t="s">
        <v>562</v>
      </c>
      <c r="C561" s="99">
        <v>5.0930000000000002E-5</v>
      </c>
      <c r="D561" s="100"/>
      <c r="E561" s="101">
        <v>39651.899067500002</v>
      </c>
      <c r="F561" s="101">
        <v>18349.122387500003</v>
      </c>
      <c r="G561" s="101">
        <v>53915.614292500009</v>
      </c>
      <c r="H561" s="101">
        <v>3817.5090800000003</v>
      </c>
      <c r="I561" s="101">
        <v>0</v>
      </c>
    </row>
    <row r="562" spans="1:9">
      <c r="A562" s="4">
        <v>96251</v>
      </c>
      <c r="B562" s="84" t="s">
        <v>563</v>
      </c>
      <c r="C562" s="99">
        <v>1.0726E-4</v>
      </c>
      <c r="D562" s="100"/>
      <c r="E562" s="101">
        <v>112304.78091</v>
      </c>
      <c r="F562" s="101">
        <v>52372.13714999998</v>
      </c>
      <c r="G562" s="101">
        <v>129265.497785</v>
      </c>
      <c r="H562" s="101">
        <v>8039.7805600000002</v>
      </c>
      <c r="I562" s="101">
        <v>0</v>
      </c>
    </row>
    <row r="563" spans="1:9">
      <c r="A563" s="4">
        <v>96301</v>
      </c>
      <c r="B563" s="84" t="s">
        <v>564</v>
      </c>
      <c r="C563" s="99">
        <v>4.7950400000000004E-3</v>
      </c>
      <c r="D563" s="100"/>
      <c r="E563" s="101">
        <v>4781046.7940400001</v>
      </c>
      <c r="F563" s="101">
        <v>2415352.2030000002</v>
      </c>
      <c r="G563" s="101">
        <v>5771683.4834399996</v>
      </c>
      <c r="H563" s="101">
        <v>359417.01824</v>
      </c>
      <c r="I563" s="101">
        <v>0</v>
      </c>
    </row>
    <row r="564" spans="1:9">
      <c r="A564" s="4">
        <v>96302</v>
      </c>
      <c r="B564" s="84" t="s">
        <v>565</v>
      </c>
      <c r="C564" s="99">
        <v>2.317E-5</v>
      </c>
      <c r="D564" s="100"/>
      <c r="E564" s="101">
        <v>9589.0419324999966</v>
      </c>
      <c r="F564" s="101">
        <v>13947.967012499998</v>
      </c>
      <c r="G564" s="101">
        <v>24136.353282499997</v>
      </c>
      <c r="H564" s="101">
        <v>1736.7305200000001</v>
      </c>
      <c r="I564" s="101">
        <v>0</v>
      </c>
    </row>
    <row r="565" spans="1:9">
      <c r="A565" s="4">
        <v>96304</v>
      </c>
      <c r="B565" s="84" t="s">
        <v>566</v>
      </c>
      <c r="C565" s="99">
        <v>5.5810000000000003E-5</v>
      </c>
      <c r="D565" s="100"/>
      <c r="E565" s="101">
        <v>63818.450722500027</v>
      </c>
      <c r="F565" s="101">
        <v>32808.807162500016</v>
      </c>
      <c r="G565" s="101">
        <v>70498.929622500029</v>
      </c>
      <c r="H565" s="101">
        <v>4183.2943599999999</v>
      </c>
      <c r="I565" s="101">
        <v>0</v>
      </c>
    </row>
    <row r="566" spans="1:9">
      <c r="A566" s="4">
        <v>96305</v>
      </c>
      <c r="B566" s="84" t="s">
        <v>567</v>
      </c>
      <c r="C566" s="99">
        <v>3.8810000000000003E-5</v>
      </c>
      <c r="D566" s="100"/>
      <c r="E566" s="101">
        <v>41214.41727250001</v>
      </c>
      <c r="F566" s="101">
        <v>21050.465712500009</v>
      </c>
      <c r="G566" s="101">
        <v>46358.115972499996</v>
      </c>
      <c r="H566" s="101">
        <v>2909.0423600000004</v>
      </c>
      <c r="I566" s="101">
        <v>0</v>
      </c>
    </row>
    <row r="567" spans="1:9">
      <c r="A567" s="4">
        <v>96310</v>
      </c>
      <c r="B567" s="84" t="s">
        <v>568</v>
      </c>
      <c r="C567" s="99">
        <v>4.7809999999999998E-5</v>
      </c>
      <c r="D567" s="100"/>
      <c r="E567" s="101">
        <v>59911.472197499985</v>
      </c>
      <c r="F567" s="101">
        <v>27217.036637499987</v>
      </c>
      <c r="G567" s="101">
        <v>62761.005872499984</v>
      </c>
      <c r="H567" s="101">
        <v>3583.6463599999997</v>
      </c>
      <c r="I567" s="101">
        <v>0</v>
      </c>
    </row>
    <row r="568" spans="1:9">
      <c r="A568" s="4">
        <v>96311</v>
      </c>
      <c r="B568" s="84" t="s">
        <v>569</v>
      </c>
      <c r="C568" s="99">
        <v>1.3292099999999999E-3</v>
      </c>
      <c r="D568" s="100"/>
      <c r="E568" s="101">
        <v>1249433.0455225001</v>
      </c>
      <c r="F568" s="101">
        <v>628663.34356250009</v>
      </c>
      <c r="G568" s="101">
        <v>1525245.4905725003</v>
      </c>
      <c r="H568" s="101">
        <v>99632.264759999991</v>
      </c>
      <c r="I568" s="101">
        <v>0</v>
      </c>
    </row>
    <row r="569" spans="1:9">
      <c r="A569" s="4">
        <v>96312</v>
      </c>
      <c r="B569" s="84" t="s">
        <v>570</v>
      </c>
      <c r="C569" s="99">
        <v>6.5599999999999999E-6</v>
      </c>
      <c r="D569" s="100"/>
      <c r="E569" s="101">
        <v>-2136.3261899999998</v>
      </c>
      <c r="F569" s="101">
        <v>142.62324999999782</v>
      </c>
      <c r="G569" s="101">
        <v>2971.6465599999983</v>
      </c>
      <c r="H569" s="101">
        <v>491.71136000000001</v>
      </c>
      <c r="I569" s="101">
        <v>0</v>
      </c>
    </row>
    <row r="570" spans="1:9">
      <c r="A570" s="4">
        <v>96318</v>
      </c>
      <c r="B570" s="84" t="s">
        <v>934</v>
      </c>
      <c r="C570" s="99">
        <v>2.7363399999999999E-3</v>
      </c>
      <c r="D570" s="100"/>
      <c r="E570" s="101">
        <v>3048336.2505399995</v>
      </c>
      <c r="F570" s="101">
        <v>1629542.6606999999</v>
      </c>
      <c r="G570" s="101">
        <v>3371620.5489149997</v>
      </c>
      <c r="H570" s="101">
        <v>205105.10103999998</v>
      </c>
      <c r="I570" s="101">
        <v>0</v>
      </c>
    </row>
    <row r="571" spans="1:9">
      <c r="A571" s="4">
        <v>96321</v>
      </c>
      <c r="B571" s="84" t="s">
        <v>571</v>
      </c>
      <c r="C571" s="99">
        <v>3.1730000000000003E-5</v>
      </c>
      <c r="D571" s="100"/>
      <c r="E571" s="101">
        <v>19010.401317500011</v>
      </c>
      <c r="F571" s="101">
        <v>7944.7238375000052</v>
      </c>
      <c r="G571" s="101">
        <v>28951.121992500011</v>
      </c>
      <c r="H571" s="101">
        <v>2378.3538800000001</v>
      </c>
      <c r="I571" s="101">
        <v>0</v>
      </c>
    </row>
    <row r="572" spans="1:9">
      <c r="A572" s="4">
        <v>96331</v>
      </c>
      <c r="B572" s="84" t="s">
        <v>572</v>
      </c>
      <c r="C572" s="99">
        <v>6.4639000000000005E-4</v>
      </c>
      <c r="D572" s="100"/>
      <c r="E572" s="101">
        <v>601138.3812525</v>
      </c>
      <c r="F572" s="101">
        <v>297591.41761250002</v>
      </c>
      <c r="G572" s="101">
        <v>731652.35387749993</v>
      </c>
      <c r="H572" s="101">
        <v>48450.808840000005</v>
      </c>
      <c r="I572" s="101">
        <v>0</v>
      </c>
    </row>
    <row r="573" spans="1:9">
      <c r="A573" s="4">
        <v>96341</v>
      </c>
      <c r="B573" s="84" t="s">
        <v>573</v>
      </c>
      <c r="C573" s="99">
        <v>8.1000000000000004E-5</v>
      </c>
      <c r="D573" s="100"/>
      <c r="E573" s="101">
        <v>84438.874225000007</v>
      </c>
      <c r="F573" s="101">
        <v>35148.518225000007</v>
      </c>
      <c r="G573" s="101">
        <v>88811.438800000004</v>
      </c>
      <c r="H573" s="101">
        <v>6071.4360000000006</v>
      </c>
      <c r="I573" s="101">
        <v>0</v>
      </c>
    </row>
    <row r="574" spans="1:9">
      <c r="A574" s="4">
        <v>96351</v>
      </c>
      <c r="B574" s="84" t="s">
        <v>574</v>
      </c>
      <c r="C574" s="99">
        <v>1.04827E-3</v>
      </c>
      <c r="D574" s="100"/>
      <c r="E574" s="101">
        <v>1023563.6010825002</v>
      </c>
      <c r="F574" s="101">
        <v>496478.19856250013</v>
      </c>
      <c r="G574" s="101">
        <v>1200774.2209075002</v>
      </c>
      <c r="H574" s="101">
        <v>78574.126120000001</v>
      </c>
      <c r="I574" s="101">
        <v>0</v>
      </c>
    </row>
    <row r="575" spans="1:9">
      <c r="A575" s="4">
        <v>96361</v>
      </c>
      <c r="B575" s="84" t="s">
        <v>575</v>
      </c>
      <c r="C575" s="99">
        <v>7.5560000000000002E-5</v>
      </c>
      <c r="D575" s="100"/>
      <c r="E575" s="101">
        <v>93014.782709999985</v>
      </c>
      <c r="F575" s="101">
        <v>55701.688149999987</v>
      </c>
      <c r="G575" s="101">
        <v>98469.002609999981</v>
      </c>
      <c r="H575" s="101">
        <v>5663.6753600000002</v>
      </c>
      <c r="I575" s="101">
        <v>0</v>
      </c>
    </row>
    <row r="576" spans="1:9">
      <c r="A576" s="4">
        <v>96371</v>
      </c>
      <c r="B576" s="84" t="s">
        <v>576</v>
      </c>
      <c r="C576" s="99">
        <v>1.8149999999999999E-4</v>
      </c>
      <c r="D576" s="100"/>
      <c r="E576" s="101">
        <v>204497.49707500002</v>
      </c>
      <c r="F576" s="101">
        <v>120235.40307499999</v>
      </c>
      <c r="G576" s="101">
        <v>232257.67907499999</v>
      </c>
      <c r="H576" s="101">
        <v>13604.513999999999</v>
      </c>
      <c r="I576" s="101">
        <v>0</v>
      </c>
    </row>
    <row r="577" spans="1:9">
      <c r="A577" s="4">
        <v>96381</v>
      </c>
      <c r="B577" s="84" t="s">
        <v>577</v>
      </c>
      <c r="C577" s="99">
        <v>3.6720000000000001E-5</v>
      </c>
      <c r="D577" s="100"/>
      <c r="E577" s="101">
        <v>44703.314119999995</v>
      </c>
      <c r="F577" s="101">
        <v>28455.299399999993</v>
      </c>
      <c r="G577" s="101">
        <v>48539.244819999993</v>
      </c>
      <c r="H577" s="101">
        <v>2752.3843200000001</v>
      </c>
      <c r="I577" s="101">
        <v>0</v>
      </c>
    </row>
    <row r="578" spans="1:9">
      <c r="A578" s="4">
        <v>96391</v>
      </c>
      <c r="B578" s="84" t="s">
        <v>578</v>
      </c>
      <c r="C578" s="99">
        <v>1.7942000000000001E-4</v>
      </c>
      <c r="D578" s="100"/>
      <c r="E578" s="101">
        <v>153157.82874499998</v>
      </c>
      <c r="F578" s="101">
        <v>91421.628824999963</v>
      </c>
      <c r="G578" s="101">
        <v>209225.83499500001</v>
      </c>
      <c r="H578" s="101">
        <v>13448.605520000001</v>
      </c>
      <c r="I578" s="101">
        <v>0</v>
      </c>
    </row>
    <row r="579" spans="1:9">
      <c r="A579" s="4">
        <v>96401</v>
      </c>
      <c r="B579" s="84" t="s">
        <v>579</v>
      </c>
      <c r="C579" s="99">
        <v>4.0953200000000004E-3</v>
      </c>
      <c r="D579" s="100"/>
      <c r="E579" s="101">
        <v>4016713.555745</v>
      </c>
      <c r="F579" s="101">
        <v>2057241.9674250004</v>
      </c>
      <c r="G579" s="101">
        <v>4733274.1155200005</v>
      </c>
      <c r="H579" s="101">
        <v>306968.80592000001</v>
      </c>
      <c r="I579" s="101">
        <v>0</v>
      </c>
    </row>
    <row r="580" spans="1:9">
      <c r="A580" s="4">
        <v>96404</v>
      </c>
      <c r="B580" s="84" t="s">
        <v>580</v>
      </c>
      <c r="C580" s="99">
        <v>1.1291E-4</v>
      </c>
      <c r="D580" s="100"/>
      <c r="E580" s="101">
        <v>143047.46604749997</v>
      </c>
      <c r="F580" s="101">
        <v>75669.662887500002</v>
      </c>
      <c r="G580" s="101">
        <v>143066.80109750002</v>
      </c>
      <c r="H580" s="101">
        <v>8463.2819600000003</v>
      </c>
      <c r="I580" s="101">
        <v>0</v>
      </c>
    </row>
    <row r="581" spans="1:9">
      <c r="A581" s="4">
        <v>96405</v>
      </c>
      <c r="B581" s="84" t="s">
        <v>581</v>
      </c>
      <c r="C581" s="99">
        <v>1.0980999999999999E-4</v>
      </c>
      <c r="D581" s="100"/>
      <c r="E581" s="101">
        <v>110515.09184749995</v>
      </c>
      <c r="F581" s="101">
        <v>44825.54428749995</v>
      </c>
      <c r="G581" s="101">
        <v>124682.88047249996</v>
      </c>
      <c r="H581" s="101">
        <v>8230.9183599999997</v>
      </c>
      <c r="I581" s="101">
        <v>0</v>
      </c>
    </row>
    <row r="582" spans="1:9">
      <c r="A582" s="4">
        <v>96411</v>
      </c>
      <c r="B582" s="84" t="s">
        <v>582</v>
      </c>
      <c r="C582" s="99">
        <v>7.4510000000000003E-5</v>
      </c>
      <c r="D582" s="100"/>
      <c r="E582" s="101">
        <v>81500.162647500023</v>
      </c>
      <c r="F582" s="101">
        <v>45457.557887500021</v>
      </c>
      <c r="G582" s="101">
        <v>102222.22619750003</v>
      </c>
      <c r="H582" s="101">
        <v>5584.97156</v>
      </c>
      <c r="I582" s="101">
        <v>0</v>
      </c>
    </row>
    <row r="583" spans="1:9">
      <c r="A583" s="4">
        <v>96421</v>
      </c>
      <c r="B583" s="84" t="s">
        <v>583</v>
      </c>
      <c r="C583" s="99">
        <v>5.2205999999999997E-4</v>
      </c>
      <c r="D583" s="100"/>
      <c r="E583" s="101">
        <v>559878.80313500017</v>
      </c>
      <c r="F583" s="101">
        <v>289457.474575</v>
      </c>
      <c r="G583" s="101">
        <v>665974.36713500007</v>
      </c>
      <c r="H583" s="101">
        <v>39131.52936</v>
      </c>
      <c r="I583" s="101">
        <v>0</v>
      </c>
    </row>
    <row r="584" spans="1:9">
      <c r="A584" s="4">
        <v>96431</v>
      </c>
      <c r="B584" s="84" t="s">
        <v>584</v>
      </c>
      <c r="C584" s="99">
        <v>5.0399999999999999E-5</v>
      </c>
      <c r="D584" s="100"/>
      <c r="E584" s="101">
        <v>58931.314149999991</v>
      </c>
      <c r="F584" s="101">
        <v>33939.803749999992</v>
      </c>
      <c r="G584" s="101">
        <v>64449.34599999999</v>
      </c>
      <c r="H584" s="101">
        <v>3777.7824000000001</v>
      </c>
      <c r="I584" s="101">
        <v>0</v>
      </c>
    </row>
    <row r="585" spans="1:9">
      <c r="A585" s="4">
        <v>96441</v>
      </c>
      <c r="B585" s="84" t="s">
        <v>585</v>
      </c>
      <c r="C585" s="99">
        <v>2.0550000000000001E-5</v>
      </c>
      <c r="D585" s="100"/>
      <c r="E585" s="101">
        <v>14226.675387499999</v>
      </c>
      <c r="F585" s="101">
        <v>3740.8035874999978</v>
      </c>
      <c r="G585" s="101">
        <v>16738.313487500003</v>
      </c>
      <c r="H585" s="101">
        <v>1540.3458000000001</v>
      </c>
      <c r="I585" s="101">
        <v>0</v>
      </c>
    </row>
    <row r="586" spans="1:9">
      <c r="A586" s="4">
        <v>96451</v>
      </c>
      <c r="B586" s="84" t="s">
        <v>586</v>
      </c>
      <c r="C586" s="99">
        <v>1.7180000000000002E-5</v>
      </c>
      <c r="D586" s="100"/>
      <c r="E586" s="101">
        <v>21595.549805000002</v>
      </c>
      <c r="F586" s="101">
        <v>13040.088125000006</v>
      </c>
      <c r="G586" s="101">
        <v>24668.254555</v>
      </c>
      <c r="H586" s="101">
        <v>1287.7440800000002</v>
      </c>
      <c r="I586" s="101">
        <v>0</v>
      </c>
    </row>
    <row r="587" spans="1:9">
      <c r="A587" s="94">
        <v>96461</v>
      </c>
      <c r="B587" s="95" t="s">
        <v>587</v>
      </c>
      <c r="C587" s="96">
        <v>1.3161999999999999E-4</v>
      </c>
      <c r="D587" s="97"/>
      <c r="E587" s="98">
        <v>121616.55401999997</v>
      </c>
      <c r="F587" s="98">
        <v>40179.746899999984</v>
      </c>
      <c r="G587" s="98">
        <v>137973.43619499996</v>
      </c>
      <c r="H587" s="98">
        <v>9865.7087199999987</v>
      </c>
      <c r="I587" s="98">
        <v>0</v>
      </c>
    </row>
    <row r="588" spans="1:9">
      <c r="A588" s="4">
        <v>96501</v>
      </c>
      <c r="B588" s="84" t="s">
        <v>588</v>
      </c>
      <c r="C588" s="99">
        <v>1.5097370000000001E-2</v>
      </c>
      <c r="D588" s="100"/>
      <c r="E588" s="101">
        <v>15580086.564182503</v>
      </c>
      <c r="F588" s="101">
        <v>8229505.210062502</v>
      </c>
      <c r="G588" s="101">
        <v>18306239.085432503</v>
      </c>
      <c r="H588" s="101">
        <v>1131638.46572</v>
      </c>
      <c r="I588" s="101">
        <v>0</v>
      </c>
    </row>
    <row r="589" spans="1:9">
      <c r="A589" s="4">
        <v>96502</v>
      </c>
      <c r="B589" s="84" t="s">
        <v>589</v>
      </c>
      <c r="C589" s="99">
        <v>3.5762000000000001E-4</v>
      </c>
      <c r="D589" s="100"/>
      <c r="E589" s="101">
        <v>388959.28537</v>
      </c>
      <c r="F589" s="101">
        <v>199148.10225</v>
      </c>
      <c r="G589" s="101">
        <v>439684.51959499996</v>
      </c>
      <c r="H589" s="101">
        <v>26805.764719999999</v>
      </c>
      <c r="I589" s="101">
        <v>0</v>
      </c>
    </row>
    <row r="590" spans="1:9">
      <c r="A590" s="4">
        <v>96503</v>
      </c>
      <c r="B590" s="84" t="s">
        <v>937</v>
      </c>
      <c r="C590" s="99">
        <v>3.5455000000000003E-4</v>
      </c>
      <c r="D590" s="100"/>
      <c r="E590" s="101">
        <v>604858.53831249999</v>
      </c>
      <c r="F590" s="101">
        <v>347409.48251250002</v>
      </c>
      <c r="G590" s="101">
        <v>528474.27833750006</v>
      </c>
      <c r="H590" s="101">
        <v>26575.649800000003</v>
      </c>
      <c r="I590" s="101">
        <v>0</v>
      </c>
    </row>
    <row r="591" spans="1:9">
      <c r="A591" s="4">
        <v>96504</v>
      </c>
      <c r="B591" s="84" t="s">
        <v>591</v>
      </c>
      <c r="C591" s="99">
        <v>3.2217999999999998E-4</v>
      </c>
      <c r="D591" s="100"/>
      <c r="E591" s="101">
        <v>298776.29482999997</v>
      </c>
      <c r="F591" s="101">
        <v>138498.65314999997</v>
      </c>
      <c r="G591" s="101">
        <v>367773.67735499999</v>
      </c>
      <c r="H591" s="101">
        <v>24149.324079999999</v>
      </c>
      <c r="I591" s="101">
        <v>0</v>
      </c>
    </row>
    <row r="592" spans="1:9">
      <c r="A592" s="4">
        <v>96507</v>
      </c>
      <c r="B592" s="84" t="s">
        <v>592</v>
      </c>
      <c r="C592" s="99">
        <v>2.4284200000000001E-3</v>
      </c>
      <c r="D592" s="100"/>
      <c r="E592" s="101">
        <v>2539640.0288200001</v>
      </c>
      <c r="F592" s="101">
        <v>1225266.1048999997</v>
      </c>
      <c r="G592" s="101">
        <v>2874843.2236950002</v>
      </c>
      <c r="H592" s="101">
        <v>182024.64952000001</v>
      </c>
      <c r="I592" s="101">
        <v>0</v>
      </c>
    </row>
    <row r="593" spans="1:9">
      <c r="A593" s="4">
        <v>96508</v>
      </c>
      <c r="B593" s="84" t="s">
        <v>593</v>
      </c>
      <c r="C593" s="99">
        <v>1.377E-5</v>
      </c>
      <c r="D593" s="100"/>
      <c r="E593" s="101">
        <v>26688.899782499997</v>
      </c>
      <c r="F593" s="101">
        <v>13721.019262500002</v>
      </c>
      <c r="G593" s="101">
        <v>18773.390332500003</v>
      </c>
      <c r="H593" s="101">
        <v>1032.1441199999999</v>
      </c>
      <c r="I593" s="101">
        <v>0</v>
      </c>
    </row>
    <row r="594" spans="1:9">
      <c r="A594" s="4">
        <v>96511</v>
      </c>
      <c r="B594" s="84" t="s">
        <v>594</v>
      </c>
      <c r="C594" s="99">
        <v>5.4253000000000005E-4</v>
      </c>
      <c r="D594" s="100"/>
      <c r="E594" s="101">
        <v>535767.37384249992</v>
      </c>
      <c r="F594" s="101">
        <v>259026.51556250002</v>
      </c>
      <c r="G594" s="101">
        <v>625567.63954250002</v>
      </c>
      <c r="H594" s="101">
        <v>40665.878680000002</v>
      </c>
      <c r="I594" s="101">
        <v>0</v>
      </c>
    </row>
    <row r="595" spans="1:9">
      <c r="A595" s="4">
        <v>96512</v>
      </c>
      <c r="B595" s="84" t="s">
        <v>595</v>
      </c>
      <c r="C595" s="99">
        <v>1.4747999999999999E-4</v>
      </c>
      <c r="D595" s="100"/>
      <c r="E595" s="101">
        <v>168029.41422999997</v>
      </c>
      <c r="F595" s="101">
        <v>88827.789749999982</v>
      </c>
      <c r="G595" s="101">
        <v>182375.94733000002</v>
      </c>
      <c r="H595" s="101">
        <v>11054.51088</v>
      </c>
      <c r="I595" s="101">
        <v>0</v>
      </c>
    </row>
    <row r="596" spans="1:9">
      <c r="A596" s="4">
        <v>96521</v>
      </c>
      <c r="B596" s="84" t="s">
        <v>597</v>
      </c>
      <c r="C596" s="99">
        <v>1.01453E-3</v>
      </c>
      <c r="D596" s="100"/>
      <c r="E596" s="101">
        <v>1056530.9440925</v>
      </c>
      <c r="F596" s="101">
        <v>523673.81381249987</v>
      </c>
      <c r="G596" s="101">
        <v>1212302.6344425001</v>
      </c>
      <c r="H596" s="101">
        <v>76045.110679999998</v>
      </c>
      <c r="I596" s="101">
        <v>0</v>
      </c>
    </row>
    <row r="597" spans="1:9">
      <c r="A597" s="4">
        <v>96531</v>
      </c>
      <c r="B597" s="84" t="s">
        <v>598</v>
      </c>
      <c r="C597" s="99">
        <v>7.7516900000000003E-3</v>
      </c>
      <c r="D597" s="100"/>
      <c r="E597" s="101">
        <v>7422190.8523274995</v>
      </c>
      <c r="F597" s="101">
        <v>3701725.6258874992</v>
      </c>
      <c r="G597" s="101">
        <v>8880933.4477024991</v>
      </c>
      <c r="H597" s="101">
        <v>581035.67564000003</v>
      </c>
      <c r="I597" s="101">
        <v>0</v>
      </c>
    </row>
    <row r="598" spans="1:9">
      <c r="A598" s="4">
        <v>96541</v>
      </c>
      <c r="B598" s="84" t="s">
        <v>599</v>
      </c>
      <c r="C598" s="99">
        <v>4.2676999999999998E-4</v>
      </c>
      <c r="D598" s="100"/>
      <c r="E598" s="101">
        <v>415673.64325750002</v>
      </c>
      <c r="F598" s="101">
        <v>208977.77473749997</v>
      </c>
      <c r="G598" s="101">
        <v>493881.18723249994</v>
      </c>
      <c r="H598" s="101">
        <v>31988.972119999999</v>
      </c>
      <c r="I598" s="101">
        <v>0</v>
      </c>
    </row>
    <row r="599" spans="1:9">
      <c r="A599" s="4">
        <v>96601</v>
      </c>
      <c r="B599" s="84" t="s">
        <v>600</v>
      </c>
      <c r="C599" s="99">
        <v>1.46878E-3</v>
      </c>
      <c r="D599" s="100"/>
      <c r="E599" s="101">
        <v>1423626.948655</v>
      </c>
      <c r="F599" s="101">
        <v>710773.44537499989</v>
      </c>
      <c r="G599" s="101">
        <v>1691695.4240550001</v>
      </c>
      <c r="H599" s="101">
        <v>110093.87368</v>
      </c>
      <c r="I599" s="101">
        <v>0</v>
      </c>
    </row>
    <row r="600" spans="1:9">
      <c r="A600" s="4">
        <v>96604</v>
      </c>
      <c r="B600" s="84" t="s">
        <v>601</v>
      </c>
      <c r="C600" s="99">
        <v>4.4700000000000004E-6</v>
      </c>
      <c r="D600" s="100"/>
      <c r="E600" s="101">
        <v>6797.8777324999992</v>
      </c>
      <c r="F600" s="101">
        <v>3865.7640124999994</v>
      </c>
      <c r="G600" s="101">
        <v>5719.8120575000003</v>
      </c>
      <c r="H600" s="101">
        <v>335.05332000000004</v>
      </c>
      <c r="I600" s="101">
        <v>0</v>
      </c>
    </row>
    <row r="601" spans="1:9">
      <c r="A601" s="4">
        <v>96611</v>
      </c>
      <c r="B601" s="84" t="s">
        <v>602</v>
      </c>
      <c r="C601" s="99">
        <v>2.4890000000000001E-5</v>
      </c>
      <c r="D601" s="100"/>
      <c r="E601" s="101">
        <v>35606.457127500005</v>
      </c>
      <c r="F601" s="101">
        <v>26350.027487500007</v>
      </c>
      <c r="G601" s="101">
        <v>42821.339202500007</v>
      </c>
      <c r="H601" s="101">
        <v>1865.6548400000001</v>
      </c>
      <c r="I601" s="101">
        <v>0</v>
      </c>
    </row>
    <row r="602" spans="1:9">
      <c r="A602" s="4">
        <v>96612</v>
      </c>
      <c r="B602" s="84" t="s">
        <v>603</v>
      </c>
      <c r="C602" s="99">
        <v>3.0670000000000003E-5</v>
      </c>
      <c r="D602" s="100"/>
      <c r="E602" s="101">
        <v>30957.386257500009</v>
      </c>
      <c r="F602" s="101">
        <v>11886.241337500001</v>
      </c>
      <c r="G602" s="101">
        <v>35910.803957500015</v>
      </c>
      <c r="H602" s="101">
        <v>2298.9005200000001</v>
      </c>
      <c r="I602" s="101">
        <v>0</v>
      </c>
    </row>
    <row r="603" spans="1:9">
      <c r="A603" s="4">
        <v>96621</v>
      </c>
      <c r="B603" s="84" t="s">
        <v>604</v>
      </c>
      <c r="C603" s="99">
        <v>2.739E-5</v>
      </c>
      <c r="D603" s="100"/>
      <c r="E603" s="101">
        <v>34395.60065249999</v>
      </c>
      <c r="F603" s="101">
        <v>15949.481012499995</v>
      </c>
      <c r="G603" s="101">
        <v>34180.355527499996</v>
      </c>
      <c r="H603" s="101">
        <v>2053.04484</v>
      </c>
      <c r="I603" s="101">
        <v>0</v>
      </c>
    </row>
    <row r="604" spans="1:9">
      <c r="A604" s="4">
        <v>96631</v>
      </c>
      <c r="B604" s="84" t="s">
        <v>605</v>
      </c>
      <c r="C604" s="99">
        <v>2.4049999999999998E-5</v>
      </c>
      <c r="D604" s="100"/>
      <c r="E604" s="101">
        <v>26872.554612499993</v>
      </c>
      <c r="F604" s="101">
        <v>13606.716812499999</v>
      </c>
      <c r="G604" s="101">
        <v>29127.162662499999</v>
      </c>
      <c r="H604" s="101">
        <v>1802.6917999999998</v>
      </c>
      <c r="I604" s="101">
        <v>0</v>
      </c>
    </row>
    <row r="605" spans="1:9">
      <c r="A605" s="4">
        <v>96641</v>
      </c>
      <c r="B605" s="84" t="s">
        <v>606</v>
      </c>
      <c r="C605" s="99">
        <v>3.4319999999999997E-5</v>
      </c>
      <c r="D605" s="100"/>
      <c r="E605" s="101">
        <v>39806.303469999999</v>
      </c>
      <c r="F605" s="101">
        <v>15478.551149999999</v>
      </c>
      <c r="G605" s="101">
        <v>40713.696219999991</v>
      </c>
      <c r="H605" s="101">
        <v>2572.4899199999995</v>
      </c>
      <c r="I605" s="101">
        <v>0</v>
      </c>
    </row>
    <row r="606" spans="1:9">
      <c r="A606" s="4">
        <v>96651</v>
      </c>
      <c r="B606" s="84" t="s">
        <v>607</v>
      </c>
      <c r="C606" s="99">
        <v>1.8159999999999999E-5</v>
      </c>
      <c r="D606" s="100"/>
      <c r="E606" s="101">
        <v>19680.310409999998</v>
      </c>
      <c r="F606" s="101">
        <v>6585.6582500000004</v>
      </c>
      <c r="G606" s="101">
        <v>19887.748459999999</v>
      </c>
      <c r="H606" s="101">
        <v>1361.2009599999999</v>
      </c>
      <c r="I606" s="101">
        <v>0</v>
      </c>
    </row>
    <row r="607" spans="1:9">
      <c r="A607" s="4">
        <v>96661</v>
      </c>
      <c r="B607" s="84" t="s">
        <v>608</v>
      </c>
      <c r="C607" s="99">
        <v>1.9429999999999999E-5</v>
      </c>
      <c r="D607" s="100"/>
      <c r="E607" s="101">
        <v>12987.1883175</v>
      </c>
      <c r="F607" s="101">
        <v>5279.1056375000026</v>
      </c>
      <c r="G607" s="101">
        <v>19504.594467499999</v>
      </c>
      <c r="H607" s="101">
        <v>1456.39508</v>
      </c>
      <c r="I607" s="101">
        <v>0</v>
      </c>
    </row>
    <row r="608" spans="1:9">
      <c r="A608" s="4">
        <v>96671</v>
      </c>
      <c r="B608" s="84" t="s">
        <v>609</v>
      </c>
      <c r="C608" s="99">
        <v>1.0720000000000001E-5</v>
      </c>
      <c r="D608" s="100"/>
      <c r="E608" s="101">
        <v>13995.295045000003</v>
      </c>
      <c r="F608" s="101">
        <v>7287.4563250000019</v>
      </c>
      <c r="G608" s="101">
        <v>15303.283070000001</v>
      </c>
      <c r="H608" s="101">
        <v>803.52832000000001</v>
      </c>
      <c r="I608" s="101">
        <v>0</v>
      </c>
    </row>
    <row r="609" spans="1:9">
      <c r="A609" s="4">
        <v>96681</v>
      </c>
      <c r="B609" s="84" t="s">
        <v>610</v>
      </c>
      <c r="C609" s="99">
        <v>1.821E-5</v>
      </c>
      <c r="D609" s="100"/>
      <c r="E609" s="101">
        <v>27101.578722500002</v>
      </c>
      <c r="F609" s="101">
        <v>14405.712762499999</v>
      </c>
      <c r="G609" s="101">
        <v>25618.455722499999</v>
      </c>
      <c r="H609" s="101">
        <v>1364.94876</v>
      </c>
      <c r="I609" s="101">
        <v>0</v>
      </c>
    </row>
    <row r="610" spans="1:9">
      <c r="A610" s="4">
        <v>96701</v>
      </c>
      <c r="B610" s="84" t="s">
        <v>611</v>
      </c>
      <c r="C610" s="99">
        <v>7.9741699999999992E-3</v>
      </c>
      <c r="D610" s="100"/>
      <c r="E610" s="101">
        <v>7812513.7134824991</v>
      </c>
      <c r="F610" s="101">
        <v>3941972.1625624988</v>
      </c>
      <c r="G610" s="101">
        <v>9355488.3518324979</v>
      </c>
      <c r="H610" s="101">
        <v>597711.88651999994</v>
      </c>
      <c r="I610" s="101">
        <v>0</v>
      </c>
    </row>
    <row r="611" spans="1:9">
      <c r="A611" s="4">
        <v>96704</v>
      </c>
      <c r="B611" s="84" t="s">
        <v>612</v>
      </c>
      <c r="C611" s="99">
        <v>2.8568000000000002E-4</v>
      </c>
      <c r="D611" s="100"/>
      <c r="E611" s="101">
        <v>374953.70063000004</v>
      </c>
      <c r="F611" s="101">
        <v>206585.13295000003</v>
      </c>
      <c r="G611" s="101">
        <v>372827.95308000006</v>
      </c>
      <c r="H611" s="101">
        <v>21413.430080000002</v>
      </c>
      <c r="I611" s="101">
        <v>0</v>
      </c>
    </row>
    <row r="612" spans="1:9">
      <c r="A612" s="4">
        <v>96708</v>
      </c>
      <c r="B612" s="84" t="s">
        <v>613</v>
      </c>
      <c r="C612" s="99">
        <v>8.3613999999999997E-4</v>
      </c>
      <c r="D612" s="100"/>
      <c r="E612" s="101">
        <v>889117.02276499977</v>
      </c>
      <c r="F612" s="101">
        <v>462916.68812499975</v>
      </c>
      <c r="G612" s="101">
        <v>1054999.3400149997</v>
      </c>
      <c r="H612" s="101">
        <v>62673.709839999996</v>
      </c>
      <c r="I612" s="101">
        <v>0</v>
      </c>
    </row>
    <row r="613" spans="1:9">
      <c r="A613" s="4">
        <v>96711</v>
      </c>
      <c r="B613" s="84" t="s">
        <v>614</v>
      </c>
      <c r="C613" s="99">
        <v>3.8955399999999999E-3</v>
      </c>
      <c r="D613" s="100"/>
      <c r="E613" s="101">
        <v>3904847.7733150003</v>
      </c>
      <c r="F613" s="101">
        <v>2026688.4442750001</v>
      </c>
      <c r="G613" s="101">
        <v>4746811.7683649994</v>
      </c>
      <c r="H613" s="101">
        <v>291994.09623999998</v>
      </c>
      <c r="I613" s="101">
        <v>0</v>
      </c>
    </row>
    <row r="614" spans="1:9">
      <c r="A614" s="4">
        <v>96721</v>
      </c>
      <c r="B614" s="84" t="s">
        <v>615</v>
      </c>
      <c r="C614" s="99">
        <v>2.5522000000000001E-4</v>
      </c>
      <c r="D614" s="100"/>
      <c r="E614" s="101">
        <v>250631.16334500001</v>
      </c>
      <c r="F614" s="101">
        <v>118553.84262499999</v>
      </c>
      <c r="G614" s="101">
        <v>288793.05684499996</v>
      </c>
      <c r="H614" s="101">
        <v>19130.27032</v>
      </c>
      <c r="I614" s="101">
        <v>0</v>
      </c>
    </row>
    <row r="615" spans="1:9">
      <c r="A615" s="4">
        <v>96722</v>
      </c>
      <c r="B615" s="84" t="s">
        <v>971</v>
      </c>
      <c r="C615" s="99">
        <v>2.9139999999999999E-5</v>
      </c>
      <c r="D615" s="100"/>
      <c r="E615" s="101">
        <v>46659.309290000005</v>
      </c>
      <c r="F615" s="101">
        <v>31964.706650000004</v>
      </c>
      <c r="G615" s="101">
        <v>40322.547114999994</v>
      </c>
      <c r="H615" s="101">
        <v>2184.2178399999998</v>
      </c>
      <c r="I615" s="101">
        <v>0</v>
      </c>
    </row>
    <row r="616" spans="1:9">
      <c r="A616" s="4">
        <v>96731</v>
      </c>
      <c r="B616" s="84" t="s">
        <v>616</v>
      </c>
      <c r="C616" s="99">
        <v>2.3164999999999999E-4</v>
      </c>
      <c r="D616" s="100"/>
      <c r="E616" s="101">
        <v>234787.63223750002</v>
      </c>
      <c r="F616" s="101">
        <v>109291.09683750002</v>
      </c>
      <c r="G616" s="101">
        <v>262415.5176125</v>
      </c>
      <c r="H616" s="101">
        <v>17363.557399999998</v>
      </c>
      <c r="I616" s="101">
        <v>0</v>
      </c>
    </row>
    <row r="617" spans="1:9">
      <c r="A617" s="4">
        <v>96733</v>
      </c>
      <c r="B617" s="84" t="s">
        <v>617</v>
      </c>
      <c r="C617" s="99">
        <v>0</v>
      </c>
      <c r="D617" s="100"/>
      <c r="E617" s="101">
        <v>0</v>
      </c>
      <c r="F617" s="101">
        <v>0</v>
      </c>
      <c r="G617" s="101">
        <v>0</v>
      </c>
      <c r="H617" s="101">
        <v>0</v>
      </c>
      <c r="I617" s="101">
        <v>0</v>
      </c>
    </row>
    <row r="618" spans="1:9">
      <c r="A618" s="4">
        <v>96741</v>
      </c>
      <c r="B618" s="84" t="s">
        <v>618</v>
      </c>
      <c r="C618" s="99">
        <v>7.9599999999999997E-5</v>
      </c>
      <c r="D618" s="100"/>
      <c r="E618" s="101">
        <v>76201.408400000015</v>
      </c>
      <c r="F618" s="101">
        <v>36458.038800000009</v>
      </c>
      <c r="G618" s="101">
        <v>95054.0484</v>
      </c>
      <c r="H618" s="101">
        <v>5966.4975999999997</v>
      </c>
      <c r="I618" s="101">
        <v>0</v>
      </c>
    </row>
    <row r="619" spans="1:9">
      <c r="A619" s="4">
        <v>96751</v>
      </c>
      <c r="B619" s="84" t="s">
        <v>619</v>
      </c>
      <c r="C619" s="99">
        <v>3.3979000000000002E-4</v>
      </c>
      <c r="D619" s="100"/>
      <c r="E619" s="101">
        <v>357699.75210249994</v>
      </c>
      <c r="F619" s="101">
        <v>159322.81006249995</v>
      </c>
      <c r="G619" s="101">
        <v>397978.50792749994</v>
      </c>
      <c r="H619" s="101">
        <v>25469.29924</v>
      </c>
      <c r="I619" s="101">
        <v>0</v>
      </c>
    </row>
    <row r="620" spans="1:9">
      <c r="A620" s="4">
        <v>96801</v>
      </c>
      <c r="B620" s="84" t="s">
        <v>620</v>
      </c>
      <c r="C620" s="99">
        <v>6.90421E-3</v>
      </c>
      <c r="D620" s="100"/>
      <c r="E620" s="101">
        <v>6884063.6969974972</v>
      </c>
      <c r="F620" s="101">
        <v>3381086.2950374973</v>
      </c>
      <c r="G620" s="101">
        <v>8274314.8224724988</v>
      </c>
      <c r="H620" s="101">
        <v>517511.96476</v>
      </c>
      <c r="I620" s="101">
        <v>0</v>
      </c>
    </row>
    <row r="621" spans="1:9">
      <c r="A621" s="4">
        <v>96804</v>
      </c>
      <c r="B621" s="84" t="s">
        <v>621</v>
      </c>
      <c r="C621" s="99">
        <v>2.5385000000000002E-4</v>
      </c>
      <c r="D621" s="100"/>
      <c r="E621" s="101">
        <v>256455.85326249996</v>
      </c>
      <c r="F621" s="101">
        <v>130441.39066249998</v>
      </c>
      <c r="G621" s="101">
        <v>299865.76771249995</v>
      </c>
      <c r="H621" s="101">
        <v>19027.580600000001</v>
      </c>
      <c r="I621" s="101">
        <v>0</v>
      </c>
    </row>
    <row r="622" spans="1:9">
      <c r="A622" s="4">
        <v>96808</v>
      </c>
      <c r="B622" s="84" t="s">
        <v>622</v>
      </c>
      <c r="C622" s="99">
        <v>1.1141499999999999E-3</v>
      </c>
      <c r="D622" s="100"/>
      <c r="E622" s="101">
        <v>1015912.3870874998</v>
      </c>
      <c r="F622" s="101">
        <v>469710.28168749984</v>
      </c>
      <c r="G622" s="101">
        <v>1234113.1217875001</v>
      </c>
      <c r="H622" s="101">
        <v>83512.227400000003</v>
      </c>
      <c r="I622" s="101">
        <v>0</v>
      </c>
    </row>
    <row r="623" spans="1:9">
      <c r="A623" s="4">
        <v>96811</v>
      </c>
      <c r="B623" s="84" t="s">
        <v>623</v>
      </c>
      <c r="C623" s="99">
        <v>5.5444999999999999E-3</v>
      </c>
      <c r="D623" s="100"/>
      <c r="E623" s="101">
        <v>5544430.6187500004</v>
      </c>
      <c r="F623" s="101">
        <v>2854575.3367500007</v>
      </c>
      <c r="G623" s="101">
        <v>6754690.5002750009</v>
      </c>
      <c r="H623" s="101">
        <v>415593.54200000002</v>
      </c>
      <c r="I623" s="101">
        <v>0</v>
      </c>
    </row>
    <row r="624" spans="1:9">
      <c r="A624" s="4">
        <v>96821</v>
      </c>
      <c r="B624" s="84" t="s">
        <v>624</v>
      </c>
      <c r="C624" s="99">
        <v>1.0964200000000001E-3</v>
      </c>
      <c r="D624" s="100"/>
      <c r="E624" s="101">
        <v>1068838.4252200001</v>
      </c>
      <c r="F624" s="101">
        <v>514199.1333000001</v>
      </c>
      <c r="G624" s="101">
        <v>1258803.1180950003</v>
      </c>
      <c r="H624" s="101">
        <v>82183.257519999999</v>
      </c>
      <c r="I624" s="101">
        <v>0</v>
      </c>
    </row>
    <row r="625" spans="1:9">
      <c r="A625" s="4">
        <v>96831</v>
      </c>
      <c r="B625" s="84" t="s">
        <v>625</v>
      </c>
      <c r="C625" s="99">
        <v>8.5541999999999997E-4</v>
      </c>
      <c r="D625" s="100"/>
      <c r="E625" s="101">
        <v>856896.5204700001</v>
      </c>
      <c r="F625" s="101">
        <v>485167.74455000018</v>
      </c>
      <c r="G625" s="101">
        <v>1040086.3062450001</v>
      </c>
      <c r="H625" s="101">
        <v>64118.861519999999</v>
      </c>
      <c r="I625" s="101">
        <v>0</v>
      </c>
    </row>
    <row r="626" spans="1:9">
      <c r="A626" s="4">
        <v>96901</v>
      </c>
      <c r="B626" s="84" t="s">
        <v>626</v>
      </c>
      <c r="C626" s="99">
        <v>8.5023E-4</v>
      </c>
      <c r="D626" s="100"/>
      <c r="E626" s="101">
        <v>866516.04939250008</v>
      </c>
      <c r="F626" s="101">
        <v>456032.46591250005</v>
      </c>
      <c r="G626" s="101">
        <v>1047093.4366175001</v>
      </c>
      <c r="H626" s="101">
        <v>63729.83988</v>
      </c>
      <c r="I626" s="101">
        <v>0</v>
      </c>
    </row>
    <row r="627" spans="1:9">
      <c r="A627" s="4">
        <v>96911</v>
      </c>
      <c r="B627" s="84" t="s">
        <v>627</v>
      </c>
      <c r="C627" s="99">
        <v>3.4400000000000001E-6</v>
      </c>
      <c r="D627" s="100"/>
      <c r="E627" s="101">
        <v>6423.0821150000011</v>
      </c>
      <c r="F627" s="101">
        <v>4148.3726750000005</v>
      </c>
      <c r="G627" s="101">
        <v>5003.3147900000004</v>
      </c>
      <c r="H627" s="101">
        <v>257.84863999999999</v>
      </c>
      <c r="I627" s="101">
        <v>0</v>
      </c>
    </row>
    <row r="628" spans="1:9">
      <c r="A628" s="4">
        <v>96912</v>
      </c>
      <c r="B628" s="84" t="s">
        <v>628</v>
      </c>
      <c r="C628" s="99">
        <v>6.3230000000000003E-5</v>
      </c>
      <c r="D628" s="100"/>
      <c r="E628" s="101">
        <v>51788.502592500008</v>
      </c>
      <c r="F628" s="101">
        <v>22831.131112500003</v>
      </c>
      <c r="G628" s="101">
        <v>67934.325867500011</v>
      </c>
      <c r="H628" s="101">
        <v>4739.4678800000002</v>
      </c>
      <c r="I628" s="101">
        <v>0</v>
      </c>
    </row>
    <row r="629" spans="1:9">
      <c r="A629" s="4">
        <v>96918</v>
      </c>
      <c r="B629" s="84" t="s">
        <v>629</v>
      </c>
      <c r="C629" s="99">
        <v>3.4230000000000003E-5</v>
      </c>
      <c r="D629" s="100"/>
      <c r="E629" s="101">
        <v>39092.935142500013</v>
      </c>
      <c r="F629" s="101">
        <v>20533.567662500005</v>
      </c>
      <c r="G629" s="101">
        <v>34024.765817500011</v>
      </c>
      <c r="H629" s="101">
        <v>2565.74388</v>
      </c>
      <c r="I629" s="101">
        <v>0</v>
      </c>
    </row>
    <row r="630" spans="1:9">
      <c r="A630" s="4">
        <v>97001</v>
      </c>
      <c r="B630" s="84" t="s">
        <v>630</v>
      </c>
      <c r="C630" s="99">
        <v>1.4025800000000001E-3</v>
      </c>
      <c r="D630" s="100"/>
      <c r="E630" s="101">
        <v>1472478.5196800001</v>
      </c>
      <c r="F630" s="101">
        <v>707907.0876000002</v>
      </c>
      <c r="G630" s="101">
        <v>1632349.2429550001</v>
      </c>
      <c r="H630" s="101">
        <v>105131.78648000001</v>
      </c>
      <c r="I630" s="101">
        <v>0</v>
      </c>
    </row>
    <row r="631" spans="1:9">
      <c r="A631" s="4">
        <v>97002</v>
      </c>
      <c r="B631" s="84" t="s">
        <v>631</v>
      </c>
      <c r="C631" s="99">
        <v>4.0301999999999997E-4</v>
      </c>
      <c r="D631" s="100"/>
      <c r="E631" s="101">
        <v>321858.88306999998</v>
      </c>
      <c r="F631" s="101">
        <v>152354.56955000001</v>
      </c>
      <c r="G631" s="101">
        <v>463111.97074499994</v>
      </c>
      <c r="H631" s="101">
        <v>30208.767119999997</v>
      </c>
      <c r="I631" s="101">
        <v>0</v>
      </c>
    </row>
    <row r="632" spans="1:9">
      <c r="A632" s="94">
        <v>97004</v>
      </c>
      <c r="B632" s="95" t="s">
        <v>632</v>
      </c>
      <c r="C632" s="96">
        <v>1.241E-5</v>
      </c>
      <c r="D632" s="97"/>
      <c r="E632" s="98">
        <v>12160.112272500002</v>
      </c>
      <c r="F632" s="98">
        <v>3695.047112500004</v>
      </c>
      <c r="G632" s="98">
        <v>11720.785972500003</v>
      </c>
      <c r="H632" s="98">
        <v>930.20395999999994</v>
      </c>
      <c r="I632" s="98">
        <v>0</v>
      </c>
    </row>
    <row r="633" spans="1:9">
      <c r="A633" s="4">
        <v>97005</v>
      </c>
      <c r="B633" s="84" t="s">
        <v>633</v>
      </c>
      <c r="C633" s="99">
        <v>9.3100000000000006E-6</v>
      </c>
      <c r="D633" s="100"/>
      <c r="E633" s="101">
        <v>1160.4415224999975</v>
      </c>
      <c r="F633" s="101">
        <v>-8364.368037500004</v>
      </c>
      <c r="G633" s="101">
        <v>-2212.1278524999998</v>
      </c>
      <c r="H633" s="101">
        <v>697.84036000000003</v>
      </c>
      <c r="I633" s="101">
        <v>0</v>
      </c>
    </row>
    <row r="634" spans="1:9">
      <c r="A634" s="4">
        <v>97008</v>
      </c>
      <c r="B634" s="84" t="s">
        <v>634</v>
      </c>
      <c r="C634" s="99">
        <v>2.5332000000000002E-4</v>
      </c>
      <c r="D634" s="100"/>
      <c r="E634" s="101">
        <v>222161.22569500003</v>
      </c>
      <c r="F634" s="101">
        <v>85537.029375000027</v>
      </c>
      <c r="G634" s="101">
        <v>231447.02722000002</v>
      </c>
      <c r="H634" s="101">
        <v>18987.853920000001</v>
      </c>
      <c r="I634" s="101">
        <v>0</v>
      </c>
    </row>
    <row r="635" spans="1:9">
      <c r="A635" s="4">
        <v>97011</v>
      </c>
      <c r="B635" s="84" t="s">
        <v>635</v>
      </c>
      <c r="C635" s="99">
        <v>1.72711E-3</v>
      </c>
      <c r="D635" s="100"/>
      <c r="E635" s="101">
        <v>1625407.5896474998</v>
      </c>
      <c r="F635" s="101">
        <v>763922.46728750004</v>
      </c>
      <c r="G635" s="101">
        <v>1900905.7298475001</v>
      </c>
      <c r="H635" s="101">
        <v>129457.25716000001</v>
      </c>
      <c r="I635" s="101">
        <v>0</v>
      </c>
    </row>
    <row r="636" spans="1:9">
      <c r="A636" s="4">
        <v>97012</v>
      </c>
      <c r="B636" s="84" t="s">
        <v>636</v>
      </c>
      <c r="C636" s="99">
        <v>2.4130000000000001E-5</v>
      </c>
      <c r="D636" s="100"/>
      <c r="E636" s="101">
        <v>24453.006792500004</v>
      </c>
      <c r="F636" s="101">
        <v>14199.826912500002</v>
      </c>
      <c r="G636" s="101">
        <v>28607.891042500003</v>
      </c>
      <c r="H636" s="101">
        <v>1808.6882800000001</v>
      </c>
      <c r="I636" s="101">
        <v>0</v>
      </c>
    </row>
    <row r="637" spans="1:9">
      <c r="A637" s="4">
        <v>97013</v>
      </c>
      <c r="B637" s="84" t="s">
        <v>637</v>
      </c>
      <c r="C637" s="99">
        <v>2.1299999999999999E-5</v>
      </c>
      <c r="D637" s="100"/>
      <c r="E637" s="101">
        <v>26117.867525000009</v>
      </c>
      <c r="F637" s="101">
        <v>13458.788725000008</v>
      </c>
      <c r="G637" s="101">
        <v>25908.336725000005</v>
      </c>
      <c r="H637" s="101">
        <v>1596.5627999999999</v>
      </c>
      <c r="I637" s="101">
        <v>0</v>
      </c>
    </row>
    <row r="638" spans="1:9">
      <c r="A638" s="4">
        <v>97015</v>
      </c>
      <c r="B638" s="84" t="s">
        <v>638</v>
      </c>
      <c r="C638" s="99">
        <v>4.1260000000000001E-5</v>
      </c>
      <c r="D638" s="100"/>
      <c r="E638" s="101">
        <v>38887.820534999999</v>
      </c>
      <c r="F638" s="101">
        <v>17605.392774999993</v>
      </c>
      <c r="G638" s="101">
        <v>45353.548134999997</v>
      </c>
      <c r="H638" s="101">
        <v>3092.6845600000001</v>
      </c>
      <c r="I638" s="101">
        <v>0</v>
      </c>
    </row>
    <row r="639" spans="1:9">
      <c r="A639" s="4">
        <v>97018</v>
      </c>
      <c r="B639" s="84" t="s">
        <v>639</v>
      </c>
      <c r="C639" s="99">
        <v>2.1799999999999999E-6</v>
      </c>
      <c r="D639" s="100"/>
      <c r="E639" s="101">
        <v>-5757.4053949999989</v>
      </c>
      <c r="F639" s="101">
        <v>-5951.7270749999989</v>
      </c>
      <c r="G639" s="101">
        <v>-1054.753295</v>
      </c>
      <c r="H639" s="101">
        <v>163.40407999999999</v>
      </c>
      <c r="I639" s="101">
        <v>0</v>
      </c>
    </row>
    <row r="640" spans="1:9">
      <c r="A640" s="4">
        <v>97101</v>
      </c>
      <c r="B640" s="84" t="s">
        <v>640</v>
      </c>
      <c r="C640" s="99">
        <v>2.83307E-3</v>
      </c>
      <c r="D640" s="100"/>
      <c r="E640" s="101">
        <v>2870023.8849074999</v>
      </c>
      <c r="F640" s="101">
        <v>1327055.6775875003</v>
      </c>
      <c r="G640" s="101">
        <v>3225172.3657575003</v>
      </c>
      <c r="H640" s="101">
        <v>212355.59492</v>
      </c>
      <c r="I640" s="101">
        <v>0</v>
      </c>
    </row>
    <row r="641" spans="1:9">
      <c r="A641" s="4">
        <v>97104</v>
      </c>
      <c r="B641" s="84" t="s">
        <v>641</v>
      </c>
      <c r="C641" s="99">
        <v>8.1520000000000006E-5</v>
      </c>
      <c r="D641" s="100"/>
      <c r="E641" s="101">
        <v>109110.41709499998</v>
      </c>
      <c r="F641" s="101">
        <v>60862.83757499999</v>
      </c>
      <c r="G641" s="101">
        <v>110769.24417000001</v>
      </c>
      <c r="H641" s="101">
        <v>6110.4131200000002</v>
      </c>
      <c r="I641" s="101">
        <v>0</v>
      </c>
    </row>
    <row r="642" spans="1:9">
      <c r="A642" s="4">
        <v>97111</v>
      </c>
      <c r="B642" s="84" t="s">
        <v>642</v>
      </c>
      <c r="C642" s="99">
        <v>3.5673999999999998E-4</v>
      </c>
      <c r="D642" s="100"/>
      <c r="E642" s="101">
        <v>354103.69656499993</v>
      </c>
      <c r="F642" s="101">
        <v>187559.27632499993</v>
      </c>
      <c r="G642" s="101">
        <v>414677.28816499998</v>
      </c>
      <c r="H642" s="101">
        <v>26739.80344</v>
      </c>
      <c r="I642" s="101">
        <v>0</v>
      </c>
    </row>
    <row r="643" spans="1:9">
      <c r="A643" s="4">
        <v>97121</v>
      </c>
      <c r="B643" s="84" t="s">
        <v>643</v>
      </c>
      <c r="C643" s="99">
        <v>1.9817000000000001E-4</v>
      </c>
      <c r="D643" s="100"/>
      <c r="E643" s="101">
        <v>248485.70658250002</v>
      </c>
      <c r="F643" s="101">
        <v>138444.33166249999</v>
      </c>
      <c r="G643" s="101">
        <v>249108.69113249998</v>
      </c>
      <c r="H643" s="101">
        <v>14854.03052</v>
      </c>
      <c r="I643" s="101">
        <v>0</v>
      </c>
    </row>
    <row r="644" spans="1:9">
      <c r="A644" s="4">
        <v>97131</v>
      </c>
      <c r="B644" s="84" t="s">
        <v>644</v>
      </c>
      <c r="C644" s="99">
        <v>8.2423000000000001E-4</v>
      </c>
      <c r="D644" s="100"/>
      <c r="E644" s="101">
        <v>835307.18054249987</v>
      </c>
      <c r="F644" s="101">
        <v>438484.77306249994</v>
      </c>
      <c r="G644" s="101">
        <v>1009280.8853175</v>
      </c>
      <c r="H644" s="101">
        <v>61780.98388</v>
      </c>
      <c r="I644" s="101">
        <v>0</v>
      </c>
    </row>
    <row r="645" spans="1:9">
      <c r="A645" s="4">
        <v>97201</v>
      </c>
      <c r="B645" s="84" t="s">
        <v>645</v>
      </c>
      <c r="C645" s="99">
        <v>6.8986000000000004E-4</v>
      </c>
      <c r="D645" s="100"/>
      <c r="E645" s="101">
        <v>753251.65940999996</v>
      </c>
      <c r="F645" s="101">
        <v>403216.81804999989</v>
      </c>
      <c r="G645" s="101">
        <v>821193.99873500003</v>
      </c>
      <c r="H645" s="101">
        <v>51709.146160000004</v>
      </c>
      <c r="I645" s="101">
        <v>0</v>
      </c>
    </row>
    <row r="646" spans="1:9">
      <c r="A646" s="4">
        <v>97211</v>
      </c>
      <c r="B646" s="84" t="s">
        <v>646</v>
      </c>
      <c r="C646" s="99">
        <v>9.7079999999999999E-5</v>
      </c>
      <c r="D646" s="100"/>
      <c r="E646" s="101">
        <v>75361.083004999993</v>
      </c>
      <c r="F646" s="101">
        <v>13287.968925000008</v>
      </c>
      <c r="G646" s="101">
        <v>119889.49858000001</v>
      </c>
      <c r="H646" s="101">
        <v>7276.7284799999998</v>
      </c>
      <c r="I646" s="101">
        <v>0</v>
      </c>
    </row>
    <row r="647" spans="1:9">
      <c r="A647" s="4">
        <v>97213</v>
      </c>
      <c r="B647" s="84" t="s">
        <v>647</v>
      </c>
      <c r="C647" s="99">
        <v>3.1520000000000003E-5</v>
      </c>
      <c r="D647" s="100"/>
      <c r="E647" s="101">
        <v>31383.117495000006</v>
      </c>
      <c r="F647" s="101">
        <v>15039.337975000006</v>
      </c>
      <c r="G647" s="101">
        <v>35748.077170000011</v>
      </c>
      <c r="H647" s="101">
        <v>2362.6131200000004</v>
      </c>
      <c r="I647" s="101">
        <v>0</v>
      </c>
    </row>
    <row r="648" spans="1:9">
      <c r="A648" s="4">
        <v>97217</v>
      </c>
      <c r="B648" s="84" t="s">
        <v>648</v>
      </c>
      <c r="C648" s="99">
        <v>1.217E-5</v>
      </c>
      <c r="D648" s="100"/>
      <c r="E648" s="101">
        <v>17395.4994075</v>
      </c>
      <c r="F648" s="101">
        <v>9417.4604874999986</v>
      </c>
      <c r="G648" s="101">
        <v>17308.402882499999</v>
      </c>
      <c r="H648" s="101">
        <v>912.21451999999999</v>
      </c>
      <c r="I648" s="101">
        <v>0</v>
      </c>
    </row>
    <row r="649" spans="1:9">
      <c r="A649" s="4">
        <v>97221</v>
      </c>
      <c r="B649" s="84" t="s">
        <v>649</v>
      </c>
      <c r="C649" s="99">
        <v>2.0999999999999998E-6</v>
      </c>
      <c r="D649" s="100"/>
      <c r="E649" s="101">
        <v>4711.8657249999978</v>
      </c>
      <c r="F649" s="101">
        <v>-2490.1138750000014</v>
      </c>
      <c r="G649" s="101">
        <v>2303.7691250000003</v>
      </c>
      <c r="H649" s="101">
        <v>157.40759999999997</v>
      </c>
      <c r="I649" s="101">
        <v>0</v>
      </c>
    </row>
    <row r="650" spans="1:9">
      <c r="A650" s="4">
        <v>97301</v>
      </c>
      <c r="B650" s="84" t="s">
        <v>650</v>
      </c>
      <c r="C650" s="99">
        <v>2.1264500000000002E-3</v>
      </c>
      <c r="D650" s="100"/>
      <c r="E650" s="101">
        <v>2010779.6000875002</v>
      </c>
      <c r="F650" s="101">
        <v>918315.8998875001</v>
      </c>
      <c r="G650" s="101">
        <v>2433477.9538125005</v>
      </c>
      <c r="H650" s="101">
        <v>159390.18620000003</v>
      </c>
      <c r="I650" s="101">
        <v>0</v>
      </c>
    </row>
    <row r="651" spans="1:9">
      <c r="A651" s="4">
        <v>97302</v>
      </c>
      <c r="B651" s="84" t="s">
        <v>959</v>
      </c>
      <c r="C651" s="99">
        <v>3.8470000000000003E-5</v>
      </c>
      <c r="D651" s="100"/>
      <c r="E651" s="101">
        <v>43871.637707500013</v>
      </c>
      <c r="F651" s="101">
        <v>19429.139987500013</v>
      </c>
      <c r="G651" s="101">
        <v>42452.563607500007</v>
      </c>
      <c r="H651" s="101">
        <v>2883.5573200000003</v>
      </c>
      <c r="I651" s="101">
        <v>0</v>
      </c>
    </row>
    <row r="652" spans="1:9">
      <c r="A652" s="4">
        <v>97304</v>
      </c>
      <c r="B652" s="84" t="s">
        <v>651</v>
      </c>
      <c r="C652" s="99">
        <v>2.4559999999999999E-5</v>
      </c>
      <c r="D652" s="100"/>
      <c r="E652" s="101">
        <v>42198.914209999995</v>
      </c>
      <c r="F652" s="101">
        <v>23305.895649999995</v>
      </c>
      <c r="G652" s="101">
        <v>34801.574759999989</v>
      </c>
      <c r="H652" s="101">
        <v>1840.9193599999999</v>
      </c>
      <c r="I652" s="101">
        <v>0</v>
      </c>
    </row>
    <row r="653" spans="1:9">
      <c r="A653" s="4">
        <v>97311</v>
      </c>
      <c r="B653" s="84" t="s">
        <v>652</v>
      </c>
      <c r="C653" s="99">
        <v>7.2628999999999999E-4</v>
      </c>
      <c r="D653" s="100"/>
      <c r="E653" s="101">
        <v>665737.35672749998</v>
      </c>
      <c r="F653" s="101">
        <v>287691.74068749999</v>
      </c>
      <c r="G653" s="101">
        <v>815297.62345249997</v>
      </c>
      <c r="H653" s="101">
        <v>54439.793239999999</v>
      </c>
      <c r="I653" s="101">
        <v>0</v>
      </c>
    </row>
    <row r="654" spans="1:9">
      <c r="A654" s="4">
        <v>97401</v>
      </c>
      <c r="B654" s="84" t="s">
        <v>653</v>
      </c>
      <c r="C654" s="99">
        <v>6.4572299999999996E-3</v>
      </c>
      <c r="D654" s="100"/>
      <c r="E654" s="101">
        <v>6146792.1756675001</v>
      </c>
      <c r="F654" s="101">
        <v>2806170.0601875009</v>
      </c>
      <c r="G654" s="101">
        <v>7282617.5634174999</v>
      </c>
      <c r="H654" s="101">
        <v>484008.13187999994</v>
      </c>
      <c r="I654" s="101">
        <v>0</v>
      </c>
    </row>
    <row r="655" spans="1:9">
      <c r="A655" s="4">
        <v>97402</v>
      </c>
      <c r="B655" s="84" t="s">
        <v>654</v>
      </c>
      <c r="C655" s="99">
        <v>3.2549999999999998E-5</v>
      </c>
      <c r="D655" s="100"/>
      <c r="E655" s="101">
        <v>18211.059687499983</v>
      </c>
      <c r="F655" s="101">
        <v>2578.8758874999894</v>
      </c>
      <c r="G655" s="101">
        <v>27505.422687499995</v>
      </c>
      <c r="H655" s="101">
        <v>2439.8177999999998</v>
      </c>
      <c r="I655" s="101">
        <v>0</v>
      </c>
    </row>
    <row r="656" spans="1:9">
      <c r="A656" s="4">
        <v>97404</v>
      </c>
      <c r="B656" s="84" t="s">
        <v>655</v>
      </c>
      <c r="C656" s="99">
        <v>2.7465999999999998E-4</v>
      </c>
      <c r="D656" s="100"/>
      <c r="E656" s="101">
        <v>299764.19120999984</v>
      </c>
      <c r="F656" s="101">
        <v>152384.74504999991</v>
      </c>
      <c r="G656" s="101">
        <v>324019.92243499996</v>
      </c>
      <c r="H656" s="101">
        <v>20587.414959999998</v>
      </c>
      <c r="I656" s="101">
        <v>0</v>
      </c>
    </row>
    <row r="657" spans="1:9">
      <c r="A657" s="4">
        <v>97405</v>
      </c>
      <c r="B657" s="84" t="s">
        <v>656</v>
      </c>
      <c r="C657" s="99">
        <v>8.9159999999999993E-5</v>
      </c>
      <c r="D657" s="100"/>
      <c r="E657" s="101">
        <v>97318.869284999993</v>
      </c>
      <c r="F657" s="101">
        <v>49606.621125000005</v>
      </c>
      <c r="G657" s="101">
        <v>105344.79086000001</v>
      </c>
      <c r="H657" s="101">
        <v>6683.0769599999994</v>
      </c>
      <c r="I657" s="101">
        <v>0</v>
      </c>
    </row>
    <row r="658" spans="1:9">
      <c r="A658" s="4">
        <v>97408</v>
      </c>
      <c r="B658" s="84" t="s">
        <v>657</v>
      </c>
      <c r="C658" s="99">
        <v>3.9050000000000001E-5</v>
      </c>
      <c r="D658" s="100"/>
      <c r="E658" s="101">
        <v>46864.067687499999</v>
      </c>
      <c r="F658" s="101">
        <v>26733.089887499991</v>
      </c>
      <c r="G658" s="101">
        <v>49979.388362499994</v>
      </c>
      <c r="H658" s="101">
        <v>2927.0318000000002</v>
      </c>
      <c r="I658" s="101">
        <v>0</v>
      </c>
    </row>
    <row r="659" spans="1:9">
      <c r="A659" s="4">
        <v>97411</v>
      </c>
      <c r="B659" s="84" t="s">
        <v>658</v>
      </c>
      <c r="C659" s="99">
        <v>5.5441300000000004E-3</v>
      </c>
      <c r="D659" s="100"/>
      <c r="E659" s="101">
        <v>4962537.7607175</v>
      </c>
      <c r="F659" s="101">
        <v>2509359.0608374998</v>
      </c>
      <c r="G659" s="101">
        <v>6263202.9256925005</v>
      </c>
      <c r="H659" s="101">
        <v>415565.80828000006</v>
      </c>
      <c r="I659" s="101">
        <v>0</v>
      </c>
    </row>
    <row r="660" spans="1:9">
      <c r="A660" s="4">
        <v>97412</v>
      </c>
      <c r="B660" s="84" t="s">
        <v>659</v>
      </c>
      <c r="C660" s="99">
        <v>3.86287E-3</v>
      </c>
      <c r="D660" s="100"/>
      <c r="E660" s="101">
        <v>3682937.3921575001</v>
      </c>
      <c r="F660" s="101">
        <v>1827913.7600375004</v>
      </c>
      <c r="G660" s="101">
        <v>4383447.900707501</v>
      </c>
      <c r="H660" s="101">
        <v>289545.28372000001</v>
      </c>
      <c r="I660" s="101">
        <v>0</v>
      </c>
    </row>
    <row r="661" spans="1:9">
      <c r="A661" s="4">
        <v>97413</v>
      </c>
      <c r="B661" s="84" t="s">
        <v>660</v>
      </c>
      <c r="C661" s="99">
        <v>3.1463999999999998E-4</v>
      </c>
      <c r="D661" s="100"/>
      <c r="E661" s="101">
        <v>365791.82746499998</v>
      </c>
      <c r="F661" s="101">
        <v>173164.42682499994</v>
      </c>
      <c r="G661" s="101">
        <v>386849.22589</v>
      </c>
      <c r="H661" s="101">
        <v>23584.155839999999</v>
      </c>
      <c r="I661" s="101">
        <v>0</v>
      </c>
    </row>
    <row r="662" spans="1:9">
      <c r="A662" s="4">
        <v>97421</v>
      </c>
      <c r="B662" s="84" t="s">
        <v>661</v>
      </c>
      <c r="C662" s="99">
        <v>3.7188E-4</v>
      </c>
      <c r="D662" s="100"/>
      <c r="E662" s="101">
        <v>318593.12198000005</v>
      </c>
      <c r="F662" s="101">
        <v>128880.96310000008</v>
      </c>
      <c r="G662" s="101">
        <v>401920.42943000013</v>
      </c>
      <c r="H662" s="101">
        <v>27874.637279999999</v>
      </c>
      <c r="I662" s="101">
        <v>0</v>
      </c>
    </row>
    <row r="663" spans="1:9">
      <c r="A663" s="4">
        <v>97423</v>
      </c>
      <c r="B663" s="84" t="s">
        <v>662</v>
      </c>
      <c r="C663" s="99">
        <v>3.6189999999999997E-5</v>
      </c>
      <c r="D663" s="100"/>
      <c r="E663" s="101">
        <v>52230.231977499992</v>
      </c>
      <c r="F663" s="101">
        <v>33051.483537499989</v>
      </c>
      <c r="G663" s="101">
        <v>53738.415277499997</v>
      </c>
      <c r="H663" s="101">
        <v>2712.6576399999999</v>
      </c>
      <c r="I663" s="101">
        <v>0</v>
      </c>
    </row>
    <row r="664" spans="1:9">
      <c r="A664" s="4">
        <v>97431</v>
      </c>
      <c r="B664" s="84" t="s">
        <v>663</v>
      </c>
      <c r="C664" s="99">
        <v>8.161E-5</v>
      </c>
      <c r="D664" s="100"/>
      <c r="E664" s="101">
        <v>76629.824772499967</v>
      </c>
      <c r="F664" s="101">
        <v>35041.860412499984</v>
      </c>
      <c r="G664" s="101">
        <v>94052.050672499987</v>
      </c>
      <c r="H664" s="101">
        <v>6117.1591600000002</v>
      </c>
      <c r="I664" s="101">
        <v>0</v>
      </c>
    </row>
    <row r="665" spans="1:9">
      <c r="A665" s="4">
        <v>97441</v>
      </c>
      <c r="B665" s="84" t="s">
        <v>664</v>
      </c>
      <c r="C665" s="99">
        <v>3.046E-5</v>
      </c>
      <c r="D665" s="100"/>
      <c r="E665" s="101">
        <v>8736.6440849999963</v>
      </c>
      <c r="F665" s="101">
        <v>89.397125000001324</v>
      </c>
      <c r="G665" s="101">
        <v>36686.113135</v>
      </c>
      <c r="H665" s="101">
        <v>2283.15976</v>
      </c>
      <c r="I665" s="101">
        <v>0</v>
      </c>
    </row>
    <row r="666" spans="1:9">
      <c r="A666" s="4">
        <v>97451</v>
      </c>
      <c r="B666" s="84" t="s">
        <v>665</v>
      </c>
      <c r="C666" s="99">
        <v>5.9739000000000005E-4</v>
      </c>
      <c r="D666" s="100"/>
      <c r="E666" s="101">
        <v>475186.02315250022</v>
      </c>
      <c r="F666" s="101">
        <v>239972.5835125001</v>
      </c>
      <c r="G666" s="101">
        <v>679355.77032750007</v>
      </c>
      <c r="H666" s="101">
        <v>44777.964840000001</v>
      </c>
      <c r="I666" s="101">
        <v>0</v>
      </c>
    </row>
    <row r="667" spans="1:9">
      <c r="A667" s="4">
        <v>97461</v>
      </c>
      <c r="B667" s="84" t="s">
        <v>666</v>
      </c>
      <c r="C667" s="99">
        <v>4.4647000000000003E-4</v>
      </c>
      <c r="D667" s="100"/>
      <c r="E667" s="101">
        <v>344505.8104074999</v>
      </c>
      <c r="F667" s="101">
        <v>151049.70468749994</v>
      </c>
      <c r="G667" s="101">
        <v>469025.16470750002</v>
      </c>
      <c r="H667" s="101">
        <v>33465.605320000002</v>
      </c>
      <c r="I667" s="101">
        <v>0</v>
      </c>
    </row>
    <row r="668" spans="1:9">
      <c r="A668" s="4">
        <v>97471</v>
      </c>
      <c r="B668" s="84" t="s">
        <v>668</v>
      </c>
      <c r="C668" s="99">
        <v>2.1630000000000001E-5</v>
      </c>
      <c r="D668" s="100"/>
      <c r="E668" s="101">
        <v>25027.760567500009</v>
      </c>
      <c r="F668" s="101">
        <v>11017.270687500004</v>
      </c>
      <c r="G668" s="101">
        <v>22332.371017500001</v>
      </c>
      <c r="H668" s="101">
        <v>1621.2982800000002</v>
      </c>
      <c r="I668" s="101">
        <v>0</v>
      </c>
    </row>
    <row r="669" spans="1:9">
      <c r="A669" s="4">
        <v>97481</v>
      </c>
      <c r="B669" s="84" t="s">
        <v>669</v>
      </c>
      <c r="C669" s="99">
        <v>1.95E-6</v>
      </c>
      <c r="D669" s="100"/>
      <c r="E669" s="101">
        <v>2962.5015125</v>
      </c>
      <c r="F669" s="101">
        <v>1479.1633124999998</v>
      </c>
      <c r="G669" s="101">
        <v>2392.8332874999996</v>
      </c>
      <c r="H669" s="101">
        <v>146.16419999999999</v>
      </c>
      <c r="I669" s="101">
        <v>0</v>
      </c>
    </row>
    <row r="670" spans="1:9">
      <c r="A670" s="4">
        <v>97501</v>
      </c>
      <c r="B670" s="84" t="s">
        <v>671</v>
      </c>
      <c r="C670" s="99">
        <v>1.34556E-3</v>
      </c>
      <c r="D670" s="100"/>
      <c r="E670" s="101">
        <v>1459095.011035</v>
      </c>
      <c r="F670" s="101">
        <v>755116.39647499984</v>
      </c>
      <c r="G670" s="101">
        <v>1680885.3281599996</v>
      </c>
      <c r="H670" s="101">
        <v>100857.79536</v>
      </c>
      <c r="I670" s="101">
        <v>0</v>
      </c>
    </row>
    <row r="671" spans="1:9">
      <c r="A671" s="4">
        <v>97511</v>
      </c>
      <c r="B671" s="84" t="s">
        <v>672</v>
      </c>
      <c r="C671" s="99">
        <v>2.3028E-4</v>
      </c>
      <c r="D671" s="100"/>
      <c r="E671" s="101">
        <v>232510.15075500004</v>
      </c>
      <c r="F671" s="101">
        <v>103673.47347500001</v>
      </c>
      <c r="G671" s="101">
        <v>260371.65608000004</v>
      </c>
      <c r="H671" s="101">
        <v>17260.867679999999</v>
      </c>
      <c r="I671" s="101">
        <v>0</v>
      </c>
    </row>
    <row r="672" spans="1:9">
      <c r="A672" s="4">
        <v>97517</v>
      </c>
      <c r="B672" s="84" t="s">
        <v>961</v>
      </c>
      <c r="C672" s="99">
        <v>1.076E-5</v>
      </c>
      <c r="D672" s="100"/>
      <c r="E672" s="101">
        <v>17793.597685000001</v>
      </c>
      <c r="F672" s="101">
        <v>12007.587925</v>
      </c>
      <c r="G672" s="101">
        <v>16525.05876</v>
      </c>
      <c r="H672" s="101">
        <v>806.52656000000002</v>
      </c>
      <c r="I672" s="101">
        <v>0</v>
      </c>
    </row>
    <row r="673" spans="1:9">
      <c r="A673" s="4">
        <v>97521</v>
      </c>
      <c r="B673" s="84" t="s">
        <v>673</v>
      </c>
      <c r="C673" s="99">
        <v>1.304E-4</v>
      </c>
      <c r="D673" s="100"/>
      <c r="E673" s="101">
        <v>124648.00137499999</v>
      </c>
      <c r="F673" s="101">
        <v>60651.410975000006</v>
      </c>
      <c r="G673" s="101">
        <v>151807.12264999998</v>
      </c>
      <c r="H673" s="101">
        <v>9774.2623999999996</v>
      </c>
      <c r="I673" s="101">
        <v>0</v>
      </c>
    </row>
    <row r="674" spans="1:9">
      <c r="A674" s="4">
        <v>97527</v>
      </c>
      <c r="B674" s="84" t="s">
        <v>947</v>
      </c>
      <c r="C674" s="99">
        <v>3.9299999999999996E-6</v>
      </c>
      <c r="D674" s="100"/>
      <c r="E674" s="101">
        <v>6521.2936174999986</v>
      </c>
      <c r="F674" s="101">
        <v>3173.4889374999984</v>
      </c>
      <c r="G674" s="101">
        <v>6906.1305424999991</v>
      </c>
      <c r="H674" s="101">
        <v>294.57707999999997</v>
      </c>
      <c r="I674" s="101">
        <v>0</v>
      </c>
    </row>
    <row r="675" spans="1:9">
      <c r="A675" s="4">
        <v>97531</v>
      </c>
      <c r="B675" s="84" t="s">
        <v>674</v>
      </c>
      <c r="C675" s="99">
        <v>5.3329999999999999E-5</v>
      </c>
      <c r="D675" s="100"/>
      <c r="E675" s="101">
        <v>47189.973067499996</v>
      </c>
      <c r="F675" s="101">
        <v>13206.933987499993</v>
      </c>
      <c r="G675" s="101">
        <v>61557.098592500006</v>
      </c>
      <c r="H675" s="101">
        <v>3997.4034799999999</v>
      </c>
      <c r="I675" s="101">
        <v>0</v>
      </c>
    </row>
    <row r="676" spans="1:9">
      <c r="A676" s="4">
        <v>97601</v>
      </c>
      <c r="B676" s="84" t="s">
        <v>675</v>
      </c>
      <c r="C676" s="99">
        <v>5.2711499999999996E-3</v>
      </c>
      <c r="D676" s="100"/>
      <c r="E676" s="101">
        <v>5090466.1932874983</v>
      </c>
      <c r="F676" s="101">
        <v>2423277.7558874995</v>
      </c>
      <c r="G676" s="101">
        <v>5983163.4528374989</v>
      </c>
      <c r="H676" s="101">
        <v>395104.31939999998</v>
      </c>
      <c r="I676" s="101">
        <v>0</v>
      </c>
    </row>
    <row r="677" spans="1:9">
      <c r="A677" s="94">
        <v>97607</v>
      </c>
      <c r="B677" s="95" t="s">
        <v>676</v>
      </c>
      <c r="C677" s="96">
        <v>3.0589999999999997E-5</v>
      </c>
      <c r="D677" s="97"/>
      <c r="E677" s="98">
        <v>44195.580802500001</v>
      </c>
      <c r="F677" s="98">
        <v>22552.777962500004</v>
      </c>
      <c r="G677" s="98">
        <v>40002.161027499998</v>
      </c>
      <c r="H677" s="98">
        <v>2292.9040399999999</v>
      </c>
      <c r="I677" s="98">
        <v>0</v>
      </c>
    </row>
    <row r="678" spans="1:9">
      <c r="A678" s="4">
        <v>97611</v>
      </c>
      <c r="B678" s="84" t="s">
        <v>677</v>
      </c>
      <c r="C678" s="99">
        <v>2.3424800000000001E-3</v>
      </c>
      <c r="D678" s="100"/>
      <c r="E678" s="101">
        <v>2336551.7124299994</v>
      </c>
      <c r="F678" s="101">
        <v>1160242.2679499998</v>
      </c>
      <c r="G678" s="101">
        <v>2762752.7396799996</v>
      </c>
      <c r="H678" s="101">
        <v>175582.93088</v>
      </c>
      <c r="I678" s="101">
        <v>0</v>
      </c>
    </row>
    <row r="679" spans="1:9">
      <c r="A679" s="4">
        <v>97613</v>
      </c>
      <c r="B679" s="84" t="s">
        <v>678</v>
      </c>
      <c r="C679" s="99">
        <v>8.9120000000000001E-5</v>
      </c>
      <c r="D679" s="100"/>
      <c r="E679" s="101">
        <v>106205.677595</v>
      </c>
      <c r="F679" s="101">
        <v>49299.600474999999</v>
      </c>
      <c r="G679" s="101">
        <v>113552.23927000001</v>
      </c>
      <c r="H679" s="101">
        <v>6680.0787200000004</v>
      </c>
      <c r="I679" s="101">
        <v>0</v>
      </c>
    </row>
    <row r="680" spans="1:9">
      <c r="A680" s="4">
        <v>97621</v>
      </c>
      <c r="B680" s="84" t="s">
        <v>679</v>
      </c>
      <c r="C680" s="99">
        <v>3.4103999999999997E-4</v>
      </c>
      <c r="D680" s="100"/>
      <c r="E680" s="101">
        <v>288883.51523999986</v>
      </c>
      <c r="F680" s="101">
        <v>125155.22819999994</v>
      </c>
      <c r="G680" s="101">
        <v>375277.26953999989</v>
      </c>
      <c r="H680" s="101">
        <v>25562.994239999996</v>
      </c>
      <c r="I680" s="101">
        <v>0</v>
      </c>
    </row>
    <row r="681" spans="1:9">
      <c r="A681" s="4">
        <v>97623</v>
      </c>
      <c r="B681" s="84" t="s">
        <v>680</v>
      </c>
      <c r="C681" s="99">
        <v>2.2940000000000001E-5</v>
      </c>
      <c r="D681" s="100"/>
      <c r="E681" s="101">
        <v>22352.227190000001</v>
      </c>
      <c r="F681" s="101">
        <v>9307.1357500000013</v>
      </c>
      <c r="G681" s="101">
        <v>25205.793365000001</v>
      </c>
      <c r="H681" s="101">
        <v>1719.49064</v>
      </c>
      <c r="I681" s="101">
        <v>0</v>
      </c>
    </row>
    <row r="682" spans="1:9">
      <c r="A682" s="4">
        <v>97627</v>
      </c>
      <c r="B682" s="84" t="s">
        <v>681</v>
      </c>
      <c r="C682" s="99">
        <v>5.5899999999999998E-6</v>
      </c>
      <c r="D682" s="100"/>
      <c r="E682" s="101">
        <v>10701.306227499999</v>
      </c>
      <c r="F682" s="101">
        <v>8023.4033874999986</v>
      </c>
      <c r="G682" s="101">
        <v>10750.834027500001</v>
      </c>
      <c r="H682" s="101">
        <v>419.00403999999997</v>
      </c>
      <c r="I682" s="101">
        <v>0</v>
      </c>
    </row>
    <row r="683" spans="1:9">
      <c r="A683" s="4">
        <v>97631</v>
      </c>
      <c r="B683" s="84" t="s">
        <v>682</v>
      </c>
      <c r="C683" s="99">
        <v>2.2893999999999999E-4</v>
      </c>
      <c r="D683" s="100"/>
      <c r="E683" s="101">
        <v>248777.310665</v>
      </c>
      <c r="F683" s="101">
        <v>141674.36322500001</v>
      </c>
      <c r="G683" s="101">
        <v>293689.36111500004</v>
      </c>
      <c r="H683" s="101">
        <v>17160.426639999998</v>
      </c>
      <c r="I683" s="101">
        <v>0</v>
      </c>
    </row>
    <row r="684" spans="1:9">
      <c r="A684" s="4">
        <v>97637</v>
      </c>
      <c r="B684" s="84" t="s">
        <v>683</v>
      </c>
      <c r="C684" s="99">
        <v>4.0099999999999997E-6</v>
      </c>
      <c r="D684" s="100"/>
      <c r="E684" s="101">
        <v>6360.7140224999994</v>
      </c>
      <c r="F684" s="101">
        <v>4224.5672624999997</v>
      </c>
      <c r="G684" s="101">
        <v>4852.0952724999997</v>
      </c>
      <c r="H684" s="101">
        <v>300.57355999999999</v>
      </c>
      <c r="I684" s="101">
        <v>0</v>
      </c>
    </row>
    <row r="685" spans="1:9">
      <c r="A685" s="4">
        <v>97641</v>
      </c>
      <c r="B685" s="84" t="s">
        <v>684</v>
      </c>
      <c r="C685" s="99">
        <v>9.2689999999999995E-5</v>
      </c>
      <c r="D685" s="100"/>
      <c r="E685" s="101">
        <v>115887.97592749997</v>
      </c>
      <c r="F685" s="101">
        <v>51883.633487499967</v>
      </c>
      <c r="G685" s="101">
        <v>97621.076752499968</v>
      </c>
      <c r="H685" s="101">
        <v>6947.6716399999996</v>
      </c>
      <c r="I685" s="101">
        <v>0</v>
      </c>
    </row>
    <row r="686" spans="1:9">
      <c r="A686" s="4">
        <v>97651</v>
      </c>
      <c r="B686" s="84" t="s">
        <v>685</v>
      </c>
      <c r="C686" s="99">
        <v>4.8492000000000001E-4</v>
      </c>
      <c r="D686" s="100"/>
      <c r="E686" s="101">
        <v>434129.45024500013</v>
      </c>
      <c r="F686" s="101">
        <v>215655.93232500006</v>
      </c>
      <c r="G686" s="101">
        <v>523848.83042000001</v>
      </c>
      <c r="H686" s="101">
        <v>36347.663520000002</v>
      </c>
      <c r="I686" s="101">
        <v>0</v>
      </c>
    </row>
    <row r="687" spans="1:9">
      <c r="A687" s="4">
        <v>97661</v>
      </c>
      <c r="B687" s="84" t="s">
        <v>686</v>
      </c>
      <c r="C687" s="99">
        <v>5.4679999999999998E-5</v>
      </c>
      <c r="D687" s="100"/>
      <c r="E687" s="101">
        <v>64114.036254999999</v>
      </c>
      <c r="F687" s="101">
        <v>33517.224575</v>
      </c>
      <c r="G687" s="101">
        <v>70543.471679999988</v>
      </c>
      <c r="H687" s="101">
        <v>4098.5940799999998</v>
      </c>
      <c r="I687" s="101">
        <v>0</v>
      </c>
    </row>
    <row r="688" spans="1:9">
      <c r="A688" s="4">
        <v>97701</v>
      </c>
      <c r="B688" s="84" t="s">
        <v>687</v>
      </c>
      <c r="C688" s="99">
        <v>2.30628E-3</v>
      </c>
      <c r="D688" s="100"/>
      <c r="E688" s="101">
        <v>2294558.0276550008</v>
      </c>
      <c r="F688" s="101">
        <v>1104838.3743750001</v>
      </c>
      <c r="G688" s="101">
        <v>2704293.3881800007</v>
      </c>
      <c r="H688" s="101">
        <v>172869.52367999998</v>
      </c>
      <c r="I688" s="101">
        <v>0</v>
      </c>
    </row>
    <row r="689" spans="1:9">
      <c r="A689" s="4">
        <v>97705</v>
      </c>
      <c r="B689" s="84" t="s">
        <v>688</v>
      </c>
      <c r="C689" s="99">
        <v>2.3349999999999998E-5</v>
      </c>
      <c r="D689" s="100"/>
      <c r="E689" s="101">
        <v>37505.415062499997</v>
      </c>
      <c r="F689" s="101">
        <v>24323.5704625</v>
      </c>
      <c r="G689" s="101">
        <v>38814.952437500004</v>
      </c>
      <c r="H689" s="101">
        <v>1750.2225999999998</v>
      </c>
      <c r="I689" s="101">
        <v>0</v>
      </c>
    </row>
    <row r="690" spans="1:9">
      <c r="A690" s="4">
        <v>97711</v>
      </c>
      <c r="B690" s="84" t="s">
        <v>689</v>
      </c>
      <c r="C690" s="99">
        <v>7.7207999999999997E-4</v>
      </c>
      <c r="D690" s="100"/>
      <c r="E690" s="101">
        <v>748859.65340499987</v>
      </c>
      <c r="F690" s="101">
        <v>364984.23932499997</v>
      </c>
      <c r="G690" s="101">
        <v>902768.12502999988</v>
      </c>
      <c r="H690" s="101">
        <v>57872.028480000001</v>
      </c>
      <c r="I690" s="101">
        <v>0</v>
      </c>
    </row>
    <row r="691" spans="1:9">
      <c r="A691" s="4">
        <v>97713</v>
      </c>
      <c r="B691" s="84" t="s">
        <v>690</v>
      </c>
      <c r="C691" s="99">
        <v>6.6069999999999996E-5</v>
      </c>
      <c r="D691" s="100"/>
      <c r="E691" s="101">
        <v>63222.372857499999</v>
      </c>
      <c r="F691" s="101">
        <v>28566.857537499996</v>
      </c>
      <c r="G691" s="101">
        <v>68845.31630749999</v>
      </c>
      <c r="H691" s="101">
        <v>4952.34292</v>
      </c>
      <c r="I691" s="101">
        <v>0</v>
      </c>
    </row>
    <row r="692" spans="1:9">
      <c r="A692" s="4">
        <v>97717</v>
      </c>
      <c r="B692" s="84" t="s">
        <v>691</v>
      </c>
      <c r="C692" s="99">
        <v>9.5899999999999997E-6</v>
      </c>
      <c r="D692" s="100"/>
      <c r="E692" s="101">
        <v>12397.548377499999</v>
      </c>
      <c r="F692" s="101">
        <v>1440.5415374999993</v>
      </c>
      <c r="G692" s="101">
        <v>11177.495827499999</v>
      </c>
      <c r="H692" s="101">
        <v>718.82803999999999</v>
      </c>
      <c r="I692" s="101">
        <v>0</v>
      </c>
    </row>
    <row r="693" spans="1:9">
      <c r="A693" s="4">
        <v>97721</v>
      </c>
      <c r="B693" s="84" t="s">
        <v>692</v>
      </c>
      <c r="C693" s="99">
        <v>4.6153999999999998E-4</v>
      </c>
      <c r="D693" s="100"/>
      <c r="E693" s="101">
        <v>409126.75606499997</v>
      </c>
      <c r="F693" s="101">
        <v>208397.21102499997</v>
      </c>
      <c r="G693" s="101">
        <v>511268.5168649999</v>
      </c>
      <c r="H693" s="101">
        <v>34595.192239999997</v>
      </c>
      <c r="I693" s="101">
        <v>0</v>
      </c>
    </row>
    <row r="694" spans="1:9">
      <c r="A694" s="4">
        <v>97727</v>
      </c>
      <c r="B694" s="84" t="s">
        <v>693</v>
      </c>
      <c r="C694" s="99">
        <v>1.6799999999999998E-5</v>
      </c>
      <c r="D694" s="100"/>
      <c r="E694" s="101">
        <v>18338.677674999995</v>
      </c>
      <c r="F694" s="101">
        <v>6717.8408749999962</v>
      </c>
      <c r="G694" s="101">
        <v>17206.497849999996</v>
      </c>
      <c r="H694" s="101">
        <v>1259.2607999999998</v>
      </c>
      <c r="I694" s="101">
        <v>0</v>
      </c>
    </row>
    <row r="695" spans="1:9">
      <c r="A695" s="4">
        <v>97731</v>
      </c>
      <c r="B695" s="84" t="s">
        <v>694</v>
      </c>
      <c r="C695" s="99">
        <v>2.8540000000000001E-5</v>
      </c>
      <c r="D695" s="100"/>
      <c r="E695" s="101">
        <v>26242.656889999995</v>
      </c>
      <c r="F695" s="101">
        <v>14188.619849999995</v>
      </c>
      <c r="G695" s="101">
        <v>32599.483064999989</v>
      </c>
      <c r="H695" s="101">
        <v>2139.24424</v>
      </c>
      <c r="I695" s="101">
        <v>0</v>
      </c>
    </row>
    <row r="696" spans="1:9">
      <c r="A696" s="4">
        <v>97801</v>
      </c>
      <c r="B696" s="84" t="s">
        <v>948</v>
      </c>
      <c r="C696" s="99">
        <v>6.1058099999999997E-3</v>
      </c>
      <c r="D696" s="100"/>
      <c r="E696" s="101">
        <v>6333781.8804975003</v>
      </c>
      <c r="F696" s="101">
        <v>3258457.4369375003</v>
      </c>
      <c r="G696" s="101">
        <v>7213825.8907725001</v>
      </c>
      <c r="H696" s="101">
        <v>457667.09435999999</v>
      </c>
      <c r="I696" s="101">
        <v>0</v>
      </c>
    </row>
    <row r="697" spans="1:9">
      <c r="A697" s="4">
        <v>97802</v>
      </c>
      <c r="B697" s="84" t="s">
        <v>696</v>
      </c>
      <c r="C697" s="99">
        <v>1.1375E-4</v>
      </c>
      <c r="D697" s="100"/>
      <c r="E697" s="101">
        <v>84241.641587499995</v>
      </c>
      <c r="F697" s="101">
        <v>27285.246587499991</v>
      </c>
      <c r="G697" s="101">
        <v>115460.2281875</v>
      </c>
      <c r="H697" s="101">
        <v>8526.2450000000008</v>
      </c>
      <c r="I697" s="101">
        <v>0</v>
      </c>
    </row>
    <row r="698" spans="1:9">
      <c r="A698" s="4">
        <v>97803</v>
      </c>
      <c r="B698" s="84" t="s">
        <v>697</v>
      </c>
      <c r="C698" s="99">
        <v>7.5900000000000002E-5</v>
      </c>
      <c r="D698" s="100"/>
      <c r="E698" s="101">
        <v>80027.641474999997</v>
      </c>
      <c r="F698" s="101">
        <v>37343.093074999997</v>
      </c>
      <c r="G698" s="101">
        <v>88768.620274999994</v>
      </c>
      <c r="H698" s="101">
        <v>5689.1603999999998</v>
      </c>
      <c r="I698" s="101">
        <v>0</v>
      </c>
    </row>
    <row r="699" spans="1:9">
      <c r="A699" s="4">
        <v>97805</v>
      </c>
      <c r="B699" s="84" t="s">
        <v>698</v>
      </c>
      <c r="C699" s="99">
        <v>8.5489999999999996E-5</v>
      </c>
      <c r="D699" s="100"/>
      <c r="E699" s="101">
        <v>84130.045027499989</v>
      </c>
      <c r="F699" s="101">
        <v>44757.489787499995</v>
      </c>
      <c r="G699" s="101">
        <v>103001.2383525</v>
      </c>
      <c r="H699" s="101">
        <v>6407.9884400000001</v>
      </c>
      <c r="I699" s="101">
        <v>0</v>
      </c>
    </row>
    <row r="700" spans="1:9">
      <c r="A700" s="4">
        <v>97811</v>
      </c>
      <c r="B700" s="84" t="s">
        <v>699</v>
      </c>
      <c r="C700" s="99">
        <v>2.0082699999999999E-3</v>
      </c>
      <c r="D700" s="100"/>
      <c r="E700" s="101">
        <v>1858691.3110324999</v>
      </c>
      <c r="F700" s="101">
        <v>874348.94851249992</v>
      </c>
      <c r="G700" s="101">
        <v>2286739.7051074998</v>
      </c>
      <c r="H700" s="101">
        <v>150531.88611999998</v>
      </c>
      <c r="I700" s="101">
        <v>0</v>
      </c>
    </row>
    <row r="701" spans="1:9">
      <c r="A701" s="4">
        <v>97817</v>
      </c>
      <c r="B701" s="84" t="s">
        <v>700</v>
      </c>
      <c r="C701" s="99">
        <v>2.3419999999999999E-5</v>
      </c>
      <c r="D701" s="100"/>
      <c r="E701" s="101">
        <v>30721.758219999989</v>
      </c>
      <c r="F701" s="101">
        <v>16967.614299999994</v>
      </c>
      <c r="G701" s="101">
        <v>29956.383244999997</v>
      </c>
      <c r="H701" s="101">
        <v>1755.4695199999999</v>
      </c>
      <c r="I701" s="101">
        <v>0</v>
      </c>
    </row>
    <row r="702" spans="1:9">
      <c r="A702" s="4">
        <v>97818</v>
      </c>
      <c r="B702" s="84" t="s">
        <v>701</v>
      </c>
      <c r="C702" s="99">
        <v>2.198E-5</v>
      </c>
      <c r="D702" s="100"/>
      <c r="E702" s="101">
        <v>30060.895229999998</v>
      </c>
      <c r="F702" s="101">
        <v>18523.908749999995</v>
      </c>
      <c r="G702" s="101">
        <v>31178.395004999998</v>
      </c>
      <c r="H702" s="101">
        <v>1647.53288</v>
      </c>
      <c r="I702" s="101">
        <v>0</v>
      </c>
    </row>
    <row r="703" spans="1:9">
      <c r="A703" s="4">
        <v>97821</v>
      </c>
      <c r="B703" s="84" t="s">
        <v>702</v>
      </c>
      <c r="C703" s="99">
        <v>1.2491999999999999E-4</v>
      </c>
      <c r="D703" s="100"/>
      <c r="E703" s="101">
        <v>135093.95524499999</v>
      </c>
      <c r="F703" s="101">
        <v>60438.797324999992</v>
      </c>
      <c r="G703" s="101">
        <v>134270.98741999999</v>
      </c>
      <c r="H703" s="101">
        <v>9363.5035199999984</v>
      </c>
      <c r="I703" s="101">
        <v>0</v>
      </c>
    </row>
    <row r="704" spans="1:9">
      <c r="A704" s="4">
        <v>97823</v>
      </c>
      <c r="B704" s="84" t="s">
        <v>703</v>
      </c>
      <c r="C704" s="99">
        <v>1.5659999999999999E-5</v>
      </c>
      <c r="D704" s="100"/>
      <c r="E704" s="101">
        <v>18278.646735000002</v>
      </c>
      <c r="F704" s="101">
        <v>9687.6845749999975</v>
      </c>
      <c r="G704" s="101">
        <v>19824.318234999995</v>
      </c>
      <c r="H704" s="101">
        <v>1173.81096</v>
      </c>
      <c r="I704" s="101">
        <v>0</v>
      </c>
    </row>
    <row r="705" spans="1:9">
      <c r="A705" s="4">
        <v>97831</v>
      </c>
      <c r="B705" s="84" t="s">
        <v>704</v>
      </c>
      <c r="C705" s="99">
        <v>1.9196E-4</v>
      </c>
      <c r="D705" s="100"/>
      <c r="E705" s="101">
        <v>195110.95548500007</v>
      </c>
      <c r="F705" s="101">
        <v>94684.134525000045</v>
      </c>
      <c r="G705" s="101">
        <v>226173.76856000003</v>
      </c>
      <c r="H705" s="101">
        <v>14388.553760000001</v>
      </c>
      <c r="I705" s="101">
        <v>0</v>
      </c>
    </row>
    <row r="706" spans="1:9">
      <c r="A706" s="4">
        <v>97837</v>
      </c>
      <c r="B706" s="84" t="s">
        <v>705</v>
      </c>
      <c r="C706" s="99">
        <v>1.412E-5</v>
      </c>
      <c r="D706" s="100"/>
      <c r="E706" s="101">
        <v>15457.732220000002</v>
      </c>
      <c r="F706" s="101">
        <v>5796.3551000000025</v>
      </c>
      <c r="G706" s="101">
        <v>15604.370670000004</v>
      </c>
      <c r="H706" s="101">
        <v>1058.3787199999999</v>
      </c>
      <c r="I706" s="101">
        <v>0</v>
      </c>
    </row>
    <row r="707" spans="1:9">
      <c r="A707" s="4">
        <v>97840</v>
      </c>
      <c r="B707" s="84" t="s">
        <v>706</v>
      </c>
      <c r="C707" s="99">
        <v>1.4001000000000001E-4</v>
      </c>
      <c r="D707" s="100"/>
      <c r="E707" s="101">
        <v>186381.38714750006</v>
      </c>
      <c r="F707" s="101">
        <v>97979.704387500053</v>
      </c>
      <c r="G707" s="101">
        <v>171188.38972250003</v>
      </c>
      <c r="H707" s="101">
        <v>10494.58956</v>
      </c>
      <c r="I707" s="101">
        <v>0</v>
      </c>
    </row>
    <row r="708" spans="1:9">
      <c r="A708" s="4">
        <v>97841</v>
      </c>
      <c r="B708" s="84" t="s">
        <v>707</v>
      </c>
      <c r="C708" s="99">
        <v>7.0500000000000003E-6</v>
      </c>
      <c r="D708" s="100"/>
      <c r="E708" s="101">
        <v>4399.1554875000029</v>
      </c>
      <c r="F708" s="101">
        <v>558.00968750000266</v>
      </c>
      <c r="G708" s="101">
        <v>4618.706862500002</v>
      </c>
      <c r="H708" s="101">
        <v>528.43979999999999</v>
      </c>
      <c r="I708" s="101">
        <v>0</v>
      </c>
    </row>
    <row r="709" spans="1:9">
      <c r="A709" s="4">
        <v>97847</v>
      </c>
      <c r="B709" s="84" t="s">
        <v>708</v>
      </c>
      <c r="C709" s="99">
        <v>1.8500000000000001E-6</v>
      </c>
      <c r="D709" s="100"/>
      <c r="E709" s="101">
        <v>3627.5218625000007</v>
      </c>
      <c r="F709" s="101">
        <v>1981.6112625000005</v>
      </c>
      <c r="G709" s="101">
        <v>2696.6849125000003</v>
      </c>
      <c r="H709" s="101">
        <v>138.6686</v>
      </c>
      <c r="I709" s="101">
        <v>0</v>
      </c>
    </row>
    <row r="710" spans="1:9">
      <c r="A710" s="4">
        <v>97851</v>
      </c>
      <c r="B710" s="84" t="s">
        <v>709</v>
      </c>
      <c r="C710" s="99">
        <v>2.221E-4</v>
      </c>
      <c r="D710" s="100"/>
      <c r="E710" s="101">
        <v>190149.83262500001</v>
      </c>
      <c r="F710" s="101">
        <v>79706.133024999988</v>
      </c>
      <c r="G710" s="101">
        <v>242500.769225</v>
      </c>
      <c r="H710" s="101">
        <v>16647.727600000002</v>
      </c>
      <c r="I710" s="101">
        <v>0</v>
      </c>
    </row>
    <row r="711" spans="1:9">
      <c r="A711" s="4">
        <v>97853</v>
      </c>
      <c r="B711" s="84" t="s">
        <v>710</v>
      </c>
      <c r="C711" s="99">
        <v>7.9129999999999996E-5</v>
      </c>
      <c r="D711" s="100"/>
      <c r="E711" s="101">
        <v>75914.303042499989</v>
      </c>
      <c r="F711" s="101">
        <v>32676.943162499992</v>
      </c>
      <c r="G711" s="101">
        <v>90110.090992499987</v>
      </c>
      <c r="H711" s="101">
        <v>5931.2682799999993</v>
      </c>
      <c r="I711" s="101">
        <v>0</v>
      </c>
    </row>
    <row r="712" spans="1:9">
      <c r="A712" s="4">
        <v>97861</v>
      </c>
      <c r="B712" s="84" t="s">
        <v>711</v>
      </c>
      <c r="C712" s="99">
        <v>6.8949999999999995E-5</v>
      </c>
      <c r="D712" s="100"/>
      <c r="E712" s="101">
        <v>87283.657662500016</v>
      </c>
      <c r="F712" s="101">
        <v>46561.827462500005</v>
      </c>
      <c r="G712" s="101">
        <v>92858.570937500001</v>
      </c>
      <c r="H712" s="101">
        <v>5168.2161999999998</v>
      </c>
      <c r="I712" s="101">
        <v>0</v>
      </c>
    </row>
    <row r="713" spans="1:9">
      <c r="A713" s="4">
        <v>97871</v>
      </c>
      <c r="B713" s="84" t="s">
        <v>712</v>
      </c>
      <c r="C713" s="99">
        <v>3.1116999999999999E-4</v>
      </c>
      <c r="D713" s="100"/>
      <c r="E713" s="101">
        <v>428270.91183250002</v>
      </c>
      <c r="F713" s="101">
        <v>204035.34891249999</v>
      </c>
      <c r="G713" s="101">
        <v>367101.53858249995</v>
      </c>
      <c r="H713" s="101">
        <v>23324.058519999999</v>
      </c>
      <c r="I713" s="101">
        <v>0</v>
      </c>
    </row>
    <row r="714" spans="1:9">
      <c r="A714" s="4">
        <v>97877</v>
      </c>
      <c r="B714" s="84" t="s">
        <v>713</v>
      </c>
      <c r="C714" s="99">
        <v>9.5200000000000003E-6</v>
      </c>
      <c r="D714" s="100"/>
      <c r="E714" s="101">
        <v>10097.501069999998</v>
      </c>
      <c r="F714" s="101">
        <v>4740.7935500000003</v>
      </c>
      <c r="G714" s="101">
        <v>11112.036120000001</v>
      </c>
      <c r="H714" s="101">
        <v>713.58112000000006</v>
      </c>
      <c r="I714" s="101">
        <v>0</v>
      </c>
    </row>
    <row r="715" spans="1:9">
      <c r="A715" s="4">
        <v>97901</v>
      </c>
      <c r="B715" s="84" t="s">
        <v>714</v>
      </c>
      <c r="C715" s="99">
        <v>3.4248899999999999E-3</v>
      </c>
      <c r="D715" s="100"/>
      <c r="E715" s="101">
        <v>3255802.4367024992</v>
      </c>
      <c r="F715" s="101">
        <v>1567658.6070624997</v>
      </c>
      <c r="G715" s="101">
        <v>3951630.5417524995</v>
      </c>
      <c r="H715" s="101">
        <v>256716.05484</v>
      </c>
      <c r="I715" s="101">
        <v>0</v>
      </c>
    </row>
    <row r="716" spans="1:9">
      <c r="A716" s="4">
        <v>97911</v>
      </c>
      <c r="B716" s="84" t="s">
        <v>715</v>
      </c>
      <c r="C716" s="99">
        <v>1.11943E-3</v>
      </c>
      <c r="D716" s="100"/>
      <c r="E716" s="101">
        <v>1131364.4783675002</v>
      </c>
      <c r="F716" s="101">
        <v>596103.79568750004</v>
      </c>
      <c r="G716" s="101">
        <v>1327230.7528675001</v>
      </c>
      <c r="H716" s="101">
        <v>83907.995080000008</v>
      </c>
      <c r="I716" s="101">
        <v>0</v>
      </c>
    </row>
    <row r="717" spans="1:9">
      <c r="A717" s="4">
        <v>97913</v>
      </c>
      <c r="B717" s="84" t="s">
        <v>716</v>
      </c>
      <c r="C717" s="99">
        <v>3.5179999999999999E-5</v>
      </c>
      <c r="D717" s="100"/>
      <c r="E717" s="101">
        <v>54767.444804999999</v>
      </c>
      <c r="F717" s="101">
        <v>26894.015124999998</v>
      </c>
      <c r="G717" s="101">
        <v>46950.690454999996</v>
      </c>
      <c r="H717" s="101">
        <v>2636.95208</v>
      </c>
      <c r="I717" s="101">
        <v>0</v>
      </c>
    </row>
    <row r="718" spans="1:9">
      <c r="A718" s="4">
        <v>97917</v>
      </c>
      <c r="B718" s="84" t="s">
        <v>717</v>
      </c>
      <c r="C718" s="99">
        <v>2.5729999999999999E-5</v>
      </c>
      <c r="D718" s="100"/>
      <c r="E718" s="101">
        <v>37585.314642499994</v>
      </c>
      <c r="F718" s="101">
        <v>20111.293162499995</v>
      </c>
      <c r="G718" s="101">
        <v>33524.888142499993</v>
      </c>
      <c r="H718" s="101">
        <v>1928.61788</v>
      </c>
      <c r="I718" s="101">
        <v>0</v>
      </c>
    </row>
    <row r="719" spans="1:9">
      <c r="A719" s="4">
        <v>97921</v>
      </c>
      <c r="B719" s="84" t="s">
        <v>718</v>
      </c>
      <c r="C719" s="99">
        <v>2.0594999999999999E-4</v>
      </c>
      <c r="D719" s="100"/>
      <c r="E719" s="101">
        <v>206384.49111249999</v>
      </c>
      <c r="F719" s="101">
        <v>102523.84891250002</v>
      </c>
      <c r="G719" s="101">
        <v>242304.3566875</v>
      </c>
      <c r="H719" s="101">
        <v>15437.188199999999</v>
      </c>
      <c r="I719" s="101">
        <v>0</v>
      </c>
    </row>
    <row r="720" spans="1:9">
      <c r="A720" s="4">
        <v>97931</v>
      </c>
      <c r="B720" s="84" t="s">
        <v>719</v>
      </c>
      <c r="C720" s="99">
        <v>4.2169999999999998E-5</v>
      </c>
      <c r="D720" s="100"/>
      <c r="E720" s="101">
        <v>19854.411732500012</v>
      </c>
      <c r="F720" s="101">
        <v>3363.0928125000137</v>
      </c>
      <c r="G720" s="101">
        <v>39733.359432499994</v>
      </c>
      <c r="H720" s="101">
        <v>3160.8945199999998</v>
      </c>
      <c r="I720" s="101">
        <v>0</v>
      </c>
    </row>
    <row r="721" spans="1:9">
      <c r="A721" s="4">
        <v>97941</v>
      </c>
      <c r="B721" s="84" t="s">
        <v>720</v>
      </c>
      <c r="C721" s="99">
        <v>1.8493000000000001E-4</v>
      </c>
      <c r="D721" s="100"/>
      <c r="E721" s="101">
        <v>162871.9040175</v>
      </c>
      <c r="F721" s="101">
        <v>77344.143337499991</v>
      </c>
      <c r="G721" s="101">
        <v>200876.79189249998</v>
      </c>
      <c r="H721" s="101">
        <v>13861.613080000001</v>
      </c>
      <c r="I721" s="101">
        <v>0</v>
      </c>
    </row>
    <row r="722" spans="1:9">
      <c r="A722" s="94">
        <v>97947</v>
      </c>
      <c r="B722" s="95" t="s">
        <v>721</v>
      </c>
      <c r="C722" s="96">
        <v>1.643E-5</v>
      </c>
      <c r="D722" s="97"/>
      <c r="E722" s="98">
        <v>22279.130692499995</v>
      </c>
      <c r="F722" s="98">
        <v>11218.876012499999</v>
      </c>
      <c r="G722" s="98">
        <v>19257.962967499996</v>
      </c>
      <c r="H722" s="98">
        <v>1231.5270800000001</v>
      </c>
      <c r="I722" s="98">
        <v>0</v>
      </c>
    </row>
    <row r="723" spans="1:9">
      <c r="A723" s="4">
        <v>97948</v>
      </c>
      <c r="B723" s="84" t="s">
        <v>722</v>
      </c>
      <c r="C723" s="99">
        <v>2.429E-5</v>
      </c>
      <c r="D723" s="100"/>
      <c r="E723" s="101">
        <v>22388.280402499993</v>
      </c>
      <c r="F723" s="101">
        <v>11061.416362499996</v>
      </c>
      <c r="G723" s="101">
        <v>30011.091502499999</v>
      </c>
      <c r="H723" s="101">
        <v>1820.6812399999999</v>
      </c>
      <c r="I723" s="101">
        <v>0</v>
      </c>
    </row>
    <row r="724" spans="1:9">
      <c r="A724" s="4">
        <v>97951</v>
      </c>
      <c r="B724" s="84" t="s">
        <v>723</v>
      </c>
      <c r="C724" s="99">
        <v>1.0362800000000001E-3</v>
      </c>
      <c r="D724" s="100"/>
      <c r="E724" s="101">
        <v>1010356.6462050005</v>
      </c>
      <c r="F724" s="101">
        <v>475888.5129250004</v>
      </c>
      <c r="G724" s="101">
        <v>1167248.9386800004</v>
      </c>
      <c r="H724" s="101">
        <v>77675.403680000003</v>
      </c>
      <c r="I724" s="101">
        <v>0</v>
      </c>
    </row>
    <row r="725" spans="1:9">
      <c r="A725" s="4">
        <v>97957</v>
      </c>
      <c r="B725" s="84" t="s">
        <v>724</v>
      </c>
      <c r="C725" s="99">
        <v>1.224E-5</v>
      </c>
      <c r="D725" s="100"/>
      <c r="E725" s="101">
        <v>20547.03169</v>
      </c>
      <c r="F725" s="101">
        <v>13054.693449999999</v>
      </c>
      <c r="G725" s="101">
        <v>17570.815440000002</v>
      </c>
      <c r="H725" s="101">
        <v>917.46143999999993</v>
      </c>
      <c r="I725" s="101">
        <v>0</v>
      </c>
    </row>
    <row r="726" spans="1:9">
      <c r="A726" s="4">
        <v>98001</v>
      </c>
      <c r="B726" s="84" t="s">
        <v>725</v>
      </c>
      <c r="C726" s="99">
        <v>5.4223600000000002E-3</v>
      </c>
      <c r="D726" s="100"/>
      <c r="E726" s="101">
        <v>5566094.0701100007</v>
      </c>
      <c r="F726" s="101">
        <v>2734238.0587499994</v>
      </c>
      <c r="G726" s="101">
        <v>6446918.5110099996</v>
      </c>
      <c r="H726" s="101">
        <v>406438.41616000002</v>
      </c>
      <c r="I726" s="101">
        <v>0</v>
      </c>
    </row>
    <row r="727" spans="1:9">
      <c r="A727" s="4">
        <v>98002</v>
      </c>
      <c r="B727" s="84" t="s">
        <v>726</v>
      </c>
      <c r="C727" s="99">
        <v>1.131E-5</v>
      </c>
      <c r="D727" s="100"/>
      <c r="E727" s="101">
        <v>13722.180647499999</v>
      </c>
      <c r="F727" s="101">
        <v>8181.8190875000009</v>
      </c>
      <c r="G727" s="101">
        <v>14331.490197499999</v>
      </c>
      <c r="H727" s="101">
        <v>847.75235999999995</v>
      </c>
      <c r="I727" s="101">
        <v>0</v>
      </c>
    </row>
    <row r="728" spans="1:9">
      <c r="A728" s="4">
        <v>98003</v>
      </c>
      <c r="B728" s="84" t="s">
        <v>727</v>
      </c>
      <c r="C728" s="99">
        <v>8.5959999999999997E-5</v>
      </c>
      <c r="D728" s="100"/>
      <c r="E728" s="101">
        <v>105796.13890999998</v>
      </c>
      <c r="F728" s="101">
        <v>47250.573949999984</v>
      </c>
      <c r="G728" s="101">
        <v>100957.23040999999</v>
      </c>
      <c r="H728" s="101">
        <v>6443.2177599999995</v>
      </c>
      <c r="I728" s="101">
        <v>0</v>
      </c>
    </row>
    <row r="729" spans="1:9">
      <c r="A729" s="4">
        <v>98004</v>
      </c>
      <c r="B729" s="84" t="s">
        <v>728</v>
      </c>
      <c r="C729" s="99">
        <v>2.0824E-4</v>
      </c>
      <c r="D729" s="100"/>
      <c r="E729" s="101">
        <v>280710.11061499995</v>
      </c>
      <c r="F729" s="101">
        <v>141123.67637499995</v>
      </c>
      <c r="G729" s="101">
        <v>257681.80088999995</v>
      </c>
      <c r="H729" s="101">
        <v>15608.837439999999</v>
      </c>
      <c r="I729" s="101">
        <v>0</v>
      </c>
    </row>
    <row r="730" spans="1:9">
      <c r="A730" s="4">
        <v>98008</v>
      </c>
      <c r="B730" s="84" t="s">
        <v>729</v>
      </c>
      <c r="C730" s="99">
        <v>6.3099999999999997E-6</v>
      </c>
      <c r="D730" s="100"/>
      <c r="E730" s="101">
        <v>6652.9299974999994</v>
      </c>
      <c r="F730" s="101">
        <v>3368.9484374999997</v>
      </c>
      <c r="G730" s="101">
        <v>7477.8049474999998</v>
      </c>
      <c r="H730" s="101">
        <v>472.97235999999998</v>
      </c>
      <c r="I730" s="101">
        <v>0</v>
      </c>
    </row>
    <row r="731" spans="1:9">
      <c r="A731" s="4">
        <v>98011</v>
      </c>
      <c r="B731" s="84" t="s">
        <v>730</v>
      </c>
      <c r="C731" s="99">
        <v>2.87397E-3</v>
      </c>
      <c r="D731" s="100"/>
      <c r="E731" s="101">
        <v>2444656.9507324998</v>
      </c>
      <c r="F731" s="101">
        <v>1140588.8550124997</v>
      </c>
      <c r="G731" s="101">
        <v>3136206.8067825004</v>
      </c>
      <c r="H731" s="101">
        <v>215421.29532</v>
      </c>
      <c r="I731" s="101">
        <v>0</v>
      </c>
    </row>
    <row r="732" spans="1:9">
      <c r="A732" s="4">
        <v>98013</v>
      </c>
      <c r="B732" s="84" t="s">
        <v>731</v>
      </c>
      <c r="C732" s="99">
        <v>1.2269000000000001E-4</v>
      </c>
      <c r="D732" s="100"/>
      <c r="E732" s="101">
        <v>114944.65795250003</v>
      </c>
      <c r="F732" s="101">
        <v>59946.035512500013</v>
      </c>
      <c r="G732" s="101">
        <v>144185.80490250001</v>
      </c>
      <c r="H732" s="101">
        <v>9196.3516400000008</v>
      </c>
      <c r="I732" s="101">
        <v>0</v>
      </c>
    </row>
    <row r="733" spans="1:9">
      <c r="A733" s="4">
        <v>98021</v>
      </c>
      <c r="B733" s="84" t="s">
        <v>732</v>
      </c>
      <c r="C733" s="99">
        <v>4.5909999999999999E-5</v>
      </c>
      <c r="D733" s="100"/>
      <c r="E733" s="101">
        <v>52335.917922499997</v>
      </c>
      <c r="F733" s="101">
        <v>27284.606762500003</v>
      </c>
      <c r="G733" s="101">
        <v>48070.867897500008</v>
      </c>
      <c r="H733" s="101">
        <v>3441.2299600000001</v>
      </c>
      <c r="I733" s="101">
        <v>0</v>
      </c>
    </row>
    <row r="734" spans="1:9">
      <c r="A734" s="4">
        <v>98023</v>
      </c>
      <c r="B734" s="84" t="s">
        <v>733</v>
      </c>
      <c r="C734" s="99">
        <v>6.2099999999999998E-6</v>
      </c>
      <c r="D734" s="100"/>
      <c r="E734" s="101">
        <v>1989.9380725000001</v>
      </c>
      <c r="F734" s="101">
        <v>2214.3841125000008</v>
      </c>
      <c r="G734" s="101">
        <v>6633.6606224999996</v>
      </c>
      <c r="H734" s="101">
        <v>465.47676000000001</v>
      </c>
      <c r="I734" s="101">
        <v>0</v>
      </c>
    </row>
    <row r="735" spans="1:9">
      <c r="A735" s="4">
        <v>98031</v>
      </c>
      <c r="B735" s="84" t="s">
        <v>734</v>
      </c>
      <c r="C735" s="99">
        <v>1.9494E-4</v>
      </c>
      <c r="D735" s="100"/>
      <c r="E735" s="101">
        <v>233130.15904000006</v>
      </c>
      <c r="F735" s="101">
        <v>120321.59560000003</v>
      </c>
      <c r="G735" s="101">
        <v>255090.69046500002</v>
      </c>
      <c r="H735" s="101">
        <v>14611.922640000001</v>
      </c>
      <c r="I735" s="101">
        <v>0</v>
      </c>
    </row>
    <row r="736" spans="1:9">
      <c r="A736" s="4">
        <v>98041</v>
      </c>
      <c r="B736" s="84" t="s">
        <v>735</v>
      </c>
      <c r="C736" s="99">
        <v>2.1232E-4</v>
      </c>
      <c r="D736" s="100"/>
      <c r="E736" s="101">
        <v>200483.85472</v>
      </c>
      <c r="F736" s="101">
        <v>83186.974399999992</v>
      </c>
      <c r="G736" s="101">
        <v>242357.38832</v>
      </c>
      <c r="H736" s="101">
        <v>15914.65792</v>
      </c>
      <c r="I736" s="101">
        <v>0</v>
      </c>
    </row>
    <row r="737" spans="1:9">
      <c r="A737" s="4">
        <v>98051</v>
      </c>
      <c r="B737" s="84" t="s">
        <v>736</v>
      </c>
      <c r="C737" s="99">
        <v>3.2361E-4</v>
      </c>
      <c r="D737" s="100"/>
      <c r="E737" s="101">
        <v>361685.72029749997</v>
      </c>
      <c r="F737" s="101">
        <v>188332.9639375</v>
      </c>
      <c r="G737" s="101">
        <v>368291.46312249993</v>
      </c>
      <c r="H737" s="101">
        <v>24256.511159999998</v>
      </c>
      <c r="I737" s="101">
        <v>0</v>
      </c>
    </row>
    <row r="738" spans="1:9">
      <c r="A738" s="4">
        <v>98061</v>
      </c>
      <c r="B738" s="84" t="s">
        <v>737</v>
      </c>
      <c r="C738" s="99">
        <v>1.3184000000000001E-4</v>
      </c>
      <c r="D738" s="100"/>
      <c r="E738" s="101">
        <v>130768.02476500004</v>
      </c>
      <c r="F738" s="101">
        <v>68153.276925000027</v>
      </c>
      <c r="G738" s="101">
        <v>153351.51029000003</v>
      </c>
      <c r="H738" s="101">
        <v>9882.1990400000013</v>
      </c>
      <c r="I738" s="101">
        <v>0</v>
      </c>
    </row>
    <row r="739" spans="1:9">
      <c r="A739" s="4">
        <v>98071</v>
      </c>
      <c r="B739" s="84" t="s">
        <v>738</v>
      </c>
      <c r="C739" s="99">
        <v>7.0549999999999994E-5</v>
      </c>
      <c r="D739" s="100"/>
      <c r="E739" s="101">
        <v>84509.81223749998</v>
      </c>
      <c r="F739" s="101">
        <v>39940.140437499984</v>
      </c>
      <c r="G739" s="101">
        <v>87586.145387499986</v>
      </c>
      <c r="H739" s="101">
        <v>5288.1457999999993</v>
      </c>
      <c r="I739" s="101">
        <v>0</v>
      </c>
    </row>
    <row r="740" spans="1:9">
      <c r="A740" s="4">
        <v>98081</v>
      </c>
      <c r="B740" s="84" t="s">
        <v>739</v>
      </c>
      <c r="C740" s="99">
        <v>6.0299999999999999E-6</v>
      </c>
      <c r="D740" s="100"/>
      <c r="E740" s="101">
        <v>1526.7854924999992</v>
      </c>
      <c r="F740" s="101">
        <v>-1587.9987875000015</v>
      </c>
      <c r="G740" s="101">
        <v>2785.1167674999988</v>
      </c>
      <c r="H740" s="101">
        <v>451.98467999999997</v>
      </c>
      <c r="I740" s="101">
        <v>0</v>
      </c>
    </row>
    <row r="741" spans="1:9">
      <c r="A741" s="4">
        <v>98091</v>
      </c>
      <c r="B741" s="84" t="s">
        <v>740</v>
      </c>
      <c r="C741" s="99">
        <v>6.7819999999999998E-5</v>
      </c>
      <c r="D741" s="100"/>
      <c r="E741" s="101">
        <v>85156.15499499999</v>
      </c>
      <c r="F741" s="101">
        <v>49796.156674999991</v>
      </c>
      <c r="G741" s="101">
        <v>90091.155794999999</v>
      </c>
      <c r="H741" s="101">
        <v>5083.5159199999998</v>
      </c>
      <c r="I741" s="101">
        <v>0</v>
      </c>
    </row>
    <row r="742" spans="1:9">
      <c r="A742" s="4">
        <v>98101</v>
      </c>
      <c r="B742" s="84" t="s">
        <v>741</v>
      </c>
      <c r="C742" s="99">
        <v>2.6692700000000001E-3</v>
      </c>
      <c r="D742" s="100"/>
      <c r="E742" s="101">
        <v>2559655.5427824999</v>
      </c>
      <c r="F742" s="101">
        <v>1254290.7442624997</v>
      </c>
      <c r="G742" s="101">
        <v>3111768.9945574999</v>
      </c>
      <c r="H742" s="101">
        <v>200077.80212000001</v>
      </c>
      <c r="I742" s="101">
        <v>0</v>
      </c>
    </row>
    <row r="743" spans="1:9">
      <c r="A743" s="4">
        <v>98102</v>
      </c>
      <c r="B743" s="84" t="s">
        <v>742</v>
      </c>
      <c r="C743" s="99">
        <v>1.7514000000000001E-4</v>
      </c>
      <c r="D743" s="100"/>
      <c r="E743" s="101">
        <v>196506.99574000001</v>
      </c>
      <c r="F743" s="101">
        <v>110181.09710000001</v>
      </c>
      <c r="G743" s="101">
        <v>211376.014115</v>
      </c>
      <c r="H743" s="101">
        <v>13127.79384</v>
      </c>
      <c r="I743" s="101">
        <v>0</v>
      </c>
    </row>
    <row r="744" spans="1:9">
      <c r="A744" s="4">
        <v>98103</v>
      </c>
      <c r="B744" s="84" t="s">
        <v>972</v>
      </c>
      <c r="C744" s="99">
        <v>4.7814999999999999E-4</v>
      </c>
      <c r="D744" s="100"/>
      <c r="E744" s="101">
        <v>448331.54483749997</v>
      </c>
      <c r="F744" s="101">
        <v>213693.97543749999</v>
      </c>
      <c r="G744" s="101">
        <v>541657.90828749991</v>
      </c>
      <c r="H744" s="101">
        <v>35840.2114</v>
      </c>
      <c r="I744" s="101">
        <v>0</v>
      </c>
    </row>
    <row r="745" spans="1:9">
      <c r="A745" s="4">
        <v>98107</v>
      </c>
      <c r="B745" s="84" t="s">
        <v>744</v>
      </c>
      <c r="C745" s="99">
        <v>1.9910000000000001E-5</v>
      </c>
      <c r="D745" s="100"/>
      <c r="E745" s="101">
        <v>31314.300997500002</v>
      </c>
      <c r="F745" s="101">
        <v>10599.165837500001</v>
      </c>
      <c r="G745" s="101">
        <v>25641.024947500002</v>
      </c>
      <c r="H745" s="101">
        <v>1492.3739600000001</v>
      </c>
      <c r="I745" s="101">
        <v>0</v>
      </c>
    </row>
    <row r="746" spans="1:9">
      <c r="A746" s="4">
        <v>98109</v>
      </c>
      <c r="B746" s="84" t="s">
        <v>745</v>
      </c>
      <c r="C746" s="99">
        <v>1.4663E-4</v>
      </c>
      <c r="D746" s="100"/>
      <c r="E746" s="101">
        <v>152705.57651749998</v>
      </c>
      <c r="F746" s="101">
        <v>63190.58663749999</v>
      </c>
      <c r="G746" s="101">
        <v>168755.4769675</v>
      </c>
      <c r="H746" s="101">
        <v>10990.798279999999</v>
      </c>
      <c r="I746" s="101">
        <v>0</v>
      </c>
    </row>
    <row r="747" spans="1:9">
      <c r="A747" s="4">
        <v>98111</v>
      </c>
      <c r="B747" s="84" t="s">
        <v>746</v>
      </c>
      <c r="C747" s="99">
        <v>9.6783000000000004E-4</v>
      </c>
      <c r="D747" s="100"/>
      <c r="E747" s="101">
        <v>920012.27596749994</v>
      </c>
      <c r="F747" s="101">
        <v>440634.83488749992</v>
      </c>
      <c r="G747" s="101">
        <v>1107794.5921674999</v>
      </c>
      <c r="H747" s="101">
        <v>72544.665479999996</v>
      </c>
      <c r="I747" s="101">
        <v>0</v>
      </c>
    </row>
    <row r="748" spans="1:9">
      <c r="A748" s="4">
        <v>98113</v>
      </c>
      <c r="B748" s="84" t="s">
        <v>747</v>
      </c>
      <c r="C748" s="99">
        <v>2.3180000000000002E-5</v>
      </c>
      <c r="D748" s="100"/>
      <c r="E748" s="101">
        <v>26006.892155000009</v>
      </c>
      <c r="F748" s="101">
        <v>9740.7744750000074</v>
      </c>
      <c r="G748" s="101">
        <v>26985.798055000003</v>
      </c>
      <c r="H748" s="101">
        <v>1737.48008</v>
      </c>
      <c r="I748" s="101">
        <v>0</v>
      </c>
    </row>
    <row r="749" spans="1:9">
      <c r="A749" s="4">
        <v>98121</v>
      </c>
      <c r="B749" s="84" t="s">
        <v>748</v>
      </c>
      <c r="C749" s="99">
        <v>1.7309000000000001E-4</v>
      </c>
      <c r="D749" s="100"/>
      <c r="E749" s="101">
        <v>171167.73365250006</v>
      </c>
      <c r="F749" s="101">
        <v>80623.600812500037</v>
      </c>
      <c r="G749" s="101">
        <v>194124.55080250005</v>
      </c>
      <c r="H749" s="101">
        <v>12974.134040000001</v>
      </c>
      <c r="I749" s="101">
        <v>0</v>
      </c>
    </row>
    <row r="750" spans="1:9">
      <c r="A750" s="4">
        <v>98131</v>
      </c>
      <c r="B750" s="84" t="s">
        <v>749</v>
      </c>
      <c r="C750" s="99">
        <v>2.7352000000000002E-4</v>
      </c>
      <c r="D750" s="100"/>
      <c r="E750" s="101">
        <v>312535.34412000008</v>
      </c>
      <c r="F750" s="101">
        <v>169338.77260000008</v>
      </c>
      <c r="G750" s="101">
        <v>368493.58672000002</v>
      </c>
      <c r="H750" s="101">
        <v>20501.965120000001</v>
      </c>
      <c r="I750" s="101">
        <v>0</v>
      </c>
    </row>
    <row r="751" spans="1:9">
      <c r="A751" s="4">
        <v>98141</v>
      </c>
      <c r="B751" s="84" t="s">
        <v>750</v>
      </c>
      <c r="C751" s="99">
        <v>2.8985000000000003E-4</v>
      </c>
      <c r="D751" s="100"/>
      <c r="E751" s="101">
        <v>277558.67958750005</v>
      </c>
      <c r="F751" s="101">
        <v>139076.28098749998</v>
      </c>
      <c r="G751" s="101">
        <v>339736.42656250007</v>
      </c>
      <c r="H751" s="101">
        <v>21725.996600000002</v>
      </c>
      <c r="I751" s="101">
        <v>0</v>
      </c>
    </row>
    <row r="752" spans="1:9">
      <c r="A752" s="4">
        <v>98147</v>
      </c>
      <c r="B752" s="84" t="s">
        <v>751</v>
      </c>
      <c r="C752" s="99">
        <v>1.0849999999999999E-5</v>
      </c>
      <c r="D752" s="100"/>
      <c r="E752" s="101">
        <v>17232.657137499998</v>
      </c>
      <c r="F752" s="101">
        <v>9641.2625374999989</v>
      </c>
      <c r="G752" s="101">
        <v>14379.3849125</v>
      </c>
      <c r="H752" s="101">
        <v>813.27260000000001</v>
      </c>
      <c r="I752" s="101">
        <v>0</v>
      </c>
    </row>
    <row r="753" spans="1:9">
      <c r="A753" s="4">
        <v>98161</v>
      </c>
      <c r="B753" s="84" t="s">
        <v>752</v>
      </c>
      <c r="C753" s="99">
        <v>7.4499999999999998E-6</v>
      </c>
      <c r="D753" s="100"/>
      <c r="E753" s="101">
        <v>10295.1209375</v>
      </c>
      <c r="F753" s="101">
        <v>5810.2647374999997</v>
      </c>
      <c r="G753" s="101">
        <v>9381.5725624999977</v>
      </c>
      <c r="H753" s="101">
        <v>558.42219999999998</v>
      </c>
      <c r="I753" s="101">
        <v>0</v>
      </c>
    </row>
    <row r="754" spans="1:9">
      <c r="A754" s="4">
        <v>98201</v>
      </c>
      <c r="B754" s="84" t="s">
        <v>753</v>
      </c>
      <c r="C754" s="99">
        <v>2.8777899999999999E-3</v>
      </c>
      <c r="D754" s="100"/>
      <c r="E754" s="101">
        <v>2615361.1796025001</v>
      </c>
      <c r="F754" s="101">
        <v>1289592.7495625</v>
      </c>
      <c r="G754" s="101">
        <v>3137220.2706274996</v>
      </c>
      <c r="H754" s="101">
        <v>215707.62724</v>
      </c>
      <c r="I754" s="101">
        <v>0</v>
      </c>
    </row>
    <row r="755" spans="1:9">
      <c r="A755" s="4">
        <v>98205</v>
      </c>
      <c r="B755" s="84" t="s">
        <v>754</v>
      </c>
      <c r="C755" s="99">
        <v>4.3619999999999999E-5</v>
      </c>
      <c r="D755" s="100"/>
      <c r="E755" s="101">
        <v>49983.698644999997</v>
      </c>
      <c r="F755" s="101">
        <v>21095.179524999989</v>
      </c>
      <c r="G755" s="101">
        <v>50974.017944999985</v>
      </c>
      <c r="H755" s="101">
        <v>3269.5807199999999</v>
      </c>
      <c r="I755" s="101">
        <v>0</v>
      </c>
    </row>
    <row r="756" spans="1:9">
      <c r="A756" s="4">
        <v>98211</v>
      </c>
      <c r="B756" s="84" t="s">
        <v>755</v>
      </c>
      <c r="C756" s="99">
        <v>8.7982999999999996E-4</v>
      </c>
      <c r="D756" s="100"/>
      <c r="E756" s="101">
        <v>842943.14026749972</v>
      </c>
      <c r="F756" s="101">
        <v>426319.98718749982</v>
      </c>
      <c r="G756" s="101">
        <v>1047602.5862674998</v>
      </c>
      <c r="H756" s="101">
        <v>65948.537479999999</v>
      </c>
      <c r="I756" s="101">
        <v>0</v>
      </c>
    </row>
    <row r="757" spans="1:9">
      <c r="A757" s="4">
        <v>98218</v>
      </c>
      <c r="B757" s="84" t="s">
        <v>756</v>
      </c>
      <c r="C757" s="99">
        <v>1.5849999999999999E-5</v>
      </c>
      <c r="D757" s="100"/>
      <c r="E757" s="101">
        <v>16416.281362499998</v>
      </c>
      <c r="F757" s="101">
        <v>7764.5067624999983</v>
      </c>
      <c r="G757" s="101">
        <v>19507.080912500001</v>
      </c>
      <c r="H757" s="101">
        <v>1188.0526</v>
      </c>
      <c r="I757" s="101">
        <v>0</v>
      </c>
    </row>
    <row r="758" spans="1:9">
      <c r="A758" s="4">
        <v>98221</v>
      </c>
      <c r="B758" s="84" t="s">
        <v>757</v>
      </c>
      <c r="C758" s="99">
        <v>2.6169999999999998E-5</v>
      </c>
      <c r="D758" s="100"/>
      <c r="E758" s="101">
        <v>25213.775782499994</v>
      </c>
      <c r="F758" s="101">
        <v>13019.872862499993</v>
      </c>
      <c r="G758" s="101">
        <v>31497.613932499989</v>
      </c>
      <c r="H758" s="101">
        <v>1961.5985199999998</v>
      </c>
      <c r="I758" s="101">
        <v>0</v>
      </c>
    </row>
    <row r="759" spans="1:9">
      <c r="A759" s="4">
        <v>98231</v>
      </c>
      <c r="B759" s="84" t="s">
        <v>758</v>
      </c>
      <c r="C759" s="99">
        <v>2.0129999999999999E-5</v>
      </c>
      <c r="D759" s="100"/>
      <c r="E759" s="101">
        <v>13810.085667499998</v>
      </c>
      <c r="F759" s="101">
        <v>-2804.990212499999</v>
      </c>
      <c r="G759" s="101">
        <v>20245.1016925</v>
      </c>
      <c r="H759" s="101">
        <v>1508.86428</v>
      </c>
      <c r="I759" s="101">
        <v>0</v>
      </c>
    </row>
    <row r="760" spans="1:9">
      <c r="A760" s="4">
        <v>98237</v>
      </c>
      <c r="B760" s="84" t="s">
        <v>759</v>
      </c>
      <c r="C760" s="99">
        <v>7.6000000000000001E-6</v>
      </c>
      <c r="D760" s="100"/>
      <c r="E760" s="101">
        <v>9386.6293250000017</v>
      </c>
      <c r="F760" s="101">
        <v>5369.1317250000011</v>
      </c>
      <c r="G760" s="101">
        <v>10584.68765</v>
      </c>
      <c r="H760" s="101">
        <v>569.66560000000004</v>
      </c>
      <c r="I760" s="101">
        <v>0</v>
      </c>
    </row>
    <row r="761" spans="1:9">
      <c r="A761" s="4">
        <v>98241</v>
      </c>
      <c r="B761" s="84" t="s">
        <v>760</v>
      </c>
      <c r="C761" s="99">
        <v>9.9399999999999997E-6</v>
      </c>
      <c r="D761" s="100"/>
      <c r="E761" s="101">
        <v>13276.509089999998</v>
      </c>
      <c r="F761" s="101">
        <v>9675.0056499999992</v>
      </c>
      <c r="G761" s="101">
        <v>14277.661914999999</v>
      </c>
      <c r="H761" s="101">
        <v>745.06263999999999</v>
      </c>
      <c r="I761" s="101">
        <v>0</v>
      </c>
    </row>
    <row r="762" spans="1:9">
      <c r="A762" s="4">
        <v>98251</v>
      </c>
      <c r="B762" s="84" t="s">
        <v>761</v>
      </c>
      <c r="C762" s="99">
        <v>1.9300000000000002E-6</v>
      </c>
      <c r="D762" s="100"/>
      <c r="E762" s="101">
        <v>3294.9068174999998</v>
      </c>
      <c r="F762" s="101">
        <v>1699.6541374999997</v>
      </c>
      <c r="G762" s="101">
        <v>2643.8285424999999</v>
      </c>
      <c r="H762" s="101">
        <v>144.66508000000002</v>
      </c>
      <c r="I762" s="101">
        <v>0</v>
      </c>
    </row>
    <row r="763" spans="1:9">
      <c r="A763" s="4">
        <v>98261</v>
      </c>
      <c r="B763" s="84" t="s">
        <v>762</v>
      </c>
      <c r="C763" s="99">
        <v>2.3370000000000002E-5</v>
      </c>
      <c r="D763" s="100"/>
      <c r="E763" s="101">
        <v>18090.951357500002</v>
      </c>
      <c r="F763" s="101">
        <v>6576.0212375000046</v>
      </c>
      <c r="G763" s="101">
        <v>25363.081982500004</v>
      </c>
      <c r="H763" s="101">
        <v>1751.72172</v>
      </c>
      <c r="I763" s="101">
        <v>0</v>
      </c>
    </row>
    <row r="764" spans="1:9">
      <c r="A764" s="4">
        <v>98271</v>
      </c>
      <c r="B764" s="84" t="s">
        <v>763</v>
      </c>
      <c r="C764" s="99">
        <v>1.3740000000000001E-5</v>
      </c>
      <c r="D764" s="100"/>
      <c r="E764" s="101">
        <v>16902.199989999997</v>
      </c>
      <c r="F764" s="101">
        <v>9553.4477499999994</v>
      </c>
      <c r="G764" s="101">
        <v>18862.197764999997</v>
      </c>
      <c r="H764" s="101">
        <v>1029.89544</v>
      </c>
      <c r="I764" s="101">
        <v>0</v>
      </c>
    </row>
    <row r="765" spans="1:9">
      <c r="A765" s="4">
        <v>98301</v>
      </c>
      <c r="B765" s="84" t="s">
        <v>764</v>
      </c>
      <c r="C765" s="99">
        <v>1.9664999999999999E-3</v>
      </c>
      <c r="D765" s="100"/>
      <c r="E765" s="101">
        <v>2036429.6478250003</v>
      </c>
      <c r="F765" s="101">
        <v>1007274.8938250004</v>
      </c>
      <c r="G765" s="101">
        <v>2339409.9351250003</v>
      </c>
      <c r="H765" s="101">
        <v>147400.97399999999</v>
      </c>
      <c r="I765" s="101">
        <v>0</v>
      </c>
    </row>
    <row r="766" spans="1:9">
      <c r="A766" s="4">
        <v>98304</v>
      </c>
      <c r="B766" s="84" t="s">
        <v>765</v>
      </c>
      <c r="C766" s="99">
        <v>1.5359999999999999E-5</v>
      </c>
      <c r="D766" s="100"/>
      <c r="E766" s="101">
        <v>14715.540084999997</v>
      </c>
      <c r="F766" s="101">
        <v>4893.8607249999986</v>
      </c>
      <c r="G766" s="101">
        <v>16159.788309999998</v>
      </c>
      <c r="H766" s="101">
        <v>1151.3241599999999</v>
      </c>
      <c r="I766" s="101">
        <v>0</v>
      </c>
    </row>
    <row r="767" spans="1:9">
      <c r="A767" s="94">
        <v>98308</v>
      </c>
      <c r="B767" s="95" t="s">
        <v>766</v>
      </c>
      <c r="C767" s="96">
        <v>3.1529999999999998E-5</v>
      </c>
      <c r="D767" s="97"/>
      <c r="E767" s="98">
        <v>50556.148092499992</v>
      </c>
      <c r="F767" s="98">
        <v>26453.325812499999</v>
      </c>
      <c r="G767" s="98">
        <v>40650.100192500002</v>
      </c>
      <c r="H767" s="98">
        <v>2363.3626799999997</v>
      </c>
      <c r="I767" s="98">
        <v>0</v>
      </c>
    </row>
    <row r="768" spans="1:9">
      <c r="A768" s="4">
        <v>98311</v>
      </c>
      <c r="B768" s="84" t="s">
        <v>767</v>
      </c>
      <c r="C768" s="99">
        <v>8.9366000000000001E-4</v>
      </c>
      <c r="D768" s="100"/>
      <c r="E768" s="101">
        <v>816946.60113499989</v>
      </c>
      <c r="F768" s="101">
        <v>396275.31097499991</v>
      </c>
      <c r="G768" s="101">
        <v>1027989.8190349998</v>
      </c>
      <c r="H768" s="101">
        <v>66985.178960000005</v>
      </c>
      <c r="I768" s="101">
        <v>0</v>
      </c>
    </row>
    <row r="769" spans="1:9">
      <c r="A769" s="4">
        <v>98313</v>
      </c>
      <c r="B769" s="84" t="s">
        <v>768</v>
      </c>
      <c r="C769" s="99">
        <v>1.6160999999999999E-4</v>
      </c>
      <c r="D769" s="100"/>
      <c r="E769" s="101">
        <v>252142.67429750002</v>
      </c>
      <c r="F769" s="101">
        <v>128315.62993750002</v>
      </c>
      <c r="G769" s="101">
        <v>186549.50282250004</v>
      </c>
      <c r="H769" s="101">
        <v>12113.639159999999</v>
      </c>
      <c r="I769" s="101">
        <v>0</v>
      </c>
    </row>
    <row r="770" spans="1:9">
      <c r="A770" s="4">
        <v>98321</v>
      </c>
      <c r="B770" s="84" t="s">
        <v>769</v>
      </c>
      <c r="C770" s="99">
        <v>1.658E-5</v>
      </c>
      <c r="D770" s="100"/>
      <c r="E770" s="101">
        <v>21534.996629999998</v>
      </c>
      <c r="F770" s="101">
        <v>13088.100550000001</v>
      </c>
      <c r="G770" s="101">
        <v>23690.298054999999</v>
      </c>
      <c r="H770" s="101">
        <v>1242.7704800000001</v>
      </c>
      <c r="I770" s="101">
        <v>0</v>
      </c>
    </row>
    <row r="771" spans="1:9">
      <c r="A771" s="4">
        <v>98331</v>
      </c>
      <c r="B771" s="84" t="s">
        <v>770</v>
      </c>
      <c r="C771" s="99">
        <v>3.8099999999999999E-6</v>
      </c>
      <c r="D771" s="100"/>
      <c r="E771" s="101">
        <v>5605.7293725000009</v>
      </c>
      <c r="F771" s="101">
        <v>488.43781250000143</v>
      </c>
      <c r="G771" s="101">
        <v>2806.7281225000015</v>
      </c>
      <c r="H771" s="101">
        <v>285.58235999999999</v>
      </c>
      <c r="I771" s="101">
        <v>0</v>
      </c>
    </row>
    <row r="772" spans="1:9">
      <c r="A772" s="4">
        <v>98401</v>
      </c>
      <c r="B772" s="84" t="s">
        <v>771</v>
      </c>
      <c r="C772" s="99">
        <v>2.7263999999999999E-3</v>
      </c>
      <c r="D772" s="100"/>
      <c r="E772" s="101">
        <v>2689691.2896500006</v>
      </c>
      <c r="F772" s="101">
        <v>1309596.2032500007</v>
      </c>
      <c r="G772" s="101">
        <v>3187750.5911000003</v>
      </c>
      <c r="H772" s="101">
        <v>204360.03839999999</v>
      </c>
      <c r="I772" s="101">
        <v>0</v>
      </c>
    </row>
    <row r="773" spans="1:9">
      <c r="A773" s="4">
        <v>98404</v>
      </c>
      <c r="B773" s="84" t="s">
        <v>949</v>
      </c>
      <c r="C773" s="99">
        <v>3.0349999999999999E-5</v>
      </c>
      <c r="D773" s="100"/>
      <c r="E773" s="101">
        <v>36276.4295375</v>
      </c>
      <c r="F773" s="101">
        <v>16733.652937500003</v>
      </c>
      <c r="G773" s="101">
        <v>30952.8267375</v>
      </c>
      <c r="H773" s="101">
        <v>2274.9146000000001</v>
      </c>
      <c r="I773" s="101">
        <v>0</v>
      </c>
    </row>
    <row r="774" spans="1:9">
      <c r="A774" s="4">
        <v>98411</v>
      </c>
      <c r="B774" s="84" t="s">
        <v>772</v>
      </c>
      <c r="C774" s="99">
        <v>1.87682E-3</v>
      </c>
      <c r="D774" s="100"/>
      <c r="E774" s="101">
        <v>1916641.59347</v>
      </c>
      <c r="F774" s="101">
        <v>975021.31114999996</v>
      </c>
      <c r="G774" s="101">
        <v>2238058.6814949997</v>
      </c>
      <c r="H774" s="101">
        <v>140678.91991999999</v>
      </c>
      <c r="I774" s="101">
        <v>0</v>
      </c>
    </row>
    <row r="775" spans="1:9">
      <c r="A775" s="4">
        <v>98414</v>
      </c>
      <c r="B775" s="84" t="s">
        <v>14</v>
      </c>
      <c r="C775" s="99">
        <v>3.7610000000000001E-5</v>
      </c>
      <c r="D775" s="100"/>
      <c r="E775" s="101">
        <v>36794.605322500007</v>
      </c>
      <c r="F775" s="101">
        <v>15997.784962500005</v>
      </c>
      <c r="G775" s="101">
        <v>43606.755772500001</v>
      </c>
      <c r="H775" s="101">
        <v>2819.0951599999999</v>
      </c>
      <c r="I775" s="101">
        <v>0</v>
      </c>
    </row>
    <row r="776" spans="1:9">
      <c r="A776" s="4">
        <v>98417</v>
      </c>
      <c r="B776" s="84" t="s">
        <v>773</v>
      </c>
      <c r="C776" s="99">
        <v>2.8549999999999999E-5</v>
      </c>
      <c r="D776" s="100"/>
      <c r="E776" s="101">
        <v>42507.347187499996</v>
      </c>
      <c r="F776" s="101">
        <v>25517.267387499996</v>
      </c>
      <c r="G776" s="101">
        <v>42571.467187499999</v>
      </c>
      <c r="H776" s="101">
        <v>2139.9937999999997</v>
      </c>
      <c r="I776" s="101">
        <v>0</v>
      </c>
    </row>
    <row r="777" spans="1:9">
      <c r="A777" s="4">
        <v>98421</v>
      </c>
      <c r="B777" s="84" t="s">
        <v>774</v>
      </c>
      <c r="C777" s="99">
        <v>1.4755000000000001E-4</v>
      </c>
      <c r="D777" s="100"/>
      <c r="E777" s="101">
        <v>174260.48658750003</v>
      </c>
      <c r="F777" s="101">
        <v>101505.56278750002</v>
      </c>
      <c r="G777" s="101">
        <v>197381.6447375</v>
      </c>
      <c r="H777" s="101">
        <v>11059.757800000001</v>
      </c>
      <c r="I777" s="101">
        <v>0</v>
      </c>
    </row>
    <row r="778" spans="1:9">
      <c r="A778" s="4">
        <v>98427</v>
      </c>
      <c r="B778" s="84" t="s">
        <v>775</v>
      </c>
      <c r="C778" s="99">
        <v>7.4100000000000002E-6</v>
      </c>
      <c r="D778" s="100"/>
      <c r="E778" s="101">
        <v>11249.542122500001</v>
      </c>
      <c r="F778" s="101">
        <v>7348.8569625000009</v>
      </c>
      <c r="G778" s="101">
        <v>9753.1816225000002</v>
      </c>
      <c r="H778" s="101">
        <v>555.42395999999997</v>
      </c>
      <c r="I778" s="101">
        <v>0</v>
      </c>
    </row>
    <row r="779" spans="1:9">
      <c r="A779" s="4">
        <v>98431</v>
      </c>
      <c r="B779" s="84" t="s">
        <v>776</v>
      </c>
      <c r="C779" s="99">
        <v>2.3403000000000001E-4</v>
      </c>
      <c r="D779" s="100"/>
      <c r="E779" s="101">
        <v>213378.85234250003</v>
      </c>
      <c r="F779" s="101">
        <v>76162.140062500024</v>
      </c>
      <c r="G779" s="101">
        <v>249000.26936750003</v>
      </c>
      <c r="H779" s="101">
        <v>17541.952680000002</v>
      </c>
      <c r="I779" s="101">
        <v>0</v>
      </c>
    </row>
    <row r="780" spans="1:9">
      <c r="A780" s="4">
        <v>98441</v>
      </c>
      <c r="B780" s="84" t="s">
        <v>777</v>
      </c>
      <c r="C780" s="99">
        <v>1.0679E-4</v>
      </c>
      <c r="D780" s="100"/>
      <c r="E780" s="101">
        <v>91426.197752500011</v>
      </c>
      <c r="F780" s="101">
        <v>37892.563712500014</v>
      </c>
      <c r="G780" s="101">
        <v>116402.27857750002</v>
      </c>
      <c r="H780" s="101">
        <v>8004.5512399999998</v>
      </c>
      <c r="I780" s="101">
        <v>0</v>
      </c>
    </row>
    <row r="781" spans="1:9">
      <c r="A781" s="4">
        <v>98451</v>
      </c>
      <c r="B781" s="84" t="s">
        <v>778</v>
      </c>
      <c r="C781" s="99">
        <v>4.1E-5</v>
      </c>
      <c r="D781" s="100"/>
      <c r="E781" s="101">
        <v>44098.427600000017</v>
      </c>
      <c r="F781" s="101">
        <v>12269.111600000017</v>
      </c>
      <c r="G781" s="101">
        <v>40163.392750000014</v>
      </c>
      <c r="H781" s="101">
        <v>3073.1959999999999</v>
      </c>
      <c r="I781" s="101">
        <v>0</v>
      </c>
    </row>
    <row r="782" spans="1:9">
      <c r="A782" s="4">
        <v>98471</v>
      </c>
      <c r="B782" s="84" t="s">
        <v>950</v>
      </c>
      <c r="C782" s="99">
        <v>1.3360000000000001E-5</v>
      </c>
      <c r="D782" s="100"/>
      <c r="E782" s="101">
        <v>16294.644185000001</v>
      </c>
      <c r="F782" s="101">
        <v>8854.5168249999988</v>
      </c>
      <c r="G782" s="101">
        <v>17933.214409999997</v>
      </c>
      <c r="H782" s="101">
        <v>1001.4121600000001</v>
      </c>
      <c r="I782" s="101">
        <v>0</v>
      </c>
    </row>
    <row r="783" spans="1:9">
      <c r="A783" s="4">
        <v>98481</v>
      </c>
      <c r="B783" s="84" t="s">
        <v>779</v>
      </c>
      <c r="C783" s="99">
        <v>7.4939999999999997E-5</v>
      </c>
      <c r="D783" s="100"/>
      <c r="E783" s="101">
        <v>80350.098340000011</v>
      </c>
      <c r="F783" s="101">
        <v>37384.654900000001</v>
      </c>
      <c r="G783" s="101">
        <v>87533.573464999994</v>
      </c>
      <c r="H783" s="101">
        <v>5617.2026399999995</v>
      </c>
      <c r="I783" s="101">
        <v>0</v>
      </c>
    </row>
    <row r="784" spans="1:9">
      <c r="A784" s="4">
        <v>98501</v>
      </c>
      <c r="B784" s="84" t="s">
        <v>780</v>
      </c>
      <c r="C784" s="99">
        <v>1.99154E-3</v>
      </c>
      <c r="D784" s="100"/>
      <c r="E784" s="101">
        <v>2059118.2230649998</v>
      </c>
      <c r="F784" s="101">
        <v>894039.39802499989</v>
      </c>
      <c r="G784" s="101">
        <v>2277682.5269650002</v>
      </c>
      <c r="H784" s="101">
        <v>149277.87224</v>
      </c>
      <c r="I784" s="101">
        <v>0</v>
      </c>
    </row>
    <row r="785" spans="1:9">
      <c r="A785" s="4">
        <v>98511</v>
      </c>
      <c r="B785" s="84" t="s">
        <v>781</v>
      </c>
      <c r="C785" s="99">
        <v>6.4839999999999996E-5</v>
      </c>
      <c r="D785" s="100"/>
      <c r="E785" s="101">
        <v>76166.51456499999</v>
      </c>
      <c r="F785" s="101">
        <v>39722.258724999985</v>
      </c>
      <c r="G785" s="101">
        <v>73870.584940000001</v>
      </c>
      <c r="H785" s="101">
        <v>4860.1470399999998</v>
      </c>
      <c r="I785" s="101">
        <v>0</v>
      </c>
    </row>
    <row r="786" spans="1:9">
      <c r="A786" s="4">
        <v>98517</v>
      </c>
      <c r="B786" s="84" t="s">
        <v>782</v>
      </c>
      <c r="C786" s="99">
        <v>1.6160000000000001E-5</v>
      </c>
      <c r="D786" s="100"/>
      <c r="E786" s="101">
        <v>19314.723685000004</v>
      </c>
      <c r="F786" s="101">
        <v>3793.6235250000009</v>
      </c>
      <c r="G786" s="101">
        <v>15091.246210000001</v>
      </c>
      <c r="H786" s="101">
        <v>1211.2889600000001</v>
      </c>
      <c r="I786" s="101">
        <v>0</v>
      </c>
    </row>
    <row r="787" spans="1:9">
      <c r="A787" s="4">
        <v>98521</v>
      </c>
      <c r="B787" s="84" t="s">
        <v>783</v>
      </c>
      <c r="C787" s="99">
        <v>5.8965999999999999E-4</v>
      </c>
      <c r="D787" s="100"/>
      <c r="E787" s="101">
        <v>534256.33675999998</v>
      </c>
      <c r="F787" s="101">
        <v>248008.95059999992</v>
      </c>
      <c r="G787" s="101">
        <v>656412.92378499999</v>
      </c>
      <c r="H787" s="101">
        <v>44198.554960000001</v>
      </c>
      <c r="I787" s="101">
        <v>0</v>
      </c>
    </row>
    <row r="788" spans="1:9">
      <c r="A788" s="4">
        <v>98601</v>
      </c>
      <c r="B788" s="84" t="s">
        <v>784</v>
      </c>
      <c r="C788" s="99">
        <v>3.4277399999999999E-3</v>
      </c>
      <c r="D788" s="100"/>
      <c r="E788" s="101">
        <v>3280417.5273399991</v>
      </c>
      <c r="F788" s="101">
        <v>1628455.5110999995</v>
      </c>
      <c r="G788" s="101">
        <v>3975952.813864999</v>
      </c>
      <c r="H788" s="101">
        <v>256929.67943999998</v>
      </c>
      <c r="I788" s="101">
        <v>0</v>
      </c>
    </row>
    <row r="789" spans="1:9">
      <c r="A789" s="4">
        <v>98604</v>
      </c>
      <c r="B789" s="84" t="s">
        <v>920</v>
      </c>
      <c r="C789" s="99">
        <v>1.501E-5</v>
      </c>
      <c r="D789" s="100"/>
      <c r="E789" s="101">
        <v>17167.026322499994</v>
      </c>
      <c r="F789" s="101">
        <v>8710.8435624999984</v>
      </c>
      <c r="G789" s="101">
        <v>16921.620822499997</v>
      </c>
      <c r="H789" s="101">
        <v>1125.0895600000001</v>
      </c>
      <c r="I789" s="101">
        <v>0</v>
      </c>
    </row>
    <row r="790" spans="1:9">
      <c r="A790" s="4">
        <v>98607</v>
      </c>
      <c r="B790" s="84" t="s">
        <v>785</v>
      </c>
      <c r="C790" s="99">
        <v>6.72E-6</v>
      </c>
      <c r="D790" s="100"/>
      <c r="E790" s="101">
        <v>7876.931595</v>
      </c>
      <c r="F790" s="101">
        <v>4019.1968750000005</v>
      </c>
      <c r="G790" s="101">
        <v>4663.3617700000023</v>
      </c>
      <c r="H790" s="101">
        <v>503.70432</v>
      </c>
      <c r="I790" s="101">
        <v>0</v>
      </c>
    </row>
    <row r="791" spans="1:9">
      <c r="A791" s="4">
        <v>98608</v>
      </c>
      <c r="B791" s="84" t="s">
        <v>786</v>
      </c>
      <c r="C791" s="99">
        <v>6.0229999999999998E-5</v>
      </c>
      <c r="D791" s="100"/>
      <c r="E791" s="101">
        <v>61723.322242499991</v>
      </c>
      <c r="F791" s="101">
        <v>27887.778762499995</v>
      </c>
      <c r="G791" s="101">
        <v>70377.360017500003</v>
      </c>
      <c r="H791" s="101">
        <v>4514.5998799999998</v>
      </c>
      <c r="I791" s="101">
        <v>0</v>
      </c>
    </row>
    <row r="792" spans="1:9">
      <c r="A792" s="4">
        <v>98611</v>
      </c>
      <c r="B792" s="84" t="s">
        <v>787</v>
      </c>
      <c r="C792" s="99">
        <v>1.2919E-4</v>
      </c>
      <c r="D792" s="100"/>
      <c r="E792" s="101">
        <v>136866.71620249999</v>
      </c>
      <c r="F792" s="101">
        <v>69918.299762500013</v>
      </c>
      <c r="G792" s="101">
        <v>150192.23437749999</v>
      </c>
      <c r="H792" s="101">
        <v>9683.5656400000007</v>
      </c>
      <c r="I792" s="101">
        <v>0</v>
      </c>
    </row>
    <row r="793" spans="1:9">
      <c r="A793" s="4">
        <v>98621</v>
      </c>
      <c r="B793" s="84" t="s">
        <v>788</v>
      </c>
      <c r="C793" s="99">
        <v>1.3966E-4</v>
      </c>
      <c r="D793" s="100"/>
      <c r="E793" s="101">
        <v>138529.82240999996</v>
      </c>
      <c r="F793" s="101">
        <v>68574.636249999967</v>
      </c>
      <c r="G793" s="101">
        <v>165970.81188499997</v>
      </c>
      <c r="H793" s="101">
        <v>10468.354960000001</v>
      </c>
      <c r="I793" s="101">
        <v>0</v>
      </c>
    </row>
    <row r="794" spans="1:9">
      <c r="A794" s="4">
        <v>98627</v>
      </c>
      <c r="B794" s="84" t="s">
        <v>789</v>
      </c>
      <c r="C794" s="99">
        <v>9.4299999999999995E-6</v>
      </c>
      <c r="D794" s="100"/>
      <c r="E794" s="101">
        <v>10548.341417499998</v>
      </c>
      <c r="F794" s="101">
        <v>4183.0187374999987</v>
      </c>
      <c r="G794" s="101">
        <v>10608.2928675</v>
      </c>
      <c r="H794" s="101">
        <v>706.83507999999995</v>
      </c>
      <c r="I794" s="101">
        <v>0</v>
      </c>
    </row>
    <row r="795" spans="1:9">
      <c r="A795" s="4">
        <v>98631</v>
      </c>
      <c r="B795" s="84" t="s">
        <v>790</v>
      </c>
      <c r="C795" s="99">
        <v>7.6785000000000004E-4</v>
      </c>
      <c r="D795" s="100"/>
      <c r="E795" s="101">
        <v>697558.20653750014</v>
      </c>
      <c r="F795" s="101">
        <v>357469.87993750011</v>
      </c>
      <c r="G795" s="101">
        <v>871869.3071625001</v>
      </c>
      <c r="H795" s="101">
        <v>57554.964600000007</v>
      </c>
      <c r="I795" s="101">
        <v>0</v>
      </c>
    </row>
    <row r="796" spans="1:9">
      <c r="A796" s="4">
        <v>98637</v>
      </c>
      <c r="B796" s="84" t="s">
        <v>791</v>
      </c>
      <c r="C796" s="99">
        <v>2.001E-5</v>
      </c>
      <c r="D796" s="100"/>
      <c r="E796" s="101">
        <v>24555.780447499998</v>
      </c>
      <c r="F796" s="101">
        <v>13544.217687499999</v>
      </c>
      <c r="G796" s="101">
        <v>24423.513122499997</v>
      </c>
      <c r="H796" s="101">
        <v>1499.8695600000001</v>
      </c>
      <c r="I796" s="101">
        <v>0</v>
      </c>
    </row>
    <row r="797" spans="1:9">
      <c r="A797" s="4">
        <v>98641</v>
      </c>
      <c r="B797" s="84" t="s">
        <v>792</v>
      </c>
      <c r="C797" s="99">
        <v>2.6713000000000003E-4</v>
      </c>
      <c r="D797" s="100"/>
      <c r="E797" s="101">
        <v>255516.33379250008</v>
      </c>
      <c r="F797" s="101">
        <v>109158.08591250004</v>
      </c>
      <c r="G797" s="101">
        <v>302343.94269250002</v>
      </c>
      <c r="H797" s="101">
        <v>20022.996280000003</v>
      </c>
      <c r="I797" s="101">
        <v>0</v>
      </c>
    </row>
    <row r="798" spans="1:9">
      <c r="A798" s="4">
        <v>98701</v>
      </c>
      <c r="B798" s="84" t="s">
        <v>794</v>
      </c>
      <c r="C798" s="99">
        <v>1.06452E-3</v>
      </c>
      <c r="D798" s="100"/>
      <c r="E798" s="101">
        <v>1110476.3527700002</v>
      </c>
      <c r="F798" s="101">
        <v>533749.46525000001</v>
      </c>
      <c r="G798" s="101">
        <v>1231723.59207</v>
      </c>
      <c r="H798" s="101">
        <v>79792.161120000004</v>
      </c>
      <c r="I798" s="101">
        <v>0</v>
      </c>
    </row>
    <row r="799" spans="1:9">
      <c r="A799" s="4">
        <v>98711</v>
      </c>
      <c r="B799" s="84" t="s">
        <v>795</v>
      </c>
      <c r="C799" s="99">
        <v>1.5754000000000001E-4</v>
      </c>
      <c r="D799" s="100"/>
      <c r="E799" s="101">
        <v>157038.68144000001</v>
      </c>
      <c r="F799" s="101">
        <v>68635.040399999998</v>
      </c>
      <c r="G799" s="101">
        <v>172261.95861499998</v>
      </c>
      <c r="H799" s="101">
        <v>11808.568240000001</v>
      </c>
      <c r="I799" s="101">
        <v>0</v>
      </c>
    </row>
    <row r="800" spans="1:9">
      <c r="A800" s="4">
        <v>98717</v>
      </c>
      <c r="B800" s="84" t="s">
        <v>796</v>
      </c>
      <c r="C800" s="99">
        <v>1.9210000000000001E-5</v>
      </c>
      <c r="D800" s="100"/>
      <c r="E800" s="101">
        <v>22404.663047499998</v>
      </c>
      <c r="F800" s="101">
        <v>14706.521087499998</v>
      </c>
      <c r="G800" s="101">
        <v>22539.552722499997</v>
      </c>
      <c r="H800" s="101">
        <v>1439.9047600000001</v>
      </c>
      <c r="I800" s="101">
        <v>0</v>
      </c>
    </row>
    <row r="801" spans="1:9">
      <c r="A801" s="4">
        <v>98801</v>
      </c>
      <c r="B801" s="84" t="s">
        <v>797</v>
      </c>
      <c r="C801" s="99">
        <v>2.2014299999999999E-3</v>
      </c>
      <c r="D801" s="100"/>
      <c r="E801" s="101">
        <v>2206604.7522924994</v>
      </c>
      <c r="F801" s="101">
        <v>1014844.4376124999</v>
      </c>
      <c r="G801" s="101">
        <v>2501345.6561174993</v>
      </c>
      <c r="H801" s="101">
        <v>165010.38707999999</v>
      </c>
      <c r="I801" s="101">
        <v>0</v>
      </c>
    </row>
    <row r="802" spans="1:9">
      <c r="A802" s="4">
        <v>98811</v>
      </c>
      <c r="B802" s="84" t="s">
        <v>798</v>
      </c>
      <c r="C802" s="99">
        <v>6.0041000000000001E-4</v>
      </c>
      <c r="D802" s="100"/>
      <c r="E802" s="101">
        <v>611052.38144750008</v>
      </c>
      <c r="F802" s="101">
        <v>349990.02828750008</v>
      </c>
      <c r="G802" s="101">
        <v>721247.86932250008</v>
      </c>
      <c r="H802" s="101">
        <v>45004.331960000003</v>
      </c>
      <c r="I802" s="101">
        <v>0</v>
      </c>
    </row>
    <row r="803" spans="1:9">
      <c r="A803" s="4">
        <v>98817</v>
      </c>
      <c r="B803" s="84" t="s">
        <v>799</v>
      </c>
      <c r="C803" s="99">
        <v>1.131E-5</v>
      </c>
      <c r="D803" s="100"/>
      <c r="E803" s="101">
        <v>14007.533622499999</v>
      </c>
      <c r="F803" s="101">
        <v>6179.1720625000007</v>
      </c>
      <c r="G803" s="101">
        <v>14130.2713475</v>
      </c>
      <c r="H803" s="101">
        <v>847.75235999999995</v>
      </c>
      <c r="I803" s="101">
        <v>0</v>
      </c>
    </row>
    <row r="804" spans="1:9">
      <c r="A804" s="4">
        <v>98901</v>
      </c>
      <c r="B804" s="84" t="s">
        <v>800</v>
      </c>
      <c r="C804" s="99">
        <v>2.3363E-4</v>
      </c>
      <c r="D804" s="100"/>
      <c r="E804" s="101">
        <v>224984.26051750002</v>
      </c>
      <c r="F804" s="101">
        <v>108196.25863750002</v>
      </c>
      <c r="G804" s="101">
        <v>267774.70411750005</v>
      </c>
      <c r="H804" s="101">
        <v>17511.970280000001</v>
      </c>
      <c r="I804" s="101">
        <v>0</v>
      </c>
    </row>
    <row r="805" spans="1:9">
      <c r="A805" s="4">
        <v>98904</v>
      </c>
      <c r="B805" s="84" t="s">
        <v>801</v>
      </c>
      <c r="C805" s="99">
        <v>3.05E-6</v>
      </c>
      <c r="D805" s="100"/>
      <c r="E805" s="101">
        <v>2766.7209374999998</v>
      </c>
      <c r="F805" s="101">
        <v>1906.6791374999993</v>
      </c>
      <c r="G805" s="101">
        <v>3867.5835624999995</v>
      </c>
      <c r="H805" s="101">
        <v>228.61580000000001</v>
      </c>
      <c r="I805" s="101">
        <v>0</v>
      </c>
    </row>
    <row r="806" spans="1:9">
      <c r="A806" s="4">
        <v>98911</v>
      </c>
      <c r="B806" s="84" t="s">
        <v>802</v>
      </c>
      <c r="C806" s="99">
        <v>2.7290000000000001E-5</v>
      </c>
      <c r="D806" s="100"/>
      <c r="E806" s="101">
        <v>33763.7877525</v>
      </c>
      <c r="F806" s="101">
        <v>17782.095712500006</v>
      </c>
      <c r="G806" s="101">
        <v>31020.358952500006</v>
      </c>
      <c r="H806" s="101">
        <v>2045.5492400000001</v>
      </c>
      <c r="I806" s="101">
        <v>0</v>
      </c>
    </row>
    <row r="807" spans="1:9">
      <c r="A807" s="4">
        <v>99001</v>
      </c>
      <c r="B807" s="84" t="s">
        <v>803</v>
      </c>
      <c r="C807" s="99">
        <v>9.7854099999999996E-3</v>
      </c>
      <c r="D807" s="100"/>
      <c r="E807" s="101">
        <v>9995137.3742725011</v>
      </c>
      <c r="F807" s="101">
        <v>4912224.9611125002</v>
      </c>
      <c r="G807" s="101">
        <v>11460535.534822499</v>
      </c>
      <c r="H807" s="101">
        <v>733475.19195999997</v>
      </c>
      <c r="I807" s="101">
        <v>0</v>
      </c>
    </row>
    <row r="808" spans="1:9">
      <c r="A808" s="4">
        <v>99011</v>
      </c>
      <c r="B808" s="84" t="s">
        <v>804</v>
      </c>
      <c r="C808" s="99">
        <v>3.8360099999999999E-3</v>
      </c>
      <c r="D808" s="100"/>
      <c r="E808" s="101">
        <v>3930083.5606975001</v>
      </c>
      <c r="F808" s="101">
        <v>1970716.7819375</v>
      </c>
      <c r="G808" s="101">
        <v>4594015.3488224996</v>
      </c>
      <c r="H808" s="101">
        <v>287531.96555999998</v>
      </c>
      <c r="I808" s="101">
        <v>0</v>
      </c>
    </row>
    <row r="809" spans="1:9">
      <c r="A809" s="4">
        <v>99013</v>
      </c>
      <c r="B809" s="84" t="s">
        <v>805</v>
      </c>
      <c r="C809" s="99">
        <v>5.1E-5</v>
      </c>
      <c r="D809" s="100"/>
      <c r="E809" s="101">
        <v>56274.217124999996</v>
      </c>
      <c r="F809" s="101">
        <v>9687.1411249999965</v>
      </c>
      <c r="G809" s="101">
        <v>51586.340900000003</v>
      </c>
      <c r="H809" s="101">
        <v>3822.7559999999999</v>
      </c>
      <c r="I809" s="101">
        <v>0</v>
      </c>
    </row>
    <row r="810" spans="1:9">
      <c r="A810" s="4">
        <v>99014</v>
      </c>
      <c r="B810" s="84" t="s">
        <v>921</v>
      </c>
      <c r="C810" s="99">
        <v>2.6120000000000001E-5</v>
      </c>
      <c r="D810" s="100"/>
      <c r="E810" s="101">
        <v>32383.384494999995</v>
      </c>
      <c r="F810" s="101">
        <v>18633.695374999992</v>
      </c>
      <c r="G810" s="101">
        <v>36869.539919999996</v>
      </c>
      <c r="H810" s="101">
        <v>1957.8507200000001</v>
      </c>
      <c r="I810" s="101">
        <v>0</v>
      </c>
    </row>
    <row r="811" spans="1:9">
      <c r="A811" s="4">
        <v>99017</v>
      </c>
      <c r="B811" s="84" t="s">
        <v>806</v>
      </c>
      <c r="C811" s="99">
        <v>3.6520000000000003E-5</v>
      </c>
      <c r="D811" s="100"/>
      <c r="E811" s="101">
        <v>39345.454744999995</v>
      </c>
      <c r="F811" s="101">
        <v>13180.295224999998</v>
      </c>
      <c r="G811" s="101">
        <v>40584.256220000003</v>
      </c>
      <c r="H811" s="101">
        <v>2737.3931200000002</v>
      </c>
      <c r="I811" s="101">
        <v>0</v>
      </c>
    </row>
    <row r="812" spans="1:9">
      <c r="A812" s="94">
        <v>99021</v>
      </c>
      <c r="B812" s="95" t="s">
        <v>807</v>
      </c>
      <c r="C812" s="96">
        <v>1.1168E-4</v>
      </c>
      <c r="D812" s="97"/>
      <c r="E812" s="98">
        <v>98803.634229999981</v>
      </c>
      <c r="F812" s="98">
        <v>42706.090549999979</v>
      </c>
      <c r="G812" s="98">
        <v>118066.50617999997</v>
      </c>
      <c r="H812" s="98">
        <v>8371.0860800000009</v>
      </c>
      <c r="I812" s="98">
        <v>0</v>
      </c>
    </row>
    <row r="813" spans="1:9">
      <c r="A813" s="4">
        <v>99022</v>
      </c>
      <c r="B813" s="84" t="s">
        <v>808</v>
      </c>
      <c r="C813" s="99">
        <v>6.0000000000000002E-6</v>
      </c>
      <c r="D813" s="100"/>
      <c r="E813" s="101">
        <v>13477.8308</v>
      </c>
      <c r="F813" s="101">
        <v>7858.1747999999998</v>
      </c>
      <c r="G813" s="101">
        <v>9413.5250999999989</v>
      </c>
      <c r="H813" s="101">
        <v>449.73599999999999</v>
      </c>
      <c r="I813" s="101">
        <v>0</v>
      </c>
    </row>
    <row r="814" spans="1:9">
      <c r="A814" s="4">
        <v>99031</v>
      </c>
      <c r="B814" s="84" t="s">
        <v>809</v>
      </c>
      <c r="C814" s="99">
        <v>1.0115000000000001E-4</v>
      </c>
      <c r="D814" s="100"/>
      <c r="E814" s="101">
        <v>104486.84791249999</v>
      </c>
      <c r="F814" s="101">
        <v>53338.33051249999</v>
      </c>
      <c r="G814" s="101">
        <v>111559.6477875</v>
      </c>
      <c r="H814" s="101">
        <v>7581.7994000000008</v>
      </c>
      <c r="I814" s="101">
        <v>0</v>
      </c>
    </row>
    <row r="815" spans="1:9">
      <c r="A815" s="4">
        <v>99041</v>
      </c>
      <c r="B815" s="84" t="s">
        <v>810</v>
      </c>
      <c r="C815" s="99">
        <v>6.7024999999999995E-4</v>
      </c>
      <c r="D815" s="100"/>
      <c r="E815" s="101">
        <v>695861.30051249987</v>
      </c>
      <c r="F815" s="101">
        <v>363703.31151249981</v>
      </c>
      <c r="G815" s="101">
        <v>810214.26351249986</v>
      </c>
      <c r="H815" s="101">
        <v>50239.258999999998</v>
      </c>
      <c r="I815" s="101">
        <v>0</v>
      </c>
    </row>
    <row r="816" spans="1:9">
      <c r="A816" s="4">
        <v>99047</v>
      </c>
      <c r="B816" s="84" t="s">
        <v>811</v>
      </c>
      <c r="C816" s="99">
        <v>2.0319999999999999E-5</v>
      </c>
      <c r="D816" s="100"/>
      <c r="E816" s="101">
        <v>30503.710069999997</v>
      </c>
      <c r="F816" s="101">
        <v>15381.821749999999</v>
      </c>
      <c r="G816" s="101">
        <v>28898.295719999998</v>
      </c>
      <c r="H816" s="101">
        <v>1523.10592</v>
      </c>
      <c r="I816" s="101">
        <v>0</v>
      </c>
    </row>
    <row r="817" spans="1:9">
      <c r="A817" s="4">
        <v>99051</v>
      </c>
      <c r="B817" s="84" t="s">
        <v>812</v>
      </c>
      <c r="C817" s="99">
        <v>3.8573999999999998E-4</v>
      </c>
      <c r="D817" s="100"/>
      <c r="E817" s="101">
        <v>378413.20008999994</v>
      </c>
      <c r="F817" s="101">
        <v>198369.77584999992</v>
      </c>
      <c r="G817" s="101">
        <v>445173.1945649999</v>
      </c>
      <c r="H817" s="101">
        <v>28913.527439999998</v>
      </c>
      <c r="I817" s="101">
        <v>0</v>
      </c>
    </row>
    <row r="818" spans="1:9">
      <c r="A818" s="4">
        <v>99061</v>
      </c>
      <c r="B818" s="84" t="s">
        <v>813</v>
      </c>
      <c r="C818" s="99">
        <v>3.6200000000000001E-6</v>
      </c>
      <c r="D818" s="100"/>
      <c r="E818" s="101">
        <v>5260.9846949999992</v>
      </c>
      <c r="F818" s="101">
        <v>2734.5055749999992</v>
      </c>
      <c r="G818" s="101">
        <v>4721.7426449999994</v>
      </c>
      <c r="H818" s="101">
        <v>271.34072000000003</v>
      </c>
      <c r="I818" s="101">
        <v>0</v>
      </c>
    </row>
    <row r="819" spans="1:9">
      <c r="A819" s="4">
        <v>99071</v>
      </c>
      <c r="B819" s="84" t="s">
        <v>814</v>
      </c>
      <c r="C819" s="99">
        <v>2.1929999999999998E-5</v>
      </c>
      <c r="D819" s="100"/>
      <c r="E819" s="101">
        <v>28042.620692499997</v>
      </c>
      <c r="F819" s="101">
        <v>15153.848012499995</v>
      </c>
      <c r="G819" s="101">
        <v>35927.541592499998</v>
      </c>
      <c r="H819" s="101">
        <v>1643.7850799999999</v>
      </c>
      <c r="I819" s="101">
        <v>0</v>
      </c>
    </row>
    <row r="820" spans="1:9">
      <c r="A820" s="4">
        <v>99081</v>
      </c>
      <c r="B820" s="84" t="s">
        <v>815</v>
      </c>
      <c r="C820" s="99">
        <v>6.7689999999999997E-5</v>
      </c>
      <c r="D820" s="100"/>
      <c r="E820" s="101">
        <v>73437.057977500008</v>
      </c>
      <c r="F820" s="101">
        <v>33563.615537500009</v>
      </c>
      <c r="G820" s="101">
        <v>69912.521502499992</v>
      </c>
      <c r="H820" s="101">
        <v>5073.7716399999999</v>
      </c>
      <c r="I820" s="101">
        <v>0</v>
      </c>
    </row>
    <row r="821" spans="1:9">
      <c r="A821" s="4">
        <v>99091</v>
      </c>
      <c r="B821" s="84" t="s">
        <v>816</v>
      </c>
      <c r="C821" s="99">
        <v>7.8199999999999997E-6</v>
      </c>
      <c r="D821" s="100"/>
      <c r="E821" s="101">
        <v>7930.4563199999975</v>
      </c>
      <c r="F821" s="101">
        <v>7623.0179999999982</v>
      </c>
      <c r="G821" s="101">
        <v>11545.062744999999</v>
      </c>
      <c r="H821" s="101">
        <v>586.15591999999992</v>
      </c>
      <c r="I821" s="101">
        <v>0</v>
      </c>
    </row>
    <row r="822" spans="1:9">
      <c r="A822" s="4">
        <v>99101</v>
      </c>
      <c r="B822" s="84" t="s">
        <v>817</v>
      </c>
      <c r="C822" s="99">
        <v>1.7205300000000001E-3</v>
      </c>
      <c r="D822" s="100"/>
      <c r="E822" s="101">
        <v>1680095.0703424998</v>
      </c>
      <c r="F822" s="101">
        <v>848129.08406250016</v>
      </c>
      <c r="G822" s="101">
        <v>2069244.1522425003</v>
      </c>
      <c r="H822" s="101">
        <v>128964.04668</v>
      </c>
      <c r="I822" s="101">
        <v>0</v>
      </c>
    </row>
    <row r="823" spans="1:9">
      <c r="A823" s="4">
        <v>99104</v>
      </c>
      <c r="B823" s="84" t="s">
        <v>818</v>
      </c>
      <c r="C823" s="99">
        <v>3.6539999999999999E-5</v>
      </c>
      <c r="D823" s="100"/>
      <c r="E823" s="101">
        <v>53114.390815000006</v>
      </c>
      <c r="F823" s="101">
        <v>27966.145775000001</v>
      </c>
      <c r="G823" s="101">
        <v>47510.448315000001</v>
      </c>
      <c r="H823" s="101">
        <v>2738.8922400000001</v>
      </c>
      <c r="I823" s="101">
        <v>0</v>
      </c>
    </row>
    <row r="824" spans="1:9">
      <c r="A824" s="4">
        <v>99109</v>
      </c>
      <c r="B824" s="84" t="s">
        <v>819</v>
      </c>
      <c r="C824" s="99">
        <v>1.1144E-4</v>
      </c>
      <c r="D824" s="100"/>
      <c r="E824" s="101">
        <v>106391.28871500002</v>
      </c>
      <c r="F824" s="101">
        <v>48056.771275000006</v>
      </c>
      <c r="G824" s="101">
        <v>118336.83078999999</v>
      </c>
      <c r="H824" s="101">
        <v>8353.0966399999998</v>
      </c>
      <c r="I824" s="101">
        <v>0</v>
      </c>
    </row>
    <row r="825" spans="1:9">
      <c r="A825" s="4">
        <v>99110</v>
      </c>
      <c r="B825" s="84" t="s">
        <v>820</v>
      </c>
      <c r="C825" s="99">
        <v>1.6658999999999999E-4</v>
      </c>
      <c r="D825" s="100"/>
      <c r="E825" s="101">
        <v>191453.25700249997</v>
      </c>
      <c r="F825" s="101">
        <v>92211.918162499991</v>
      </c>
      <c r="G825" s="101">
        <v>196639.00172749997</v>
      </c>
      <c r="H825" s="101">
        <v>12486.920039999999</v>
      </c>
      <c r="I825" s="101">
        <v>0</v>
      </c>
    </row>
    <row r="826" spans="1:9">
      <c r="A826" s="4">
        <v>99111</v>
      </c>
      <c r="B826" s="84" t="s">
        <v>821</v>
      </c>
      <c r="C826" s="99">
        <v>1.21601E-3</v>
      </c>
      <c r="D826" s="100"/>
      <c r="E826" s="101">
        <v>1071018.1304225</v>
      </c>
      <c r="F826" s="101">
        <v>526887.47166250006</v>
      </c>
      <c r="G826" s="101">
        <v>1356399.9411724999</v>
      </c>
      <c r="H826" s="101">
        <v>91147.245559999996</v>
      </c>
      <c r="I826" s="101">
        <v>0</v>
      </c>
    </row>
    <row r="827" spans="1:9">
      <c r="A827" s="4">
        <v>99201</v>
      </c>
      <c r="B827" s="84" t="s">
        <v>973</v>
      </c>
      <c r="C827" s="99">
        <v>3.8254789999999997E-2</v>
      </c>
      <c r="D827" s="100"/>
      <c r="E827" s="101">
        <v>40697833.499002501</v>
      </c>
      <c r="F827" s="101">
        <v>20505841.016962502</v>
      </c>
      <c r="G827" s="101">
        <v>47051667.106277496</v>
      </c>
      <c r="H827" s="101">
        <v>2867426.0392399998</v>
      </c>
      <c r="I827" s="101">
        <v>0</v>
      </c>
    </row>
    <row r="828" spans="1:9">
      <c r="A828" s="4">
        <v>99202</v>
      </c>
      <c r="B828" s="84" t="s">
        <v>823</v>
      </c>
      <c r="C828" s="99">
        <v>3.4394899999999999E-3</v>
      </c>
      <c r="D828" s="100"/>
      <c r="E828" s="101">
        <v>3671512.3045274997</v>
      </c>
      <c r="F828" s="101">
        <v>1901239.0452874994</v>
      </c>
      <c r="G828" s="101">
        <v>4286358.4682524996</v>
      </c>
      <c r="H828" s="101">
        <v>257810.41243999999</v>
      </c>
      <c r="I828" s="101">
        <v>0</v>
      </c>
    </row>
    <row r="829" spans="1:9">
      <c r="A829" s="4">
        <v>99203</v>
      </c>
      <c r="B829" s="84" t="s">
        <v>824</v>
      </c>
      <c r="C829" s="99">
        <v>4.4331999999999998E-4</v>
      </c>
      <c r="D829" s="100"/>
      <c r="E829" s="101">
        <v>466137.48036999989</v>
      </c>
      <c r="F829" s="101">
        <v>252391.84404999993</v>
      </c>
      <c r="G829" s="101">
        <v>535728.49386999989</v>
      </c>
      <c r="H829" s="101">
        <v>33229.493920000001</v>
      </c>
      <c r="I829" s="101">
        <v>0</v>
      </c>
    </row>
    <row r="830" spans="1:9">
      <c r="A830" s="4">
        <v>99204</v>
      </c>
      <c r="B830" s="84" t="s">
        <v>825</v>
      </c>
      <c r="C830" s="99">
        <v>1.3664300000000001E-3</v>
      </c>
      <c r="D830" s="100"/>
      <c r="E830" s="101">
        <v>1626824.6304925</v>
      </c>
      <c r="F830" s="101">
        <v>814981.77581249992</v>
      </c>
      <c r="G830" s="101">
        <v>1706906.1589675001</v>
      </c>
      <c r="H830" s="101">
        <v>102422.12708000001</v>
      </c>
      <c r="I830" s="101">
        <v>0</v>
      </c>
    </row>
    <row r="831" spans="1:9">
      <c r="A831" s="4">
        <v>99206</v>
      </c>
      <c r="B831" s="84" t="s">
        <v>826</v>
      </c>
      <c r="C831" s="99">
        <v>2.0076999999999998E-3</v>
      </c>
      <c r="D831" s="100"/>
      <c r="E831" s="101">
        <v>2115482.6101999995</v>
      </c>
      <c r="F831" s="101">
        <v>983499.68499999959</v>
      </c>
      <c r="G831" s="101">
        <v>2334084.137075</v>
      </c>
      <c r="H831" s="101">
        <v>150489.1612</v>
      </c>
      <c r="I831" s="101">
        <v>0</v>
      </c>
    </row>
    <row r="832" spans="1:9">
      <c r="A832" s="4">
        <v>99207</v>
      </c>
      <c r="B832" s="84" t="s">
        <v>951</v>
      </c>
      <c r="C832" s="99">
        <v>1.3595E-4</v>
      </c>
      <c r="D832" s="100"/>
      <c r="E832" s="101">
        <v>261271.84396249999</v>
      </c>
      <c r="F832" s="101">
        <v>138578.52176249999</v>
      </c>
      <c r="G832" s="101">
        <v>190445.91698750001</v>
      </c>
      <c r="H832" s="101">
        <v>10190.2682</v>
      </c>
      <c r="I832" s="101">
        <v>0</v>
      </c>
    </row>
    <row r="833" spans="1:9">
      <c r="A833" s="4">
        <v>99208</v>
      </c>
      <c r="B833" s="84" t="s">
        <v>828</v>
      </c>
      <c r="C833" s="99">
        <v>3.3152000000000002E-4</v>
      </c>
      <c r="D833" s="100"/>
      <c r="E833" s="101">
        <v>332205.20554499998</v>
      </c>
      <c r="F833" s="101">
        <v>190809.62602500001</v>
      </c>
      <c r="G833" s="101">
        <v>409882.37447000004</v>
      </c>
      <c r="H833" s="101">
        <v>24849.413120000001</v>
      </c>
      <c r="I833" s="101">
        <v>0</v>
      </c>
    </row>
    <row r="834" spans="1:9">
      <c r="A834" s="4">
        <v>99210</v>
      </c>
      <c r="B834" s="84" t="s">
        <v>829</v>
      </c>
      <c r="C834" s="99">
        <v>1.9049900000000001E-3</v>
      </c>
      <c r="D834" s="100"/>
      <c r="E834" s="101">
        <v>1967154.1566025</v>
      </c>
      <c r="F834" s="101">
        <v>977979.41936250019</v>
      </c>
      <c r="G834" s="101">
        <v>2228909.5218275003</v>
      </c>
      <c r="H834" s="101">
        <v>142790.43044</v>
      </c>
      <c r="I834" s="101">
        <v>0</v>
      </c>
    </row>
    <row r="835" spans="1:9">
      <c r="A835" s="4">
        <v>99211</v>
      </c>
      <c r="B835" s="84" t="s">
        <v>830</v>
      </c>
      <c r="C835" s="99">
        <v>3.2543789999999996E-2</v>
      </c>
      <c r="D835" s="100"/>
      <c r="E835" s="101">
        <v>29329546.641827501</v>
      </c>
      <c r="F835" s="101">
        <v>13686690.395787505</v>
      </c>
      <c r="G835" s="101">
        <v>36792466.3296775</v>
      </c>
      <c r="H835" s="101">
        <v>2439352.3232399998</v>
      </c>
      <c r="I835" s="101">
        <v>0</v>
      </c>
    </row>
    <row r="836" spans="1:9">
      <c r="A836" s="4">
        <v>99212</v>
      </c>
      <c r="B836" s="84" t="s">
        <v>831</v>
      </c>
      <c r="C836" s="99">
        <v>9.488E-5</v>
      </c>
      <c r="D836" s="100"/>
      <c r="E836" s="101">
        <v>92353.230079999965</v>
      </c>
      <c r="F836" s="101">
        <v>56572.523199999996</v>
      </c>
      <c r="G836" s="101">
        <v>124593.85047999999</v>
      </c>
      <c r="H836" s="101">
        <v>7111.82528</v>
      </c>
      <c r="I836" s="101">
        <v>0</v>
      </c>
    </row>
    <row r="837" spans="1:9">
      <c r="A837" s="4">
        <v>99213</v>
      </c>
      <c r="B837" s="84" t="s">
        <v>832</v>
      </c>
      <c r="C837" s="99">
        <v>5.7908999999999999E-4</v>
      </c>
      <c r="D837" s="100"/>
      <c r="E837" s="101">
        <v>575075.40995250002</v>
      </c>
      <c r="F837" s="101">
        <v>271492.22111249994</v>
      </c>
      <c r="G837" s="101">
        <v>702186.91170249996</v>
      </c>
      <c r="H837" s="101">
        <v>43406.270039999996</v>
      </c>
      <c r="I837" s="101">
        <v>0</v>
      </c>
    </row>
    <row r="838" spans="1:9">
      <c r="A838" s="4">
        <v>99218</v>
      </c>
      <c r="B838" s="84" t="s">
        <v>833</v>
      </c>
      <c r="C838" s="99">
        <v>3.7352399999999999E-3</v>
      </c>
      <c r="D838" s="100"/>
      <c r="E838" s="101">
        <v>3793770.3917149995</v>
      </c>
      <c r="F838" s="101">
        <v>1944466.505475</v>
      </c>
      <c r="G838" s="101">
        <v>4596286.0997399995</v>
      </c>
      <c r="H838" s="101">
        <v>279978.64944000001</v>
      </c>
      <c r="I838" s="101">
        <v>0</v>
      </c>
    </row>
    <row r="839" spans="1:9">
      <c r="A839" s="4">
        <v>99219</v>
      </c>
      <c r="B839" s="84" t="s">
        <v>974</v>
      </c>
      <c r="C839" s="99">
        <v>1.29E-5</v>
      </c>
      <c r="D839" s="100"/>
      <c r="E839" s="101">
        <v>22377.623</v>
      </c>
      <c r="F839" s="101">
        <v>15872.462599999999</v>
      </c>
      <c r="G839" s="101">
        <v>14407.240075000003</v>
      </c>
      <c r="H839" s="101">
        <v>966.93240000000003</v>
      </c>
      <c r="I839" s="101">
        <v>0</v>
      </c>
    </row>
    <row r="840" spans="1:9">
      <c r="A840" s="4">
        <v>99221</v>
      </c>
      <c r="B840" s="84" t="s">
        <v>834</v>
      </c>
      <c r="C840" s="99">
        <v>1.2537680000000001E-2</v>
      </c>
      <c r="D840" s="100"/>
      <c r="E840" s="101">
        <v>12951875.037280001</v>
      </c>
      <c r="F840" s="101">
        <v>6711454.9176000012</v>
      </c>
      <c r="G840" s="101">
        <v>15259023.185480002</v>
      </c>
      <c r="H840" s="101">
        <v>939774.34208000009</v>
      </c>
      <c r="I840" s="101">
        <v>0</v>
      </c>
    </row>
    <row r="841" spans="1:9">
      <c r="A841" s="4">
        <v>99222</v>
      </c>
      <c r="B841" s="84" t="s">
        <v>835</v>
      </c>
      <c r="C841" s="99">
        <v>2.7820000000000001E-5</v>
      </c>
      <c r="D841" s="100"/>
      <c r="E841" s="101">
        <v>25905.967120000005</v>
      </c>
      <c r="F841" s="101">
        <v>11847.008800000007</v>
      </c>
      <c r="G841" s="101">
        <v>31401.065445000004</v>
      </c>
      <c r="H841" s="101">
        <v>2085.27592</v>
      </c>
      <c r="I841" s="101">
        <v>0</v>
      </c>
    </row>
    <row r="842" spans="1:9">
      <c r="A842" s="4">
        <v>99231</v>
      </c>
      <c r="B842" s="84" t="s">
        <v>836</v>
      </c>
      <c r="C842" s="99">
        <v>5.8580000000000004E-4</v>
      </c>
      <c r="D842" s="100"/>
      <c r="E842" s="101">
        <v>697595.53254999989</v>
      </c>
      <c r="F842" s="101">
        <v>372978.65175000002</v>
      </c>
      <c r="G842" s="101">
        <v>741334.31314999994</v>
      </c>
      <c r="H842" s="101">
        <v>43909.224800000004</v>
      </c>
      <c r="I842" s="101">
        <v>0</v>
      </c>
    </row>
    <row r="843" spans="1:9">
      <c r="A843" s="4">
        <v>99241</v>
      </c>
      <c r="B843" s="84" t="s">
        <v>837</v>
      </c>
      <c r="C843" s="99">
        <v>6.3152E-4</v>
      </c>
      <c r="D843" s="100"/>
      <c r="E843" s="101">
        <v>657275.15386999981</v>
      </c>
      <c r="F843" s="101">
        <v>363570.77434999996</v>
      </c>
      <c r="G843" s="101">
        <v>785034.00751999998</v>
      </c>
      <c r="H843" s="101">
        <v>47336.21312</v>
      </c>
      <c r="I843" s="101">
        <v>0</v>
      </c>
    </row>
    <row r="844" spans="1:9">
      <c r="A844" s="4">
        <v>99251</v>
      </c>
      <c r="B844" s="84" t="s">
        <v>838</v>
      </c>
      <c r="C844" s="99">
        <v>1.8853699999999999E-3</v>
      </c>
      <c r="D844" s="100"/>
      <c r="E844" s="101">
        <v>1986963.1419325005</v>
      </c>
      <c r="F844" s="101">
        <v>1030181.2998125006</v>
      </c>
      <c r="G844" s="101">
        <v>2237598.7947325003</v>
      </c>
      <c r="H844" s="101">
        <v>141319.79371999999</v>
      </c>
      <c r="I844" s="101">
        <v>0</v>
      </c>
    </row>
    <row r="845" spans="1:9">
      <c r="A845" s="4">
        <v>99252</v>
      </c>
      <c r="B845" s="84" t="s">
        <v>839</v>
      </c>
      <c r="C845" s="99">
        <v>7.7733000000000001E-4</v>
      </c>
      <c r="D845" s="100"/>
      <c r="E845" s="101">
        <v>799737.55674249993</v>
      </c>
      <c r="F845" s="101">
        <v>420561.69366249995</v>
      </c>
      <c r="G845" s="101">
        <v>927743.91744250001</v>
      </c>
      <c r="H845" s="101">
        <v>58265.547480000001</v>
      </c>
      <c r="I845" s="101">
        <v>0</v>
      </c>
    </row>
    <row r="846" spans="1:9">
      <c r="A846" s="4">
        <v>99261</v>
      </c>
      <c r="B846" s="84" t="s">
        <v>840</v>
      </c>
      <c r="C846" s="99">
        <v>2.8579399999999998E-3</v>
      </c>
      <c r="D846" s="100"/>
      <c r="E846" s="101">
        <v>3122043.6939649996</v>
      </c>
      <c r="F846" s="101">
        <v>1714667.1425249993</v>
      </c>
      <c r="G846" s="101">
        <v>3582140.3514649994</v>
      </c>
      <c r="H846" s="101">
        <v>214219.75063999998</v>
      </c>
      <c r="I846" s="101">
        <v>0</v>
      </c>
    </row>
    <row r="847" spans="1:9">
      <c r="A847" s="4">
        <v>99271</v>
      </c>
      <c r="B847" s="84" t="s">
        <v>841</v>
      </c>
      <c r="C847" s="99">
        <v>5.3697299999999996E-3</v>
      </c>
      <c r="D847" s="100"/>
      <c r="E847" s="101">
        <v>5757589.453492499</v>
      </c>
      <c r="F847" s="101">
        <v>2847889.4880124992</v>
      </c>
      <c r="G847" s="101">
        <v>6590886.8132424997</v>
      </c>
      <c r="H847" s="101">
        <v>402493.48187999998</v>
      </c>
      <c r="I847" s="101">
        <v>0</v>
      </c>
    </row>
    <row r="848" spans="1:9">
      <c r="A848" s="4">
        <v>99281</v>
      </c>
      <c r="B848" s="84" t="s">
        <v>842</v>
      </c>
      <c r="C848" s="99">
        <v>3.69251E-3</v>
      </c>
      <c r="D848" s="100"/>
      <c r="E848" s="101">
        <v>4153508.3482725015</v>
      </c>
      <c r="F848" s="101">
        <v>1872176.1755125006</v>
      </c>
      <c r="G848" s="101">
        <v>4327818.1249475004</v>
      </c>
      <c r="H848" s="101">
        <v>276775.77956</v>
      </c>
      <c r="I848" s="101">
        <v>0</v>
      </c>
    </row>
    <row r="849" spans="1:9">
      <c r="A849" s="4">
        <v>99291</v>
      </c>
      <c r="B849" s="84" t="s">
        <v>843</v>
      </c>
      <c r="C849" s="99">
        <v>1.2449099999999999E-3</v>
      </c>
      <c r="D849" s="100"/>
      <c r="E849" s="101">
        <v>1400167.8464224997</v>
      </c>
      <c r="F849" s="101">
        <v>711154.61126249982</v>
      </c>
      <c r="G849" s="101">
        <v>1452496.1692474997</v>
      </c>
      <c r="H849" s="101">
        <v>93313.473959999988</v>
      </c>
      <c r="I849" s="101">
        <v>0</v>
      </c>
    </row>
    <row r="850" spans="1:9">
      <c r="A850" s="4">
        <v>99301</v>
      </c>
      <c r="B850" s="84" t="s">
        <v>844</v>
      </c>
      <c r="C850" s="99">
        <v>1.30272E-3</v>
      </c>
      <c r="D850" s="100"/>
      <c r="E850" s="101">
        <v>1193133.3306199999</v>
      </c>
      <c r="F850" s="101">
        <v>576257.89989999996</v>
      </c>
      <c r="G850" s="101">
        <v>1476862.3172200001</v>
      </c>
      <c r="H850" s="101">
        <v>97646.680319999999</v>
      </c>
      <c r="I850" s="101">
        <v>0</v>
      </c>
    </row>
    <row r="851" spans="1:9">
      <c r="A851" s="4">
        <v>99304</v>
      </c>
      <c r="B851" s="84" t="s">
        <v>845</v>
      </c>
      <c r="C851" s="99">
        <v>1.9380000000000001E-5</v>
      </c>
      <c r="D851" s="100"/>
      <c r="E851" s="101">
        <v>31886.219205000005</v>
      </c>
      <c r="F851" s="101">
        <v>20383.350325000003</v>
      </c>
      <c r="G851" s="101">
        <v>31697.650205000005</v>
      </c>
      <c r="H851" s="101">
        <v>1452.6472800000001</v>
      </c>
      <c r="I851" s="101">
        <v>0</v>
      </c>
    </row>
    <row r="852" spans="1:9">
      <c r="A852" s="4">
        <v>99311</v>
      </c>
      <c r="B852" s="84" t="s">
        <v>846</v>
      </c>
      <c r="C852" s="99">
        <v>4.2120000000000003E-5</v>
      </c>
      <c r="D852" s="100"/>
      <c r="E852" s="101">
        <v>29435.933995000003</v>
      </c>
      <c r="F852" s="101">
        <v>8006.8288750000065</v>
      </c>
      <c r="G852" s="101">
        <v>38079.693020000006</v>
      </c>
      <c r="H852" s="101">
        <v>3157.1467200000002</v>
      </c>
      <c r="I852" s="101">
        <v>0</v>
      </c>
    </row>
    <row r="853" spans="1:9">
      <c r="A853" s="4">
        <v>99321</v>
      </c>
      <c r="B853" s="84" t="s">
        <v>847</v>
      </c>
      <c r="C853" s="99">
        <v>9.8540000000000002E-5</v>
      </c>
      <c r="D853" s="100"/>
      <c r="E853" s="101">
        <v>150180.16006500003</v>
      </c>
      <c r="F853" s="101">
        <v>86332.803025000001</v>
      </c>
      <c r="G853" s="101">
        <v>138142.851215</v>
      </c>
      <c r="H853" s="101">
        <v>7386.1642400000001</v>
      </c>
      <c r="I853" s="101">
        <v>0</v>
      </c>
    </row>
    <row r="854" spans="1:9">
      <c r="A854" s="4">
        <v>99401</v>
      </c>
      <c r="B854" s="84" t="s">
        <v>848</v>
      </c>
      <c r="C854" s="99">
        <v>6.8079000000000002E-4</v>
      </c>
      <c r="D854" s="100"/>
      <c r="E854" s="101">
        <v>639933.11022749986</v>
      </c>
      <c r="F854" s="101">
        <v>299520.05218749982</v>
      </c>
      <c r="G854" s="101">
        <v>729723.42752749985</v>
      </c>
      <c r="H854" s="101">
        <v>51029.295239999999</v>
      </c>
      <c r="I854" s="101">
        <v>0</v>
      </c>
    </row>
    <row r="855" spans="1:9">
      <c r="A855" s="4">
        <v>99404</v>
      </c>
      <c r="B855" s="84" t="s">
        <v>849</v>
      </c>
      <c r="C855" s="99">
        <v>6.5400000000000001E-6</v>
      </c>
      <c r="D855" s="100"/>
      <c r="E855" s="101">
        <v>8359.6695150000014</v>
      </c>
      <c r="F855" s="101">
        <v>4672.7044750000023</v>
      </c>
      <c r="G855" s="101">
        <v>8298.103215000001</v>
      </c>
      <c r="H855" s="101">
        <v>490.21224000000001</v>
      </c>
      <c r="I855" s="101">
        <v>0</v>
      </c>
    </row>
    <row r="856" spans="1:9">
      <c r="A856" s="4">
        <v>99405</v>
      </c>
      <c r="B856" s="84" t="s">
        <v>850</v>
      </c>
      <c r="C856" s="99">
        <v>5.9200000000000002E-5</v>
      </c>
      <c r="D856" s="100"/>
      <c r="E856" s="101">
        <v>65538.591350000017</v>
      </c>
      <c r="F856" s="101">
        <v>36841.452150000012</v>
      </c>
      <c r="G856" s="101">
        <v>73500.580700000006</v>
      </c>
      <c r="H856" s="101">
        <v>4437.3951999999999</v>
      </c>
      <c r="I856" s="101">
        <v>0</v>
      </c>
    </row>
    <row r="857" spans="1:9">
      <c r="A857" s="94">
        <v>99411</v>
      </c>
      <c r="B857" s="95" t="s">
        <v>851</v>
      </c>
      <c r="C857" s="96">
        <v>1.5092E-4</v>
      </c>
      <c r="D857" s="97"/>
      <c r="E857" s="98">
        <v>143271.31127000001</v>
      </c>
      <c r="F857" s="98">
        <v>70709.97735000003</v>
      </c>
      <c r="G857" s="98">
        <v>181804.70267</v>
      </c>
      <c r="H857" s="98">
        <v>11312.35952</v>
      </c>
      <c r="I857" s="98">
        <v>0</v>
      </c>
    </row>
    <row r="858" spans="1:9">
      <c r="A858" s="4">
        <v>99413</v>
      </c>
      <c r="B858" s="84" t="s">
        <v>852</v>
      </c>
      <c r="C858" s="99">
        <v>3.913E-5</v>
      </c>
      <c r="D858" s="100"/>
      <c r="E858" s="101">
        <v>49343.534067500004</v>
      </c>
      <c r="F858" s="101">
        <v>25455.214187499998</v>
      </c>
      <c r="G858" s="101">
        <v>46010.807942500003</v>
      </c>
      <c r="H858" s="101">
        <v>2933.02828</v>
      </c>
      <c r="I858" s="101">
        <v>0</v>
      </c>
    </row>
    <row r="859" spans="1:9">
      <c r="A859" s="4">
        <v>99421</v>
      </c>
      <c r="B859" s="84" t="s">
        <v>853</v>
      </c>
      <c r="C859" s="99">
        <v>1.08E-5</v>
      </c>
      <c r="D859" s="100"/>
      <c r="E859" s="101">
        <v>9388.5945000000029</v>
      </c>
      <c r="F859" s="101">
        <v>3316.4137000000028</v>
      </c>
      <c r="G859" s="101">
        <v>12155.181600000002</v>
      </c>
      <c r="H859" s="101">
        <v>809.52480000000003</v>
      </c>
      <c r="I859" s="101">
        <v>0</v>
      </c>
    </row>
    <row r="860" spans="1:9">
      <c r="A860" s="4">
        <v>99431</v>
      </c>
      <c r="B860" s="84" t="s">
        <v>854</v>
      </c>
      <c r="C860" s="99">
        <v>1.607E-5</v>
      </c>
      <c r="D860" s="100"/>
      <c r="E860" s="101">
        <v>12957.357832500005</v>
      </c>
      <c r="F860" s="101">
        <v>5759.6425125000032</v>
      </c>
      <c r="G860" s="101">
        <v>17352.501957500004</v>
      </c>
      <c r="H860" s="101">
        <v>1204.5429200000001</v>
      </c>
      <c r="I860" s="101">
        <v>0</v>
      </c>
    </row>
    <row r="861" spans="1:9">
      <c r="A861" s="4">
        <v>99501</v>
      </c>
      <c r="B861" s="84" t="s">
        <v>855</v>
      </c>
      <c r="C861" s="99">
        <v>1.63507E-3</v>
      </c>
      <c r="D861" s="100"/>
      <c r="E861" s="101">
        <v>1706677.9692325001</v>
      </c>
      <c r="F861" s="101">
        <v>851777.40991250018</v>
      </c>
      <c r="G861" s="101">
        <v>1918449.2222074999</v>
      </c>
      <c r="H861" s="101">
        <v>122558.30692</v>
      </c>
      <c r="I861" s="101">
        <v>0</v>
      </c>
    </row>
    <row r="862" spans="1:9">
      <c r="A862" s="4">
        <v>99502</v>
      </c>
      <c r="B862" s="84" t="s">
        <v>856</v>
      </c>
      <c r="C862" s="99">
        <v>1.5111000000000001E-4</v>
      </c>
      <c r="D862" s="100"/>
      <c r="E862" s="101">
        <v>150111.75892249998</v>
      </c>
      <c r="F862" s="101">
        <v>73902.612562500013</v>
      </c>
      <c r="G862" s="101">
        <v>179487.0598975</v>
      </c>
      <c r="H862" s="101">
        <v>11326.60116</v>
      </c>
      <c r="I862" s="101">
        <v>0</v>
      </c>
    </row>
    <row r="863" spans="1:9">
      <c r="A863" s="4">
        <v>99508</v>
      </c>
      <c r="B863" s="84" t="s">
        <v>857</v>
      </c>
      <c r="C863" s="99">
        <v>3.1699999999999998E-5</v>
      </c>
      <c r="D863" s="100"/>
      <c r="E863" s="101">
        <v>41146.833749999998</v>
      </c>
      <c r="F863" s="101">
        <v>24781.284550000004</v>
      </c>
      <c r="G863" s="101">
        <v>47389.081375000002</v>
      </c>
      <c r="H863" s="101">
        <v>2376.1052</v>
      </c>
      <c r="I863" s="101">
        <v>0</v>
      </c>
    </row>
    <row r="864" spans="1:9">
      <c r="A864" s="4">
        <v>99509</v>
      </c>
      <c r="B864" s="84" t="s">
        <v>858</v>
      </c>
      <c r="C864" s="99">
        <v>2.376E-5</v>
      </c>
      <c r="D864" s="100"/>
      <c r="E864" s="101">
        <v>26379.313260000003</v>
      </c>
      <c r="F864" s="101">
        <v>13255.715499999997</v>
      </c>
      <c r="G864" s="101">
        <v>27951.732160000003</v>
      </c>
      <c r="H864" s="101">
        <v>1780.9545599999999</v>
      </c>
      <c r="I864" s="101">
        <v>0</v>
      </c>
    </row>
    <row r="865" spans="1:9">
      <c r="A865" s="4">
        <v>99511</v>
      </c>
      <c r="B865" s="84" t="s">
        <v>859</v>
      </c>
      <c r="C865" s="99">
        <v>1.2949700000000001E-3</v>
      </c>
      <c r="D865" s="100"/>
      <c r="E865" s="101">
        <v>1263698.3722075</v>
      </c>
      <c r="F865" s="101">
        <v>634713.08048750006</v>
      </c>
      <c r="G865" s="101">
        <v>1504006.9881825</v>
      </c>
      <c r="H865" s="101">
        <v>97065.771320000014</v>
      </c>
      <c r="I865" s="101">
        <v>0</v>
      </c>
    </row>
    <row r="866" spans="1:9">
      <c r="A866" s="4">
        <v>99521</v>
      </c>
      <c r="B866" s="84" t="s">
        <v>860</v>
      </c>
      <c r="C866" s="99">
        <v>5.7490000000000004E-4</v>
      </c>
      <c r="D866" s="100"/>
      <c r="E866" s="101">
        <v>591789.19507499982</v>
      </c>
      <c r="F866" s="101">
        <v>298579.92267499986</v>
      </c>
      <c r="G866" s="101">
        <v>699960.22632499982</v>
      </c>
      <c r="H866" s="101">
        <v>43092.204400000002</v>
      </c>
      <c r="I866" s="101">
        <v>0</v>
      </c>
    </row>
    <row r="867" spans="1:9">
      <c r="A867" s="4">
        <v>99527</v>
      </c>
      <c r="B867" s="84" t="s">
        <v>861</v>
      </c>
      <c r="C867" s="99">
        <v>1.079E-5</v>
      </c>
      <c r="D867" s="100"/>
      <c r="E867" s="101">
        <v>14069.0855025</v>
      </c>
      <c r="F867" s="101">
        <v>7663.9474625000003</v>
      </c>
      <c r="G867" s="101">
        <v>13834.317677499999</v>
      </c>
      <c r="H867" s="101">
        <v>808.77524000000005</v>
      </c>
      <c r="I867" s="101">
        <v>0</v>
      </c>
    </row>
    <row r="868" spans="1:9">
      <c r="A868" s="4">
        <v>99531</v>
      </c>
      <c r="B868" s="84" t="s">
        <v>862</v>
      </c>
      <c r="C868" s="99">
        <v>1.0409E-4</v>
      </c>
      <c r="D868" s="100"/>
      <c r="E868" s="101">
        <v>142990.35125250003</v>
      </c>
      <c r="F868" s="101">
        <v>82541.2624125</v>
      </c>
      <c r="G868" s="101">
        <v>140364.73755250001</v>
      </c>
      <c r="H868" s="101">
        <v>7802.17004</v>
      </c>
      <c r="I868" s="101">
        <v>0</v>
      </c>
    </row>
    <row r="869" spans="1:9">
      <c r="A869" s="4">
        <v>99601</v>
      </c>
      <c r="B869" s="84" t="s">
        <v>863</v>
      </c>
      <c r="C869" s="99">
        <v>5.0571899999999996E-3</v>
      </c>
      <c r="D869" s="100"/>
      <c r="E869" s="101">
        <v>4870708.0920275003</v>
      </c>
      <c r="F869" s="101">
        <v>2452319.5475875004</v>
      </c>
      <c r="G869" s="101">
        <v>5949719.4395274995</v>
      </c>
      <c r="H869" s="101">
        <v>379066.73363999999</v>
      </c>
      <c r="I869" s="101">
        <v>0</v>
      </c>
    </row>
    <row r="870" spans="1:9">
      <c r="A870" s="4">
        <v>99602</v>
      </c>
      <c r="B870" s="84" t="s">
        <v>864</v>
      </c>
      <c r="C870" s="99">
        <v>5.4330000000000003E-5</v>
      </c>
      <c r="D870" s="100"/>
      <c r="E870" s="101">
        <v>46427.358567499992</v>
      </c>
      <c r="F870" s="101">
        <v>20011.043487499992</v>
      </c>
      <c r="G870" s="101">
        <v>58944.296242500001</v>
      </c>
      <c r="H870" s="101">
        <v>4072.3594800000001</v>
      </c>
      <c r="I870" s="101">
        <v>0</v>
      </c>
    </row>
    <row r="871" spans="1:9">
      <c r="A871" s="4">
        <v>99603</v>
      </c>
      <c r="B871" s="84" t="s">
        <v>865</v>
      </c>
      <c r="C871" s="99">
        <v>1.6312E-4</v>
      </c>
      <c r="D871" s="100"/>
      <c r="E871" s="101">
        <v>187192.91519499998</v>
      </c>
      <c r="F871" s="101">
        <v>90561.414074999964</v>
      </c>
      <c r="G871" s="101">
        <v>195446.55136999997</v>
      </c>
      <c r="H871" s="101">
        <v>12226.82272</v>
      </c>
      <c r="I871" s="101">
        <v>0</v>
      </c>
    </row>
    <row r="872" spans="1:9">
      <c r="A872" s="4">
        <v>99604</v>
      </c>
      <c r="B872" s="84" t="s">
        <v>866</v>
      </c>
      <c r="C872" s="99">
        <v>1.1205999999999999E-4</v>
      </c>
      <c r="D872" s="100"/>
      <c r="E872" s="101">
        <v>121612.56145999997</v>
      </c>
      <c r="F872" s="101">
        <v>58087.39289999997</v>
      </c>
      <c r="G872" s="101">
        <v>132171.08028499997</v>
      </c>
      <c r="H872" s="101">
        <v>8399.5693599999995</v>
      </c>
      <c r="I872" s="101">
        <v>0</v>
      </c>
    </row>
    <row r="873" spans="1:9">
      <c r="A873" s="4">
        <v>99609</v>
      </c>
      <c r="B873" s="84" t="s">
        <v>867</v>
      </c>
      <c r="C873" s="99">
        <v>3.5769999999999998E-5</v>
      </c>
      <c r="D873" s="100"/>
      <c r="E873" s="101">
        <v>34359.078082500004</v>
      </c>
      <c r="F873" s="101">
        <v>16265.125562500009</v>
      </c>
      <c r="G873" s="101">
        <v>40215.658932499995</v>
      </c>
      <c r="H873" s="101">
        <v>2681.1761199999996</v>
      </c>
      <c r="I873" s="101">
        <v>0</v>
      </c>
    </row>
    <row r="874" spans="1:9">
      <c r="A874" s="4">
        <v>99610</v>
      </c>
      <c r="B874" s="84" t="s">
        <v>868</v>
      </c>
      <c r="C874" s="99">
        <v>1.8194000000000001E-4</v>
      </c>
      <c r="D874" s="100"/>
      <c r="E874" s="101">
        <v>192953.65258999998</v>
      </c>
      <c r="F874" s="101">
        <v>93522.677150000003</v>
      </c>
      <c r="G874" s="101">
        <v>208665.59791499999</v>
      </c>
      <c r="H874" s="101">
        <v>13637.494640000001</v>
      </c>
      <c r="I874" s="101">
        <v>0</v>
      </c>
    </row>
    <row r="875" spans="1:9">
      <c r="A875" s="4">
        <v>99611</v>
      </c>
      <c r="B875" s="84" t="s">
        <v>869</v>
      </c>
      <c r="C875" s="99">
        <v>2.6352900000000002E-3</v>
      </c>
      <c r="D875" s="100"/>
      <c r="E875" s="101">
        <v>2312446.3161524995</v>
      </c>
      <c r="F875" s="101">
        <v>1053247.8161124997</v>
      </c>
      <c r="G875" s="101">
        <v>3049857.3701525</v>
      </c>
      <c r="H875" s="101">
        <v>197530.79724000001</v>
      </c>
      <c r="I875" s="101">
        <v>0</v>
      </c>
    </row>
    <row r="876" spans="1:9">
      <c r="A876" s="4">
        <v>99613</v>
      </c>
      <c r="B876" s="84" t="s">
        <v>870</v>
      </c>
      <c r="C876" s="99">
        <v>3.7818999999999998E-4</v>
      </c>
      <c r="D876" s="100"/>
      <c r="E876" s="101">
        <v>406020.73510250001</v>
      </c>
      <c r="F876" s="101">
        <v>198046.59466250005</v>
      </c>
      <c r="G876" s="101">
        <v>452423.26232749998</v>
      </c>
      <c r="H876" s="101">
        <v>28347.609639999999</v>
      </c>
      <c r="I876" s="101">
        <v>0</v>
      </c>
    </row>
    <row r="877" spans="1:9">
      <c r="A877" s="4">
        <v>99621</v>
      </c>
      <c r="B877" s="84" t="s">
        <v>871</v>
      </c>
      <c r="C877" s="99">
        <v>3.4900000000000003E-4</v>
      </c>
      <c r="D877" s="100"/>
      <c r="E877" s="101">
        <v>351916.90490000008</v>
      </c>
      <c r="F877" s="101">
        <v>171521.58090000003</v>
      </c>
      <c r="G877" s="101">
        <v>395154.53125000006</v>
      </c>
      <c r="H877" s="101">
        <v>26159.644</v>
      </c>
      <c r="I877" s="101">
        <v>0</v>
      </c>
    </row>
    <row r="878" spans="1:9">
      <c r="A878" s="4">
        <v>99623</v>
      </c>
      <c r="B878" s="84" t="s">
        <v>872</v>
      </c>
      <c r="C878" s="99">
        <v>3.45E-6</v>
      </c>
      <c r="D878" s="100"/>
      <c r="E878" s="101">
        <v>-5489.9649875000023</v>
      </c>
      <c r="F878" s="101">
        <v>-6906.7171875000022</v>
      </c>
      <c r="G878" s="101">
        <v>-3749.8458875000024</v>
      </c>
      <c r="H878" s="101">
        <v>258.59820000000002</v>
      </c>
      <c r="I878" s="101">
        <v>0</v>
      </c>
    </row>
    <row r="879" spans="1:9">
      <c r="A879" s="4">
        <v>99624</v>
      </c>
      <c r="B879" s="84" t="s">
        <v>975</v>
      </c>
      <c r="C879" s="99">
        <v>8.7680000000000001E-5</v>
      </c>
      <c r="D879" s="100"/>
      <c r="E879" s="101">
        <v>141511.23483</v>
      </c>
      <c r="F879" s="101">
        <v>97296.315150000009</v>
      </c>
      <c r="G879" s="101">
        <v>109713.15668000001</v>
      </c>
      <c r="H879" s="101">
        <v>6572.1420799999996</v>
      </c>
      <c r="I879" s="101">
        <v>0</v>
      </c>
    </row>
    <row r="880" spans="1:9">
      <c r="A880" s="4">
        <v>99631</v>
      </c>
      <c r="B880" s="84" t="s">
        <v>873</v>
      </c>
      <c r="C880" s="99">
        <v>6.6730000000000007E-5</v>
      </c>
      <c r="D880" s="100"/>
      <c r="E880" s="101">
        <v>69261.637417500024</v>
      </c>
      <c r="F880" s="101">
        <v>31034.2999375</v>
      </c>
      <c r="G880" s="101">
        <v>85763.182642499989</v>
      </c>
      <c r="H880" s="101">
        <v>5001.8138800000006</v>
      </c>
      <c r="I880" s="101">
        <v>0</v>
      </c>
    </row>
    <row r="881" spans="1:9">
      <c r="A881" s="4">
        <v>99651</v>
      </c>
      <c r="B881" s="84" t="s">
        <v>874</v>
      </c>
      <c r="C881" s="99">
        <v>4.8439999999999997E-5</v>
      </c>
      <c r="D881" s="100"/>
      <c r="E881" s="101">
        <v>43748.280939999997</v>
      </c>
      <c r="F881" s="101">
        <v>26525.1515</v>
      </c>
      <c r="G881" s="101">
        <v>70185.154889999991</v>
      </c>
      <c r="H881" s="101">
        <v>3630.8686399999997</v>
      </c>
      <c r="I881" s="101">
        <v>0</v>
      </c>
    </row>
    <row r="882" spans="1:9">
      <c r="A882" s="4">
        <v>99661</v>
      </c>
      <c r="B882" s="84" t="s">
        <v>875</v>
      </c>
      <c r="C882" s="99">
        <v>3.7710000000000003E-5</v>
      </c>
      <c r="D882" s="100"/>
      <c r="E882" s="101">
        <v>46689.373272500015</v>
      </c>
      <c r="F882" s="101">
        <v>24838.125312500008</v>
      </c>
      <c r="G882" s="101">
        <v>47762.127547500015</v>
      </c>
      <c r="H882" s="101">
        <v>2826.59076</v>
      </c>
      <c r="I882" s="101">
        <v>0</v>
      </c>
    </row>
    <row r="883" spans="1:9">
      <c r="A883" s="4">
        <v>99701</v>
      </c>
      <c r="B883" s="84" t="s">
        <v>876</v>
      </c>
      <c r="C883" s="99">
        <v>2.89295E-3</v>
      </c>
      <c r="D883" s="100"/>
      <c r="E883" s="101">
        <v>2690762.506412501</v>
      </c>
      <c r="F883" s="101">
        <v>1276408.2522125004</v>
      </c>
      <c r="G883" s="101">
        <v>3279033.5970374998</v>
      </c>
      <c r="H883" s="101">
        <v>216843.9602</v>
      </c>
      <c r="I883" s="101">
        <v>0</v>
      </c>
    </row>
    <row r="884" spans="1:9">
      <c r="A884" s="4">
        <v>99705</v>
      </c>
      <c r="B884" s="84" t="s">
        <v>877</v>
      </c>
      <c r="C884" s="99">
        <v>1.4037000000000001E-4</v>
      </c>
      <c r="D884" s="100"/>
      <c r="E884" s="101">
        <v>147014.58700750006</v>
      </c>
      <c r="F884" s="101">
        <v>67137.364887500036</v>
      </c>
      <c r="G884" s="101">
        <v>169238.37663250003</v>
      </c>
      <c r="H884" s="101">
        <v>10521.57372</v>
      </c>
      <c r="I884" s="101">
        <v>0</v>
      </c>
    </row>
    <row r="885" spans="1:9">
      <c r="A885" s="4">
        <v>99711</v>
      </c>
      <c r="B885" s="84" t="s">
        <v>878</v>
      </c>
      <c r="C885" s="99">
        <v>3.6190000000000001E-4</v>
      </c>
      <c r="D885" s="100"/>
      <c r="E885" s="101">
        <v>342582.0717250001</v>
      </c>
      <c r="F885" s="101">
        <v>175974.58732500009</v>
      </c>
      <c r="G885" s="101">
        <v>428362.21027500014</v>
      </c>
      <c r="H885" s="101">
        <v>27126.576400000002</v>
      </c>
      <c r="I885" s="101">
        <v>0</v>
      </c>
    </row>
    <row r="886" spans="1:9">
      <c r="A886" s="4">
        <v>99717</v>
      </c>
      <c r="B886" s="84" t="s">
        <v>879</v>
      </c>
      <c r="C886" s="99">
        <v>1.9219999999999999E-5</v>
      </c>
      <c r="D886" s="100"/>
      <c r="E886" s="101">
        <v>21567.044295000003</v>
      </c>
      <c r="F886" s="101">
        <v>10623.859575</v>
      </c>
      <c r="G886" s="101">
        <v>22508.363744999999</v>
      </c>
      <c r="H886" s="101">
        <v>1440.6543199999999</v>
      </c>
      <c r="I886" s="101">
        <v>0</v>
      </c>
    </row>
    <row r="887" spans="1:9">
      <c r="A887" s="4">
        <v>99721</v>
      </c>
      <c r="B887" s="84" t="s">
        <v>880</v>
      </c>
      <c r="C887" s="99">
        <v>6.0446000000000002E-4</v>
      </c>
      <c r="D887" s="100"/>
      <c r="E887" s="101">
        <v>616988.22103500005</v>
      </c>
      <c r="F887" s="101">
        <v>308532.55007499998</v>
      </c>
      <c r="G887" s="101">
        <v>705539.94573499996</v>
      </c>
      <c r="H887" s="101">
        <v>45307.903760000001</v>
      </c>
      <c r="I887" s="101">
        <v>0</v>
      </c>
    </row>
    <row r="888" spans="1:9">
      <c r="A888" s="4">
        <v>99727</v>
      </c>
      <c r="B888" s="84" t="s">
        <v>881</v>
      </c>
      <c r="C888" s="99">
        <v>4.5290000000000002E-5</v>
      </c>
      <c r="D888" s="100"/>
      <c r="E888" s="101">
        <v>68493.138452500003</v>
      </c>
      <c r="F888" s="101">
        <v>42801.478412500001</v>
      </c>
      <c r="G888" s="101">
        <v>68882.634652499997</v>
      </c>
      <c r="H888" s="101">
        <v>3394.7572399999999</v>
      </c>
      <c r="I888" s="101">
        <v>0</v>
      </c>
    </row>
    <row r="889" spans="1:9">
      <c r="A889" s="4">
        <v>99801</v>
      </c>
      <c r="B889" s="84" t="s">
        <v>882</v>
      </c>
      <c r="C889" s="99">
        <v>4.2011799999999997E-3</v>
      </c>
      <c r="D889" s="100"/>
      <c r="E889" s="101">
        <v>3889160.9923549993</v>
      </c>
      <c r="F889" s="101">
        <v>1814239.7466750001</v>
      </c>
      <c r="G889" s="101">
        <v>4767816.2491549989</v>
      </c>
      <c r="H889" s="101">
        <v>314903.64807999996</v>
      </c>
      <c r="I889" s="101">
        <v>0</v>
      </c>
    </row>
    <row r="890" spans="1:9">
      <c r="A890" s="4">
        <v>99802</v>
      </c>
      <c r="B890" s="84" t="s">
        <v>883</v>
      </c>
      <c r="C890" s="99">
        <v>6.9299999999999997E-6</v>
      </c>
      <c r="D890" s="100"/>
      <c r="E890" s="101">
        <v>7083.3991674999997</v>
      </c>
      <c r="F890" s="101">
        <v>4058.7664874999991</v>
      </c>
      <c r="G890" s="101">
        <v>11569.1202925</v>
      </c>
      <c r="H890" s="101">
        <v>519.44507999999996</v>
      </c>
      <c r="I890" s="101">
        <v>0</v>
      </c>
    </row>
    <row r="891" spans="1:9">
      <c r="A891" s="4">
        <v>99804</v>
      </c>
      <c r="B891" s="84" t="s">
        <v>884</v>
      </c>
      <c r="C891" s="99">
        <v>9.7579999999999997E-5</v>
      </c>
      <c r="D891" s="100"/>
      <c r="E891" s="101">
        <v>121024.73045499997</v>
      </c>
      <c r="F891" s="101">
        <v>58710.478374999977</v>
      </c>
      <c r="G891" s="101">
        <v>114618.97995499997</v>
      </c>
      <c r="H891" s="101">
        <v>7314.2064799999998</v>
      </c>
      <c r="I891" s="101">
        <v>0</v>
      </c>
    </row>
    <row r="892" spans="1:9">
      <c r="A892" s="4">
        <v>99811</v>
      </c>
      <c r="B892" s="84" t="s">
        <v>885</v>
      </c>
      <c r="C892" s="99">
        <v>5.7056499999999996E-3</v>
      </c>
      <c r="D892" s="100"/>
      <c r="E892" s="101">
        <v>5281117.2213375</v>
      </c>
      <c r="F892" s="101">
        <v>2515487.8619374996</v>
      </c>
      <c r="G892" s="101">
        <v>6575936.4409124982</v>
      </c>
      <c r="H892" s="101">
        <v>427672.70139999996</v>
      </c>
      <c r="I892" s="101">
        <v>0</v>
      </c>
    </row>
    <row r="893" spans="1:9">
      <c r="A893" s="4">
        <v>99812</v>
      </c>
      <c r="B893" s="84" t="s">
        <v>886</v>
      </c>
      <c r="C893" s="99">
        <v>1.562E-5</v>
      </c>
      <c r="D893" s="100"/>
      <c r="E893" s="101">
        <v>30253.697945000007</v>
      </c>
      <c r="F893" s="101">
        <v>17321.906825000005</v>
      </c>
      <c r="G893" s="101">
        <v>23107.076845000003</v>
      </c>
      <c r="H893" s="101">
        <v>1170.8127199999999</v>
      </c>
      <c r="I893" s="101">
        <v>0</v>
      </c>
    </row>
    <row r="894" spans="1:9">
      <c r="A894" s="4">
        <v>99818</v>
      </c>
      <c r="B894" s="84" t="s">
        <v>887</v>
      </c>
      <c r="C894" s="99">
        <v>4.2230000000000001E-5</v>
      </c>
      <c r="D894" s="100"/>
      <c r="E894" s="101">
        <v>37473.740667500002</v>
      </c>
      <c r="F894" s="101">
        <v>29494.165187499995</v>
      </c>
      <c r="G894" s="101">
        <v>50359.142867500006</v>
      </c>
      <c r="H894" s="101">
        <v>3165.3918800000001</v>
      </c>
      <c r="I894" s="101">
        <v>0</v>
      </c>
    </row>
    <row r="895" spans="1:9">
      <c r="A895" s="4">
        <v>99821</v>
      </c>
      <c r="B895" s="84" t="s">
        <v>888</v>
      </c>
      <c r="C895" s="99">
        <v>8.5560000000000001E-5</v>
      </c>
      <c r="D895" s="100"/>
      <c r="E895" s="101">
        <v>79351.015734999994</v>
      </c>
      <c r="F895" s="101">
        <v>24758.161174999987</v>
      </c>
      <c r="G895" s="101">
        <v>90462.942159999991</v>
      </c>
      <c r="H895" s="101">
        <v>6413.2353599999997</v>
      </c>
      <c r="I895" s="101">
        <v>0</v>
      </c>
    </row>
    <row r="896" spans="1:9">
      <c r="A896" s="4">
        <v>99831</v>
      </c>
      <c r="B896" s="84" t="s">
        <v>889</v>
      </c>
      <c r="C896" s="99">
        <v>3.5179999999999999E-5</v>
      </c>
      <c r="D896" s="100"/>
      <c r="E896" s="101">
        <v>30946.917729999994</v>
      </c>
      <c r="F896" s="101">
        <v>23156.488049999993</v>
      </c>
      <c r="G896" s="101">
        <v>42044.351504999999</v>
      </c>
      <c r="H896" s="101">
        <v>2636.95208</v>
      </c>
      <c r="I896" s="101">
        <v>0</v>
      </c>
    </row>
    <row r="897" spans="1:9">
      <c r="A897" s="4">
        <v>99841</v>
      </c>
      <c r="B897" s="84" t="s">
        <v>890</v>
      </c>
      <c r="C897" s="99">
        <v>5.0510000000000003E-5</v>
      </c>
      <c r="D897" s="100"/>
      <c r="E897" s="101">
        <v>48061.385697500002</v>
      </c>
      <c r="F897" s="101">
        <v>20063.40493750001</v>
      </c>
      <c r="G897" s="101">
        <v>54888.129197500006</v>
      </c>
      <c r="H897" s="101">
        <v>3786.02756</v>
      </c>
      <c r="I897" s="101">
        <v>0</v>
      </c>
    </row>
    <row r="898" spans="1:9">
      <c r="A898" s="4">
        <v>99851</v>
      </c>
      <c r="B898" s="84" t="s">
        <v>891</v>
      </c>
      <c r="C898" s="99">
        <v>1.3010000000000001E-5</v>
      </c>
      <c r="D898" s="100"/>
      <c r="E898" s="101">
        <v>15169.615772500001</v>
      </c>
      <c r="F898" s="101">
        <v>8779.9850125000012</v>
      </c>
      <c r="G898" s="101">
        <v>12861.981422500003</v>
      </c>
      <c r="H898" s="101">
        <v>975.17756000000008</v>
      </c>
      <c r="I898" s="101">
        <v>0</v>
      </c>
    </row>
    <row r="899" spans="1:9">
      <c r="A899" s="4">
        <v>99901</v>
      </c>
      <c r="B899" s="84" t="s">
        <v>892</v>
      </c>
      <c r="C899" s="99">
        <v>1.5423500000000001E-3</v>
      </c>
      <c r="D899" s="100"/>
      <c r="E899" s="101">
        <v>1538008.0570624999</v>
      </c>
      <c r="F899" s="101">
        <v>823699.96846250002</v>
      </c>
      <c r="G899" s="101">
        <v>1837187.5425875001</v>
      </c>
      <c r="H899" s="101">
        <v>115608.3866</v>
      </c>
      <c r="I899" s="101">
        <v>0</v>
      </c>
    </row>
    <row r="900" spans="1:9">
      <c r="A900" s="4">
        <v>99911</v>
      </c>
      <c r="B900" s="84" t="s">
        <v>893</v>
      </c>
      <c r="C900" s="99">
        <v>2.3377000000000001E-4</v>
      </c>
      <c r="D900" s="100"/>
      <c r="E900" s="101">
        <v>242574.8125075</v>
      </c>
      <c r="F900" s="101">
        <v>116814.21198749999</v>
      </c>
      <c r="G900" s="101">
        <v>275976.8176825</v>
      </c>
      <c r="H900" s="101">
        <v>17522.464120000001</v>
      </c>
      <c r="I900" s="101">
        <v>0</v>
      </c>
    </row>
    <row r="901" spans="1:9">
      <c r="A901" s="4">
        <v>99921</v>
      </c>
      <c r="B901" s="84" t="s">
        <v>894</v>
      </c>
      <c r="C901" s="99">
        <v>1.3522999999999999E-4</v>
      </c>
      <c r="D901" s="100"/>
      <c r="E901" s="101">
        <v>122680.21884249999</v>
      </c>
      <c r="F901" s="101">
        <v>60300.975362499979</v>
      </c>
      <c r="G901" s="101">
        <v>154381.93556750001</v>
      </c>
      <c r="H901" s="101">
        <v>10136.299879999999</v>
      </c>
      <c r="I901" s="101">
        <v>0</v>
      </c>
    </row>
    <row r="902" spans="1:9">
      <c r="A902" s="94">
        <v>99931</v>
      </c>
      <c r="B902" s="95" t="s">
        <v>895</v>
      </c>
      <c r="C902" s="96">
        <v>1.753E-5</v>
      </c>
      <c r="D902" s="97"/>
      <c r="E902" s="98">
        <v>11882.436067500001</v>
      </c>
      <c r="F902" s="98">
        <v>2132.4777875000018</v>
      </c>
      <c r="G902" s="98">
        <v>15212.888542500003</v>
      </c>
      <c r="H902" s="98">
        <v>1313.9786799999999</v>
      </c>
      <c r="I902" s="98">
        <v>0</v>
      </c>
    </row>
    <row r="903" spans="1:9" ht="35.25">
      <c r="A903" s="4">
        <v>99941</v>
      </c>
      <c r="B903" s="84" t="s">
        <v>896</v>
      </c>
      <c r="C903" s="85">
        <v>5.5970000000000001E-5</v>
      </c>
      <c r="E903" s="86">
        <v>54955.520832500006</v>
      </c>
      <c r="F903" s="86">
        <v>29387.193112500005</v>
      </c>
      <c r="G903" s="86">
        <v>66295.611182500012</v>
      </c>
      <c r="H903" s="86">
        <v>4195.2873200000004</v>
      </c>
      <c r="I903" s="86">
        <v>0</v>
      </c>
    </row>
    <row r="904" spans="1:9">
      <c r="A904" s="4">
        <v>99991</v>
      </c>
      <c r="B904" s="84" t="s">
        <v>897</v>
      </c>
      <c r="C904" s="85">
        <v>5.7872000000000002E-4</v>
      </c>
      <c r="E904" s="86">
        <v>727359.85852000001</v>
      </c>
      <c r="F904" s="86">
        <v>427141.25179999997</v>
      </c>
      <c r="G904" s="86">
        <v>826559.43391999998</v>
      </c>
      <c r="H904" s="86">
        <v>43378.536319999999</v>
      </c>
      <c r="I904" s="86">
        <v>0</v>
      </c>
    </row>
    <row r="905" spans="1:9">
      <c r="A905" s="94">
        <v>99999</v>
      </c>
      <c r="B905" s="95" t="s">
        <v>898</v>
      </c>
      <c r="C905" s="96">
        <v>1.10991E-3</v>
      </c>
      <c r="D905" s="97"/>
      <c r="E905" s="98">
        <v>1317784.2273474997</v>
      </c>
      <c r="F905" s="98">
        <v>733279.25218749989</v>
      </c>
      <c r="G905" s="98">
        <v>1426036.8724475</v>
      </c>
      <c r="H905" s="98">
        <v>83194.413960000005</v>
      </c>
      <c r="I905" s="98">
        <v>0</v>
      </c>
    </row>
    <row r="906" spans="1:9">
      <c r="A906" s="4"/>
      <c r="B906" s="84"/>
      <c r="C906" s="85"/>
      <c r="E906" s="86"/>
      <c r="F906" s="86"/>
      <c r="G906" s="86"/>
      <c r="H906" s="86"/>
      <c r="I906" s="86"/>
    </row>
    <row r="907" spans="1:9">
      <c r="B907" s="87" t="s">
        <v>931</v>
      </c>
      <c r="C907" s="88">
        <v>0.99999999999999989</v>
      </c>
      <c r="D907" s="82"/>
      <c r="E907" s="89">
        <v>1010456923.9575012</v>
      </c>
      <c r="F907" s="89">
        <v>506180936.9575001</v>
      </c>
      <c r="G907" s="89">
        <v>1184596946.1174996</v>
      </c>
      <c r="H907" s="89">
        <v>74956000</v>
      </c>
      <c r="I907" s="89">
        <v>0</v>
      </c>
    </row>
    <row r="910" spans="1:9" ht="15">
      <c r="B910" s="6"/>
      <c r="E910" s="208">
        <f>SUM(E907:I907)</f>
        <v>2776190807.0325012</v>
      </c>
      <c r="F910" s="208" t="s">
        <v>1036</v>
      </c>
    </row>
    <row r="911" spans="1:9" ht="15">
      <c r="E911" s="208"/>
      <c r="F911" s="208" t="s">
        <v>1041</v>
      </c>
    </row>
    <row r="912" spans="1:9" ht="15">
      <c r="E912" s="208"/>
      <c r="F912" s="208" t="s">
        <v>1038</v>
      </c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&amp;C&amp;Z&amp;F&amp;A&amp;R&amp;G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CA2E-E267-4168-8C2E-58AEBFAABA5F}">
  <dimension ref="A1:AR909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5" sqref="A5"/>
    </sheetView>
  </sheetViews>
  <sheetFormatPr defaultRowHeight="15"/>
  <cols>
    <col min="2" max="2" width="49.5703125" customWidth="1"/>
    <col min="3" max="3" width="13.42578125" customWidth="1"/>
    <col min="4" max="4" width="2.7109375" customWidth="1"/>
    <col min="5" max="9" width="18.7109375" customWidth="1"/>
    <col min="10" max="11" width="2.7109375" customWidth="1"/>
    <col min="12" max="16" width="14.7109375" customWidth="1"/>
    <col min="17" max="18" width="2.7109375" customWidth="1"/>
    <col min="19" max="23" width="15.7109375" customWidth="1"/>
    <col min="24" max="25" width="2.7109375" customWidth="1"/>
    <col min="26" max="30" width="13.7109375" customWidth="1"/>
    <col min="31" max="32" width="2.7109375" customWidth="1"/>
    <col min="33" max="37" width="14.7109375" customWidth="1"/>
    <col min="38" max="39" width="2.7109375" customWidth="1"/>
    <col min="40" max="44" width="14.7109375" customWidth="1"/>
  </cols>
  <sheetData>
    <row r="1" spans="1:44">
      <c r="A1" s="248" t="s">
        <v>1042</v>
      </c>
      <c r="B1" s="248"/>
    </row>
    <row r="2" spans="1:44">
      <c r="C2" s="251">
        <f>SUM(C7:C909)</f>
        <v>0.99999999999999989</v>
      </c>
      <c r="E2" s="250">
        <f>SUM(E7:E909)</f>
        <v>1010456923.9575012</v>
      </c>
      <c r="F2" s="250">
        <f t="shared" ref="F2:I2" si="0">SUM(F7:F909)</f>
        <v>506180936.9575001</v>
      </c>
      <c r="G2" s="250">
        <f t="shared" si="0"/>
        <v>1184596946.1174996</v>
      </c>
      <c r="H2" s="250">
        <f t="shared" si="0"/>
        <v>74956000</v>
      </c>
      <c r="I2" s="250">
        <f t="shared" si="0"/>
        <v>0</v>
      </c>
      <c r="L2" s="252">
        <f>SUM(L7:L909)</f>
        <v>287399000.00000012</v>
      </c>
      <c r="M2" s="252">
        <f t="shared" ref="M2:P2" si="1">SUM(M7:M909)</f>
        <v>213389000.00000018</v>
      </c>
      <c r="N2" s="252">
        <f t="shared" si="1"/>
        <v>221331999.99999967</v>
      </c>
      <c r="O2" s="252">
        <f t="shared" si="1"/>
        <v>0</v>
      </c>
      <c r="P2" s="252">
        <f t="shared" si="1"/>
        <v>0</v>
      </c>
      <c r="S2" s="252">
        <f>SUM(S7:S909)</f>
        <v>441615000.00000095</v>
      </c>
      <c r="T2" s="252">
        <f t="shared" ref="T2:W2" si="2">SUM(T7:T909)</f>
        <v>292791999.99999958</v>
      </c>
      <c r="U2" s="252">
        <f t="shared" si="2"/>
        <v>963265000</v>
      </c>
      <c r="V2" s="252">
        <f t="shared" si="2"/>
        <v>74956000</v>
      </c>
      <c r="W2" s="252">
        <f t="shared" si="2"/>
        <v>0</v>
      </c>
      <c r="Z2" s="252">
        <f>SUM(Z7:Z909)</f>
        <v>281443000.00000024</v>
      </c>
      <c r="AA2" s="252">
        <f t="shared" ref="AA2:AD2" si="3">SUM(AA7:AA909)</f>
        <v>0</v>
      </c>
      <c r="AB2" s="252">
        <f t="shared" si="3"/>
        <v>0</v>
      </c>
      <c r="AC2" s="252">
        <f t="shared" si="3"/>
        <v>0</v>
      </c>
      <c r="AD2" s="252">
        <f t="shared" si="3"/>
        <v>0</v>
      </c>
      <c r="AG2" s="252">
        <f>SUM(AG7:AG909)</f>
        <v>50608979.171057478</v>
      </c>
      <c r="AH2" s="252">
        <f t="shared" ref="AH2:AK2" si="4">SUM(AH7:AH909)</f>
        <v>38226769.171057492</v>
      </c>
      <c r="AI2" s="252">
        <f t="shared" si="4"/>
        <v>20700756.292832505</v>
      </c>
      <c r="AJ2" s="252">
        <f t="shared" si="4"/>
        <v>0</v>
      </c>
      <c r="AK2" s="252">
        <f t="shared" si="4"/>
        <v>0</v>
      </c>
      <c r="AN2" s="252">
        <f>SUM(AN7:AN909)</f>
        <v>-50609055.213557534</v>
      </c>
      <c r="AO2" s="252">
        <f t="shared" ref="AO2:AR2" si="5">SUM(AO7:AO909)</f>
        <v>-38226832.213557489</v>
      </c>
      <c r="AP2" s="252">
        <f t="shared" si="5"/>
        <v>-20700810.175332494</v>
      </c>
      <c r="AQ2" s="252">
        <f t="shared" si="5"/>
        <v>0</v>
      </c>
      <c r="AR2" s="252">
        <f t="shared" si="5"/>
        <v>0</v>
      </c>
    </row>
    <row r="3" spans="1:44">
      <c r="C3" s="88">
        <v>0.99999999999999989</v>
      </c>
      <c r="D3" s="82"/>
      <c r="E3" s="89">
        <v>1010456923.9575012</v>
      </c>
      <c r="F3" s="89">
        <v>506180936.9575001</v>
      </c>
      <c r="G3" s="89">
        <v>1184596946.1174996</v>
      </c>
      <c r="H3" s="89">
        <v>74956000</v>
      </c>
      <c r="I3" s="89">
        <v>0</v>
      </c>
      <c r="L3" s="89">
        <v>287399000.00000012</v>
      </c>
      <c r="M3" s="89">
        <v>213389000.00000018</v>
      </c>
      <c r="N3" s="89">
        <v>221331999.99999967</v>
      </c>
      <c r="O3" s="89">
        <v>0</v>
      </c>
      <c r="P3" s="89">
        <v>0</v>
      </c>
      <c r="S3" s="89">
        <v>441615000.00000095</v>
      </c>
      <c r="T3" s="89">
        <v>292791999.99999958</v>
      </c>
      <c r="U3" s="89">
        <v>963265000</v>
      </c>
      <c r="V3" s="89">
        <v>74956000</v>
      </c>
      <c r="W3" s="89">
        <v>0</v>
      </c>
      <c r="Z3" s="89">
        <v>281443000.00000024</v>
      </c>
      <c r="AA3" s="89">
        <v>0</v>
      </c>
      <c r="AB3" s="89">
        <v>0</v>
      </c>
      <c r="AC3" s="89">
        <v>0</v>
      </c>
      <c r="AD3" s="89">
        <v>0</v>
      </c>
      <c r="AG3" s="89">
        <v>50608979.171057478</v>
      </c>
      <c r="AH3" s="89">
        <v>38226769.171057492</v>
      </c>
      <c r="AI3" s="89">
        <v>20700756.292832505</v>
      </c>
      <c r="AJ3" s="89">
        <v>0</v>
      </c>
      <c r="AK3" s="89">
        <v>0</v>
      </c>
      <c r="AN3" s="89">
        <v>-50609055.213557534</v>
      </c>
      <c r="AO3" s="89">
        <v>-38226832.213557489</v>
      </c>
      <c r="AP3" s="89">
        <v>-20700810.175332494</v>
      </c>
      <c r="AQ3" s="89">
        <v>0</v>
      </c>
      <c r="AR3" s="89">
        <v>0</v>
      </c>
    </row>
    <row r="4" spans="1:44" s="44" customFormat="1">
      <c r="C4" s="88"/>
      <c r="D4" s="82"/>
      <c r="E4" s="89"/>
      <c r="F4" s="89"/>
      <c r="G4" s="89"/>
      <c r="H4" s="89"/>
      <c r="I4" s="89"/>
    </row>
    <row r="5" spans="1:44">
      <c r="E5">
        <v>2024</v>
      </c>
      <c r="F5">
        <v>2025</v>
      </c>
      <c r="G5">
        <v>2026</v>
      </c>
      <c r="H5">
        <v>2027</v>
      </c>
      <c r="I5">
        <v>2028</v>
      </c>
      <c r="L5" s="44">
        <v>2024</v>
      </c>
      <c r="M5" s="44">
        <v>2025</v>
      </c>
      <c r="N5" s="44">
        <v>2026</v>
      </c>
      <c r="O5" s="44">
        <v>2027</v>
      </c>
      <c r="P5" s="44">
        <v>2028</v>
      </c>
      <c r="S5" s="44">
        <v>2024</v>
      </c>
      <c r="T5" s="44">
        <v>2025</v>
      </c>
      <c r="U5" s="44">
        <v>2026</v>
      </c>
      <c r="V5" s="44">
        <v>2027</v>
      </c>
      <c r="W5" s="44">
        <v>2028</v>
      </c>
      <c r="Z5" s="44">
        <v>2024</v>
      </c>
      <c r="AA5" s="44">
        <v>2025</v>
      </c>
      <c r="AB5" s="44">
        <v>2026</v>
      </c>
      <c r="AC5" s="44">
        <v>2027</v>
      </c>
      <c r="AD5" s="44">
        <v>2028</v>
      </c>
      <c r="AG5" s="44">
        <v>2024</v>
      </c>
      <c r="AH5" s="44">
        <v>2025</v>
      </c>
      <c r="AI5" s="44">
        <v>2026</v>
      </c>
      <c r="AJ5" s="44">
        <v>2027</v>
      </c>
      <c r="AK5" s="44">
        <v>2028</v>
      </c>
      <c r="AN5" s="44">
        <v>2024</v>
      </c>
      <c r="AO5" s="44">
        <v>2025</v>
      </c>
      <c r="AP5" s="44">
        <v>2026</v>
      </c>
      <c r="AQ5" s="44">
        <v>2027</v>
      </c>
      <c r="AR5" s="44">
        <v>2028</v>
      </c>
    </row>
    <row r="6" spans="1:44" s="247" customFormat="1" ht="114" customHeight="1">
      <c r="A6" s="245" t="s">
        <v>5</v>
      </c>
      <c r="B6" s="245" t="s">
        <v>1047</v>
      </c>
      <c r="C6" s="245" t="s">
        <v>960</v>
      </c>
      <c r="D6" s="245"/>
      <c r="E6" s="245" t="s">
        <v>932</v>
      </c>
      <c r="F6" s="245" t="s">
        <v>932</v>
      </c>
      <c r="G6" s="245" t="s">
        <v>932</v>
      </c>
      <c r="H6" s="245" t="s">
        <v>932</v>
      </c>
      <c r="I6" s="245" t="s">
        <v>932</v>
      </c>
      <c r="J6" s="245"/>
      <c r="K6" s="245"/>
      <c r="L6" s="245" t="s">
        <v>1048</v>
      </c>
      <c r="M6" s="245" t="s">
        <v>1048</v>
      </c>
      <c r="N6" s="245" t="s">
        <v>1048</v>
      </c>
      <c r="O6" s="245" t="s">
        <v>1048</v>
      </c>
      <c r="P6" s="245" t="s">
        <v>1048</v>
      </c>
      <c r="Q6" s="245"/>
      <c r="R6" s="245"/>
      <c r="S6" s="245" t="s">
        <v>925</v>
      </c>
      <c r="T6" s="245" t="s">
        <v>925</v>
      </c>
      <c r="U6" s="245" t="s">
        <v>925</v>
      </c>
      <c r="V6" s="245" t="s">
        <v>925</v>
      </c>
      <c r="W6" s="245" t="s">
        <v>925</v>
      </c>
      <c r="X6" s="245"/>
      <c r="Y6" s="245"/>
      <c r="Z6" s="246" t="s">
        <v>926</v>
      </c>
      <c r="AA6" s="246" t="s">
        <v>926</v>
      </c>
      <c r="AB6" s="246" t="s">
        <v>926</v>
      </c>
      <c r="AC6" s="246" t="s">
        <v>926</v>
      </c>
      <c r="AD6" s="246" t="s">
        <v>926</v>
      </c>
      <c r="AE6" s="245"/>
      <c r="AF6" s="245"/>
      <c r="AG6" s="246" t="s">
        <v>1049</v>
      </c>
      <c r="AH6" s="246" t="s">
        <v>1049</v>
      </c>
      <c r="AI6" s="246" t="s">
        <v>1049</v>
      </c>
      <c r="AJ6" s="246" t="s">
        <v>1049</v>
      </c>
      <c r="AK6" s="246" t="s">
        <v>1049</v>
      </c>
      <c r="AL6" s="245"/>
      <c r="AM6" s="245"/>
      <c r="AN6" s="246" t="s">
        <v>1050</v>
      </c>
      <c r="AO6" s="246" t="s">
        <v>1050</v>
      </c>
      <c r="AP6" s="246" t="s">
        <v>1050</v>
      </c>
      <c r="AQ6" s="246" t="s">
        <v>1050</v>
      </c>
      <c r="AR6" s="246" t="s">
        <v>1050</v>
      </c>
    </row>
    <row r="7" spans="1:44">
      <c r="A7" s="4">
        <v>70505</v>
      </c>
      <c r="B7" s="84" t="s">
        <v>13</v>
      </c>
      <c r="C7" s="249">
        <f>VLOOKUP($A7,'App C Total'!$A:$I,3,FALSE)</f>
        <v>1.5181E-4</v>
      </c>
      <c r="E7" s="250">
        <f>VLOOKUP($A7,'App C Total'!$A:$I,5,FALSE)</f>
        <v>86553.355422499997</v>
      </c>
      <c r="F7" s="250">
        <f>VLOOKUP($A7,'App C Total'!$A:$I,6,FALSE)</f>
        <v>14735.215862500001</v>
      </c>
      <c r="G7" s="250">
        <f>VLOOKUP($A7,'App C Total'!$A:$I,7,FALSE)</f>
        <v>167492.9388225</v>
      </c>
      <c r="H7" s="250">
        <f>VLOOKUP($A7,'App C Total'!$A:$I,8,FALSE)</f>
        <v>11379.07036</v>
      </c>
      <c r="I7" s="250">
        <f>VLOOKUP($A7,'App C Total'!$A:$I,9,FALSE)</f>
        <v>0</v>
      </c>
      <c r="L7" s="250">
        <f>VLOOKUP($A7,'App C Exp'!$A:$I,5,FALSE)</f>
        <v>43630.04219</v>
      </c>
      <c r="M7" s="250">
        <f>VLOOKUP($A7,'App C Exp'!$A:$I,6,FALSE)</f>
        <v>32394.58409</v>
      </c>
      <c r="N7" s="250">
        <f>VLOOKUP($A7,'App C Exp'!$A:$I,7,FALSE)</f>
        <v>33600.410920000002</v>
      </c>
      <c r="O7" s="250">
        <f>VLOOKUP($A7,'App C Exp'!$A:$I,8,FALSE)</f>
        <v>0</v>
      </c>
      <c r="P7" s="250">
        <f>VLOOKUP($A7,'App C Exp'!$A:$I,9,FALSE)</f>
        <v>0</v>
      </c>
      <c r="S7" s="250">
        <f>VLOOKUP($A7,'App C Inv'!$A:$I,5,FALSE)</f>
        <v>67041.573149999997</v>
      </c>
      <c r="T7" s="250">
        <f>VLOOKUP($A7,'App C Inv'!$A:$I,6,FALSE)</f>
        <v>44448.753519999998</v>
      </c>
      <c r="U7" s="250">
        <f>VLOOKUP($A7,'App C Inv'!$A:$I,7,FALSE)</f>
        <v>146233.25964999999</v>
      </c>
      <c r="V7" s="250">
        <f>VLOOKUP($A7,'App C Inv'!$A:$I,8,FALSE)</f>
        <v>11379.07036</v>
      </c>
      <c r="W7" s="250">
        <f>VLOOKUP($A7,'App C Inv'!$A:$I,9,FALSE)</f>
        <v>0</v>
      </c>
      <c r="Z7" s="250">
        <f>VLOOKUP($A7,'App C Assum'!$A:$I,5,FALSE)</f>
        <v>42725.861830000002</v>
      </c>
      <c r="AA7" s="250">
        <f>VLOOKUP($A7,'App C Assum'!$A:$I,6,FALSE)</f>
        <v>0</v>
      </c>
      <c r="AB7" s="250">
        <f>VLOOKUP($A7,'App C Assum'!$A:$I,7,FALSE)</f>
        <v>0</v>
      </c>
      <c r="AC7" s="250">
        <f>VLOOKUP($A7,'App C Assum'!$A:$I,8,FALSE)</f>
        <v>0</v>
      </c>
      <c r="AD7" s="250">
        <f>VLOOKUP($A7,'App C Assum'!$A:$I,9,FALSE)</f>
        <v>0</v>
      </c>
      <c r="AG7" s="250">
        <f>VLOOKUP($A7,'App C Share Outflows'!$A:$I,5,FALSE)</f>
        <v>5643.3712499999965</v>
      </c>
      <c r="AH7" s="250">
        <f>VLOOKUP($A7,'App C Share Outflows'!$A:$I,6,FALSE)</f>
        <v>5643.3712499999965</v>
      </c>
      <c r="AI7" s="250">
        <f>VLOOKUP($A7,'App C Share Outflows'!$A:$I,7,FALSE)</f>
        <v>0</v>
      </c>
      <c r="AJ7" s="250">
        <f>VLOOKUP($A7,'App C Share Outflows'!$A:$I,8,FALSE)</f>
        <v>0</v>
      </c>
      <c r="AK7" s="250">
        <f>VLOOKUP($A7,'App C Share Outflows'!$A:$I,9,FALSE)</f>
        <v>0</v>
      </c>
      <c r="AN7" s="250">
        <f>VLOOKUP($A7,'App C Share Inflows'!$A:$I,5,FALSE)</f>
        <v>-72487.492997499998</v>
      </c>
      <c r="AO7" s="250">
        <f>VLOOKUP($A7,'App C Share Inflows'!$A:$I,6,FALSE)</f>
        <v>-67751.492997499998</v>
      </c>
      <c r="AP7" s="250">
        <f>VLOOKUP($A7,'App C Share Inflows'!$A:$I,7,FALSE)</f>
        <v>-12340.731747499995</v>
      </c>
      <c r="AQ7" s="250">
        <f>VLOOKUP($A7,'App C Share Inflows'!$A:$I,8,FALSE)</f>
        <v>0</v>
      </c>
      <c r="AR7" s="250">
        <f>VLOOKUP($A7,'App C Share Inflows'!$A:$I,9,FALSE)</f>
        <v>0</v>
      </c>
    </row>
    <row r="8" spans="1:44">
      <c r="A8" s="4">
        <v>72265</v>
      </c>
      <c r="B8" s="84" t="s">
        <v>15</v>
      </c>
      <c r="C8" s="249">
        <f>VLOOKUP($A8,'App C Total'!$A:$I,3,FALSE)</f>
        <v>1.4085000000000001E-4</v>
      </c>
      <c r="D8" s="44"/>
      <c r="E8" s="250">
        <f>VLOOKUP($A8,'App C Total'!$A:$I,5,FALSE)</f>
        <v>142311.6006375</v>
      </c>
      <c r="F8" s="250">
        <f>VLOOKUP($A8,'App C Total'!$A:$I,6,FALSE)</f>
        <v>69269.326037500025</v>
      </c>
      <c r="G8" s="250">
        <f>VLOOKUP($A8,'App C Total'!$A:$I,7,FALSE)</f>
        <v>174258.72731250004</v>
      </c>
      <c r="H8" s="250">
        <f>VLOOKUP($A8,'App C Total'!$A:$I,8,FALSE)</f>
        <v>10557.552600000001</v>
      </c>
      <c r="I8" s="250">
        <f>VLOOKUP($A8,'App C Total'!$A:$I,9,FALSE)</f>
        <v>0</v>
      </c>
      <c r="L8" s="250">
        <f>VLOOKUP($A8,'App C Exp'!$A:$I,5,FALSE)</f>
        <v>40480.149150000005</v>
      </c>
      <c r="M8" s="250">
        <f>VLOOKUP($A8,'App C Exp'!$A:$I,6,FALSE)</f>
        <v>30055.840650000002</v>
      </c>
      <c r="N8" s="250">
        <f>VLOOKUP($A8,'App C Exp'!$A:$I,7,FALSE)</f>
        <v>31174.612200000003</v>
      </c>
      <c r="O8" s="250">
        <f>VLOOKUP($A8,'App C Exp'!$A:$I,8,FALSE)</f>
        <v>0</v>
      </c>
      <c r="P8" s="250">
        <f>VLOOKUP($A8,'App C Exp'!$A:$I,9,FALSE)</f>
        <v>0</v>
      </c>
      <c r="S8" s="250">
        <f>VLOOKUP($A8,'App C Inv'!$A:$I,5,FALSE)</f>
        <v>62201.472750000001</v>
      </c>
      <c r="T8" s="250">
        <f>VLOOKUP($A8,'App C Inv'!$A:$I,6,FALSE)</f>
        <v>41239.753199999999</v>
      </c>
      <c r="U8" s="250">
        <f>VLOOKUP($A8,'App C Inv'!$A:$I,7,FALSE)</f>
        <v>135675.87525000001</v>
      </c>
      <c r="V8" s="250">
        <f>VLOOKUP($A8,'App C Inv'!$A:$I,8,FALSE)</f>
        <v>10557.552600000001</v>
      </c>
      <c r="W8" s="250">
        <f>VLOOKUP($A8,'App C Inv'!$A:$I,9,FALSE)</f>
        <v>0</v>
      </c>
      <c r="Z8" s="250">
        <f>VLOOKUP($A8,'App C Assum'!$A:$I,5,FALSE)</f>
        <v>39641.246550000003</v>
      </c>
      <c r="AA8" s="250">
        <f>VLOOKUP($A8,'App C Assum'!$A:$I,6,FALSE)</f>
        <v>0</v>
      </c>
      <c r="AB8" s="250">
        <f>VLOOKUP($A8,'App C Assum'!$A:$I,7,FALSE)</f>
        <v>0</v>
      </c>
      <c r="AC8" s="250">
        <f>VLOOKUP($A8,'App C Assum'!$A:$I,8,FALSE)</f>
        <v>0</v>
      </c>
      <c r="AD8" s="250">
        <f>VLOOKUP($A8,'App C Assum'!$A:$I,9,FALSE)</f>
        <v>0</v>
      </c>
      <c r="AG8" s="250">
        <f>VLOOKUP($A8,'App C Share Outflows'!$A:$I,5,FALSE)</f>
        <v>10559.400487500023</v>
      </c>
      <c r="AH8" s="250">
        <f>VLOOKUP($A8,'App C Share Outflows'!$A:$I,6,FALSE)</f>
        <v>8544.4004875000228</v>
      </c>
      <c r="AI8" s="250">
        <f>VLOOKUP($A8,'App C Share Outflows'!$A:$I,7,FALSE)</f>
        <v>7408.2398625000187</v>
      </c>
      <c r="AJ8" s="250">
        <f>VLOOKUP($A8,'App C Share Outflows'!$A:$I,8,FALSE)</f>
        <v>0</v>
      </c>
      <c r="AK8" s="250">
        <f>VLOOKUP($A8,'App C Share Outflows'!$A:$I,9,FALSE)</f>
        <v>0</v>
      </c>
      <c r="AN8" s="250">
        <f>VLOOKUP($A8,'App C Share Inflows'!$A:$I,5,FALSE)</f>
        <v>-10570.668300000005</v>
      </c>
      <c r="AO8" s="250">
        <f>VLOOKUP($A8,'App C Share Inflows'!$A:$I,6,FALSE)</f>
        <v>-10570.668300000005</v>
      </c>
      <c r="AP8" s="250">
        <f>VLOOKUP($A8,'App C Share Inflows'!$A:$I,7,FALSE)</f>
        <v>0</v>
      </c>
      <c r="AQ8" s="250">
        <f>VLOOKUP($A8,'App C Share Inflows'!$A:$I,8,FALSE)</f>
        <v>0</v>
      </c>
      <c r="AR8" s="250">
        <f>VLOOKUP($A8,'App C Share Inflows'!$A:$I,9,FALSE)</f>
        <v>0</v>
      </c>
    </row>
    <row r="9" spans="1:44">
      <c r="A9" s="4">
        <v>72593</v>
      </c>
      <c r="B9" s="84" t="s">
        <v>938</v>
      </c>
      <c r="C9" s="249">
        <f>VLOOKUP($A9,'App C Total'!$A:$I,3,FALSE)</f>
        <v>1.198E-5</v>
      </c>
      <c r="D9" s="44"/>
      <c r="E9" s="250">
        <f>VLOOKUP($A9,'App C Total'!$A:$I,5,FALSE)</f>
        <v>14404.904529999998</v>
      </c>
      <c r="F9" s="250">
        <f>VLOOKUP($A9,'App C Total'!$A:$I,6,FALSE)</f>
        <v>8676.6780499999986</v>
      </c>
      <c r="G9" s="250">
        <f>VLOOKUP($A9,'App C Total'!$A:$I,7,FALSE)</f>
        <v>17186.536105000003</v>
      </c>
      <c r="H9" s="250">
        <f>VLOOKUP($A9,'App C Total'!$A:$I,8,FALSE)</f>
        <v>897.97288000000003</v>
      </c>
      <c r="I9" s="250">
        <f>VLOOKUP($A9,'App C Total'!$A:$I,9,FALSE)</f>
        <v>0</v>
      </c>
      <c r="L9" s="250">
        <f>VLOOKUP($A9,'App C Exp'!$A:$I,5,FALSE)</f>
        <v>3443.0400200000004</v>
      </c>
      <c r="M9" s="250">
        <f>VLOOKUP($A9,'App C Exp'!$A:$I,6,FALSE)</f>
        <v>2556.40022</v>
      </c>
      <c r="N9" s="250">
        <f>VLOOKUP($A9,'App C Exp'!$A:$I,7,FALSE)</f>
        <v>2651.5573600000002</v>
      </c>
      <c r="O9" s="250">
        <f>VLOOKUP($A9,'App C Exp'!$A:$I,8,FALSE)</f>
        <v>0</v>
      </c>
      <c r="P9" s="250">
        <f>VLOOKUP($A9,'App C Exp'!$A:$I,9,FALSE)</f>
        <v>0</v>
      </c>
      <c r="S9" s="250">
        <f>VLOOKUP($A9,'App C Inv'!$A:$I,5,FALSE)</f>
        <v>5290.5477000000001</v>
      </c>
      <c r="T9" s="250">
        <f>VLOOKUP($A9,'App C Inv'!$A:$I,6,FALSE)</f>
        <v>3507.6481600000002</v>
      </c>
      <c r="U9" s="250">
        <f>VLOOKUP($A9,'App C Inv'!$A:$I,7,FALSE)</f>
        <v>11539.914700000001</v>
      </c>
      <c r="V9" s="250">
        <f>VLOOKUP($A9,'App C Inv'!$A:$I,8,FALSE)</f>
        <v>897.97288000000003</v>
      </c>
      <c r="W9" s="250">
        <f>VLOOKUP($A9,'App C Inv'!$A:$I,9,FALSE)</f>
        <v>0</v>
      </c>
      <c r="Z9" s="250">
        <f>VLOOKUP($A9,'App C Assum'!$A:$I,5,FALSE)</f>
        <v>3371.68714</v>
      </c>
      <c r="AA9" s="250">
        <f>VLOOKUP($A9,'App C Assum'!$A:$I,6,FALSE)</f>
        <v>0</v>
      </c>
      <c r="AB9" s="250">
        <f>VLOOKUP($A9,'App C Assum'!$A:$I,7,FALSE)</f>
        <v>0</v>
      </c>
      <c r="AC9" s="250">
        <f>VLOOKUP($A9,'App C Assum'!$A:$I,8,FALSE)</f>
        <v>0</v>
      </c>
      <c r="AD9" s="250">
        <f>VLOOKUP($A9,'App C Assum'!$A:$I,9,FALSE)</f>
        <v>0</v>
      </c>
      <c r="AG9" s="250">
        <f>VLOOKUP($A9,'App C Share Outflows'!$A:$I,5,FALSE)</f>
        <v>2995.0640449999996</v>
      </c>
      <c r="AH9" s="250">
        <f>VLOOKUP($A9,'App C Share Outflows'!$A:$I,6,FALSE)</f>
        <v>2995.0640449999996</v>
      </c>
      <c r="AI9" s="250">
        <f>VLOOKUP($A9,'App C Share Outflows'!$A:$I,7,FALSE)</f>
        <v>2995.0640449999996</v>
      </c>
      <c r="AJ9" s="250">
        <f>VLOOKUP($A9,'App C Share Outflows'!$A:$I,8,FALSE)</f>
        <v>0</v>
      </c>
      <c r="AK9" s="250">
        <f>VLOOKUP($A9,'App C Share Outflows'!$A:$I,9,FALSE)</f>
        <v>0</v>
      </c>
      <c r="AN9" s="250">
        <f>VLOOKUP($A9,'App C Share Inflows'!$A:$I,5,FALSE)</f>
        <v>-695.43437500000005</v>
      </c>
      <c r="AO9" s="250">
        <f>VLOOKUP($A9,'App C Share Inflows'!$A:$I,6,FALSE)</f>
        <v>-382.43437500000005</v>
      </c>
      <c r="AP9" s="250">
        <f>VLOOKUP($A9,'App C Share Inflows'!$A:$I,7,FALSE)</f>
        <v>0</v>
      </c>
      <c r="AQ9" s="250">
        <f>VLOOKUP($A9,'App C Share Inflows'!$A:$I,8,FALSE)</f>
        <v>0</v>
      </c>
      <c r="AR9" s="250">
        <f>VLOOKUP($A9,'App C Share Inflows'!$A:$I,9,FALSE)</f>
        <v>0</v>
      </c>
    </row>
    <row r="10" spans="1:44">
      <c r="A10" s="4">
        <v>72657</v>
      </c>
      <c r="B10" s="84" t="s">
        <v>16</v>
      </c>
      <c r="C10" s="249">
        <f>VLOOKUP($A10,'App C Total'!$A:$I,3,FALSE)</f>
        <v>4.833E-5</v>
      </c>
      <c r="D10" s="44"/>
      <c r="E10" s="250">
        <f>VLOOKUP($A10,'App C Total'!$A:$I,5,FALSE)</f>
        <v>49900.367267499991</v>
      </c>
      <c r="F10" s="250">
        <f>VLOOKUP($A10,'App C Total'!$A:$I,6,FALSE)</f>
        <v>29840.708187499993</v>
      </c>
      <c r="G10" s="250">
        <f>VLOOKUP($A10,'App C Total'!$A:$I,7,FALSE)</f>
        <v>58587.102642500002</v>
      </c>
      <c r="H10" s="250">
        <f>VLOOKUP($A10,'App C Total'!$A:$I,8,FALSE)</f>
        <v>3622.6234800000002</v>
      </c>
      <c r="I10" s="250">
        <f>VLOOKUP($A10,'App C Total'!$A:$I,9,FALSE)</f>
        <v>0</v>
      </c>
      <c r="L10" s="250">
        <f>VLOOKUP($A10,'App C Exp'!$A:$I,5,FALSE)</f>
        <v>13889.99367</v>
      </c>
      <c r="M10" s="250">
        <f>VLOOKUP($A10,'App C Exp'!$A:$I,6,FALSE)</f>
        <v>10313.09037</v>
      </c>
      <c r="N10" s="250">
        <f>VLOOKUP($A10,'App C Exp'!$A:$I,7,FALSE)</f>
        <v>10696.975560000001</v>
      </c>
      <c r="O10" s="250">
        <f>VLOOKUP($A10,'App C Exp'!$A:$I,8,FALSE)</f>
        <v>0</v>
      </c>
      <c r="P10" s="250">
        <f>VLOOKUP($A10,'App C Exp'!$A:$I,9,FALSE)</f>
        <v>0</v>
      </c>
      <c r="S10" s="250">
        <f>VLOOKUP($A10,'App C Inv'!$A:$I,5,FALSE)</f>
        <v>21343.252949999998</v>
      </c>
      <c r="T10" s="250">
        <f>VLOOKUP($A10,'App C Inv'!$A:$I,6,FALSE)</f>
        <v>14150.637360000001</v>
      </c>
      <c r="U10" s="250">
        <f>VLOOKUP($A10,'App C Inv'!$A:$I,7,FALSE)</f>
        <v>46554.597450000001</v>
      </c>
      <c r="V10" s="250">
        <f>VLOOKUP($A10,'App C Inv'!$A:$I,8,FALSE)</f>
        <v>3622.6234800000002</v>
      </c>
      <c r="W10" s="250">
        <f>VLOOKUP($A10,'App C Inv'!$A:$I,9,FALSE)</f>
        <v>0</v>
      </c>
      <c r="Z10" s="250">
        <f>VLOOKUP($A10,'App C Assum'!$A:$I,5,FALSE)</f>
        <v>13602.14019</v>
      </c>
      <c r="AA10" s="250">
        <f>VLOOKUP($A10,'App C Assum'!$A:$I,6,FALSE)</f>
        <v>0</v>
      </c>
      <c r="AB10" s="250">
        <f>VLOOKUP($A10,'App C Assum'!$A:$I,7,FALSE)</f>
        <v>0</v>
      </c>
      <c r="AC10" s="250">
        <f>VLOOKUP($A10,'App C Assum'!$A:$I,8,FALSE)</f>
        <v>0</v>
      </c>
      <c r="AD10" s="250">
        <f>VLOOKUP($A10,'App C Assum'!$A:$I,9,FALSE)</f>
        <v>0</v>
      </c>
      <c r="AG10" s="250">
        <f>VLOOKUP($A10,'App C Share Outflows'!$A:$I,5,FALSE)</f>
        <v>7530.168582499995</v>
      </c>
      <c r="AH10" s="250">
        <f>VLOOKUP($A10,'App C Share Outflows'!$A:$I,6,FALSE)</f>
        <v>7530.168582499995</v>
      </c>
      <c r="AI10" s="250">
        <f>VLOOKUP($A10,'App C Share Outflows'!$A:$I,7,FALSE)</f>
        <v>1335.5296324999999</v>
      </c>
      <c r="AJ10" s="250">
        <f>VLOOKUP($A10,'App C Share Outflows'!$A:$I,8,FALSE)</f>
        <v>0</v>
      </c>
      <c r="AK10" s="250">
        <f>VLOOKUP($A10,'App C Share Outflows'!$A:$I,9,FALSE)</f>
        <v>0</v>
      </c>
      <c r="AN10" s="250">
        <f>VLOOKUP($A10,'App C Share Inflows'!$A:$I,5,FALSE)</f>
        <v>-6465.1881249999988</v>
      </c>
      <c r="AO10" s="250">
        <f>VLOOKUP($A10,'App C Share Inflows'!$A:$I,6,FALSE)</f>
        <v>-2153.1881249999988</v>
      </c>
      <c r="AP10" s="250">
        <f>VLOOKUP($A10,'App C Share Inflows'!$A:$I,7,FALSE)</f>
        <v>0</v>
      </c>
      <c r="AQ10" s="250">
        <f>VLOOKUP($A10,'App C Share Inflows'!$A:$I,8,FALSE)</f>
        <v>0</v>
      </c>
      <c r="AR10" s="250">
        <f>VLOOKUP($A10,'App C Share Inflows'!$A:$I,9,FALSE)</f>
        <v>0</v>
      </c>
    </row>
    <row r="11" spans="1:44">
      <c r="A11" s="4">
        <v>90001</v>
      </c>
      <c r="B11" s="84" t="s">
        <v>17</v>
      </c>
      <c r="C11" s="249">
        <f>VLOOKUP($A11,'App C Total'!$A:$I,3,FALSE)</f>
        <v>1.1301600000000001E-3</v>
      </c>
      <c r="D11" s="44"/>
      <c r="E11" s="250">
        <f>VLOOKUP($A11,'App C Total'!$A:$I,5,FALSE)</f>
        <v>1282737.8634349999</v>
      </c>
      <c r="F11" s="250">
        <f>VLOOKUP($A11,'App C Total'!$A:$I,6,FALSE)</f>
        <v>603849.299275</v>
      </c>
      <c r="G11" s="250">
        <f>VLOOKUP($A11,'App C Total'!$A:$I,7,FALSE)</f>
        <v>1369020.6676099999</v>
      </c>
      <c r="H11" s="250">
        <f>VLOOKUP($A11,'App C Total'!$A:$I,8,FALSE)</f>
        <v>84712.272960000002</v>
      </c>
      <c r="I11" s="250">
        <f>VLOOKUP($A11,'App C Total'!$A:$I,9,FALSE)</f>
        <v>0</v>
      </c>
      <c r="L11" s="250">
        <f>VLOOKUP($A11,'App C Exp'!$A:$I,5,FALSE)</f>
        <v>324806.85384</v>
      </c>
      <c r="M11" s="250">
        <f>VLOOKUP($A11,'App C Exp'!$A:$I,6,FALSE)</f>
        <v>241163.71224000002</v>
      </c>
      <c r="N11" s="250">
        <f>VLOOKUP($A11,'App C Exp'!$A:$I,7,FALSE)</f>
        <v>250140.57312000002</v>
      </c>
      <c r="O11" s="250">
        <f>VLOOKUP($A11,'App C Exp'!$A:$I,8,FALSE)</f>
        <v>0</v>
      </c>
      <c r="P11" s="250">
        <f>VLOOKUP($A11,'App C Exp'!$A:$I,9,FALSE)</f>
        <v>0</v>
      </c>
      <c r="S11" s="250">
        <f>VLOOKUP($A11,'App C Inv'!$A:$I,5,FALSE)</f>
        <v>499095.60840000003</v>
      </c>
      <c r="T11" s="250">
        <f>VLOOKUP($A11,'App C Inv'!$A:$I,6,FALSE)</f>
        <v>330901.80671999999</v>
      </c>
      <c r="U11" s="250">
        <f>VLOOKUP($A11,'App C Inv'!$A:$I,7,FALSE)</f>
        <v>1088643.5723999999</v>
      </c>
      <c r="V11" s="250">
        <f>VLOOKUP($A11,'App C Inv'!$A:$I,8,FALSE)</f>
        <v>84712.272960000002</v>
      </c>
      <c r="W11" s="250">
        <f>VLOOKUP($A11,'App C Inv'!$A:$I,9,FALSE)</f>
        <v>0</v>
      </c>
      <c r="Z11" s="250">
        <f>VLOOKUP($A11,'App C Assum'!$A:$I,5,FALSE)</f>
        <v>318075.62088</v>
      </c>
      <c r="AA11" s="250">
        <f>VLOOKUP($A11,'App C Assum'!$A:$I,6,FALSE)</f>
        <v>0</v>
      </c>
      <c r="AB11" s="250">
        <f>VLOOKUP($A11,'App C Assum'!$A:$I,7,FALSE)</f>
        <v>0</v>
      </c>
      <c r="AC11" s="250">
        <f>VLOOKUP($A11,'App C Assum'!$A:$I,8,FALSE)</f>
        <v>0</v>
      </c>
      <c r="AD11" s="250">
        <f>VLOOKUP($A11,'App C Assum'!$A:$I,9,FALSE)</f>
        <v>0</v>
      </c>
      <c r="AG11" s="250">
        <f>VLOOKUP($A11,'App C Share Outflows'!$A:$I,5,FALSE)</f>
        <v>145861.81343999994</v>
      </c>
      <c r="AH11" s="250">
        <f>VLOOKUP($A11,'App C Share Outflows'!$A:$I,6,FALSE)</f>
        <v>36885.81343999994</v>
      </c>
      <c r="AI11" s="250">
        <f>VLOOKUP($A11,'App C Share Outflows'!$A:$I,7,FALSE)</f>
        <v>30236.522089999926</v>
      </c>
      <c r="AJ11" s="250">
        <f>VLOOKUP($A11,'App C Share Outflows'!$A:$I,8,FALSE)</f>
        <v>0</v>
      </c>
      <c r="AK11" s="250">
        <f>VLOOKUP($A11,'App C Share Outflows'!$A:$I,9,FALSE)</f>
        <v>0</v>
      </c>
      <c r="AN11" s="250">
        <f>VLOOKUP($A11,'App C Share Inflows'!$A:$I,5,FALSE)</f>
        <v>-5102.0331249999872</v>
      </c>
      <c r="AO11" s="250">
        <f>VLOOKUP($A11,'App C Share Inflows'!$A:$I,6,FALSE)</f>
        <v>-5102.0331249999872</v>
      </c>
      <c r="AP11" s="250">
        <f>VLOOKUP($A11,'App C Share Inflows'!$A:$I,7,FALSE)</f>
        <v>0</v>
      </c>
      <c r="AQ11" s="250">
        <f>VLOOKUP($A11,'App C Share Inflows'!$A:$I,8,FALSE)</f>
        <v>0</v>
      </c>
      <c r="AR11" s="250">
        <f>VLOOKUP($A11,'App C Share Inflows'!$A:$I,9,FALSE)</f>
        <v>0</v>
      </c>
    </row>
    <row r="12" spans="1:44">
      <c r="A12" s="4">
        <v>90002</v>
      </c>
      <c r="B12" s="84" t="s">
        <v>18</v>
      </c>
      <c r="C12" s="249">
        <f>VLOOKUP($A12,'App C Total'!$A:$I,3,FALSE)</f>
        <v>5.4199999999999998E-6</v>
      </c>
      <c r="D12" s="44"/>
      <c r="E12" s="250">
        <f>VLOOKUP($A12,'App C Total'!$A:$I,5,FALSE)</f>
        <v>7631.4285949999994</v>
      </c>
      <c r="F12" s="250">
        <f>VLOOKUP($A12,'App C Total'!$A:$I,6,FALSE)</f>
        <v>4439.2526749999997</v>
      </c>
      <c r="G12" s="250">
        <f>VLOOKUP($A12,'App C Total'!$A:$I,7,FALSE)</f>
        <v>7243.8519949999991</v>
      </c>
      <c r="H12" s="250">
        <f>VLOOKUP($A12,'App C Total'!$A:$I,8,FALSE)</f>
        <v>406.26151999999996</v>
      </c>
      <c r="I12" s="250">
        <f>VLOOKUP($A12,'App C Total'!$A:$I,9,FALSE)</f>
        <v>0</v>
      </c>
      <c r="L12" s="250">
        <f>VLOOKUP($A12,'App C Exp'!$A:$I,5,FALSE)</f>
        <v>1557.7025799999999</v>
      </c>
      <c r="M12" s="250">
        <f>VLOOKUP($A12,'App C Exp'!$A:$I,6,FALSE)</f>
        <v>1156.5683799999999</v>
      </c>
      <c r="N12" s="250">
        <f>VLOOKUP($A12,'App C Exp'!$A:$I,7,FALSE)</f>
        <v>1199.6194399999999</v>
      </c>
      <c r="O12" s="250">
        <f>VLOOKUP($A12,'App C Exp'!$A:$I,8,FALSE)</f>
        <v>0</v>
      </c>
      <c r="P12" s="250">
        <f>VLOOKUP($A12,'App C Exp'!$A:$I,9,FALSE)</f>
        <v>0</v>
      </c>
      <c r="S12" s="250">
        <f>VLOOKUP($A12,'App C Inv'!$A:$I,5,FALSE)</f>
        <v>2393.5533</v>
      </c>
      <c r="T12" s="250">
        <f>VLOOKUP($A12,'App C Inv'!$A:$I,6,FALSE)</f>
        <v>1586.93264</v>
      </c>
      <c r="U12" s="250">
        <f>VLOOKUP($A12,'App C Inv'!$A:$I,7,FALSE)</f>
        <v>5220.8962999999994</v>
      </c>
      <c r="V12" s="250">
        <f>VLOOKUP($A12,'App C Inv'!$A:$I,8,FALSE)</f>
        <v>406.26151999999996</v>
      </c>
      <c r="W12" s="250">
        <f>VLOOKUP($A12,'App C Inv'!$A:$I,9,FALSE)</f>
        <v>0</v>
      </c>
      <c r="Z12" s="250">
        <f>VLOOKUP($A12,'App C Assum'!$A:$I,5,FALSE)</f>
        <v>1525.4210599999999</v>
      </c>
      <c r="AA12" s="250">
        <f>VLOOKUP($A12,'App C Assum'!$A:$I,6,FALSE)</f>
        <v>0</v>
      </c>
      <c r="AB12" s="250">
        <f>VLOOKUP($A12,'App C Assum'!$A:$I,7,FALSE)</f>
        <v>0</v>
      </c>
      <c r="AC12" s="250">
        <f>VLOOKUP($A12,'App C Assum'!$A:$I,8,FALSE)</f>
        <v>0</v>
      </c>
      <c r="AD12" s="250">
        <f>VLOOKUP($A12,'App C Assum'!$A:$I,9,FALSE)</f>
        <v>0</v>
      </c>
      <c r="AG12" s="250">
        <f>VLOOKUP($A12,'App C Share Outflows'!$A:$I,5,FALSE)</f>
        <v>2552.5725050000001</v>
      </c>
      <c r="AH12" s="250">
        <f>VLOOKUP($A12,'App C Share Outflows'!$A:$I,6,FALSE)</f>
        <v>2093.5725050000001</v>
      </c>
      <c r="AI12" s="250">
        <f>VLOOKUP($A12,'App C Share Outflows'!$A:$I,7,FALSE)</f>
        <v>823.33625499999994</v>
      </c>
      <c r="AJ12" s="250">
        <f>VLOOKUP($A12,'App C Share Outflows'!$A:$I,8,FALSE)</f>
        <v>0</v>
      </c>
      <c r="AK12" s="250">
        <f>VLOOKUP($A12,'App C Share Outflows'!$A:$I,9,FALSE)</f>
        <v>0</v>
      </c>
      <c r="AN12" s="250">
        <f>VLOOKUP($A12,'App C Share Inflows'!$A:$I,5,FALSE)</f>
        <v>-397.82085000000006</v>
      </c>
      <c r="AO12" s="250">
        <f>VLOOKUP($A12,'App C Share Inflows'!$A:$I,6,FALSE)</f>
        <v>-397.82085000000006</v>
      </c>
      <c r="AP12" s="250">
        <f>VLOOKUP($A12,'App C Share Inflows'!$A:$I,7,FALSE)</f>
        <v>0</v>
      </c>
      <c r="AQ12" s="250">
        <f>VLOOKUP($A12,'App C Share Inflows'!$A:$I,8,FALSE)</f>
        <v>0</v>
      </c>
      <c r="AR12" s="250">
        <f>VLOOKUP($A12,'App C Share Inflows'!$A:$I,9,FALSE)</f>
        <v>0</v>
      </c>
    </row>
    <row r="13" spans="1:44">
      <c r="A13" s="4">
        <v>90011</v>
      </c>
      <c r="B13" s="84" t="s">
        <v>19</v>
      </c>
      <c r="C13" s="249">
        <f>VLOOKUP($A13,'App C Total'!$A:$I,3,FALSE)</f>
        <v>1.4574999999999999E-4</v>
      </c>
      <c r="D13" s="44"/>
      <c r="E13" s="250">
        <f>VLOOKUP($A13,'App C Total'!$A:$I,5,FALSE)</f>
        <v>144601.77383749996</v>
      </c>
      <c r="F13" s="250">
        <f>VLOOKUP($A13,'App C Total'!$A:$I,6,FALSE)</f>
        <v>62583.546837499976</v>
      </c>
      <c r="G13" s="250">
        <f>VLOOKUP($A13,'App C Total'!$A:$I,7,FALSE)</f>
        <v>165298.20618749998</v>
      </c>
      <c r="H13" s="250">
        <f>VLOOKUP($A13,'App C Total'!$A:$I,8,FALSE)</f>
        <v>10924.837</v>
      </c>
      <c r="I13" s="250">
        <f>VLOOKUP($A13,'App C Total'!$A:$I,9,FALSE)</f>
        <v>0</v>
      </c>
      <c r="L13" s="250">
        <f>VLOOKUP($A13,'App C Exp'!$A:$I,5,FALSE)</f>
        <v>41888.40425</v>
      </c>
      <c r="M13" s="250">
        <f>VLOOKUP($A13,'App C Exp'!$A:$I,6,FALSE)</f>
        <v>31101.446749999999</v>
      </c>
      <c r="N13" s="250">
        <f>VLOOKUP($A13,'App C Exp'!$A:$I,7,FALSE)</f>
        <v>32259.138999999999</v>
      </c>
      <c r="O13" s="250">
        <f>VLOOKUP($A13,'App C Exp'!$A:$I,8,FALSE)</f>
        <v>0</v>
      </c>
      <c r="P13" s="250">
        <f>VLOOKUP($A13,'App C Exp'!$A:$I,9,FALSE)</f>
        <v>0</v>
      </c>
      <c r="S13" s="250">
        <f>VLOOKUP($A13,'App C Inv'!$A:$I,5,FALSE)</f>
        <v>64365.386249999996</v>
      </c>
      <c r="T13" s="250">
        <f>VLOOKUP($A13,'App C Inv'!$A:$I,6,FALSE)</f>
        <v>42674.434000000001</v>
      </c>
      <c r="U13" s="250">
        <f>VLOOKUP($A13,'App C Inv'!$A:$I,7,FALSE)</f>
        <v>140395.87375</v>
      </c>
      <c r="V13" s="250">
        <f>VLOOKUP($A13,'App C Inv'!$A:$I,8,FALSE)</f>
        <v>10924.837</v>
      </c>
      <c r="W13" s="250">
        <f>VLOOKUP($A13,'App C Inv'!$A:$I,9,FALSE)</f>
        <v>0</v>
      </c>
      <c r="Z13" s="250">
        <f>VLOOKUP($A13,'App C Assum'!$A:$I,5,FALSE)</f>
        <v>41020.31725</v>
      </c>
      <c r="AA13" s="250">
        <f>VLOOKUP($A13,'App C Assum'!$A:$I,6,FALSE)</f>
        <v>0</v>
      </c>
      <c r="AB13" s="250">
        <f>VLOOKUP($A13,'App C Assum'!$A:$I,7,FALSE)</f>
        <v>0</v>
      </c>
      <c r="AC13" s="250">
        <f>VLOOKUP($A13,'App C Assum'!$A:$I,8,FALSE)</f>
        <v>0</v>
      </c>
      <c r="AD13" s="250">
        <f>VLOOKUP($A13,'App C Assum'!$A:$I,9,FALSE)</f>
        <v>0</v>
      </c>
      <c r="AG13" s="250">
        <f>VLOOKUP($A13,'App C Share Outflows'!$A:$I,5,FALSE)</f>
        <v>12470.394999999997</v>
      </c>
      <c r="AH13" s="250">
        <f>VLOOKUP($A13,'App C Share Outflows'!$A:$I,6,FALSE)</f>
        <v>3950.3949999999968</v>
      </c>
      <c r="AI13" s="250">
        <f>VLOOKUP($A13,'App C Share Outflows'!$A:$I,7,FALSE)</f>
        <v>0</v>
      </c>
      <c r="AJ13" s="250">
        <f>VLOOKUP($A13,'App C Share Outflows'!$A:$I,8,FALSE)</f>
        <v>0</v>
      </c>
      <c r="AK13" s="250">
        <f>VLOOKUP($A13,'App C Share Outflows'!$A:$I,9,FALSE)</f>
        <v>0</v>
      </c>
      <c r="AN13" s="250">
        <f>VLOOKUP($A13,'App C Share Inflows'!$A:$I,5,FALSE)</f>
        <v>-15142.728912500021</v>
      </c>
      <c r="AO13" s="250">
        <f>VLOOKUP($A13,'App C Share Inflows'!$A:$I,6,FALSE)</f>
        <v>-15142.728912500021</v>
      </c>
      <c r="AP13" s="250">
        <f>VLOOKUP($A13,'App C Share Inflows'!$A:$I,7,FALSE)</f>
        <v>-7356.8065625000199</v>
      </c>
      <c r="AQ13" s="250">
        <f>VLOOKUP($A13,'App C Share Inflows'!$A:$I,8,FALSE)</f>
        <v>0</v>
      </c>
      <c r="AR13" s="250">
        <f>VLOOKUP($A13,'App C Share Inflows'!$A:$I,9,FALSE)</f>
        <v>0</v>
      </c>
    </row>
    <row r="14" spans="1:44">
      <c r="A14" s="4">
        <v>90092</v>
      </c>
      <c r="B14" s="84" t="s">
        <v>20</v>
      </c>
      <c r="C14" s="249">
        <f>VLOOKUP($A14,'App C Total'!$A:$I,3,FALSE)</f>
        <v>3.6586000000000002E-4</v>
      </c>
      <c r="D14" s="44"/>
      <c r="E14" s="250">
        <f>VLOOKUP($A14,'App C Total'!$A:$I,5,FALSE)</f>
        <v>333367.42906000005</v>
      </c>
      <c r="F14" s="250">
        <f>VLOOKUP($A14,'App C Total'!$A:$I,6,FALSE)</f>
        <v>166219.01170000003</v>
      </c>
      <c r="G14" s="250">
        <f>VLOOKUP($A14,'App C Total'!$A:$I,7,FALSE)</f>
        <v>416467.83623500005</v>
      </c>
      <c r="H14" s="250">
        <f>VLOOKUP($A14,'App C Total'!$A:$I,8,FALSE)</f>
        <v>27423.402160000001</v>
      </c>
      <c r="I14" s="250">
        <f>VLOOKUP($A14,'App C Total'!$A:$I,9,FALSE)</f>
        <v>0</v>
      </c>
      <c r="L14" s="250">
        <f>VLOOKUP($A14,'App C Exp'!$A:$I,5,FALSE)</f>
        <v>105147.79814000001</v>
      </c>
      <c r="M14" s="250">
        <f>VLOOKUP($A14,'App C Exp'!$A:$I,6,FALSE)</f>
        <v>78070.499540000004</v>
      </c>
      <c r="N14" s="250">
        <f>VLOOKUP($A14,'App C Exp'!$A:$I,7,FALSE)</f>
        <v>80976.52552000001</v>
      </c>
      <c r="O14" s="250">
        <f>VLOOKUP($A14,'App C Exp'!$A:$I,8,FALSE)</f>
        <v>0</v>
      </c>
      <c r="P14" s="250">
        <f>VLOOKUP($A14,'App C Exp'!$A:$I,9,FALSE)</f>
        <v>0</v>
      </c>
      <c r="S14" s="250">
        <f>VLOOKUP($A14,'App C Inv'!$A:$I,5,FALSE)</f>
        <v>161569.26390000002</v>
      </c>
      <c r="T14" s="250">
        <f>VLOOKUP($A14,'App C Inv'!$A:$I,6,FALSE)</f>
        <v>107120.88112000001</v>
      </c>
      <c r="U14" s="250">
        <f>VLOOKUP($A14,'App C Inv'!$A:$I,7,FALSE)</f>
        <v>352420.13290000003</v>
      </c>
      <c r="V14" s="250">
        <f>VLOOKUP($A14,'App C Inv'!$A:$I,8,FALSE)</f>
        <v>27423.402160000001</v>
      </c>
      <c r="W14" s="250">
        <f>VLOOKUP($A14,'App C Inv'!$A:$I,9,FALSE)</f>
        <v>0</v>
      </c>
      <c r="Z14" s="250">
        <f>VLOOKUP($A14,'App C Assum'!$A:$I,5,FALSE)</f>
        <v>102968.73598000001</v>
      </c>
      <c r="AA14" s="250">
        <f>VLOOKUP($A14,'App C Assum'!$A:$I,6,FALSE)</f>
        <v>0</v>
      </c>
      <c r="AB14" s="250">
        <f>VLOOKUP($A14,'App C Assum'!$A:$I,7,FALSE)</f>
        <v>0</v>
      </c>
      <c r="AC14" s="250">
        <f>VLOOKUP($A14,'App C Assum'!$A:$I,8,FALSE)</f>
        <v>0</v>
      </c>
      <c r="AD14" s="250">
        <f>VLOOKUP($A14,'App C Assum'!$A:$I,9,FALSE)</f>
        <v>0</v>
      </c>
      <c r="AG14" s="250">
        <f>VLOOKUP($A14,'App C Share Outflows'!$A:$I,5,FALSE)</f>
        <v>3807.7138500000001</v>
      </c>
      <c r="AH14" s="250">
        <f>VLOOKUP($A14,'App C Share Outflows'!$A:$I,6,FALSE)</f>
        <v>3807.7138500000001</v>
      </c>
      <c r="AI14" s="250">
        <f>VLOOKUP($A14,'App C Share Outflows'!$A:$I,7,FALSE)</f>
        <v>0</v>
      </c>
      <c r="AJ14" s="250">
        <f>VLOOKUP($A14,'App C Share Outflows'!$A:$I,8,FALSE)</f>
        <v>0</v>
      </c>
      <c r="AK14" s="250">
        <f>VLOOKUP($A14,'App C Share Outflows'!$A:$I,9,FALSE)</f>
        <v>0</v>
      </c>
      <c r="AN14" s="250">
        <f>VLOOKUP($A14,'App C Share Inflows'!$A:$I,5,FALSE)</f>
        <v>-40126.082809999993</v>
      </c>
      <c r="AO14" s="250">
        <f>VLOOKUP($A14,'App C Share Inflows'!$A:$I,6,FALSE)</f>
        <v>-22780.082809999993</v>
      </c>
      <c r="AP14" s="250">
        <f>VLOOKUP($A14,'App C Share Inflows'!$A:$I,7,FALSE)</f>
        <v>-16928.822184999983</v>
      </c>
      <c r="AQ14" s="250">
        <f>VLOOKUP($A14,'App C Share Inflows'!$A:$I,8,FALSE)</f>
        <v>0</v>
      </c>
      <c r="AR14" s="250">
        <f>VLOOKUP($A14,'App C Share Inflows'!$A:$I,9,FALSE)</f>
        <v>0</v>
      </c>
    </row>
    <row r="15" spans="1:44">
      <c r="A15" s="4">
        <v>90096</v>
      </c>
      <c r="B15" s="84" t="s">
        <v>21</v>
      </c>
      <c r="C15" s="249">
        <f>VLOOKUP($A15,'App C Total'!$A:$I,3,FALSE)</f>
        <v>1.0949200000000001E-3</v>
      </c>
      <c r="D15" s="44"/>
      <c r="E15" s="250">
        <f>VLOOKUP($A15,'App C Total'!$A:$I,5,FALSE)</f>
        <v>1383961.5887450003</v>
      </c>
      <c r="F15" s="250">
        <f>VLOOKUP($A15,'App C Total'!$A:$I,6,FALSE)</f>
        <v>796705.71082500019</v>
      </c>
      <c r="G15" s="250">
        <f>VLOOKUP($A15,'App C Total'!$A:$I,7,FALSE)</f>
        <v>1458866.9535200004</v>
      </c>
      <c r="H15" s="250">
        <f>VLOOKUP($A15,'App C Total'!$A:$I,8,FALSE)</f>
        <v>82070.823520000005</v>
      </c>
      <c r="I15" s="250">
        <f>VLOOKUP($A15,'App C Total'!$A:$I,9,FALSE)</f>
        <v>0</v>
      </c>
      <c r="L15" s="250">
        <f>VLOOKUP($A15,'App C Exp'!$A:$I,5,FALSE)</f>
        <v>314678.91308000003</v>
      </c>
      <c r="M15" s="250">
        <f>VLOOKUP($A15,'App C Exp'!$A:$I,6,FALSE)</f>
        <v>233643.88388000001</v>
      </c>
      <c r="N15" s="250">
        <f>VLOOKUP($A15,'App C Exp'!$A:$I,7,FALSE)</f>
        <v>242340.83344000002</v>
      </c>
      <c r="O15" s="250">
        <f>VLOOKUP($A15,'App C Exp'!$A:$I,8,FALSE)</f>
        <v>0</v>
      </c>
      <c r="P15" s="250">
        <f>VLOOKUP($A15,'App C Exp'!$A:$I,9,FALSE)</f>
        <v>0</v>
      </c>
      <c r="S15" s="250">
        <f>VLOOKUP($A15,'App C Inv'!$A:$I,5,FALSE)</f>
        <v>483533.09580000007</v>
      </c>
      <c r="T15" s="250">
        <f>VLOOKUP($A15,'App C Inv'!$A:$I,6,FALSE)</f>
        <v>320583.81664000003</v>
      </c>
      <c r="U15" s="250">
        <f>VLOOKUP($A15,'App C Inv'!$A:$I,7,FALSE)</f>
        <v>1054698.1138000002</v>
      </c>
      <c r="V15" s="250">
        <f>VLOOKUP($A15,'App C Inv'!$A:$I,8,FALSE)</f>
        <v>82070.823520000005</v>
      </c>
      <c r="W15" s="250">
        <f>VLOOKUP($A15,'App C Inv'!$A:$I,9,FALSE)</f>
        <v>0</v>
      </c>
      <c r="Z15" s="250">
        <f>VLOOKUP($A15,'App C Assum'!$A:$I,5,FALSE)</f>
        <v>308157.56956000003</v>
      </c>
      <c r="AA15" s="250">
        <f>VLOOKUP($A15,'App C Assum'!$A:$I,6,FALSE)</f>
        <v>0</v>
      </c>
      <c r="AB15" s="250">
        <f>VLOOKUP($A15,'App C Assum'!$A:$I,7,FALSE)</f>
        <v>0</v>
      </c>
      <c r="AC15" s="250">
        <f>VLOOKUP($A15,'App C Assum'!$A:$I,8,FALSE)</f>
        <v>0</v>
      </c>
      <c r="AD15" s="250">
        <f>VLOOKUP($A15,'App C Assum'!$A:$I,9,FALSE)</f>
        <v>0</v>
      </c>
      <c r="AG15" s="250">
        <f>VLOOKUP($A15,'App C Share Outflows'!$A:$I,5,FALSE)</f>
        <v>277592.01030500012</v>
      </c>
      <c r="AH15" s="250">
        <f>VLOOKUP($A15,'App C Share Outflows'!$A:$I,6,FALSE)</f>
        <v>242478.01030500012</v>
      </c>
      <c r="AI15" s="250">
        <f>VLOOKUP($A15,'App C Share Outflows'!$A:$I,7,FALSE)</f>
        <v>161828.00628000023</v>
      </c>
      <c r="AJ15" s="250">
        <f>VLOOKUP($A15,'App C Share Outflows'!$A:$I,8,FALSE)</f>
        <v>0</v>
      </c>
      <c r="AK15" s="250">
        <f>VLOOKUP($A15,'App C Share Outflows'!$A:$I,9,FALSE)</f>
        <v>0</v>
      </c>
      <c r="AN15" s="250">
        <f>VLOOKUP($A15,'App C Share Inflows'!$A:$I,5,FALSE)</f>
        <v>0</v>
      </c>
      <c r="AO15" s="250">
        <f>VLOOKUP($A15,'App C Share Inflows'!$A:$I,6,FALSE)</f>
        <v>0</v>
      </c>
      <c r="AP15" s="250">
        <f>VLOOKUP($A15,'App C Share Inflows'!$A:$I,7,FALSE)</f>
        <v>0</v>
      </c>
      <c r="AQ15" s="250">
        <f>VLOOKUP($A15,'App C Share Inflows'!$A:$I,8,FALSE)</f>
        <v>0</v>
      </c>
      <c r="AR15" s="250">
        <f>VLOOKUP($A15,'App C Share Inflows'!$A:$I,9,FALSE)</f>
        <v>0</v>
      </c>
    </row>
    <row r="16" spans="1:44">
      <c r="A16" s="4">
        <v>90098</v>
      </c>
      <c r="B16" s="84" t="s">
        <v>22</v>
      </c>
      <c r="C16" s="249">
        <f>VLOOKUP($A16,'App C Total'!$A:$I,3,FALSE)</f>
        <v>1.3207E-4</v>
      </c>
      <c r="D16" s="44"/>
      <c r="E16" s="250">
        <f>VLOOKUP($A16,'App C Total'!$A:$I,5,FALSE)</f>
        <v>64548.340057499998</v>
      </c>
      <c r="F16" s="250">
        <f>VLOOKUP($A16,'App C Total'!$A:$I,6,FALSE)</f>
        <v>5567.608737499977</v>
      </c>
      <c r="G16" s="250">
        <f>VLOOKUP($A16,'App C Total'!$A:$I,7,FALSE)</f>
        <v>99091.616507499974</v>
      </c>
      <c r="H16" s="250">
        <f>VLOOKUP($A16,'App C Total'!$A:$I,8,FALSE)</f>
        <v>9899.4389200000005</v>
      </c>
      <c r="I16" s="250">
        <f>VLOOKUP($A16,'App C Total'!$A:$I,9,FALSE)</f>
        <v>0</v>
      </c>
      <c r="L16" s="250">
        <f>VLOOKUP($A16,'App C Exp'!$A:$I,5,FALSE)</f>
        <v>37956.785929999998</v>
      </c>
      <c r="M16" s="250">
        <f>VLOOKUP($A16,'App C Exp'!$A:$I,6,FALSE)</f>
        <v>28182.285230000001</v>
      </c>
      <c r="N16" s="250">
        <f>VLOOKUP($A16,'App C Exp'!$A:$I,7,FALSE)</f>
        <v>29231.31724</v>
      </c>
      <c r="O16" s="250">
        <f>VLOOKUP($A16,'App C Exp'!$A:$I,8,FALSE)</f>
        <v>0</v>
      </c>
      <c r="P16" s="250">
        <f>VLOOKUP($A16,'App C Exp'!$A:$I,9,FALSE)</f>
        <v>0</v>
      </c>
      <c r="S16" s="250">
        <f>VLOOKUP($A16,'App C Inv'!$A:$I,5,FALSE)</f>
        <v>58324.093050000003</v>
      </c>
      <c r="T16" s="250">
        <f>VLOOKUP($A16,'App C Inv'!$A:$I,6,FALSE)</f>
        <v>38669.03944</v>
      </c>
      <c r="U16" s="250">
        <f>VLOOKUP($A16,'App C Inv'!$A:$I,7,FALSE)</f>
        <v>127218.40855000001</v>
      </c>
      <c r="V16" s="250">
        <f>VLOOKUP($A16,'App C Inv'!$A:$I,8,FALSE)</f>
        <v>9899.4389200000005</v>
      </c>
      <c r="W16" s="250">
        <f>VLOOKUP($A16,'App C Inv'!$A:$I,9,FALSE)</f>
        <v>0</v>
      </c>
      <c r="Z16" s="250">
        <f>VLOOKUP($A16,'App C Assum'!$A:$I,5,FALSE)</f>
        <v>37170.177009999999</v>
      </c>
      <c r="AA16" s="250">
        <f>VLOOKUP($A16,'App C Assum'!$A:$I,6,FALSE)</f>
        <v>0</v>
      </c>
      <c r="AB16" s="250">
        <f>VLOOKUP($A16,'App C Assum'!$A:$I,7,FALSE)</f>
        <v>0</v>
      </c>
      <c r="AC16" s="250">
        <f>VLOOKUP($A16,'App C Assum'!$A:$I,8,FALSE)</f>
        <v>0</v>
      </c>
      <c r="AD16" s="250">
        <f>VLOOKUP($A16,'App C Assum'!$A:$I,9,FALSE)</f>
        <v>0</v>
      </c>
      <c r="AG16" s="250">
        <f>VLOOKUP($A16,'App C Share Outflows'!$A:$I,5,FALSE)</f>
        <v>9884.4599999999991</v>
      </c>
      <c r="AH16" s="250">
        <f>VLOOKUP($A16,'App C Share Outflows'!$A:$I,6,FALSE)</f>
        <v>9884.4599999999991</v>
      </c>
      <c r="AI16" s="250">
        <f>VLOOKUP($A16,'App C Share Outflows'!$A:$I,7,FALSE)</f>
        <v>0</v>
      </c>
      <c r="AJ16" s="250">
        <f>VLOOKUP($A16,'App C Share Outflows'!$A:$I,8,FALSE)</f>
        <v>0</v>
      </c>
      <c r="AK16" s="250">
        <f>VLOOKUP($A16,'App C Share Outflows'!$A:$I,9,FALSE)</f>
        <v>0</v>
      </c>
      <c r="AN16" s="250">
        <f>VLOOKUP($A16,'App C Share Inflows'!$A:$I,5,FALSE)</f>
        <v>-78787.175932500017</v>
      </c>
      <c r="AO16" s="250">
        <f>VLOOKUP($A16,'App C Share Inflows'!$A:$I,6,FALSE)</f>
        <v>-71168.175932500017</v>
      </c>
      <c r="AP16" s="250">
        <f>VLOOKUP($A16,'App C Share Inflows'!$A:$I,7,FALSE)</f>
        <v>-57358.109282500016</v>
      </c>
      <c r="AQ16" s="250">
        <f>VLOOKUP($A16,'App C Share Inflows'!$A:$I,8,FALSE)</f>
        <v>0</v>
      </c>
      <c r="AR16" s="250">
        <f>VLOOKUP($A16,'App C Share Inflows'!$A:$I,9,FALSE)</f>
        <v>0</v>
      </c>
    </row>
    <row r="17" spans="1:44">
      <c r="A17" s="4">
        <v>90099</v>
      </c>
      <c r="B17" s="84" t="s">
        <v>23</v>
      </c>
      <c r="C17" s="249">
        <f>VLOOKUP($A17,'App C Total'!$A:$I,3,FALSE)</f>
        <v>7.9927999999999998E-4</v>
      </c>
      <c r="D17" s="44"/>
      <c r="E17" s="250">
        <f>VLOOKUP($A17,'App C Total'!$A:$I,5,FALSE)</f>
        <v>822980.04742999992</v>
      </c>
      <c r="F17" s="250">
        <f>VLOOKUP($A17,'App C Total'!$A:$I,6,FALSE)</f>
        <v>382998.32614999986</v>
      </c>
      <c r="G17" s="250">
        <f>VLOOKUP($A17,'App C Total'!$A:$I,7,FALSE)</f>
        <v>897589.41317999992</v>
      </c>
      <c r="H17" s="250">
        <f>VLOOKUP($A17,'App C Total'!$A:$I,8,FALSE)</f>
        <v>59910.831679999996</v>
      </c>
      <c r="I17" s="250">
        <f>VLOOKUP($A17,'App C Total'!$A:$I,9,FALSE)</f>
        <v>0</v>
      </c>
      <c r="L17" s="250">
        <f>VLOOKUP($A17,'App C Exp'!$A:$I,5,FALSE)</f>
        <v>229712.27271999998</v>
      </c>
      <c r="M17" s="250">
        <f>VLOOKUP($A17,'App C Exp'!$A:$I,6,FALSE)</f>
        <v>170557.55992</v>
      </c>
      <c r="N17" s="250">
        <f>VLOOKUP($A17,'App C Exp'!$A:$I,7,FALSE)</f>
        <v>176906.24096</v>
      </c>
      <c r="O17" s="250">
        <f>VLOOKUP($A17,'App C Exp'!$A:$I,8,FALSE)</f>
        <v>0</v>
      </c>
      <c r="P17" s="250">
        <f>VLOOKUP($A17,'App C Exp'!$A:$I,9,FALSE)</f>
        <v>0</v>
      </c>
      <c r="S17" s="250">
        <f>VLOOKUP($A17,'App C Inv'!$A:$I,5,FALSE)</f>
        <v>352974.03719999996</v>
      </c>
      <c r="T17" s="250">
        <f>VLOOKUP($A17,'App C Inv'!$A:$I,6,FALSE)</f>
        <v>234022.78975999999</v>
      </c>
      <c r="U17" s="250">
        <f>VLOOKUP($A17,'App C Inv'!$A:$I,7,FALSE)</f>
        <v>769918.44920000003</v>
      </c>
      <c r="V17" s="250">
        <f>VLOOKUP($A17,'App C Inv'!$A:$I,8,FALSE)</f>
        <v>59910.831679999996</v>
      </c>
      <c r="W17" s="250">
        <f>VLOOKUP($A17,'App C Inv'!$A:$I,9,FALSE)</f>
        <v>0</v>
      </c>
      <c r="Z17" s="250">
        <f>VLOOKUP($A17,'App C Assum'!$A:$I,5,FALSE)</f>
        <v>224951.76103999998</v>
      </c>
      <c r="AA17" s="250">
        <f>VLOOKUP($A17,'App C Assum'!$A:$I,6,FALSE)</f>
        <v>0</v>
      </c>
      <c r="AB17" s="250">
        <f>VLOOKUP($A17,'App C Assum'!$A:$I,7,FALSE)</f>
        <v>0</v>
      </c>
      <c r="AC17" s="250">
        <f>VLOOKUP($A17,'App C Assum'!$A:$I,8,FALSE)</f>
        <v>0</v>
      </c>
      <c r="AD17" s="250">
        <f>VLOOKUP($A17,'App C Assum'!$A:$I,9,FALSE)</f>
        <v>0</v>
      </c>
      <c r="AG17" s="250">
        <f>VLOOKUP($A17,'App C Share Outflows'!$A:$I,5,FALSE)</f>
        <v>79490.830950000032</v>
      </c>
      <c r="AH17" s="250">
        <f>VLOOKUP($A17,'App C Share Outflows'!$A:$I,6,FALSE)</f>
        <v>42566.830950000032</v>
      </c>
      <c r="AI17" s="250">
        <f>VLOOKUP($A17,'App C Share Outflows'!$A:$I,7,FALSE)</f>
        <v>0</v>
      </c>
      <c r="AJ17" s="250">
        <f>VLOOKUP($A17,'App C Share Outflows'!$A:$I,8,FALSE)</f>
        <v>0</v>
      </c>
      <c r="AK17" s="250">
        <f>VLOOKUP($A17,'App C Share Outflows'!$A:$I,9,FALSE)</f>
        <v>0</v>
      </c>
      <c r="AN17" s="250">
        <f>VLOOKUP($A17,'App C Share Inflows'!$A:$I,5,FALSE)</f>
        <v>-64148.85448000014</v>
      </c>
      <c r="AO17" s="250">
        <f>VLOOKUP($A17,'App C Share Inflows'!$A:$I,6,FALSE)</f>
        <v>-64148.85448000014</v>
      </c>
      <c r="AP17" s="250">
        <f>VLOOKUP($A17,'App C Share Inflows'!$A:$I,7,FALSE)</f>
        <v>-49235.276980000126</v>
      </c>
      <c r="AQ17" s="250">
        <f>VLOOKUP($A17,'App C Share Inflows'!$A:$I,8,FALSE)</f>
        <v>0</v>
      </c>
      <c r="AR17" s="250">
        <f>VLOOKUP($A17,'App C Share Inflows'!$A:$I,9,FALSE)</f>
        <v>0</v>
      </c>
    </row>
    <row r="18" spans="1:44">
      <c r="A18" s="4">
        <v>90101</v>
      </c>
      <c r="B18" s="84" t="s">
        <v>24</v>
      </c>
      <c r="C18" s="249">
        <f>VLOOKUP($A18,'App C Total'!$A:$I,3,FALSE)</f>
        <v>6.0552799999999997E-3</v>
      </c>
      <c r="D18" s="44"/>
      <c r="E18" s="250">
        <f>VLOOKUP($A18,'App C Total'!$A:$I,5,FALSE)</f>
        <v>6063718.0666049998</v>
      </c>
      <c r="F18" s="250">
        <f>VLOOKUP($A18,'App C Total'!$A:$I,6,FALSE)</f>
        <v>3034852.6893250002</v>
      </c>
      <c r="G18" s="250">
        <f>VLOOKUP($A18,'App C Total'!$A:$I,7,FALSE)</f>
        <v>7245435.0256299991</v>
      </c>
      <c r="H18" s="250">
        <f>VLOOKUP($A18,'App C Total'!$A:$I,8,FALSE)</f>
        <v>453879.56767999998</v>
      </c>
      <c r="I18" s="250">
        <f>VLOOKUP($A18,'App C Total'!$A:$I,9,FALSE)</f>
        <v>0</v>
      </c>
      <c r="L18" s="250">
        <f>VLOOKUP($A18,'App C Exp'!$A:$I,5,FALSE)</f>
        <v>1740281.4167199999</v>
      </c>
      <c r="M18" s="250">
        <f>VLOOKUP($A18,'App C Exp'!$A:$I,6,FALSE)</f>
        <v>1292130.1439199999</v>
      </c>
      <c r="N18" s="250">
        <f>VLOOKUP($A18,'App C Exp'!$A:$I,7,FALSE)</f>
        <v>1340227.2329599999</v>
      </c>
      <c r="O18" s="250">
        <f>VLOOKUP($A18,'App C Exp'!$A:$I,8,FALSE)</f>
        <v>0</v>
      </c>
      <c r="P18" s="250">
        <f>VLOOKUP($A18,'App C Exp'!$A:$I,9,FALSE)</f>
        <v>0</v>
      </c>
      <c r="S18" s="250">
        <f>VLOOKUP($A18,'App C Inv'!$A:$I,5,FALSE)</f>
        <v>2674102.4772000001</v>
      </c>
      <c r="T18" s="250">
        <f>VLOOKUP($A18,'App C Inv'!$A:$I,6,FALSE)</f>
        <v>1772937.5417599999</v>
      </c>
      <c r="U18" s="250">
        <f>VLOOKUP($A18,'App C Inv'!$A:$I,7,FALSE)</f>
        <v>5832839.2891999995</v>
      </c>
      <c r="V18" s="250">
        <f>VLOOKUP($A18,'App C Inv'!$A:$I,8,FALSE)</f>
        <v>453879.56767999998</v>
      </c>
      <c r="W18" s="250">
        <f>VLOOKUP($A18,'App C Inv'!$A:$I,9,FALSE)</f>
        <v>0</v>
      </c>
      <c r="Z18" s="250">
        <f>VLOOKUP($A18,'App C Assum'!$A:$I,5,FALSE)</f>
        <v>1704216.1690399998</v>
      </c>
      <c r="AA18" s="250">
        <f>VLOOKUP($A18,'App C Assum'!$A:$I,6,FALSE)</f>
        <v>0</v>
      </c>
      <c r="AB18" s="250">
        <f>VLOOKUP($A18,'App C Assum'!$A:$I,7,FALSE)</f>
        <v>0</v>
      </c>
      <c r="AC18" s="250">
        <f>VLOOKUP($A18,'App C Assum'!$A:$I,8,FALSE)</f>
        <v>0</v>
      </c>
      <c r="AD18" s="250">
        <f>VLOOKUP($A18,'App C Assum'!$A:$I,9,FALSE)</f>
        <v>0</v>
      </c>
      <c r="AG18" s="250">
        <f>VLOOKUP($A18,'App C Share Outflows'!$A:$I,5,FALSE)</f>
        <v>112659.52034499998</v>
      </c>
      <c r="AH18" s="250">
        <f>VLOOKUP($A18,'App C Share Outflows'!$A:$I,6,FALSE)</f>
        <v>112659.52034499998</v>
      </c>
      <c r="AI18" s="250">
        <f>VLOOKUP($A18,'App C Share Outflows'!$A:$I,7,FALSE)</f>
        <v>72368.503470000243</v>
      </c>
      <c r="AJ18" s="250">
        <f>VLOOKUP($A18,'App C Share Outflows'!$A:$I,8,FALSE)</f>
        <v>0</v>
      </c>
      <c r="AK18" s="250">
        <f>VLOOKUP($A18,'App C Share Outflows'!$A:$I,9,FALSE)</f>
        <v>0</v>
      </c>
      <c r="AN18" s="250">
        <f>VLOOKUP($A18,'App C Share Inflows'!$A:$I,5,FALSE)</f>
        <v>-167541.51670000004</v>
      </c>
      <c r="AO18" s="250">
        <f>VLOOKUP($A18,'App C Share Inflows'!$A:$I,6,FALSE)</f>
        <v>-142874.51670000004</v>
      </c>
      <c r="AP18" s="250">
        <f>VLOOKUP($A18,'App C Share Inflows'!$A:$I,7,FALSE)</f>
        <v>0</v>
      </c>
      <c r="AQ18" s="250">
        <f>VLOOKUP($A18,'App C Share Inflows'!$A:$I,8,FALSE)</f>
        <v>0</v>
      </c>
      <c r="AR18" s="250">
        <f>VLOOKUP($A18,'App C Share Inflows'!$A:$I,9,FALSE)</f>
        <v>0</v>
      </c>
    </row>
    <row r="19" spans="1:44">
      <c r="A19" s="4">
        <v>90111</v>
      </c>
      <c r="B19" s="84" t="s">
        <v>25</v>
      </c>
      <c r="C19" s="249">
        <f>VLOOKUP($A19,'App C Total'!$A:$I,3,FALSE)</f>
        <v>4.6387199999999998E-3</v>
      </c>
      <c r="D19" s="44"/>
      <c r="E19" s="250">
        <f>VLOOKUP($A19,'App C Total'!$A:$I,5,FALSE)</f>
        <v>4555981.3454949996</v>
      </c>
      <c r="F19" s="250">
        <f>VLOOKUP($A19,'App C Total'!$A:$I,6,FALSE)</f>
        <v>2341655.1787749995</v>
      </c>
      <c r="G19" s="250">
        <f>VLOOKUP($A19,'App C Total'!$A:$I,7,FALSE)</f>
        <v>5540599.819769999</v>
      </c>
      <c r="H19" s="250">
        <f>VLOOKUP($A19,'App C Total'!$A:$I,8,FALSE)</f>
        <v>347699.89632</v>
      </c>
      <c r="I19" s="250">
        <f>VLOOKUP($A19,'App C Total'!$A:$I,9,FALSE)</f>
        <v>0</v>
      </c>
      <c r="L19" s="250">
        <f>VLOOKUP($A19,'App C Exp'!$A:$I,5,FALSE)</f>
        <v>1333163.4892799999</v>
      </c>
      <c r="M19" s="250">
        <f>VLOOKUP($A19,'App C Exp'!$A:$I,6,FALSE)</f>
        <v>989851.82207999995</v>
      </c>
      <c r="N19" s="250">
        <f>VLOOKUP($A19,'App C Exp'!$A:$I,7,FALSE)</f>
        <v>1026697.17504</v>
      </c>
      <c r="O19" s="250">
        <f>VLOOKUP($A19,'App C Exp'!$A:$I,8,FALSE)</f>
        <v>0</v>
      </c>
      <c r="P19" s="250">
        <f>VLOOKUP($A19,'App C Exp'!$A:$I,9,FALSE)</f>
        <v>0</v>
      </c>
      <c r="S19" s="250">
        <f>VLOOKUP($A19,'App C Inv'!$A:$I,5,FALSE)</f>
        <v>2048528.3328</v>
      </c>
      <c r="T19" s="250">
        <f>VLOOKUP($A19,'App C Inv'!$A:$I,6,FALSE)</f>
        <v>1358180.1062399999</v>
      </c>
      <c r="U19" s="250">
        <f>VLOOKUP($A19,'App C Inv'!$A:$I,7,FALSE)</f>
        <v>4468316.6207999997</v>
      </c>
      <c r="V19" s="250">
        <f>VLOOKUP($A19,'App C Inv'!$A:$I,8,FALSE)</f>
        <v>347699.89632</v>
      </c>
      <c r="W19" s="250">
        <f>VLOOKUP($A19,'App C Inv'!$A:$I,9,FALSE)</f>
        <v>0</v>
      </c>
      <c r="Z19" s="250">
        <f>VLOOKUP($A19,'App C Assum'!$A:$I,5,FALSE)</f>
        <v>1305535.27296</v>
      </c>
      <c r="AA19" s="250">
        <f>VLOOKUP($A19,'App C Assum'!$A:$I,6,FALSE)</f>
        <v>0</v>
      </c>
      <c r="AB19" s="250">
        <f>VLOOKUP($A19,'App C Assum'!$A:$I,7,FALSE)</f>
        <v>0</v>
      </c>
      <c r="AC19" s="250">
        <f>VLOOKUP($A19,'App C Assum'!$A:$I,8,FALSE)</f>
        <v>0</v>
      </c>
      <c r="AD19" s="250">
        <f>VLOOKUP($A19,'App C Assum'!$A:$I,9,FALSE)</f>
        <v>0</v>
      </c>
      <c r="AG19" s="250">
        <f>VLOOKUP($A19,'App C Share Outflows'!$A:$I,5,FALSE)</f>
        <v>82962.447054999648</v>
      </c>
      <c r="AH19" s="250">
        <f>VLOOKUP($A19,'App C Share Outflows'!$A:$I,6,FALSE)</f>
        <v>82962.447054999648</v>
      </c>
      <c r="AI19" s="250">
        <f>VLOOKUP($A19,'App C Share Outflows'!$A:$I,7,FALSE)</f>
        <v>45586.023929999443</v>
      </c>
      <c r="AJ19" s="250">
        <f>VLOOKUP($A19,'App C Share Outflows'!$A:$I,8,FALSE)</f>
        <v>0</v>
      </c>
      <c r="AK19" s="250">
        <f>VLOOKUP($A19,'App C Share Outflows'!$A:$I,9,FALSE)</f>
        <v>0</v>
      </c>
      <c r="AN19" s="250">
        <f>VLOOKUP($A19,'App C Share Inflows'!$A:$I,5,FALSE)</f>
        <v>-214208.19660000061</v>
      </c>
      <c r="AO19" s="250">
        <f>VLOOKUP($A19,'App C Share Inflows'!$A:$I,6,FALSE)</f>
        <v>-89339.196600000607</v>
      </c>
      <c r="AP19" s="250">
        <f>VLOOKUP($A19,'App C Share Inflows'!$A:$I,7,FALSE)</f>
        <v>0</v>
      </c>
      <c r="AQ19" s="250">
        <f>VLOOKUP($A19,'App C Share Inflows'!$A:$I,8,FALSE)</f>
        <v>0</v>
      </c>
      <c r="AR19" s="250">
        <f>VLOOKUP($A19,'App C Share Inflows'!$A:$I,9,FALSE)</f>
        <v>0</v>
      </c>
    </row>
    <row r="20" spans="1:44">
      <c r="A20" s="4">
        <v>90114</v>
      </c>
      <c r="B20" s="84" t="s">
        <v>26</v>
      </c>
      <c r="C20" s="249">
        <f>VLOOKUP($A20,'App C Total'!$A:$I,3,FALSE)</f>
        <v>1.20221E-3</v>
      </c>
      <c r="D20" s="44"/>
      <c r="E20" s="250">
        <f>VLOOKUP($A20,'App C Total'!$A:$I,5,FALSE)</f>
        <v>1931696.8183225002</v>
      </c>
      <c r="F20" s="250">
        <f>VLOOKUP($A20,'App C Total'!$A:$I,6,FALSE)</f>
        <v>1097926.1683625001</v>
      </c>
      <c r="G20" s="250">
        <f>VLOOKUP($A20,'App C Total'!$A:$I,7,FALSE)</f>
        <v>1713356.0803224999</v>
      </c>
      <c r="H20" s="250">
        <f>VLOOKUP($A20,'App C Total'!$A:$I,8,FALSE)</f>
        <v>90112.852759999994</v>
      </c>
      <c r="I20" s="250">
        <f>VLOOKUP($A20,'App C Total'!$A:$I,9,FALSE)</f>
        <v>0</v>
      </c>
      <c r="L20" s="250">
        <f>VLOOKUP($A20,'App C Exp'!$A:$I,5,FALSE)</f>
        <v>345513.95179000002</v>
      </c>
      <c r="M20" s="250">
        <f>VLOOKUP($A20,'App C Exp'!$A:$I,6,FALSE)</f>
        <v>256538.38969000001</v>
      </c>
      <c r="N20" s="250">
        <f>VLOOKUP($A20,'App C Exp'!$A:$I,7,FALSE)</f>
        <v>266087.54372000002</v>
      </c>
      <c r="O20" s="250">
        <f>VLOOKUP($A20,'App C Exp'!$A:$I,8,FALSE)</f>
        <v>0</v>
      </c>
      <c r="P20" s="250">
        <f>VLOOKUP($A20,'App C Exp'!$A:$I,9,FALSE)</f>
        <v>0</v>
      </c>
      <c r="S20" s="250">
        <f>VLOOKUP($A20,'App C Inv'!$A:$I,5,FALSE)</f>
        <v>530913.96915000002</v>
      </c>
      <c r="T20" s="250">
        <f>VLOOKUP($A20,'App C Inv'!$A:$I,6,FALSE)</f>
        <v>351997.47032000002</v>
      </c>
      <c r="U20" s="250">
        <f>VLOOKUP($A20,'App C Inv'!$A:$I,7,FALSE)</f>
        <v>1158046.81565</v>
      </c>
      <c r="V20" s="250">
        <f>VLOOKUP($A20,'App C Inv'!$A:$I,8,FALSE)</f>
        <v>90112.852759999994</v>
      </c>
      <c r="W20" s="250">
        <f>VLOOKUP($A20,'App C Inv'!$A:$I,9,FALSE)</f>
        <v>0</v>
      </c>
      <c r="Z20" s="250">
        <f>VLOOKUP($A20,'App C Assum'!$A:$I,5,FALSE)</f>
        <v>338353.58902999997</v>
      </c>
      <c r="AA20" s="250">
        <f>VLOOKUP($A20,'App C Assum'!$A:$I,6,FALSE)</f>
        <v>0</v>
      </c>
      <c r="AB20" s="250">
        <f>VLOOKUP($A20,'App C Assum'!$A:$I,7,FALSE)</f>
        <v>0</v>
      </c>
      <c r="AC20" s="250">
        <f>VLOOKUP($A20,'App C Assum'!$A:$I,8,FALSE)</f>
        <v>0</v>
      </c>
      <c r="AD20" s="250">
        <f>VLOOKUP($A20,'App C Assum'!$A:$I,9,FALSE)</f>
        <v>0</v>
      </c>
      <c r="AG20" s="250">
        <f>VLOOKUP($A20,'App C Share Outflows'!$A:$I,5,FALSE)</f>
        <v>723564.59970250004</v>
      </c>
      <c r="AH20" s="250">
        <f>VLOOKUP($A20,'App C Share Outflows'!$A:$I,6,FALSE)</f>
        <v>496039.59970249998</v>
      </c>
      <c r="AI20" s="250">
        <f>VLOOKUP($A20,'App C Share Outflows'!$A:$I,7,FALSE)</f>
        <v>289221.72095250001</v>
      </c>
      <c r="AJ20" s="250">
        <f>VLOOKUP($A20,'App C Share Outflows'!$A:$I,8,FALSE)</f>
        <v>0</v>
      </c>
      <c r="AK20" s="250">
        <f>VLOOKUP($A20,'App C Share Outflows'!$A:$I,9,FALSE)</f>
        <v>0</v>
      </c>
      <c r="AN20" s="250">
        <f>VLOOKUP($A20,'App C Share Inflows'!$A:$I,5,FALSE)</f>
        <v>-6649.2913499999559</v>
      </c>
      <c r="AO20" s="250">
        <f>VLOOKUP($A20,'App C Share Inflows'!$A:$I,6,FALSE)</f>
        <v>-6649.2913499999559</v>
      </c>
      <c r="AP20" s="250">
        <f>VLOOKUP($A20,'App C Share Inflows'!$A:$I,7,FALSE)</f>
        <v>0</v>
      </c>
      <c r="AQ20" s="250">
        <f>VLOOKUP($A20,'App C Share Inflows'!$A:$I,8,FALSE)</f>
        <v>0</v>
      </c>
      <c r="AR20" s="250">
        <f>VLOOKUP($A20,'App C Share Inflows'!$A:$I,9,FALSE)</f>
        <v>0</v>
      </c>
    </row>
    <row r="21" spans="1:44">
      <c r="A21" s="4">
        <v>90117</v>
      </c>
      <c r="B21" s="84" t="s">
        <v>27</v>
      </c>
      <c r="C21" s="249">
        <f>VLOOKUP($A21,'App C Total'!$A:$I,3,FALSE)</f>
        <v>1.5495E-4</v>
      </c>
      <c r="D21" s="44"/>
      <c r="E21" s="250">
        <f>VLOOKUP($A21,'App C Total'!$A:$I,5,FALSE)</f>
        <v>185705.7504625</v>
      </c>
      <c r="F21" s="250">
        <f>VLOOKUP($A21,'App C Total'!$A:$I,6,FALSE)</f>
        <v>96424.184262499999</v>
      </c>
      <c r="G21" s="250">
        <f>VLOOKUP($A21,'App C Total'!$A:$I,7,FALSE)</f>
        <v>196370.12063749999</v>
      </c>
      <c r="H21" s="250">
        <f>VLOOKUP($A21,'App C Total'!$A:$I,8,FALSE)</f>
        <v>11614.432199999999</v>
      </c>
      <c r="I21" s="250">
        <f>VLOOKUP($A21,'App C Total'!$A:$I,9,FALSE)</f>
        <v>0</v>
      </c>
      <c r="L21" s="250">
        <f>VLOOKUP($A21,'App C Exp'!$A:$I,5,FALSE)</f>
        <v>44532.475050000001</v>
      </c>
      <c r="M21" s="250">
        <f>VLOOKUP($A21,'App C Exp'!$A:$I,6,FALSE)</f>
        <v>33064.625549999997</v>
      </c>
      <c r="N21" s="250">
        <f>VLOOKUP($A21,'App C Exp'!$A:$I,7,FALSE)</f>
        <v>34295.393400000001</v>
      </c>
      <c r="O21" s="250">
        <f>VLOOKUP($A21,'App C Exp'!$A:$I,8,FALSE)</f>
        <v>0</v>
      </c>
      <c r="P21" s="250">
        <f>VLOOKUP($A21,'App C Exp'!$A:$I,9,FALSE)</f>
        <v>0</v>
      </c>
      <c r="S21" s="250">
        <f>VLOOKUP($A21,'App C Inv'!$A:$I,5,FALSE)</f>
        <v>68428.244250000003</v>
      </c>
      <c r="T21" s="250">
        <f>VLOOKUP($A21,'App C Inv'!$A:$I,6,FALSE)</f>
        <v>45368.1204</v>
      </c>
      <c r="U21" s="250">
        <f>VLOOKUP($A21,'App C Inv'!$A:$I,7,FALSE)</f>
        <v>149257.91175</v>
      </c>
      <c r="V21" s="250">
        <f>VLOOKUP($A21,'App C Inv'!$A:$I,8,FALSE)</f>
        <v>11614.432199999999</v>
      </c>
      <c r="W21" s="250">
        <f>VLOOKUP($A21,'App C Inv'!$A:$I,9,FALSE)</f>
        <v>0</v>
      </c>
      <c r="Z21" s="250">
        <f>VLOOKUP($A21,'App C Assum'!$A:$I,5,FALSE)</f>
        <v>43609.592850000001</v>
      </c>
      <c r="AA21" s="250">
        <f>VLOOKUP($A21,'App C Assum'!$A:$I,6,FALSE)</f>
        <v>0</v>
      </c>
      <c r="AB21" s="250">
        <f>VLOOKUP($A21,'App C Assum'!$A:$I,7,FALSE)</f>
        <v>0</v>
      </c>
      <c r="AC21" s="250">
        <f>VLOOKUP($A21,'App C Assum'!$A:$I,8,FALSE)</f>
        <v>0</v>
      </c>
      <c r="AD21" s="250">
        <f>VLOOKUP($A21,'App C Assum'!$A:$I,9,FALSE)</f>
        <v>0</v>
      </c>
      <c r="AG21" s="250">
        <f>VLOOKUP($A21,'App C Share Outflows'!$A:$I,5,FALSE)</f>
        <v>30613.058612499997</v>
      </c>
      <c r="AH21" s="250">
        <f>VLOOKUP($A21,'App C Share Outflows'!$A:$I,6,FALSE)</f>
        <v>19469.058612499997</v>
      </c>
      <c r="AI21" s="250">
        <f>VLOOKUP($A21,'App C Share Outflows'!$A:$I,7,FALSE)</f>
        <v>12816.815487499995</v>
      </c>
      <c r="AJ21" s="250">
        <f>VLOOKUP($A21,'App C Share Outflows'!$A:$I,8,FALSE)</f>
        <v>0</v>
      </c>
      <c r="AK21" s="250">
        <f>VLOOKUP($A21,'App C Share Outflows'!$A:$I,9,FALSE)</f>
        <v>0</v>
      </c>
      <c r="AN21" s="250">
        <f>VLOOKUP($A21,'App C Share Inflows'!$A:$I,5,FALSE)</f>
        <v>-1477.6203000000023</v>
      </c>
      <c r="AO21" s="250">
        <f>VLOOKUP($A21,'App C Share Inflows'!$A:$I,6,FALSE)</f>
        <v>-1477.6203000000023</v>
      </c>
      <c r="AP21" s="250">
        <f>VLOOKUP($A21,'App C Share Inflows'!$A:$I,7,FALSE)</f>
        <v>0</v>
      </c>
      <c r="AQ21" s="250">
        <f>VLOOKUP($A21,'App C Share Inflows'!$A:$I,8,FALSE)</f>
        <v>0</v>
      </c>
      <c r="AR21" s="250">
        <f>VLOOKUP($A21,'App C Share Inflows'!$A:$I,9,FALSE)</f>
        <v>0</v>
      </c>
    </row>
    <row r="22" spans="1:44">
      <c r="A22" s="4">
        <v>90121</v>
      </c>
      <c r="B22" s="84" t="s">
        <v>28</v>
      </c>
      <c r="C22" s="249">
        <f>VLOOKUP($A22,'App C Total'!$A:$I,3,FALSE)</f>
        <v>1.0308100000000001E-3</v>
      </c>
      <c r="D22" s="44"/>
      <c r="E22" s="250">
        <f>VLOOKUP($A22,'App C Total'!$A:$I,5,FALSE)</f>
        <v>988017.85207250016</v>
      </c>
      <c r="F22" s="250">
        <f>VLOOKUP($A22,'App C Total'!$A:$I,6,FALSE)</f>
        <v>513720.10851250007</v>
      </c>
      <c r="G22" s="250">
        <f>VLOOKUP($A22,'App C Total'!$A:$I,7,FALSE)</f>
        <v>1207703.6740725001</v>
      </c>
      <c r="H22" s="250">
        <f>VLOOKUP($A22,'App C Total'!$A:$I,8,FALSE)</f>
        <v>77265.394360000006</v>
      </c>
      <c r="I22" s="250">
        <f>VLOOKUP($A22,'App C Total'!$A:$I,9,FALSE)</f>
        <v>0</v>
      </c>
      <c r="L22" s="250">
        <f>VLOOKUP($A22,'App C Exp'!$A:$I,5,FALSE)</f>
        <v>296253.76319000003</v>
      </c>
      <c r="M22" s="250">
        <f>VLOOKUP($A22,'App C Exp'!$A:$I,6,FALSE)</f>
        <v>219963.51509</v>
      </c>
      <c r="N22" s="250">
        <f>VLOOKUP($A22,'App C Exp'!$A:$I,7,FALSE)</f>
        <v>228151.23892</v>
      </c>
      <c r="O22" s="250">
        <f>VLOOKUP($A22,'App C Exp'!$A:$I,8,FALSE)</f>
        <v>0</v>
      </c>
      <c r="P22" s="250">
        <f>VLOOKUP($A22,'App C Exp'!$A:$I,9,FALSE)</f>
        <v>0</v>
      </c>
      <c r="S22" s="250">
        <f>VLOOKUP($A22,'App C Inv'!$A:$I,5,FALSE)</f>
        <v>455221.15815000003</v>
      </c>
      <c r="T22" s="250">
        <f>VLOOKUP($A22,'App C Inv'!$A:$I,6,FALSE)</f>
        <v>301812.92152000003</v>
      </c>
      <c r="U22" s="250">
        <f>VLOOKUP($A22,'App C Inv'!$A:$I,7,FALSE)</f>
        <v>992943.19465000008</v>
      </c>
      <c r="V22" s="250">
        <f>VLOOKUP($A22,'App C Inv'!$A:$I,8,FALSE)</f>
        <v>77265.394360000006</v>
      </c>
      <c r="W22" s="250">
        <f>VLOOKUP($A22,'App C Inv'!$A:$I,9,FALSE)</f>
        <v>0</v>
      </c>
      <c r="Z22" s="250">
        <f>VLOOKUP($A22,'App C Assum'!$A:$I,5,FALSE)</f>
        <v>290114.25883000001</v>
      </c>
      <c r="AA22" s="250">
        <f>VLOOKUP($A22,'App C Assum'!$A:$I,6,FALSE)</f>
        <v>0</v>
      </c>
      <c r="AB22" s="250">
        <f>VLOOKUP($A22,'App C Assum'!$A:$I,7,FALSE)</f>
        <v>0</v>
      </c>
      <c r="AC22" s="250">
        <f>VLOOKUP($A22,'App C Assum'!$A:$I,8,FALSE)</f>
        <v>0</v>
      </c>
      <c r="AD22" s="250">
        <f>VLOOKUP($A22,'App C Assum'!$A:$I,9,FALSE)</f>
        <v>0</v>
      </c>
      <c r="AG22" s="250">
        <f>VLOOKUP($A22,'App C Share Outflows'!$A:$I,5,FALSE)</f>
        <v>16367.486399999994</v>
      </c>
      <c r="AH22" s="250">
        <f>VLOOKUP($A22,'App C Share Outflows'!$A:$I,6,FALSE)</f>
        <v>16367.486399999994</v>
      </c>
      <c r="AI22" s="250">
        <f>VLOOKUP($A22,'App C Share Outflows'!$A:$I,7,FALSE)</f>
        <v>0</v>
      </c>
      <c r="AJ22" s="250">
        <f>VLOOKUP($A22,'App C Share Outflows'!$A:$I,8,FALSE)</f>
        <v>0</v>
      </c>
      <c r="AK22" s="250">
        <f>VLOOKUP($A22,'App C Share Outflows'!$A:$I,9,FALSE)</f>
        <v>0</v>
      </c>
      <c r="AN22" s="250">
        <f>VLOOKUP($A22,'App C Share Inflows'!$A:$I,5,FALSE)</f>
        <v>-69938.814497499945</v>
      </c>
      <c r="AO22" s="250">
        <f>VLOOKUP($A22,'App C Share Inflows'!$A:$I,6,FALSE)</f>
        <v>-24423.814497499949</v>
      </c>
      <c r="AP22" s="250">
        <f>VLOOKUP($A22,'App C Share Inflows'!$A:$I,7,FALSE)</f>
        <v>-13390.759497499927</v>
      </c>
      <c r="AQ22" s="250">
        <f>VLOOKUP($A22,'App C Share Inflows'!$A:$I,8,FALSE)</f>
        <v>0</v>
      </c>
      <c r="AR22" s="250">
        <f>VLOOKUP($A22,'App C Share Inflows'!$A:$I,9,FALSE)</f>
        <v>0</v>
      </c>
    </row>
    <row r="23" spans="1:44">
      <c r="A23" s="4">
        <v>90131</v>
      </c>
      <c r="B23" s="84" t="s">
        <v>29</v>
      </c>
      <c r="C23" s="249">
        <f>VLOOKUP($A23,'App C Total'!$A:$I,3,FALSE)</f>
        <v>4.8416000000000003E-4</v>
      </c>
      <c r="D23" s="44"/>
      <c r="E23" s="250">
        <f>VLOOKUP($A23,'App C Total'!$A:$I,5,FALSE)</f>
        <v>476190.86288500007</v>
      </c>
      <c r="F23" s="250">
        <f>VLOOKUP($A23,'App C Total'!$A:$I,6,FALSE)</f>
        <v>240083.59472500006</v>
      </c>
      <c r="G23" s="250">
        <f>VLOOKUP($A23,'App C Total'!$A:$I,7,FALSE)</f>
        <v>572702.91101000004</v>
      </c>
      <c r="H23" s="250">
        <f>VLOOKUP($A23,'App C Total'!$A:$I,8,FALSE)</f>
        <v>36290.696960000001</v>
      </c>
      <c r="I23" s="250">
        <f>VLOOKUP($A23,'App C Total'!$A:$I,9,FALSE)</f>
        <v>0</v>
      </c>
      <c r="L23" s="250">
        <f>VLOOKUP($A23,'App C Exp'!$A:$I,5,FALSE)</f>
        <v>139147.09984000001</v>
      </c>
      <c r="M23" s="250">
        <f>VLOOKUP($A23,'App C Exp'!$A:$I,6,FALSE)</f>
        <v>103314.41824</v>
      </c>
      <c r="N23" s="250">
        <f>VLOOKUP($A23,'App C Exp'!$A:$I,7,FALSE)</f>
        <v>107160.10112000001</v>
      </c>
      <c r="O23" s="250">
        <f>VLOOKUP($A23,'App C Exp'!$A:$I,8,FALSE)</f>
        <v>0</v>
      </c>
      <c r="P23" s="250">
        <f>VLOOKUP($A23,'App C Exp'!$A:$I,9,FALSE)</f>
        <v>0</v>
      </c>
      <c r="S23" s="250">
        <f>VLOOKUP($A23,'App C Inv'!$A:$I,5,FALSE)</f>
        <v>213812.31840000002</v>
      </c>
      <c r="T23" s="250">
        <f>VLOOKUP($A23,'App C Inv'!$A:$I,6,FALSE)</f>
        <v>141758.17472000001</v>
      </c>
      <c r="U23" s="250">
        <f>VLOOKUP($A23,'App C Inv'!$A:$I,7,FALSE)</f>
        <v>466374.3824</v>
      </c>
      <c r="V23" s="250">
        <f>VLOOKUP($A23,'App C Inv'!$A:$I,8,FALSE)</f>
        <v>36290.696960000001</v>
      </c>
      <c r="W23" s="250">
        <f>VLOOKUP($A23,'App C Inv'!$A:$I,9,FALSE)</f>
        <v>0</v>
      </c>
      <c r="Z23" s="250">
        <f>VLOOKUP($A23,'App C Assum'!$A:$I,5,FALSE)</f>
        <v>136263.44288000002</v>
      </c>
      <c r="AA23" s="250">
        <f>VLOOKUP($A23,'App C Assum'!$A:$I,6,FALSE)</f>
        <v>0</v>
      </c>
      <c r="AB23" s="250">
        <f>VLOOKUP($A23,'App C Assum'!$A:$I,7,FALSE)</f>
        <v>0</v>
      </c>
      <c r="AC23" s="250">
        <f>VLOOKUP($A23,'App C Assum'!$A:$I,8,FALSE)</f>
        <v>0</v>
      </c>
      <c r="AD23" s="250">
        <f>VLOOKUP($A23,'App C Assum'!$A:$I,9,FALSE)</f>
        <v>0</v>
      </c>
      <c r="AG23" s="250">
        <f>VLOOKUP($A23,'App C Share Outflows'!$A:$I,5,FALSE)</f>
        <v>0</v>
      </c>
      <c r="AH23" s="250">
        <f>VLOOKUP($A23,'App C Share Outflows'!$A:$I,6,FALSE)</f>
        <v>0</v>
      </c>
      <c r="AI23" s="250">
        <f>VLOOKUP($A23,'App C Share Outflows'!$A:$I,7,FALSE)</f>
        <v>0</v>
      </c>
      <c r="AJ23" s="250">
        <f>VLOOKUP($A23,'App C Share Outflows'!$A:$I,8,FALSE)</f>
        <v>0</v>
      </c>
      <c r="AK23" s="250">
        <f>VLOOKUP($A23,'App C Share Outflows'!$A:$I,9,FALSE)</f>
        <v>0</v>
      </c>
      <c r="AN23" s="250">
        <f>VLOOKUP($A23,'App C Share Inflows'!$A:$I,5,FALSE)</f>
        <v>-13031.99823499995</v>
      </c>
      <c r="AO23" s="250">
        <f>VLOOKUP($A23,'App C Share Inflows'!$A:$I,6,FALSE)</f>
        <v>-4988.99823499995</v>
      </c>
      <c r="AP23" s="250">
        <f>VLOOKUP($A23,'App C Share Inflows'!$A:$I,7,FALSE)</f>
        <v>-831.57250999994176</v>
      </c>
      <c r="AQ23" s="250">
        <f>VLOOKUP($A23,'App C Share Inflows'!$A:$I,8,FALSE)</f>
        <v>0</v>
      </c>
      <c r="AR23" s="250">
        <f>VLOOKUP($A23,'App C Share Inflows'!$A:$I,9,FALSE)</f>
        <v>0</v>
      </c>
    </row>
    <row r="24" spans="1:44">
      <c r="A24" s="4">
        <v>90141</v>
      </c>
      <c r="B24" s="84" t="s">
        <v>30</v>
      </c>
      <c r="C24" s="249">
        <f>VLOOKUP($A24,'App C Total'!$A:$I,3,FALSE)</f>
        <v>1.3773999999999999E-4</v>
      </c>
      <c r="D24" s="44"/>
      <c r="E24" s="250">
        <f>VLOOKUP($A24,'App C Total'!$A:$I,5,FALSE)</f>
        <v>127282.82243999999</v>
      </c>
      <c r="F24" s="250">
        <f>VLOOKUP($A24,'App C Total'!$A:$I,6,FALSE)</f>
        <v>68717.846199999985</v>
      </c>
      <c r="G24" s="250">
        <f>VLOOKUP($A24,'App C Total'!$A:$I,7,FALSE)</f>
        <v>172556.26436499998</v>
      </c>
      <c r="H24" s="250">
        <f>VLOOKUP($A24,'App C Total'!$A:$I,8,FALSE)</f>
        <v>10324.43944</v>
      </c>
      <c r="I24" s="250">
        <f>VLOOKUP($A24,'App C Total'!$A:$I,9,FALSE)</f>
        <v>0</v>
      </c>
      <c r="L24" s="250">
        <f>VLOOKUP($A24,'App C Exp'!$A:$I,5,FALSE)</f>
        <v>39586.338259999997</v>
      </c>
      <c r="M24" s="250">
        <f>VLOOKUP($A24,'App C Exp'!$A:$I,6,FALSE)</f>
        <v>29392.200859999997</v>
      </c>
      <c r="N24" s="250">
        <f>VLOOKUP($A24,'App C Exp'!$A:$I,7,FALSE)</f>
        <v>30486.269679999998</v>
      </c>
      <c r="O24" s="250">
        <f>VLOOKUP($A24,'App C Exp'!$A:$I,8,FALSE)</f>
        <v>0</v>
      </c>
      <c r="P24" s="250">
        <f>VLOOKUP($A24,'App C Exp'!$A:$I,9,FALSE)</f>
        <v>0</v>
      </c>
      <c r="S24" s="250">
        <f>VLOOKUP($A24,'App C Inv'!$A:$I,5,FALSE)</f>
        <v>60828.050099999993</v>
      </c>
      <c r="T24" s="250">
        <f>VLOOKUP($A24,'App C Inv'!$A:$I,6,FALSE)</f>
        <v>40329.170079999996</v>
      </c>
      <c r="U24" s="250">
        <f>VLOOKUP($A24,'App C Inv'!$A:$I,7,FALSE)</f>
        <v>132680.12109999999</v>
      </c>
      <c r="V24" s="250">
        <f>VLOOKUP($A24,'App C Inv'!$A:$I,8,FALSE)</f>
        <v>10324.43944</v>
      </c>
      <c r="W24" s="250">
        <f>VLOOKUP($A24,'App C Inv'!$A:$I,9,FALSE)</f>
        <v>0</v>
      </c>
      <c r="Z24" s="250">
        <f>VLOOKUP($A24,'App C Assum'!$A:$I,5,FALSE)</f>
        <v>38765.95882</v>
      </c>
      <c r="AA24" s="250">
        <f>VLOOKUP($A24,'App C Assum'!$A:$I,6,FALSE)</f>
        <v>0</v>
      </c>
      <c r="AB24" s="250">
        <f>VLOOKUP($A24,'App C Assum'!$A:$I,7,FALSE)</f>
        <v>0</v>
      </c>
      <c r="AC24" s="250">
        <f>VLOOKUP($A24,'App C Assum'!$A:$I,8,FALSE)</f>
        <v>0</v>
      </c>
      <c r="AD24" s="250">
        <f>VLOOKUP($A24,'App C Assum'!$A:$I,9,FALSE)</f>
        <v>0</v>
      </c>
      <c r="AG24" s="250">
        <f>VLOOKUP($A24,'App C Share Outflows'!$A:$I,5,FALSE)</f>
        <v>10874.269209999984</v>
      </c>
      <c r="AH24" s="250">
        <f>VLOOKUP($A24,'App C Share Outflows'!$A:$I,6,FALSE)</f>
        <v>10874.269209999984</v>
      </c>
      <c r="AI24" s="250">
        <f>VLOOKUP($A24,'App C Share Outflows'!$A:$I,7,FALSE)</f>
        <v>9389.8735849999866</v>
      </c>
      <c r="AJ24" s="250">
        <f>VLOOKUP($A24,'App C Share Outflows'!$A:$I,8,FALSE)</f>
        <v>0</v>
      </c>
      <c r="AK24" s="250">
        <f>VLOOKUP($A24,'App C Share Outflows'!$A:$I,9,FALSE)</f>
        <v>0</v>
      </c>
      <c r="AN24" s="250">
        <f>VLOOKUP($A24,'App C Share Inflows'!$A:$I,5,FALSE)</f>
        <v>-22771.793949999992</v>
      </c>
      <c r="AO24" s="250">
        <f>VLOOKUP($A24,'App C Share Inflows'!$A:$I,6,FALSE)</f>
        <v>-11877.793949999992</v>
      </c>
      <c r="AP24" s="250">
        <f>VLOOKUP($A24,'App C Share Inflows'!$A:$I,7,FALSE)</f>
        <v>0</v>
      </c>
      <c r="AQ24" s="250">
        <f>VLOOKUP($A24,'App C Share Inflows'!$A:$I,8,FALSE)</f>
        <v>0</v>
      </c>
      <c r="AR24" s="250">
        <f>VLOOKUP($A24,'App C Share Inflows'!$A:$I,9,FALSE)</f>
        <v>0</v>
      </c>
    </row>
    <row r="25" spans="1:44">
      <c r="A25" s="4">
        <v>90151</v>
      </c>
      <c r="B25" s="84" t="s">
        <v>31</v>
      </c>
      <c r="C25" s="249">
        <f>VLOOKUP($A25,'App C Total'!$A:$I,3,FALSE)</f>
        <v>8.5699999999999993E-6</v>
      </c>
      <c r="D25" s="44"/>
      <c r="E25" s="250">
        <f>VLOOKUP($A25,'App C Total'!$A:$I,5,FALSE)</f>
        <v>7446.8686324999981</v>
      </c>
      <c r="F25" s="250">
        <f>VLOOKUP($A25,'App C Total'!$A:$I,6,FALSE)</f>
        <v>3773.2233124999993</v>
      </c>
      <c r="G25" s="250">
        <f>VLOOKUP($A25,'App C Total'!$A:$I,7,FALSE)</f>
        <v>10012.790932499998</v>
      </c>
      <c r="H25" s="250">
        <f>VLOOKUP($A25,'App C Total'!$A:$I,8,FALSE)</f>
        <v>642.37291999999991</v>
      </c>
      <c r="I25" s="250">
        <f>VLOOKUP($A25,'App C Total'!$A:$I,9,FALSE)</f>
        <v>0</v>
      </c>
      <c r="L25" s="250">
        <f>VLOOKUP($A25,'App C Exp'!$A:$I,5,FALSE)</f>
        <v>2463.0094299999996</v>
      </c>
      <c r="M25" s="250">
        <f>VLOOKUP($A25,'App C Exp'!$A:$I,6,FALSE)</f>
        <v>1828.7437299999999</v>
      </c>
      <c r="N25" s="250">
        <f>VLOOKUP($A25,'App C Exp'!$A:$I,7,FALSE)</f>
        <v>1896.8152399999999</v>
      </c>
      <c r="O25" s="250">
        <f>VLOOKUP($A25,'App C Exp'!$A:$I,8,FALSE)</f>
        <v>0</v>
      </c>
      <c r="P25" s="250">
        <f>VLOOKUP($A25,'App C Exp'!$A:$I,9,FALSE)</f>
        <v>0</v>
      </c>
      <c r="S25" s="250">
        <f>VLOOKUP($A25,'App C Inv'!$A:$I,5,FALSE)</f>
        <v>3784.6405499999996</v>
      </c>
      <c r="T25" s="250">
        <f>VLOOKUP($A25,'App C Inv'!$A:$I,6,FALSE)</f>
        <v>2509.2274399999997</v>
      </c>
      <c r="U25" s="250">
        <f>VLOOKUP($A25,'App C Inv'!$A:$I,7,FALSE)</f>
        <v>8255.1810499999992</v>
      </c>
      <c r="V25" s="250">
        <f>VLOOKUP($A25,'App C Inv'!$A:$I,8,FALSE)</f>
        <v>642.37291999999991</v>
      </c>
      <c r="W25" s="250">
        <f>VLOOKUP($A25,'App C Inv'!$A:$I,9,FALSE)</f>
        <v>0</v>
      </c>
      <c r="Z25" s="250">
        <f>VLOOKUP($A25,'App C Assum'!$A:$I,5,FALSE)</f>
        <v>2411.9665099999997</v>
      </c>
      <c r="AA25" s="250">
        <f>VLOOKUP($A25,'App C Assum'!$A:$I,6,FALSE)</f>
        <v>0</v>
      </c>
      <c r="AB25" s="250">
        <f>VLOOKUP($A25,'App C Assum'!$A:$I,7,FALSE)</f>
        <v>0</v>
      </c>
      <c r="AC25" s="250">
        <f>VLOOKUP($A25,'App C Assum'!$A:$I,8,FALSE)</f>
        <v>0</v>
      </c>
      <c r="AD25" s="250">
        <f>VLOOKUP($A25,'App C Assum'!$A:$I,9,FALSE)</f>
        <v>0</v>
      </c>
      <c r="AG25" s="250">
        <f>VLOOKUP($A25,'App C Share Outflows'!$A:$I,5,FALSE)</f>
        <v>0</v>
      </c>
      <c r="AH25" s="250">
        <f>VLOOKUP($A25,'App C Share Outflows'!$A:$I,6,FALSE)</f>
        <v>0</v>
      </c>
      <c r="AI25" s="250">
        <f>VLOOKUP($A25,'App C Share Outflows'!$A:$I,7,FALSE)</f>
        <v>0</v>
      </c>
      <c r="AJ25" s="250">
        <f>VLOOKUP($A25,'App C Share Outflows'!$A:$I,8,FALSE)</f>
        <v>0</v>
      </c>
      <c r="AK25" s="250">
        <f>VLOOKUP($A25,'App C Share Outflows'!$A:$I,9,FALSE)</f>
        <v>0</v>
      </c>
      <c r="AN25" s="250">
        <f>VLOOKUP($A25,'App C Share Inflows'!$A:$I,5,FALSE)</f>
        <v>-1212.7478575000005</v>
      </c>
      <c r="AO25" s="250">
        <f>VLOOKUP($A25,'App C Share Inflows'!$A:$I,6,FALSE)</f>
        <v>-564.74785750000035</v>
      </c>
      <c r="AP25" s="250">
        <f>VLOOKUP($A25,'App C Share Inflows'!$A:$I,7,FALSE)</f>
        <v>-139.20535750000053</v>
      </c>
      <c r="AQ25" s="250">
        <f>VLOOKUP($A25,'App C Share Inflows'!$A:$I,8,FALSE)</f>
        <v>0</v>
      </c>
      <c r="AR25" s="250">
        <f>VLOOKUP($A25,'App C Share Inflows'!$A:$I,9,FALSE)</f>
        <v>0</v>
      </c>
    </row>
    <row r="26" spans="1:44">
      <c r="A26" s="4">
        <v>90161</v>
      </c>
      <c r="B26" s="84" t="s">
        <v>32</v>
      </c>
      <c r="C26" s="249">
        <f>VLOOKUP($A26,'App C Total'!$A:$I,3,FALSE)</f>
        <v>1.45E-5</v>
      </c>
      <c r="D26" s="44"/>
      <c r="E26" s="250">
        <f>VLOOKUP($A26,'App C Total'!$A:$I,5,FALSE)</f>
        <v>6703.8792750000011</v>
      </c>
      <c r="F26" s="250">
        <f>VLOOKUP($A26,'App C Total'!$A:$I,6,FALSE)</f>
        <v>2045.8772749999998</v>
      </c>
      <c r="G26" s="250">
        <f>VLOOKUP($A26,'App C Total'!$A:$I,7,FALSE)</f>
        <v>17869.434225000001</v>
      </c>
      <c r="H26" s="250">
        <f>VLOOKUP($A26,'App C Total'!$A:$I,8,FALSE)</f>
        <v>1086.8620000000001</v>
      </c>
      <c r="I26" s="250">
        <f>VLOOKUP($A26,'App C Total'!$A:$I,9,FALSE)</f>
        <v>0</v>
      </c>
      <c r="L26" s="250">
        <f>VLOOKUP($A26,'App C Exp'!$A:$I,5,FALSE)</f>
        <v>4167.2855</v>
      </c>
      <c r="M26" s="250">
        <f>VLOOKUP($A26,'App C Exp'!$A:$I,6,FALSE)</f>
        <v>3094.1405</v>
      </c>
      <c r="N26" s="250">
        <f>VLOOKUP($A26,'App C Exp'!$A:$I,7,FALSE)</f>
        <v>3209.3139999999999</v>
      </c>
      <c r="O26" s="250">
        <f>VLOOKUP($A26,'App C Exp'!$A:$I,8,FALSE)</f>
        <v>0</v>
      </c>
      <c r="P26" s="250">
        <f>VLOOKUP($A26,'App C Exp'!$A:$I,9,FALSE)</f>
        <v>0</v>
      </c>
      <c r="S26" s="250">
        <f>VLOOKUP($A26,'App C Inv'!$A:$I,5,FALSE)</f>
        <v>6403.4175000000005</v>
      </c>
      <c r="T26" s="250">
        <f>VLOOKUP($A26,'App C Inv'!$A:$I,6,FALSE)</f>
        <v>4245.4840000000004</v>
      </c>
      <c r="U26" s="250">
        <f>VLOOKUP($A26,'App C Inv'!$A:$I,7,FALSE)</f>
        <v>13967.342500000001</v>
      </c>
      <c r="V26" s="250">
        <f>VLOOKUP($A26,'App C Inv'!$A:$I,8,FALSE)</f>
        <v>1086.8620000000001</v>
      </c>
      <c r="W26" s="250">
        <f>VLOOKUP($A26,'App C Inv'!$A:$I,9,FALSE)</f>
        <v>0</v>
      </c>
      <c r="Z26" s="250">
        <f>VLOOKUP($A26,'App C Assum'!$A:$I,5,FALSE)</f>
        <v>4080.9234999999999</v>
      </c>
      <c r="AA26" s="250">
        <f>VLOOKUP($A26,'App C Assum'!$A:$I,6,FALSE)</f>
        <v>0</v>
      </c>
      <c r="AB26" s="250">
        <f>VLOOKUP($A26,'App C Assum'!$A:$I,7,FALSE)</f>
        <v>0</v>
      </c>
      <c r="AC26" s="250">
        <f>VLOOKUP($A26,'App C Assum'!$A:$I,8,FALSE)</f>
        <v>0</v>
      </c>
      <c r="AD26" s="250">
        <f>VLOOKUP($A26,'App C Assum'!$A:$I,9,FALSE)</f>
        <v>0</v>
      </c>
      <c r="AG26" s="250">
        <f>VLOOKUP($A26,'App C Share Outflows'!$A:$I,5,FALSE)</f>
        <v>692.77772500000083</v>
      </c>
      <c r="AH26" s="250">
        <f>VLOOKUP($A26,'App C Share Outflows'!$A:$I,6,FALSE)</f>
        <v>692.77772500000083</v>
      </c>
      <c r="AI26" s="250">
        <f>VLOOKUP($A26,'App C Share Outflows'!$A:$I,7,FALSE)</f>
        <v>692.77772500000083</v>
      </c>
      <c r="AJ26" s="250">
        <f>VLOOKUP($A26,'App C Share Outflows'!$A:$I,8,FALSE)</f>
        <v>0</v>
      </c>
      <c r="AK26" s="250">
        <f>VLOOKUP($A26,'App C Share Outflows'!$A:$I,9,FALSE)</f>
        <v>0</v>
      </c>
      <c r="AN26" s="250">
        <f>VLOOKUP($A26,'App C Share Inflows'!$A:$I,5,FALSE)</f>
        <v>-8640.5249500000009</v>
      </c>
      <c r="AO26" s="250">
        <f>VLOOKUP($A26,'App C Share Inflows'!$A:$I,6,FALSE)</f>
        <v>-5986.5249500000009</v>
      </c>
      <c r="AP26" s="250">
        <f>VLOOKUP($A26,'App C Share Inflows'!$A:$I,7,FALSE)</f>
        <v>0</v>
      </c>
      <c r="AQ26" s="250">
        <f>VLOOKUP($A26,'App C Share Inflows'!$A:$I,8,FALSE)</f>
        <v>0</v>
      </c>
      <c r="AR26" s="250">
        <f>VLOOKUP($A26,'App C Share Inflows'!$A:$I,9,FALSE)</f>
        <v>0</v>
      </c>
    </row>
    <row r="27" spans="1:44">
      <c r="A27" s="4">
        <v>90201</v>
      </c>
      <c r="B27" s="84" t="s">
        <v>33</v>
      </c>
      <c r="C27" s="249">
        <f>VLOOKUP($A27,'App C Total'!$A:$I,3,FALSE)</f>
        <v>2.1058100000000001E-3</v>
      </c>
      <c r="D27" s="44"/>
      <c r="E27" s="250">
        <f>VLOOKUP($A27,'App C Total'!$A:$I,5,FALSE)</f>
        <v>2227884.3577975002</v>
      </c>
      <c r="F27" s="250">
        <f>VLOOKUP($A27,'App C Total'!$A:$I,6,FALSE)</f>
        <v>1152052.9142375006</v>
      </c>
      <c r="G27" s="250">
        <f>VLOOKUP($A27,'App C Total'!$A:$I,7,FALSE)</f>
        <v>2652661.2288725004</v>
      </c>
      <c r="H27" s="250">
        <f>VLOOKUP($A27,'App C Total'!$A:$I,8,FALSE)</f>
        <v>157843.09436000002</v>
      </c>
      <c r="I27" s="250">
        <f>VLOOKUP($A27,'App C Total'!$A:$I,9,FALSE)</f>
        <v>0</v>
      </c>
      <c r="L27" s="250">
        <f>VLOOKUP($A27,'App C Exp'!$A:$I,5,FALSE)</f>
        <v>605207.68819000002</v>
      </c>
      <c r="M27" s="250">
        <f>VLOOKUP($A27,'App C Exp'!$A:$I,6,FALSE)</f>
        <v>449356.69008999999</v>
      </c>
      <c r="N27" s="250">
        <f>VLOOKUP($A27,'App C Exp'!$A:$I,7,FALSE)</f>
        <v>466083.13892</v>
      </c>
      <c r="O27" s="250">
        <f>VLOOKUP($A27,'App C Exp'!$A:$I,8,FALSE)</f>
        <v>0</v>
      </c>
      <c r="P27" s="250">
        <f>VLOOKUP($A27,'App C Exp'!$A:$I,9,FALSE)</f>
        <v>0</v>
      </c>
      <c r="S27" s="250">
        <f>VLOOKUP($A27,'App C Inv'!$A:$I,5,FALSE)</f>
        <v>929957.28315000003</v>
      </c>
      <c r="T27" s="250">
        <f>VLOOKUP($A27,'App C Inv'!$A:$I,6,FALSE)</f>
        <v>616564.32152</v>
      </c>
      <c r="U27" s="250">
        <f>VLOOKUP($A27,'App C Inv'!$A:$I,7,FALSE)</f>
        <v>2028453.06965</v>
      </c>
      <c r="V27" s="250">
        <f>VLOOKUP($A27,'App C Inv'!$A:$I,8,FALSE)</f>
        <v>157843.09436000002</v>
      </c>
      <c r="W27" s="250">
        <f>VLOOKUP($A27,'App C Inv'!$A:$I,9,FALSE)</f>
        <v>0</v>
      </c>
      <c r="Z27" s="250">
        <f>VLOOKUP($A27,'App C Assum'!$A:$I,5,FALSE)</f>
        <v>592665.48383000004</v>
      </c>
      <c r="AA27" s="250">
        <f>VLOOKUP($A27,'App C Assum'!$A:$I,6,FALSE)</f>
        <v>0</v>
      </c>
      <c r="AB27" s="250">
        <f>VLOOKUP($A27,'App C Assum'!$A:$I,7,FALSE)</f>
        <v>0</v>
      </c>
      <c r="AC27" s="250">
        <f>VLOOKUP($A27,'App C Assum'!$A:$I,8,FALSE)</f>
        <v>0</v>
      </c>
      <c r="AD27" s="250">
        <f>VLOOKUP($A27,'App C Assum'!$A:$I,9,FALSE)</f>
        <v>0</v>
      </c>
      <c r="AG27" s="250">
        <f>VLOOKUP($A27,'App C Share Outflows'!$A:$I,5,FALSE)</f>
        <v>198688.28325250064</v>
      </c>
      <c r="AH27" s="250">
        <f>VLOOKUP($A27,'App C Share Outflows'!$A:$I,6,FALSE)</f>
        <v>160082.28325250064</v>
      </c>
      <c r="AI27" s="250">
        <f>VLOOKUP($A27,'App C Share Outflows'!$A:$I,7,FALSE)</f>
        <v>158125.02030250063</v>
      </c>
      <c r="AJ27" s="250">
        <f>VLOOKUP($A27,'App C Share Outflows'!$A:$I,8,FALSE)</f>
        <v>0</v>
      </c>
      <c r="AK27" s="250">
        <f>VLOOKUP($A27,'App C Share Outflows'!$A:$I,9,FALSE)</f>
        <v>0</v>
      </c>
      <c r="AN27" s="250">
        <f>VLOOKUP($A27,'App C Share Inflows'!$A:$I,5,FALSE)</f>
        <v>-98634.380625000063</v>
      </c>
      <c r="AO27" s="250">
        <f>VLOOKUP($A27,'App C Share Inflows'!$A:$I,6,FALSE)</f>
        <v>-73950.380625000063</v>
      </c>
      <c r="AP27" s="250">
        <f>VLOOKUP($A27,'App C Share Inflows'!$A:$I,7,FALSE)</f>
        <v>0</v>
      </c>
      <c r="AQ27" s="250">
        <f>VLOOKUP($A27,'App C Share Inflows'!$A:$I,8,FALSE)</f>
        <v>0</v>
      </c>
      <c r="AR27" s="250">
        <f>VLOOKUP($A27,'App C Share Inflows'!$A:$I,9,FALSE)</f>
        <v>0</v>
      </c>
    </row>
    <row r="28" spans="1:44">
      <c r="A28" s="4">
        <v>90211</v>
      </c>
      <c r="B28" s="84" t="s">
        <v>37</v>
      </c>
      <c r="C28" s="249">
        <f>VLOOKUP($A28,'App C Total'!$A:$I,3,FALSE)</f>
        <v>1.4616E-4</v>
      </c>
      <c r="D28" s="44"/>
      <c r="E28" s="250">
        <f>VLOOKUP($A28,'App C Total'!$A:$I,5,FALSE)</f>
        <v>154810.15181000001</v>
      </c>
      <c r="F28" s="250">
        <f>VLOOKUP($A28,'App C Total'!$A:$I,6,FALSE)</f>
        <v>92751.171650000004</v>
      </c>
      <c r="G28" s="250">
        <f>VLOOKUP($A28,'App C Total'!$A:$I,7,FALSE)</f>
        <v>181990.21776</v>
      </c>
      <c r="H28" s="250">
        <f>VLOOKUP($A28,'App C Total'!$A:$I,8,FALSE)</f>
        <v>10955.568960000001</v>
      </c>
      <c r="I28" s="250">
        <f>VLOOKUP($A28,'App C Total'!$A:$I,9,FALSE)</f>
        <v>0</v>
      </c>
      <c r="L28" s="250">
        <f>VLOOKUP($A28,'App C Exp'!$A:$I,5,FALSE)</f>
        <v>42006.237840000002</v>
      </c>
      <c r="M28" s="250">
        <f>VLOOKUP($A28,'App C Exp'!$A:$I,6,FALSE)</f>
        <v>31188.936239999999</v>
      </c>
      <c r="N28" s="250">
        <f>VLOOKUP($A28,'App C Exp'!$A:$I,7,FALSE)</f>
        <v>32349.885119999999</v>
      </c>
      <c r="O28" s="250">
        <f>VLOOKUP($A28,'App C Exp'!$A:$I,8,FALSE)</f>
        <v>0</v>
      </c>
      <c r="P28" s="250">
        <f>VLOOKUP($A28,'App C Exp'!$A:$I,9,FALSE)</f>
        <v>0</v>
      </c>
      <c r="S28" s="250">
        <f>VLOOKUP($A28,'App C Inv'!$A:$I,5,FALSE)</f>
        <v>64546.448400000001</v>
      </c>
      <c r="T28" s="250">
        <f>VLOOKUP($A28,'App C Inv'!$A:$I,6,FALSE)</f>
        <v>42794.478719999999</v>
      </c>
      <c r="U28" s="250">
        <f>VLOOKUP($A28,'App C Inv'!$A:$I,7,FALSE)</f>
        <v>140790.8124</v>
      </c>
      <c r="V28" s="250">
        <f>VLOOKUP($A28,'App C Inv'!$A:$I,8,FALSE)</f>
        <v>10955.568960000001</v>
      </c>
      <c r="W28" s="250">
        <f>VLOOKUP($A28,'App C Inv'!$A:$I,9,FALSE)</f>
        <v>0</v>
      </c>
      <c r="Z28" s="250">
        <f>VLOOKUP($A28,'App C Assum'!$A:$I,5,FALSE)</f>
        <v>41135.708879999998</v>
      </c>
      <c r="AA28" s="250">
        <f>VLOOKUP($A28,'App C Assum'!$A:$I,6,FALSE)</f>
        <v>0</v>
      </c>
      <c r="AB28" s="250">
        <f>VLOOKUP($A28,'App C Assum'!$A:$I,7,FALSE)</f>
        <v>0</v>
      </c>
      <c r="AC28" s="250">
        <f>VLOOKUP($A28,'App C Assum'!$A:$I,8,FALSE)</f>
        <v>0</v>
      </c>
      <c r="AD28" s="250">
        <f>VLOOKUP($A28,'App C Assum'!$A:$I,9,FALSE)</f>
        <v>0</v>
      </c>
      <c r="AG28" s="250">
        <f>VLOOKUP($A28,'App C Share Outflows'!$A:$I,5,FALSE)</f>
        <v>18767.756690000017</v>
      </c>
      <c r="AH28" s="250">
        <f>VLOOKUP($A28,'App C Share Outflows'!$A:$I,6,FALSE)</f>
        <v>18767.756690000017</v>
      </c>
      <c r="AI28" s="250">
        <f>VLOOKUP($A28,'App C Share Outflows'!$A:$I,7,FALSE)</f>
        <v>8849.5202400000198</v>
      </c>
      <c r="AJ28" s="250">
        <f>VLOOKUP($A28,'App C Share Outflows'!$A:$I,8,FALSE)</f>
        <v>0</v>
      </c>
      <c r="AK28" s="250">
        <f>VLOOKUP($A28,'App C Share Outflows'!$A:$I,9,FALSE)</f>
        <v>0</v>
      </c>
      <c r="AN28" s="250">
        <f>VLOOKUP($A28,'App C Share Inflows'!$A:$I,5,FALSE)</f>
        <v>-11646</v>
      </c>
      <c r="AO28" s="250">
        <f>VLOOKUP($A28,'App C Share Inflows'!$A:$I,6,FALSE)</f>
        <v>0</v>
      </c>
      <c r="AP28" s="250">
        <f>VLOOKUP($A28,'App C Share Inflows'!$A:$I,7,FALSE)</f>
        <v>0</v>
      </c>
      <c r="AQ28" s="250">
        <f>VLOOKUP($A28,'App C Share Inflows'!$A:$I,8,FALSE)</f>
        <v>0</v>
      </c>
      <c r="AR28" s="250">
        <f>VLOOKUP($A28,'App C Share Inflows'!$A:$I,9,FALSE)</f>
        <v>0</v>
      </c>
    </row>
    <row r="29" spans="1:44">
      <c r="A29" s="4">
        <v>90301</v>
      </c>
      <c r="B29" s="84" t="s">
        <v>38</v>
      </c>
      <c r="C29" s="249">
        <f>VLOOKUP($A29,'App C Total'!$A:$I,3,FALSE)</f>
        <v>6.7986999999999995E-4</v>
      </c>
      <c r="D29" s="44"/>
      <c r="E29" s="250">
        <f>VLOOKUP($A29,'App C Total'!$A:$I,5,FALSE)</f>
        <v>663637.02368249989</v>
      </c>
      <c r="F29" s="250">
        <f>VLOOKUP($A29,'App C Total'!$A:$I,6,FALSE)</f>
        <v>365580.89956249989</v>
      </c>
      <c r="G29" s="250">
        <f>VLOOKUP($A29,'App C Total'!$A:$I,7,FALSE)</f>
        <v>812918.21460749989</v>
      </c>
      <c r="H29" s="250">
        <f>VLOOKUP($A29,'App C Total'!$A:$I,8,FALSE)</f>
        <v>50960.335719999995</v>
      </c>
      <c r="I29" s="250">
        <f>VLOOKUP($A29,'App C Total'!$A:$I,9,FALSE)</f>
        <v>0</v>
      </c>
      <c r="L29" s="250">
        <f>VLOOKUP($A29,'App C Exp'!$A:$I,5,FALSE)</f>
        <v>195393.95812999998</v>
      </c>
      <c r="M29" s="250">
        <f>VLOOKUP($A29,'App C Exp'!$A:$I,6,FALSE)</f>
        <v>145076.77943</v>
      </c>
      <c r="N29" s="250">
        <f>VLOOKUP($A29,'App C Exp'!$A:$I,7,FALSE)</f>
        <v>150476.98684</v>
      </c>
      <c r="O29" s="250">
        <f>VLOOKUP($A29,'App C Exp'!$A:$I,8,FALSE)</f>
        <v>0</v>
      </c>
      <c r="P29" s="250">
        <f>VLOOKUP($A29,'App C Exp'!$A:$I,9,FALSE)</f>
        <v>0</v>
      </c>
      <c r="S29" s="250">
        <f>VLOOKUP($A29,'App C Inv'!$A:$I,5,FALSE)</f>
        <v>300240.79004999995</v>
      </c>
      <c r="T29" s="250">
        <f>VLOOKUP($A29,'App C Inv'!$A:$I,6,FALSE)</f>
        <v>199060.49703999999</v>
      </c>
      <c r="U29" s="250">
        <f>VLOOKUP($A29,'App C Inv'!$A:$I,7,FALSE)</f>
        <v>654894.97554999997</v>
      </c>
      <c r="V29" s="250">
        <f>VLOOKUP($A29,'App C Inv'!$A:$I,8,FALSE)</f>
        <v>50960.335719999995</v>
      </c>
      <c r="W29" s="250">
        <f>VLOOKUP($A29,'App C Inv'!$A:$I,9,FALSE)</f>
        <v>0</v>
      </c>
      <c r="Z29" s="250">
        <f>VLOOKUP($A29,'App C Assum'!$A:$I,5,FALSE)</f>
        <v>191344.65240999998</v>
      </c>
      <c r="AA29" s="250">
        <f>VLOOKUP($A29,'App C Assum'!$A:$I,6,FALSE)</f>
        <v>0</v>
      </c>
      <c r="AB29" s="250">
        <f>VLOOKUP($A29,'App C Assum'!$A:$I,7,FALSE)</f>
        <v>0</v>
      </c>
      <c r="AC29" s="250">
        <f>VLOOKUP($A29,'App C Assum'!$A:$I,8,FALSE)</f>
        <v>0</v>
      </c>
      <c r="AD29" s="250">
        <f>VLOOKUP($A29,'App C Assum'!$A:$I,9,FALSE)</f>
        <v>0</v>
      </c>
      <c r="AG29" s="250">
        <f>VLOOKUP($A29,'App C Share Outflows'!$A:$I,5,FALSE)</f>
        <v>21443.623092499885</v>
      </c>
      <c r="AH29" s="250">
        <f>VLOOKUP($A29,'App C Share Outflows'!$A:$I,6,FALSE)</f>
        <v>21443.623092499885</v>
      </c>
      <c r="AI29" s="250">
        <f>VLOOKUP($A29,'App C Share Outflows'!$A:$I,7,FALSE)</f>
        <v>7546.2522174998339</v>
      </c>
      <c r="AJ29" s="250">
        <f>VLOOKUP($A29,'App C Share Outflows'!$A:$I,8,FALSE)</f>
        <v>0</v>
      </c>
      <c r="AK29" s="250">
        <f>VLOOKUP($A29,'App C Share Outflows'!$A:$I,9,FALSE)</f>
        <v>0</v>
      </c>
      <c r="AN29" s="250">
        <f>VLOOKUP($A29,'App C Share Inflows'!$A:$I,5,FALSE)</f>
        <v>-44786</v>
      </c>
      <c r="AO29" s="250">
        <f>VLOOKUP($A29,'App C Share Inflows'!$A:$I,6,FALSE)</f>
        <v>0</v>
      </c>
      <c r="AP29" s="250">
        <f>VLOOKUP($A29,'App C Share Inflows'!$A:$I,7,FALSE)</f>
        <v>0</v>
      </c>
      <c r="AQ29" s="250">
        <f>VLOOKUP($A29,'App C Share Inflows'!$A:$I,8,FALSE)</f>
        <v>0</v>
      </c>
      <c r="AR29" s="250">
        <f>VLOOKUP($A29,'App C Share Inflows'!$A:$I,9,FALSE)</f>
        <v>0</v>
      </c>
    </row>
    <row r="30" spans="1:44">
      <c r="A30" s="4">
        <v>90305</v>
      </c>
      <c r="B30" s="84" t="s">
        <v>39</v>
      </c>
      <c r="C30" s="249">
        <f>VLOOKUP($A30,'App C Total'!$A:$I,3,FALSE)</f>
        <v>1.4035E-4</v>
      </c>
      <c r="D30" s="44"/>
      <c r="E30" s="250">
        <f>VLOOKUP($A30,'App C Total'!$A:$I,5,FALSE)</f>
        <v>146147.51913749997</v>
      </c>
      <c r="F30" s="250">
        <f>VLOOKUP($A30,'App C Total'!$A:$I,6,FALSE)</f>
        <v>72061.382537500001</v>
      </c>
      <c r="G30" s="250">
        <f>VLOOKUP($A30,'App C Total'!$A:$I,7,FALSE)</f>
        <v>158211.66043750002</v>
      </c>
      <c r="H30" s="250">
        <f>VLOOKUP($A30,'App C Total'!$A:$I,8,FALSE)</f>
        <v>10520.0746</v>
      </c>
      <c r="I30" s="250">
        <f>VLOOKUP($A30,'App C Total'!$A:$I,9,FALSE)</f>
        <v>0</v>
      </c>
      <c r="L30" s="250">
        <f>VLOOKUP($A30,'App C Exp'!$A:$I,5,FALSE)</f>
        <v>40336.449650000002</v>
      </c>
      <c r="M30" s="250">
        <f>VLOOKUP($A30,'App C Exp'!$A:$I,6,FALSE)</f>
        <v>29949.14615</v>
      </c>
      <c r="N30" s="250">
        <f>VLOOKUP($A30,'App C Exp'!$A:$I,7,FALSE)</f>
        <v>31063.946199999998</v>
      </c>
      <c r="O30" s="250">
        <f>VLOOKUP($A30,'App C Exp'!$A:$I,8,FALSE)</f>
        <v>0</v>
      </c>
      <c r="P30" s="250">
        <f>VLOOKUP($A30,'App C Exp'!$A:$I,9,FALSE)</f>
        <v>0</v>
      </c>
      <c r="S30" s="250">
        <f>VLOOKUP($A30,'App C Inv'!$A:$I,5,FALSE)</f>
        <v>61980.665249999998</v>
      </c>
      <c r="T30" s="250">
        <f>VLOOKUP($A30,'App C Inv'!$A:$I,6,FALSE)</f>
        <v>41093.357199999999</v>
      </c>
      <c r="U30" s="250">
        <f>VLOOKUP($A30,'App C Inv'!$A:$I,7,FALSE)</f>
        <v>135194.24275</v>
      </c>
      <c r="V30" s="250">
        <f>VLOOKUP($A30,'App C Inv'!$A:$I,8,FALSE)</f>
        <v>10520.0746</v>
      </c>
      <c r="W30" s="250">
        <f>VLOOKUP($A30,'App C Inv'!$A:$I,9,FALSE)</f>
        <v>0</v>
      </c>
      <c r="Z30" s="250">
        <f>VLOOKUP($A30,'App C Assum'!$A:$I,5,FALSE)</f>
        <v>39500.525049999997</v>
      </c>
      <c r="AA30" s="250">
        <f>VLOOKUP($A30,'App C Assum'!$A:$I,6,FALSE)</f>
        <v>0</v>
      </c>
      <c r="AB30" s="250">
        <f>VLOOKUP($A30,'App C Assum'!$A:$I,7,FALSE)</f>
        <v>0</v>
      </c>
      <c r="AC30" s="250">
        <f>VLOOKUP($A30,'App C Assum'!$A:$I,8,FALSE)</f>
        <v>0</v>
      </c>
      <c r="AD30" s="250">
        <f>VLOOKUP($A30,'App C Assum'!$A:$I,9,FALSE)</f>
        <v>0</v>
      </c>
      <c r="AG30" s="250">
        <f>VLOOKUP($A30,'App C Share Outflows'!$A:$I,5,FALSE)</f>
        <v>12376.407699999996</v>
      </c>
      <c r="AH30" s="250">
        <f>VLOOKUP($A30,'App C Share Outflows'!$A:$I,6,FALSE)</f>
        <v>9065.4076999999961</v>
      </c>
      <c r="AI30" s="250">
        <f>VLOOKUP($A30,'App C Share Outflows'!$A:$I,7,FALSE)</f>
        <v>0</v>
      </c>
      <c r="AJ30" s="250">
        <f>VLOOKUP($A30,'App C Share Outflows'!$A:$I,8,FALSE)</f>
        <v>0</v>
      </c>
      <c r="AK30" s="250">
        <f>VLOOKUP($A30,'App C Share Outflows'!$A:$I,9,FALSE)</f>
        <v>0</v>
      </c>
      <c r="AN30" s="250">
        <f>VLOOKUP($A30,'App C Share Inflows'!$A:$I,5,FALSE)</f>
        <v>-8046.5285124999864</v>
      </c>
      <c r="AO30" s="250">
        <f>VLOOKUP($A30,'App C Share Inflows'!$A:$I,6,FALSE)</f>
        <v>-8046.5285124999864</v>
      </c>
      <c r="AP30" s="250">
        <f>VLOOKUP($A30,'App C Share Inflows'!$A:$I,7,FALSE)</f>
        <v>-8046.5285124999864</v>
      </c>
      <c r="AQ30" s="250">
        <f>VLOOKUP($A30,'App C Share Inflows'!$A:$I,8,FALSE)</f>
        <v>0</v>
      </c>
      <c r="AR30" s="250">
        <f>VLOOKUP($A30,'App C Share Inflows'!$A:$I,9,FALSE)</f>
        <v>0</v>
      </c>
    </row>
    <row r="31" spans="1:44">
      <c r="A31" s="4">
        <v>90307</v>
      </c>
      <c r="B31" s="84" t="s">
        <v>40</v>
      </c>
      <c r="C31" s="249">
        <f>VLOOKUP($A31,'App C Total'!$A:$I,3,FALSE)</f>
        <v>4.33E-6</v>
      </c>
      <c r="D31" s="44"/>
      <c r="E31" s="250">
        <f>VLOOKUP($A31,'App C Total'!$A:$I,5,FALSE)</f>
        <v>15572.140467500001</v>
      </c>
      <c r="F31" s="250">
        <f>VLOOKUP($A31,'App C Total'!$A:$I,6,FALSE)</f>
        <v>13034.6253875</v>
      </c>
      <c r="G31" s="250">
        <f>VLOOKUP($A31,'App C Total'!$A:$I,7,FALSE)</f>
        <v>16886.818542499997</v>
      </c>
      <c r="H31" s="250">
        <f>VLOOKUP($A31,'App C Total'!$A:$I,8,FALSE)</f>
        <v>324.55948000000001</v>
      </c>
      <c r="I31" s="250">
        <f>VLOOKUP($A31,'App C Total'!$A:$I,9,FALSE)</f>
        <v>0</v>
      </c>
      <c r="L31" s="250">
        <f>VLOOKUP($A31,'App C Exp'!$A:$I,5,FALSE)</f>
        <v>1244.43767</v>
      </c>
      <c r="M31" s="250">
        <f>VLOOKUP($A31,'App C Exp'!$A:$I,6,FALSE)</f>
        <v>923.97437000000002</v>
      </c>
      <c r="N31" s="250">
        <f>VLOOKUP($A31,'App C Exp'!$A:$I,7,FALSE)</f>
        <v>958.36756000000003</v>
      </c>
      <c r="O31" s="250">
        <f>VLOOKUP($A31,'App C Exp'!$A:$I,8,FALSE)</f>
        <v>0</v>
      </c>
      <c r="P31" s="250">
        <f>VLOOKUP($A31,'App C Exp'!$A:$I,9,FALSE)</f>
        <v>0</v>
      </c>
      <c r="S31" s="250">
        <f>VLOOKUP($A31,'App C Inv'!$A:$I,5,FALSE)</f>
        <v>1912.1929500000001</v>
      </c>
      <c r="T31" s="250">
        <f>VLOOKUP($A31,'App C Inv'!$A:$I,6,FALSE)</f>
        <v>1267.78936</v>
      </c>
      <c r="U31" s="250">
        <f>VLOOKUP($A31,'App C Inv'!$A:$I,7,FALSE)</f>
        <v>4170.9374500000004</v>
      </c>
      <c r="V31" s="250">
        <f>VLOOKUP($A31,'App C Inv'!$A:$I,8,FALSE)</f>
        <v>324.55948000000001</v>
      </c>
      <c r="W31" s="250">
        <f>VLOOKUP($A31,'App C Inv'!$A:$I,9,FALSE)</f>
        <v>0</v>
      </c>
      <c r="Z31" s="250">
        <f>VLOOKUP($A31,'App C Assum'!$A:$I,5,FALSE)</f>
        <v>1218.6481900000001</v>
      </c>
      <c r="AA31" s="250">
        <f>VLOOKUP($A31,'App C Assum'!$A:$I,6,FALSE)</f>
        <v>0</v>
      </c>
      <c r="AB31" s="250">
        <f>VLOOKUP($A31,'App C Assum'!$A:$I,7,FALSE)</f>
        <v>0</v>
      </c>
      <c r="AC31" s="250">
        <f>VLOOKUP($A31,'App C Assum'!$A:$I,8,FALSE)</f>
        <v>0</v>
      </c>
      <c r="AD31" s="250">
        <f>VLOOKUP($A31,'App C Assum'!$A:$I,9,FALSE)</f>
        <v>0</v>
      </c>
      <c r="AG31" s="250">
        <f>VLOOKUP($A31,'App C Share Outflows'!$A:$I,5,FALSE)</f>
        <v>12617.650407499999</v>
      </c>
      <c r="AH31" s="250">
        <f>VLOOKUP($A31,'App C Share Outflows'!$A:$I,6,FALSE)</f>
        <v>12263.650407499999</v>
      </c>
      <c r="AI31" s="250">
        <f>VLOOKUP($A31,'App C Share Outflows'!$A:$I,7,FALSE)</f>
        <v>11757.513532499999</v>
      </c>
      <c r="AJ31" s="250">
        <f>VLOOKUP($A31,'App C Share Outflows'!$A:$I,8,FALSE)</f>
        <v>0</v>
      </c>
      <c r="AK31" s="250">
        <f>VLOOKUP($A31,'App C Share Outflows'!$A:$I,9,FALSE)</f>
        <v>0</v>
      </c>
      <c r="AN31" s="250">
        <f>VLOOKUP($A31,'App C Share Inflows'!$A:$I,5,FALSE)</f>
        <v>-1420.7887500000002</v>
      </c>
      <c r="AO31" s="250">
        <f>VLOOKUP($A31,'App C Share Inflows'!$A:$I,6,FALSE)</f>
        <v>-1420.7887500000002</v>
      </c>
      <c r="AP31" s="250">
        <f>VLOOKUP($A31,'App C Share Inflows'!$A:$I,7,FALSE)</f>
        <v>0</v>
      </c>
      <c r="AQ31" s="250">
        <f>VLOOKUP($A31,'App C Share Inflows'!$A:$I,8,FALSE)</f>
        <v>0</v>
      </c>
      <c r="AR31" s="250">
        <f>VLOOKUP($A31,'App C Share Inflows'!$A:$I,9,FALSE)</f>
        <v>0</v>
      </c>
    </row>
    <row r="32" spans="1:44">
      <c r="A32" s="4">
        <v>90401</v>
      </c>
      <c r="B32" s="84" t="s">
        <v>41</v>
      </c>
      <c r="C32" s="249">
        <f>VLOOKUP($A32,'App C Total'!$A:$I,3,FALSE)</f>
        <v>1.40088E-3</v>
      </c>
      <c r="D32" s="44"/>
      <c r="E32" s="250">
        <f>VLOOKUP($A32,'App C Total'!$A:$I,5,FALSE)</f>
        <v>1492139.7576049999</v>
      </c>
      <c r="F32" s="250">
        <f>VLOOKUP($A32,'App C Total'!$A:$I,6,FALSE)</f>
        <v>720727.59472499997</v>
      </c>
      <c r="G32" s="250">
        <f>VLOOKUP($A32,'App C Total'!$A:$I,7,FALSE)</f>
        <v>1675195.32593</v>
      </c>
      <c r="H32" s="250">
        <f>VLOOKUP($A32,'App C Total'!$A:$I,8,FALSE)</f>
        <v>105004.36128</v>
      </c>
      <c r="I32" s="250">
        <f>VLOOKUP($A32,'App C Total'!$A:$I,9,FALSE)</f>
        <v>0</v>
      </c>
      <c r="L32" s="250">
        <f>VLOOKUP($A32,'App C Exp'!$A:$I,5,FALSE)</f>
        <v>402611.51111999998</v>
      </c>
      <c r="M32" s="250">
        <f>VLOOKUP($A32,'App C Exp'!$A:$I,6,FALSE)</f>
        <v>298932.38231999998</v>
      </c>
      <c r="N32" s="250">
        <f>VLOOKUP($A32,'App C Exp'!$A:$I,7,FALSE)</f>
        <v>310059.57215999998</v>
      </c>
      <c r="O32" s="250">
        <f>VLOOKUP($A32,'App C Exp'!$A:$I,8,FALSE)</f>
        <v>0</v>
      </c>
      <c r="P32" s="250">
        <f>VLOOKUP($A32,'App C Exp'!$A:$I,9,FALSE)</f>
        <v>0</v>
      </c>
      <c r="S32" s="250">
        <f>VLOOKUP($A32,'App C Inv'!$A:$I,5,FALSE)</f>
        <v>618649.62119999994</v>
      </c>
      <c r="T32" s="250">
        <f>VLOOKUP($A32,'App C Inv'!$A:$I,6,FALSE)</f>
        <v>410166.45695999998</v>
      </c>
      <c r="U32" s="250">
        <f>VLOOKUP($A32,'App C Inv'!$A:$I,7,FALSE)</f>
        <v>1349418.6732000001</v>
      </c>
      <c r="V32" s="250">
        <f>VLOOKUP($A32,'App C Inv'!$A:$I,8,FALSE)</f>
        <v>105004.36128</v>
      </c>
      <c r="W32" s="250">
        <f>VLOOKUP($A32,'App C Inv'!$A:$I,9,FALSE)</f>
        <v>0</v>
      </c>
      <c r="Z32" s="250">
        <f>VLOOKUP($A32,'App C Assum'!$A:$I,5,FALSE)</f>
        <v>394267.86984</v>
      </c>
      <c r="AA32" s="250">
        <f>VLOOKUP($A32,'App C Assum'!$A:$I,6,FALSE)</f>
        <v>0</v>
      </c>
      <c r="AB32" s="250">
        <f>VLOOKUP($A32,'App C Assum'!$A:$I,7,FALSE)</f>
        <v>0</v>
      </c>
      <c r="AC32" s="250">
        <f>VLOOKUP($A32,'App C Assum'!$A:$I,8,FALSE)</f>
        <v>0</v>
      </c>
      <c r="AD32" s="250">
        <f>VLOOKUP($A32,'App C Assum'!$A:$I,9,FALSE)</f>
        <v>0</v>
      </c>
      <c r="AG32" s="250">
        <f>VLOOKUP($A32,'App C Share Outflows'!$A:$I,5,FALSE)</f>
        <v>80699.080570000064</v>
      </c>
      <c r="AH32" s="250">
        <f>VLOOKUP($A32,'App C Share Outflows'!$A:$I,6,FALSE)</f>
        <v>15717.08057000006</v>
      </c>
      <c r="AI32" s="250">
        <f>VLOOKUP($A32,'App C Share Outflows'!$A:$I,7,FALSE)</f>
        <v>15717.08057000006</v>
      </c>
      <c r="AJ32" s="250">
        <f>VLOOKUP($A32,'App C Share Outflows'!$A:$I,8,FALSE)</f>
        <v>0</v>
      </c>
      <c r="AK32" s="250">
        <f>VLOOKUP($A32,'App C Share Outflows'!$A:$I,9,FALSE)</f>
        <v>0</v>
      </c>
      <c r="AN32" s="250">
        <f>VLOOKUP($A32,'App C Share Inflows'!$A:$I,5,FALSE)</f>
        <v>-4088.3251250000321</v>
      </c>
      <c r="AO32" s="250">
        <f>VLOOKUP($A32,'App C Share Inflows'!$A:$I,6,FALSE)</f>
        <v>-4088.3251250000321</v>
      </c>
      <c r="AP32" s="250">
        <f>VLOOKUP($A32,'App C Share Inflows'!$A:$I,7,FALSE)</f>
        <v>0</v>
      </c>
      <c r="AQ32" s="250">
        <f>VLOOKUP($A32,'App C Share Inflows'!$A:$I,8,FALSE)</f>
        <v>0</v>
      </c>
      <c r="AR32" s="250">
        <f>VLOOKUP($A32,'App C Share Inflows'!$A:$I,9,FALSE)</f>
        <v>0</v>
      </c>
    </row>
    <row r="33" spans="1:44">
      <c r="A33" s="4">
        <v>90411</v>
      </c>
      <c r="B33" s="84" t="s">
        <v>42</v>
      </c>
      <c r="C33" s="249">
        <f>VLOOKUP($A33,'App C Total'!$A:$I,3,FALSE)</f>
        <v>3.2602999999999999E-4</v>
      </c>
      <c r="D33" s="44"/>
      <c r="E33" s="250">
        <f>VLOOKUP($A33,'App C Total'!$A:$I,5,FALSE)</f>
        <v>317809.61794249999</v>
      </c>
      <c r="F33" s="250">
        <f>VLOOKUP($A33,'App C Total'!$A:$I,6,FALSE)</f>
        <v>154426.51366250002</v>
      </c>
      <c r="G33" s="250">
        <f>VLOOKUP($A33,'App C Total'!$A:$I,7,FALSE)</f>
        <v>377625.7208675</v>
      </c>
      <c r="H33" s="250">
        <f>VLOOKUP($A33,'App C Total'!$A:$I,8,FALSE)</f>
        <v>24437.90468</v>
      </c>
      <c r="I33" s="250">
        <f>VLOOKUP($A33,'App C Total'!$A:$I,9,FALSE)</f>
        <v>0</v>
      </c>
      <c r="L33" s="250">
        <f>VLOOKUP($A33,'App C Exp'!$A:$I,5,FALSE)</f>
        <v>93700.695970000001</v>
      </c>
      <c r="M33" s="250">
        <f>VLOOKUP($A33,'App C Exp'!$A:$I,6,FALSE)</f>
        <v>69571.215670000005</v>
      </c>
      <c r="N33" s="250">
        <f>VLOOKUP($A33,'App C Exp'!$A:$I,7,FALSE)</f>
        <v>72160.871960000004</v>
      </c>
      <c r="O33" s="250">
        <f>VLOOKUP($A33,'App C Exp'!$A:$I,8,FALSE)</f>
        <v>0</v>
      </c>
      <c r="P33" s="250">
        <f>VLOOKUP($A33,'App C Exp'!$A:$I,9,FALSE)</f>
        <v>0</v>
      </c>
      <c r="S33" s="250">
        <f>VLOOKUP($A33,'App C Inv'!$A:$I,5,FALSE)</f>
        <v>143979.73845</v>
      </c>
      <c r="T33" s="250">
        <f>VLOOKUP($A33,'App C Inv'!$A:$I,6,FALSE)</f>
        <v>95458.975760000001</v>
      </c>
      <c r="U33" s="250">
        <f>VLOOKUP($A33,'App C Inv'!$A:$I,7,FALSE)</f>
        <v>314053.28794999997</v>
      </c>
      <c r="V33" s="250">
        <f>VLOOKUP($A33,'App C Inv'!$A:$I,8,FALSE)</f>
        <v>24437.90468</v>
      </c>
      <c r="W33" s="250">
        <f>VLOOKUP($A33,'App C Inv'!$A:$I,9,FALSE)</f>
        <v>0</v>
      </c>
      <c r="Z33" s="250">
        <f>VLOOKUP($A33,'App C Assum'!$A:$I,5,FALSE)</f>
        <v>91758.861290000001</v>
      </c>
      <c r="AA33" s="250">
        <f>VLOOKUP($A33,'App C Assum'!$A:$I,6,FALSE)</f>
        <v>0</v>
      </c>
      <c r="AB33" s="250">
        <f>VLOOKUP($A33,'App C Assum'!$A:$I,7,FALSE)</f>
        <v>0</v>
      </c>
      <c r="AC33" s="250">
        <f>VLOOKUP($A33,'App C Assum'!$A:$I,8,FALSE)</f>
        <v>0</v>
      </c>
      <c r="AD33" s="250">
        <f>VLOOKUP($A33,'App C Assum'!$A:$I,9,FALSE)</f>
        <v>0</v>
      </c>
      <c r="AG33" s="250">
        <f>VLOOKUP($A33,'App C Share Outflows'!$A:$I,5,FALSE)</f>
        <v>0</v>
      </c>
      <c r="AH33" s="250">
        <f>VLOOKUP($A33,'App C Share Outflows'!$A:$I,6,FALSE)</f>
        <v>0</v>
      </c>
      <c r="AI33" s="250">
        <f>VLOOKUP($A33,'App C Share Outflows'!$A:$I,7,FALSE)</f>
        <v>0</v>
      </c>
      <c r="AJ33" s="250">
        <f>VLOOKUP($A33,'App C Share Outflows'!$A:$I,8,FALSE)</f>
        <v>0</v>
      </c>
      <c r="AK33" s="250">
        <f>VLOOKUP($A33,'App C Share Outflows'!$A:$I,9,FALSE)</f>
        <v>0</v>
      </c>
      <c r="AN33" s="250">
        <f>VLOOKUP($A33,'App C Share Inflows'!$A:$I,5,FALSE)</f>
        <v>-11629.677767499987</v>
      </c>
      <c r="AO33" s="250">
        <f>VLOOKUP($A33,'App C Share Inflows'!$A:$I,6,FALSE)</f>
        <v>-10603.677767499987</v>
      </c>
      <c r="AP33" s="250">
        <f>VLOOKUP($A33,'App C Share Inflows'!$A:$I,7,FALSE)</f>
        <v>-8588.4390425000129</v>
      </c>
      <c r="AQ33" s="250">
        <f>VLOOKUP($A33,'App C Share Inflows'!$A:$I,8,FALSE)</f>
        <v>0</v>
      </c>
      <c r="AR33" s="250">
        <f>VLOOKUP($A33,'App C Share Inflows'!$A:$I,9,FALSE)</f>
        <v>0</v>
      </c>
    </row>
    <row r="34" spans="1:44">
      <c r="A34" s="4">
        <v>90413</v>
      </c>
      <c r="B34" s="84" t="s">
        <v>43</v>
      </c>
      <c r="C34" s="249">
        <f>VLOOKUP($A34,'App C Total'!$A:$I,3,FALSE)</f>
        <v>2.5150000000000001E-5</v>
      </c>
      <c r="D34" s="44"/>
      <c r="E34" s="250">
        <f>VLOOKUP($A34,'App C Total'!$A:$I,5,FALSE)</f>
        <v>23842.455187500003</v>
      </c>
      <c r="F34" s="250">
        <f>VLOOKUP($A34,'App C Total'!$A:$I,6,FALSE)</f>
        <v>10079.913787500001</v>
      </c>
      <c r="G34" s="250">
        <f>VLOOKUP($A34,'App C Total'!$A:$I,7,FALSE)</f>
        <v>29736.036537500004</v>
      </c>
      <c r="H34" s="250">
        <f>VLOOKUP($A34,'App C Total'!$A:$I,8,FALSE)</f>
        <v>1885.1434000000002</v>
      </c>
      <c r="I34" s="250">
        <f>VLOOKUP($A34,'App C Total'!$A:$I,9,FALSE)</f>
        <v>0</v>
      </c>
      <c r="L34" s="250">
        <f>VLOOKUP($A34,'App C Exp'!$A:$I,5,FALSE)</f>
        <v>7228.0848500000002</v>
      </c>
      <c r="M34" s="250">
        <f>VLOOKUP($A34,'App C Exp'!$A:$I,6,FALSE)</f>
        <v>5366.7333500000004</v>
      </c>
      <c r="N34" s="250">
        <f>VLOOKUP($A34,'App C Exp'!$A:$I,7,FALSE)</f>
        <v>5566.4998000000005</v>
      </c>
      <c r="O34" s="250">
        <f>VLOOKUP($A34,'App C Exp'!$A:$I,8,FALSE)</f>
        <v>0</v>
      </c>
      <c r="P34" s="250">
        <f>VLOOKUP($A34,'App C Exp'!$A:$I,9,FALSE)</f>
        <v>0</v>
      </c>
      <c r="S34" s="250">
        <f>VLOOKUP($A34,'App C Inv'!$A:$I,5,FALSE)</f>
        <v>11106.617250000001</v>
      </c>
      <c r="T34" s="250">
        <f>VLOOKUP($A34,'App C Inv'!$A:$I,6,FALSE)</f>
        <v>7363.7188000000006</v>
      </c>
      <c r="U34" s="250">
        <f>VLOOKUP($A34,'App C Inv'!$A:$I,7,FALSE)</f>
        <v>24226.114750000001</v>
      </c>
      <c r="V34" s="250">
        <f>VLOOKUP($A34,'App C Inv'!$A:$I,8,FALSE)</f>
        <v>1885.1434000000002</v>
      </c>
      <c r="W34" s="250">
        <f>VLOOKUP($A34,'App C Inv'!$A:$I,9,FALSE)</f>
        <v>0</v>
      </c>
      <c r="Z34" s="250">
        <f>VLOOKUP($A34,'App C Assum'!$A:$I,5,FALSE)</f>
        <v>7078.2914500000006</v>
      </c>
      <c r="AA34" s="250">
        <f>VLOOKUP($A34,'App C Assum'!$A:$I,6,FALSE)</f>
        <v>0</v>
      </c>
      <c r="AB34" s="250">
        <f>VLOOKUP($A34,'App C Assum'!$A:$I,7,FALSE)</f>
        <v>0</v>
      </c>
      <c r="AC34" s="250">
        <f>VLOOKUP($A34,'App C Assum'!$A:$I,8,FALSE)</f>
        <v>0</v>
      </c>
      <c r="AD34" s="250">
        <f>VLOOKUP($A34,'App C Assum'!$A:$I,9,FALSE)</f>
        <v>0</v>
      </c>
      <c r="AG34" s="250">
        <f>VLOOKUP($A34,'App C Share Outflows'!$A:$I,5,FALSE)</f>
        <v>2577.911250000001</v>
      </c>
      <c r="AH34" s="250">
        <f>VLOOKUP($A34,'App C Share Outflows'!$A:$I,6,FALSE)</f>
        <v>1497.911250000001</v>
      </c>
      <c r="AI34" s="250">
        <f>VLOOKUP($A34,'App C Share Outflows'!$A:$I,7,FALSE)</f>
        <v>0</v>
      </c>
      <c r="AJ34" s="250">
        <f>VLOOKUP($A34,'App C Share Outflows'!$A:$I,8,FALSE)</f>
        <v>0</v>
      </c>
      <c r="AK34" s="250">
        <f>VLOOKUP($A34,'App C Share Outflows'!$A:$I,9,FALSE)</f>
        <v>0</v>
      </c>
      <c r="AN34" s="250">
        <f>VLOOKUP($A34,'App C Share Inflows'!$A:$I,5,FALSE)</f>
        <v>-4148.4496124999996</v>
      </c>
      <c r="AO34" s="250">
        <f>VLOOKUP($A34,'App C Share Inflows'!$A:$I,6,FALSE)</f>
        <v>-4148.4496124999996</v>
      </c>
      <c r="AP34" s="250">
        <f>VLOOKUP($A34,'App C Share Inflows'!$A:$I,7,FALSE)</f>
        <v>-56.578012499997385</v>
      </c>
      <c r="AQ34" s="250">
        <f>VLOOKUP($A34,'App C Share Inflows'!$A:$I,8,FALSE)</f>
        <v>0</v>
      </c>
      <c r="AR34" s="250">
        <f>VLOOKUP($A34,'App C Share Inflows'!$A:$I,9,FALSE)</f>
        <v>0</v>
      </c>
    </row>
    <row r="35" spans="1:44">
      <c r="A35" s="4">
        <v>90417</v>
      </c>
      <c r="B35" s="84" t="s">
        <v>44</v>
      </c>
      <c r="C35" s="249">
        <f>VLOOKUP($A35,'App C Total'!$A:$I,3,FALSE)</f>
        <v>8.0299999999999994E-6</v>
      </c>
      <c r="D35" s="44"/>
      <c r="E35" s="250">
        <f>VLOOKUP($A35,'App C Total'!$A:$I,5,FALSE)</f>
        <v>12518.688117499998</v>
      </c>
      <c r="F35" s="250">
        <f>VLOOKUP($A35,'App C Total'!$A:$I,6,FALSE)</f>
        <v>6609.3518374999985</v>
      </c>
      <c r="G35" s="250">
        <f>VLOOKUP($A35,'App C Total'!$A:$I,7,FALSE)</f>
        <v>11100.254017499998</v>
      </c>
      <c r="H35" s="250">
        <f>VLOOKUP($A35,'App C Total'!$A:$I,8,FALSE)</f>
        <v>601.89667999999995</v>
      </c>
      <c r="I35" s="250">
        <f>VLOOKUP($A35,'App C Total'!$A:$I,9,FALSE)</f>
        <v>0</v>
      </c>
      <c r="L35" s="250">
        <f>VLOOKUP($A35,'App C Exp'!$A:$I,5,FALSE)</f>
        <v>2307.8139699999997</v>
      </c>
      <c r="M35" s="250">
        <f>VLOOKUP($A35,'App C Exp'!$A:$I,6,FALSE)</f>
        <v>1713.5136699999998</v>
      </c>
      <c r="N35" s="250">
        <f>VLOOKUP($A35,'App C Exp'!$A:$I,7,FALSE)</f>
        <v>1777.2959599999999</v>
      </c>
      <c r="O35" s="250">
        <f>VLOOKUP($A35,'App C Exp'!$A:$I,8,FALSE)</f>
        <v>0</v>
      </c>
      <c r="P35" s="250">
        <f>VLOOKUP($A35,'App C Exp'!$A:$I,9,FALSE)</f>
        <v>0</v>
      </c>
      <c r="S35" s="250">
        <f>VLOOKUP($A35,'App C Inv'!$A:$I,5,FALSE)</f>
        <v>3546.1684499999997</v>
      </c>
      <c r="T35" s="250">
        <f>VLOOKUP($A35,'App C Inv'!$A:$I,6,FALSE)</f>
        <v>2351.1197599999996</v>
      </c>
      <c r="U35" s="250">
        <f>VLOOKUP($A35,'App C Inv'!$A:$I,7,FALSE)</f>
        <v>7735.0179499999995</v>
      </c>
      <c r="V35" s="250">
        <f>VLOOKUP($A35,'App C Inv'!$A:$I,8,FALSE)</f>
        <v>601.89667999999995</v>
      </c>
      <c r="W35" s="250">
        <f>VLOOKUP($A35,'App C Inv'!$A:$I,9,FALSE)</f>
        <v>0</v>
      </c>
      <c r="Z35" s="250">
        <f>VLOOKUP($A35,'App C Assum'!$A:$I,5,FALSE)</f>
        <v>2259.98729</v>
      </c>
      <c r="AA35" s="250">
        <f>VLOOKUP($A35,'App C Assum'!$A:$I,6,FALSE)</f>
        <v>0</v>
      </c>
      <c r="AB35" s="250">
        <f>VLOOKUP($A35,'App C Assum'!$A:$I,7,FALSE)</f>
        <v>0</v>
      </c>
      <c r="AC35" s="250">
        <f>VLOOKUP($A35,'App C Assum'!$A:$I,8,FALSE)</f>
        <v>0</v>
      </c>
      <c r="AD35" s="250">
        <f>VLOOKUP($A35,'App C Assum'!$A:$I,9,FALSE)</f>
        <v>0</v>
      </c>
      <c r="AG35" s="250">
        <f>VLOOKUP($A35,'App C Share Outflows'!$A:$I,5,FALSE)</f>
        <v>5200.3601074999988</v>
      </c>
      <c r="AH35" s="250">
        <f>VLOOKUP($A35,'App C Share Outflows'!$A:$I,6,FALSE)</f>
        <v>3340.3601074999988</v>
      </c>
      <c r="AI35" s="250">
        <f>VLOOKUP($A35,'App C Share Outflows'!$A:$I,7,FALSE)</f>
        <v>1587.9401074999989</v>
      </c>
      <c r="AJ35" s="250">
        <f>VLOOKUP($A35,'App C Share Outflows'!$A:$I,8,FALSE)</f>
        <v>0</v>
      </c>
      <c r="AK35" s="250">
        <f>VLOOKUP($A35,'App C Share Outflows'!$A:$I,9,FALSE)</f>
        <v>0</v>
      </c>
      <c r="AN35" s="250">
        <f>VLOOKUP($A35,'App C Share Inflows'!$A:$I,5,FALSE)</f>
        <v>-795.64170000000013</v>
      </c>
      <c r="AO35" s="250">
        <f>VLOOKUP($A35,'App C Share Inflows'!$A:$I,6,FALSE)</f>
        <v>-795.64170000000013</v>
      </c>
      <c r="AP35" s="250">
        <f>VLOOKUP($A35,'App C Share Inflows'!$A:$I,7,FALSE)</f>
        <v>0</v>
      </c>
      <c r="AQ35" s="250">
        <f>VLOOKUP($A35,'App C Share Inflows'!$A:$I,8,FALSE)</f>
        <v>0</v>
      </c>
      <c r="AR35" s="250">
        <f>VLOOKUP($A35,'App C Share Inflows'!$A:$I,9,FALSE)</f>
        <v>0</v>
      </c>
    </row>
    <row r="36" spans="1:44">
      <c r="A36" s="4">
        <v>90421</v>
      </c>
      <c r="B36" s="84" t="s">
        <v>45</v>
      </c>
      <c r="C36" s="249">
        <f>VLOOKUP($A36,'App C Total'!$A:$I,3,FALSE)</f>
        <v>1.432E-5</v>
      </c>
      <c r="D36" s="44"/>
      <c r="E36" s="250">
        <f>VLOOKUP($A36,'App C Total'!$A:$I,5,FALSE)</f>
        <v>6951.4232199999969</v>
      </c>
      <c r="F36" s="250">
        <f>VLOOKUP($A36,'App C Total'!$A:$I,6,FALSE)</f>
        <v>-825.80910000000404</v>
      </c>
      <c r="G36" s="250">
        <f>VLOOKUP($A36,'App C Total'!$A:$I,7,FALSE)</f>
        <v>11316.206519999998</v>
      </c>
      <c r="H36" s="250">
        <f>VLOOKUP($A36,'App C Total'!$A:$I,8,FALSE)</f>
        <v>1073.3699200000001</v>
      </c>
      <c r="I36" s="250">
        <f>VLOOKUP($A36,'App C Total'!$A:$I,9,FALSE)</f>
        <v>0</v>
      </c>
      <c r="L36" s="250">
        <f>VLOOKUP($A36,'App C Exp'!$A:$I,5,FALSE)</f>
        <v>4115.55368</v>
      </c>
      <c r="M36" s="250">
        <f>VLOOKUP($A36,'App C Exp'!$A:$I,6,FALSE)</f>
        <v>3055.7304800000002</v>
      </c>
      <c r="N36" s="250">
        <f>VLOOKUP($A36,'App C Exp'!$A:$I,7,FALSE)</f>
        <v>3169.47424</v>
      </c>
      <c r="O36" s="250">
        <f>VLOOKUP($A36,'App C Exp'!$A:$I,8,FALSE)</f>
        <v>0</v>
      </c>
      <c r="P36" s="250">
        <f>VLOOKUP($A36,'App C Exp'!$A:$I,9,FALSE)</f>
        <v>0</v>
      </c>
      <c r="S36" s="250">
        <f>VLOOKUP($A36,'App C Inv'!$A:$I,5,FALSE)</f>
        <v>6323.9268000000002</v>
      </c>
      <c r="T36" s="250">
        <f>VLOOKUP($A36,'App C Inv'!$A:$I,6,FALSE)</f>
        <v>4192.7814399999997</v>
      </c>
      <c r="U36" s="250">
        <f>VLOOKUP($A36,'App C Inv'!$A:$I,7,FALSE)</f>
        <v>13793.9548</v>
      </c>
      <c r="V36" s="250">
        <f>VLOOKUP($A36,'App C Inv'!$A:$I,8,FALSE)</f>
        <v>1073.3699200000001</v>
      </c>
      <c r="W36" s="250">
        <f>VLOOKUP($A36,'App C Inv'!$A:$I,9,FALSE)</f>
        <v>0</v>
      </c>
      <c r="Z36" s="250">
        <f>VLOOKUP($A36,'App C Assum'!$A:$I,5,FALSE)</f>
        <v>4030.2637599999998</v>
      </c>
      <c r="AA36" s="250">
        <f>VLOOKUP($A36,'App C Assum'!$A:$I,6,FALSE)</f>
        <v>0</v>
      </c>
      <c r="AB36" s="250">
        <f>VLOOKUP($A36,'App C Assum'!$A:$I,7,FALSE)</f>
        <v>0</v>
      </c>
      <c r="AC36" s="250">
        <f>VLOOKUP($A36,'App C Assum'!$A:$I,8,FALSE)</f>
        <v>0</v>
      </c>
      <c r="AD36" s="250">
        <f>VLOOKUP($A36,'App C Assum'!$A:$I,9,FALSE)</f>
        <v>0</v>
      </c>
      <c r="AG36" s="250">
        <f>VLOOKUP($A36,'App C Share Outflows'!$A:$I,5,FALSE)</f>
        <v>686.32124999999996</v>
      </c>
      <c r="AH36" s="250">
        <f>VLOOKUP($A36,'App C Share Outflows'!$A:$I,6,FALSE)</f>
        <v>130.32124999999996</v>
      </c>
      <c r="AI36" s="250">
        <f>VLOOKUP($A36,'App C Share Outflows'!$A:$I,7,FALSE)</f>
        <v>0</v>
      </c>
      <c r="AJ36" s="250">
        <f>VLOOKUP($A36,'App C Share Outflows'!$A:$I,8,FALSE)</f>
        <v>0</v>
      </c>
      <c r="AK36" s="250">
        <f>VLOOKUP($A36,'App C Share Outflows'!$A:$I,9,FALSE)</f>
        <v>0</v>
      </c>
      <c r="AN36" s="250">
        <f>VLOOKUP($A36,'App C Share Inflows'!$A:$I,5,FALSE)</f>
        <v>-8204.6422700000039</v>
      </c>
      <c r="AO36" s="250">
        <f>VLOOKUP($A36,'App C Share Inflows'!$A:$I,6,FALSE)</f>
        <v>-8204.6422700000039</v>
      </c>
      <c r="AP36" s="250">
        <f>VLOOKUP($A36,'App C Share Inflows'!$A:$I,7,FALSE)</f>
        <v>-5647.2225200000012</v>
      </c>
      <c r="AQ36" s="250">
        <f>VLOOKUP($A36,'App C Share Inflows'!$A:$I,8,FALSE)</f>
        <v>0</v>
      </c>
      <c r="AR36" s="250">
        <f>VLOOKUP($A36,'App C Share Inflows'!$A:$I,9,FALSE)</f>
        <v>0</v>
      </c>
    </row>
    <row r="37" spans="1:44">
      <c r="A37" s="4">
        <v>90431</v>
      </c>
      <c r="B37" s="84" t="s">
        <v>46</v>
      </c>
      <c r="C37" s="249">
        <f>VLOOKUP($A37,'App C Total'!$A:$I,3,FALSE)</f>
        <v>2.0959999999999999E-5</v>
      </c>
      <c r="D37" s="44"/>
      <c r="E37" s="250">
        <f>VLOOKUP($A37,'App C Total'!$A:$I,5,FALSE)</f>
        <v>9157.7998099999968</v>
      </c>
      <c r="F37" s="250">
        <f>VLOOKUP($A37,'App C Total'!$A:$I,6,FALSE)</f>
        <v>4177.1748499999994</v>
      </c>
      <c r="G37" s="250">
        <f>VLOOKUP($A37,'App C Total'!$A:$I,7,FALSE)</f>
        <v>22034.184860000001</v>
      </c>
      <c r="H37" s="250">
        <f>VLOOKUP($A37,'App C Total'!$A:$I,8,FALSE)</f>
        <v>1571.0777599999999</v>
      </c>
      <c r="I37" s="250">
        <f>VLOOKUP($A37,'App C Total'!$A:$I,9,FALSE)</f>
        <v>0</v>
      </c>
      <c r="L37" s="250">
        <f>VLOOKUP($A37,'App C Exp'!$A:$I,5,FALSE)</f>
        <v>6023.8830399999997</v>
      </c>
      <c r="M37" s="250">
        <f>VLOOKUP($A37,'App C Exp'!$A:$I,6,FALSE)</f>
        <v>4472.6334399999996</v>
      </c>
      <c r="N37" s="250">
        <f>VLOOKUP($A37,'App C Exp'!$A:$I,7,FALSE)</f>
        <v>4639.1187199999995</v>
      </c>
      <c r="O37" s="250">
        <f>VLOOKUP($A37,'App C Exp'!$A:$I,8,FALSE)</f>
        <v>0</v>
      </c>
      <c r="P37" s="250">
        <f>VLOOKUP($A37,'App C Exp'!$A:$I,9,FALSE)</f>
        <v>0</v>
      </c>
      <c r="S37" s="250">
        <f>VLOOKUP($A37,'App C Inv'!$A:$I,5,FALSE)</f>
        <v>9256.250399999999</v>
      </c>
      <c r="T37" s="250">
        <f>VLOOKUP($A37,'App C Inv'!$A:$I,6,FALSE)</f>
        <v>6136.9203200000002</v>
      </c>
      <c r="U37" s="250">
        <f>VLOOKUP($A37,'App C Inv'!$A:$I,7,FALSE)</f>
        <v>20190.0344</v>
      </c>
      <c r="V37" s="250">
        <f>VLOOKUP($A37,'App C Inv'!$A:$I,8,FALSE)</f>
        <v>1571.0777599999999</v>
      </c>
      <c r="W37" s="250">
        <f>VLOOKUP($A37,'App C Inv'!$A:$I,9,FALSE)</f>
        <v>0</v>
      </c>
      <c r="Z37" s="250">
        <f>VLOOKUP($A37,'App C Assum'!$A:$I,5,FALSE)</f>
        <v>5899.0452799999994</v>
      </c>
      <c r="AA37" s="250">
        <f>VLOOKUP($A37,'App C Assum'!$A:$I,6,FALSE)</f>
        <v>0</v>
      </c>
      <c r="AB37" s="250">
        <f>VLOOKUP($A37,'App C Assum'!$A:$I,7,FALSE)</f>
        <v>0</v>
      </c>
      <c r="AC37" s="250">
        <f>VLOOKUP($A37,'App C Assum'!$A:$I,8,FALSE)</f>
        <v>0</v>
      </c>
      <c r="AD37" s="250">
        <f>VLOOKUP($A37,'App C Assum'!$A:$I,9,FALSE)</f>
        <v>0</v>
      </c>
      <c r="AG37" s="250">
        <f>VLOOKUP($A37,'App C Share Outflows'!$A:$I,5,FALSE)</f>
        <v>1932.0812499999993</v>
      </c>
      <c r="AH37" s="250">
        <f>VLOOKUP($A37,'App C Share Outflows'!$A:$I,6,FALSE)</f>
        <v>1932.0812499999993</v>
      </c>
      <c r="AI37" s="250">
        <f>VLOOKUP($A37,'App C Share Outflows'!$A:$I,7,FALSE)</f>
        <v>0</v>
      </c>
      <c r="AJ37" s="250">
        <f>VLOOKUP($A37,'App C Share Outflows'!$A:$I,8,FALSE)</f>
        <v>0</v>
      </c>
      <c r="AK37" s="250">
        <f>VLOOKUP($A37,'App C Share Outflows'!$A:$I,9,FALSE)</f>
        <v>0</v>
      </c>
      <c r="AN37" s="250">
        <f>VLOOKUP($A37,'App C Share Inflows'!$A:$I,5,FALSE)</f>
        <v>-13953.460159999999</v>
      </c>
      <c r="AO37" s="250">
        <f>VLOOKUP($A37,'App C Share Inflows'!$A:$I,6,FALSE)</f>
        <v>-8364.4601599999987</v>
      </c>
      <c r="AP37" s="250">
        <f>VLOOKUP($A37,'App C Share Inflows'!$A:$I,7,FALSE)</f>
        <v>-2794.9682599999987</v>
      </c>
      <c r="AQ37" s="250">
        <f>VLOOKUP($A37,'App C Share Inflows'!$A:$I,8,FALSE)</f>
        <v>0</v>
      </c>
      <c r="AR37" s="250">
        <f>VLOOKUP($A37,'App C Share Inflows'!$A:$I,9,FALSE)</f>
        <v>0</v>
      </c>
    </row>
    <row r="38" spans="1:44">
      <c r="A38" s="4">
        <v>90441</v>
      </c>
      <c r="B38" s="84" t="s">
        <v>47</v>
      </c>
      <c r="C38" s="249">
        <f>VLOOKUP($A38,'App C Total'!$A:$I,3,FALSE)</f>
        <v>9.3600000000000002E-6</v>
      </c>
      <c r="D38" s="44"/>
      <c r="E38" s="250">
        <f>VLOOKUP($A38,'App C Total'!$A:$I,5,FALSE)</f>
        <v>13114.085210000001</v>
      </c>
      <c r="F38" s="250">
        <f>VLOOKUP($A38,'App C Total'!$A:$I,6,FALSE)</f>
        <v>7870.06185</v>
      </c>
      <c r="G38" s="250">
        <f>VLOOKUP($A38,'App C Total'!$A:$I,7,FALSE)</f>
        <v>11071.08376</v>
      </c>
      <c r="H38" s="250">
        <f>VLOOKUP($A38,'App C Total'!$A:$I,8,FALSE)</f>
        <v>701.58816000000002</v>
      </c>
      <c r="I38" s="250">
        <f>VLOOKUP($A38,'App C Total'!$A:$I,9,FALSE)</f>
        <v>0</v>
      </c>
      <c r="L38" s="250">
        <f>VLOOKUP($A38,'App C Exp'!$A:$I,5,FALSE)</f>
        <v>2690.0546399999998</v>
      </c>
      <c r="M38" s="250">
        <f>VLOOKUP($A38,'App C Exp'!$A:$I,6,FALSE)</f>
        <v>1997.32104</v>
      </c>
      <c r="N38" s="250">
        <f>VLOOKUP($A38,'App C Exp'!$A:$I,7,FALSE)</f>
        <v>2071.66752</v>
      </c>
      <c r="O38" s="250">
        <f>VLOOKUP($A38,'App C Exp'!$A:$I,8,FALSE)</f>
        <v>0</v>
      </c>
      <c r="P38" s="250">
        <f>VLOOKUP($A38,'App C Exp'!$A:$I,9,FALSE)</f>
        <v>0</v>
      </c>
      <c r="S38" s="250">
        <f>VLOOKUP($A38,'App C Inv'!$A:$I,5,FALSE)</f>
        <v>4133.5164000000004</v>
      </c>
      <c r="T38" s="250">
        <f>VLOOKUP($A38,'App C Inv'!$A:$I,6,FALSE)</f>
        <v>2740.5331200000001</v>
      </c>
      <c r="U38" s="250">
        <f>VLOOKUP($A38,'App C Inv'!$A:$I,7,FALSE)</f>
        <v>9016.1604000000007</v>
      </c>
      <c r="V38" s="250">
        <f>VLOOKUP($A38,'App C Inv'!$A:$I,8,FALSE)</f>
        <v>701.58816000000002</v>
      </c>
      <c r="W38" s="250">
        <f>VLOOKUP($A38,'App C Inv'!$A:$I,9,FALSE)</f>
        <v>0</v>
      </c>
      <c r="Z38" s="250">
        <f>VLOOKUP($A38,'App C Assum'!$A:$I,5,FALSE)</f>
        <v>2634.3064800000002</v>
      </c>
      <c r="AA38" s="250">
        <f>VLOOKUP($A38,'App C Assum'!$A:$I,6,FALSE)</f>
        <v>0</v>
      </c>
      <c r="AB38" s="250">
        <f>VLOOKUP($A38,'App C Assum'!$A:$I,7,FALSE)</f>
        <v>0</v>
      </c>
      <c r="AC38" s="250">
        <f>VLOOKUP($A38,'App C Assum'!$A:$I,8,FALSE)</f>
        <v>0</v>
      </c>
      <c r="AD38" s="250">
        <f>VLOOKUP($A38,'App C Assum'!$A:$I,9,FALSE)</f>
        <v>0</v>
      </c>
      <c r="AG38" s="250">
        <f>VLOOKUP($A38,'App C Share Outflows'!$A:$I,5,FALSE)</f>
        <v>3672.9518499999999</v>
      </c>
      <c r="AH38" s="250">
        <f>VLOOKUP($A38,'App C Share Outflows'!$A:$I,6,FALSE)</f>
        <v>3148.9518499999999</v>
      </c>
      <c r="AI38" s="250">
        <f>VLOOKUP($A38,'App C Share Outflows'!$A:$I,7,FALSE)</f>
        <v>0</v>
      </c>
      <c r="AJ38" s="250">
        <f>VLOOKUP($A38,'App C Share Outflows'!$A:$I,8,FALSE)</f>
        <v>0</v>
      </c>
      <c r="AK38" s="250">
        <f>VLOOKUP($A38,'App C Share Outflows'!$A:$I,9,FALSE)</f>
        <v>0</v>
      </c>
      <c r="AN38" s="250">
        <f>VLOOKUP($A38,'App C Share Inflows'!$A:$I,5,FALSE)</f>
        <v>-16.744160000000193</v>
      </c>
      <c r="AO38" s="250">
        <f>VLOOKUP($A38,'App C Share Inflows'!$A:$I,6,FALSE)</f>
        <v>-16.744160000000193</v>
      </c>
      <c r="AP38" s="250">
        <f>VLOOKUP($A38,'App C Share Inflows'!$A:$I,7,FALSE)</f>
        <v>-16.744160000000193</v>
      </c>
      <c r="AQ38" s="250">
        <f>VLOOKUP($A38,'App C Share Inflows'!$A:$I,8,FALSE)</f>
        <v>0</v>
      </c>
      <c r="AR38" s="250">
        <f>VLOOKUP($A38,'App C Share Inflows'!$A:$I,9,FALSE)</f>
        <v>0</v>
      </c>
    </row>
    <row r="39" spans="1:44">
      <c r="A39" s="4">
        <v>90451</v>
      </c>
      <c r="B39" s="84" t="s">
        <v>48</v>
      </c>
      <c r="C39" s="249">
        <f>VLOOKUP($A39,'App C Total'!$A:$I,3,FALSE)</f>
        <v>2.0089999999999999E-5</v>
      </c>
      <c r="D39" s="44"/>
      <c r="E39" s="250">
        <f>VLOOKUP($A39,'App C Total'!$A:$I,5,FALSE)</f>
        <v>17903.8780525</v>
      </c>
      <c r="F39" s="250">
        <f>VLOOKUP($A39,'App C Total'!$A:$I,6,FALSE)</f>
        <v>13698.973212499997</v>
      </c>
      <c r="G39" s="250">
        <f>VLOOKUP($A39,'App C Total'!$A:$I,7,FALSE)</f>
        <v>20789.743452499999</v>
      </c>
      <c r="H39" s="250">
        <f>VLOOKUP($A39,'App C Total'!$A:$I,8,FALSE)</f>
        <v>1505.8660399999999</v>
      </c>
      <c r="I39" s="250">
        <f>VLOOKUP($A39,'App C Total'!$A:$I,9,FALSE)</f>
        <v>0</v>
      </c>
      <c r="L39" s="250">
        <f>VLOOKUP($A39,'App C Exp'!$A:$I,5,FALSE)</f>
        <v>5773.84591</v>
      </c>
      <c r="M39" s="250">
        <f>VLOOKUP($A39,'App C Exp'!$A:$I,6,FALSE)</f>
        <v>4286.9850099999994</v>
      </c>
      <c r="N39" s="250">
        <f>VLOOKUP($A39,'App C Exp'!$A:$I,7,FALSE)</f>
        <v>4446.5598799999998</v>
      </c>
      <c r="O39" s="250">
        <f>VLOOKUP($A39,'App C Exp'!$A:$I,8,FALSE)</f>
        <v>0</v>
      </c>
      <c r="P39" s="250">
        <f>VLOOKUP($A39,'App C Exp'!$A:$I,9,FALSE)</f>
        <v>0</v>
      </c>
      <c r="S39" s="250">
        <f>VLOOKUP($A39,'App C Inv'!$A:$I,5,FALSE)</f>
        <v>8872.0453500000003</v>
      </c>
      <c r="T39" s="250">
        <f>VLOOKUP($A39,'App C Inv'!$A:$I,6,FALSE)</f>
        <v>5882.19128</v>
      </c>
      <c r="U39" s="250">
        <f>VLOOKUP($A39,'App C Inv'!$A:$I,7,FALSE)</f>
        <v>19351.993849999999</v>
      </c>
      <c r="V39" s="250">
        <f>VLOOKUP($A39,'App C Inv'!$A:$I,8,FALSE)</f>
        <v>1505.8660399999999</v>
      </c>
      <c r="W39" s="250">
        <f>VLOOKUP($A39,'App C Inv'!$A:$I,9,FALSE)</f>
        <v>0</v>
      </c>
      <c r="Z39" s="250">
        <f>VLOOKUP($A39,'App C Assum'!$A:$I,5,FALSE)</f>
        <v>5654.1898700000002</v>
      </c>
      <c r="AA39" s="250">
        <f>VLOOKUP($A39,'App C Assum'!$A:$I,6,FALSE)</f>
        <v>0</v>
      </c>
      <c r="AB39" s="250">
        <f>VLOOKUP($A39,'App C Assum'!$A:$I,7,FALSE)</f>
        <v>0</v>
      </c>
      <c r="AC39" s="250">
        <f>VLOOKUP($A39,'App C Assum'!$A:$I,8,FALSE)</f>
        <v>0</v>
      </c>
      <c r="AD39" s="250">
        <f>VLOOKUP($A39,'App C Assum'!$A:$I,9,FALSE)</f>
        <v>0</v>
      </c>
      <c r="AG39" s="250">
        <f>VLOOKUP($A39,'App C Share Outflows'!$A:$I,5,FALSE)</f>
        <v>7047.1122000000014</v>
      </c>
      <c r="AH39" s="250">
        <f>VLOOKUP($A39,'App C Share Outflows'!$A:$I,6,FALSE)</f>
        <v>7047.1122000000014</v>
      </c>
      <c r="AI39" s="250">
        <f>VLOOKUP($A39,'App C Share Outflows'!$A:$I,7,FALSE)</f>
        <v>0</v>
      </c>
      <c r="AJ39" s="250">
        <f>VLOOKUP($A39,'App C Share Outflows'!$A:$I,8,FALSE)</f>
        <v>0</v>
      </c>
      <c r="AK39" s="250">
        <f>VLOOKUP($A39,'App C Share Outflows'!$A:$I,9,FALSE)</f>
        <v>0</v>
      </c>
      <c r="AN39" s="250">
        <f>VLOOKUP($A39,'App C Share Inflows'!$A:$I,5,FALSE)</f>
        <v>-9443.3152775000017</v>
      </c>
      <c r="AO39" s="250">
        <f>VLOOKUP($A39,'App C Share Inflows'!$A:$I,6,FALSE)</f>
        <v>-3517.3152775000017</v>
      </c>
      <c r="AP39" s="250">
        <f>VLOOKUP($A39,'App C Share Inflows'!$A:$I,7,FALSE)</f>
        <v>-3008.8102775000007</v>
      </c>
      <c r="AQ39" s="250">
        <f>VLOOKUP($A39,'App C Share Inflows'!$A:$I,8,FALSE)</f>
        <v>0</v>
      </c>
      <c r="AR39" s="250">
        <f>VLOOKUP($A39,'App C Share Inflows'!$A:$I,9,FALSE)</f>
        <v>0</v>
      </c>
    </row>
    <row r="40" spans="1:44">
      <c r="A40" s="4">
        <v>90461</v>
      </c>
      <c r="B40" s="84" t="s">
        <v>49</v>
      </c>
      <c r="C40" s="249">
        <f>VLOOKUP($A40,'App C Total'!$A:$I,3,FALSE)</f>
        <v>0</v>
      </c>
      <c r="D40" s="44"/>
      <c r="E40" s="250">
        <f>VLOOKUP($A40,'App C Total'!$A:$I,5,FALSE)</f>
        <v>-554.76670000000013</v>
      </c>
      <c r="F40" s="250">
        <f>VLOOKUP($A40,'App C Total'!$A:$I,6,FALSE)</f>
        <v>-4472.7667000000001</v>
      </c>
      <c r="G40" s="250">
        <f>VLOOKUP($A40,'App C Total'!$A:$I,7,FALSE)</f>
        <v>2006.03</v>
      </c>
      <c r="H40" s="250">
        <f>VLOOKUP($A40,'App C Total'!$A:$I,8,FALSE)</f>
        <v>0</v>
      </c>
      <c r="I40" s="250">
        <f>VLOOKUP($A40,'App C Total'!$A:$I,9,FALSE)</f>
        <v>0</v>
      </c>
      <c r="L40" s="250">
        <f>VLOOKUP($A40,'App C Exp'!$A:$I,5,FALSE)</f>
        <v>0</v>
      </c>
      <c r="M40" s="250">
        <f>VLOOKUP($A40,'App C Exp'!$A:$I,6,FALSE)</f>
        <v>0</v>
      </c>
      <c r="N40" s="250">
        <f>VLOOKUP($A40,'App C Exp'!$A:$I,7,FALSE)</f>
        <v>0</v>
      </c>
      <c r="O40" s="250">
        <f>VLOOKUP($A40,'App C Exp'!$A:$I,8,FALSE)</f>
        <v>0</v>
      </c>
      <c r="P40" s="250">
        <f>VLOOKUP($A40,'App C Exp'!$A:$I,9,FALSE)</f>
        <v>0</v>
      </c>
      <c r="S40" s="250">
        <f>VLOOKUP($A40,'App C Inv'!$A:$I,5,FALSE)</f>
        <v>0</v>
      </c>
      <c r="T40" s="250">
        <f>VLOOKUP($A40,'App C Inv'!$A:$I,6,FALSE)</f>
        <v>0</v>
      </c>
      <c r="U40" s="250">
        <f>VLOOKUP($A40,'App C Inv'!$A:$I,7,FALSE)</f>
        <v>0</v>
      </c>
      <c r="V40" s="250">
        <f>VLOOKUP($A40,'App C Inv'!$A:$I,8,FALSE)</f>
        <v>0</v>
      </c>
      <c r="W40" s="250">
        <f>VLOOKUP($A40,'App C Inv'!$A:$I,9,FALSE)</f>
        <v>0</v>
      </c>
      <c r="Z40" s="250">
        <f>VLOOKUP($A40,'App C Assum'!$A:$I,5,FALSE)</f>
        <v>0</v>
      </c>
      <c r="AA40" s="250">
        <f>VLOOKUP($A40,'App C Assum'!$A:$I,6,FALSE)</f>
        <v>0</v>
      </c>
      <c r="AB40" s="250">
        <f>VLOOKUP($A40,'App C Assum'!$A:$I,7,FALSE)</f>
        <v>0</v>
      </c>
      <c r="AC40" s="250">
        <f>VLOOKUP($A40,'App C Assum'!$A:$I,8,FALSE)</f>
        <v>0</v>
      </c>
      <c r="AD40" s="250">
        <f>VLOOKUP($A40,'App C Assum'!$A:$I,9,FALSE)</f>
        <v>0</v>
      </c>
      <c r="AG40" s="250">
        <f>VLOOKUP($A40,'App C Share Outflows'!$A:$I,5,FALSE)</f>
        <v>5924.03</v>
      </c>
      <c r="AH40" s="250">
        <f>VLOOKUP($A40,'App C Share Outflows'!$A:$I,6,FALSE)</f>
        <v>2006.03</v>
      </c>
      <c r="AI40" s="250">
        <f>VLOOKUP($A40,'App C Share Outflows'!$A:$I,7,FALSE)</f>
        <v>2006.03</v>
      </c>
      <c r="AJ40" s="250">
        <f>VLOOKUP($A40,'App C Share Outflows'!$A:$I,8,FALSE)</f>
        <v>0</v>
      </c>
      <c r="AK40" s="250">
        <f>VLOOKUP($A40,'App C Share Outflows'!$A:$I,9,FALSE)</f>
        <v>0</v>
      </c>
      <c r="AN40" s="250">
        <f>VLOOKUP($A40,'App C Share Inflows'!$A:$I,5,FALSE)</f>
        <v>-6478.7966999999999</v>
      </c>
      <c r="AO40" s="250">
        <f>VLOOKUP($A40,'App C Share Inflows'!$A:$I,6,FALSE)</f>
        <v>-6478.7966999999999</v>
      </c>
      <c r="AP40" s="250">
        <f>VLOOKUP($A40,'App C Share Inflows'!$A:$I,7,FALSE)</f>
        <v>0</v>
      </c>
      <c r="AQ40" s="250">
        <f>VLOOKUP($A40,'App C Share Inflows'!$A:$I,8,FALSE)</f>
        <v>0</v>
      </c>
      <c r="AR40" s="250">
        <f>VLOOKUP($A40,'App C Share Inflows'!$A:$I,9,FALSE)</f>
        <v>0</v>
      </c>
    </row>
    <row r="41" spans="1:44">
      <c r="A41" s="4">
        <v>90501</v>
      </c>
      <c r="B41" s="84" t="s">
        <v>50</v>
      </c>
      <c r="C41" s="249">
        <f>VLOOKUP($A41,'App C Total'!$A:$I,3,FALSE)</f>
        <v>1.38105E-3</v>
      </c>
      <c r="D41" s="44"/>
      <c r="E41" s="250">
        <f>VLOOKUP($A41,'App C Total'!$A:$I,5,FALSE)</f>
        <v>1280880.6819124995</v>
      </c>
      <c r="F41" s="250">
        <f>VLOOKUP($A41,'App C Total'!$A:$I,6,FALSE)</f>
        <v>599553.31211249938</v>
      </c>
      <c r="G41" s="250">
        <f>VLOOKUP($A41,'App C Total'!$A:$I,7,FALSE)</f>
        <v>1512150.4318124999</v>
      </c>
      <c r="H41" s="250">
        <f>VLOOKUP($A41,'App C Total'!$A:$I,8,FALSE)</f>
        <v>103517.9838</v>
      </c>
      <c r="I41" s="250">
        <f>VLOOKUP($A41,'App C Total'!$A:$I,9,FALSE)</f>
        <v>0</v>
      </c>
      <c r="L41" s="250">
        <f>VLOOKUP($A41,'App C Exp'!$A:$I,5,FALSE)</f>
        <v>396912.38894999999</v>
      </c>
      <c r="M41" s="250">
        <f>VLOOKUP($A41,'App C Exp'!$A:$I,6,FALSE)</f>
        <v>294700.87845000002</v>
      </c>
      <c r="N41" s="250">
        <f>VLOOKUP($A41,'App C Exp'!$A:$I,7,FALSE)</f>
        <v>305670.55859999999</v>
      </c>
      <c r="O41" s="250">
        <f>VLOOKUP($A41,'App C Exp'!$A:$I,8,FALSE)</f>
        <v>0</v>
      </c>
      <c r="P41" s="250">
        <f>VLOOKUP($A41,'App C Exp'!$A:$I,9,FALSE)</f>
        <v>0</v>
      </c>
      <c r="S41" s="250">
        <f>VLOOKUP($A41,'App C Inv'!$A:$I,5,FALSE)</f>
        <v>609892.39575000003</v>
      </c>
      <c r="T41" s="250">
        <f>VLOOKUP($A41,'App C Inv'!$A:$I,6,FALSE)</f>
        <v>404360.39159999997</v>
      </c>
      <c r="U41" s="250">
        <f>VLOOKUP($A41,'App C Inv'!$A:$I,7,FALSE)</f>
        <v>1330317.1282500001</v>
      </c>
      <c r="V41" s="250">
        <f>VLOOKUP($A41,'App C Inv'!$A:$I,8,FALSE)</f>
        <v>103517.9838</v>
      </c>
      <c r="W41" s="250">
        <f>VLOOKUP($A41,'App C Inv'!$A:$I,9,FALSE)</f>
        <v>0</v>
      </c>
      <c r="Z41" s="250">
        <f>VLOOKUP($A41,'App C Assum'!$A:$I,5,FALSE)</f>
        <v>388686.85515000002</v>
      </c>
      <c r="AA41" s="250">
        <f>VLOOKUP($A41,'App C Assum'!$A:$I,6,FALSE)</f>
        <v>0</v>
      </c>
      <c r="AB41" s="250">
        <f>VLOOKUP($A41,'App C Assum'!$A:$I,7,FALSE)</f>
        <v>0</v>
      </c>
      <c r="AC41" s="250">
        <f>VLOOKUP($A41,'App C Assum'!$A:$I,8,FALSE)</f>
        <v>0</v>
      </c>
      <c r="AD41" s="250">
        <f>VLOOKUP($A41,'App C Assum'!$A:$I,9,FALSE)</f>
        <v>0</v>
      </c>
      <c r="AG41" s="250">
        <f>VLOOKUP($A41,'App C Share Outflows'!$A:$I,5,FALSE)</f>
        <v>30234.384599999874</v>
      </c>
      <c r="AH41" s="250">
        <f>VLOOKUP($A41,'App C Share Outflows'!$A:$I,6,FALSE)</f>
        <v>30234.384599999874</v>
      </c>
      <c r="AI41" s="250">
        <f>VLOOKUP($A41,'App C Share Outflows'!$A:$I,7,FALSE)</f>
        <v>0</v>
      </c>
      <c r="AJ41" s="250">
        <f>VLOOKUP($A41,'App C Share Outflows'!$A:$I,8,FALSE)</f>
        <v>0</v>
      </c>
      <c r="AK41" s="250">
        <f>VLOOKUP($A41,'App C Share Outflows'!$A:$I,9,FALSE)</f>
        <v>0</v>
      </c>
      <c r="AN41" s="250">
        <f>VLOOKUP($A41,'App C Share Inflows'!$A:$I,5,FALSE)</f>
        <v>-144845.3425375004</v>
      </c>
      <c r="AO41" s="250">
        <f>VLOOKUP($A41,'App C Share Inflows'!$A:$I,6,FALSE)</f>
        <v>-129742.3425375004</v>
      </c>
      <c r="AP41" s="250">
        <f>VLOOKUP($A41,'App C Share Inflows'!$A:$I,7,FALSE)</f>
        <v>-123837.25503750032</v>
      </c>
      <c r="AQ41" s="250">
        <f>VLOOKUP($A41,'App C Share Inflows'!$A:$I,8,FALSE)</f>
        <v>0</v>
      </c>
      <c r="AR41" s="250">
        <f>VLOOKUP($A41,'App C Share Inflows'!$A:$I,9,FALSE)</f>
        <v>0</v>
      </c>
    </row>
    <row r="42" spans="1:44">
      <c r="A42" s="4">
        <v>90507</v>
      </c>
      <c r="B42" s="84" t="s">
        <v>51</v>
      </c>
      <c r="C42" s="249">
        <f>VLOOKUP($A42,'App C Total'!$A:$I,3,FALSE)</f>
        <v>1.878E-5</v>
      </c>
      <c r="D42" s="44"/>
      <c r="E42" s="250">
        <f>VLOOKUP($A42,'App C Total'!$A:$I,5,FALSE)</f>
        <v>29223.608880000007</v>
      </c>
      <c r="F42" s="250">
        <f>VLOOKUP($A42,'App C Total'!$A:$I,6,FALSE)</f>
        <v>14205.305600000007</v>
      </c>
      <c r="G42" s="250">
        <f>VLOOKUP($A42,'App C Total'!$A:$I,7,FALSE)</f>
        <v>21886.986905000002</v>
      </c>
      <c r="H42" s="250">
        <f>VLOOKUP($A42,'App C Total'!$A:$I,8,FALSE)</f>
        <v>1407.6736799999999</v>
      </c>
      <c r="I42" s="250">
        <f>VLOOKUP($A42,'App C Total'!$A:$I,9,FALSE)</f>
        <v>0</v>
      </c>
      <c r="L42" s="250">
        <f>VLOOKUP($A42,'App C Exp'!$A:$I,5,FALSE)</f>
        <v>5397.35322</v>
      </c>
      <c r="M42" s="250">
        <f>VLOOKUP($A42,'App C Exp'!$A:$I,6,FALSE)</f>
        <v>4007.44542</v>
      </c>
      <c r="N42" s="250">
        <f>VLOOKUP($A42,'App C Exp'!$A:$I,7,FALSE)</f>
        <v>4156.6149599999999</v>
      </c>
      <c r="O42" s="250">
        <f>VLOOKUP($A42,'App C Exp'!$A:$I,8,FALSE)</f>
        <v>0</v>
      </c>
      <c r="P42" s="250">
        <f>VLOOKUP($A42,'App C Exp'!$A:$I,9,FALSE)</f>
        <v>0</v>
      </c>
      <c r="S42" s="250">
        <f>VLOOKUP($A42,'App C Inv'!$A:$I,5,FALSE)</f>
        <v>8293.5296999999991</v>
      </c>
      <c r="T42" s="250">
        <f>VLOOKUP($A42,'App C Inv'!$A:$I,6,FALSE)</f>
        <v>5498.6337599999997</v>
      </c>
      <c r="U42" s="250">
        <f>VLOOKUP($A42,'App C Inv'!$A:$I,7,FALSE)</f>
        <v>18090.116699999999</v>
      </c>
      <c r="V42" s="250">
        <f>VLOOKUP($A42,'App C Inv'!$A:$I,8,FALSE)</f>
        <v>1407.6736799999999</v>
      </c>
      <c r="W42" s="250">
        <f>VLOOKUP($A42,'App C Inv'!$A:$I,9,FALSE)</f>
        <v>0</v>
      </c>
      <c r="Z42" s="250">
        <f>VLOOKUP($A42,'App C Assum'!$A:$I,5,FALSE)</f>
        <v>5285.4995399999998</v>
      </c>
      <c r="AA42" s="250">
        <f>VLOOKUP($A42,'App C Assum'!$A:$I,6,FALSE)</f>
        <v>0</v>
      </c>
      <c r="AB42" s="250">
        <f>VLOOKUP($A42,'App C Assum'!$A:$I,7,FALSE)</f>
        <v>0</v>
      </c>
      <c r="AC42" s="250">
        <f>VLOOKUP($A42,'App C Assum'!$A:$I,8,FALSE)</f>
        <v>0</v>
      </c>
      <c r="AD42" s="250">
        <f>VLOOKUP($A42,'App C Assum'!$A:$I,9,FALSE)</f>
        <v>0</v>
      </c>
      <c r="AG42" s="250">
        <f>VLOOKUP($A42,'App C Share Outflows'!$A:$I,5,FALSE)</f>
        <v>10606.971175000002</v>
      </c>
      <c r="AH42" s="250">
        <f>VLOOKUP($A42,'App C Share Outflows'!$A:$I,6,FALSE)</f>
        <v>5058.9711750000015</v>
      </c>
      <c r="AI42" s="250">
        <f>VLOOKUP($A42,'App C Share Outflows'!$A:$I,7,FALSE)</f>
        <v>0</v>
      </c>
      <c r="AJ42" s="250">
        <f>VLOOKUP($A42,'App C Share Outflows'!$A:$I,8,FALSE)</f>
        <v>0</v>
      </c>
      <c r="AK42" s="250">
        <f>VLOOKUP($A42,'App C Share Outflows'!$A:$I,9,FALSE)</f>
        <v>0</v>
      </c>
      <c r="AN42" s="250">
        <f>VLOOKUP($A42,'App C Share Inflows'!$A:$I,5,FALSE)</f>
        <v>-359.74475499999699</v>
      </c>
      <c r="AO42" s="250">
        <f>VLOOKUP($A42,'App C Share Inflows'!$A:$I,6,FALSE)</f>
        <v>-359.74475499999699</v>
      </c>
      <c r="AP42" s="250">
        <f>VLOOKUP($A42,'App C Share Inflows'!$A:$I,7,FALSE)</f>
        <v>-359.74475499999699</v>
      </c>
      <c r="AQ42" s="250">
        <f>VLOOKUP($A42,'App C Share Inflows'!$A:$I,8,FALSE)</f>
        <v>0</v>
      </c>
      <c r="AR42" s="250">
        <f>VLOOKUP($A42,'App C Share Inflows'!$A:$I,9,FALSE)</f>
        <v>0</v>
      </c>
    </row>
    <row r="43" spans="1:44">
      <c r="A43" s="4">
        <v>90511</v>
      </c>
      <c r="B43" s="84" t="s">
        <v>52</v>
      </c>
      <c r="C43" s="249">
        <f>VLOOKUP($A43,'App C Total'!$A:$I,3,FALSE)</f>
        <v>1.1779E-4</v>
      </c>
      <c r="D43" s="44"/>
      <c r="E43" s="250">
        <f>VLOOKUP($A43,'App C Total'!$A:$I,5,FALSE)</f>
        <v>129860.49077749999</v>
      </c>
      <c r="F43" s="250">
        <f>VLOOKUP($A43,'App C Total'!$A:$I,6,FALSE)</f>
        <v>64046.820737499984</v>
      </c>
      <c r="G43" s="250">
        <f>VLOOKUP($A43,'App C Total'!$A:$I,7,FALSE)</f>
        <v>133092.26287749998</v>
      </c>
      <c r="H43" s="250">
        <f>VLOOKUP($A43,'App C Total'!$A:$I,8,FALSE)</f>
        <v>8829.0672400000003</v>
      </c>
      <c r="I43" s="250">
        <f>VLOOKUP($A43,'App C Total'!$A:$I,9,FALSE)</f>
        <v>0</v>
      </c>
      <c r="L43" s="250">
        <f>VLOOKUP($A43,'App C Exp'!$A:$I,5,FALSE)</f>
        <v>33852.728210000001</v>
      </c>
      <c r="M43" s="250">
        <f>VLOOKUP($A43,'App C Exp'!$A:$I,6,FALSE)</f>
        <v>25135.09031</v>
      </c>
      <c r="N43" s="250">
        <f>VLOOKUP($A43,'App C Exp'!$A:$I,7,FALSE)</f>
        <v>26070.69628</v>
      </c>
      <c r="O43" s="250">
        <f>VLOOKUP($A43,'App C Exp'!$A:$I,8,FALSE)</f>
        <v>0</v>
      </c>
      <c r="P43" s="250">
        <f>VLOOKUP($A43,'App C Exp'!$A:$I,9,FALSE)</f>
        <v>0</v>
      </c>
      <c r="S43" s="250">
        <f>VLOOKUP($A43,'App C Inv'!$A:$I,5,FALSE)</f>
        <v>52017.830849999998</v>
      </c>
      <c r="T43" s="250">
        <f>VLOOKUP($A43,'App C Inv'!$A:$I,6,FALSE)</f>
        <v>34487.969680000002</v>
      </c>
      <c r="U43" s="250">
        <f>VLOOKUP($A43,'App C Inv'!$A:$I,7,FALSE)</f>
        <v>113462.98435</v>
      </c>
      <c r="V43" s="250">
        <f>VLOOKUP($A43,'App C Inv'!$A:$I,8,FALSE)</f>
        <v>8829.0672400000003</v>
      </c>
      <c r="W43" s="250">
        <f>VLOOKUP($A43,'App C Inv'!$A:$I,9,FALSE)</f>
        <v>0</v>
      </c>
      <c r="Z43" s="250">
        <f>VLOOKUP($A43,'App C Assum'!$A:$I,5,FALSE)</f>
        <v>33151.170969999999</v>
      </c>
      <c r="AA43" s="250">
        <f>VLOOKUP($A43,'App C Assum'!$A:$I,6,FALSE)</f>
        <v>0</v>
      </c>
      <c r="AB43" s="250">
        <f>VLOOKUP($A43,'App C Assum'!$A:$I,7,FALSE)</f>
        <v>0</v>
      </c>
      <c r="AC43" s="250">
        <f>VLOOKUP($A43,'App C Assum'!$A:$I,8,FALSE)</f>
        <v>0</v>
      </c>
      <c r="AD43" s="250">
        <f>VLOOKUP($A43,'App C Assum'!$A:$I,9,FALSE)</f>
        <v>0</v>
      </c>
      <c r="AG43" s="250">
        <f>VLOOKUP($A43,'App C Share Outflows'!$A:$I,5,FALSE)</f>
        <v>18917.940999999999</v>
      </c>
      <c r="AH43" s="250">
        <f>VLOOKUP($A43,'App C Share Outflows'!$A:$I,6,FALSE)</f>
        <v>12502.940999999999</v>
      </c>
      <c r="AI43" s="250">
        <f>VLOOKUP($A43,'App C Share Outflows'!$A:$I,7,FALSE)</f>
        <v>0</v>
      </c>
      <c r="AJ43" s="250">
        <f>VLOOKUP($A43,'App C Share Outflows'!$A:$I,8,FALSE)</f>
        <v>0</v>
      </c>
      <c r="AK43" s="250">
        <f>VLOOKUP($A43,'App C Share Outflows'!$A:$I,9,FALSE)</f>
        <v>0</v>
      </c>
      <c r="AN43" s="250">
        <f>VLOOKUP($A43,'App C Share Inflows'!$A:$I,5,FALSE)</f>
        <v>-8079.1802525000148</v>
      </c>
      <c r="AO43" s="250">
        <f>VLOOKUP($A43,'App C Share Inflows'!$A:$I,6,FALSE)</f>
        <v>-8079.1802525000148</v>
      </c>
      <c r="AP43" s="250">
        <f>VLOOKUP($A43,'App C Share Inflows'!$A:$I,7,FALSE)</f>
        <v>-6441.4177525000141</v>
      </c>
      <c r="AQ43" s="250">
        <f>VLOOKUP($A43,'App C Share Inflows'!$A:$I,8,FALSE)</f>
        <v>0</v>
      </c>
      <c r="AR43" s="250">
        <f>VLOOKUP($A43,'App C Share Inflows'!$A:$I,9,FALSE)</f>
        <v>0</v>
      </c>
    </row>
    <row r="44" spans="1:44">
      <c r="A44" s="4">
        <v>90521</v>
      </c>
      <c r="B44" s="84" t="s">
        <v>53</v>
      </c>
      <c r="C44" s="249">
        <f>VLOOKUP($A44,'App C Total'!$A:$I,3,FALSE)</f>
        <v>1.2723000000000001E-4</v>
      </c>
      <c r="D44" s="44"/>
      <c r="E44" s="250">
        <f>VLOOKUP($A44,'App C Total'!$A:$I,5,FALSE)</f>
        <v>107844.12119250001</v>
      </c>
      <c r="F44" s="250">
        <f>VLOOKUP($A44,'App C Total'!$A:$I,6,FALSE)</f>
        <v>45650.085712500004</v>
      </c>
      <c r="G44" s="250">
        <f>VLOOKUP($A44,'App C Total'!$A:$I,7,FALSE)</f>
        <v>138334.1510675</v>
      </c>
      <c r="H44" s="250">
        <f>VLOOKUP($A44,'App C Total'!$A:$I,8,FALSE)</f>
        <v>9536.6518800000013</v>
      </c>
      <c r="I44" s="250">
        <f>VLOOKUP($A44,'App C Total'!$A:$I,9,FALSE)</f>
        <v>0</v>
      </c>
      <c r="L44" s="250">
        <f>VLOOKUP($A44,'App C Exp'!$A:$I,5,FALSE)</f>
        <v>36565.774770000004</v>
      </c>
      <c r="M44" s="250">
        <f>VLOOKUP($A44,'App C Exp'!$A:$I,6,FALSE)</f>
        <v>27149.482470000003</v>
      </c>
      <c r="N44" s="250">
        <f>VLOOKUP($A44,'App C Exp'!$A:$I,7,FALSE)</f>
        <v>28160.070360000002</v>
      </c>
      <c r="O44" s="250">
        <f>VLOOKUP($A44,'App C Exp'!$A:$I,8,FALSE)</f>
        <v>0</v>
      </c>
      <c r="P44" s="250">
        <f>VLOOKUP($A44,'App C Exp'!$A:$I,9,FALSE)</f>
        <v>0</v>
      </c>
      <c r="S44" s="250">
        <f>VLOOKUP($A44,'App C Inv'!$A:$I,5,FALSE)</f>
        <v>56186.676450000006</v>
      </c>
      <c r="T44" s="250">
        <f>VLOOKUP($A44,'App C Inv'!$A:$I,6,FALSE)</f>
        <v>37251.926160000003</v>
      </c>
      <c r="U44" s="250">
        <f>VLOOKUP($A44,'App C Inv'!$A:$I,7,FALSE)</f>
        <v>122556.20595000002</v>
      </c>
      <c r="V44" s="250">
        <f>VLOOKUP($A44,'App C Inv'!$A:$I,8,FALSE)</f>
        <v>9536.6518800000013</v>
      </c>
      <c r="W44" s="250">
        <f>VLOOKUP($A44,'App C Inv'!$A:$I,9,FALSE)</f>
        <v>0</v>
      </c>
      <c r="Z44" s="250">
        <f>VLOOKUP($A44,'App C Assum'!$A:$I,5,FALSE)</f>
        <v>35807.992890000001</v>
      </c>
      <c r="AA44" s="250">
        <f>VLOOKUP($A44,'App C Assum'!$A:$I,6,FALSE)</f>
        <v>0</v>
      </c>
      <c r="AB44" s="250">
        <f>VLOOKUP($A44,'App C Assum'!$A:$I,7,FALSE)</f>
        <v>0</v>
      </c>
      <c r="AC44" s="250">
        <f>VLOOKUP($A44,'App C Assum'!$A:$I,8,FALSE)</f>
        <v>0</v>
      </c>
      <c r="AD44" s="250">
        <f>VLOOKUP($A44,'App C Assum'!$A:$I,9,FALSE)</f>
        <v>0</v>
      </c>
      <c r="AG44" s="250">
        <f>VLOOKUP($A44,'App C Share Outflows'!$A:$I,5,FALSE)</f>
        <v>0</v>
      </c>
      <c r="AH44" s="250">
        <f>VLOOKUP($A44,'App C Share Outflows'!$A:$I,6,FALSE)</f>
        <v>0</v>
      </c>
      <c r="AI44" s="250">
        <f>VLOOKUP($A44,'App C Share Outflows'!$A:$I,7,FALSE)</f>
        <v>0</v>
      </c>
      <c r="AJ44" s="250">
        <f>VLOOKUP($A44,'App C Share Outflows'!$A:$I,8,FALSE)</f>
        <v>0</v>
      </c>
      <c r="AK44" s="250">
        <f>VLOOKUP($A44,'App C Share Outflows'!$A:$I,9,FALSE)</f>
        <v>0</v>
      </c>
      <c r="AN44" s="250">
        <f>VLOOKUP($A44,'App C Share Inflows'!$A:$I,5,FALSE)</f>
        <v>-20716.322917500001</v>
      </c>
      <c r="AO44" s="250">
        <f>VLOOKUP($A44,'App C Share Inflows'!$A:$I,6,FALSE)</f>
        <v>-18751.322917500001</v>
      </c>
      <c r="AP44" s="250">
        <f>VLOOKUP($A44,'App C Share Inflows'!$A:$I,7,FALSE)</f>
        <v>-12382.125242500017</v>
      </c>
      <c r="AQ44" s="250">
        <f>VLOOKUP($A44,'App C Share Inflows'!$A:$I,8,FALSE)</f>
        <v>0</v>
      </c>
      <c r="AR44" s="250">
        <f>VLOOKUP($A44,'App C Share Inflows'!$A:$I,9,FALSE)</f>
        <v>0</v>
      </c>
    </row>
    <row r="45" spans="1:44">
      <c r="A45" s="4">
        <v>90601</v>
      </c>
      <c r="B45" s="84" t="s">
        <v>54</v>
      </c>
      <c r="C45" s="249">
        <f>VLOOKUP($A45,'App C Total'!$A:$I,3,FALSE)</f>
        <v>1.0938300000000001E-3</v>
      </c>
      <c r="D45" s="44"/>
      <c r="E45" s="250">
        <f>VLOOKUP($A45,'App C Total'!$A:$I,5,FALSE)</f>
        <v>1022543.6175674999</v>
      </c>
      <c r="F45" s="250">
        <f>VLOOKUP($A45,'App C Total'!$A:$I,6,FALSE)</f>
        <v>520848.40048749989</v>
      </c>
      <c r="G45" s="250">
        <f>VLOOKUP($A45,'App C Total'!$A:$I,7,FALSE)</f>
        <v>1266970.5469675001</v>
      </c>
      <c r="H45" s="250">
        <f>VLOOKUP($A45,'App C Total'!$A:$I,8,FALSE)</f>
        <v>81989.121480000002</v>
      </c>
      <c r="I45" s="250">
        <f>VLOOKUP($A45,'App C Total'!$A:$I,9,FALSE)</f>
        <v>0</v>
      </c>
      <c r="L45" s="250">
        <f>VLOOKUP($A45,'App C Exp'!$A:$I,5,FALSE)</f>
        <v>314365.64817</v>
      </c>
      <c r="M45" s="250">
        <f>VLOOKUP($A45,'App C Exp'!$A:$I,6,FALSE)</f>
        <v>233411.28987000001</v>
      </c>
      <c r="N45" s="250">
        <f>VLOOKUP($A45,'App C Exp'!$A:$I,7,FALSE)</f>
        <v>242099.58156000002</v>
      </c>
      <c r="O45" s="250">
        <f>VLOOKUP($A45,'App C Exp'!$A:$I,8,FALSE)</f>
        <v>0</v>
      </c>
      <c r="P45" s="250">
        <f>VLOOKUP($A45,'App C Exp'!$A:$I,9,FALSE)</f>
        <v>0</v>
      </c>
      <c r="S45" s="250">
        <f>VLOOKUP($A45,'App C Inv'!$A:$I,5,FALSE)</f>
        <v>483051.73545000004</v>
      </c>
      <c r="T45" s="250">
        <f>VLOOKUP($A45,'App C Inv'!$A:$I,6,FALSE)</f>
        <v>320264.67336000002</v>
      </c>
      <c r="U45" s="250">
        <f>VLOOKUP($A45,'App C Inv'!$A:$I,7,FALSE)</f>
        <v>1053648.1549500001</v>
      </c>
      <c r="V45" s="250">
        <f>VLOOKUP($A45,'App C Inv'!$A:$I,8,FALSE)</f>
        <v>81989.121480000002</v>
      </c>
      <c r="W45" s="250">
        <f>VLOOKUP($A45,'App C Inv'!$A:$I,9,FALSE)</f>
        <v>0</v>
      </c>
      <c r="Z45" s="250">
        <f>VLOOKUP($A45,'App C Assum'!$A:$I,5,FALSE)</f>
        <v>307850.79669000005</v>
      </c>
      <c r="AA45" s="250">
        <f>VLOOKUP($A45,'App C Assum'!$A:$I,6,FALSE)</f>
        <v>0</v>
      </c>
      <c r="AB45" s="250">
        <f>VLOOKUP($A45,'App C Assum'!$A:$I,7,FALSE)</f>
        <v>0</v>
      </c>
      <c r="AC45" s="250">
        <f>VLOOKUP($A45,'App C Assum'!$A:$I,8,FALSE)</f>
        <v>0</v>
      </c>
      <c r="AD45" s="250">
        <f>VLOOKUP($A45,'App C Assum'!$A:$I,9,FALSE)</f>
        <v>0</v>
      </c>
      <c r="AG45" s="250">
        <f>VLOOKUP($A45,'App C Share Outflows'!$A:$I,5,FALSE)</f>
        <v>0</v>
      </c>
      <c r="AH45" s="250">
        <f>VLOOKUP($A45,'App C Share Outflows'!$A:$I,6,FALSE)</f>
        <v>0</v>
      </c>
      <c r="AI45" s="250">
        <f>VLOOKUP($A45,'App C Share Outflows'!$A:$I,7,FALSE)</f>
        <v>0</v>
      </c>
      <c r="AJ45" s="250">
        <f>VLOOKUP($A45,'App C Share Outflows'!$A:$I,8,FALSE)</f>
        <v>0</v>
      </c>
      <c r="AK45" s="250">
        <f>VLOOKUP($A45,'App C Share Outflows'!$A:$I,9,FALSE)</f>
        <v>0</v>
      </c>
      <c r="AN45" s="250">
        <f>VLOOKUP($A45,'App C Share Inflows'!$A:$I,5,FALSE)</f>
        <v>-82724.5627425001</v>
      </c>
      <c r="AO45" s="250">
        <f>VLOOKUP($A45,'App C Share Inflows'!$A:$I,6,FALSE)</f>
        <v>-32827.5627425001</v>
      </c>
      <c r="AP45" s="250">
        <f>VLOOKUP($A45,'App C Share Inflows'!$A:$I,7,FALSE)</f>
        <v>-28777.18954250004</v>
      </c>
      <c r="AQ45" s="250">
        <f>VLOOKUP($A45,'App C Share Inflows'!$A:$I,8,FALSE)</f>
        <v>0</v>
      </c>
      <c r="AR45" s="250">
        <f>VLOOKUP($A45,'App C Share Inflows'!$A:$I,9,FALSE)</f>
        <v>0</v>
      </c>
    </row>
    <row r="46" spans="1:44">
      <c r="A46" s="4">
        <v>90602</v>
      </c>
      <c r="B46" s="84" t="s">
        <v>916</v>
      </c>
      <c r="C46" s="249">
        <f>VLOOKUP($A46,'App C Total'!$A:$I,3,FALSE)</f>
        <v>7.0580000000000005E-5</v>
      </c>
      <c r="D46" s="44"/>
      <c r="E46" s="250">
        <f>VLOOKUP($A46,'App C Total'!$A:$I,5,FALSE)</f>
        <v>71696.439530000018</v>
      </c>
      <c r="F46" s="250">
        <f>VLOOKUP($A46,'App C Total'!$A:$I,6,FALSE)</f>
        <v>35806.639450000017</v>
      </c>
      <c r="G46" s="250">
        <f>VLOOKUP($A46,'App C Total'!$A:$I,7,FALSE)</f>
        <v>80712.201355000012</v>
      </c>
      <c r="H46" s="250">
        <f>VLOOKUP($A46,'App C Total'!$A:$I,8,FALSE)</f>
        <v>5290.3944800000008</v>
      </c>
      <c r="I46" s="250">
        <f>VLOOKUP($A46,'App C Total'!$A:$I,9,FALSE)</f>
        <v>0</v>
      </c>
      <c r="L46" s="250">
        <f>VLOOKUP($A46,'App C Exp'!$A:$I,5,FALSE)</f>
        <v>20284.621420000003</v>
      </c>
      <c r="M46" s="250">
        <f>VLOOKUP($A46,'App C Exp'!$A:$I,6,FALSE)</f>
        <v>15060.995620000002</v>
      </c>
      <c r="N46" s="250">
        <f>VLOOKUP($A46,'App C Exp'!$A:$I,7,FALSE)</f>
        <v>15621.612560000001</v>
      </c>
      <c r="O46" s="250">
        <f>VLOOKUP($A46,'App C Exp'!$A:$I,8,FALSE)</f>
        <v>0</v>
      </c>
      <c r="P46" s="250">
        <f>VLOOKUP($A46,'App C Exp'!$A:$I,9,FALSE)</f>
        <v>0</v>
      </c>
      <c r="S46" s="250">
        <f>VLOOKUP($A46,'App C Inv'!$A:$I,5,FALSE)</f>
        <v>31169.186700000002</v>
      </c>
      <c r="T46" s="250">
        <f>VLOOKUP($A46,'App C Inv'!$A:$I,6,FALSE)</f>
        <v>20665.25936</v>
      </c>
      <c r="U46" s="250">
        <f>VLOOKUP($A46,'App C Inv'!$A:$I,7,FALSE)</f>
        <v>67987.243700000006</v>
      </c>
      <c r="V46" s="250">
        <f>VLOOKUP($A46,'App C Inv'!$A:$I,8,FALSE)</f>
        <v>5290.3944800000008</v>
      </c>
      <c r="W46" s="250">
        <f>VLOOKUP($A46,'App C Inv'!$A:$I,9,FALSE)</f>
        <v>0</v>
      </c>
      <c r="Z46" s="250">
        <f>VLOOKUP($A46,'App C Assum'!$A:$I,5,FALSE)</f>
        <v>19864.246940000001</v>
      </c>
      <c r="AA46" s="250">
        <f>VLOOKUP($A46,'App C Assum'!$A:$I,6,FALSE)</f>
        <v>0</v>
      </c>
      <c r="AB46" s="250">
        <f>VLOOKUP($A46,'App C Assum'!$A:$I,7,FALSE)</f>
        <v>0</v>
      </c>
      <c r="AC46" s="250">
        <f>VLOOKUP($A46,'App C Assum'!$A:$I,8,FALSE)</f>
        <v>0</v>
      </c>
      <c r="AD46" s="250">
        <f>VLOOKUP($A46,'App C Assum'!$A:$I,9,FALSE)</f>
        <v>0</v>
      </c>
      <c r="AG46" s="250">
        <f>VLOOKUP($A46,'App C Share Outflows'!$A:$I,5,FALSE)</f>
        <v>3275.0393750000112</v>
      </c>
      <c r="AH46" s="250">
        <f>VLOOKUP($A46,'App C Share Outflows'!$A:$I,6,FALSE)</f>
        <v>2977.0393750000112</v>
      </c>
      <c r="AI46" s="250">
        <f>VLOOKUP($A46,'App C Share Outflows'!$A:$I,7,FALSE)</f>
        <v>0</v>
      </c>
      <c r="AJ46" s="250">
        <f>VLOOKUP($A46,'App C Share Outflows'!$A:$I,8,FALSE)</f>
        <v>0</v>
      </c>
      <c r="AK46" s="250">
        <f>VLOOKUP($A46,'App C Share Outflows'!$A:$I,9,FALSE)</f>
        <v>0</v>
      </c>
      <c r="AN46" s="250">
        <f>VLOOKUP($A46,'App C Share Inflows'!$A:$I,5,FALSE)</f>
        <v>-2896.6549049999921</v>
      </c>
      <c r="AO46" s="250">
        <f>VLOOKUP($A46,'App C Share Inflows'!$A:$I,6,FALSE)</f>
        <v>-2896.6549049999921</v>
      </c>
      <c r="AP46" s="250">
        <f>VLOOKUP($A46,'App C Share Inflows'!$A:$I,7,FALSE)</f>
        <v>-2896.6549049999921</v>
      </c>
      <c r="AQ46" s="250">
        <f>VLOOKUP($A46,'App C Share Inflows'!$A:$I,8,FALSE)</f>
        <v>0</v>
      </c>
      <c r="AR46" s="250">
        <f>VLOOKUP($A46,'App C Share Inflows'!$A:$I,9,FALSE)</f>
        <v>0</v>
      </c>
    </row>
    <row r="47" spans="1:44">
      <c r="A47" s="4">
        <v>90605</v>
      </c>
      <c r="B47" s="84" t="s">
        <v>55</v>
      </c>
      <c r="C47" s="249">
        <f>VLOOKUP($A47,'App C Total'!$A:$I,3,FALSE)</f>
        <v>5.0840000000000001E-5</v>
      </c>
      <c r="D47" s="44"/>
      <c r="E47" s="250">
        <f>VLOOKUP($A47,'App C Total'!$A:$I,5,FALSE)</f>
        <v>51122.874390000012</v>
      </c>
      <c r="F47" s="250">
        <f>VLOOKUP($A47,'App C Total'!$A:$I,6,FALSE)</f>
        <v>26222.482550000008</v>
      </c>
      <c r="G47" s="250">
        <f>VLOOKUP($A47,'App C Total'!$A:$I,7,FALSE)</f>
        <v>59795.582589999998</v>
      </c>
      <c r="H47" s="250">
        <f>VLOOKUP($A47,'App C Total'!$A:$I,8,FALSE)</f>
        <v>3810.7630400000003</v>
      </c>
      <c r="I47" s="250">
        <f>VLOOKUP($A47,'App C Total'!$A:$I,9,FALSE)</f>
        <v>0</v>
      </c>
      <c r="L47" s="250">
        <f>VLOOKUP($A47,'App C Exp'!$A:$I,5,FALSE)</f>
        <v>14611.365160000001</v>
      </c>
      <c r="M47" s="250">
        <f>VLOOKUP($A47,'App C Exp'!$A:$I,6,FALSE)</f>
        <v>10848.696760000001</v>
      </c>
      <c r="N47" s="250">
        <f>VLOOKUP($A47,'App C Exp'!$A:$I,7,FALSE)</f>
        <v>11252.51888</v>
      </c>
      <c r="O47" s="250">
        <f>VLOOKUP($A47,'App C Exp'!$A:$I,8,FALSE)</f>
        <v>0</v>
      </c>
      <c r="P47" s="250">
        <f>VLOOKUP($A47,'App C Exp'!$A:$I,9,FALSE)</f>
        <v>0</v>
      </c>
      <c r="S47" s="250">
        <f>VLOOKUP($A47,'App C Inv'!$A:$I,5,FALSE)</f>
        <v>22451.706600000001</v>
      </c>
      <c r="T47" s="250">
        <f>VLOOKUP($A47,'App C Inv'!$A:$I,6,FALSE)</f>
        <v>14885.54528</v>
      </c>
      <c r="U47" s="250">
        <f>VLOOKUP($A47,'App C Inv'!$A:$I,7,FALSE)</f>
        <v>48972.392599999999</v>
      </c>
      <c r="V47" s="250">
        <f>VLOOKUP($A47,'App C Inv'!$A:$I,8,FALSE)</f>
        <v>3810.7630400000003</v>
      </c>
      <c r="W47" s="250">
        <f>VLOOKUP($A47,'App C Inv'!$A:$I,9,FALSE)</f>
        <v>0</v>
      </c>
      <c r="Z47" s="250">
        <f>VLOOKUP($A47,'App C Assum'!$A:$I,5,FALSE)</f>
        <v>14308.562120000001</v>
      </c>
      <c r="AA47" s="250">
        <f>VLOOKUP($A47,'App C Assum'!$A:$I,6,FALSE)</f>
        <v>0</v>
      </c>
      <c r="AB47" s="250">
        <f>VLOOKUP($A47,'App C Assum'!$A:$I,7,FALSE)</f>
        <v>0</v>
      </c>
      <c r="AC47" s="250">
        <f>VLOOKUP($A47,'App C Assum'!$A:$I,8,FALSE)</f>
        <v>0</v>
      </c>
      <c r="AD47" s="250">
        <f>VLOOKUP($A47,'App C Assum'!$A:$I,9,FALSE)</f>
        <v>0</v>
      </c>
      <c r="AG47" s="250">
        <f>VLOOKUP($A47,'App C Share Outflows'!$A:$I,5,FALSE)</f>
        <v>1307.1256500000018</v>
      </c>
      <c r="AH47" s="250">
        <f>VLOOKUP($A47,'App C Share Outflows'!$A:$I,6,FALSE)</f>
        <v>1307.1256500000018</v>
      </c>
      <c r="AI47" s="250">
        <f>VLOOKUP($A47,'App C Share Outflows'!$A:$I,7,FALSE)</f>
        <v>0</v>
      </c>
      <c r="AJ47" s="250">
        <f>VLOOKUP($A47,'App C Share Outflows'!$A:$I,8,FALSE)</f>
        <v>0</v>
      </c>
      <c r="AK47" s="250">
        <f>VLOOKUP($A47,'App C Share Outflows'!$A:$I,9,FALSE)</f>
        <v>0</v>
      </c>
      <c r="AN47" s="250">
        <f>VLOOKUP($A47,'App C Share Inflows'!$A:$I,5,FALSE)</f>
        <v>-1555.8851399999967</v>
      </c>
      <c r="AO47" s="250">
        <f>VLOOKUP($A47,'App C Share Inflows'!$A:$I,6,FALSE)</f>
        <v>-818.88513999999668</v>
      </c>
      <c r="AP47" s="250">
        <f>VLOOKUP($A47,'App C Share Inflows'!$A:$I,7,FALSE)</f>
        <v>-429.32888999999705</v>
      </c>
      <c r="AQ47" s="250">
        <f>VLOOKUP($A47,'App C Share Inflows'!$A:$I,8,FALSE)</f>
        <v>0</v>
      </c>
      <c r="AR47" s="250">
        <f>VLOOKUP($A47,'App C Share Inflows'!$A:$I,9,FALSE)</f>
        <v>0</v>
      </c>
    </row>
    <row r="48" spans="1:44">
      <c r="A48" s="4">
        <v>90611</v>
      </c>
      <c r="B48" s="84" t="s">
        <v>56</v>
      </c>
      <c r="C48" s="249">
        <f>VLOOKUP($A48,'App C Total'!$A:$I,3,FALSE)</f>
        <v>1.2809E-4</v>
      </c>
      <c r="D48" s="44"/>
      <c r="E48" s="250">
        <f>VLOOKUP($A48,'App C Total'!$A:$I,5,FALSE)</f>
        <v>115389.9508525</v>
      </c>
      <c r="F48" s="250">
        <f>VLOOKUP($A48,'App C Total'!$A:$I,6,FALSE)</f>
        <v>52742.238012500005</v>
      </c>
      <c r="G48" s="250">
        <f>VLOOKUP($A48,'App C Total'!$A:$I,7,FALSE)</f>
        <v>146972.38825250001</v>
      </c>
      <c r="H48" s="250">
        <f>VLOOKUP($A48,'App C Total'!$A:$I,8,FALSE)</f>
        <v>9601.1140400000004</v>
      </c>
      <c r="I48" s="250">
        <f>VLOOKUP($A48,'App C Total'!$A:$I,9,FALSE)</f>
        <v>0</v>
      </c>
      <c r="L48" s="250">
        <f>VLOOKUP($A48,'App C Exp'!$A:$I,5,FALSE)</f>
        <v>36812.937910000001</v>
      </c>
      <c r="M48" s="250">
        <f>VLOOKUP($A48,'App C Exp'!$A:$I,6,FALSE)</f>
        <v>27332.997009999999</v>
      </c>
      <c r="N48" s="250">
        <f>VLOOKUP($A48,'App C Exp'!$A:$I,7,FALSE)</f>
        <v>28350.41588</v>
      </c>
      <c r="O48" s="250">
        <f>VLOOKUP($A48,'App C Exp'!$A:$I,8,FALSE)</f>
        <v>0</v>
      </c>
      <c r="P48" s="250">
        <f>VLOOKUP($A48,'App C Exp'!$A:$I,9,FALSE)</f>
        <v>0</v>
      </c>
      <c r="S48" s="250">
        <f>VLOOKUP($A48,'App C Inv'!$A:$I,5,FALSE)</f>
        <v>56566.465349999999</v>
      </c>
      <c r="T48" s="250">
        <f>VLOOKUP($A48,'App C Inv'!$A:$I,6,FALSE)</f>
        <v>37503.727279999999</v>
      </c>
      <c r="U48" s="250">
        <f>VLOOKUP($A48,'App C Inv'!$A:$I,7,FALSE)</f>
        <v>123384.61385000001</v>
      </c>
      <c r="V48" s="250">
        <f>VLOOKUP($A48,'App C Inv'!$A:$I,8,FALSE)</f>
        <v>9601.1140400000004</v>
      </c>
      <c r="W48" s="250">
        <f>VLOOKUP($A48,'App C Inv'!$A:$I,9,FALSE)</f>
        <v>0</v>
      </c>
      <c r="Z48" s="250">
        <f>VLOOKUP($A48,'App C Assum'!$A:$I,5,FALSE)</f>
        <v>36050.033869999999</v>
      </c>
      <c r="AA48" s="250">
        <f>VLOOKUP($A48,'App C Assum'!$A:$I,6,FALSE)</f>
        <v>0</v>
      </c>
      <c r="AB48" s="250">
        <f>VLOOKUP($A48,'App C Assum'!$A:$I,7,FALSE)</f>
        <v>0</v>
      </c>
      <c r="AC48" s="250">
        <f>VLOOKUP($A48,'App C Assum'!$A:$I,8,FALSE)</f>
        <v>0</v>
      </c>
      <c r="AD48" s="250">
        <f>VLOOKUP($A48,'App C Assum'!$A:$I,9,FALSE)</f>
        <v>0</v>
      </c>
      <c r="AG48" s="250">
        <f>VLOOKUP($A48,'App C Share Outflows'!$A:$I,5,FALSE)</f>
        <v>0</v>
      </c>
      <c r="AH48" s="250">
        <f>VLOOKUP($A48,'App C Share Outflows'!$A:$I,6,FALSE)</f>
        <v>0</v>
      </c>
      <c r="AI48" s="250">
        <f>VLOOKUP($A48,'App C Share Outflows'!$A:$I,7,FALSE)</f>
        <v>0</v>
      </c>
      <c r="AJ48" s="250">
        <f>VLOOKUP($A48,'App C Share Outflows'!$A:$I,8,FALSE)</f>
        <v>0</v>
      </c>
      <c r="AK48" s="250">
        <f>VLOOKUP($A48,'App C Share Outflows'!$A:$I,9,FALSE)</f>
        <v>0</v>
      </c>
      <c r="AN48" s="250">
        <f>VLOOKUP($A48,'App C Share Inflows'!$A:$I,5,FALSE)</f>
        <v>-14039.486277499997</v>
      </c>
      <c r="AO48" s="250">
        <f>VLOOKUP($A48,'App C Share Inflows'!$A:$I,6,FALSE)</f>
        <v>-12094.486277499997</v>
      </c>
      <c r="AP48" s="250">
        <f>VLOOKUP($A48,'App C Share Inflows'!$A:$I,7,FALSE)</f>
        <v>-4762.6414775000094</v>
      </c>
      <c r="AQ48" s="250">
        <f>VLOOKUP($A48,'App C Share Inflows'!$A:$I,8,FALSE)</f>
        <v>0</v>
      </c>
      <c r="AR48" s="250">
        <f>VLOOKUP($A48,'App C Share Inflows'!$A:$I,9,FALSE)</f>
        <v>0</v>
      </c>
    </row>
    <row r="49" spans="1:44">
      <c r="A49" s="4">
        <v>90617</v>
      </c>
      <c r="B49" s="84" t="s">
        <v>57</v>
      </c>
      <c r="C49" s="249">
        <f>VLOOKUP($A49,'App C Total'!$A:$I,3,FALSE)</f>
        <v>3.4860000000000002E-5</v>
      </c>
      <c r="D49" s="44"/>
      <c r="E49" s="250">
        <f>VLOOKUP($A49,'App C Total'!$A:$I,5,FALSE)</f>
        <v>38985.485960000005</v>
      </c>
      <c r="F49" s="250">
        <f>VLOOKUP($A49,'App C Total'!$A:$I,6,FALSE)</f>
        <v>25545.424600000009</v>
      </c>
      <c r="G49" s="250">
        <f>VLOOKUP($A49,'App C Total'!$A:$I,7,FALSE)</f>
        <v>42675.883785000013</v>
      </c>
      <c r="H49" s="250">
        <f>VLOOKUP($A49,'App C Total'!$A:$I,8,FALSE)</f>
        <v>2612.9661599999999</v>
      </c>
      <c r="I49" s="250">
        <f>VLOOKUP($A49,'App C Total'!$A:$I,9,FALSE)</f>
        <v>0</v>
      </c>
      <c r="L49" s="250">
        <f>VLOOKUP($A49,'App C Exp'!$A:$I,5,FALSE)</f>
        <v>10018.729140000001</v>
      </c>
      <c r="M49" s="250">
        <f>VLOOKUP($A49,'App C Exp'!$A:$I,6,FALSE)</f>
        <v>7438.7405400000007</v>
      </c>
      <c r="N49" s="250">
        <f>VLOOKUP($A49,'App C Exp'!$A:$I,7,FALSE)</f>
        <v>7715.6335200000003</v>
      </c>
      <c r="O49" s="250">
        <f>VLOOKUP($A49,'App C Exp'!$A:$I,8,FALSE)</f>
        <v>0</v>
      </c>
      <c r="P49" s="250">
        <f>VLOOKUP($A49,'App C Exp'!$A:$I,9,FALSE)</f>
        <v>0</v>
      </c>
      <c r="S49" s="250">
        <f>VLOOKUP($A49,'App C Inv'!$A:$I,5,FALSE)</f>
        <v>15394.698900000001</v>
      </c>
      <c r="T49" s="250">
        <f>VLOOKUP($A49,'App C Inv'!$A:$I,6,FALSE)</f>
        <v>10206.72912</v>
      </c>
      <c r="U49" s="250">
        <f>VLOOKUP($A49,'App C Inv'!$A:$I,7,FALSE)</f>
        <v>33579.4179</v>
      </c>
      <c r="V49" s="250">
        <f>VLOOKUP($A49,'App C Inv'!$A:$I,8,FALSE)</f>
        <v>2612.9661599999999</v>
      </c>
      <c r="W49" s="250">
        <f>VLOOKUP($A49,'App C Inv'!$A:$I,9,FALSE)</f>
        <v>0</v>
      </c>
      <c r="Z49" s="250">
        <f>VLOOKUP($A49,'App C Assum'!$A:$I,5,FALSE)</f>
        <v>9811.1029799999997</v>
      </c>
      <c r="AA49" s="250">
        <f>VLOOKUP($A49,'App C Assum'!$A:$I,6,FALSE)</f>
        <v>0</v>
      </c>
      <c r="AB49" s="250">
        <f>VLOOKUP($A49,'App C Assum'!$A:$I,7,FALSE)</f>
        <v>0</v>
      </c>
      <c r="AC49" s="250">
        <f>VLOOKUP($A49,'App C Assum'!$A:$I,8,FALSE)</f>
        <v>0</v>
      </c>
      <c r="AD49" s="250">
        <f>VLOOKUP($A49,'App C Assum'!$A:$I,9,FALSE)</f>
        <v>0</v>
      </c>
      <c r="AG49" s="250">
        <f>VLOOKUP($A49,'App C Share Outflows'!$A:$I,5,FALSE)</f>
        <v>8143.7868150000058</v>
      </c>
      <c r="AH49" s="250">
        <f>VLOOKUP($A49,'App C Share Outflows'!$A:$I,6,FALSE)</f>
        <v>8143.7868150000058</v>
      </c>
      <c r="AI49" s="250">
        <f>VLOOKUP($A49,'App C Share Outflows'!$A:$I,7,FALSE)</f>
        <v>1380.8323650000075</v>
      </c>
      <c r="AJ49" s="250">
        <f>VLOOKUP($A49,'App C Share Outflows'!$A:$I,8,FALSE)</f>
        <v>0</v>
      </c>
      <c r="AK49" s="250">
        <f>VLOOKUP($A49,'App C Share Outflows'!$A:$I,9,FALSE)</f>
        <v>0</v>
      </c>
      <c r="AN49" s="250">
        <f>VLOOKUP($A49,'App C Share Inflows'!$A:$I,5,FALSE)</f>
        <v>-4382.8318749999999</v>
      </c>
      <c r="AO49" s="250">
        <f>VLOOKUP($A49,'App C Share Inflows'!$A:$I,6,FALSE)</f>
        <v>-243.83187499999985</v>
      </c>
      <c r="AP49" s="250">
        <f>VLOOKUP($A49,'App C Share Inflows'!$A:$I,7,FALSE)</f>
        <v>0</v>
      </c>
      <c r="AQ49" s="250">
        <f>VLOOKUP($A49,'App C Share Inflows'!$A:$I,8,FALSE)</f>
        <v>0</v>
      </c>
      <c r="AR49" s="250">
        <f>VLOOKUP($A49,'App C Share Inflows'!$A:$I,9,FALSE)</f>
        <v>0</v>
      </c>
    </row>
    <row r="50" spans="1:44">
      <c r="A50" s="4">
        <v>90621</v>
      </c>
      <c r="B50" s="84" t="s">
        <v>58</v>
      </c>
      <c r="C50" s="249">
        <f>VLOOKUP($A50,'App C Total'!$A:$I,3,FALSE)</f>
        <v>7.2420000000000001E-5</v>
      </c>
      <c r="D50" s="44"/>
      <c r="E50" s="250">
        <f>VLOOKUP($A50,'App C Total'!$A:$I,5,FALSE)</f>
        <v>78354.399420000002</v>
      </c>
      <c r="F50" s="250">
        <f>VLOOKUP($A50,'App C Total'!$A:$I,6,FALSE)</f>
        <v>48667.731500000002</v>
      </c>
      <c r="G50" s="250">
        <f>VLOOKUP($A50,'App C Total'!$A:$I,7,FALSE)</f>
        <v>91530.374194999997</v>
      </c>
      <c r="H50" s="250">
        <f>VLOOKUP($A50,'App C Total'!$A:$I,8,FALSE)</f>
        <v>5428.3135199999997</v>
      </c>
      <c r="I50" s="250">
        <f>VLOOKUP($A50,'App C Total'!$A:$I,9,FALSE)</f>
        <v>0</v>
      </c>
      <c r="L50" s="250">
        <f>VLOOKUP($A50,'App C Exp'!$A:$I,5,FALSE)</f>
        <v>20813.435580000001</v>
      </c>
      <c r="M50" s="250">
        <f>VLOOKUP($A50,'App C Exp'!$A:$I,6,FALSE)</f>
        <v>15453.631380000001</v>
      </c>
      <c r="N50" s="250">
        <f>VLOOKUP($A50,'App C Exp'!$A:$I,7,FALSE)</f>
        <v>16028.863440000001</v>
      </c>
      <c r="O50" s="250">
        <f>VLOOKUP($A50,'App C Exp'!$A:$I,8,FALSE)</f>
        <v>0</v>
      </c>
      <c r="P50" s="250">
        <f>VLOOKUP($A50,'App C Exp'!$A:$I,9,FALSE)</f>
        <v>0</v>
      </c>
      <c r="S50" s="250">
        <f>VLOOKUP($A50,'App C Inv'!$A:$I,5,FALSE)</f>
        <v>31981.758300000001</v>
      </c>
      <c r="T50" s="250">
        <f>VLOOKUP($A50,'App C Inv'!$A:$I,6,FALSE)</f>
        <v>21203.996640000001</v>
      </c>
      <c r="U50" s="250">
        <f>VLOOKUP($A50,'App C Inv'!$A:$I,7,FALSE)</f>
        <v>69759.651299999998</v>
      </c>
      <c r="V50" s="250">
        <f>VLOOKUP($A50,'App C Inv'!$A:$I,8,FALSE)</f>
        <v>5428.3135199999997</v>
      </c>
      <c r="W50" s="250">
        <f>VLOOKUP($A50,'App C Inv'!$A:$I,9,FALSE)</f>
        <v>0</v>
      </c>
      <c r="Z50" s="250">
        <f>VLOOKUP($A50,'App C Assum'!$A:$I,5,FALSE)</f>
        <v>20382.102060000001</v>
      </c>
      <c r="AA50" s="250">
        <f>VLOOKUP($A50,'App C Assum'!$A:$I,6,FALSE)</f>
        <v>0</v>
      </c>
      <c r="AB50" s="250">
        <f>VLOOKUP($A50,'App C Assum'!$A:$I,7,FALSE)</f>
        <v>0</v>
      </c>
      <c r="AC50" s="250">
        <f>VLOOKUP($A50,'App C Assum'!$A:$I,8,FALSE)</f>
        <v>0</v>
      </c>
      <c r="AD50" s="250">
        <f>VLOOKUP($A50,'App C Assum'!$A:$I,9,FALSE)</f>
        <v>0</v>
      </c>
      <c r="AG50" s="250">
        <f>VLOOKUP($A50,'App C Share Outflows'!$A:$I,5,FALSE)</f>
        <v>13016.297854999997</v>
      </c>
      <c r="AH50" s="250">
        <f>VLOOKUP($A50,'App C Share Outflows'!$A:$I,6,FALSE)</f>
        <v>13016.297854999997</v>
      </c>
      <c r="AI50" s="250">
        <f>VLOOKUP($A50,'App C Share Outflows'!$A:$I,7,FALSE)</f>
        <v>5741.8594549999953</v>
      </c>
      <c r="AJ50" s="250">
        <f>VLOOKUP($A50,'App C Share Outflows'!$A:$I,8,FALSE)</f>
        <v>0</v>
      </c>
      <c r="AK50" s="250">
        <f>VLOOKUP($A50,'App C Share Outflows'!$A:$I,9,FALSE)</f>
        <v>0</v>
      </c>
      <c r="AN50" s="250">
        <f>VLOOKUP($A50,'App C Share Inflows'!$A:$I,5,FALSE)</f>
        <v>-7839.1943750000009</v>
      </c>
      <c r="AO50" s="250">
        <f>VLOOKUP($A50,'App C Share Inflows'!$A:$I,6,FALSE)</f>
        <v>-1006.1943750000009</v>
      </c>
      <c r="AP50" s="250">
        <f>VLOOKUP($A50,'App C Share Inflows'!$A:$I,7,FALSE)</f>
        <v>0</v>
      </c>
      <c r="AQ50" s="250">
        <f>VLOOKUP($A50,'App C Share Inflows'!$A:$I,8,FALSE)</f>
        <v>0</v>
      </c>
      <c r="AR50" s="250">
        <f>VLOOKUP($A50,'App C Share Inflows'!$A:$I,9,FALSE)</f>
        <v>0</v>
      </c>
    </row>
    <row r="51" spans="1:44">
      <c r="A51" s="94">
        <v>90631</v>
      </c>
      <c r="B51" s="95" t="s">
        <v>59</v>
      </c>
      <c r="C51" s="249">
        <f>VLOOKUP($A51,'App C Total'!$A:$I,3,FALSE)</f>
        <v>4.4141999999999999E-4</v>
      </c>
      <c r="D51" s="44"/>
      <c r="E51" s="250">
        <f>VLOOKUP($A51,'App C Total'!$A:$I,5,FALSE)</f>
        <v>489425.71614499995</v>
      </c>
      <c r="F51" s="250">
        <f>VLOOKUP($A51,'App C Total'!$A:$I,6,FALSE)</f>
        <v>248025.20422499996</v>
      </c>
      <c r="G51" s="250">
        <f>VLOOKUP($A51,'App C Total'!$A:$I,7,FALSE)</f>
        <v>518825.84319499996</v>
      </c>
      <c r="H51" s="250">
        <f>VLOOKUP($A51,'App C Total'!$A:$I,8,FALSE)</f>
        <v>33087.077519999999</v>
      </c>
      <c r="I51" s="250">
        <f>VLOOKUP($A51,'App C Total'!$A:$I,9,FALSE)</f>
        <v>0</v>
      </c>
      <c r="L51" s="250">
        <f>VLOOKUP($A51,'App C Exp'!$A:$I,5,FALSE)</f>
        <v>126863.66657999999</v>
      </c>
      <c r="M51" s="250">
        <f>VLOOKUP($A51,'App C Exp'!$A:$I,6,FALSE)</f>
        <v>94194.172380000004</v>
      </c>
      <c r="N51" s="250">
        <f>VLOOKUP($A51,'App C Exp'!$A:$I,7,FALSE)</f>
        <v>97700.371440000003</v>
      </c>
      <c r="O51" s="250">
        <f>VLOOKUP($A51,'App C Exp'!$A:$I,8,FALSE)</f>
        <v>0</v>
      </c>
      <c r="P51" s="250">
        <f>VLOOKUP($A51,'App C Exp'!$A:$I,9,FALSE)</f>
        <v>0</v>
      </c>
      <c r="S51" s="250">
        <f>VLOOKUP($A51,'App C Inv'!$A:$I,5,FALSE)</f>
        <v>194937.69329999998</v>
      </c>
      <c r="T51" s="250">
        <f>VLOOKUP($A51,'App C Inv'!$A:$I,6,FALSE)</f>
        <v>129244.24463999999</v>
      </c>
      <c r="U51" s="250">
        <f>VLOOKUP($A51,'App C Inv'!$A:$I,7,FALSE)</f>
        <v>425204.4363</v>
      </c>
      <c r="V51" s="250">
        <f>VLOOKUP($A51,'App C Inv'!$A:$I,8,FALSE)</f>
        <v>33087.077519999999</v>
      </c>
      <c r="W51" s="250">
        <f>VLOOKUP($A51,'App C Inv'!$A:$I,9,FALSE)</f>
        <v>0</v>
      </c>
      <c r="Z51" s="250">
        <f>VLOOKUP($A51,'App C Assum'!$A:$I,5,FALSE)</f>
        <v>124234.56905999999</v>
      </c>
      <c r="AA51" s="250">
        <f>VLOOKUP($A51,'App C Assum'!$A:$I,6,FALSE)</f>
        <v>0</v>
      </c>
      <c r="AB51" s="250">
        <f>VLOOKUP($A51,'App C Assum'!$A:$I,7,FALSE)</f>
        <v>0</v>
      </c>
      <c r="AC51" s="250">
        <f>VLOOKUP($A51,'App C Assum'!$A:$I,8,FALSE)</f>
        <v>0</v>
      </c>
      <c r="AD51" s="250">
        <f>VLOOKUP($A51,'App C Assum'!$A:$I,9,FALSE)</f>
        <v>0</v>
      </c>
      <c r="AG51" s="250">
        <f>VLOOKUP($A51,'App C Share Outflows'!$A:$I,5,FALSE)</f>
        <v>53470.24549999999</v>
      </c>
      <c r="AH51" s="250">
        <f>VLOOKUP($A51,'App C Share Outflows'!$A:$I,6,FALSE)</f>
        <v>34667.24549999999</v>
      </c>
      <c r="AI51" s="250">
        <f>VLOOKUP($A51,'App C Share Outflows'!$A:$I,7,FALSE)</f>
        <v>0</v>
      </c>
      <c r="AJ51" s="250">
        <f>VLOOKUP($A51,'App C Share Outflows'!$A:$I,8,FALSE)</f>
        <v>0</v>
      </c>
      <c r="AK51" s="250">
        <f>VLOOKUP($A51,'App C Share Outflows'!$A:$I,9,FALSE)</f>
        <v>0</v>
      </c>
      <c r="AN51" s="250">
        <f>VLOOKUP($A51,'App C Share Inflows'!$A:$I,5,FALSE)</f>
        <v>-10080.458295000029</v>
      </c>
      <c r="AO51" s="250">
        <f>VLOOKUP($A51,'App C Share Inflows'!$A:$I,6,FALSE)</f>
        <v>-10080.458295000029</v>
      </c>
      <c r="AP51" s="250">
        <f>VLOOKUP($A51,'App C Share Inflows'!$A:$I,7,FALSE)</f>
        <v>-4078.9645450000353</v>
      </c>
      <c r="AQ51" s="250">
        <f>VLOOKUP($A51,'App C Share Inflows'!$A:$I,8,FALSE)</f>
        <v>0</v>
      </c>
      <c r="AR51" s="250">
        <f>VLOOKUP($A51,'App C Share Inflows'!$A:$I,9,FALSE)</f>
        <v>0</v>
      </c>
    </row>
    <row r="52" spans="1:44">
      <c r="A52" s="4">
        <v>90641</v>
      </c>
      <c r="B52" s="84" t="s">
        <v>60</v>
      </c>
      <c r="C52" s="249">
        <f>VLOOKUP($A52,'App C Total'!$A:$I,3,FALSE)</f>
        <v>1.306E-5</v>
      </c>
      <c r="D52" s="44"/>
      <c r="E52" s="250">
        <f>VLOOKUP($A52,'App C Total'!$A:$I,5,FALSE)</f>
        <v>14177.662734999998</v>
      </c>
      <c r="F52" s="250">
        <f>VLOOKUP($A52,'App C Total'!$A:$I,6,FALSE)</f>
        <v>7580.8181749999985</v>
      </c>
      <c r="G52" s="250">
        <f>VLOOKUP($A52,'App C Total'!$A:$I,7,FALSE)</f>
        <v>14243.752284999999</v>
      </c>
      <c r="H52" s="250">
        <f>VLOOKUP($A52,'App C Total'!$A:$I,8,FALSE)</f>
        <v>978.92536000000007</v>
      </c>
      <c r="I52" s="250">
        <f>VLOOKUP($A52,'App C Total'!$A:$I,9,FALSE)</f>
        <v>0</v>
      </c>
      <c r="L52" s="250">
        <f>VLOOKUP($A52,'App C Exp'!$A:$I,5,FALSE)</f>
        <v>3753.4309400000002</v>
      </c>
      <c r="M52" s="250">
        <f>VLOOKUP($A52,'App C Exp'!$A:$I,6,FALSE)</f>
        <v>2786.8603400000002</v>
      </c>
      <c r="N52" s="250">
        <f>VLOOKUP($A52,'App C Exp'!$A:$I,7,FALSE)</f>
        <v>2890.5959200000002</v>
      </c>
      <c r="O52" s="250">
        <f>VLOOKUP($A52,'App C Exp'!$A:$I,8,FALSE)</f>
        <v>0</v>
      </c>
      <c r="P52" s="250">
        <f>VLOOKUP($A52,'App C Exp'!$A:$I,9,FALSE)</f>
        <v>0</v>
      </c>
      <c r="S52" s="250">
        <f>VLOOKUP($A52,'App C Inv'!$A:$I,5,FALSE)</f>
        <v>5767.4919</v>
      </c>
      <c r="T52" s="250">
        <f>VLOOKUP($A52,'App C Inv'!$A:$I,6,FALSE)</f>
        <v>3823.8635199999999</v>
      </c>
      <c r="U52" s="250">
        <f>VLOOKUP($A52,'App C Inv'!$A:$I,7,FALSE)</f>
        <v>12580.240900000001</v>
      </c>
      <c r="V52" s="250">
        <f>VLOOKUP($A52,'App C Inv'!$A:$I,8,FALSE)</f>
        <v>978.92536000000007</v>
      </c>
      <c r="W52" s="250">
        <f>VLOOKUP($A52,'App C Inv'!$A:$I,9,FALSE)</f>
        <v>0</v>
      </c>
      <c r="Z52" s="250">
        <f>VLOOKUP($A52,'App C Assum'!$A:$I,5,FALSE)</f>
        <v>3675.6455799999999</v>
      </c>
      <c r="AA52" s="250">
        <f>VLOOKUP($A52,'App C Assum'!$A:$I,6,FALSE)</f>
        <v>0</v>
      </c>
      <c r="AB52" s="250">
        <f>VLOOKUP($A52,'App C Assum'!$A:$I,7,FALSE)</f>
        <v>0</v>
      </c>
      <c r="AC52" s="250">
        <f>VLOOKUP($A52,'App C Assum'!$A:$I,8,FALSE)</f>
        <v>0</v>
      </c>
      <c r="AD52" s="250">
        <f>VLOOKUP($A52,'App C Assum'!$A:$I,9,FALSE)</f>
        <v>0</v>
      </c>
      <c r="AG52" s="250">
        <f>VLOOKUP($A52,'App C Share Outflows'!$A:$I,5,FALSE)</f>
        <v>2397.9251000000004</v>
      </c>
      <c r="AH52" s="250">
        <f>VLOOKUP($A52,'App C Share Outflows'!$A:$I,6,FALSE)</f>
        <v>2386.9251000000004</v>
      </c>
      <c r="AI52" s="250">
        <f>VLOOKUP($A52,'App C Share Outflows'!$A:$I,7,FALSE)</f>
        <v>0</v>
      </c>
      <c r="AJ52" s="250">
        <f>VLOOKUP($A52,'App C Share Outflows'!$A:$I,8,FALSE)</f>
        <v>0</v>
      </c>
      <c r="AK52" s="250">
        <f>VLOOKUP($A52,'App C Share Outflows'!$A:$I,9,FALSE)</f>
        <v>0</v>
      </c>
      <c r="AN52" s="250">
        <f>VLOOKUP($A52,'App C Share Inflows'!$A:$I,5,FALSE)</f>
        <v>-1416.8307850000024</v>
      </c>
      <c r="AO52" s="250">
        <f>VLOOKUP($A52,'App C Share Inflows'!$A:$I,6,FALSE)</f>
        <v>-1416.8307850000024</v>
      </c>
      <c r="AP52" s="250">
        <f>VLOOKUP($A52,'App C Share Inflows'!$A:$I,7,FALSE)</f>
        <v>-1227.0845350000022</v>
      </c>
      <c r="AQ52" s="250">
        <f>VLOOKUP($A52,'App C Share Inflows'!$A:$I,8,FALSE)</f>
        <v>0</v>
      </c>
      <c r="AR52" s="250">
        <f>VLOOKUP($A52,'App C Share Inflows'!$A:$I,9,FALSE)</f>
        <v>0</v>
      </c>
    </row>
    <row r="53" spans="1:44">
      <c r="A53" s="4">
        <v>90651</v>
      </c>
      <c r="B53" s="84" t="s">
        <v>963</v>
      </c>
      <c r="C53" s="249">
        <f>VLOOKUP($A53,'App C Total'!$A:$I,3,FALSE)</f>
        <v>9.7999999999999997E-5</v>
      </c>
      <c r="D53" s="44"/>
      <c r="E53" s="250">
        <f>VLOOKUP($A53,'App C Total'!$A:$I,5,FALSE)</f>
        <v>158922.16384999998</v>
      </c>
      <c r="F53" s="250">
        <f>VLOOKUP($A53,'App C Total'!$A:$I,6,FALSE)</f>
        <v>94619.115849999973</v>
      </c>
      <c r="G53" s="250">
        <f>VLOOKUP($A53,'App C Total'!$A:$I,7,FALSE)</f>
        <v>131152.663</v>
      </c>
      <c r="H53" s="250">
        <f>VLOOKUP($A53,'App C Total'!$A:$I,8,FALSE)</f>
        <v>7345.6880000000001</v>
      </c>
      <c r="I53" s="250">
        <f>VLOOKUP($A53,'App C Total'!$A:$I,9,FALSE)</f>
        <v>0</v>
      </c>
      <c r="L53" s="250">
        <f>VLOOKUP($A53,'App C Exp'!$A:$I,5,FALSE)</f>
        <v>28165.101999999999</v>
      </c>
      <c r="M53" s="250">
        <f>VLOOKUP($A53,'App C Exp'!$A:$I,6,FALSE)</f>
        <v>20912.121999999999</v>
      </c>
      <c r="N53" s="250">
        <f>VLOOKUP($A53,'App C Exp'!$A:$I,7,FALSE)</f>
        <v>21690.536</v>
      </c>
      <c r="O53" s="250">
        <f>VLOOKUP($A53,'App C Exp'!$A:$I,8,FALSE)</f>
        <v>0</v>
      </c>
      <c r="P53" s="250">
        <f>VLOOKUP($A53,'App C Exp'!$A:$I,9,FALSE)</f>
        <v>0</v>
      </c>
      <c r="S53" s="250">
        <f>VLOOKUP($A53,'App C Inv'!$A:$I,5,FALSE)</f>
        <v>43278.27</v>
      </c>
      <c r="T53" s="250">
        <f>VLOOKUP($A53,'App C Inv'!$A:$I,6,FALSE)</f>
        <v>28693.615999999998</v>
      </c>
      <c r="U53" s="250">
        <f>VLOOKUP($A53,'App C Inv'!$A:$I,7,FALSE)</f>
        <v>94399.97</v>
      </c>
      <c r="V53" s="250">
        <f>VLOOKUP($A53,'App C Inv'!$A:$I,8,FALSE)</f>
        <v>7345.6880000000001</v>
      </c>
      <c r="W53" s="250">
        <f>VLOOKUP($A53,'App C Inv'!$A:$I,9,FALSE)</f>
        <v>0</v>
      </c>
      <c r="Z53" s="250">
        <f>VLOOKUP($A53,'App C Assum'!$A:$I,5,FALSE)</f>
        <v>27581.414000000001</v>
      </c>
      <c r="AA53" s="250">
        <f>VLOOKUP($A53,'App C Assum'!$A:$I,6,FALSE)</f>
        <v>0</v>
      </c>
      <c r="AB53" s="250">
        <f>VLOOKUP($A53,'App C Assum'!$A:$I,7,FALSE)</f>
        <v>0</v>
      </c>
      <c r="AC53" s="250">
        <f>VLOOKUP($A53,'App C Assum'!$A:$I,8,FALSE)</f>
        <v>0</v>
      </c>
      <c r="AD53" s="250">
        <f>VLOOKUP($A53,'App C Assum'!$A:$I,9,FALSE)</f>
        <v>0</v>
      </c>
      <c r="AG53" s="250">
        <f>VLOOKUP($A53,'App C Share Outflows'!$A:$I,5,FALSE)</f>
        <v>59897.377849999983</v>
      </c>
      <c r="AH53" s="250">
        <f>VLOOKUP($A53,'App C Share Outflows'!$A:$I,6,FALSE)</f>
        <v>45013.377849999983</v>
      </c>
      <c r="AI53" s="250">
        <f>VLOOKUP($A53,'App C Share Outflows'!$A:$I,7,FALSE)</f>
        <v>15062.157000000003</v>
      </c>
      <c r="AJ53" s="250">
        <f>VLOOKUP($A53,'App C Share Outflows'!$A:$I,8,FALSE)</f>
        <v>0</v>
      </c>
      <c r="AK53" s="250">
        <f>VLOOKUP($A53,'App C Share Outflows'!$A:$I,9,FALSE)</f>
        <v>0</v>
      </c>
      <c r="AN53" s="250">
        <f>VLOOKUP($A53,'App C Share Inflows'!$A:$I,5,FALSE)</f>
        <v>0</v>
      </c>
      <c r="AO53" s="250">
        <f>VLOOKUP($A53,'App C Share Inflows'!$A:$I,6,FALSE)</f>
        <v>0</v>
      </c>
      <c r="AP53" s="250">
        <f>VLOOKUP($A53,'App C Share Inflows'!$A:$I,7,FALSE)</f>
        <v>0</v>
      </c>
      <c r="AQ53" s="250">
        <f>VLOOKUP($A53,'App C Share Inflows'!$A:$I,8,FALSE)</f>
        <v>0</v>
      </c>
      <c r="AR53" s="250">
        <f>VLOOKUP($A53,'App C Share Inflows'!$A:$I,9,FALSE)</f>
        <v>0</v>
      </c>
    </row>
    <row r="54" spans="1:44">
      <c r="A54" s="4">
        <v>90701</v>
      </c>
      <c r="B54" s="84" t="s">
        <v>939</v>
      </c>
      <c r="C54" s="249">
        <f>VLOOKUP($A54,'App C Total'!$A:$I,3,FALSE)</f>
        <v>2.3350699999999999E-3</v>
      </c>
      <c r="D54" s="44"/>
      <c r="E54" s="250">
        <f>VLOOKUP($A54,'App C Total'!$A:$I,5,FALSE)</f>
        <v>2184556.6983825001</v>
      </c>
      <c r="F54" s="250">
        <f>VLOOKUP($A54,'App C Total'!$A:$I,6,FALSE)</f>
        <v>1002320.9390625</v>
      </c>
      <c r="G54" s="250">
        <f>VLOOKUP($A54,'App C Total'!$A:$I,7,FALSE)</f>
        <v>2649247.8559074998</v>
      </c>
      <c r="H54" s="250">
        <f>VLOOKUP($A54,'App C Total'!$A:$I,8,FALSE)</f>
        <v>175027.50691999999</v>
      </c>
      <c r="I54" s="250">
        <f>VLOOKUP($A54,'App C Total'!$A:$I,9,FALSE)</f>
        <v>0</v>
      </c>
      <c r="L54" s="250">
        <f>VLOOKUP($A54,'App C Exp'!$A:$I,5,FALSE)</f>
        <v>671096.78292999999</v>
      </c>
      <c r="M54" s="250">
        <f>VLOOKUP($A54,'App C Exp'!$A:$I,6,FALSE)</f>
        <v>498278.25222999998</v>
      </c>
      <c r="N54" s="250">
        <f>VLOOKUP($A54,'App C Exp'!$A:$I,7,FALSE)</f>
        <v>516825.71323999995</v>
      </c>
      <c r="O54" s="250">
        <f>VLOOKUP($A54,'App C Exp'!$A:$I,8,FALSE)</f>
        <v>0</v>
      </c>
      <c r="P54" s="250">
        <f>VLOOKUP($A54,'App C Exp'!$A:$I,9,FALSE)</f>
        <v>0</v>
      </c>
      <c r="S54" s="250">
        <f>VLOOKUP($A54,'App C Inv'!$A:$I,5,FALSE)</f>
        <v>1031201.9380499999</v>
      </c>
      <c r="T54" s="250">
        <f>VLOOKUP($A54,'App C Inv'!$A:$I,6,FALSE)</f>
        <v>683689.81543999992</v>
      </c>
      <c r="U54" s="250">
        <f>VLOOKUP($A54,'App C Inv'!$A:$I,7,FALSE)</f>
        <v>2249291.2035499997</v>
      </c>
      <c r="V54" s="250">
        <f>VLOOKUP($A54,'App C Inv'!$A:$I,8,FALSE)</f>
        <v>175027.50691999999</v>
      </c>
      <c r="W54" s="250">
        <f>VLOOKUP($A54,'App C Inv'!$A:$I,9,FALSE)</f>
        <v>0</v>
      </c>
      <c r="Z54" s="250">
        <f>VLOOKUP($A54,'App C Assum'!$A:$I,5,FALSE)</f>
        <v>657189.10600999999</v>
      </c>
      <c r="AA54" s="250">
        <f>VLOOKUP($A54,'App C Assum'!$A:$I,6,FALSE)</f>
        <v>0</v>
      </c>
      <c r="AB54" s="250">
        <f>VLOOKUP($A54,'App C Assum'!$A:$I,7,FALSE)</f>
        <v>0</v>
      </c>
      <c r="AC54" s="250">
        <f>VLOOKUP($A54,'App C Assum'!$A:$I,8,FALSE)</f>
        <v>0</v>
      </c>
      <c r="AD54" s="250">
        <f>VLOOKUP($A54,'App C Assum'!$A:$I,9,FALSE)</f>
        <v>0</v>
      </c>
      <c r="AG54" s="250">
        <f>VLOOKUP($A54,'App C Share Outflows'!$A:$I,5,FALSE)</f>
        <v>4716</v>
      </c>
      <c r="AH54" s="250">
        <f>VLOOKUP($A54,'App C Share Outflows'!$A:$I,6,FALSE)</f>
        <v>0</v>
      </c>
      <c r="AI54" s="250">
        <f>VLOOKUP($A54,'App C Share Outflows'!$A:$I,7,FALSE)</f>
        <v>0</v>
      </c>
      <c r="AJ54" s="250">
        <f>VLOOKUP($A54,'App C Share Outflows'!$A:$I,8,FALSE)</f>
        <v>0</v>
      </c>
      <c r="AK54" s="250">
        <f>VLOOKUP($A54,'App C Share Outflows'!$A:$I,9,FALSE)</f>
        <v>0</v>
      </c>
      <c r="AN54" s="250">
        <f>VLOOKUP($A54,'App C Share Inflows'!$A:$I,5,FALSE)</f>
        <v>-179647.12860749976</v>
      </c>
      <c r="AO54" s="250">
        <f>VLOOKUP($A54,'App C Share Inflows'!$A:$I,6,FALSE)</f>
        <v>-179647.12860749976</v>
      </c>
      <c r="AP54" s="250">
        <f>VLOOKUP($A54,'App C Share Inflows'!$A:$I,7,FALSE)</f>
        <v>-116869.06088249973</v>
      </c>
      <c r="AQ54" s="250">
        <f>VLOOKUP($A54,'App C Share Inflows'!$A:$I,8,FALSE)</f>
        <v>0</v>
      </c>
      <c r="AR54" s="250">
        <f>VLOOKUP($A54,'App C Share Inflows'!$A:$I,9,FALSE)</f>
        <v>0</v>
      </c>
    </row>
    <row r="55" spans="1:44">
      <c r="A55" s="4">
        <v>90704</v>
      </c>
      <c r="B55" s="84" t="s">
        <v>63</v>
      </c>
      <c r="C55" s="249">
        <f>VLOOKUP($A55,'App C Total'!$A:$I,3,FALSE)</f>
        <v>6.9099999999999999E-5</v>
      </c>
      <c r="D55" s="44"/>
      <c r="E55" s="250">
        <f>VLOOKUP($A55,'App C Total'!$A:$I,5,FALSE)</f>
        <v>82793.158724999987</v>
      </c>
      <c r="F55" s="250">
        <f>VLOOKUP($A55,'App C Total'!$A:$I,6,FALSE)</f>
        <v>31218.687124999975</v>
      </c>
      <c r="G55" s="250">
        <f>VLOOKUP($A55,'App C Total'!$A:$I,7,FALSE)</f>
        <v>76377.964775</v>
      </c>
      <c r="H55" s="250">
        <f>VLOOKUP($A55,'App C Total'!$A:$I,8,FALSE)</f>
        <v>5179.4596000000001</v>
      </c>
      <c r="I55" s="250">
        <f>VLOOKUP($A55,'App C Total'!$A:$I,9,FALSE)</f>
        <v>0</v>
      </c>
      <c r="L55" s="250">
        <f>VLOOKUP($A55,'App C Exp'!$A:$I,5,FALSE)</f>
        <v>19859.2709</v>
      </c>
      <c r="M55" s="250">
        <f>VLOOKUP($A55,'App C Exp'!$A:$I,6,FALSE)</f>
        <v>14745.179899999999</v>
      </c>
      <c r="N55" s="250">
        <f>VLOOKUP($A55,'App C Exp'!$A:$I,7,FALSE)</f>
        <v>15294.0412</v>
      </c>
      <c r="O55" s="250">
        <f>VLOOKUP($A55,'App C Exp'!$A:$I,8,FALSE)</f>
        <v>0</v>
      </c>
      <c r="P55" s="250">
        <f>VLOOKUP($A55,'App C Exp'!$A:$I,9,FALSE)</f>
        <v>0</v>
      </c>
      <c r="S55" s="250">
        <f>VLOOKUP($A55,'App C Inv'!$A:$I,5,FALSE)</f>
        <v>30515.5965</v>
      </c>
      <c r="T55" s="250">
        <f>VLOOKUP($A55,'App C Inv'!$A:$I,6,FALSE)</f>
        <v>20231.927199999998</v>
      </c>
      <c r="U55" s="250">
        <f>VLOOKUP($A55,'App C Inv'!$A:$I,7,FALSE)</f>
        <v>66561.611499999999</v>
      </c>
      <c r="V55" s="250">
        <f>VLOOKUP($A55,'App C Inv'!$A:$I,8,FALSE)</f>
        <v>5179.4596000000001</v>
      </c>
      <c r="W55" s="250">
        <f>VLOOKUP($A55,'App C Inv'!$A:$I,9,FALSE)</f>
        <v>0</v>
      </c>
      <c r="Z55" s="250">
        <f>VLOOKUP($A55,'App C Assum'!$A:$I,5,FALSE)</f>
        <v>19447.711299999999</v>
      </c>
      <c r="AA55" s="250">
        <f>VLOOKUP($A55,'App C Assum'!$A:$I,6,FALSE)</f>
        <v>0</v>
      </c>
      <c r="AB55" s="250">
        <f>VLOOKUP($A55,'App C Assum'!$A:$I,7,FALSE)</f>
        <v>0</v>
      </c>
      <c r="AC55" s="250">
        <f>VLOOKUP($A55,'App C Assum'!$A:$I,8,FALSE)</f>
        <v>0</v>
      </c>
      <c r="AD55" s="250">
        <f>VLOOKUP($A55,'App C Assum'!$A:$I,9,FALSE)</f>
        <v>0</v>
      </c>
      <c r="AG55" s="250">
        <f>VLOOKUP($A55,'App C Share Outflows'!$A:$I,5,FALSE)</f>
        <v>18945.430449999993</v>
      </c>
      <c r="AH55" s="250">
        <f>VLOOKUP($A55,'App C Share Outflows'!$A:$I,6,FALSE)</f>
        <v>2216.4304499999926</v>
      </c>
      <c r="AI55" s="250">
        <f>VLOOKUP($A55,'App C Share Outflows'!$A:$I,7,FALSE)</f>
        <v>0</v>
      </c>
      <c r="AJ55" s="250">
        <f>VLOOKUP($A55,'App C Share Outflows'!$A:$I,8,FALSE)</f>
        <v>0</v>
      </c>
      <c r="AK55" s="250">
        <f>VLOOKUP($A55,'App C Share Outflows'!$A:$I,9,FALSE)</f>
        <v>0</v>
      </c>
      <c r="AN55" s="250">
        <f>VLOOKUP($A55,'App C Share Inflows'!$A:$I,5,FALSE)</f>
        <v>-5974.8504250000096</v>
      </c>
      <c r="AO55" s="250">
        <f>VLOOKUP($A55,'App C Share Inflows'!$A:$I,6,FALSE)</f>
        <v>-5974.8504250000096</v>
      </c>
      <c r="AP55" s="250">
        <f>VLOOKUP($A55,'App C Share Inflows'!$A:$I,7,FALSE)</f>
        <v>-5477.6879250000093</v>
      </c>
      <c r="AQ55" s="250">
        <f>VLOOKUP($A55,'App C Share Inflows'!$A:$I,8,FALSE)</f>
        <v>0</v>
      </c>
      <c r="AR55" s="250">
        <f>VLOOKUP($A55,'App C Share Inflows'!$A:$I,9,FALSE)</f>
        <v>0</v>
      </c>
    </row>
    <row r="56" spans="1:44">
      <c r="A56" s="4">
        <v>90705</v>
      </c>
      <c r="B56" s="84" t="s">
        <v>64</v>
      </c>
      <c r="C56" s="249">
        <f>VLOOKUP($A56,'App C Total'!$A:$I,3,FALSE)</f>
        <v>4.0509999999999997E-5</v>
      </c>
      <c r="D56" s="44"/>
      <c r="E56" s="250">
        <f>VLOOKUP($A56,'App C Total'!$A:$I,5,FALSE)</f>
        <v>42768.967222499989</v>
      </c>
      <c r="F56" s="250">
        <f>VLOOKUP($A56,'App C Total'!$A:$I,6,FALSE)</f>
        <v>17530.746462499992</v>
      </c>
      <c r="G56" s="250">
        <f>VLOOKUP($A56,'App C Total'!$A:$I,7,FALSE)</f>
        <v>42431.942247499988</v>
      </c>
      <c r="H56" s="250">
        <f>VLOOKUP($A56,'App C Total'!$A:$I,8,FALSE)</f>
        <v>3036.4675599999996</v>
      </c>
      <c r="I56" s="250">
        <f>VLOOKUP($A56,'App C Total'!$A:$I,9,FALSE)</f>
        <v>0</v>
      </c>
      <c r="L56" s="250">
        <f>VLOOKUP($A56,'App C Exp'!$A:$I,5,FALSE)</f>
        <v>11642.53349</v>
      </c>
      <c r="M56" s="250">
        <f>VLOOKUP($A56,'App C Exp'!$A:$I,6,FALSE)</f>
        <v>8644.3883900000001</v>
      </c>
      <c r="N56" s="250">
        <f>VLOOKUP($A56,'App C Exp'!$A:$I,7,FALSE)</f>
        <v>8966.1593199999988</v>
      </c>
      <c r="O56" s="250">
        <f>VLOOKUP($A56,'App C Exp'!$A:$I,8,FALSE)</f>
        <v>0</v>
      </c>
      <c r="P56" s="250">
        <f>VLOOKUP($A56,'App C Exp'!$A:$I,9,FALSE)</f>
        <v>0</v>
      </c>
      <c r="S56" s="250">
        <f>VLOOKUP($A56,'App C Inv'!$A:$I,5,FALSE)</f>
        <v>17889.823649999998</v>
      </c>
      <c r="T56" s="250">
        <f>VLOOKUP($A56,'App C Inv'!$A:$I,6,FALSE)</f>
        <v>11861.003919999999</v>
      </c>
      <c r="U56" s="250">
        <f>VLOOKUP($A56,'App C Inv'!$A:$I,7,FALSE)</f>
        <v>39021.865149999998</v>
      </c>
      <c r="V56" s="250">
        <f>VLOOKUP($A56,'App C Inv'!$A:$I,8,FALSE)</f>
        <v>3036.4675599999996</v>
      </c>
      <c r="W56" s="250">
        <f>VLOOKUP($A56,'App C Inv'!$A:$I,9,FALSE)</f>
        <v>0</v>
      </c>
      <c r="Z56" s="250">
        <f>VLOOKUP($A56,'App C Assum'!$A:$I,5,FALSE)</f>
        <v>11401.255929999999</v>
      </c>
      <c r="AA56" s="250">
        <f>VLOOKUP($A56,'App C Assum'!$A:$I,6,FALSE)</f>
        <v>0</v>
      </c>
      <c r="AB56" s="250">
        <f>VLOOKUP($A56,'App C Assum'!$A:$I,7,FALSE)</f>
        <v>0</v>
      </c>
      <c r="AC56" s="250">
        <f>VLOOKUP($A56,'App C Assum'!$A:$I,8,FALSE)</f>
        <v>0</v>
      </c>
      <c r="AD56" s="250">
        <f>VLOOKUP($A56,'App C Assum'!$A:$I,9,FALSE)</f>
        <v>0</v>
      </c>
      <c r="AG56" s="250">
        <f>VLOOKUP($A56,'App C Share Outflows'!$A:$I,5,FALSE)</f>
        <v>8504.0507499999967</v>
      </c>
      <c r="AH56" s="250">
        <f>VLOOKUP($A56,'App C Share Outflows'!$A:$I,6,FALSE)</f>
        <v>3694.0507499999967</v>
      </c>
      <c r="AI56" s="250">
        <f>VLOOKUP($A56,'App C Share Outflows'!$A:$I,7,FALSE)</f>
        <v>0</v>
      </c>
      <c r="AJ56" s="250">
        <f>VLOOKUP($A56,'App C Share Outflows'!$A:$I,8,FALSE)</f>
        <v>0</v>
      </c>
      <c r="AK56" s="250">
        <f>VLOOKUP($A56,'App C Share Outflows'!$A:$I,9,FALSE)</f>
        <v>0</v>
      </c>
      <c r="AN56" s="250">
        <f>VLOOKUP($A56,'App C Share Inflows'!$A:$I,5,FALSE)</f>
        <v>-6668.6965975000057</v>
      </c>
      <c r="AO56" s="250">
        <f>VLOOKUP($A56,'App C Share Inflows'!$A:$I,6,FALSE)</f>
        <v>-6668.6965975000057</v>
      </c>
      <c r="AP56" s="250">
        <f>VLOOKUP($A56,'App C Share Inflows'!$A:$I,7,FALSE)</f>
        <v>-5556.0822225000065</v>
      </c>
      <c r="AQ56" s="250">
        <f>VLOOKUP($A56,'App C Share Inflows'!$A:$I,8,FALSE)</f>
        <v>0</v>
      </c>
      <c r="AR56" s="250">
        <f>VLOOKUP($A56,'App C Share Inflows'!$A:$I,9,FALSE)</f>
        <v>0</v>
      </c>
    </row>
    <row r="57" spans="1:44">
      <c r="A57" s="4">
        <v>90709</v>
      </c>
      <c r="B57" s="84" t="s">
        <v>65</v>
      </c>
      <c r="C57" s="249">
        <f>VLOOKUP($A57,'App C Total'!$A:$I,3,FALSE)</f>
        <v>1.4032000000000001E-4</v>
      </c>
      <c r="D57" s="44"/>
      <c r="E57" s="250">
        <f>VLOOKUP($A57,'App C Total'!$A:$I,5,FALSE)</f>
        <v>156098.88042000006</v>
      </c>
      <c r="F57" s="250">
        <f>VLOOKUP($A57,'App C Total'!$A:$I,6,FALSE)</f>
        <v>82188.872100000037</v>
      </c>
      <c r="G57" s="250">
        <f>VLOOKUP($A57,'App C Total'!$A:$I,7,FALSE)</f>
        <v>182877.05172000005</v>
      </c>
      <c r="H57" s="250">
        <f>VLOOKUP($A57,'App C Total'!$A:$I,8,FALSE)</f>
        <v>10517.825920000001</v>
      </c>
      <c r="I57" s="250">
        <f>VLOOKUP($A57,'App C Total'!$A:$I,9,FALSE)</f>
        <v>0</v>
      </c>
      <c r="L57" s="250">
        <f>VLOOKUP($A57,'App C Exp'!$A:$I,5,FALSE)</f>
        <v>40327.827680000002</v>
      </c>
      <c r="M57" s="250">
        <f>VLOOKUP($A57,'App C Exp'!$A:$I,6,FALSE)</f>
        <v>29942.744480000001</v>
      </c>
      <c r="N57" s="250">
        <f>VLOOKUP($A57,'App C Exp'!$A:$I,7,FALSE)</f>
        <v>31057.306240000002</v>
      </c>
      <c r="O57" s="250">
        <f>VLOOKUP($A57,'App C Exp'!$A:$I,8,FALSE)</f>
        <v>0</v>
      </c>
      <c r="P57" s="250">
        <f>VLOOKUP($A57,'App C Exp'!$A:$I,9,FALSE)</f>
        <v>0</v>
      </c>
      <c r="S57" s="250">
        <f>VLOOKUP($A57,'App C Inv'!$A:$I,5,FALSE)</f>
        <v>61967.416800000006</v>
      </c>
      <c r="T57" s="250">
        <f>VLOOKUP($A57,'App C Inv'!$A:$I,6,FALSE)</f>
        <v>41084.57344</v>
      </c>
      <c r="U57" s="250">
        <f>VLOOKUP($A57,'App C Inv'!$A:$I,7,FALSE)</f>
        <v>135165.34480000002</v>
      </c>
      <c r="V57" s="250">
        <f>VLOOKUP($A57,'App C Inv'!$A:$I,8,FALSE)</f>
        <v>10517.825920000001</v>
      </c>
      <c r="W57" s="250">
        <f>VLOOKUP($A57,'App C Inv'!$A:$I,9,FALSE)</f>
        <v>0</v>
      </c>
      <c r="Z57" s="250">
        <f>VLOOKUP($A57,'App C Assum'!$A:$I,5,FALSE)</f>
        <v>39492.081760000001</v>
      </c>
      <c r="AA57" s="250">
        <f>VLOOKUP($A57,'App C Assum'!$A:$I,6,FALSE)</f>
        <v>0</v>
      </c>
      <c r="AB57" s="250">
        <f>VLOOKUP($A57,'App C Assum'!$A:$I,7,FALSE)</f>
        <v>0</v>
      </c>
      <c r="AC57" s="250">
        <f>VLOOKUP($A57,'App C Assum'!$A:$I,8,FALSE)</f>
        <v>0</v>
      </c>
      <c r="AD57" s="250">
        <f>VLOOKUP($A57,'App C Assum'!$A:$I,9,FALSE)</f>
        <v>0</v>
      </c>
      <c r="AG57" s="250">
        <f>VLOOKUP($A57,'App C Share Outflows'!$A:$I,5,FALSE)</f>
        <v>24541.233180000025</v>
      </c>
      <c r="AH57" s="250">
        <f>VLOOKUP($A57,'App C Share Outflows'!$A:$I,6,FALSE)</f>
        <v>21391.233180000025</v>
      </c>
      <c r="AI57" s="250">
        <f>VLOOKUP($A57,'App C Share Outflows'!$A:$I,7,FALSE)</f>
        <v>16654.400680000024</v>
      </c>
      <c r="AJ57" s="250">
        <f>VLOOKUP($A57,'App C Share Outflows'!$A:$I,8,FALSE)</f>
        <v>0</v>
      </c>
      <c r="AK57" s="250">
        <f>VLOOKUP($A57,'App C Share Outflows'!$A:$I,9,FALSE)</f>
        <v>0</v>
      </c>
      <c r="AN57" s="250">
        <f>VLOOKUP($A57,'App C Share Inflows'!$A:$I,5,FALSE)</f>
        <v>-10229.678999999996</v>
      </c>
      <c r="AO57" s="250">
        <f>VLOOKUP($A57,'App C Share Inflows'!$A:$I,6,FALSE)</f>
        <v>-10229.678999999996</v>
      </c>
      <c r="AP57" s="250">
        <f>VLOOKUP($A57,'App C Share Inflows'!$A:$I,7,FALSE)</f>
        <v>0</v>
      </c>
      <c r="AQ57" s="250">
        <f>VLOOKUP($A57,'App C Share Inflows'!$A:$I,8,FALSE)</f>
        <v>0</v>
      </c>
      <c r="AR57" s="250">
        <f>VLOOKUP($A57,'App C Share Inflows'!$A:$I,9,FALSE)</f>
        <v>0</v>
      </c>
    </row>
    <row r="58" spans="1:44">
      <c r="A58" s="4">
        <v>90711</v>
      </c>
      <c r="B58" s="84" t="s">
        <v>66</v>
      </c>
      <c r="C58" s="249">
        <f>VLOOKUP($A58,'App C Total'!$A:$I,3,FALSE)</f>
        <v>1.4738799999999999E-3</v>
      </c>
      <c r="D58" s="44"/>
      <c r="E58" s="250">
        <f>VLOOKUP($A58,'App C Total'!$A:$I,5,FALSE)</f>
        <v>1412672.9896300002</v>
      </c>
      <c r="F58" s="250">
        <f>VLOOKUP($A58,'App C Total'!$A:$I,6,FALSE)</f>
        <v>694372.6787500002</v>
      </c>
      <c r="G58" s="250">
        <f>VLOOKUP($A58,'App C Total'!$A:$I,7,FALSE)</f>
        <v>1687523.1663299999</v>
      </c>
      <c r="H58" s="250">
        <f>VLOOKUP($A58,'App C Total'!$A:$I,8,FALSE)</f>
        <v>110476.14928</v>
      </c>
      <c r="I58" s="250">
        <f>VLOOKUP($A58,'App C Total'!$A:$I,9,FALSE)</f>
        <v>0</v>
      </c>
      <c r="L58" s="250">
        <f>VLOOKUP($A58,'App C Exp'!$A:$I,5,FALSE)</f>
        <v>423591.63811999996</v>
      </c>
      <c r="M58" s="250">
        <f>VLOOKUP($A58,'App C Exp'!$A:$I,6,FALSE)</f>
        <v>314509.77931999997</v>
      </c>
      <c r="N58" s="250">
        <f>VLOOKUP($A58,'App C Exp'!$A:$I,7,FALSE)</f>
        <v>326216.80815999996</v>
      </c>
      <c r="O58" s="250">
        <f>VLOOKUP($A58,'App C Exp'!$A:$I,8,FALSE)</f>
        <v>0</v>
      </c>
      <c r="P58" s="250">
        <f>VLOOKUP($A58,'App C Exp'!$A:$I,9,FALSE)</f>
        <v>0</v>
      </c>
      <c r="S58" s="250">
        <f>VLOOKUP($A58,'App C Inv'!$A:$I,5,FALSE)</f>
        <v>650887.51619999995</v>
      </c>
      <c r="T58" s="250">
        <f>VLOOKUP($A58,'App C Inv'!$A:$I,6,FALSE)</f>
        <v>431540.27295999997</v>
      </c>
      <c r="U58" s="250">
        <f>VLOOKUP($A58,'App C Inv'!$A:$I,7,FALSE)</f>
        <v>1419737.0181999998</v>
      </c>
      <c r="V58" s="250">
        <f>VLOOKUP($A58,'App C Inv'!$A:$I,8,FALSE)</f>
        <v>110476.14928</v>
      </c>
      <c r="W58" s="250">
        <f>VLOOKUP($A58,'App C Inv'!$A:$I,9,FALSE)</f>
        <v>0</v>
      </c>
      <c r="Z58" s="250">
        <f>VLOOKUP($A58,'App C Assum'!$A:$I,5,FALSE)</f>
        <v>414813.20883999998</v>
      </c>
      <c r="AA58" s="250">
        <f>VLOOKUP($A58,'App C Assum'!$A:$I,6,FALSE)</f>
        <v>0</v>
      </c>
      <c r="AB58" s="250">
        <f>VLOOKUP($A58,'App C Assum'!$A:$I,7,FALSE)</f>
        <v>0</v>
      </c>
      <c r="AC58" s="250">
        <f>VLOOKUP($A58,'App C Assum'!$A:$I,8,FALSE)</f>
        <v>0</v>
      </c>
      <c r="AD58" s="250">
        <f>VLOOKUP($A58,'App C Assum'!$A:$I,9,FALSE)</f>
        <v>0</v>
      </c>
      <c r="AG58" s="250">
        <f>VLOOKUP($A58,'App C Share Outflows'!$A:$I,5,FALSE)</f>
        <v>10229.67900000012</v>
      </c>
      <c r="AH58" s="250">
        <f>VLOOKUP($A58,'App C Share Outflows'!$A:$I,6,FALSE)</f>
        <v>10229.67900000012</v>
      </c>
      <c r="AI58" s="250">
        <f>VLOOKUP($A58,'App C Share Outflows'!$A:$I,7,FALSE)</f>
        <v>0</v>
      </c>
      <c r="AJ58" s="250">
        <f>VLOOKUP($A58,'App C Share Outflows'!$A:$I,8,FALSE)</f>
        <v>0</v>
      </c>
      <c r="AK58" s="250">
        <f>VLOOKUP($A58,'App C Share Outflows'!$A:$I,9,FALSE)</f>
        <v>0</v>
      </c>
      <c r="AN58" s="250">
        <f>VLOOKUP($A58,'App C Share Inflows'!$A:$I,5,FALSE)</f>
        <v>-86849.052529999884</v>
      </c>
      <c r="AO58" s="250">
        <f>VLOOKUP($A58,'App C Share Inflows'!$A:$I,6,FALSE)</f>
        <v>-61907.052529999884</v>
      </c>
      <c r="AP58" s="250">
        <f>VLOOKUP($A58,'App C Share Inflows'!$A:$I,7,FALSE)</f>
        <v>-58430.660029999868</v>
      </c>
      <c r="AQ58" s="250">
        <f>VLOOKUP($A58,'App C Share Inflows'!$A:$I,8,FALSE)</f>
        <v>0</v>
      </c>
      <c r="AR58" s="250">
        <f>VLOOKUP($A58,'App C Share Inflows'!$A:$I,9,FALSE)</f>
        <v>0</v>
      </c>
    </row>
    <row r="59" spans="1:44">
      <c r="A59" s="4">
        <v>90721</v>
      </c>
      <c r="B59" s="84" t="s">
        <v>67</v>
      </c>
      <c r="C59" s="249">
        <f>VLOOKUP($A59,'App C Total'!$A:$I,3,FALSE)</f>
        <v>1.4929999999999999E-5</v>
      </c>
      <c r="D59" s="44"/>
      <c r="E59" s="250">
        <f>VLOOKUP($A59,'App C Total'!$A:$I,5,FALSE)</f>
        <v>14222.177167500005</v>
      </c>
      <c r="F59" s="250">
        <f>VLOOKUP($A59,'App C Total'!$A:$I,6,FALSE)</f>
        <v>4735.336487500007</v>
      </c>
      <c r="G59" s="250">
        <f>VLOOKUP($A59,'App C Total'!$A:$I,7,FALSE)</f>
        <v>14185.965992500005</v>
      </c>
      <c r="H59" s="250">
        <f>VLOOKUP($A59,'App C Total'!$A:$I,8,FALSE)</f>
        <v>1119.0930799999999</v>
      </c>
      <c r="I59" s="250">
        <f>VLOOKUP($A59,'App C Total'!$A:$I,9,FALSE)</f>
        <v>0</v>
      </c>
      <c r="L59" s="250">
        <f>VLOOKUP($A59,'App C Exp'!$A:$I,5,FALSE)</f>
        <v>4290.8670700000002</v>
      </c>
      <c r="M59" s="250">
        <f>VLOOKUP($A59,'App C Exp'!$A:$I,6,FALSE)</f>
        <v>3185.89777</v>
      </c>
      <c r="N59" s="250">
        <f>VLOOKUP($A59,'App C Exp'!$A:$I,7,FALSE)</f>
        <v>3304.4867599999998</v>
      </c>
      <c r="O59" s="250">
        <f>VLOOKUP($A59,'App C Exp'!$A:$I,8,FALSE)</f>
        <v>0</v>
      </c>
      <c r="P59" s="250">
        <f>VLOOKUP($A59,'App C Exp'!$A:$I,9,FALSE)</f>
        <v>0</v>
      </c>
      <c r="S59" s="250">
        <f>VLOOKUP($A59,'App C Inv'!$A:$I,5,FALSE)</f>
        <v>6593.3119499999993</v>
      </c>
      <c r="T59" s="250">
        <f>VLOOKUP($A59,'App C Inv'!$A:$I,6,FALSE)</f>
        <v>4371.3845599999995</v>
      </c>
      <c r="U59" s="250">
        <f>VLOOKUP($A59,'App C Inv'!$A:$I,7,FALSE)</f>
        <v>14381.54645</v>
      </c>
      <c r="V59" s="250">
        <f>VLOOKUP($A59,'App C Inv'!$A:$I,8,FALSE)</f>
        <v>1119.0930799999999</v>
      </c>
      <c r="W59" s="250">
        <f>VLOOKUP($A59,'App C Inv'!$A:$I,9,FALSE)</f>
        <v>0</v>
      </c>
      <c r="Z59" s="250">
        <f>VLOOKUP($A59,'App C Assum'!$A:$I,5,FALSE)</f>
        <v>4201.9439899999998</v>
      </c>
      <c r="AA59" s="250">
        <f>VLOOKUP($A59,'App C Assum'!$A:$I,6,FALSE)</f>
        <v>0</v>
      </c>
      <c r="AB59" s="250">
        <f>VLOOKUP($A59,'App C Assum'!$A:$I,7,FALSE)</f>
        <v>0</v>
      </c>
      <c r="AC59" s="250">
        <f>VLOOKUP($A59,'App C Assum'!$A:$I,8,FALSE)</f>
        <v>0</v>
      </c>
      <c r="AD59" s="250">
        <f>VLOOKUP($A59,'App C Assum'!$A:$I,9,FALSE)</f>
        <v>0</v>
      </c>
      <c r="AG59" s="250">
        <f>VLOOKUP($A59,'App C Share Outflows'!$A:$I,5,FALSE)</f>
        <v>3204.4368750000003</v>
      </c>
      <c r="AH59" s="250">
        <f>VLOOKUP($A59,'App C Share Outflows'!$A:$I,6,FALSE)</f>
        <v>1246.4368750000003</v>
      </c>
      <c r="AI59" s="250">
        <f>VLOOKUP($A59,'App C Share Outflows'!$A:$I,7,FALSE)</f>
        <v>0</v>
      </c>
      <c r="AJ59" s="250">
        <f>VLOOKUP($A59,'App C Share Outflows'!$A:$I,8,FALSE)</f>
        <v>0</v>
      </c>
      <c r="AK59" s="250">
        <f>VLOOKUP($A59,'App C Share Outflows'!$A:$I,9,FALSE)</f>
        <v>0</v>
      </c>
      <c r="AN59" s="250">
        <f>VLOOKUP($A59,'App C Share Inflows'!$A:$I,5,FALSE)</f>
        <v>-4068.3827174999942</v>
      </c>
      <c r="AO59" s="250">
        <f>VLOOKUP($A59,'App C Share Inflows'!$A:$I,6,FALSE)</f>
        <v>-4068.3827174999942</v>
      </c>
      <c r="AP59" s="250">
        <f>VLOOKUP($A59,'App C Share Inflows'!$A:$I,7,FALSE)</f>
        <v>-3500.0672174999954</v>
      </c>
      <c r="AQ59" s="250">
        <f>VLOOKUP($A59,'App C Share Inflows'!$A:$I,8,FALSE)</f>
        <v>0</v>
      </c>
      <c r="AR59" s="250">
        <f>VLOOKUP($A59,'App C Share Inflows'!$A:$I,9,FALSE)</f>
        <v>0</v>
      </c>
    </row>
    <row r="60" spans="1:44">
      <c r="A60" s="4">
        <v>90731</v>
      </c>
      <c r="B60" s="84" t="s">
        <v>68</v>
      </c>
      <c r="C60" s="249">
        <f>VLOOKUP($A60,'App C Total'!$A:$I,3,FALSE)</f>
        <v>1.4236000000000001E-4</v>
      </c>
      <c r="D60" s="44"/>
      <c r="E60" s="250">
        <f>VLOOKUP($A60,'App C Total'!$A:$I,5,FALSE)</f>
        <v>143862.75801000002</v>
      </c>
      <c r="F60" s="250">
        <f>VLOOKUP($A60,'App C Total'!$A:$I,6,FALSE)</f>
        <v>78700.026650000014</v>
      </c>
      <c r="G60" s="250">
        <f>VLOOKUP($A60,'App C Total'!$A:$I,7,FALSE)</f>
        <v>160170.64101000005</v>
      </c>
      <c r="H60" s="250">
        <f>VLOOKUP($A60,'App C Total'!$A:$I,8,FALSE)</f>
        <v>10670.73616</v>
      </c>
      <c r="I60" s="250">
        <f>VLOOKUP($A60,'App C Total'!$A:$I,9,FALSE)</f>
        <v>0</v>
      </c>
      <c r="L60" s="250">
        <f>VLOOKUP($A60,'App C Exp'!$A:$I,5,FALSE)</f>
        <v>40914.121640000005</v>
      </c>
      <c r="M60" s="250">
        <f>VLOOKUP($A60,'App C Exp'!$A:$I,6,FALSE)</f>
        <v>30378.058040000004</v>
      </c>
      <c r="N60" s="250">
        <f>VLOOKUP($A60,'App C Exp'!$A:$I,7,FALSE)</f>
        <v>31508.823520000002</v>
      </c>
      <c r="O60" s="250">
        <f>VLOOKUP($A60,'App C Exp'!$A:$I,8,FALSE)</f>
        <v>0</v>
      </c>
      <c r="P60" s="250">
        <f>VLOOKUP($A60,'App C Exp'!$A:$I,9,FALSE)</f>
        <v>0</v>
      </c>
      <c r="S60" s="250">
        <f>VLOOKUP($A60,'App C Inv'!$A:$I,5,FALSE)</f>
        <v>62868.311400000006</v>
      </c>
      <c r="T60" s="250">
        <f>VLOOKUP($A60,'App C Inv'!$A:$I,6,FALSE)</f>
        <v>41681.869120000003</v>
      </c>
      <c r="U60" s="250">
        <f>VLOOKUP($A60,'App C Inv'!$A:$I,7,FALSE)</f>
        <v>137130.40540000002</v>
      </c>
      <c r="V60" s="250">
        <f>VLOOKUP($A60,'App C Inv'!$A:$I,8,FALSE)</f>
        <v>10670.73616</v>
      </c>
      <c r="W60" s="250">
        <f>VLOOKUP($A60,'App C Inv'!$A:$I,9,FALSE)</f>
        <v>0</v>
      </c>
      <c r="Z60" s="250">
        <f>VLOOKUP($A60,'App C Assum'!$A:$I,5,FALSE)</f>
        <v>40066.225480000001</v>
      </c>
      <c r="AA60" s="250">
        <f>VLOOKUP($A60,'App C Assum'!$A:$I,6,FALSE)</f>
        <v>0</v>
      </c>
      <c r="AB60" s="250">
        <f>VLOOKUP($A60,'App C Assum'!$A:$I,7,FALSE)</f>
        <v>0</v>
      </c>
      <c r="AC60" s="250">
        <f>VLOOKUP($A60,'App C Assum'!$A:$I,8,FALSE)</f>
        <v>0</v>
      </c>
      <c r="AD60" s="250">
        <f>VLOOKUP($A60,'App C Assum'!$A:$I,9,FALSE)</f>
        <v>0</v>
      </c>
      <c r="AG60" s="250">
        <f>VLOOKUP($A60,'App C Share Outflows'!$A:$I,5,FALSE)</f>
        <v>15108.687399999981</v>
      </c>
      <c r="AH60" s="250">
        <f>VLOOKUP($A60,'App C Share Outflows'!$A:$I,6,FALSE)</f>
        <v>15108.687399999981</v>
      </c>
      <c r="AI60" s="250">
        <f>VLOOKUP($A60,'App C Share Outflows'!$A:$I,7,FALSE)</f>
        <v>0</v>
      </c>
      <c r="AJ60" s="250">
        <f>VLOOKUP($A60,'App C Share Outflows'!$A:$I,8,FALSE)</f>
        <v>0</v>
      </c>
      <c r="AK60" s="250">
        <f>VLOOKUP($A60,'App C Share Outflows'!$A:$I,9,FALSE)</f>
        <v>0</v>
      </c>
      <c r="AN60" s="250">
        <f>VLOOKUP($A60,'App C Share Inflows'!$A:$I,5,FALSE)</f>
        <v>-15094.587909999977</v>
      </c>
      <c r="AO60" s="250">
        <f>VLOOKUP($A60,'App C Share Inflows'!$A:$I,6,FALSE)</f>
        <v>-8468.5879099999765</v>
      </c>
      <c r="AP60" s="250">
        <f>VLOOKUP($A60,'App C Share Inflows'!$A:$I,7,FALSE)</f>
        <v>-8468.5879099999765</v>
      </c>
      <c r="AQ60" s="250">
        <f>VLOOKUP($A60,'App C Share Inflows'!$A:$I,8,FALSE)</f>
        <v>0</v>
      </c>
      <c r="AR60" s="250">
        <f>VLOOKUP($A60,'App C Share Inflows'!$A:$I,9,FALSE)</f>
        <v>0</v>
      </c>
    </row>
    <row r="61" spans="1:44">
      <c r="A61" s="4">
        <v>90741</v>
      </c>
      <c r="B61" s="84" t="s">
        <v>69</v>
      </c>
      <c r="C61" s="249">
        <f>VLOOKUP($A61,'App C Total'!$A:$I,3,FALSE)</f>
        <v>1.0010000000000001E-5</v>
      </c>
      <c r="D61" s="44"/>
      <c r="E61" s="250">
        <f>VLOOKUP($A61,'App C Total'!$A:$I,5,FALSE)</f>
        <v>8744.1956475000006</v>
      </c>
      <c r="F61" s="250">
        <f>VLOOKUP($A61,'App C Total'!$A:$I,6,FALSE)</f>
        <v>3538.3928875000001</v>
      </c>
      <c r="G61" s="250">
        <f>VLOOKUP($A61,'App C Total'!$A:$I,7,FALSE)</f>
        <v>10381.124822500002</v>
      </c>
      <c r="H61" s="250">
        <f>VLOOKUP($A61,'App C Total'!$A:$I,8,FALSE)</f>
        <v>750.30956000000003</v>
      </c>
      <c r="I61" s="250">
        <f>VLOOKUP($A61,'App C Total'!$A:$I,9,FALSE)</f>
        <v>0</v>
      </c>
      <c r="L61" s="250">
        <f>VLOOKUP($A61,'App C Exp'!$A:$I,5,FALSE)</f>
        <v>2876.8639900000003</v>
      </c>
      <c r="M61" s="250">
        <f>VLOOKUP($A61,'App C Exp'!$A:$I,6,FALSE)</f>
        <v>2136.0238899999999</v>
      </c>
      <c r="N61" s="250">
        <f>VLOOKUP($A61,'App C Exp'!$A:$I,7,FALSE)</f>
        <v>2215.53332</v>
      </c>
      <c r="O61" s="250">
        <f>VLOOKUP($A61,'App C Exp'!$A:$I,8,FALSE)</f>
        <v>0</v>
      </c>
      <c r="P61" s="250">
        <f>VLOOKUP($A61,'App C Exp'!$A:$I,9,FALSE)</f>
        <v>0</v>
      </c>
      <c r="S61" s="250">
        <f>VLOOKUP($A61,'App C Inv'!$A:$I,5,FALSE)</f>
        <v>4420.5661500000006</v>
      </c>
      <c r="T61" s="250">
        <f>VLOOKUP($A61,'App C Inv'!$A:$I,6,FALSE)</f>
        <v>2930.8479200000002</v>
      </c>
      <c r="U61" s="250">
        <f>VLOOKUP($A61,'App C Inv'!$A:$I,7,FALSE)</f>
        <v>9642.282650000001</v>
      </c>
      <c r="V61" s="250">
        <f>VLOOKUP($A61,'App C Inv'!$A:$I,8,FALSE)</f>
        <v>750.30956000000003</v>
      </c>
      <c r="W61" s="250">
        <f>VLOOKUP($A61,'App C Inv'!$A:$I,9,FALSE)</f>
        <v>0</v>
      </c>
      <c r="Z61" s="250">
        <f>VLOOKUP($A61,'App C Assum'!$A:$I,5,FALSE)</f>
        <v>2817.2444300000002</v>
      </c>
      <c r="AA61" s="250">
        <f>VLOOKUP($A61,'App C Assum'!$A:$I,6,FALSE)</f>
        <v>0</v>
      </c>
      <c r="AB61" s="250">
        <f>VLOOKUP($A61,'App C Assum'!$A:$I,7,FALSE)</f>
        <v>0</v>
      </c>
      <c r="AC61" s="250">
        <f>VLOOKUP($A61,'App C Assum'!$A:$I,8,FALSE)</f>
        <v>0</v>
      </c>
      <c r="AD61" s="250">
        <f>VLOOKUP($A61,'App C Assum'!$A:$I,9,FALSE)</f>
        <v>0</v>
      </c>
      <c r="AG61" s="250">
        <f>VLOOKUP($A61,'App C Share Outflows'!$A:$I,5,FALSE)</f>
        <v>276.70687499999985</v>
      </c>
      <c r="AH61" s="250">
        <f>VLOOKUP($A61,'App C Share Outflows'!$A:$I,6,FALSE)</f>
        <v>118.70687499999985</v>
      </c>
      <c r="AI61" s="250">
        <f>VLOOKUP($A61,'App C Share Outflows'!$A:$I,7,FALSE)</f>
        <v>0</v>
      </c>
      <c r="AJ61" s="250">
        <f>VLOOKUP($A61,'App C Share Outflows'!$A:$I,8,FALSE)</f>
        <v>0</v>
      </c>
      <c r="AK61" s="250">
        <f>VLOOKUP($A61,'App C Share Outflows'!$A:$I,9,FALSE)</f>
        <v>0</v>
      </c>
      <c r="AN61" s="250">
        <f>VLOOKUP($A61,'App C Share Inflows'!$A:$I,5,FALSE)</f>
        <v>-1647.1857975000003</v>
      </c>
      <c r="AO61" s="250">
        <f>VLOOKUP($A61,'App C Share Inflows'!$A:$I,6,FALSE)</f>
        <v>-1647.1857975000003</v>
      </c>
      <c r="AP61" s="250">
        <f>VLOOKUP($A61,'App C Share Inflows'!$A:$I,7,FALSE)</f>
        <v>-1476.6911474999988</v>
      </c>
      <c r="AQ61" s="250">
        <f>VLOOKUP($A61,'App C Share Inflows'!$A:$I,8,FALSE)</f>
        <v>0</v>
      </c>
      <c r="AR61" s="250">
        <f>VLOOKUP($A61,'App C Share Inflows'!$A:$I,9,FALSE)</f>
        <v>0</v>
      </c>
    </row>
    <row r="62" spans="1:44">
      <c r="A62" s="4">
        <v>90751</v>
      </c>
      <c r="B62" s="84" t="s">
        <v>70</v>
      </c>
      <c r="C62" s="249">
        <f>VLOOKUP($A62,'App C Total'!$A:$I,3,FALSE)</f>
        <v>1.4128E-4</v>
      </c>
      <c r="D62" s="44"/>
      <c r="E62" s="250">
        <f>VLOOKUP($A62,'App C Total'!$A:$I,5,FALSE)</f>
        <v>193983.72858</v>
      </c>
      <c r="F62" s="250">
        <f>VLOOKUP($A62,'App C Total'!$A:$I,6,FALSE)</f>
        <v>122547.6153</v>
      </c>
      <c r="G62" s="250">
        <f>VLOOKUP($A62,'App C Total'!$A:$I,7,FALSE)</f>
        <v>177710.33877999999</v>
      </c>
      <c r="H62" s="250">
        <f>VLOOKUP($A62,'App C Total'!$A:$I,8,FALSE)</f>
        <v>10589.78368</v>
      </c>
      <c r="I62" s="250">
        <f>VLOOKUP($A62,'App C Total'!$A:$I,9,FALSE)</f>
        <v>0</v>
      </c>
      <c r="L62" s="250">
        <f>VLOOKUP($A62,'App C Exp'!$A:$I,5,FALSE)</f>
        <v>40603.73072</v>
      </c>
      <c r="M62" s="250">
        <f>VLOOKUP($A62,'App C Exp'!$A:$I,6,FALSE)</f>
        <v>30147.59792</v>
      </c>
      <c r="N62" s="250">
        <f>VLOOKUP($A62,'App C Exp'!$A:$I,7,FALSE)</f>
        <v>31269.784960000001</v>
      </c>
      <c r="O62" s="250">
        <f>VLOOKUP($A62,'App C Exp'!$A:$I,8,FALSE)</f>
        <v>0</v>
      </c>
      <c r="P62" s="250">
        <f>VLOOKUP($A62,'App C Exp'!$A:$I,9,FALSE)</f>
        <v>0</v>
      </c>
      <c r="S62" s="250">
        <f>VLOOKUP($A62,'App C Inv'!$A:$I,5,FALSE)</f>
        <v>62391.367200000001</v>
      </c>
      <c r="T62" s="250">
        <f>VLOOKUP($A62,'App C Inv'!$A:$I,6,FALSE)</f>
        <v>41365.653760000001</v>
      </c>
      <c r="U62" s="250">
        <f>VLOOKUP($A62,'App C Inv'!$A:$I,7,FALSE)</f>
        <v>136090.07920000001</v>
      </c>
      <c r="V62" s="250">
        <f>VLOOKUP($A62,'App C Inv'!$A:$I,8,FALSE)</f>
        <v>10589.78368</v>
      </c>
      <c r="W62" s="250">
        <f>VLOOKUP($A62,'App C Inv'!$A:$I,9,FALSE)</f>
        <v>0</v>
      </c>
      <c r="Z62" s="250">
        <f>VLOOKUP($A62,'App C Assum'!$A:$I,5,FALSE)</f>
        <v>39762.267039999999</v>
      </c>
      <c r="AA62" s="250">
        <f>VLOOKUP($A62,'App C Assum'!$A:$I,6,FALSE)</f>
        <v>0</v>
      </c>
      <c r="AB62" s="250">
        <f>VLOOKUP($A62,'App C Assum'!$A:$I,7,FALSE)</f>
        <v>0</v>
      </c>
      <c r="AC62" s="250">
        <f>VLOOKUP($A62,'App C Assum'!$A:$I,8,FALSE)</f>
        <v>0</v>
      </c>
      <c r="AD62" s="250">
        <f>VLOOKUP($A62,'App C Assum'!$A:$I,9,FALSE)</f>
        <v>0</v>
      </c>
      <c r="AG62" s="250">
        <f>VLOOKUP($A62,'App C Share Outflows'!$A:$I,5,FALSE)</f>
        <v>51226.363620000004</v>
      </c>
      <c r="AH62" s="250">
        <f>VLOOKUP($A62,'App C Share Outflows'!$A:$I,6,FALSE)</f>
        <v>51034.363620000004</v>
      </c>
      <c r="AI62" s="250">
        <f>VLOOKUP($A62,'App C Share Outflows'!$A:$I,7,FALSE)</f>
        <v>10350.474619999997</v>
      </c>
      <c r="AJ62" s="250">
        <f>VLOOKUP($A62,'App C Share Outflows'!$A:$I,8,FALSE)</f>
        <v>0</v>
      </c>
      <c r="AK62" s="250">
        <f>VLOOKUP($A62,'App C Share Outflows'!$A:$I,9,FALSE)</f>
        <v>0</v>
      </c>
      <c r="AN62" s="250">
        <f>VLOOKUP($A62,'App C Share Inflows'!$A:$I,5,FALSE)</f>
        <v>0</v>
      </c>
      <c r="AO62" s="250">
        <f>VLOOKUP($A62,'App C Share Inflows'!$A:$I,6,FALSE)</f>
        <v>0</v>
      </c>
      <c r="AP62" s="250">
        <f>VLOOKUP($A62,'App C Share Inflows'!$A:$I,7,FALSE)</f>
        <v>0</v>
      </c>
      <c r="AQ62" s="250">
        <f>VLOOKUP($A62,'App C Share Inflows'!$A:$I,8,FALSE)</f>
        <v>0</v>
      </c>
      <c r="AR62" s="250">
        <f>VLOOKUP($A62,'App C Share Inflows'!$A:$I,9,FALSE)</f>
        <v>0</v>
      </c>
    </row>
    <row r="63" spans="1:44">
      <c r="A63" s="4">
        <v>90801</v>
      </c>
      <c r="B63" s="84" t="s">
        <v>71</v>
      </c>
      <c r="C63" s="249">
        <f>VLOOKUP($A63,'App C Total'!$A:$I,3,FALSE)</f>
        <v>1.1185699999999999E-3</v>
      </c>
      <c r="D63" s="44"/>
      <c r="E63" s="250">
        <f>VLOOKUP($A63,'App C Total'!$A:$I,5,FALSE)</f>
        <v>964942.05843249965</v>
      </c>
      <c r="F63" s="250">
        <f>VLOOKUP($A63,'App C Total'!$A:$I,6,FALSE)</f>
        <v>477069.05311249982</v>
      </c>
      <c r="G63" s="250">
        <f>VLOOKUP($A63,'App C Total'!$A:$I,7,FALSE)</f>
        <v>1212639.3669324997</v>
      </c>
      <c r="H63" s="250">
        <f>VLOOKUP($A63,'App C Total'!$A:$I,8,FALSE)</f>
        <v>83843.532919999998</v>
      </c>
      <c r="I63" s="250">
        <f>VLOOKUP($A63,'App C Total'!$A:$I,9,FALSE)</f>
        <v>0</v>
      </c>
      <c r="L63" s="250">
        <f>VLOOKUP($A63,'App C Exp'!$A:$I,5,FALSE)</f>
        <v>321475.89942999999</v>
      </c>
      <c r="M63" s="250">
        <f>VLOOKUP($A63,'App C Exp'!$A:$I,6,FALSE)</f>
        <v>238690.53373</v>
      </c>
      <c r="N63" s="250">
        <f>VLOOKUP($A63,'App C Exp'!$A:$I,7,FALSE)</f>
        <v>247575.33523999999</v>
      </c>
      <c r="O63" s="250">
        <f>VLOOKUP($A63,'App C Exp'!$A:$I,8,FALSE)</f>
        <v>0</v>
      </c>
      <c r="P63" s="250">
        <f>VLOOKUP($A63,'App C Exp'!$A:$I,9,FALSE)</f>
        <v>0</v>
      </c>
      <c r="S63" s="250">
        <f>VLOOKUP($A63,'App C Inv'!$A:$I,5,FALSE)</f>
        <v>493977.29054999998</v>
      </c>
      <c r="T63" s="250">
        <f>VLOOKUP($A63,'App C Inv'!$A:$I,6,FALSE)</f>
        <v>327508.34743999998</v>
      </c>
      <c r="U63" s="250">
        <f>VLOOKUP($A63,'App C Inv'!$A:$I,7,FALSE)</f>
        <v>1077479.3310499999</v>
      </c>
      <c r="V63" s="250">
        <f>VLOOKUP($A63,'App C Inv'!$A:$I,8,FALSE)</f>
        <v>83843.532919999998</v>
      </c>
      <c r="W63" s="250">
        <f>VLOOKUP($A63,'App C Inv'!$A:$I,9,FALSE)</f>
        <v>0</v>
      </c>
      <c r="Z63" s="250">
        <f>VLOOKUP($A63,'App C Assum'!$A:$I,5,FALSE)</f>
        <v>314813.69650999998</v>
      </c>
      <c r="AA63" s="250">
        <f>VLOOKUP($A63,'App C Assum'!$A:$I,6,FALSE)</f>
        <v>0</v>
      </c>
      <c r="AB63" s="250">
        <f>VLOOKUP($A63,'App C Assum'!$A:$I,7,FALSE)</f>
        <v>0</v>
      </c>
      <c r="AC63" s="250">
        <f>VLOOKUP($A63,'App C Assum'!$A:$I,8,FALSE)</f>
        <v>0</v>
      </c>
      <c r="AD63" s="250">
        <f>VLOOKUP($A63,'App C Assum'!$A:$I,9,FALSE)</f>
        <v>0</v>
      </c>
      <c r="AG63" s="250">
        <f>VLOOKUP($A63,'App C Share Outflows'!$A:$I,5,FALSE)</f>
        <v>52341.857549999957</v>
      </c>
      <c r="AH63" s="250">
        <f>VLOOKUP($A63,'App C Share Outflows'!$A:$I,6,FALSE)</f>
        <v>52341.857549999957</v>
      </c>
      <c r="AI63" s="250">
        <f>VLOOKUP($A63,'App C Share Outflows'!$A:$I,7,FALSE)</f>
        <v>0</v>
      </c>
      <c r="AJ63" s="250">
        <f>VLOOKUP($A63,'App C Share Outflows'!$A:$I,8,FALSE)</f>
        <v>0</v>
      </c>
      <c r="AK63" s="250">
        <f>VLOOKUP($A63,'App C Share Outflows'!$A:$I,9,FALSE)</f>
        <v>0</v>
      </c>
      <c r="AN63" s="250">
        <f>VLOOKUP($A63,'App C Share Inflows'!$A:$I,5,FALSE)</f>
        <v>-217666.68560750008</v>
      </c>
      <c r="AO63" s="250">
        <f>VLOOKUP($A63,'App C Share Inflows'!$A:$I,6,FALSE)</f>
        <v>-141471.68560750008</v>
      </c>
      <c r="AP63" s="250">
        <f>VLOOKUP($A63,'App C Share Inflows'!$A:$I,7,FALSE)</f>
        <v>-112415.2993575001</v>
      </c>
      <c r="AQ63" s="250">
        <f>VLOOKUP($A63,'App C Share Inflows'!$A:$I,8,FALSE)</f>
        <v>0</v>
      </c>
      <c r="AR63" s="250">
        <f>VLOOKUP($A63,'App C Share Inflows'!$A:$I,9,FALSE)</f>
        <v>0</v>
      </c>
    </row>
    <row r="64" spans="1:44">
      <c r="A64" s="4">
        <v>90804</v>
      </c>
      <c r="B64" s="84" t="s">
        <v>72</v>
      </c>
      <c r="C64" s="249">
        <f>VLOOKUP($A64,'App C Total'!$A:$I,3,FALSE)</f>
        <v>8.1799999999999996E-6</v>
      </c>
      <c r="D64" s="44"/>
      <c r="E64" s="250">
        <f>VLOOKUP($A64,'App C Total'!$A:$I,5,FALSE)</f>
        <v>11298.924405000002</v>
      </c>
      <c r="F64" s="250">
        <f>VLOOKUP($A64,'App C Total'!$A:$I,6,FALSE)</f>
        <v>7046.9467249999989</v>
      </c>
      <c r="G64" s="250">
        <f>VLOOKUP($A64,'App C Total'!$A:$I,7,FALSE)</f>
        <v>12712.398904999998</v>
      </c>
      <c r="H64" s="250">
        <f>VLOOKUP($A64,'App C Total'!$A:$I,8,FALSE)</f>
        <v>613.14008000000001</v>
      </c>
      <c r="I64" s="250">
        <f>VLOOKUP($A64,'App C Total'!$A:$I,9,FALSE)</f>
        <v>0</v>
      </c>
      <c r="L64" s="250">
        <f>VLOOKUP($A64,'App C Exp'!$A:$I,5,FALSE)</f>
        <v>2350.92382</v>
      </c>
      <c r="M64" s="250">
        <f>VLOOKUP($A64,'App C Exp'!$A:$I,6,FALSE)</f>
        <v>1745.5220199999999</v>
      </c>
      <c r="N64" s="250">
        <f>VLOOKUP($A64,'App C Exp'!$A:$I,7,FALSE)</f>
        <v>1810.49576</v>
      </c>
      <c r="O64" s="250">
        <f>VLOOKUP($A64,'App C Exp'!$A:$I,8,FALSE)</f>
        <v>0</v>
      </c>
      <c r="P64" s="250">
        <f>VLOOKUP($A64,'App C Exp'!$A:$I,9,FALSE)</f>
        <v>0</v>
      </c>
      <c r="S64" s="250">
        <f>VLOOKUP($A64,'App C Inv'!$A:$I,5,FALSE)</f>
        <v>3612.4106999999999</v>
      </c>
      <c r="T64" s="250">
        <f>VLOOKUP($A64,'App C Inv'!$A:$I,6,FALSE)</f>
        <v>2395.03856</v>
      </c>
      <c r="U64" s="250">
        <f>VLOOKUP($A64,'App C Inv'!$A:$I,7,FALSE)</f>
        <v>7879.5076999999992</v>
      </c>
      <c r="V64" s="250">
        <f>VLOOKUP($A64,'App C Inv'!$A:$I,8,FALSE)</f>
        <v>613.14008000000001</v>
      </c>
      <c r="W64" s="250">
        <f>VLOOKUP($A64,'App C Inv'!$A:$I,9,FALSE)</f>
        <v>0</v>
      </c>
      <c r="Z64" s="250">
        <f>VLOOKUP($A64,'App C Assum'!$A:$I,5,FALSE)</f>
        <v>2302.2037399999999</v>
      </c>
      <c r="AA64" s="250">
        <f>VLOOKUP($A64,'App C Assum'!$A:$I,6,FALSE)</f>
        <v>0</v>
      </c>
      <c r="AB64" s="250">
        <f>VLOOKUP($A64,'App C Assum'!$A:$I,7,FALSE)</f>
        <v>0</v>
      </c>
      <c r="AC64" s="250">
        <f>VLOOKUP($A64,'App C Assum'!$A:$I,8,FALSE)</f>
        <v>0</v>
      </c>
      <c r="AD64" s="250">
        <f>VLOOKUP($A64,'App C Assum'!$A:$I,9,FALSE)</f>
        <v>0</v>
      </c>
      <c r="AG64" s="250">
        <f>VLOOKUP($A64,'App C Share Outflows'!$A:$I,5,FALSE)</f>
        <v>3374.3754449999992</v>
      </c>
      <c r="AH64" s="250">
        <f>VLOOKUP($A64,'App C Share Outflows'!$A:$I,6,FALSE)</f>
        <v>3247.3754449999992</v>
      </c>
      <c r="AI64" s="250">
        <f>VLOOKUP($A64,'App C Share Outflows'!$A:$I,7,FALSE)</f>
        <v>3022.3954449999992</v>
      </c>
      <c r="AJ64" s="250">
        <f>VLOOKUP($A64,'App C Share Outflows'!$A:$I,8,FALSE)</f>
        <v>0</v>
      </c>
      <c r="AK64" s="250">
        <f>VLOOKUP($A64,'App C Share Outflows'!$A:$I,9,FALSE)</f>
        <v>0</v>
      </c>
      <c r="AN64" s="250">
        <f>VLOOKUP($A64,'App C Share Inflows'!$A:$I,5,FALSE)</f>
        <v>-340.98930000000018</v>
      </c>
      <c r="AO64" s="250">
        <f>VLOOKUP($A64,'App C Share Inflows'!$A:$I,6,FALSE)</f>
        <v>-340.98930000000018</v>
      </c>
      <c r="AP64" s="250">
        <f>VLOOKUP($A64,'App C Share Inflows'!$A:$I,7,FALSE)</f>
        <v>0</v>
      </c>
      <c r="AQ64" s="250">
        <f>VLOOKUP($A64,'App C Share Inflows'!$A:$I,8,FALSE)</f>
        <v>0</v>
      </c>
      <c r="AR64" s="250">
        <f>VLOOKUP($A64,'App C Share Inflows'!$A:$I,9,FALSE)</f>
        <v>0</v>
      </c>
    </row>
    <row r="65" spans="1:44">
      <c r="A65" s="4">
        <v>90805</v>
      </c>
      <c r="B65" s="84" t="s">
        <v>73</v>
      </c>
      <c r="C65" s="249">
        <f>VLOOKUP($A65,'App C Total'!$A:$I,3,FALSE)</f>
        <v>5.7250000000000002E-5</v>
      </c>
      <c r="D65" s="44"/>
      <c r="E65" s="250">
        <f>VLOOKUP($A65,'App C Total'!$A:$I,5,FALSE)</f>
        <v>64512.447712499998</v>
      </c>
      <c r="F65" s="250">
        <f>VLOOKUP($A65,'App C Total'!$A:$I,6,FALSE)</f>
        <v>33019.646712500005</v>
      </c>
      <c r="G65" s="250">
        <f>VLOOKUP($A65,'App C Total'!$A:$I,7,FALSE)</f>
        <v>69058.879462500001</v>
      </c>
      <c r="H65" s="250">
        <f>VLOOKUP($A65,'App C Total'!$A:$I,8,FALSE)</f>
        <v>4291.2309999999998</v>
      </c>
      <c r="I65" s="250">
        <f>VLOOKUP($A65,'App C Total'!$A:$I,9,FALSE)</f>
        <v>0</v>
      </c>
      <c r="L65" s="250">
        <f>VLOOKUP($A65,'App C Exp'!$A:$I,5,FALSE)</f>
        <v>16453.59275</v>
      </c>
      <c r="M65" s="250">
        <f>VLOOKUP($A65,'App C Exp'!$A:$I,6,FALSE)</f>
        <v>12216.520250000001</v>
      </c>
      <c r="N65" s="250">
        <f>VLOOKUP($A65,'App C Exp'!$A:$I,7,FALSE)</f>
        <v>12671.257000000001</v>
      </c>
      <c r="O65" s="250">
        <f>VLOOKUP($A65,'App C Exp'!$A:$I,8,FALSE)</f>
        <v>0</v>
      </c>
      <c r="P65" s="250">
        <f>VLOOKUP($A65,'App C Exp'!$A:$I,9,FALSE)</f>
        <v>0</v>
      </c>
      <c r="S65" s="250">
        <f>VLOOKUP($A65,'App C Inv'!$A:$I,5,FALSE)</f>
        <v>25282.458750000002</v>
      </c>
      <c r="T65" s="250">
        <f>VLOOKUP($A65,'App C Inv'!$A:$I,6,FALSE)</f>
        <v>16762.342000000001</v>
      </c>
      <c r="U65" s="250">
        <f>VLOOKUP($A65,'App C Inv'!$A:$I,7,FALSE)</f>
        <v>55146.921249999999</v>
      </c>
      <c r="V65" s="250">
        <f>VLOOKUP($A65,'App C Inv'!$A:$I,8,FALSE)</f>
        <v>4291.2309999999998</v>
      </c>
      <c r="W65" s="250">
        <f>VLOOKUP($A65,'App C Inv'!$A:$I,9,FALSE)</f>
        <v>0</v>
      </c>
      <c r="Z65" s="250">
        <f>VLOOKUP($A65,'App C Assum'!$A:$I,5,FALSE)</f>
        <v>16112.61175</v>
      </c>
      <c r="AA65" s="250">
        <f>VLOOKUP($A65,'App C Assum'!$A:$I,6,FALSE)</f>
        <v>0</v>
      </c>
      <c r="AB65" s="250">
        <f>VLOOKUP($A65,'App C Assum'!$A:$I,7,FALSE)</f>
        <v>0</v>
      </c>
      <c r="AC65" s="250">
        <f>VLOOKUP($A65,'App C Assum'!$A:$I,8,FALSE)</f>
        <v>0</v>
      </c>
      <c r="AD65" s="250">
        <f>VLOOKUP($A65,'App C Assum'!$A:$I,9,FALSE)</f>
        <v>0</v>
      </c>
      <c r="AG65" s="250">
        <f>VLOOKUP($A65,'App C Share Outflows'!$A:$I,5,FALSE)</f>
        <v>7232.0999625000086</v>
      </c>
      <c r="AH65" s="250">
        <f>VLOOKUP($A65,'App C Share Outflows'!$A:$I,6,FALSE)</f>
        <v>4609.0999625000086</v>
      </c>
      <c r="AI65" s="250">
        <f>VLOOKUP($A65,'App C Share Outflows'!$A:$I,7,FALSE)</f>
        <v>1240.7012125000065</v>
      </c>
      <c r="AJ65" s="250">
        <f>VLOOKUP($A65,'App C Share Outflows'!$A:$I,8,FALSE)</f>
        <v>0</v>
      </c>
      <c r="AK65" s="250">
        <f>VLOOKUP($A65,'App C Share Outflows'!$A:$I,9,FALSE)</f>
        <v>0</v>
      </c>
      <c r="AN65" s="250">
        <f>VLOOKUP($A65,'App C Share Inflows'!$A:$I,5,FALSE)</f>
        <v>-568.31550000000789</v>
      </c>
      <c r="AO65" s="250">
        <f>VLOOKUP($A65,'App C Share Inflows'!$A:$I,6,FALSE)</f>
        <v>-568.31550000000789</v>
      </c>
      <c r="AP65" s="250">
        <f>VLOOKUP($A65,'App C Share Inflows'!$A:$I,7,FALSE)</f>
        <v>0</v>
      </c>
      <c r="AQ65" s="250">
        <f>VLOOKUP($A65,'App C Share Inflows'!$A:$I,8,FALSE)</f>
        <v>0</v>
      </c>
      <c r="AR65" s="250">
        <f>VLOOKUP($A65,'App C Share Inflows'!$A:$I,9,FALSE)</f>
        <v>0</v>
      </c>
    </row>
    <row r="66" spans="1:44">
      <c r="A66" s="4">
        <v>90808</v>
      </c>
      <c r="B66" s="84" t="s">
        <v>74</v>
      </c>
      <c r="C66" s="249">
        <f>VLOOKUP($A66,'App C Total'!$A:$I,3,FALSE)</f>
        <v>8.878E-5</v>
      </c>
      <c r="D66" s="44"/>
      <c r="E66" s="250">
        <f>VLOOKUP($A66,'App C Total'!$A:$I,5,FALSE)</f>
        <v>60795.072604999994</v>
      </c>
      <c r="F66" s="250">
        <f>VLOOKUP($A66,'App C Total'!$A:$I,6,FALSE)</f>
        <v>26922.449325000001</v>
      </c>
      <c r="G66" s="250">
        <f>VLOOKUP($A66,'App C Total'!$A:$I,7,FALSE)</f>
        <v>91417.222255000001</v>
      </c>
      <c r="H66" s="250">
        <f>VLOOKUP($A66,'App C Total'!$A:$I,8,FALSE)</f>
        <v>6654.5936799999999</v>
      </c>
      <c r="I66" s="250">
        <f>VLOOKUP($A66,'App C Total'!$A:$I,9,FALSE)</f>
        <v>0</v>
      </c>
      <c r="L66" s="250">
        <f>VLOOKUP($A66,'App C Exp'!$A:$I,5,FALSE)</f>
        <v>25515.283220000001</v>
      </c>
      <c r="M66" s="250">
        <f>VLOOKUP($A66,'App C Exp'!$A:$I,6,FALSE)</f>
        <v>18944.67542</v>
      </c>
      <c r="N66" s="250">
        <f>VLOOKUP($A66,'App C Exp'!$A:$I,7,FALSE)</f>
        <v>19649.854960000001</v>
      </c>
      <c r="O66" s="250">
        <f>VLOOKUP($A66,'App C Exp'!$A:$I,8,FALSE)</f>
        <v>0</v>
      </c>
      <c r="P66" s="250">
        <f>VLOOKUP($A66,'App C Exp'!$A:$I,9,FALSE)</f>
        <v>0</v>
      </c>
      <c r="S66" s="250">
        <f>VLOOKUP($A66,'App C Inv'!$A:$I,5,FALSE)</f>
        <v>39206.579700000002</v>
      </c>
      <c r="T66" s="250">
        <f>VLOOKUP($A66,'App C Inv'!$A:$I,6,FALSE)</f>
        <v>25994.073759999999</v>
      </c>
      <c r="U66" s="250">
        <f>VLOOKUP($A66,'App C Inv'!$A:$I,7,FALSE)</f>
        <v>85518.666700000002</v>
      </c>
      <c r="V66" s="250">
        <f>VLOOKUP($A66,'App C Inv'!$A:$I,8,FALSE)</f>
        <v>6654.5936799999999</v>
      </c>
      <c r="W66" s="250">
        <f>VLOOKUP($A66,'App C Inv'!$A:$I,9,FALSE)</f>
        <v>0</v>
      </c>
      <c r="Z66" s="250">
        <f>VLOOKUP($A66,'App C Assum'!$A:$I,5,FALSE)</f>
        <v>24986.509539999999</v>
      </c>
      <c r="AA66" s="250">
        <f>VLOOKUP($A66,'App C Assum'!$A:$I,6,FALSE)</f>
        <v>0</v>
      </c>
      <c r="AB66" s="250">
        <f>VLOOKUP($A66,'App C Assum'!$A:$I,7,FALSE)</f>
        <v>0</v>
      </c>
      <c r="AC66" s="250">
        <f>VLOOKUP($A66,'App C Assum'!$A:$I,8,FALSE)</f>
        <v>0</v>
      </c>
      <c r="AD66" s="250">
        <f>VLOOKUP($A66,'App C Assum'!$A:$I,9,FALSE)</f>
        <v>0</v>
      </c>
      <c r="AG66" s="250">
        <f>VLOOKUP($A66,'App C Share Outflows'!$A:$I,5,FALSE)</f>
        <v>793.00749999999971</v>
      </c>
      <c r="AH66" s="250">
        <f>VLOOKUP($A66,'App C Share Outflows'!$A:$I,6,FALSE)</f>
        <v>793.00749999999971</v>
      </c>
      <c r="AI66" s="250">
        <f>VLOOKUP($A66,'App C Share Outflows'!$A:$I,7,FALSE)</f>
        <v>0</v>
      </c>
      <c r="AJ66" s="250">
        <f>VLOOKUP($A66,'App C Share Outflows'!$A:$I,8,FALSE)</f>
        <v>0</v>
      </c>
      <c r="AK66" s="250">
        <f>VLOOKUP($A66,'App C Share Outflows'!$A:$I,9,FALSE)</f>
        <v>0</v>
      </c>
      <c r="AN66" s="250">
        <f>VLOOKUP($A66,'App C Share Inflows'!$A:$I,5,FALSE)</f>
        <v>-29706.307354999997</v>
      </c>
      <c r="AO66" s="250">
        <f>VLOOKUP($A66,'App C Share Inflows'!$A:$I,6,FALSE)</f>
        <v>-18809.307354999997</v>
      </c>
      <c r="AP66" s="250">
        <f>VLOOKUP($A66,'App C Share Inflows'!$A:$I,7,FALSE)</f>
        <v>-13751.299404999991</v>
      </c>
      <c r="AQ66" s="250">
        <f>VLOOKUP($A66,'App C Share Inflows'!$A:$I,8,FALSE)</f>
        <v>0</v>
      </c>
      <c r="AR66" s="250">
        <f>VLOOKUP($A66,'App C Share Inflows'!$A:$I,9,FALSE)</f>
        <v>0</v>
      </c>
    </row>
    <row r="67" spans="1:44">
      <c r="A67" s="4">
        <v>90811</v>
      </c>
      <c r="B67" s="84" t="s">
        <v>75</v>
      </c>
      <c r="C67" s="249">
        <f>VLOOKUP($A67,'App C Total'!$A:$I,3,FALSE)</f>
        <v>2.6319999999999999E-5</v>
      </c>
      <c r="D67" s="44"/>
      <c r="E67" s="250">
        <f>VLOOKUP($A67,'App C Total'!$A:$I,5,FALSE)</f>
        <v>19660.438145000004</v>
      </c>
      <c r="F67" s="250">
        <f>VLOOKUP($A67,'App C Total'!$A:$I,6,FALSE)</f>
        <v>10215.893825000003</v>
      </c>
      <c r="G67" s="250">
        <f>VLOOKUP($A67,'App C Total'!$A:$I,7,FALSE)</f>
        <v>27334.65177</v>
      </c>
      <c r="H67" s="250">
        <f>VLOOKUP($A67,'App C Total'!$A:$I,8,FALSE)</f>
        <v>1972.8419199999998</v>
      </c>
      <c r="I67" s="250">
        <f>VLOOKUP($A67,'App C Total'!$A:$I,9,FALSE)</f>
        <v>0</v>
      </c>
      <c r="L67" s="250">
        <f>VLOOKUP($A67,'App C Exp'!$A:$I,5,FALSE)</f>
        <v>7564.3416799999995</v>
      </c>
      <c r="M67" s="250">
        <f>VLOOKUP($A67,'App C Exp'!$A:$I,6,FALSE)</f>
        <v>5616.3984799999998</v>
      </c>
      <c r="N67" s="250">
        <f>VLOOKUP($A67,'App C Exp'!$A:$I,7,FALSE)</f>
        <v>5825.4582399999999</v>
      </c>
      <c r="O67" s="250">
        <f>VLOOKUP($A67,'App C Exp'!$A:$I,8,FALSE)</f>
        <v>0</v>
      </c>
      <c r="P67" s="250">
        <f>VLOOKUP($A67,'App C Exp'!$A:$I,9,FALSE)</f>
        <v>0</v>
      </c>
      <c r="S67" s="250">
        <f>VLOOKUP($A67,'App C Inv'!$A:$I,5,FALSE)</f>
        <v>11623.3068</v>
      </c>
      <c r="T67" s="250">
        <f>VLOOKUP($A67,'App C Inv'!$A:$I,6,FALSE)</f>
        <v>7706.2854399999997</v>
      </c>
      <c r="U67" s="250">
        <f>VLOOKUP($A67,'App C Inv'!$A:$I,7,FALSE)</f>
        <v>25353.1348</v>
      </c>
      <c r="V67" s="250">
        <f>VLOOKUP($A67,'App C Inv'!$A:$I,8,FALSE)</f>
        <v>1972.8419199999998</v>
      </c>
      <c r="W67" s="250">
        <f>VLOOKUP($A67,'App C Inv'!$A:$I,9,FALSE)</f>
        <v>0</v>
      </c>
      <c r="Z67" s="250">
        <f>VLOOKUP($A67,'App C Assum'!$A:$I,5,FALSE)</f>
        <v>7407.5797599999996</v>
      </c>
      <c r="AA67" s="250">
        <f>VLOOKUP($A67,'App C Assum'!$A:$I,6,FALSE)</f>
        <v>0</v>
      </c>
      <c r="AB67" s="250">
        <f>VLOOKUP($A67,'App C Assum'!$A:$I,7,FALSE)</f>
        <v>0</v>
      </c>
      <c r="AC67" s="250">
        <f>VLOOKUP($A67,'App C Assum'!$A:$I,8,FALSE)</f>
        <v>0</v>
      </c>
      <c r="AD67" s="250">
        <f>VLOOKUP($A67,'App C Assum'!$A:$I,9,FALSE)</f>
        <v>0</v>
      </c>
      <c r="AG67" s="250">
        <f>VLOOKUP($A67,'App C Share Outflows'!$A:$I,5,FALSE)</f>
        <v>737.1511750000027</v>
      </c>
      <c r="AH67" s="250">
        <f>VLOOKUP($A67,'App C Share Outflows'!$A:$I,6,FALSE)</f>
        <v>737.1511750000027</v>
      </c>
      <c r="AI67" s="250">
        <f>VLOOKUP($A67,'App C Share Outflows'!$A:$I,7,FALSE)</f>
        <v>0</v>
      </c>
      <c r="AJ67" s="250">
        <f>VLOOKUP($A67,'App C Share Outflows'!$A:$I,8,FALSE)</f>
        <v>0</v>
      </c>
      <c r="AK67" s="250">
        <f>VLOOKUP($A67,'App C Share Outflows'!$A:$I,9,FALSE)</f>
        <v>0</v>
      </c>
      <c r="AN67" s="250">
        <f>VLOOKUP($A67,'App C Share Inflows'!$A:$I,5,FALSE)</f>
        <v>-7671.9412699999984</v>
      </c>
      <c r="AO67" s="250">
        <f>VLOOKUP($A67,'App C Share Inflows'!$A:$I,6,FALSE)</f>
        <v>-3843.9412699999984</v>
      </c>
      <c r="AP67" s="250">
        <f>VLOOKUP($A67,'App C Share Inflows'!$A:$I,7,FALSE)</f>
        <v>-3843.9412699999984</v>
      </c>
      <c r="AQ67" s="250">
        <f>VLOOKUP($A67,'App C Share Inflows'!$A:$I,8,FALSE)</f>
        <v>0</v>
      </c>
      <c r="AR67" s="250">
        <f>VLOOKUP($A67,'App C Share Inflows'!$A:$I,9,FALSE)</f>
        <v>0</v>
      </c>
    </row>
    <row r="68" spans="1:44">
      <c r="A68" s="4">
        <v>90812</v>
      </c>
      <c r="B68" s="84" t="s">
        <v>76</v>
      </c>
      <c r="C68" s="249">
        <f>VLOOKUP($A68,'App C Total'!$A:$I,3,FALSE)</f>
        <v>2.1563999999999999E-4</v>
      </c>
      <c r="D68" s="44"/>
      <c r="E68" s="250">
        <f>VLOOKUP($A68,'App C Total'!$A:$I,5,FALSE)</f>
        <v>213110.29053999999</v>
      </c>
      <c r="F68" s="250">
        <f>VLOOKUP($A68,'App C Total'!$A:$I,6,FALSE)</f>
        <v>98899.213900000002</v>
      </c>
      <c r="G68" s="250">
        <f>VLOOKUP($A68,'App C Total'!$A:$I,7,FALSE)</f>
        <v>250251.18898999997</v>
      </c>
      <c r="H68" s="250">
        <f>VLOOKUP($A68,'App C Total'!$A:$I,8,FALSE)</f>
        <v>16163.511839999999</v>
      </c>
      <c r="I68" s="250">
        <f>VLOOKUP($A68,'App C Total'!$A:$I,9,FALSE)</f>
        <v>0</v>
      </c>
      <c r="L68" s="250">
        <f>VLOOKUP($A68,'App C Exp'!$A:$I,5,FALSE)</f>
        <v>61974.720359999999</v>
      </c>
      <c r="M68" s="250">
        <f>VLOOKUP($A68,'App C Exp'!$A:$I,6,FALSE)</f>
        <v>46015.203959999999</v>
      </c>
      <c r="N68" s="250">
        <f>VLOOKUP($A68,'App C Exp'!$A:$I,7,FALSE)</f>
        <v>47728.032479999994</v>
      </c>
      <c r="O68" s="250">
        <f>VLOOKUP($A68,'App C Exp'!$A:$I,8,FALSE)</f>
        <v>0</v>
      </c>
      <c r="P68" s="250">
        <f>VLOOKUP($A68,'App C Exp'!$A:$I,9,FALSE)</f>
        <v>0</v>
      </c>
      <c r="S68" s="250">
        <f>VLOOKUP($A68,'App C Inv'!$A:$I,5,FALSE)</f>
        <v>95229.858599999992</v>
      </c>
      <c r="T68" s="250">
        <f>VLOOKUP($A68,'App C Inv'!$A:$I,6,FALSE)</f>
        <v>63137.666879999997</v>
      </c>
      <c r="U68" s="250">
        <f>VLOOKUP($A68,'App C Inv'!$A:$I,7,FALSE)</f>
        <v>207718.46459999998</v>
      </c>
      <c r="V68" s="250">
        <f>VLOOKUP($A68,'App C Inv'!$A:$I,8,FALSE)</f>
        <v>16163.511839999999</v>
      </c>
      <c r="W68" s="250">
        <f>VLOOKUP($A68,'App C Inv'!$A:$I,9,FALSE)</f>
        <v>0</v>
      </c>
      <c r="Z68" s="250">
        <f>VLOOKUP($A68,'App C Assum'!$A:$I,5,FALSE)</f>
        <v>60690.368519999996</v>
      </c>
      <c r="AA68" s="250">
        <f>VLOOKUP($A68,'App C Assum'!$A:$I,6,FALSE)</f>
        <v>0</v>
      </c>
      <c r="AB68" s="250">
        <f>VLOOKUP($A68,'App C Assum'!$A:$I,7,FALSE)</f>
        <v>0</v>
      </c>
      <c r="AC68" s="250">
        <f>VLOOKUP($A68,'App C Assum'!$A:$I,8,FALSE)</f>
        <v>0</v>
      </c>
      <c r="AD68" s="250">
        <f>VLOOKUP($A68,'App C Assum'!$A:$I,9,FALSE)</f>
        <v>0</v>
      </c>
      <c r="AG68" s="250">
        <f>VLOOKUP($A68,'App C Share Outflows'!$A:$I,5,FALSE)</f>
        <v>5469</v>
      </c>
      <c r="AH68" s="250">
        <f>VLOOKUP($A68,'App C Share Outflows'!$A:$I,6,FALSE)</f>
        <v>0</v>
      </c>
      <c r="AI68" s="250">
        <f>VLOOKUP($A68,'App C Share Outflows'!$A:$I,7,FALSE)</f>
        <v>0</v>
      </c>
      <c r="AJ68" s="250">
        <f>VLOOKUP($A68,'App C Share Outflows'!$A:$I,8,FALSE)</f>
        <v>0</v>
      </c>
      <c r="AK68" s="250">
        <f>VLOOKUP($A68,'App C Share Outflows'!$A:$I,9,FALSE)</f>
        <v>0</v>
      </c>
      <c r="AN68" s="250">
        <f>VLOOKUP($A68,'App C Share Inflows'!$A:$I,5,FALSE)</f>
        <v>-10253.656939999986</v>
      </c>
      <c r="AO68" s="250">
        <f>VLOOKUP($A68,'App C Share Inflows'!$A:$I,6,FALSE)</f>
        <v>-10253.656939999986</v>
      </c>
      <c r="AP68" s="250">
        <f>VLOOKUP($A68,'App C Share Inflows'!$A:$I,7,FALSE)</f>
        <v>-5195.3080899999986</v>
      </c>
      <c r="AQ68" s="250">
        <f>VLOOKUP($A68,'App C Share Inflows'!$A:$I,8,FALSE)</f>
        <v>0</v>
      </c>
      <c r="AR68" s="250">
        <f>VLOOKUP($A68,'App C Share Inflows'!$A:$I,9,FALSE)</f>
        <v>0</v>
      </c>
    </row>
    <row r="69" spans="1:44">
      <c r="A69" s="4">
        <v>90813</v>
      </c>
      <c r="B69" s="84" t="s">
        <v>77</v>
      </c>
      <c r="C69" s="249">
        <f>VLOOKUP($A69,'App C Total'!$A:$I,3,FALSE)</f>
        <v>3.2100000000000002E-6</v>
      </c>
      <c r="D69" s="44"/>
      <c r="E69" s="250">
        <f>VLOOKUP($A69,'App C Total'!$A:$I,5,FALSE)</f>
        <v>3463.9687224999998</v>
      </c>
      <c r="F69" s="250">
        <f>VLOOKUP($A69,'App C Total'!$A:$I,6,FALSE)</f>
        <v>3548.2427625</v>
      </c>
      <c r="G69" s="250">
        <f>VLOOKUP($A69,'App C Total'!$A:$I,7,FALSE)</f>
        <v>3502.9804725000004</v>
      </c>
      <c r="H69" s="250">
        <f>VLOOKUP($A69,'App C Total'!$A:$I,8,FALSE)</f>
        <v>240.60876000000002</v>
      </c>
      <c r="I69" s="250">
        <f>VLOOKUP($A69,'App C Total'!$A:$I,9,FALSE)</f>
        <v>0</v>
      </c>
      <c r="L69" s="250">
        <f>VLOOKUP($A69,'App C Exp'!$A:$I,5,FALSE)</f>
        <v>922.55079000000001</v>
      </c>
      <c r="M69" s="250">
        <f>VLOOKUP($A69,'App C Exp'!$A:$I,6,FALSE)</f>
        <v>684.97869000000003</v>
      </c>
      <c r="N69" s="250">
        <f>VLOOKUP($A69,'App C Exp'!$A:$I,7,FALSE)</f>
        <v>710.47572000000002</v>
      </c>
      <c r="O69" s="250">
        <f>VLOOKUP($A69,'App C Exp'!$A:$I,8,FALSE)</f>
        <v>0</v>
      </c>
      <c r="P69" s="250">
        <f>VLOOKUP($A69,'App C Exp'!$A:$I,9,FALSE)</f>
        <v>0</v>
      </c>
      <c r="S69" s="250">
        <f>VLOOKUP($A69,'App C Inv'!$A:$I,5,FALSE)</f>
        <v>1417.5841500000001</v>
      </c>
      <c r="T69" s="250">
        <f>VLOOKUP($A69,'App C Inv'!$A:$I,6,FALSE)</f>
        <v>939.86232000000007</v>
      </c>
      <c r="U69" s="250">
        <f>VLOOKUP($A69,'App C Inv'!$A:$I,7,FALSE)</f>
        <v>3092.0806500000003</v>
      </c>
      <c r="V69" s="250">
        <f>VLOOKUP($A69,'App C Inv'!$A:$I,8,FALSE)</f>
        <v>240.60876000000002</v>
      </c>
      <c r="W69" s="250">
        <f>VLOOKUP($A69,'App C Inv'!$A:$I,9,FALSE)</f>
        <v>0</v>
      </c>
      <c r="Z69" s="250">
        <f>VLOOKUP($A69,'App C Assum'!$A:$I,5,FALSE)</f>
        <v>903.43203000000005</v>
      </c>
      <c r="AA69" s="250">
        <f>VLOOKUP($A69,'App C Assum'!$A:$I,6,FALSE)</f>
        <v>0</v>
      </c>
      <c r="AB69" s="250">
        <f>VLOOKUP($A69,'App C Assum'!$A:$I,7,FALSE)</f>
        <v>0</v>
      </c>
      <c r="AC69" s="250">
        <f>VLOOKUP($A69,'App C Assum'!$A:$I,8,FALSE)</f>
        <v>0</v>
      </c>
      <c r="AD69" s="250">
        <f>VLOOKUP($A69,'App C Assum'!$A:$I,9,FALSE)</f>
        <v>0</v>
      </c>
      <c r="AG69" s="250">
        <f>VLOOKUP($A69,'App C Share Outflows'!$A:$I,5,FALSE)</f>
        <v>2222.9776499999998</v>
      </c>
      <c r="AH69" s="250">
        <f>VLOOKUP($A69,'App C Share Outflows'!$A:$I,6,FALSE)</f>
        <v>2222.9776499999998</v>
      </c>
      <c r="AI69" s="250">
        <f>VLOOKUP($A69,'App C Share Outflows'!$A:$I,7,FALSE)</f>
        <v>0</v>
      </c>
      <c r="AJ69" s="250">
        <f>VLOOKUP($A69,'App C Share Outflows'!$A:$I,8,FALSE)</f>
        <v>0</v>
      </c>
      <c r="AK69" s="250">
        <f>VLOOKUP($A69,'App C Share Outflows'!$A:$I,9,FALSE)</f>
        <v>0</v>
      </c>
      <c r="AN69" s="250">
        <f>VLOOKUP($A69,'App C Share Inflows'!$A:$I,5,FALSE)</f>
        <v>-2002.5758975000001</v>
      </c>
      <c r="AO69" s="250">
        <f>VLOOKUP($A69,'App C Share Inflows'!$A:$I,6,FALSE)</f>
        <v>-299.57589750000011</v>
      </c>
      <c r="AP69" s="250">
        <f>VLOOKUP($A69,'App C Share Inflows'!$A:$I,7,FALSE)</f>
        <v>-299.57589750000011</v>
      </c>
      <c r="AQ69" s="250">
        <f>VLOOKUP($A69,'App C Share Inflows'!$A:$I,8,FALSE)</f>
        <v>0</v>
      </c>
      <c r="AR69" s="250">
        <f>VLOOKUP($A69,'App C Share Inflows'!$A:$I,9,FALSE)</f>
        <v>0</v>
      </c>
    </row>
    <row r="70" spans="1:44">
      <c r="A70" s="4">
        <v>90861</v>
      </c>
      <c r="B70" s="84" t="s">
        <v>78</v>
      </c>
      <c r="C70" s="249">
        <f>VLOOKUP($A70,'App C Total'!$A:$I,3,FALSE)</f>
        <v>6.3300000000000004E-6</v>
      </c>
      <c r="D70" s="44"/>
      <c r="E70" s="250">
        <f>VLOOKUP($A70,'App C Total'!$A:$I,5,FALSE)</f>
        <v>12486.3419925</v>
      </c>
      <c r="F70" s="250">
        <f>VLOOKUP($A70,'App C Total'!$A:$I,6,FALSE)</f>
        <v>7827.2749125</v>
      </c>
      <c r="G70" s="250">
        <f>VLOOKUP($A70,'App C Total'!$A:$I,7,FALSE)</f>
        <v>12220.0803925</v>
      </c>
      <c r="H70" s="250">
        <f>VLOOKUP($A70,'App C Total'!$A:$I,8,FALSE)</f>
        <v>474.47148000000004</v>
      </c>
      <c r="I70" s="250">
        <f>VLOOKUP($A70,'App C Total'!$A:$I,9,FALSE)</f>
        <v>0</v>
      </c>
      <c r="L70" s="250">
        <f>VLOOKUP($A70,'App C Exp'!$A:$I,5,FALSE)</f>
        <v>1819.23567</v>
      </c>
      <c r="M70" s="250">
        <f>VLOOKUP($A70,'App C Exp'!$A:$I,6,FALSE)</f>
        <v>1350.7523700000002</v>
      </c>
      <c r="N70" s="250">
        <f>VLOOKUP($A70,'App C Exp'!$A:$I,7,FALSE)</f>
        <v>1401.0315600000001</v>
      </c>
      <c r="O70" s="250">
        <f>VLOOKUP($A70,'App C Exp'!$A:$I,8,FALSE)</f>
        <v>0</v>
      </c>
      <c r="P70" s="250">
        <f>VLOOKUP($A70,'App C Exp'!$A:$I,9,FALSE)</f>
        <v>0</v>
      </c>
      <c r="S70" s="250">
        <f>VLOOKUP($A70,'App C Inv'!$A:$I,5,FALSE)</f>
        <v>2795.4229500000001</v>
      </c>
      <c r="T70" s="250">
        <f>VLOOKUP($A70,'App C Inv'!$A:$I,6,FALSE)</f>
        <v>1853.37336</v>
      </c>
      <c r="U70" s="250">
        <f>VLOOKUP($A70,'App C Inv'!$A:$I,7,FALSE)</f>
        <v>6097.4674500000001</v>
      </c>
      <c r="V70" s="250">
        <f>VLOOKUP($A70,'App C Inv'!$A:$I,8,FALSE)</f>
        <v>474.47148000000004</v>
      </c>
      <c r="W70" s="250">
        <f>VLOOKUP($A70,'App C Inv'!$A:$I,9,FALSE)</f>
        <v>0</v>
      </c>
      <c r="Z70" s="250">
        <f>VLOOKUP($A70,'App C Assum'!$A:$I,5,FALSE)</f>
        <v>1781.5341900000001</v>
      </c>
      <c r="AA70" s="250">
        <f>VLOOKUP($A70,'App C Assum'!$A:$I,6,FALSE)</f>
        <v>0</v>
      </c>
      <c r="AB70" s="250">
        <f>VLOOKUP($A70,'App C Assum'!$A:$I,7,FALSE)</f>
        <v>0</v>
      </c>
      <c r="AC70" s="250">
        <f>VLOOKUP($A70,'App C Assum'!$A:$I,8,FALSE)</f>
        <v>0</v>
      </c>
      <c r="AD70" s="250">
        <f>VLOOKUP($A70,'App C Assum'!$A:$I,9,FALSE)</f>
        <v>0</v>
      </c>
      <c r="AG70" s="250">
        <f>VLOOKUP($A70,'App C Share Outflows'!$A:$I,5,FALSE)</f>
        <v>7454.1063825000001</v>
      </c>
      <c r="AH70" s="250">
        <f>VLOOKUP($A70,'App C Share Outflows'!$A:$I,6,FALSE)</f>
        <v>5987.1063825000001</v>
      </c>
      <c r="AI70" s="250">
        <f>VLOOKUP($A70,'App C Share Outflows'!$A:$I,7,FALSE)</f>
        <v>4721.5813825000005</v>
      </c>
      <c r="AJ70" s="250">
        <f>VLOOKUP($A70,'App C Share Outflows'!$A:$I,8,FALSE)</f>
        <v>0</v>
      </c>
      <c r="AK70" s="250">
        <f>VLOOKUP($A70,'App C Share Outflows'!$A:$I,9,FALSE)</f>
        <v>0</v>
      </c>
      <c r="AN70" s="250">
        <f>VLOOKUP($A70,'App C Share Inflows'!$A:$I,5,FALSE)</f>
        <v>-1363.9572000000001</v>
      </c>
      <c r="AO70" s="250">
        <f>VLOOKUP($A70,'App C Share Inflows'!$A:$I,6,FALSE)</f>
        <v>-1363.9572000000001</v>
      </c>
      <c r="AP70" s="250">
        <f>VLOOKUP($A70,'App C Share Inflows'!$A:$I,7,FALSE)</f>
        <v>0</v>
      </c>
      <c r="AQ70" s="250">
        <f>VLOOKUP($A70,'App C Share Inflows'!$A:$I,8,FALSE)</f>
        <v>0</v>
      </c>
      <c r="AR70" s="250">
        <f>VLOOKUP($A70,'App C Share Inflows'!$A:$I,9,FALSE)</f>
        <v>0</v>
      </c>
    </row>
    <row r="71" spans="1:44">
      <c r="A71" s="4">
        <v>90901</v>
      </c>
      <c r="B71" s="84" t="s">
        <v>79</v>
      </c>
      <c r="C71" s="249">
        <f>VLOOKUP($A71,'App C Total'!$A:$I,3,FALSE)</f>
        <v>2.0073399999999998E-3</v>
      </c>
      <c r="D71" s="44"/>
      <c r="E71" s="250">
        <f>VLOOKUP($A71,'App C Total'!$A:$I,5,FALSE)</f>
        <v>1989794.1768149994</v>
      </c>
      <c r="F71" s="250">
        <f>VLOOKUP($A71,'App C Total'!$A:$I,6,FALSE)</f>
        <v>975769.79097499955</v>
      </c>
      <c r="G71" s="250">
        <f>VLOOKUP($A71,'App C Total'!$A:$I,7,FALSE)</f>
        <v>2327458.3064149995</v>
      </c>
      <c r="H71" s="250">
        <f>VLOOKUP($A71,'App C Total'!$A:$I,8,FALSE)</f>
        <v>150462.17703999998</v>
      </c>
      <c r="I71" s="250">
        <f>VLOOKUP($A71,'App C Total'!$A:$I,9,FALSE)</f>
        <v>0</v>
      </c>
      <c r="L71" s="250">
        <f>VLOOKUP($A71,'App C Exp'!$A:$I,5,FALSE)</f>
        <v>576907.50865999993</v>
      </c>
      <c r="M71" s="250">
        <f>VLOOKUP($A71,'App C Exp'!$A:$I,6,FALSE)</f>
        <v>428344.27525999997</v>
      </c>
      <c r="N71" s="250">
        <f>VLOOKUP($A71,'App C Exp'!$A:$I,7,FALSE)</f>
        <v>444288.57687999995</v>
      </c>
      <c r="O71" s="250">
        <f>VLOOKUP($A71,'App C Exp'!$A:$I,8,FALSE)</f>
        <v>0</v>
      </c>
      <c r="P71" s="250">
        <f>VLOOKUP($A71,'App C Exp'!$A:$I,9,FALSE)</f>
        <v>0</v>
      </c>
      <c r="S71" s="250">
        <f>VLOOKUP($A71,'App C Inv'!$A:$I,5,FALSE)</f>
        <v>886471.45409999997</v>
      </c>
      <c r="T71" s="250">
        <f>VLOOKUP($A71,'App C Inv'!$A:$I,6,FALSE)</f>
        <v>587733.09327999991</v>
      </c>
      <c r="U71" s="250">
        <f>VLOOKUP($A71,'App C Inv'!$A:$I,7,FALSE)</f>
        <v>1933600.3650999998</v>
      </c>
      <c r="V71" s="250">
        <f>VLOOKUP($A71,'App C Inv'!$A:$I,8,FALSE)</f>
        <v>150462.17703999998</v>
      </c>
      <c r="W71" s="250">
        <f>VLOOKUP($A71,'App C Inv'!$A:$I,9,FALSE)</f>
        <v>0</v>
      </c>
      <c r="Z71" s="250">
        <f>VLOOKUP($A71,'App C Assum'!$A:$I,5,FALSE)</f>
        <v>564951.79161999992</v>
      </c>
      <c r="AA71" s="250">
        <f>VLOOKUP($A71,'App C Assum'!$A:$I,6,FALSE)</f>
        <v>0</v>
      </c>
      <c r="AB71" s="250">
        <f>VLOOKUP($A71,'App C Assum'!$A:$I,7,FALSE)</f>
        <v>0</v>
      </c>
      <c r="AC71" s="250">
        <f>VLOOKUP($A71,'App C Assum'!$A:$I,8,FALSE)</f>
        <v>0</v>
      </c>
      <c r="AD71" s="250">
        <f>VLOOKUP($A71,'App C Assum'!$A:$I,9,FALSE)</f>
        <v>0</v>
      </c>
      <c r="AG71" s="250">
        <f>VLOOKUP($A71,'App C Share Outflows'!$A:$I,5,FALSE)</f>
        <v>11894.057999999844</v>
      </c>
      <c r="AH71" s="250">
        <f>VLOOKUP($A71,'App C Share Outflows'!$A:$I,6,FALSE)</f>
        <v>10123.057999999844</v>
      </c>
      <c r="AI71" s="250">
        <f>VLOOKUP($A71,'App C Share Outflows'!$A:$I,7,FALSE)</f>
        <v>0</v>
      </c>
      <c r="AJ71" s="250">
        <f>VLOOKUP($A71,'App C Share Outflows'!$A:$I,8,FALSE)</f>
        <v>0</v>
      </c>
      <c r="AK71" s="250">
        <f>VLOOKUP($A71,'App C Share Outflows'!$A:$I,9,FALSE)</f>
        <v>0</v>
      </c>
      <c r="AN71" s="250">
        <f>VLOOKUP($A71,'App C Share Inflows'!$A:$I,5,FALSE)</f>
        <v>-50430.635565000237</v>
      </c>
      <c r="AO71" s="250">
        <f>VLOOKUP($A71,'App C Share Inflows'!$A:$I,6,FALSE)</f>
        <v>-50430.635565000237</v>
      </c>
      <c r="AP71" s="250">
        <f>VLOOKUP($A71,'App C Share Inflows'!$A:$I,7,FALSE)</f>
        <v>-50430.635565000237</v>
      </c>
      <c r="AQ71" s="250">
        <f>VLOOKUP($A71,'App C Share Inflows'!$A:$I,8,FALSE)</f>
        <v>0</v>
      </c>
      <c r="AR71" s="250">
        <f>VLOOKUP($A71,'App C Share Inflows'!$A:$I,9,FALSE)</f>
        <v>0</v>
      </c>
    </row>
    <row r="72" spans="1:44">
      <c r="A72" s="4">
        <v>90911</v>
      </c>
      <c r="B72" s="84" t="s">
        <v>80</v>
      </c>
      <c r="C72" s="249">
        <f>VLOOKUP($A72,'App C Total'!$A:$I,3,FALSE)</f>
        <v>2.9734E-4</v>
      </c>
      <c r="D72" s="44"/>
      <c r="E72" s="250">
        <f>VLOOKUP($A72,'App C Total'!$A:$I,5,FALSE)</f>
        <v>247314.66294000004</v>
      </c>
      <c r="F72" s="250">
        <f>VLOOKUP($A72,'App C Total'!$A:$I,6,FALSE)</f>
        <v>114191.2371</v>
      </c>
      <c r="G72" s="250">
        <f>VLOOKUP($A72,'App C Total'!$A:$I,7,FALSE)</f>
        <v>335755.31246499997</v>
      </c>
      <c r="H72" s="250">
        <f>VLOOKUP($A72,'App C Total'!$A:$I,8,FALSE)</f>
        <v>22287.41704</v>
      </c>
      <c r="I72" s="250">
        <f>VLOOKUP($A72,'App C Total'!$A:$I,9,FALSE)</f>
        <v>0</v>
      </c>
      <c r="L72" s="250">
        <f>VLOOKUP($A72,'App C Exp'!$A:$I,5,FALSE)</f>
        <v>85455.218659999999</v>
      </c>
      <c r="M72" s="250">
        <f>VLOOKUP($A72,'App C Exp'!$A:$I,6,FALSE)</f>
        <v>63449.08526</v>
      </c>
      <c r="N72" s="250">
        <f>VLOOKUP($A72,'App C Exp'!$A:$I,7,FALSE)</f>
        <v>65810.856879999992</v>
      </c>
      <c r="O72" s="250">
        <f>VLOOKUP($A72,'App C Exp'!$A:$I,8,FALSE)</f>
        <v>0</v>
      </c>
      <c r="P72" s="250">
        <f>VLOOKUP($A72,'App C Exp'!$A:$I,9,FALSE)</f>
        <v>0</v>
      </c>
      <c r="S72" s="250">
        <f>VLOOKUP($A72,'App C Inv'!$A:$I,5,FALSE)</f>
        <v>131309.80410000001</v>
      </c>
      <c r="T72" s="250">
        <f>VLOOKUP($A72,'App C Inv'!$A:$I,6,FALSE)</f>
        <v>87058.773279999994</v>
      </c>
      <c r="U72" s="250">
        <f>VLOOKUP($A72,'App C Inv'!$A:$I,7,FALSE)</f>
        <v>286417.21509999997</v>
      </c>
      <c r="V72" s="250">
        <f>VLOOKUP($A72,'App C Inv'!$A:$I,8,FALSE)</f>
        <v>22287.41704</v>
      </c>
      <c r="W72" s="250">
        <f>VLOOKUP($A72,'App C Inv'!$A:$I,9,FALSE)</f>
        <v>0</v>
      </c>
      <c r="Z72" s="250">
        <f>VLOOKUP($A72,'App C Assum'!$A:$I,5,FALSE)</f>
        <v>83684.261620000005</v>
      </c>
      <c r="AA72" s="250">
        <f>VLOOKUP($A72,'App C Assum'!$A:$I,6,FALSE)</f>
        <v>0</v>
      </c>
      <c r="AB72" s="250">
        <f>VLOOKUP($A72,'App C Assum'!$A:$I,7,FALSE)</f>
        <v>0</v>
      </c>
      <c r="AC72" s="250">
        <f>VLOOKUP($A72,'App C Assum'!$A:$I,8,FALSE)</f>
        <v>0</v>
      </c>
      <c r="AD72" s="250">
        <f>VLOOKUP($A72,'App C Assum'!$A:$I,9,FALSE)</f>
        <v>0</v>
      </c>
      <c r="AG72" s="250">
        <f>VLOOKUP($A72,'App C Share Outflows'!$A:$I,5,FALSE)</f>
        <v>1240.6431250000023</v>
      </c>
      <c r="AH72" s="250">
        <f>VLOOKUP($A72,'App C Share Outflows'!$A:$I,6,FALSE)</f>
        <v>1240.6431250000023</v>
      </c>
      <c r="AI72" s="250">
        <f>VLOOKUP($A72,'App C Share Outflows'!$A:$I,7,FALSE)</f>
        <v>0</v>
      </c>
      <c r="AJ72" s="250">
        <f>VLOOKUP($A72,'App C Share Outflows'!$A:$I,8,FALSE)</f>
        <v>0</v>
      </c>
      <c r="AK72" s="250">
        <f>VLOOKUP($A72,'App C Share Outflows'!$A:$I,9,FALSE)</f>
        <v>0</v>
      </c>
      <c r="AN72" s="250">
        <f>VLOOKUP($A72,'App C Share Inflows'!$A:$I,5,FALSE)</f>
        <v>-54375.26456499999</v>
      </c>
      <c r="AO72" s="250">
        <f>VLOOKUP($A72,'App C Share Inflows'!$A:$I,6,FALSE)</f>
        <v>-37557.26456499999</v>
      </c>
      <c r="AP72" s="250">
        <f>VLOOKUP($A72,'App C Share Inflows'!$A:$I,7,FALSE)</f>
        <v>-16472.759515000012</v>
      </c>
      <c r="AQ72" s="250">
        <f>VLOOKUP($A72,'App C Share Inflows'!$A:$I,8,FALSE)</f>
        <v>0</v>
      </c>
      <c r="AR72" s="250">
        <f>VLOOKUP($A72,'App C Share Inflows'!$A:$I,9,FALSE)</f>
        <v>0</v>
      </c>
    </row>
    <row r="73" spans="1:44">
      <c r="A73" s="4">
        <v>90917</v>
      </c>
      <c r="B73" s="84" t="s">
        <v>81</v>
      </c>
      <c r="C73" s="249">
        <f>VLOOKUP($A73,'App C Total'!$A:$I,3,FALSE)</f>
        <v>9.5100000000000004E-6</v>
      </c>
      <c r="D73" s="44"/>
      <c r="E73" s="250">
        <f>VLOOKUP($A73,'App C Total'!$A:$I,5,FALSE)</f>
        <v>11134.885072499999</v>
      </c>
      <c r="F73" s="250">
        <f>VLOOKUP($A73,'App C Total'!$A:$I,6,FALSE)</f>
        <v>5979.2203124999996</v>
      </c>
      <c r="G73" s="250">
        <f>VLOOKUP($A73,'App C Total'!$A:$I,7,FALSE)</f>
        <v>11626.280297500001</v>
      </c>
      <c r="H73" s="250">
        <f>VLOOKUP($A73,'App C Total'!$A:$I,8,FALSE)</f>
        <v>712.83156000000008</v>
      </c>
      <c r="I73" s="250">
        <f>VLOOKUP($A73,'App C Total'!$A:$I,9,FALSE)</f>
        <v>0</v>
      </c>
      <c r="L73" s="250">
        <f>VLOOKUP($A73,'App C Exp'!$A:$I,5,FALSE)</f>
        <v>2733.1644900000001</v>
      </c>
      <c r="M73" s="250">
        <f>VLOOKUP($A73,'App C Exp'!$A:$I,6,FALSE)</f>
        <v>2029.3293900000001</v>
      </c>
      <c r="N73" s="250">
        <f>VLOOKUP($A73,'App C Exp'!$A:$I,7,FALSE)</f>
        <v>2104.8673200000003</v>
      </c>
      <c r="O73" s="250">
        <f>VLOOKUP($A73,'App C Exp'!$A:$I,8,FALSE)</f>
        <v>0</v>
      </c>
      <c r="P73" s="250">
        <f>VLOOKUP($A73,'App C Exp'!$A:$I,9,FALSE)</f>
        <v>0</v>
      </c>
      <c r="S73" s="250">
        <f>VLOOKUP($A73,'App C Inv'!$A:$I,5,FALSE)</f>
        <v>4199.7586499999998</v>
      </c>
      <c r="T73" s="250">
        <f>VLOOKUP($A73,'App C Inv'!$A:$I,6,FALSE)</f>
        <v>2784.45192</v>
      </c>
      <c r="U73" s="250">
        <f>VLOOKUP($A73,'App C Inv'!$A:$I,7,FALSE)</f>
        <v>9160.6501500000013</v>
      </c>
      <c r="V73" s="250">
        <f>VLOOKUP($A73,'App C Inv'!$A:$I,8,FALSE)</f>
        <v>712.83156000000008</v>
      </c>
      <c r="W73" s="250">
        <f>VLOOKUP($A73,'App C Inv'!$A:$I,9,FALSE)</f>
        <v>0</v>
      </c>
      <c r="Z73" s="250">
        <f>VLOOKUP($A73,'App C Assum'!$A:$I,5,FALSE)</f>
        <v>2676.5229300000001</v>
      </c>
      <c r="AA73" s="250">
        <f>VLOOKUP($A73,'App C Assum'!$A:$I,6,FALSE)</f>
        <v>0</v>
      </c>
      <c r="AB73" s="250">
        <f>VLOOKUP($A73,'App C Assum'!$A:$I,7,FALSE)</f>
        <v>0</v>
      </c>
      <c r="AC73" s="250">
        <f>VLOOKUP($A73,'App C Assum'!$A:$I,8,FALSE)</f>
        <v>0</v>
      </c>
      <c r="AD73" s="250">
        <f>VLOOKUP($A73,'App C Assum'!$A:$I,9,FALSE)</f>
        <v>0</v>
      </c>
      <c r="AG73" s="250">
        <f>VLOOKUP($A73,'App C Share Outflows'!$A:$I,5,FALSE)</f>
        <v>1525.4390024999989</v>
      </c>
      <c r="AH73" s="250">
        <f>VLOOKUP($A73,'App C Share Outflows'!$A:$I,6,FALSE)</f>
        <v>1165.4390024999989</v>
      </c>
      <c r="AI73" s="250">
        <f>VLOOKUP($A73,'App C Share Outflows'!$A:$I,7,FALSE)</f>
        <v>360.76282749999939</v>
      </c>
      <c r="AJ73" s="250">
        <f>VLOOKUP($A73,'App C Share Outflows'!$A:$I,8,FALSE)</f>
        <v>0</v>
      </c>
      <c r="AK73" s="250">
        <f>VLOOKUP($A73,'App C Share Outflows'!$A:$I,9,FALSE)</f>
        <v>0</v>
      </c>
      <c r="AN73" s="250">
        <f>VLOOKUP($A73,'App C Share Inflows'!$A:$I,5,FALSE)</f>
        <v>0</v>
      </c>
      <c r="AO73" s="250">
        <f>VLOOKUP($A73,'App C Share Inflows'!$A:$I,6,FALSE)</f>
        <v>0</v>
      </c>
      <c r="AP73" s="250">
        <f>VLOOKUP($A73,'App C Share Inflows'!$A:$I,7,FALSE)</f>
        <v>0</v>
      </c>
      <c r="AQ73" s="250">
        <f>VLOOKUP($A73,'App C Share Inflows'!$A:$I,8,FALSE)</f>
        <v>0</v>
      </c>
      <c r="AR73" s="250">
        <f>VLOOKUP($A73,'App C Share Inflows'!$A:$I,9,FALSE)</f>
        <v>0</v>
      </c>
    </row>
    <row r="74" spans="1:44">
      <c r="A74" s="4">
        <v>90918</v>
      </c>
      <c r="B74" s="84" t="s">
        <v>82</v>
      </c>
      <c r="C74" s="249">
        <f>VLOOKUP($A74,'App C Total'!$A:$I,3,FALSE)</f>
        <v>7.9000000000000006E-6</v>
      </c>
      <c r="D74" s="44"/>
      <c r="E74" s="250">
        <f>VLOOKUP($A74,'App C Total'!$A:$I,5,FALSE)</f>
        <v>7075.800325000002</v>
      </c>
      <c r="F74" s="250">
        <f>VLOOKUP($A74,'App C Total'!$A:$I,6,FALSE)</f>
        <v>3319.0199250000023</v>
      </c>
      <c r="G74" s="250">
        <f>VLOOKUP($A74,'App C Total'!$A:$I,7,FALSE)</f>
        <v>8783.2337750000024</v>
      </c>
      <c r="H74" s="250">
        <f>VLOOKUP($A74,'App C Total'!$A:$I,8,FALSE)</f>
        <v>592.15240000000006</v>
      </c>
      <c r="I74" s="250">
        <f>VLOOKUP($A74,'App C Total'!$A:$I,9,FALSE)</f>
        <v>0</v>
      </c>
      <c r="L74" s="250">
        <f>VLOOKUP($A74,'App C Exp'!$A:$I,5,FALSE)</f>
        <v>2270.4521</v>
      </c>
      <c r="M74" s="250">
        <f>VLOOKUP($A74,'App C Exp'!$A:$I,6,FALSE)</f>
        <v>1685.7731000000001</v>
      </c>
      <c r="N74" s="250">
        <f>VLOOKUP($A74,'App C Exp'!$A:$I,7,FALSE)</f>
        <v>1748.5228000000002</v>
      </c>
      <c r="O74" s="250">
        <f>VLOOKUP($A74,'App C Exp'!$A:$I,8,FALSE)</f>
        <v>0</v>
      </c>
      <c r="P74" s="250">
        <f>VLOOKUP($A74,'App C Exp'!$A:$I,9,FALSE)</f>
        <v>0</v>
      </c>
      <c r="S74" s="250">
        <f>VLOOKUP($A74,'App C Inv'!$A:$I,5,FALSE)</f>
        <v>3488.7585000000004</v>
      </c>
      <c r="T74" s="250">
        <f>VLOOKUP($A74,'App C Inv'!$A:$I,6,FALSE)</f>
        <v>2313.0568000000003</v>
      </c>
      <c r="U74" s="250">
        <f>VLOOKUP($A74,'App C Inv'!$A:$I,7,FALSE)</f>
        <v>7609.7935000000007</v>
      </c>
      <c r="V74" s="250">
        <f>VLOOKUP($A74,'App C Inv'!$A:$I,8,FALSE)</f>
        <v>592.15240000000006</v>
      </c>
      <c r="W74" s="250">
        <f>VLOOKUP($A74,'App C Inv'!$A:$I,9,FALSE)</f>
        <v>0</v>
      </c>
      <c r="Z74" s="250">
        <f>VLOOKUP($A74,'App C Assum'!$A:$I,5,FALSE)</f>
        <v>2223.3997000000004</v>
      </c>
      <c r="AA74" s="250">
        <f>VLOOKUP($A74,'App C Assum'!$A:$I,6,FALSE)</f>
        <v>0</v>
      </c>
      <c r="AB74" s="250">
        <f>VLOOKUP($A74,'App C Assum'!$A:$I,7,FALSE)</f>
        <v>0</v>
      </c>
      <c r="AC74" s="250">
        <f>VLOOKUP($A74,'App C Assum'!$A:$I,8,FALSE)</f>
        <v>0</v>
      </c>
      <c r="AD74" s="250">
        <f>VLOOKUP($A74,'App C Assum'!$A:$I,9,FALSE)</f>
        <v>0</v>
      </c>
      <c r="AG74" s="250">
        <f>VLOOKUP($A74,'App C Share Outflows'!$A:$I,5,FALSE)</f>
        <v>122.59874999999988</v>
      </c>
      <c r="AH74" s="250">
        <f>VLOOKUP($A74,'App C Share Outflows'!$A:$I,6,FALSE)</f>
        <v>122.59874999999988</v>
      </c>
      <c r="AI74" s="250">
        <f>VLOOKUP($A74,'App C Share Outflows'!$A:$I,7,FALSE)</f>
        <v>0</v>
      </c>
      <c r="AJ74" s="250">
        <f>VLOOKUP($A74,'App C Share Outflows'!$A:$I,8,FALSE)</f>
        <v>0</v>
      </c>
      <c r="AK74" s="250">
        <f>VLOOKUP($A74,'App C Share Outflows'!$A:$I,9,FALSE)</f>
        <v>0</v>
      </c>
      <c r="AN74" s="250">
        <f>VLOOKUP($A74,'App C Share Inflows'!$A:$I,5,FALSE)</f>
        <v>-1029.4087249999984</v>
      </c>
      <c r="AO74" s="250">
        <f>VLOOKUP($A74,'App C Share Inflows'!$A:$I,6,FALSE)</f>
        <v>-802.40872499999841</v>
      </c>
      <c r="AP74" s="250">
        <f>VLOOKUP($A74,'App C Share Inflows'!$A:$I,7,FALSE)</f>
        <v>-575.08252499999844</v>
      </c>
      <c r="AQ74" s="250">
        <f>VLOOKUP($A74,'App C Share Inflows'!$A:$I,8,FALSE)</f>
        <v>0</v>
      </c>
      <c r="AR74" s="250">
        <f>VLOOKUP($A74,'App C Share Inflows'!$A:$I,9,FALSE)</f>
        <v>0</v>
      </c>
    </row>
    <row r="75" spans="1:44">
      <c r="A75" s="4">
        <v>90921</v>
      </c>
      <c r="B75" s="84" t="s">
        <v>83</v>
      </c>
      <c r="C75" s="249">
        <f>VLOOKUP($A75,'App C Total'!$A:$I,3,FALSE)</f>
        <v>1.2017E-4</v>
      </c>
      <c r="D75" s="44"/>
      <c r="E75" s="250">
        <f>VLOOKUP($A75,'App C Total'!$A:$I,5,FALSE)</f>
        <v>133522.36200750002</v>
      </c>
      <c r="F75" s="250">
        <f>VLOOKUP($A75,'App C Total'!$A:$I,6,FALSE)</f>
        <v>63799.515087500025</v>
      </c>
      <c r="G75" s="250">
        <f>VLOOKUP($A75,'App C Total'!$A:$I,7,FALSE)</f>
        <v>143103.18888249999</v>
      </c>
      <c r="H75" s="250">
        <f>VLOOKUP($A75,'App C Total'!$A:$I,8,FALSE)</f>
        <v>9007.4625199999991</v>
      </c>
      <c r="I75" s="250">
        <f>VLOOKUP($A75,'App C Total'!$A:$I,9,FALSE)</f>
        <v>0</v>
      </c>
      <c r="L75" s="250">
        <f>VLOOKUP($A75,'App C Exp'!$A:$I,5,FALSE)</f>
        <v>34536.737829999998</v>
      </c>
      <c r="M75" s="250">
        <f>VLOOKUP($A75,'App C Exp'!$A:$I,6,FALSE)</f>
        <v>25642.956129999999</v>
      </c>
      <c r="N75" s="250">
        <f>VLOOKUP($A75,'App C Exp'!$A:$I,7,FALSE)</f>
        <v>26597.46644</v>
      </c>
      <c r="O75" s="250">
        <f>VLOOKUP($A75,'App C Exp'!$A:$I,8,FALSE)</f>
        <v>0</v>
      </c>
      <c r="P75" s="250">
        <f>VLOOKUP($A75,'App C Exp'!$A:$I,9,FALSE)</f>
        <v>0</v>
      </c>
      <c r="S75" s="250">
        <f>VLOOKUP($A75,'App C Inv'!$A:$I,5,FALSE)</f>
        <v>53068.87455</v>
      </c>
      <c r="T75" s="250">
        <f>VLOOKUP($A75,'App C Inv'!$A:$I,6,FALSE)</f>
        <v>35184.814639999997</v>
      </c>
      <c r="U75" s="250">
        <f>VLOOKUP($A75,'App C Inv'!$A:$I,7,FALSE)</f>
        <v>115755.55505</v>
      </c>
      <c r="V75" s="250">
        <f>VLOOKUP($A75,'App C Inv'!$A:$I,8,FALSE)</f>
        <v>9007.4625199999991</v>
      </c>
      <c r="W75" s="250">
        <f>VLOOKUP($A75,'App C Inv'!$A:$I,9,FALSE)</f>
        <v>0</v>
      </c>
      <c r="Z75" s="250">
        <f>VLOOKUP($A75,'App C Assum'!$A:$I,5,FALSE)</f>
        <v>33821.00531</v>
      </c>
      <c r="AA75" s="250">
        <f>VLOOKUP($A75,'App C Assum'!$A:$I,6,FALSE)</f>
        <v>0</v>
      </c>
      <c r="AB75" s="250">
        <f>VLOOKUP($A75,'App C Assum'!$A:$I,7,FALSE)</f>
        <v>0</v>
      </c>
      <c r="AC75" s="250">
        <f>VLOOKUP($A75,'App C Assum'!$A:$I,8,FALSE)</f>
        <v>0</v>
      </c>
      <c r="AD75" s="250">
        <f>VLOOKUP($A75,'App C Assum'!$A:$I,9,FALSE)</f>
        <v>0</v>
      </c>
      <c r="AG75" s="250">
        <f>VLOOKUP($A75,'App C Share Outflows'!$A:$I,5,FALSE)</f>
        <v>12488.418692500023</v>
      </c>
      <c r="AH75" s="250">
        <f>VLOOKUP($A75,'App C Share Outflows'!$A:$I,6,FALSE)</f>
        <v>3364.4186925000231</v>
      </c>
      <c r="AI75" s="250">
        <f>VLOOKUP($A75,'App C Share Outflows'!$A:$I,7,FALSE)</f>
        <v>750.16739250001956</v>
      </c>
      <c r="AJ75" s="250">
        <f>VLOOKUP($A75,'App C Share Outflows'!$A:$I,8,FALSE)</f>
        <v>0</v>
      </c>
      <c r="AK75" s="250">
        <f>VLOOKUP($A75,'App C Share Outflows'!$A:$I,9,FALSE)</f>
        <v>0</v>
      </c>
      <c r="AN75" s="250">
        <f>VLOOKUP($A75,'App C Share Inflows'!$A:$I,5,FALSE)</f>
        <v>-392.67437499999869</v>
      </c>
      <c r="AO75" s="250">
        <f>VLOOKUP($A75,'App C Share Inflows'!$A:$I,6,FALSE)</f>
        <v>-392.67437499999869</v>
      </c>
      <c r="AP75" s="250">
        <f>VLOOKUP($A75,'App C Share Inflows'!$A:$I,7,FALSE)</f>
        <v>0</v>
      </c>
      <c r="AQ75" s="250">
        <f>VLOOKUP($A75,'App C Share Inflows'!$A:$I,8,FALSE)</f>
        <v>0</v>
      </c>
      <c r="AR75" s="250">
        <f>VLOOKUP($A75,'App C Share Inflows'!$A:$I,9,FALSE)</f>
        <v>0</v>
      </c>
    </row>
    <row r="76" spans="1:44">
      <c r="A76" s="4">
        <v>90931</v>
      </c>
      <c r="B76" s="84" t="s">
        <v>84</v>
      </c>
      <c r="C76" s="249">
        <f>VLOOKUP($A76,'App C Total'!$A:$I,3,FALSE)</f>
        <v>2.44E-5</v>
      </c>
      <c r="D76" s="44"/>
      <c r="E76" s="250">
        <f>VLOOKUP($A76,'App C Total'!$A:$I,5,FALSE)</f>
        <v>21931.327650000003</v>
      </c>
      <c r="F76" s="250">
        <f>VLOOKUP($A76,'App C Total'!$A:$I,6,FALSE)</f>
        <v>9539.9932499999995</v>
      </c>
      <c r="G76" s="250">
        <f>VLOOKUP($A76,'App C Total'!$A:$I,7,FALSE)</f>
        <v>29523.545199999997</v>
      </c>
      <c r="H76" s="250">
        <f>VLOOKUP($A76,'App C Total'!$A:$I,8,FALSE)</f>
        <v>1828.9264000000001</v>
      </c>
      <c r="I76" s="250">
        <f>VLOOKUP($A76,'App C Total'!$A:$I,9,FALSE)</f>
        <v>0</v>
      </c>
      <c r="L76" s="250">
        <f>VLOOKUP($A76,'App C Exp'!$A:$I,5,FALSE)</f>
        <v>7012.5356000000002</v>
      </c>
      <c r="M76" s="250">
        <f>VLOOKUP($A76,'App C Exp'!$A:$I,6,FALSE)</f>
        <v>5206.6916000000001</v>
      </c>
      <c r="N76" s="250">
        <f>VLOOKUP($A76,'App C Exp'!$A:$I,7,FALSE)</f>
        <v>5400.5007999999998</v>
      </c>
      <c r="O76" s="250">
        <f>VLOOKUP($A76,'App C Exp'!$A:$I,8,FALSE)</f>
        <v>0</v>
      </c>
      <c r="P76" s="250">
        <f>VLOOKUP($A76,'App C Exp'!$A:$I,9,FALSE)</f>
        <v>0</v>
      </c>
      <c r="S76" s="250">
        <f>VLOOKUP($A76,'App C Inv'!$A:$I,5,FALSE)</f>
        <v>10775.406000000001</v>
      </c>
      <c r="T76" s="250">
        <f>VLOOKUP($A76,'App C Inv'!$A:$I,6,FALSE)</f>
        <v>7144.1247999999996</v>
      </c>
      <c r="U76" s="250">
        <f>VLOOKUP($A76,'App C Inv'!$A:$I,7,FALSE)</f>
        <v>23503.666000000001</v>
      </c>
      <c r="V76" s="250">
        <f>VLOOKUP($A76,'App C Inv'!$A:$I,8,FALSE)</f>
        <v>1828.9264000000001</v>
      </c>
      <c r="W76" s="250">
        <f>VLOOKUP($A76,'App C Inv'!$A:$I,9,FALSE)</f>
        <v>0</v>
      </c>
      <c r="Z76" s="250">
        <f>VLOOKUP($A76,'App C Assum'!$A:$I,5,FALSE)</f>
        <v>6867.2092000000002</v>
      </c>
      <c r="AA76" s="250">
        <f>VLOOKUP($A76,'App C Assum'!$A:$I,6,FALSE)</f>
        <v>0</v>
      </c>
      <c r="AB76" s="250">
        <f>VLOOKUP($A76,'App C Assum'!$A:$I,7,FALSE)</f>
        <v>0</v>
      </c>
      <c r="AC76" s="250">
        <f>VLOOKUP($A76,'App C Assum'!$A:$I,8,FALSE)</f>
        <v>0</v>
      </c>
      <c r="AD76" s="250">
        <f>VLOOKUP($A76,'App C Assum'!$A:$I,9,FALSE)</f>
        <v>0</v>
      </c>
      <c r="AG76" s="250">
        <f>VLOOKUP($A76,'App C Share Outflows'!$A:$I,5,FALSE)</f>
        <v>1595.3746499999986</v>
      </c>
      <c r="AH76" s="250">
        <f>VLOOKUP($A76,'App C Share Outflows'!$A:$I,6,FALSE)</f>
        <v>1508.3746499999986</v>
      </c>
      <c r="AI76" s="250">
        <f>VLOOKUP($A76,'App C Share Outflows'!$A:$I,7,FALSE)</f>
        <v>619.37839999999846</v>
      </c>
      <c r="AJ76" s="250">
        <f>VLOOKUP($A76,'App C Share Outflows'!$A:$I,8,FALSE)</f>
        <v>0</v>
      </c>
      <c r="AK76" s="250">
        <f>VLOOKUP($A76,'App C Share Outflows'!$A:$I,9,FALSE)</f>
        <v>0</v>
      </c>
      <c r="AN76" s="250">
        <f>VLOOKUP($A76,'App C Share Inflows'!$A:$I,5,FALSE)</f>
        <v>-4319.1977999999981</v>
      </c>
      <c r="AO76" s="250">
        <f>VLOOKUP($A76,'App C Share Inflows'!$A:$I,6,FALSE)</f>
        <v>-4319.1977999999981</v>
      </c>
      <c r="AP76" s="250">
        <f>VLOOKUP($A76,'App C Share Inflows'!$A:$I,7,FALSE)</f>
        <v>0</v>
      </c>
      <c r="AQ76" s="250">
        <f>VLOOKUP($A76,'App C Share Inflows'!$A:$I,8,FALSE)</f>
        <v>0</v>
      </c>
      <c r="AR76" s="250">
        <f>VLOOKUP($A76,'App C Share Inflows'!$A:$I,9,FALSE)</f>
        <v>0</v>
      </c>
    </row>
    <row r="77" spans="1:44">
      <c r="A77" s="4">
        <v>90941</v>
      </c>
      <c r="B77" s="84" t="s">
        <v>85</v>
      </c>
      <c r="C77" s="249">
        <f>VLOOKUP($A77,'App C Total'!$A:$I,3,FALSE)</f>
        <v>7.3930000000000005E-5</v>
      </c>
      <c r="D77" s="44"/>
      <c r="E77" s="250">
        <f>VLOOKUP($A77,'App C Total'!$A:$I,5,FALSE)</f>
        <v>70659.455417499979</v>
      </c>
      <c r="F77" s="250">
        <f>VLOOKUP($A77,'App C Total'!$A:$I,6,FALSE)</f>
        <v>31016.330737499989</v>
      </c>
      <c r="G77" s="250">
        <f>VLOOKUP($A77,'App C Total'!$A:$I,7,FALSE)</f>
        <v>79194.550642499991</v>
      </c>
      <c r="H77" s="250">
        <f>VLOOKUP($A77,'App C Total'!$A:$I,8,FALSE)</f>
        <v>5541.4970800000001</v>
      </c>
      <c r="I77" s="250">
        <f>VLOOKUP($A77,'App C Total'!$A:$I,9,FALSE)</f>
        <v>0</v>
      </c>
      <c r="L77" s="250">
        <f>VLOOKUP($A77,'App C Exp'!$A:$I,5,FALSE)</f>
        <v>21247.408070000001</v>
      </c>
      <c r="M77" s="250">
        <f>VLOOKUP($A77,'App C Exp'!$A:$I,6,FALSE)</f>
        <v>15775.848770000001</v>
      </c>
      <c r="N77" s="250">
        <f>VLOOKUP($A77,'App C Exp'!$A:$I,7,FALSE)</f>
        <v>16363.074760000001</v>
      </c>
      <c r="O77" s="250">
        <f>VLOOKUP($A77,'App C Exp'!$A:$I,8,FALSE)</f>
        <v>0</v>
      </c>
      <c r="P77" s="250">
        <f>VLOOKUP($A77,'App C Exp'!$A:$I,9,FALSE)</f>
        <v>0</v>
      </c>
      <c r="S77" s="250">
        <f>VLOOKUP($A77,'App C Inv'!$A:$I,5,FALSE)</f>
        <v>32648.596950000003</v>
      </c>
      <c r="T77" s="250">
        <f>VLOOKUP($A77,'App C Inv'!$A:$I,6,FALSE)</f>
        <v>21646.112560000001</v>
      </c>
      <c r="U77" s="250">
        <f>VLOOKUP($A77,'App C Inv'!$A:$I,7,FALSE)</f>
        <v>71214.181450000004</v>
      </c>
      <c r="V77" s="250">
        <f>VLOOKUP($A77,'App C Inv'!$A:$I,8,FALSE)</f>
        <v>5541.4970800000001</v>
      </c>
      <c r="W77" s="250">
        <f>VLOOKUP($A77,'App C Inv'!$A:$I,9,FALSE)</f>
        <v>0</v>
      </c>
      <c r="Z77" s="250">
        <f>VLOOKUP($A77,'App C Assum'!$A:$I,5,FALSE)</f>
        <v>20807.080990000002</v>
      </c>
      <c r="AA77" s="250">
        <f>VLOOKUP($A77,'App C Assum'!$A:$I,6,FALSE)</f>
        <v>0</v>
      </c>
      <c r="AB77" s="250">
        <f>VLOOKUP($A77,'App C Assum'!$A:$I,7,FALSE)</f>
        <v>0</v>
      </c>
      <c r="AC77" s="250">
        <f>VLOOKUP($A77,'App C Assum'!$A:$I,8,FALSE)</f>
        <v>0</v>
      </c>
      <c r="AD77" s="250">
        <f>VLOOKUP($A77,'App C Assum'!$A:$I,9,FALSE)</f>
        <v>0</v>
      </c>
      <c r="AG77" s="250">
        <f>VLOOKUP($A77,'App C Share Outflows'!$A:$I,5,FALSE)</f>
        <v>6738.0293499999971</v>
      </c>
      <c r="AH77" s="250">
        <f>VLOOKUP($A77,'App C Share Outflows'!$A:$I,6,FALSE)</f>
        <v>4376.0293499999971</v>
      </c>
      <c r="AI77" s="250">
        <f>VLOOKUP($A77,'App C Share Outflows'!$A:$I,7,FALSE)</f>
        <v>0</v>
      </c>
      <c r="AJ77" s="250">
        <f>VLOOKUP($A77,'App C Share Outflows'!$A:$I,8,FALSE)</f>
        <v>0</v>
      </c>
      <c r="AK77" s="250">
        <f>VLOOKUP($A77,'App C Share Outflows'!$A:$I,9,FALSE)</f>
        <v>0</v>
      </c>
      <c r="AN77" s="250">
        <f>VLOOKUP($A77,'App C Share Inflows'!$A:$I,5,FALSE)</f>
        <v>-10781.659942500013</v>
      </c>
      <c r="AO77" s="250">
        <f>VLOOKUP($A77,'App C Share Inflows'!$A:$I,6,FALSE)</f>
        <v>-10781.659942500013</v>
      </c>
      <c r="AP77" s="250">
        <f>VLOOKUP($A77,'App C Share Inflows'!$A:$I,7,FALSE)</f>
        <v>-8382.7055675000138</v>
      </c>
      <c r="AQ77" s="250">
        <f>VLOOKUP($A77,'App C Share Inflows'!$A:$I,8,FALSE)</f>
        <v>0</v>
      </c>
      <c r="AR77" s="250">
        <f>VLOOKUP($A77,'App C Share Inflows'!$A:$I,9,FALSE)</f>
        <v>0</v>
      </c>
    </row>
    <row r="78" spans="1:44">
      <c r="A78" s="4">
        <v>91001</v>
      </c>
      <c r="B78" s="84" t="s">
        <v>86</v>
      </c>
      <c r="C78" s="249">
        <f>VLOOKUP($A78,'App C Total'!$A:$I,3,FALSE)</f>
        <v>7.4335099999999999E-3</v>
      </c>
      <c r="D78" s="44"/>
      <c r="E78" s="250">
        <f>VLOOKUP($A78,'App C Total'!$A:$I,5,FALSE)</f>
        <v>7501458.8040724993</v>
      </c>
      <c r="F78" s="250">
        <f>VLOOKUP($A78,'App C Total'!$A:$I,6,FALSE)</f>
        <v>3820446.1153124995</v>
      </c>
      <c r="G78" s="250">
        <f>VLOOKUP($A78,'App C Total'!$A:$I,7,FALSE)</f>
        <v>8833955.7594974972</v>
      </c>
      <c r="H78" s="250">
        <f>VLOOKUP($A78,'App C Total'!$A:$I,8,FALSE)</f>
        <v>557186.17556</v>
      </c>
      <c r="I78" s="250">
        <f>VLOOKUP($A78,'App C Total'!$A:$I,9,FALSE)</f>
        <v>0</v>
      </c>
      <c r="L78" s="250">
        <f>VLOOKUP($A78,'App C Exp'!$A:$I,5,FALSE)</f>
        <v>2136383.3404899999</v>
      </c>
      <c r="M78" s="250">
        <f>VLOOKUP($A78,'App C Exp'!$A:$I,6,FALSE)</f>
        <v>1586229.2653900001</v>
      </c>
      <c r="N78" s="250">
        <f>VLOOKUP($A78,'App C Exp'!$A:$I,7,FALSE)</f>
        <v>1645273.6353199999</v>
      </c>
      <c r="O78" s="250">
        <f>VLOOKUP($A78,'App C Exp'!$A:$I,8,FALSE)</f>
        <v>0</v>
      </c>
      <c r="P78" s="250">
        <f>VLOOKUP($A78,'App C Exp'!$A:$I,9,FALSE)</f>
        <v>0</v>
      </c>
      <c r="S78" s="250">
        <f>VLOOKUP($A78,'App C Inv'!$A:$I,5,FALSE)</f>
        <v>3282749.51865</v>
      </c>
      <c r="T78" s="250">
        <f>VLOOKUP($A78,'App C Inv'!$A:$I,6,FALSE)</f>
        <v>2176472.2599200001</v>
      </c>
      <c r="U78" s="250">
        <f>VLOOKUP($A78,'App C Inv'!$A:$I,7,FALSE)</f>
        <v>7160440.0101499995</v>
      </c>
      <c r="V78" s="250">
        <f>VLOOKUP($A78,'App C Inv'!$A:$I,8,FALSE)</f>
        <v>557186.17556</v>
      </c>
      <c r="W78" s="250">
        <f>VLOOKUP($A78,'App C Inv'!$A:$I,9,FALSE)</f>
        <v>0</v>
      </c>
      <c r="Z78" s="250">
        <f>VLOOKUP($A78,'App C Assum'!$A:$I,5,FALSE)</f>
        <v>2092109.3549299999</v>
      </c>
      <c r="AA78" s="250">
        <f>VLOOKUP($A78,'App C Assum'!$A:$I,6,FALSE)</f>
        <v>0</v>
      </c>
      <c r="AB78" s="250">
        <f>VLOOKUP($A78,'App C Assum'!$A:$I,7,FALSE)</f>
        <v>0</v>
      </c>
      <c r="AC78" s="250">
        <f>VLOOKUP($A78,'App C Assum'!$A:$I,8,FALSE)</f>
        <v>0</v>
      </c>
      <c r="AD78" s="250">
        <f>VLOOKUP($A78,'App C Assum'!$A:$I,9,FALSE)</f>
        <v>0</v>
      </c>
      <c r="AG78" s="250">
        <f>VLOOKUP($A78,'App C Share Outflows'!$A:$I,5,FALSE)</f>
        <v>74957.648127499124</v>
      </c>
      <c r="AH78" s="250">
        <f>VLOOKUP($A78,'App C Share Outflows'!$A:$I,6,FALSE)</f>
        <v>74957.648127499124</v>
      </c>
      <c r="AI78" s="250">
        <f>VLOOKUP($A78,'App C Share Outflows'!$A:$I,7,FALSE)</f>
        <v>28242.114027498843</v>
      </c>
      <c r="AJ78" s="250">
        <f>VLOOKUP($A78,'App C Share Outflows'!$A:$I,8,FALSE)</f>
        <v>0</v>
      </c>
      <c r="AK78" s="250">
        <f>VLOOKUP($A78,'App C Share Outflows'!$A:$I,9,FALSE)</f>
        <v>0</v>
      </c>
      <c r="AN78" s="250">
        <f>VLOOKUP($A78,'App C Share Inflows'!$A:$I,5,FALSE)</f>
        <v>-84741.058124999981</v>
      </c>
      <c r="AO78" s="250">
        <f>VLOOKUP($A78,'App C Share Inflows'!$A:$I,6,FALSE)</f>
        <v>-17213.058124999981</v>
      </c>
      <c r="AP78" s="250">
        <f>VLOOKUP($A78,'App C Share Inflows'!$A:$I,7,FALSE)</f>
        <v>0</v>
      </c>
      <c r="AQ78" s="250">
        <f>VLOOKUP($A78,'App C Share Inflows'!$A:$I,8,FALSE)</f>
        <v>0</v>
      </c>
      <c r="AR78" s="250">
        <f>VLOOKUP($A78,'App C Share Inflows'!$A:$I,9,FALSE)</f>
        <v>0</v>
      </c>
    </row>
    <row r="79" spans="1:44">
      <c r="A79" s="4">
        <v>91002</v>
      </c>
      <c r="B79" s="84" t="s">
        <v>87</v>
      </c>
      <c r="C79" s="249">
        <f>VLOOKUP($A79,'App C Total'!$A:$I,3,FALSE)</f>
        <v>1.68322E-3</v>
      </c>
      <c r="D79" s="44"/>
      <c r="E79" s="250">
        <f>VLOOKUP($A79,'App C Total'!$A:$I,5,FALSE)</f>
        <v>1830131.3037950001</v>
      </c>
      <c r="F79" s="250">
        <f>VLOOKUP($A79,'App C Total'!$A:$I,6,FALSE)</f>
        <v>947325.85507500009</v>
      </c>
      <c r="G79" s="250">
        <f>VLOOKUP($A79,'App C Total'!$A:$I,7,FALSE)</f>
        <v>2011362.6719450001</v>
      </c>
      <c r="H79" s="250">
        <f>VLOOKUP($A79,'App C Total'!$A:$I,8,FALSE)</f>
        <v>126167.43832</v>
      </c>
      <c r="I79" s="250">
        <f>VLOOKUP($A79,'App C Total'!$A:$I,9,FALSE)</f>
        <v>0</v>
      </c>
      <c r="L79" s="250">
        <f>VLOOKUP($A79,'App C Exp'!$A:$I,5,FALSE)</f>
        <v>483755.74478000001</v>
      </c>
      <c r="M79" s="250">
        <f>VLOOKUP($A79,'App C Exp'!$A:$I,6,FALSE)</f>
        <v>359180.63258000003</v>
      </c>
      <c r="N79" s="250">
        <f>VLOOKUP($A79,'App C Exp'!$A:$I,7,FALSE)</f>
        <v>372550.44903999998</v>
      </c>
      <c r="O79" s="250">
        <f>VLOOKUP($A79,'App C Exp'!$A:$I,8,FALSE)</f>
        <v>0</v>
      </c>
      <c r="P79" s="250">
        <f>VLOOKUP($A79,'App C Exp'!$A:$I,9,FALSE)</f>
        <v>0</v>
      </c>
      <c r="S79" s="250">
        <f>VLOOKUP($A79,'App C Inv'!$A:$I,5,FALSE)</f>
        <v>743335.20030000003</v>
      </c>
      <c r="T79" s="250">
        <f>VLOOKUP($A79,'App C Inv'!$A:$I,6,FALSE)</f>
        <v>492833.35024</v>
      </c>
      <c r="U79" s="250">
        <f>VLOOKUP($A79,'App C Inv'!$A:$I,7,FALSE)</f>
        <v>1621386.9133000001</v>
      </c>
      <c r="V79" s="250">
        <f>VLOOKUP($A79,'App C Inv'!$A:$I,8,FALSE)</f>
        <v>126167.43832</v>
      </c>
      <c r="W79" s="250">
        <f>VLOOKUP($A79,'App C Inv'!$A:$I,9,FALSE)</f>
        <v>0</v>
      </c>
      <c r="Z79" s="250">
        <f>VLOOKUP($A79,'App C Assum'!$A:$I,5,FALSE)</f>
        <v>473730.48645999999</v>
      </c>
      <c r="AA79" s="250">
        <f>VLOOKUP($A79,'App C Assum'!$A:$I,6,FALSE)</f>
        <v>0</v>
      </c>
      <c r="AB79" s="250">
        <f>VLOOKUP($A79,'App C Assum'!$A:$I,7,FALSE)</f>
        <v>0</v>
      </c>
      <c r="AC79" s="250">
        <f>VLOOKUP($A79,'App C Assum'!$A:$I,8,FALSE)</f>
        <v>0</v>
      </c>
      <c r="AD79" s="250">
        <f>VLOOKUP($A79,'App C Assum'!$A:$I,9,FALSE)</f>
        <v>0</v>
      </c>
      <c r="AG79" s="250">
        <f>VLOOKUP($A79,'App C Share Outflows'!$A:$I,5,FALSE)</f>
        <v>201344.93850500009</v>
      </c>
      <c r="AH79" s="250">
        <f>VLOOKUP($A79,'App C Share Outflows'!$A:$I,6,FALSE)</f>
        <v>167346.93850500009</v>
      </c>
      <c r="AI79" s="250">
        <f>VLOOKUP($A79,'App C Share Outflows'!$A:$I,7,FALSE)</f>
        <v>17425.309604999959</v>
      </c>
      <c r="AJ79" s="250">
        <f>VLOOKUP($A79,'App C Share Outflows'!$A:$I,8,FALSE)</f>
        <v>0</v>
      </c>
      <c r="AK79" s="250">
        <f>VLOOKUP($A79,'App C Share Outflows'!$A:$I,9,FALSE)</f>
        <v>0</v>
      </c>
      <c r="AN79" s="250">
        <f>VLOOKUP($A79,'App C Share Inflows'!$A:$I,5,FALSE)</f>
        <v>-72035.066250000033</v>
      </c>
      <c r="AO79" s="250">
        <f>VLOOKUP($A79,'App C Share Inflows'!$A:$I,6,FALSE)</f>
        <v>-72035.066250000033</v>
      </c>
      <c r="AP79" s="250">
        <f>VLOOKUP($A79,'App C Share Inflows'!$A:$I,7,FALSE)</f>
        <v>0</v>
      </c>
      <c r="AQ79" s="250">
        <f>VLOOKUP($A79,'App C Share Inflows'!$A:$I,8,FALSE)</f>
        <v>0</v>
      </c>
      <c r="AR79" s="250">
        <f>VLOOKUP($A79,'App C Share Inflows'!$A:$I,9,FALSE)</f>
        <v>0</v>
      </c>
    </row>
    <row r="80" spans="1:44">
      <c r="A80" s="4">
        <v>91003</v>
      </c>
      <c r="B80" s="84" t="s">
        <v>88</v>
      </c>
      <c r="C80" s="249">
        <f>VLOOKUP($A80,'App C Total'!$A:$I,3,FALSE)</f>
        <v>5.7295999999999996E-4</v>
      </c>
      <c r="D80" s="44"/>
      <c r="E80" s="250">
        <f>VLOOKUP($A80,'App C Total'!$A:$I,5,FALSE)</f>
        <v>591859.13870999997</v>
      </c>
      <c r="F80" s="250">
        <f>VLOOKUP($A80,'App C Total'!$A:$I,6,FALSE)</f>
        <v>284670.16174999997</v>
      </c>
      <c r="G80" s="250">
        <f>VLOOKUP($A80,'App C Total'!$A:$I,7,FALSE)</f>
        <v>674157.10425999982</v>
      </c>
      <c r="H80" s="250">
        <f>VLOOKUP($A80,'App C Total'!$A:$I,8,FALSE)</f>
        <v>42946.78976</v>
      </c>
      <c r="I80" s="250">
        <f>VLOOKUP($A80,'App C Total'!$A:$I,9,FALSE)</f>
        <v>0</v>
      </c>
      <c r="L80" s="250">
        <f>VLOOKUP($A80,'App C Exp'!$A:$I,5,FALSE)</f>
        <v>164668.13103999998</v>
      </c>
      <c r="M80" s="250">
        <f>VLOOKUP($A80,'App C Exp'!$A:$I,6,FALSE)</f>
        <v>122263.36143999999</v>
      </c>
      <c r="N80" s="250">
        <f>VLOOKUP($A80,'App C Exp'!$A:$I,7,FALSE)</f>
        <v>126814.38271999999</v>
      </c>
      <c r="O80" s="250">
        <f>VLOOKUP($A80,'App C Exp'!$A:$I,8,FALSE)</f>
        <v>0</v>
      </c>
      <c r="P80" s="250">
        <f>VLOOKUP($A80,'App C Exp'!$A:$I,9,FALSE)</f>
        <v>0</v>
      </c>
      <c r="S80" s="250">
        <f>VLOOKUP($A80,'App C Inv'!$A:$I,5,FALSE)</f>
        <v>253027.73039999997</v>
      </c>
      <c r="T80" s="250">
        <f>VLOOKUP($A80,'App C Inv'!$A:$I,6,FALSE)</f>
        <v>167758.10431999998</v>
      </c>
      <c r="U80" s="250">
        <f>VLOOKUP($A80,'App C Inv'!$A:$I,7,FALSE)</f>
        <v>551912.31439999992</v>
      </c>
      <c r="V80" s="250">
        <f>VLOOKUP($A80,'App C Inv'!$A:$I,8,FALSE)</f>
        <v>42946.78976</v>
      </c>
      <c r="W80" s="250">
        <f>VLOOKUP($A80,'App C Inv'!$A:$I,9,FALSE)</f>
        <v>0</v>
      </c>
      <c r="Z80" s="250">
        <f>VLOOKUP($A80,'App C Assum'!$A:$I,5,FALSE)</f>
        <v>161255.58127999998</v>
      </c>
      <c r="AA80" s="250">
        <f>VLOOKUP($A80,'App C Assum'!$A:$I,6,FALSE)</f>
        <v>0</v>
      </c>
      <c r="AB80" s="250">
        <f>VLOOKUP($A80,'App C Assum'!$A:$I,7,FALSE)</f>
        <v>0</v>
      </c>
      <c r="AC80" s="250">
        <f>VLOOKUP($A80,'App C Assum'!$A:$I,8,FALSE)</f>
        <v>0</v>
      </c>
      <c r="AD80" s="250">
        <f>VLOOKUP($A80,'App C Assum'!$A:$I,9,FALSE)</f>
        <v>0</v>
      </c>
      <c r="AG80" s="250">
        <f>VLOOKUP($A80,'App C Share Outflows'!$A:$I,5,FALSE)</f>
        <v>29298.251249999987</v>
      </c>
      <c r="AH80" s="250">
        <f>VLOOKUP($A80,'App C Share Outflows'!$A:$I,6,FALSE)</f>
        <v>11039.251249999987</v>
      </c>
      <c r="AI80" s="250">
        <f>VLOOKUP($A80,'App C Share Outflows'!$A:$I,7,FALSE)</f>
        <v>0</v>
      </c>
      <c r="AJ80" s="250">
        <f>VLOOKUP($A80,'App C Share Outflows'!$A:$I,8,FALSE)</f>
        <v>0</v>
      </c>
      <c r="AK80" s="250">
        <f>VLOOKUP($A80,'App C Share Outflows'!$A:$I,9,FALSE)</f>
        <v>0</v>
      </c>
      <c r="AN80" s="250">
        <f>VLOOKUP($A80,'App C Share Inflows'!$A:$I,5,FALSE)</f>
        <v>-16390.555259999979</v>
      </c>
      <c r="AO80" s="250">
        <f>VLOOKUP($A80,'App C Share Inflows'!$A:$I,6,FALSE)</f>
        <v>-16390.555259999979</v>
      </c>
      <c r="AP80" s="250">
        <f>VLOOKUP($A80,'App C Share Inflows'!$A:$I,7,FALSE)</f>
        <v>-4569.5928600000479</v>
      </c>
      <c r="AQ80" s="250">
        <f>VLOOKUP($A80,'App C Share Inflows'!$A:$I,8,FALSE)</f>
        <v>0</v>
      </c>
      <c r="AR80" s="250">
        <f>VLOOKUP($A80,'App C Share Inflows'!$A:$I,9,FALSE)</f>
        <v>0</v>
      </c>
    </row>
    <row r="81" spans="1:44">
      <c r="A81" s="4">
        <v>91004</v>
      </c>
      <c r="B81" s="84" t="s">
        <v>89</v>
      </c>
      <c r="C81" s="249">
        <f>VLOOKUP($A81,'App C Total'!$A:$I,3,FALSE)</f>
        <v>3.9669999999999998E-5</v>
      </c>
      <c r="D81" s="44"/>
      <c r="E81" s="250">
        <f>VLOOKUP($A81,'App C Total'!$A:$I,5,FALSE)</f>
        <v>40154.879307499999</v>
      </c>
      <c r="F81" s="250">
        <f>VLOOKUP($A81,'App C Total'!$A:$I,6,FALSE)</f>
        <v>17762.250387500007</v>
      </c>
      <c r="G81" s="250">
        <f>VLOOKUP($A81,'App C Total'!$A:$I,7,FALSE)</f>
        <v>45516.204607500003</v>
      </c>
      <c r="H81" s="250">
        <f>VLOOKUP($A81,'App C Total'!$A:$I,8,FALSE)</f>
        <v>2973.50452</v>
      </c>
      <c r="I81" s="250">
        <f>VLOOKUP($A81,'App C Total'!$A:$I,9,FALSE)</f>
        <v>0</v>
      </c>
      <c r="L81" s="250">
        <f>VLOOKUP($A81,'App C Exp'!$A:$I,5,FALSE)</f>
        <v>11401.118329999999</v>
      </c>
      <c r="M81" s="250">
        <f>VLOOKUP($A81,'App C Exp'!$A:$I,6,FALSE)</f>
        <v>8465.1416300000001</v>
      </c>
      <c r="N81" s="250">
        <f>VLOOKUP($A81,'App C Exp'!$A:$I,7,FALSE)</f>
        <v>8780.2404399999996</v>
      </c>
      <c r="O81" s="250">
        <f>VLOOKUP($A81,'App C Exp'!$A:$I,8,FALSE)</f>
        <v>0</v>
      </c>
      <c r="P81" s="250">
        <f>VLOOKUP($A81,'App C Exp'!$A:$I,9,FALSE)</f>
        <v>0</v>
      </c>
      <c r="S81" s="250">
        <f>VLOOKUP($A81,'App C Inv'!$A:$I,5,FALSE)</f>
        <v>17518.867050000001</v>
      </c>
      <c r="T81" s="250">
        <f>VLOOKUP($A81,'App C Inv'!$A:$I,6,FALSE)</f>
        <v>11615.058639999999</v>
      </c>
      <c r="U81" s="250">
        <f>VLOOKUP($A81,'App C Inv'!$A:$I,7,FALSE)</f>
        <v>38212.722549999999</v>
      </c>
      <c r="V81" s="250">
        <f>VLOOKUP($A81,'App C Inv'!$A:$I,8,FALSE)</f>
        <v>2973.50452</v>
      </c>
      <c r="W81" s="250">
        <f>VLOOKUP($A81,'App C Inv'!$A:$I,9,FALSE)</f>
        <v>0</v>
      </c>
      <c r="Z81" s="250">
        <f>VLOOKUP($A81,'App C Assum'!$A:$I,5,FALSE)</f>
        <v>11164.84381</v>
      </c>
      <c r="AA81" s="250">
        <f>VLOOKUP($A81,'App C Assum'!$A:$I,6,FALSE)</f>
        <v>0</v>
      </c>
      <c r="AB81" s="250">
        <f>VLOOKUP($A81,'App C Assum'!$A:$I,7,FALSE)</f>
        <v>0</v>
      </c>
      <c r="AC81" s="250">
        <f>VLOOKUP($A81,'App C Assum'!$A:$I,8,FALSE)</f>
        <v>0</v>
      </c>
      <c r="AD81" s="250">
        <f>VLOOKUP($A81,'App C Assum'!$A:$I,9,FALSE)</f>
        <v>0</v>
      </c>
      <c r="AG81" s="250">
        <f>VLOOKUP($A81,'App C Share Outflows'!$A:$I,5,FALSE)</f>
        <v>2388</v>
      </c>
      <c r="AH81" s="250">
        <f>VLOOKUP($A81,'App C Share Outflows'!$A:$I,6,FALSE)</f>
        <v>0</v>
      </c>
      <c r="AI81" s="250">
        <f>VLOOKUP($A81,'App C Share Outflows'!$A:$I,7,FALSE)</f>
        <v>0</v>
      </c>
      <c r="AJ81" s="250">
        <f>VLOOKUP($A81,'App C Share Outflows'!$A:$I,8,FALSE)</f>
        <v>0</v>
      </c>
      <c r="AK81" s="250">
        <f>VLOOKUP($A81,'App C Share Outflows'!$A:$I,9,FALSE)</f>
        <v>0</v>
      </c>
      <c r="AN81" s="250">
        <f>VLOOKUP($A81,'App C Share Inflows'!$A:$I,5,FALSE)</f>
        <v>-2317.9498824999937</v>
      </c>
      <c r="AO81" s="250">
        <f>VLOOKUP($A81,'App C Share Inflows'!$A:$I,6,FALSE)</f>
        <v>-2317.9498824999937</v>
      </c>
      <c r="AP81" s="250">
        <f>VLOOKUP($A81,'App C Share Inflows'!$A:$I,7,FALSE)</f>
        <v>-1476.7583824999965</v>
      </c>
      <c r="AQ81" s="250">
        <f>VLOOKUP($A81,'App C Share Inflows'!$A:$I,8,FALSE)</f>
        <v>0</v>
      </c>
      <c r="AR81" s="250">
        <f>VLOOKUP($A81,'App C Share Inflows'!$A:$I,9,FALSE)</f>
        <v>0</v>
      </c>
    </row>
    <row r="82" spans="1:44">
      <c r="A82" s="4">
        <v>91006</v>
      </c>
      <c r="B82" s="84" t="s">
        <v>90</v>
      </c>
      <c r="C82" s="249">
        <f>VLOOKUP($A82,'App C Total'!$A:$I,3,FALSE)</f>
        <v>1.08574E-3</v>
      </c>
      <c r="D82" s="44"/>
      <c r="E82" s="250">
        <f>VLOOKUP($A82,'App C Total'!$A:$I,5,FALSE)</f>
        <v>1107951.0141400001</v>
      </c>
      <c r="F82" s="250">
        <f>VLOOKUP($A82,'App C Total'!$A:$I,6,FALSE)</f>
        <v>577540.38990000007</v>
      </c>
      <c r="G82" s="250">
        <f>VLOOKUP($A82,'App C Total'!$A:$I,7,FALSE)</f>
        <v>1293139.9813650001</v>
      </c>
      <c r="H82" s="250">
        <f>VLOOKUP($A82,'App C Total'!$A:$I,8,FALSE)</f>
        <v>81382.727440000002</v>
      </c>
      <c r="I82" s="250">
        <f>VLOOKUP($A82,'App C Total'!$A:$I,9,FALSE)</f>
        <v>0</v>
      </c>
      <c r="L82" s="250">
        <f>VLOOKUP($A82,'App C Exp'!$A:$I,5,FALSE)</f>
        <v>312040.59025999997</v>
      </c>
      <c r="M82" s="250">
        <f>VLOOKUP($A82,'App C Exp'!$A:$I,6,FALSE)</f>
        <v>231684.97285999998</v>
      </c>
      <c r="N82" s="250">
        <f>VLOOKUP($A82,'App C Exp'!$A:$I,7,FALSE)</f>
        <v>240309.00568</v>
      </c>
      <c r="O82" s="250">
        <f>VLOOKUP($A82,'App C Exp'!$A:$I,8,FALSE)</f>
        <v>0</v>
      </c>
      <c r="P82" s="250">
        <f>VLOOKUP($A82,'App C Exp'!$A:$I,9,FALSE)</f>
        <v>0</v>
      </c>
      <c r="S82" s="250">
        <f>VLOOKUP($A82,'App C Inv'!$A:$I,5,FALSE)</f>
        <v>479479.07010000001</v>
      </c>
      <c r="T82" s="250">
        <f>VLOOKUP($A82,'App C Inv'!$A:$I,6,FALSE)</f>
        <v>317895.98608</v>
      </c>
      <c r="U82" s="250">
        <f>VLOOKUP($A82,'App C Inv'!$A:$I,7,FALSE)</f>
        <v>1045855.3411</v>
      </c>
      <c r="V82" s="250">
        <f>VLOOKUP($A82,'App C Inv'!$A:$I,8,FALSE)</f>
        <v>81382.727440000002</v>
      </c>
      <c r="W82" s="250">
        <f>VLOOKUP($A82,'App C Inv'!$A:$I,9,FALSE)</f>
        <v>0</v>
      </c>
      <c r="Z82" s="250">
        <f>VLOOKUP($A82,'App C Assum'!$A:$I,5,FALSE)</f>
        <v>305573.92281999998</v>
      </c>
      <c r="AA82" s="250">
        <f>VLOOKUP($A82,'App C Assum'!$A:$I,6,FALSE)</f>
        <v>0</v>
      </c>
      <c r="AB82" s="250">
        <f>VLOOKUP($A82,'App C Assum'!$A:$I,7,FALSE)</f>
        <v>0</v>
      </c>
      <c r="AC82" s="250">
        <f>VLOOKUP($A82,'App C Assum'!$A:$I,8,FALSE)</f>
        <v>0</v>
      </c>
      <c r="AD82" s="250">
        <f>VLOOKUP($A82,'App C Assum'!$A:$I,9,FALSE)</f>
        <v>0</v>
      </c>
      <c r="AG82" s="250">
        <f>VLOOKUP($A82,'App C Share Outflows'!$A:$I,5,FALSE)</f>
        <v>29139.939085000027</v>
      </c>
      <c r="AH82" s="250">
        <f>VLOOKUP($A82,'App C Share Outflows'!$A:$I,6,FALSE)</f>
        <v>29139.939085000027</v>
      </c>
      <c r="AI82" s="250">
        <f>VLOOKUP($A82,'App C Share Outflows'!$A:$I,7,FALSE)</f>
        <v>6975.634585000058</v>
      </c>
      <c r="AJ82" s="250">
        <f>VLOOKUP($A82,'App C Share Outflows'!$A:$I,8,FALSE)</f>
        <v>0</v>
      </c>
      <c r="AK82" s="250">
        <f>VLOOKUP($A82,'App C Share Outflows'!$A:$I,9,FALSE)</f>
        <v>0</v>
      </c>
      <c r="AN82" s="250">
        <f>VLOOKUP($A82,'App C Share Inflows'!$A:$I,5,FALSE)</f>
        <v>-18282.508124999993</v>
      </c>
      <c r="AO82" s="250">
        <f>VLOOKUP($A82,'App C Share Inflows'!$A:$I,6,FALSE)</f>
        <v>-1180.508124999993</v>
      </c>
      <c r="AP82" s="250">
        <f>VLOOKUP($A82,'App C Share Inflows'!$A:$I,7,FALSE)</f>
        <v>0</v>
      </c>
      <c r="AQ82" s="250">
        <f>VLOOKUP($A82,'App C Share Inflows'!$A:$I,8,FALSE)</f>
        <v>0</v>
      </c>
      <c r="AR82" s="250">
        <f>VLOOKUP($A82,'App C Share Inflows'!$A:$I,9,FALSE)</f>
        <v>0</v>
      </c>
    </row>
    <row r="83" spans="1:44">
      <c r="A83" s="4">
        <v>91007</v>
      </c>
      <c r="B83" s="84" t="s">
        <v>91</v>
      </c>
      <c r="C83" s="249">
        <f>VLOOKUP($A83,'App C Total'!$A:$I,3,FALSE)</f>
        <v>1.0360000000000001E-5</v>
      </c>
      <c r="D83" s="44"/>
      <c r="E83" s="250">
        <f>VLOOKUP($A83,'App C Total'!$A:$I,5,FALSE)</f>
        <v>10297.420435</v>
      </c>
      <c r="F83" s="250">
        <f>VLOOKUP($A83,'App C Total'!$A:$I,6,FALSE)</f>
        <v>4535.1210749999991</v>
      </c>
      <c r="G83" s="250">
        <f>VLOOKUP($A83,'App C Total'!$A:$I,7,FALSE)</f>
        <v>11528.23746</v>
      </c>
      <c r="H83" s="250">
        <f>VLOOKUP($A83,'App C Total'!$A:$I,8,FALSE)</f>
        <v>776.54416000000003</v>
      </c>
      <c r="I83" s="250">
        <f>VLOOKUP($A83,'App C Total'!$A:$I,9,FALSE)</f>
        <v>0</v>
      </c>
      <c r="L83" s="250">
        <f>VLOOKUP($A83,'App C Exp'!$A:$I,5,FALSE)</f>
        <v>2977.4536400000002</v>
      </c>
      <c r="M83" s="250">
        <f>VLOOKUP($A83,'App C Exp'!$A:$I,6,FALSE)</f>
        <v>2210.7100399999999</v>
      </c>
      <c r="N83" s="250">
        <f>VLOOKUP($A83,'App C Exp'!$A:$I,7,FALSE)</f>
        <v>2292.9995200000003</v>
      </c>
      <c r="O83" s="250">
        <f>VLOOKUP($A83,'App C Exp'!$A:$I,8,FALSE)</f>
        <v>0</v>
      </c>
      <c r="P83" s="250">
        <f>VLOOKUP($A83,'App C Exp'!$A:$I,9,FALSE)</f>
        <v>0</v>
      </c>
      <c r="S83" s="250">
        <f>VLOOKUP($A83,'App C Inv'!$A:$I,5,FALSE)</f>
        <v>4575.1314000000002</v>
      </c>
      <c r="T83" s="250">
        <f>VLOOKUP($A83,'App C Inv'!$A:$I,6,FALSE)</f>
        <v>3033.3251200000004</v>
      </c>
      <c r="U83" s="250">
        <f>VLOOKUP($A83,'App C Inv'!$A:$I,7,FALSE)</f>
        <v>9979.4254000000001</v>
      </c>
      <c r="V83" s="250">
        <f>VLOOKUP($A83,'App C Inv'!$A:$I,8,FALSE)</f>
        <v>776.54416000000003</v>
      </c>
      <c r="W83" s="250">
        <f>VLOOKUP($A83,'App C Inv'!$A:$I,9,FALSE)</f>
        <v>0</v>
      </c>
      <c r="Z83" s="250">
        <f>VLOOKUP($A83,'App C Assum'!$A:$I,5,FALSE)</f>
        <v>2915.7494800000004</v>
      </c>
      <c r="AA83" s="250">
        <f>VLOOKUP($A83,'App C Assum'!$A:$I,6,FALSE)</f>
        <v>0</v>
      </c>
      <c r="AB83" s="250">
        <f>VLOOKUP($A83,'App C Assum'!$A:$I,7,FALSE)</f>
        <v>0</v>
      </c>
      <c r="AC83" s="250">
        <f>VLOOKUP($A83,'App C Assum'!$A:$I,8,FALSE)</f>
        <v>0</v>
      </c>
      <c r="AD83" s="250">
        <f>VLOOKUP($A83,'App C Assum'!$A:$I,9,FALSE)</f>
        <v>0</v>
      </c>
      <c r="AG83" s="250">
        <f>VLOOKUP($A83,'App C Share Outflows'!$A:$I,5,FALSE)</f>
        <v>822.15774999999985</v>
      </c>
      <c r="AH83" s="250">
        <f>VLOOKUP($A83,'App C Share Outflows'!$A:$I,6,FALSE)</f>
        <v>284.15774999999985</v>
      </c>
      <c r="AI83" s="250">
        <f>VLOOKUP($A83,'App C Share Outflows'!$A:$I,7,FALSE)</f>
        <v>0</v>
      </c>
      <c r="AJ83" s="250">
        <f>VLOOKUP($A83,'App C Share Outflows'!$A:$I,8,FALSE)</f>
        <v>0</v>
      </c>
      <c r="AK83" s="250">
        <f>VLOOKUP($A83,'App C Share Outflows'!$A:$I,9,FALSE)</f>
        <v>0</v>
      </c>
      <c r="AN83" s="250">
        <f>VLOOKUP($A83,'App C Share Inflows'!$A:$I,5,FALSE)</f>
        <v>-993.07183500000042</v>
      </c>
      <c r="AO83" s="250">
        <f>VLOOKUP($A83,'App C Share Inflows'!$A:$I,6,FALSE)</f>
        <v>-993.07183500000042</v>
      </c>
      <c r="AP83" s="250">
        <f>VLOOKUP($A83,'App C Share Inflows'!$A:$I,7,FALSE)</f>
        <v>-744.18746000000033</v>
      </c>
      <c r="AQ83" s="250">
        <f>VLOOKUP($A83,'App C Share Inflows'!$A:$I,8,FALSE)</f>
        <v>0</v>
      </c>
      <c r="AR83" s="250">
        <f>VLOOKUP($A83,'App C Share Inflows'!$A:$I,9,FALSE)</f>
        <v>0</v>
      </c>
    </row>
    <row r="84" spans="1:44">
      <c r="A84" s="4">
        <v>91008</v>
      </c>
      <c r="B84" s="84" t="s">
        <v>92</v>
      </c>
      <c r="C84" s="249">
        <f>VLOOKUP($A84,'App C Total'!$A:$I,3,FALSE)</f>
        <v>1.8299000000000001E-4</v>
      </c>
      <c r="D84" s="44"/>
      <c r="E84" s="250">
        <f>VLOOKUP($A84,'App C Total'!$A:$I,5,FALSE)</f>
        <v>199635.98342750006</v>
      </c>
      <c r="F84" s="250">
        <f>VLOOKUP($A84,'App C Total'!$A:$I,6,FALSE)</f>
        <v>105077.51818750001</v>
      </c>
      <c r="G84" s="250">
        <f>VLOOKUP($A84,'App C Total'!$A:$I,7,FALSE)</f>
        <v>223857.79027750003</v>
      </c>
      <c r="H84" s="250">
        <f>VLOOKUP($A84,'App C Total'!$A:$I,8,FALSE)</f>
        <v>13716.19844</v>
      </c>
      <c r="I84" s="250">
        <f>VLOOKUP($A84,'App C Total'!$A:$I,9,FALSE)</f>
        <v>0</v>
      </c>
      <c r="L84" s="250">
        <f>VLOOKUP($A84,'App C Exp'!$A:$I,5,FALSE)</f>
        <v>52591.14301</v>
      </c>
      <c r="M84" s="250">
        <f>VLOOKUP($A84,'App C Exp'!$A:$I,6,FALSE)</f>
        <v>39048.053110000001</v>
      </c>
      <c r="N84" s="250">
        <f>VLOOKUP($A84,'App C Exp'!$A:$I,7,FALSE)</f>
        <v>40501.542679999999</v>
      </c>
      <c r="O84" s="250">
        <f>VLOOKUP($A84,'App C Exp'!$A:$I,8,FALSE)</f>
        <v>0</v>
      </c>
      <c r="P84" s="250">
        <f>VLOOKUP($A84,'App C Exp'!$A:$I,9,FALSE)</f>
        <v>0</v>
      </c>
      <c r="S84" s="250">
        <f>VLOOKUP($A84,'App C Inv'!$A:$I,5,FALSE)</f>
        <v>80811.128850000008</v>
      </c>
      <c r="T84" s="250">
        <f>VLOOKUP($A84,'App C Inv'!$A:$I,6,FALSE)</f>
        <v>53578.00808</v>
      </c>
      <c r="U84" s="250">
        <f>VLOOKUP($A84,'App C Inv'!$A:$I,7,FALSE)</f>
        <v>176267.86235000001</v>
      </c>
      <c r="V84" s="250">
        <f>VLOOKUP($A84,'App C Inv'!$A:$I,8,FALSE)</f>
        <v>13716.19844</v>
      </c>
      <c r="W84" s="250">
        <f>VLOOKUP($A84,'App C Inv'!$A:$I,9,FALSE)</f>
        <v>0</v>
      </c>
      <c r="Z84" s="250">
        <f>VLOOKUP($A84,'App C Assum'!$A:$I,5,FALSE)</f>
        <v>51501.254570000005</v>
      </c>
      <c r="AA84" s="250">
        <f>VLOOKUP($A84,'App C Assum'!$A:$I,6,FALSE)</f>
        <v>0</v>
      </c>
      <c r="AB84" s="250">
        <f>VLOOKUP($A84,'App C Assum'!$A:$I,7,FALSE)</f>
        <v>0</v>
      </c>
      <c r="AC84" s="250">
        <f>VLOOKUP($A84,'App C Assum'!$A:$I,8,FALSE)</f>
        <v>0</v>
      </c>
      <c r="AD84" s="250">
        <f>VLOOKUP($A84,'App C Assum'!$A:$I,9,FALSE)</f>
        <v>0</v>
      </c>
      <c r="AG84" s="250">
        <f>VLOOKUP($A84,'App C Share Outflows'!$A:$I,5,FALSE)</f>
        <v>15620.855747500013</v>
      </c>
      <c r="AH84" s="250">
        <f>VLOOKUP($A84,'App C Share Outflows'!$A:$I,6,FALSE)</f>
        <v>13339.855747500013</v>
      </c>
      <c r="AI84" s="250">
        <f>VLOOKUP($A84,'App C Share Outflows'!$A:$I,7,FALSE)</f>
        <v>7088.3852474999949</v>
      </c>
      <c r="AJ84" s="250">
        <f>VLOOKUP($A84,'App C Share Outflows'!$A:$I,8,FALSE)</f>
        <v>0</v>
      </c>
      <c r="AK84" s="250">
        <f>VLOOKUP($A84,'App C Share Outflows'!$A:$I,9,FALSE)</f>
        <v>0</v>
      </c>
      <c r="AN84" s="250">
        <f>VLOOKUP($A84,'App C Share Inflows'!$A:$I,5,FALSE)</f>
        <v>-888.39875000000757</v>
      </c>
      <c r="AO84" s="250">
        <f>VLOOKUP($A84,'App C Share Inflows'!$A:$I,6,FALSE)</f>
        <v>-888.39875000000757</v>
      </c>
      <c r="AP84" s="250">
        <f>VLOOKUP($A84,'App C Share Inflows'!$A:$I,7,FALSE)</f>
        <v>0</v>
      </c>
      <c r="AQ84" s="250">
        <f>VLOOKUP($A84,'App C Share Inflows'!$A:$I,8,FALSE)</f>
        <v>0</v>
      </c>
      <c r="AR84" s="250">
        <f>VLOOKUP($A84,'App C Share Inflows'!$A:$I,9,FALSE)</f>
        <v>0</v>
      </c>
    </row>
    <row r="85" spans="1:44">
      <c r="A85" s="4">
        <v>91009</v>
      </c>
      <c r="B85" s="84" t="s">
        <v>93</v>
      </c>
      <c r="C85" s="249">
        <f>VLOOKUP($A85,'App C Total'!$A:$I,3,FALSE)</f>
        <v>1.6019999999999999E-5</v>
      </c>
      <c r="D85" s="44"/>
      <c r="E85" s="250">
        <f>VLOOKUP($A85,'App C Total'!$A:$I,5,FALSE)</f>
        <v>24287.44067</v>
      </c>
      <c r="F85" s="250">
        <f>VLOOKUP($A85,'App C Total'!$A:$I,6,FALSE)</f>
        <v>15154.939149999998</v>
      </c>
      <c r="G85" s="250">
        <f>VLOOKUP($A85,'App C Total'!$A:$I,7,FALSE)</f>
        <v>21704.553595000001</v>
      </c>
      <c r="H85" s="250">
        <f>VLOOKUP($A85,'App C Total'!$A:$I,8,FALSE)</f>
        <v>1200.79512</v>
      </c>
      <c r="I85" s="250">
        <f>VLOOKUP($A85,'App C Total'!$A:$I,9,FALSE)</f>
        <v>0</v>
      </c>
      <c r="L85" s="250">
        <f>VLOOKUP($A85,'App C Exp'!$A:$I,5,FALSE)</f>
        <v>4604.1319800000001</v>
      </c>
      <c r="M85" s="250">
        <f>VLOOKUP($A85,'App C Exp'!$A:$I,6,FALSE)</f>
        <v>3418.4917799999998</v>
      </c>
      <c r="N85" s="250">
        <f>VLOOKUP($A85,'App C Exp'!$A:$I,7,FALSE)</f>
        <v>3545.7386399999996</v>
      </c>
      <c r="O85" s="250">
        <f>VLOOKUP($A85,'App C Exp'!$A:$I,8,FALSE)</f>
        <v>0</v>
      </c>
      <c r="P85" s="250">
        <f>VLOOKUP($A85,'App C Exp'!$A:$I,9,FALSE)</f>
        <v>0</v>
      </c>
      <c r="S85" s="250">
        <f>VLOOKUP($A85,'App C Inv'!$A:$I,5,FALSE)</f>
        <v>7074.6722999999993</v>
      </c>
      <c r="T85" s="250">
        <f>VLOOKUP($A85,'App C Inv'!$A:$I,6,FALSE)</f>
        <v>4690.5278399999997</v>
      </c>
      <c r="U85" s="250">
        <f>VLOOKUP($A85,'App C Inv'!$A:$I,7,FALSE)</f>
        <v>15431.505299999999</v>
      </c>
      <c r="V85" s="250">
        <f>VLOOKUP($A85,'App C Inv'!$A:$I,8,FALSE)</f>
        <v>1200.79512</v>
      </c>
      <c r="W85" s="250">
        <f>VLOOKUP($A85,'App C Inv'!$A:$I,9,FALSE)</f>
        <v>0</v>
      </c>
      <c r="Z85" s="250">
        <f>VLOOKUP($A85,'App C Assum'!$A:$I,5,FALSE)</f>
        <v>4508.7168599999995</v>
      </c>
      <c r="AA85" s="250">
        <f>VLOOKUP($A85,'App C Assum'!$A:$I,6,FALSE)</f>
        <v>0</v>
      </c>
      <c r="AB85" s="250">
        <f>VLOOKUP($A85,'App C Assum'!$A:$I,7,FALSE)</f>
        <v>0</v>
      </c>
      <c r="AC85" s="250">
        <f>VLOOKUP($A85,'App C Assum'!$A:$I,8,FALSE)</f>
        <v>0</v>
      </c>
      <c r="AD85" s="250">
        <f>VLOOKUP($A85,'App C Assum'!$A:$I,9,FALSE)</f>
        <v>0</v>
      </c>
      <c r="AG85" s="250">
        <f>VLOOKUP($A85,'App C Share Outflows'!$A:$I,5,FALSE)</f>
        <v>8099.9195300000001</v>
      </c>
      <c r="AH85" s="250">
        <f>VLOOKUP($A85,'App C Share Outflows'!$A:$I,6,FALSE)</f>
        <v>7045.9195300000001</v>
      </c>
      <c r="AI85" s="250">
        <f>VLOOKUP($A85,'App C Share Outflows'!$A:$I,7,FALSE)</f>
        <v>2727.3096550000009</v>
      </c>
      <c r="AJ85" s="250">
        <f>VLOOKUP($A85,'App C Share Outflows'!$A:$I,8,FALSE)</f>
        <v>0</v>
      </c>
      <c r="AK85" s="250">
        <f>VLOOKUP($A85,'App C Share Outflows'!$A:$I,9,FALSE)</f>
        <v>0</v>
      </c>
      <c r="AN85" s="250">
        <f>VLOOKUP($A85,'App C Share Inflows'!$A:$I,5,FALSE)</f>
        <v>0</v>
      </c>
      <c r="AO85" s="250">
        <f>VLOOKUP($A85,'App C Share Inflows'!$A:$I,6,FALSE)</f>
        <v>0</v>
      </c>
      <c r="AP85" s="250">
        <f>VLOOKUP($A85,'App C Share Inflows'!$A:$I,7,FALSE)</f>
        <v>0</v>
      </c>
      <c r="AQ85" s="250">
        <f>VLOOKUP($A85,'App C Share Inflows'!$A:$I,8,FALSE)</f>
        <v>0</v>
      </c>
      <c r="AR85" s="250">
        <f>VLOOKUP($A85,'App C Share Inflows'!$A:$I,9,FALSE)</f>
        <v>0</v>
      </c>
    </row>
    <row r="86" spans="1:44">
      <c r="A86" s="4">
        <v>91010</v>
      </c>
      <c r="B86" s="84" t="s">
        <v>94</v>
      </c>
      <c r="C86" s="249">
        <f>VLOOKUP($A86,'App C Total'!$A:$I,3,FALSE)</f>
        <v>4.5930000000000002E-5</v>
      </c>
      <c r="D86" s="44"/>
      <c r="E86" s="250">
        <f>VLOOKUP($A86,'App C Total'!$A:$I,5,FALSE)</f>
        <v>53212.024867500011</v>
      </c>
      <c r="F86" s="250">
        <f>VLOOKUP($A86,'App C Total'!$A:$I,6,FALSE)</f>
        <v>27685.628187500006</v>
      </c>
      <c r="G86" s="250">
        <f>VLOOKUP($A86,'App C Total'!$A:$I,7,FALSE)</f>
        <v>55449.313542500015</v>
      </c>
      <c r="H86" s="250">
        <f>VLOOKUP($A86,'App C Total'!$A:$I,8,FALSE)</f>
        <v>3442.7290800000001</v>
      </c>
      <c r="I86" s="250">
        <f>VLOOKUP($A86,'App C Total'!$A:$I,9,FALSE)</f>
        <v>0</v>
      </c>
      <c r="L86" s="250">
        <f>VLOOKUP($A86,'App C Exp'!$A:$I,5,FALSE)</f>
        <v>13200.236070000001</v>
      </c>
      <c r="M86" s="250">
        <f>VLOOKUP($A86,'App C Exp'!$A:$I,6,FALSE)</f>
        <v>9800.9567700000007</v>
      </c>
      <c r="N86" s="250">
        <f>VLOOKUP($A86,'App C Exp'!$A:$I,7,FALSE)</f>
        <v>10165.778760000001</v>
      </c>
      <c r="O86" s="250">
        <f>VLOOKUP($A86,'App C Exp'!$A:$I,8,FALSE)</f>
        <v>0</v>
      </c>
      <c r="P86" s="250">
        <f>VLOOKUP($A86,'App C Exp'!$A:$I,9,FALSE)</f>
        <v>0</v>
      </c>
      <c r="S86" s="250">
        <f>VLOOKUP($A86,'App C Inv'!$A:$I,5,FALSE)</f>
        <v>20283.376950000002</v>
      </c>
      <c r="T86" s="250">
        <f>VLOOKUP($A86,'App C Inv'!$A:$I,6,FALSE)</f>
        <v>13447.93656</v>
      </c>
      <c r="U86" s="250">
        <f>VLOOKUP($A86,'App C Inv'!$A:$I,7,FALSE)</f>
        <v>44242.761450000005</v>
      </c>
      <c r="V86" s="250">
        <f>VLOOKUP($A86,'App C Inv'!$A:$I,8,FALSE)</f>
        <v>3442.7290800000001</v>
      </c>
      <c r="W86" s="250">
        <f>VLOOKUP($A86,'App C Inv'!$A:$I,9,FALSE)</f>
        <v>0</v>
      </c>
      <c r="Z86" s="250">
        <f>VLOOKUP($A86,'App C Assum'!$A:$I,5,FALSE)</f>
        <v>12926.67699</v>
      </c>
      <c r="AA86" s="250">
        <f>VLOOKUP($A86,'App C Assum'!$A:$I,6,FALSE)</f>
        <v>0</v>
      </c>
      <c r="AB86" s="250">
        <f>VLOOKUP($A86,'App C Assum'!$A:$I,7,FALSE)</f>
        <v>0</v>
      </c>
      <c r="AC86" s="250">
        <f>VLOOKUP($A86,'App C Assum'!$A:$I,8,FALSE)</f>
        <v>0</v>
      </c>
      <c r="AD86" s="250">
        <f>VLOOKUP($A86,'App C Assum'!$A:$I,9,FALSE)</f>
        <v>0</v>
      </c>
      <c r="AG86" s="250">
        <f>VLOOKUP($A86,'App C Share Outflows'!$A:$I,5,FALSE)</f>
        <v>6801.7348575000087</v>
      </c>
      <c r="AH86" s="250">
        <f>VLOOKUP($A86,'App C Share Outflows'!$A:$I,6,FALSE)</f>
        <v>4436.7348575000087</v>
      </c>
      <c r="AI86" s="250">
        <f>VLOOKUP($A86,'App C Share Outflows'!$A:$I,7,FALSE)</f>
        <v>1040.7733325000081</v>
      </c>
      <c r="AJ86" s="250">
        <f>VLOOKUP($A86,'App C Share Outflows'!$A:$I,8,FALSE)</f>
        <v>0</v>
      </c>
      <c r="AK86" s="250">
        <f>VLOOKUP($A86,'App C Share Outflows'!$A:$I,9,FALSE)</f>
        <v>0</v>
      </c>
      <c r="AN86" s="250">
        <f>VLOOKUP($A86,'App C Share Inflows'!$A:$I,5,FALSE)</f>
        <v>0</v>
      </c>
      <c r="AO86" s="250">
        <f>VLOOKUP($A86,'App C Share Inflows'!$A:$I,6,FALSE)</f>
        <v>0</v>
      </c>
      <c r="AP86" s="250">
        <f>VLOOKUP($A86,'App C Share Inflows'!$A:$I,7,FALSE)</f>
        <v>0</v>
      </c>
      <c r="AQ86" s="250">
        <f>VLOOKUP($A86,'App C Share Inflows'!$A:$I,8,FALSE)</f>
        <v>0</v>
      </c>
      <c r="AR86" s="250">
        <f>VLOOKUP($A86,'App C Share Inflows'!$A:$I,9,FALSE)</f>
        <v>0</v>
      </c>
    </row>
    <row r="87" spans="1:44">
      <c r="A87" s="4">
        <v>91011</v>
      </c>
      <c r="B87" s="84" t="s">
        <v>95</v>
      </c>
      <c r="C87" s="249">
        <f>VLOOKUP($A87,'App C Total'!$A:$I,3,FALSE)</f>
        <v>4.9138999999999997E-4</v>
      </c>
      <c r="D87" s="44"/>
      <c r="E87" s="250">
        <f>VLOOKUP($A87,'App C Total'!$A:$I,5,FALSE)</f>
        <v>585522.38830249989</v>
      </c>
      <c r="F87" s="250">
        <f>VLOOKUP($A87,'App C Total'!$A:$I,6,FALSE)</f>
        <v>312862.20466249995</v>
      </c>
      <c r="G87" s="250">
        <f>VLOOKUP($A87,'App C Total'!$A:$I,7,FALSE)</f>
        <v>638391.62682749995</v>
      </c>
      <c r="H87" s="250">
        <f>VLOOKUP($A87,'App C Total'!$A:$I,8,FALSE)</f>
        <v>36832.628839999998</v>
      </c>
      <c r="I87" s="250">
        <f>VLOOKUP($A87,'App C Total'!$A:$I,9,FALSE)</f>
        <v>0</v>
      </c>
      <c r="L87" s="250">
        <f>VLOOKUP($A87,'App C Exp'!$A:$I,5,FALSE)</f>
        <v>141224.99460999999</v>
      </c>
      <c r="M87" s="250">
        <f>VLOOKUP($A87,'App C Exp'!$A:$I,6,FALSE)</f>
        <v>104857.22070999999</v>
      </c>
      <c r="N87" s="250">
        <f>VLOOKUP($A87,'App C Exp'!$A:$I,7,FALSE)</f>
        <v>108760.33147999999</v>
      </c>
      <c r="O87" s="250">
        <f>VLOOKUP($A87,'App C Exp'!$A:$I,8,FALSE)</f>
        <v>0</v>
      </c>
      <c r="P87" s="250">
        <f>VLOOKUP($A87,'App C Exp'!$A:$I,9,FALSE)</f>
        <v>0</v>
      </c>
      <c r="S87" s="250">
        <f>VLOOKUP($A87,'App C Inv'!$A:$I,5,FALSE)</f>
        <v>217005.19485</v>
      </c>
      <c r="T87" s="250">
        <f>VLOOKUP($A87,'App C Inv'!$A:$I,6,FALSE)</f>
        <v>143875.06088</v>
      </c>
      <c r="U87" s="250">
        <f>VLOOKUP($A87,'App C Inv'!$A:$I,7,FALSE)</f>
        <v>473338.78834999999</v>
      </c>
      <c r="V87" s="250">
        <f>VLOOKUP($A87,'App C Inv'!$A:$I,8,FALSE)</f>
        <v>36832.628839999998</v>
      </c>
      <c r="W87" s="250">
        <f>VLOOKUP($A87,'App C Inv'!$A:$I,9,FALSE)</f>
        <v>0</v>
      </c>
      <c r="Z87" s="250">
        <f>VLOOKUP($A87,'App C Assum'!$A:$I,5,FALSE)</f>
        <v>138298.27576999998</v>
      </c>
      <c r="AA87" s="250">
        <f>VLOOKUP($A87,'App C Assum'!$A:$I,6,FALSE)</f>
        <v>0</v>
      </c>
      <c r="AB87" s="250">
        <f>VLOOKUP($A87,'App C Assum'!$A:$I,7,FALSE)</f>
        <v>0</v>
      </c>
      <c r="AC87" s="250">
        <f>VLOOKUP($A87,'App C Assum'!$A:$I,8,FALSE)</f>
        <v>0</v>
      </c>
      <c r="AD87" s="250">
        <f>VLOOKUP($A87,'App C Assum'!$A:$I,9,FALSE)</f>
        <v>0</v>
      </c>
      <c r="AG87" s="250">
        <f>VLOOKUP($A87,'App C Share Outflows'!$A:$I,5,FALSE)</f>
        <v>93318.458697499984</v>
      </c>
      <c r="AH87" s="250">
        <f>VLOOKUP($A87,'App C Share Outflows'!$A:$I,6,FALSE)</f>
        <v>68454.458697499984</v>
      </c>
      <c r="AI87" s="250">
        <f>VLOOKUP($A87,'App C Share Outflows'!$A:$I,7,FALSE)</f>
        <v>56292.50699749995</v>
      </c>
      <c r="AJ87" s="250">
        <f>VLOOKUP($A87,'App C Share Outflows'!$A:$I,8,FALSE)</f>
        <v>0</v>
      </c>
      <c r="AK87" s="250">
        <f>VLOOKUP($A87,'App C Share Outflows'!$A:$I,9,FALSE)</f>
        <v>0</v>
      </c>
      <c r="AN87" s="250">
        <f>VLOOKUP($A87,'App C Share Inflows'!$A:$I,5,FALSE)</f>
        <v>-4324.5356250000041</v>
      </c>
      <c r="AO87" s="250">
        <f>VLOOKUP($A87,'App C Share Inflows'!$A:$I,6,FALSE)</f>
        <v>-4324.5356250000041</v>
      </c>
      <c r="AP87" s="250">
        <f>VLOOKUP($A87,'App C Share Inflows'!$A:$I,7,FALSE)</f>
        <v>0</v>
      </c>
      <c r="AQ87" s="250">
        <f>VLOOKUP($A87,'App C Share Inflows'!$A:$I,8,FALSE)</f>
        <v>0</v>
      </c>
      <c r="AR87" s="250">
        <f>VLOOKUP($A87,'App C Share Inflows'!$A:$I,9,FALSE)</f>
        <v>0</v>
      </c>
    </row>
    <row r="88" spans="1:44">
      <c r="A88" s="4">
        <v>91012</v>
      </c>
      <c r="B88" s="84" t="s">
        <v>96</v>
      </c>
      <c r="C88" s="249">
        <f>VLOOKUP($A88,'App C Total'!$A:$I,3,FALSE)</f>
        <v>1.5359999999999999E-5</v>
      </c>
      <c r="D88" s="44"/>
      <c r="E88" s="250">
        <f>VLOOKUP($A88,'App C Total'!$A:$I,5,FALSE)</f>
        <v>23227.016159999996</v>
      </c>
      <c r="F88" s="250">
        <f>VLOOKUP($A88,'App C Total'!$A:$I,6,FALSE)</f>
        <v>13523.336799999997</v>
      </c>
      <c r="G88" s="250">
        <f>VLOOKUP($A88,'App C Total'!$A:$I,7,FALSE)</f>
        <v>24771.469959999995</v>
      </c>
      <c r="H88" s="250">
        <f>VLOOKUP($A88,'App C Total'!$A:$I,8,FALSE)</f>
        <v>1151.3241599999999</v>
      </c>
      <c r="I88" s="250">
        <f>VLOOKUP($A88,'App C Total'!$A:$I,9,FALSE)</f>
        <v>0</v>
      </c>
      <c r="L88" s="250">
        <f>VLOOKUP($A88,'App C Exp'!$A:$I,5,FALSE)</f>
        <v>4414.4486399999996</v>
      </c>
      <c r="M88" s="250">
        <f>VLOOKUP($A88,'App C Exp'!$A:$I,6,FALSE)</f>
        <v>3277.6550399999996</v>
      </c>
      <c r="N88" s="250">
        <f>VLOOKUP($A88,'App C Exp'!$A:$I,7,FALSE)</f>
        <v>3399.6595199999997</v>
      </c>
      <c r="O88" s="250">
        <f>VLOOKUP($A88,'App C Exp'!$A:$I,8,FALSE)</f>
        <v>0</v>
      </c>
      <c r="P88" s="250">
        <f>VLOOKUP($A88,'App C Exp'!$A:$I,9,FALSE)</f>
        <v>0</v>
      </c>
      <c r="S88" s="250">
        <f>VLOOKUP($A88,'App C Inv'!$A:$I,5,FALSE)</f>
        <v>6783.2063999999991</v>
      </c>
      <c r="T88" s="250">
        <f>VLOOKUP($A88,'App C Inv'!$A:$I,6,FALSE)</f>
        <v>4497.2851199999996</v>
      </c>
      <c r="U88" s="250">
        <f>VLOOKUP($A88,'App C Inv'!$A:$I,7,FALSE)</f>
        <v>14795.750399999999</v>
      </c>
      <c r="V88" s="250">
        <f>VLOOKUP($A88,'App C Inv'!$A:$I,8,FALSE)</f>
        <v>1151.3241599999999</v>
      </c>
      <c r="W88" s="250">
        <f>VLOOKUP($A88,'App C Inv'!$A:$I,9,FALSE)</f>
        <v>0</v>
      </c>
      <c r="Z88" s="250">
        <f>VLOOKUP($A88,'App C Assum'!$A:$I,5,FALSE)</f>
        <v>4322.9644799999996</v>
      </c>
      <c r="AA88" s="250">
        <f>VLOOKUP($A88,'App C Assum'!$A:$I,6,FALSE)</f>
        <v>0</v>
      </c>
      <c r="AB88" s="250">
        <f>VLOOKUP($A88,'App C Assum'!$A:$I,7,FALSE)</f>
        <v>0</v>
      </c>
      <c r="AC88" s="250">
        <f>VLOOKUP($A88,'App C Assum'!$A:$I,8,FALSE)</f>
        <v>0</v>
      </c>
      <c r="AD88" s="250">
        <f>VLOOKUP($A88,'App C Assum'!$A:$I,9,FALSE)</f>
        <v>0</v>
      </c>
      <c r="AG88" s="250">
        <f>VLOOKUP($A88,'App C Share Outflows'!$A:$I,5,FALSE)</f>
        <v>10718.468789999999</v>
      </c>
      <c r="AH88" s="250">
        <f>VLOOKUP($A88,'App C Share Outflows'!$A:$I,6,FALSE)</f>
        <v>8760.468789999999</v>
      </c>
      <c r="AI88" s="250">
        <f>VLOOKUP($A88,'App C Share Outflows'!$A:$I,7,FALSE)</f>
        <v>6576.0600399999985</v>
      </c>
      <c r="AJ88" s="250">
        <f>VLOOKUP($A88,'App C Share Outflows'!$A:$I,8,FALSE)</f>
        <v>0</v>
      </c>
      <c r="AK88" s="250">
        <f>VLOOKUP($A88,'App C Share Outflows'!$A:$I,9,FALSE)</f>
        <v>0</v>
      </c>
      <c r="AN88" s="250">
        <f>VLOOKUP($A88,'App C Share Inflows'!$A:$I,5,FALSE)</f>
        <v>-3012.07215</v>
      </c>
      <c r="AO88" s="250">
        <f>VLOOKUP($A88,'App C Share Inflows'!$A:$I,6,FALSE)</f>
        <v>-3012.07215</v>
      </c>
      <c r="AP88" s="250">
        <f>VLOOKUP($A88,'App C Share Inflows'!$A:$I,7,FALSE)</f>
        <v>0</v>
      </c>
      <c r="AQ88" s="250">
        <f>VLOOKUP($A88,'App C Share Inflows'!$A:$I,8,FALSE)</f>
        <v>0</v>
      </c>
      <c r="AR88" s="250">
        <f>VLOOKUP($A88,'App C Share Inflows'!$A:$I,9,FALSE)</f>
        <v>0</v>
      </c>
    </row>
    <row r="89" spans="1:44">
      <c r="A89" s="4">
        <v>91013</v>
      </c>
      <c r="B89" s="84" t="s">
        <v>933</v>
      </c>
      <c r="C89" s="249">
        <f>VLOOKUP($A89,'App C Total'!$A:$I,3,FALSE)</f>
        <v>3.269E-5</v>
      </c>
      <c r="D89" s="44"/>
      <c r="E89" s="250">
        <f>VLOOKUP($A89,'App C Total'!$A:$I,5,FALSE)</f>
        <v>44542.927377500004</v>
      </c>
      <c r="F89" s="250">
        <f>VLOOKUP($A89,'App C Total'!$A:$I,6,FALSE)</f>
        <v>24118.144937499997</v>
      </c>
      <c r="G89" s="250">
        <f>VLOOKUP($A89,'App C Total'!$A:$I,7,FALSE)</f>
        <v>42101.681652500003</v>
      </c>
      <c r="H89" s="250">
        <f>VLOOKUP($A89,'App C Total'!$A:$I,8,FALSE)</f>
        <v>2450.3116399999999</v>
      </c>
      <c r="I89" s="250">
        <f>VLOOKUP($A89,'App C Total'!$A:$I,9,FALSE)</f>
        <v>0</v>
      </c>
      <c r="L89" s="250">
        <f>VLOOKUP($A89,'App C Exp'!$A:$I,5,FALSE)</f>
        <v>9395.0733099999998</v>
      </c>
      <c r="M89" s="250">
        <f>VLOOKUP($A89,'App C Exp'!$A:$I,6,FALSE)</f>
        <v>6975.6864100000003</v>
      </c>
      <c r="N89" s="250">
        <f>VLOOKUP($A89,'App C Exp'!$A:$I,7,FALSE)</f>
        <v>7235.3430799999996</v>
      </c>
      <c r="O89" s="250">
        <f>VLOOKUP($A89,'App C Exp'!$A:$I,8,FALSE)</f>
        <v>0</v>
      </c>
      <c r="P89" s="250">
        <f>VLOOKUP($A89,'App C Exp'!$A:$I,9,FALSE)</f>
        <v>0</v>
      </c>
      <c r="S89" s="250">
        <f>VLOOKUP($A89,'App C Inv'!$A:$I,5,FALSE)</f>
        <v>14436.39435</v>
      </c>
      <c r="T89" s="250">
        <f>VLOOKUP($A89,'App C Inv'!$A:$I,6,FALSE)</f>
        <v>9571.3704799999996</v>
      </c>
      <c r="U89" s="250">
        <f>VLOOKUP($A89,'App C Inv'!$A:$I,7,FALSE)</f>
        <v>31489.132850000002</v>
      </c>
      <c r="V89" s="250">
        <f>VLOOKUP($A89,'App C Inv'!$A:$I,8,FALSE)</f>
        <v>2450.3116399999999</v>
      </c>
      <c r="W89" s="250">
        <f>VLOOKUP($A89,'App C Inv'!$A:$I,9,FALSE)</f>
        <v>0</v>
      </c>
      <c r="Z89" s="250">
        <f>VLOOKUP($A89,'App C Assum'!$A:$I,5,FALSE)</f>
        <v>9200.3716700000004</v>
      </c>
      <c r="AA89" s="250">
        <f>VLOOKUP($A89,'App C Assum'!$A:$I,6,FALSE)</f>
        <v>0</v>
      </c>
      <c r="AB89" s="250">
        <f>VLOOKUP($A89,'App C Assum'!$A:$I,7,FALSE)</f>
        <v>0</v>
      </c>
      <c r="AC89" s="250">
        <f>VLOOKUP($A89,'App C Assum'!$A:$I,8,FALSE)</f>
        <v>0</v>
      </c>
      <c r="AD89" s="250">
        <f>VLOOKUP($A89,'App C Assum'!$A:$I,9,FALSE)</f>
        <v>0</v>
      </c>
      <c r="AG89" s="250">
        <f>VLOOKUP($A89,'App C Share Outflows'!$A:$I,5,FALSE)</f>
        <v>12136.235097499997</v>
      </c>
      <c r="AH89" s="250">
        <f>VLOOKUP($A89,'App C Share Outflows'!$A:$I,6,FALSE)</f>
        <v>8196.2350974999972</v>
      </c>
      <c r="AI89" s="250">
        <f>VLOOKUP($A89,'App C Share Outflows'!$A:$I,7,FALSE)</f>
        <v>3377.2057224999994</v>
      </c>
      <c r="AJ89" s="250">
        <f>VLOOKUP($A89,'App C Share Outflows'!$A:$I,8,FALSE)</f>
        <v>0</v>
      </c>
      <c r="AK89" s="250">
        <f>VLOOKUP($A89,'App C Share Outflows'!$A:$I,9,FALSE)</f>
        <v>0</v>
      </c>
      <c r="AN89" s="250">
        <f>VLOOKUP($A89,'App C Share Inflows'!$A:$I,5,FALSE)</f>
        <v>-625.14704999999958</v>
      </c>
      <c r="AO89" s="250">
        <f>VLOOKUP($A89,'App C Share Inflows'!$A:$I,6,FALSE)</f>
        <v>-625.14704999999958</v>
      </c>
      <c r="AP89" s="250">
        <f>VLOOKUP($A89,'App C Share Inflows'!$A:$I,7,FALSE)</f>
        <v>0</v>
      </c>
      <c r="AQ89" s="250">
        <f>VLOOKUP($A89,'App C Share Inflows'!$A:$I,8,FALSE)</f>
        <v>0</v>
      </c>
      <c r="AR89" s="250">
        <f>VLOOKUP($A89,'App C Share Inflows'!$A:$I,9,FALSE)</f>
        <v>0</v>
      </c>
    </row>
    <row r="90" spans="1:44">
      <c r="A90" s="4">
        <v>91014</v>
      </c>
      <c r="B90" s="84" t="s">
        <v>97</v>
      </c>
      <c r="C90" s="249">
        <f>VLOOKUP($A90,'App C Total'!$A:$I,3,FALSE)</f>
        <v>1.6411E-4</v>
      </c>
      <c r="D90" s="44"/>
      <c r="E90" s="250">
        <f>VLOOKUP($A90,'App C Total'!$A:$I,5,FALSE)</f>
        <v>173773.19422250002</v>
      </c>
      <c r="F90" s="250">
        <f>VLOOKUP($A90,'App C Total'!$A:$I,6,FALSE)</f>
        <v>85289.459862499993</v>
      </c>
      <c r="G90" s="250">
        <f>VLOOKUP($A90,'App C Total'!$A:$I,7,FALSE)</f>
        <v>195466.5212475</v>
      </c>
      <c r="H90" s="250">
        <f>VLOOKUP($A90,'App C Total'!$A:$I,8,FALSE)</f>
        <v>12301.02916</v>
      </c>
      <c r="I90" s="250">
        <f>VLOOKUP($A90,'App C Total'!$A:$I,9,FALSE)</f>
        <v>0</v>
      </c>
      <c r="L90" s="250">
        <f>VLOOKUP($A90,'App C Exp'!$A:$I,5,FALSE)</f>
        <v>47165.049890000002</v>
      </c>
      <c r="M90" s="250">
        <f>VLOOKUP($A90,'App C Exp'!$A:$I,6,FALSE)</f>
        <v>35019.268790000002</v>
      </c>
      <c r="N90" s="250">
        <f>VLOOKUP($A90,'App C Exp'!$A:$I,7,FALSE)</f>
        <v>36322.794520000003</v>
      </c>
      <c r="O90" s="250">
        <f>VLOOKUP($A90,'App C Exp'!$A:$I,8,FALSE)</f>
        <v>0</v>
      </c>
      <c r="P90" s="250">
        <f>VLOOKUP($A90,'App C Exp'!$A:$I,9,FALSE)</f>
        <v>0</v>
      </c>
      <c r="S90" s="250">
        <f>VLOOKUP($A90,'App C Inv'!$A:$I,5,FALSE)</f>
        <v>72473.437649999993</v>
      </c>
      <c r="T90" s="250">
        <f>VLOOKUP($A90,'App C Inv'!$A:$I,6,FALSE)</f>
        <v>48050.095119999998</v>
      </c>
      <c r="U90" s="250">
        <f>VLOOKUP($A90,'App C Inv'!$A:$I,7,FALSE)</f>
        <v>158081.41915</v>
      </c>
      <c r="V90" s="250">
        <f>VLOOKUP($A90,'App C Inv'!$A:$I,8,FALSE)</f>
        <v>12301.02916</v>
      </c>
      <c r="W90" s="250">
        <f>VLOOKUP($A90,'App C Inv'!$A:$I,9,FALSE)</f>
        <v>0</v>
      </c>
      <c r="Z90" s="250">
        <f>VLOOKUP($A90,'App C Assum'!$A:$I,5,FALSE)</f>
        <v>46187.61073</v>
      </c>
      <c r="AA90" s="250">
        <f>VLOOKUP($A90,'App C Assum'!$A:$I,6,FALSE)</f>
        <v>0</v>
      </c>
      <c r="AB90" s="250">
        <f>VLOOKUP($A90,'App C Assum'!$A:$I,7,FALSE)</f>
        <v>0</v>
      </c>
      <c r="AC90" s="250">
        <f>VLOOKUP($A90,'App C Assum'!$A:$I,8,FALSE)</f>
        <v>0</v>
      </c>
      <c r="AD90" s="250">
        <f>VLOOKUP($A90,'App C Assum'!$A:$I,9,FALSE)</f>
        <v>0</v>
      </c>
      <c r="AG90" s="250">
        <f>VLOOKUP($A90,'App C Share Outflows'!$A:$I,5,FALSE)</f>
        <v>11925.30445249999</v>
      </c>
      <c r="AH90" s="250">
        <f>VLOOKUP($A90,'App C Share Outflows'!$A:$I,6,FALSE)</f>
        <v>6198.3044524999896</v>
      </c>
      <c r="AI90" s="250">
        <f>VLOOKUP($A90,'App C Share Outflows'!$A:$I,7,FALSE)</f>
        <v>1062.3075774999925</v>
      </c>
      <c r="AJ90" s="250">
        <f>VLOOKUP($A90,'App C Share Outflows'!$A:$I,8,FALSE)</f>
        <v>0</v>
      </c>
      <c r="AK90" s="250">
        <f>VLOOKUP($A90,'App C Share Outflows'!$A:$I,9,FALSE)</f>
        <v>0</v>
      </c>
      <c r="AN90" s="250">
        <f>VLOOKUP($A90,'App C Share Inflows'!$A:$I,5,FALSE)</f>
        <v>-3978.2084999999861</v>
      </c>
      <c r="AO90" s="250">
        <f>VLOOKUP($A90,'App C Share Inflows'!$A:$I,6,FALSE)</f>
        <v>-3978.2084999999861</v>
      </c>
      <c r="AP90" s="250">
        <f>VLOOKUP($A90,'App C Share Inflows'!$A:$I,7,FALSE)</f>
        <v>0</v>
      </c>
      <c r="AQ90" s="250">
        <f>VLOOKUP($A90,'App C Share Inflows'!$A:$I,8,FALSE)</f>
        <v>0</v>
      </c>
      <c r="AR90" s="250">
        <f>VLOOKUP($A90,'App C Share Inflows'!$A:$I,9,FALSE)</f>
        <v>0</v>
      </c>
    </row>
    <row r="91" spans="1:44">
      <c r="A91" s="4">
        <v>91015</v>
      </c>
      <c r="B91" s="84" t="s">
        <v>940</v>
      </c>
      <c r="C91" s="249">
        <f>VLOOKUP($A91,'App C Total'!$A:$I,3,FALSE)</f>
        <v>2.0820000000000001E-5</v>
      </c>
      <c r="D91" s="44"/>
      <c r="E91" s="250">
        <f>VLOOKUP($A91,'App C Total'!$A:$I,5,FALSE)</f>
        <v>34681.942645000003</v>
      </c>
      <c r="F91" s="250">
        <f>VLOOKUP($A91,'App C Total'!$A:$I,6,FALSE)</f>
        <v>18252.916324999998</v>
      </c>
      <c r="G91" s="250">
        <f>VLOOKUP($A91,'App C Total'!$A:$I,7,FALSE)</f>
        <v>28151.771045000001</v>
      </c>
      <c r="H91" s="250">
        <f>VLOOKUP($A91,'App C Total'!$A:$I,8,FALSE)</f>
        <v>1560.58392</v>
      </c>
      <c r="I91" s="250">
        <f>VLOOKUP($A91,'App C Total'!$A:$I,9,FALSE)</f>
        <v>0</v>
      </c>
      <c r="L91" s="250">
        <f>VLOOKUP($A91,'App C Exp'!$A:$I,5,FALSE)</f>
        <v>5983.6471799999999</v>
      </c>
      <c r="M91" s="250">
        <f>VLOOKUP($A91,'App C Exp'!$A:$I,6,FALSE)</f>
        <v>4442.7589800000005</v>
      </c>
      <c r="N91" s="250">
        <f>VLOOKUP($A91,'App C Exp'!$A:$I,7,FALSE)</f>
        <v>4608.1322399999999</v>
      </c>
      <c r="O91" s="250">
        <f>VLOOKUP($A91,'App C Exp'!$A:$I,8,FALSE)</f>
        <v>0</v>
      </c>
      <c r="P91" s="250">
        <f>VLOOKUP($A91,'App C Exp'!$A:$I,9,FALSE)</f>
        <v>0</v>
      </c>
      <c r="S91" s="250">
        <f>VLOOKUP($A91,'App C Inv'!$A:$I,5,FALSE)</f>
        <v>9194.4243000000006</v>
      </c>
      <c r="T91" s="250">
        <f>VLOOKUP($A91,'App C Inv'!$A:$I,6,FALSE)</f>
        <v>6095.9294399999999</v>
      </c>
      <c r="U91" s="250">
        <f>VLOOKUP($A91,'App C Inv'!$A:$I,7,FALSE)</f>
        <v>20055.177299999999</v>
      </c>
      <c r="V91" s="250">
        <f>VLOOKUP($A91,'App C Inv'!$A:$I,8,FALSE)</f>
        <v>1560.58392</v>
      </c>
      <c r="W91" s="250">
        <f>VLOOKUP($A91,'App C Inv'!$A:$I,9,FALSE)</f>
        <v>0</v>
      </c>
      <c r="Z91" s="250">
        <f>VLOOKUP($A91,'App C Assum'!$A:$I,5,FALSE)</f>
        <v>5859.6432599999998</v>
      </c>
      <c r="AA91" s="250">
        <f>VLOOKUP($A91,'App C Assum'!$A:$I,6,FALSE)</f>
        <v>0</v>
      </c>
      <c r="AB91" s="250">
        <f>VLOOKUP($A91,'App C Assum'!$A:$I,7,FALSE)</f>
        <v>0</v>
      </c>
      <c r="AC91" s="250">
        <f>VLOOKUP($A91,'App C Assum'!$A:$I,8,FALSE)</f>
        <v>0</v>
      </c>
      <c r="AD91" s="250">
        <f>VLOOKUP($A91,'App C Assum'!$A:$I,9,FALSE)</f>
        <v>0</v>
      </c>
      <c r="AG91" s="250">
        <f>VLOOKUP($A91,'App C Share Outflows'!$A:$I,5,FALSE)</f>
        <v>13644.227905</v>
      </c>
      <c r="AH91" s="250">
        <f>VLOOKUP($A91,'App C Share Outflows'!$A:$I,6,FALSE)</f>
        <v>7714.2279049999997</v>
      </c>
      <c r="AI91" s="250">
        <f>VLOOKUP($A91,'App C Share Outflows'!$A:$I,7,FALSE)</f>
        <v>3488.4615050000011</v>
      </c>
      <c r="AJ91" s="250">
        <f>VLOOKUP($A91,'App C Share Outflows'!$A:$I,8,FALSE)</f>
        <v>0</v>
      </c>
      <c r="AK91" s="250">
        <f>VLOOKUP($A91,'App C Share Outflows'!$A:$I,9,FALSE)</f>
        <v>0</v>
      </c>
      <c r="AN91" s="250">
        <f>VLOOKUP($A91,'App C Share Inflows'!$A:$I,5,FALSE)</f>
        <v>0</v>
      </c>
      <c r="AO91" s="250">
        <f>VLOOKUP($A91,'App C Share Inflows'!$A:$I,6,FALSE)</f>
        <v>0</v>
      </c>
      <c r="AP91" s="250">
        <f>VLOOKUP($A91,'App C Share Inflows'!$A:$I,7,FALSE)</f>
        <v>0</v>
      </c>
      <c r="AQ91" s="250">
        <f>VLOOKUP($A91,'App C Share Inflows'!$A:$I,8,FALSE)</f>
        <v>0</v>
      </c>
      <c r="AR91" s="250">
        <f>VLOOKUP($A91,'App C Share Inflows'!$A:$I,9,FALSE)</f>
        <v>0</v>
      </c>
    </row>
    <row r="92" spans="1:44">
      <c r="A92" s="4">
        <v>91017</v>
      </c>
      <c r="B92" s="84" t="s">
        <v>964</v>
      </c>
      <c r="C92" s="249">
        <f>VLOOKUP($A92,'App C Total'!$A:$I,3,FALSE)</f>
        <v>3.5639999999999998E-5</v>
      </c>
      <c r="D92" s="44"/>
      <c r="E92" s="250">
        <f>VLOOKUP($A92,'App C Total'!$A:$I,5,FALSE)</f>
        <v>41976.916589999993</v>
      </c>
      <c r="F92" s="250">
        <f>VLOOKUP($A92,'App C Total'!$A:$I,6,FALSE)</f>
        <v>24233.519949999994</v>
      </c>
      <c r="G92" s="250">
        <f>VLOOKUP($A92,'App C Total'!$A:$I,7,FALSE)</f>
        <v>45409.978389999989</v>
      </c>
      <c r="H92" s="250">
        <f>VLOOKUP($A92,'App C Total'!$A:$I,8,FALSE)</f>
        <v>2671.4318399999997</v>
      </c>
      <c r="I92" s="250">
        <f>VLOOKUP($A92,'App C Total'!$A:$I,9,FALSE)</f>
        <v>0</v>
      </c>
      <c r="L92" s="250">
        <f>VLOOKUP($A92,'App C Exp'!$A:$I,5,FALSE)</f>
        <v>10242.90036</v>
      </c>
      <c r="M92" s="250">
        <f>VLOOKUP($A92,'App C Exp'!$A:$I,6,FALSE)</f>
        <v>7605.1839599999994</v>
      </c>
      <c r="N92" s="250">
        <f>VLOOKUP($A92,'App C Exp'!$A:$I,7,FALSE)</f>
        <v>7888.2724799999996</v>
      </c>
      <c r="O92" s="250">
        <f>VLOOKUP($A92,'App C Exp'!$A:$I,8,FALSE)</f>
        <v>0</v>
      </c>
      <c r="P92" s="250">
        <f>VLOOKUP($A92,'App C Exp'!$A:$I,9,FALSE)</f>
        <v>0</v>
      </c>
      <c r="S92" s="250">
        <f>VLOOKUP($A92,'App C Inv'!$A:$I,5,FALSE)</f>
        <v>15739.158599999999</v>
      </c>
      <c r="T92" s="250">
        <f>VLOOKUP($A92,'App C Inv'!$A:$I,6,FALSE)</f>
        <v>10435.106879999999</v>
      </c>
      <c r="U92" s="250">
        <f>VLOOKUP($A92,'App C Inv'!$A:$I,7,FALSE)</f>
        <v>34330.764599999995</v>
      </c>
      <c r="V92" s="250">
        <f>VLOOKUP($A92,'App C Inv'!$A:$I,8,FALSE)</f>
        <v>2671.4318399999997</v>
      </c>
      <c r="W92" s="250">
        <f>VLOOKUP($A92,'App C Inv'!$A:$I,9,FALSE)</f>
        <v>0</v>
      </c>
      <c r="Z92" s="250">
        <f>VLOOKUP($A92,'App C Assum'!$A:$I,5,FALSE)</f>
        <v>10030.62852</v>
      </c>
      <c r="AA92" s="250">
        <f>VLOOKUP($A92,'App C Assum'!$A:$I,6,FALSE)</f>
        <v>0</v>
      </c>
      <c r="AB92" s="250">
        <f>VLOOKUP($A92,'App C Assum'!$A:$I,7,FALSE)</f>
        <v>0</v>
      </c>
      <c r="AC92" s="250">
        <f>VLOOKUP($A92,'App C Assum'!$A:$I,8,FALSE)</f>
        <v>0</v>
      </c>
      <c r="AD92" s="250">
        <f>VLOOKUP($A92,'App C Assum'!$A:$I,9,FALSE)</f>
        <v>0</v>
      </c>
      <c r="AG92" s="250">
        <f>VLOOKUP($A92,'App C Share Outflows'!$A:$I,5,FALSE)</f>
        <v>6193.2291099999957</v>
      </c>
      <c r="AH92" s="250">
        <f>VLOOKUP($A92,'App C Share Outflows'!$A:$I,6,FALSE)</f>
        <v>6193.2291099999957</v>
      </c>
      <c r="AI92" s="250">
        <f>VLOOKUP($A92,'App C Share Outflows'!$A:$I,7,FALSE)</f>
        <v>3190.9413099999938</v>
      </c>
      <c r="AJ92" s="250">
        <f>VLOOKUP($A92,'App C Share Outflows'!$A:$I,8,FALSE)</f>
        <v>0</v>
      </c>
      <c r="AK92" s="250">
        <f>VLOOKUP($A92,'App C Share Outflows'!$A:$I,9,FALSE)</f>
        <v>0</v>
      </c>
      <c r="AN92" s="250">
        <f>VLOOKUP($A92,'App C Share Inflows'!$A:$I,5,FALSE)</f>
        <v>-229</v>
      </c>
      <c r="AO92" s="250">
        <f>VLOOKUP($A92,'App C Share Inflows'!$A:$I,6,FALSE)</f>
        <v>0</v>
      </c>
      <c r="AP92" s="250">
        <f>VLOOKUP($A92,'App C Share Inflows'!$A:$I,7,FALSE)</f>
        <v>0</v>
      </c>
      <c r="AQ92" s="250">
        <f>VLOOKUP($A92,'App C Share Inflows'!$A:$I,8,FALSE)</f>
        <v>0</v>
      </c>
      <c r="AR92" s="250">
        <f>VLOOKUP($A92,'App C Share Inflows'!$A:$I,9,FALSE)</f>
        <v>0</v>
      </c>
    </row>
    <row r="93" spans="1:44">
      <c r="A93" s="4">
        <v>91020</v>
      </c>
      <c r="B93" s="84" t="s">
        <v>99</v>
      </c>
      <c r="C93" s="249">
        <f>VLOOKUP($A93,'App C Total'!$A:$I,3,FALSE)</f>
        <v>2.7080000000000002E-5</v>
      </c>
      <c r="D93" s="44"/>
      <c r="E93" s="250">
        <f>VLOOKUP($A93,'App C Total'!$A:$I,5,FALSE)</f>
        <v>31682.15543000001</v>
      </c>
      <c r="F93" s="250">
        <f>VLOOKUP($A93,'App C Total'!$A:$I,6,FALSE)</f>
        <v>15405.361350000006</v>
      </c>
      <c r="G93" s="250">
        <f>VLOOKUP($A93,'App C Total'!$A:$I,7,FALSE)</f>
        <v>32025.585030000006</v>
      </c>
      <c r="H93" s="250">
        <f>VLOOKUP($A93,'App C Total'!$A:$I,8,FALSE)</f>
        <v>2029.8084800000001</v>
      </c>
      <c r="I93" s="250">
        <f>VLOOKUP($A93,'App C Total'!$A:$I,9,FALSE)</f>
        <v>0</v>
      </c>
      <c r="L93" s="250">
        <f>VLOOKUP($A93,'App C Exp'!$A:$I,5,FALSE)</f>
        <v>7782.7649200000005</v>
      </c>
      <c r="M93" s="250">
        <f>VLOOKUP($A93,'App C Exp'!$A:$I,6,FALSE)</f>
        <v>5778.5741200000002</v>
      </c>
      <c r="N93" s="250">
        <f>VLOOKUP($A93,'App C Exp'!$A:$I,7,FALSE)</f>
        <v>5993.6705600000005</v>
      </c>
      <c r="O93" s="250">
        <f>VLOOKUP($A93,'App C Exp'!$A:$I,8,FALSE)</f>
        <v>0</v>
      </c>
      <c r="P93" s="250">
        <f>VLOOKUP($A93,'App C Exp'!$A:$I,9,FALSE)</f>
        <v>0</v>
      </c>
      <c r="S93" s="250">
        <f>VLOOKUP($A93,'App C Inv'!$A:$I,5,FALSE)</f>
        <v>11958.934200000002</v>
      </c>
      <c r="T93" s="250">
        <f>VLOOKUP($A93,'App C Inv'!$A:$I,6,FALSE)</f>
        <v>7928.8073600000007</v>
      </c>
      <c r="U93" s="250">
        <f>VLOOKUP($A93,'App C Inv'!$A:$I,7,FALSE)</f>
        <v>26085.216200000003</v>
      </c>
      <c r="V93" s="250">
        <f>VLOOKUP($A93,'App C Inv'!$A:$I,8,FALSE)</f>
        <v>2029.8084800000001</v>
      </c>
      <c r="W93" s="250">
        <f>VLOOKUP($A93,'App C Inv'!$A:$I,9,FALSE)</f>
        <v>0</v>
      </c>
      <c r="Z93" s="250">
        <f>VLOOKUP($A93,'App C Assum'!$A:$I,5,FALSE)</f>
        <v>7621.4764400000004</v>
      </c>
      <c r="AA93" s="250">
        <f>VLOOKUP($A93,'App C Assum'!$A:$I,6,FALSE)</f>
        <v>0</v>
      </c>
      <c r="AB93" s="250">
        <f>VLOOKUP($A93,'App C Assum'!$A:$I,7,FALSE)</f>
        <v>0</v>
      </c>
      <c r="AC93" s="250">
        <f>VLOOKUP($A93,'App C Assum'!$A:$I,8,FALSE)</f>
        <v>0</v>
      </c>
      <c r="AD93" s="250">
        <f>VLOOKUP($A93,'App C Assum'!$A:$I,9,FALSE)</f>
        <v>0</v>
      </c>
      <c r="AG93" s="250">
        <f>VLOOKUP($A93,'App C Share Outflows'!$A:$I,5,FALSE)</f>
        <v>4372.2816000000012</v>
      </c>
      <c r="AH93" s="250">
        <f>VLOOKUP($A93,'App C Share Outflows'!$A:$I,6,FALSE)</f>
        <v>1751.2816000000012</v>
      </c>
      <c r="AI93" s="250">
        <f>VLOOKUP($A93,'App C Share Outflows'!$A:$I,7,FALSE)</f>
        <v>0</v>
      </c>
      <c r="AJ93" s="250">
        <f>VLOOKUP($A93,'App C Share Outflows'!$A:$I,8,FALSE)</f>
        <v>0</v>
      </c>
      <c r="AK93" s="250">
        <f>VLOOKUP($A93,'App C Share Outflows'!$A:$I,9,FALSE)</f>
        <v>0</v>
      </c>
      <c r="AN93" s="250">
        <f>VLOOKUP($A93,'App C Share Inflows'!$A:$I,5,FALSE)</f>
        <v>-53.301729999995587</v>
      </c>
      <c r="AO93" s="250">
        <f>VLOOKUP($A93,'App C Share Inflows'!$A:$I,6,FALSE)</f>
        <v>-53.301729999995587</v>
      </c>
      <c r="AP93" s="250">
        <f>VLOOKUP($A93,'App C Share Inflows'!$A:$I,7,FALSE)</f>
        <v>-53.301729999995587</v>
      </c>
      <c r="AQ93" s="250">
        <f>VLOOKUP($A93,'App C Share Inflows'!$A:$I,8,FALSE)</f>
        <v>0</v>
      </c>
      <c r="AR93" s="250">
        <f>VLOOKUP($A93,'App C Share Inflows'!$A:$I,9,FALSE)</f>
        <v>0</v>
      </c>
    </row>
    <row r="94" spans="1:44">
      <c r="A94" s="4">
        <v>91021</v>
      </c>
      <c r="B94" s="84" t="s">
        <v>100</v>
      </c>
      <c r="C94" s="249">
        <f>VLOOKUP($A94,'App C Total'!$A:$I,3,FALSE)</f>
        <v>9.3137000000000005E-4</v>
      </c>
      <c r="D94" s="44"/>
      <c r="E94" s="250">
        <f>VLOOKUP($A94,'App C Total'!$A:$I,5,FALSE)</f>
        <v>942349.23948249989</v>
      </c>
      <c r="F94" s="250">
        <f>VLOOKUP($A94,'App C Total'!$A:$I,6,FALSE)</f>
        <v>480482.70136249991</v>
      </c>
      <c r="G94" s="250">
        <f>VLOOKUP($A94,'App C Total'!$A:$I,7,FALSE)</f>
        <v>1126180.6335324999</v>
      </c>
      <c r="H94" s="250">
        <f>VLOOKUP($A94,'App C Total'!$A:$I,8,FALSE)</f>
        <v>69811.769719999997</v>
      </c>
      <c r="I94" s="250">
        <f>VLOOKUP($A94,'App C Total'!$A:$I,9,FALSE)</f>
        <v>0</v>
      </c>
      <c r="L94" s="250">
        <f>VLOOKUP($A94,'App C Exp'!$A:$I,5,FALSE)</f>
        <v>267674.80663000001</v>
      </c>
      <c r="M94" s="250">
        <f>VLOOKUP($A94,'App C Exp'!$A:$I,6,FALSE)</f>
        <v>198744.11293</v>
      </c>
      <c r="N94" s="250">
        <f>VLOOKUP($A94,'App C Exp'!$A:$I,7,FALSE)</f>
        <v>206141.98484000002</v>
      </c>
      <c r="O94" s="250">
        <f>VLOOKUP($A94,'App C Exp'!$A:$I,8,FALSE)</f>
        <v>0</v>
      </c>
      <c r="P94" s="250">
        <f>VLOOKUP($A94,'App C Exp'!$A:$I,9,FALSE)</f>
        <v>0</v>
      </c>
      <c r="S94" s="250">
        <f>VLOOKUP($A94,'App C Inv'!$A:$I,5,FALSE)</f>
        <v>411306.96255</v>
      </c>
      <c r="T94" s="250">
        <f>VLOOKUP($A94,'App C Inv'!$A:$I,6,FALSE)</f>
        <v>272697.68504000001</v>
      </c>
      <c r="U94" s="250">
        <f>VLOOKUP($A94,'App C Inv'!$A:$I,7,FALSE)</f>
        <v>897156.12305000005</v>
      </c>
      <c r="V94" s="250">
        <f>VLOOKUP($A94,'App C Inv'!$A:$I,8,FALSE)</f>
        <v>69811.769719999997</v>
      </c>
      <c r="W94" s="250">
        <f>VLOOKUP($A94,'App C Inv'!$A:$I,9,FALSE)</f>
        <v>0</v>
      </c>
      <c r="Z94" s="250">
        <f>VLOOKUP($A94,'App C Assum'!$A:$I,5,FALSE)</f>
        <v>262127.56691000002</v>
      </c>
      <c r="AA94" s="250">
        <f>VLOOKUP($A94,'App C Assum'!$A:$I,6,FALSE)</f>
        <v>0</v>
      </c>
      <c r="AB94" s="250">
        <f>VLOOKUP($A94,'App C Assum'!$A:$I,7,FALSE)</f>
        <v>0</v>
      </c>
      <c r="AC94" s="250">
        <f>VLOOKUP($A94,'App C Assum'!$A:$I,8,FALSE)</f>
        <v>0</v>
      </c>
      <c r="AD94" s="250">
        <f>VLOOKUP($A94,'App C Assum'!$A:$I,9,FALSE)</f>
        <v>0</v>
      </c>
      <c r="AG94" s="250">
        <f>VLOOKUP($A94,'App C Share Outflows'!$A:$I,5,FALSE)</f>
        <v>27226.999392499827</v>
      </c>
      <c r="AH94" s="250">
        <f>VLOOKUP($A94,'App C Share Outflows'!$A:$I,6,FALSE)</f>
        <v>27226.999392499827</v>
      </c>
      <c r="AI94" s="250">
        <f>VLOOKUP($A94,'App C Share Outflows'!$A:$I,7,FALSE)</f>
        <v>22882.525642499822</v>
      </c>
      <c r="AJ94" s="250">
        <f>VLOOKUP($A94,'App C Share Outflows'!$A:$I,8,FALSE)</f>
        <v>0</v>
      </c>
      <c r="AK94" s="250">
        <f>VLOOKUP($A94,'App C Share Outflows'!$A:$I,9,FALSE)</f>
        <v>0</v>
      </c>
      <c r="AN94" s="250">
        <f>VLOOKUP($A94,'App C Share Inflows'!$A:$I,5,FALSE)</f>
        <v>-25987.095999999961</v>
      </c>
      <c r="AO94" s="250">
        <f>VLOOKUP($A94,'App C Share Inflows'!$A:$I,6,FALSE)</f>
        <v>-18186.095999999961</v>
      </c>
      <c r="AP94" s="250">
        <f>VLOOKUP($A94,'App C Share Inflows'!$A:$I,7,FALSE)</f>
        <v>0</v>
      </c>
      <c r="AQ94" s="250">
        <f>VLOOKUP($A94,'App C Share Inflows'!$A:$I,8,FALSE)</f>
        <v>0</v>
      </c>
      <c r="AR94" s="250">
        <f>VLOOKUP($A94,'App C Share Inflows'!$A:$I,9,FALSE)</f>
        <v>0</v>
      </c>
    </row>
    <row r="95" spans="1:44">
      <c r="A95" s="4">
        <v>91024</v>
      </c>
      <c r="B95" s="84" t="s">
        <v>101</v>
      </c>
      <c r="C95" s="249">
        <f>VLOOKUP($A95,'App C Total'!$A:$I,3,FALSE)</f>
        <v>1.0446999999999999E-4</v>
      </c>
      <c r="D95" s="44"/>
      <c r="E95" s="250">
        <f>VLOOKUP($A95,'App C Total'!$A:$I,5,FALSE)</f>
        <v>118425.79250749998</v>
      </c>
      <c r="F95" s="250">
        <f>VLOOKUP($A95,'App C Total'!$A:$I,6,FALSE)</f>
        <v>75065.078787499981</v>
      </c>
      <c r="G95" s="250">
        <f>VLOOKUP($A95,'App C Total'!$A:$I,7,FALSE)</f>
        <v>137121.57190749998</v>
      </c>
      <c r="H95" s="250">
        <f>VLOOKUP($A95,'App C Total'!$A:$I,8,FALSE)</f>
        <v>7830.6533199999994</v>
      </c>
      <c r="I95" s="250">
        <f>VLOOKUP($A95,'App C Total'!$A:$I,9,FALSE)</f>
        <v>0</v>
      </c>
      <c r="L95" s="250">
        <f>VLOOKUP($A95,'App C Exp'!$A:$I,5,FALSE)</f>
        <v>30024.573529999998</v>
      </c>
      <c r="M95" s="250">
        <f>VLOOKUP($A95,'App C Exp'!$A:$I,6,FALSE)</f>
        <v>22292.74883</v>
      </c>
      <c r="N95" s="250">
        <f>VLOOKUP($A95,'App C Exp'!$A:$I,7,FALSE)</f>
        <v>23122.554039999999</v>
      </c>
      <c r="O95" s="250">
        <f>VLOOKUP($A95,'App C Exp'!$A:$I,8,FALSE)</f>
        <v>0</v>
      </c>
      <c r="P95" s="250">
        <f>VLOOKUP($A95,'App C Exp'!$A:$I,9,FALSE)</f>
        <v>0</v>
      </c>
      <c r="S95" s="250">
        <f>VLOOKUP($A95,'App C Inv'!$A:$I,5,FALSE)</f>
        <v>46135.519049999995</v>
      </c>
      <c r="T95" s="250">
        <f>VLOOKUP($A95,'App C Inv'!$A:$I,6,FALSE)</f>
        <v>30587.980239999997</v>
      </c>
      <c r="U95" s="250">
        <f>VLOOKUP($A95,'App C Inv'!$A:$I,7,FALSE)</f>
        <v>100632.29454999999</v>
      </c>
      <c r="V95" s="250">
        <f>VLOOKUP($A95,'App C Inv'!$A:$I,8,FALSE)</f>
        <v>7830.6533199999994</v>
      </c>
      <c r="W95" s="250">
        <f>VLOOKUP($A95,'App C Inv'!$A:$I,9,FALSE)</f>
        <v>0</v>
      </c>
      <c r="Z95" s="250">
        <f>VLOOKUP($A95,'App C Assum'!$A:$I,5,FALSE)</f>
        <v>29402.350209999997</v>
      </c>
      <c r="AA95" s="250">
        <f>VLOOKUP($A95,'App C Assum'!$A:$I,6,FALSE)</f>
        <v>0</v>
      </c>
      <c r="AB95" s="250">
        <f>VLOOKUP($A95,'App C Assum'!$A:$I,7,FALSE)</f>
        <v>0</v>
      </c>
      <c r="AC95" s="250">
        <f>VLOOKUP($A95,'App C Assum'!$A:$I,8,FALSE)</f>
        <v>0</v>
      </c>
      <c r="AD95" s="250">
        <f>VLOOKUP($A95,'App C Assum'!$A:$I,9,FALSE)</f>
        <v>0</v>
      </c>
      <c r="AG95" s="250">
        <f>VLOOKUP($A95,'App C Share Outflows'!$A:$I,5,FALSE)</f>
        <v>22184.349717499979</v>
      </c>
      <c r="AH95" s="250">
        <f>VLOOKUP($A95,'App C Share Outflows'!$A:$I,6,FALSE)</f>
        <v>22184.349717499979</v>
      </c>
      <c r="AI95" s="250">
        <f>VLOOKUP($A95,'App C Share Outflows'!$A:$I,7,FALSE)</f>
        <v>13366.723317499982</v>
      </c>
      <c r="AJ95" s="250">
        <f>VLOOKUP($A95,'App C Share Outflows'!$A:$I,8,FALSE)</f>
        <v>0</v>
      </c>
      <c r="AK95" s="250">
        <f>VLOOKUP($A95,'App C Share Outflows'!$A:$I,9,FALSE)</f>
        <v>0</v>
      </c>
      <c r="AN95" s="250">
        <f>VLOOKUP($A95,'App C Share Inflows'!$A:$I,5,FALSE)</f>
        <v>-9321</v>
      </c>
      <c r="AO95" s="250">
        <f>VLOOKUP($A95,'App C Share Inflows'!$A:$I,6,FALSE)</f>
        <v>0</v>
      </c>
      <c r="AP95" s="250">
        <f>VLOOKUP($A95,'App C Share Inflows'!$A:$I,7,FALSE)</f>
        <v>0</v>
      </c>
      <c r="AQ95" s="250">
        <f>VLOOKUP($A95,'App C Share Inflows'!$A:$I,8,FALSE)</f>
        <v>0</v>
      </c>
      <c r="AR95" s="250">
        <f>VLOOKUP($A95,'App C Share Inflows'!$A:$I,9,FALSE)</f>
        <v>0</v>
      </c>
    </row>
    <row r="96" spans="1:44">
      <c r="A96" s="94">
        <v>91026</v>
      </c>
      <c r="B96" s="95" t="s">
        <v>102</v>
      </c>
      <c r="C96" s="249">
        <f>VLOOKUP($A96,'App C Total'!$A:$I,3,FALSE)</f>
        <v>2.512E-5</v>
      </c>
      <c r="D96" s="44"/>
      <c r="E96" s="250">
        <f>VLOOKUP($A96,'App C Total'!$A:$I,5,FALSE)</f>
        <v>41263.287794999997</v>
      </c>
      <c r="F96" s="250">
        <f>VLOOKUP($A96,'App C Total'!$A:$I,6,FALSE)</f>
        <v>23801.874674999995</v>
      </c>
      <c r="G96" s="250">
        <f>VLOOKUP($A96,'App C Total'!$A:$I,7,FALSE)</f>
        <v>45539.318169999999</v>
      </c>
      <c r="H96" s="250">
        <f>VLOOKUP($A96,'App C Total'!$A:$I,8,FALSE)</f>
        <v>1882.89472</v>
      </c>
      <c r="I96" s="250">
        <f>VLOOKUP($A96,'App C Total'!$A:$I,9,FALSE)</f>
        <v>0</v>
      </c>
      <c r="L96" s="250">
        <f>VLOOKUP($A96,'App C Exp'!$A:$I,5,FALSE)</f>
        <v>7219.46288</v>
      </c>
      <c r="M96" s="250">
        <f>VLOOKUP($A96,'App C Exp'!$A:$I,6,FALSE)</f>
        <v>5360.3316800000002</v>
      </c>
      <c r="N96" s="250">
        <f>VLOOKUP($A96,'App C Exp'!$A:$I,7,FALSE)</f>
        <v>5559.8598400000001</v>
      </c>
      <c r="O96" s="250">
        <f>VLOOKUP($A96,'App C Exp'!$A:$I,8,FALSE)</f>
        <v>0</v>
      </c>
      <c r="P96" s="250">
        <f>VLOOKUP($A96,'App C Exp'!$A:$I,9,FALSE)</f>
        <v>0</v>
      </c>
      <c r="S96" s="250">
        <f>VLOOKUP($A96,'App C Inv'!$A:$I,5,FALSE)</f>
        <v>11093.3688</v>
      </c>
      <c r="T96" s="250">
        <f>VLOOKUP($A96,'App C Inv'!$A:$I,6,FALSE)</f>
        <v>7354.9350400000003</v>
      </c>
      <c r="U96" s="250">
        <f>VLOOKUP($A96,'App C Inv'!$A:$I,7,FALSE)</f>
        <v>24197.216799999998</v>
      </c>
      <c r="V96" s="250">
        <f>VLOOKUP($A96,'App C Inv'!$A:$I,8,FALSE)</f>
        <v>1882.89472</v>
      </c>
      <c r="W96" s="250">
        <f>VLOOKUP($A96,'App C Inv'!$A:$I,9,FALSE)</f>
        <v>0</v>
      </c>
      <c r="Z96" s="250">
        <f>VLOOKUP($A96,'App C Assum'!$A:$I,5,FALSE)</f>
        <v>7069.8481600000005</v>
      </c>
      <c r="AA96" s="250">
        <f>VLOOKUP($A96,'App C Assum'!$A:$I,6,FALSE)</f>
        <v>0</v>
      </c>
      <c r="AB96" s="250">
        <f>VLOOKUP($A96,'App C Assum'!$A:$I,7,FALSE)</f>
        <v>0</v>
      </c>
      <c r="AC96" s="250">
        <f>VLOOKUP($A96,'App C Assum'!$A:$I,8,FALSE)</f>
        <v>0</v>
      </c>
      <c r="AD96" s="250">
        <f>VLOOKUP($A96,'App C Assum'!$A:$I,9,FALSE)</f>
        <v>0</v>
      </c>
      <c r="AG96" s="250">
        <f>VLOOKUP($A96,'App C Share Outflows'!$A:$I,5,FALSE)</f>
        <v>28042.559654999997</v>
      </c>
      <c r="AH96" s="250">
        <f>VLOOKUP($A96,'App C Share Outflows'!$A:$I,6,FALSE)</f>
        <v>23248.559654999997</v>
      </c>
      <c r="AI96" s="250">
        <f>VLOOKUP($A96,'App C Share Outflows'!$A:$I,7,FALSE)</f>
        <v>15782.241529999999</v>
      </c>
      <c r="AJ96" s="250">
        <f>VLOOKUP($A96,'App C Share Outflows'!$A:$I,8,FALSE)</f>
        <v>0</v>
      </c>
      <c r="AK96" s="250">
        <f>VLOOKUP($A96,'App C Share Outflows'!$A:$I,9,FALSE)</f>
        <v>0</v>
      </c>
      <c r="AN96" s="250">
        <f>VLOOKUP($A96,'App C Share Inflows'!$A:$I,5,FALSE)</f>
        <v>-12161.951700000001</v>
      </c>
      <c r="AO96" s="250">
        <f>VLOOKUP($A96,'App C Share Inflows'!$A:$I,6,FALSE)</f>
        <v>-12161.951700000001</v>
      </c>
      <c r="AP96" s="250">
        <f>VLOOKUP($A96,'App C Share Inflows'!$A:$I,7,FALSE)</f>
        <v>0</v>
      </c>
      <c r="AQ96" s="250">
        <f>VLOOKUP($A96,'App C Share Inflows'!$A:$I,8,FALSE)</f>
        <v>0</v>
      </c>
      <c r="AR96" s="250">
        <f>VLOOKUP($A96,'App C Share Inflows'!$A:$I,9,FALSE)</f>
        <v>0</v>
      </c>
    </row>
    <row r="97" spans="1:44">
      <c r="A97" s="4">
        <v>91027</v>
      </c>
      <c r="B97" s="84" t="s">
        <v>103</v>
      </c>
      <c r="C97" s="249">
        <f>VLOOKUP($A97,'App C Total'!$A:$I,3,FALSE)</f>
        <v>1.596E-5</v>
      </c>
      <c r="D97" s="44"/>
      <c r="E97" s="250">
        <f>VLOOKUP($A97,'App C Total'!$A:$I,5,FALSE)</f>
        <v>23853.497159999999</v>
      </c>
      <c r="F97" s="250">
        <f>VLOOKUP($A97,'App C Total'!$A:$I,6,FALSE)</f>
        <v>12495.252199999999</v>
      </c>
      <c r="G97" s="250">
        <f>VLOOKUP($A97,'App C Total'!$A:$I,7,FALSE)</f>
        <v>23412.285309999999</v>
      </c>
      <c r="H97" s="250">
        <f>VLOOKUP($A97,'App C Total'!$A:$I,8,FALSE)</f>
        <v>1196.2977599999999</v>
      </c>
      <c r="I97" s="250">
        <f>VLOOKUP($A97,'App C Total'!$A:$I,9,FALSE)</f>
        <v>0</v>
      </c>
      <c r="L97" s="250">
        <f>VLOOKUP($A97,'App C Exp'!$A:$I,5,FALSE)</f>
        <v>4586.8880399999998</v>
      </c>
      <c r="M97" s="250">
        <f>VLOOKUP($A97,'App C Exp'!$A:$I,6,FALSE)</f>
        <v>3405.6884399999999</v>
      </c>
      <c r="N97" s="250">
        <f>VLOOKUP($A97,'App C Exp'!$A:$I,7,FALSE)</f>
        <v>3532.4587200000001</v>
      </c>
      <c r="O97" s="250">
        <f>VLOOKUP($A97,'App C Exp'!$A:$I,8,FALSE)</f>
        <v>0</v>
      </c>
      <c r="P97" s="250">
        <f>VLOOKUP($A97,'App C Exp'!$A:$I,9,FALSE)</f>
        <v>0</v>
      </c>
      <c r="S97" s="250">
        <f>VLOOKUP($A97,'App C Inv'!$A:$I,5,FALSE)</f>
        <v>7048.1754000000001</v>
      </c>
      <c r="T97" s="250">
        <f>VLOOKUP($A97,'App C Inv'!$A:$I,6,FALSE)</f>
        <v>4672.9603200000001</v>
      </c>
      <c r="U97" s="250">
        <f>VLOOKUP($A97,'App C Inv'!$A:$I,7,FALSE)</f>
        <v>15373.7094</v>
      </c>
      <c r="V97" s="250">
        <f>VLOOKUP($A97,'App C Inv'!$A:$I,8,FALSE)</f>
        <v>1196.2977599999999</v>
      </c>
      <c r="W97" s="250">
        <f>VLOOKUP($A97,'App C Inv'!$A:$I,9,FALSE)</f>
        <v>0</v>
      </c>
      <c r="Z97" s="250">
        <f>VLOOKUP($A97,'App C Assum'!$A:$I,5,FALSE)</f>
        <v>4491.8302800000001</v>
      </c>
      <c r="AA97" s="250">
        <f>VLOOKUP($A97,'App C Assum'!$A:$I,6,FALSE)</f>
        <v>0</v>
      </c>
      <c r="AB97" s="250">
        <f>VLOOKUP($A97,'App C Assum'!$A:$I,7,FALSE)</f>
        <v>0</v>
      </c>
      <c r="AC97" s="250">
        <f>VLOOKUP($A97,'App C Assum'!$A:$I,8,FALSE)</f>
        <v>0</v>
      </c>
      <c r="AD97" s="250">
        <f>VLOOKUP($A97,'App C Assum'!$A:$I,9,FALSE)</f>
        <v>0</v>
      </c>
      <c r="AG97" s="250">
        <f>VLOOKUP($A97,'App C Share Outflows'!$A:$I,5,FALSE)</f>
        <v>10568.180939999998</v>
      </c>
      <c r="AH97" s="250">
        <f>VLOOKUP($A97,'App C Share Outflows'!$A:$I,6,FALSE)</f>
        <v>7258.1809399999984</v>
      </c>
      <c r="AI97" s="250">
        <f>VLOOKUP($A97,'App C Share Outflows'!$A:$I,7,FALSE)</f>
        <v>4506.117189999999</v>
      </c>
      <c r="AJ97" s="250">
        <f>VLOOKUP($A97,'App C Share Outflows'!$A:$I,8,FALSE)</f>
        <v>0</v>
      </c>
      <c r="AK97" s="250">
        <f>VLOOKUP($A97,'App C Share Outflows'!$A:$I,9,FALSE)</f>
        <v>0</v>
      </c>
      <c r="AN97" s="250">
        <f>VLOOKUP($A97,'App C Share Inflows'!$A:$I,5,FALSE)</f>
        <v>-2841.5774999999994</v>
      </c>
      <c r="AO97" s="250">
        <f>VLOOKUP($A97,'App C Share Inflows'!$A:$I,6,FALSE)</f>
        <v>-2841.5774999999994</v>
      </c>
      <c r="AP97" s="250">
        <f>VLOOKUP($A97,'App C Share Inflows'!$A:$I,7,FALSE)</f>
        <v>0</v>
      </c>
      <c r="AQ97" s="250">
        <f>VLOOKUP($A97,'App C Share Inflows'!$A:$I,8,FALSE)</f>
        <v>0</v>
      </c>
      <c r="AR97" s="250">
        <f>VLOOKUP($A97,'App C Share Inflows'!$A:$I,9,FALSE)</f>
        <v>0</v>
      </c>
    </row>
    <row r="98" spans="1:44">
      <c r="A98" s="4">
        <v>91032</v>
      </c>
      <c r="B98" s="84" t="s">
        <v>104</v>
      </c>
      <c r="C98" s="249">
        <f>VLOOKUP($A98,'App C Total'!$A:$I,3,FALSE)</f>
        <v>3.8819999999999998E-5</v>
      </c>
      <c r="D98" s="44"/>
      <c r="E98" s="250">
        <f>VLOOKUP($A98,'App C Total'!$A:$I,5,FALSE)</f>
        <v>56861.190844999997</v>
      </c>
      <c r="F98" s="250">
        <f>VLOOKUP($A98,'App C Total'!$A:$I,6,FALSE)</f>
        <v>28016.196524999999</v>
      </c>
      <c r="G98" s="250">
        <f>VLOOKUP($A98,'App C Total'!$A:$I,7,FALSE)</f>
        <v>49879.612144999999</v>
      </c>
      <c r="H98" s="250">
        <f>VLOOKUP($A98,'App C Total'!$A:$I,8,FALSE)</f>
        <v>2909.7919199999997</v>
      </c>
      <c r="I98" s="250">
        <f>VLOOKUP($A98,'App C Total'!$A:$I,9,FALSE)</f>
        <v>0</v>
      </c>
      <c r="L98" s="250">
        <f>VLOOKUP($A98,'App C Exp'!$A:$I,5,FALSE)</f>
        <v>11156.829179999999</v>
      </c>
      <c r="M98" s="250">
        <f>VLOOKUP($A98,'App C Exp'!$A:$I,6,FALSE)</f>
        <v>8283.7609799999991</v>
      </c>
      <c r="N98" s="250">
        <f>VLOOKUP($A98,'App C Exp'!$A:$I,7,FALSE)</f>
        <v>8592.1082399999996</v>
      </c>
      <c r="O98" s="250">
        <f>VLOOKUP($A98,'App C Exp'!$A:$I,8,FALSE)</f>
        <v>0</v>
      </c>
      <c r="P98" s="250">
        <f>VLOOKUP($A98,'App C Exp'!$A:$I,9,FALSE)</f>
        <v>0</v>
      </c>
      <c r="S98" s="250">
        <f>VLOOKUP($A98,'App C Inv'!$A:$I,5,FALSE)</f>
        <v>17143.494299999998</v>
      </c>
      <c r="T98" s="250">
        <f>VLOOKUP($A98,'App C Inv'!$A:$I,6,FALSE)</f>
        <v>11366.185439999999</v>
      </c>
      <c r="U98" s="250">
        <f>VLOOKUP($A98,'App C Inv'!$A:$I,7,FALSE)</f>
        <v>37393.9473</v>
      </c>
      <c r="V98" s="250">
        <f>VLOOKUP($A98,'App C Inv'!$A:$I,8,FALSE)</f>
        <v>2909.7919199999997</v>
      </c>
      <c r="W98" s="250">
        <f>VLOOKUP($A98,'App C Inv'!$A:$I,9,FALSE)</f>
        <v>0</v>
      </c>
      <c r="Z98" s="250">
        <f>VLOOKUP($A98,'App C Assum'!$A:$I,5,FALSE)</f>
        <v>10925.617259999999</v>
      </c>
      <c r="AA98" s="250">
        <f>VLOOKUP($A98,'App C Assum'!$A:$I,6,FALSE)</f>
        <v>0</v>
      </c>
      <c r="AB98" s="250">
        <f>VLOOKUP($A98,'App C Assum'!$A:$I,7,FALSE)</f>
        <v>0</v>
      </c>
      <c r="AC98" s="250">
        <f>VLOOKUP($A98,'App C Assum'!$A:$I,8,FALSE)</f>
        <v>0</v>
      </c>
      <c r="AD98" s="250">
        <f>VLOOKUP($A98,'App C Assum'!$A:$I,9,FALSE)</f>
        <v>0</v>
      </c>
      <c r="AG98" s="250">
        <f>VLOOKUP($A98,'App C Share Outflows'!$A:$I,5,FALSE)</f>
        <v>17635.250104999999</v>
      </c>
      <c r="AH98" s="250">
        <f>VLOOKUP($A98,'App C Share Outflows'!$A:$I,6,FALSE)</f>
        <v>8366.2501049999992</v>
      </c>
      <c r="AI98" s="250">
        <f>VLOOKUP($A98,'App C Share Outflows'!$A:$I,7,FALSE)</f>
        <v>3893.5566049999979</v>
      </c>
      <c r="AJ98" s="250">
        <f>VLOOKUP($A98,'App C Share Outflows'!$A:$I,8,FALSE)</f>
        <v>0</v>
      </c>
      <c r="AK98" s="250">
        <f>VLOOKUP($A98,'App C Share Outflows'!$A:$I,9,FALSE)</f>
        <v>0</v>
      </c>
      <c r="AN98" s="250">
        <f>VLOOKUP($A98,'App C Share Inflows'!$A:$I,5,FALSE)</f>
        <v>0</v>
      </c>
      <c r="AO98" s="250">
        <f>VLOOKUP($A98,'App C Share Inflows'!$A:$I,6,FALSE)</f>
        <v>0</v>
      </c>
      <c r="AP98" s="250">
        <f>VLOOKUP($A98,'App C Share Inflows'!$A:$I,7,FALSE)</f>
        <v>0</v>
      </c>
      <c r="AQ98" s="250">
        <f>VLOOKUP($A98,'App C Share Inflows'!$A:$I,8,FALSE)</f>
        <v>0</v>
      </c>
      <c r="AR98" s="250">
        <f>VLOOKUP($A98,'App C Share Inflows'!$A:$I,9,FALSE)</f>
        <v>0</v>
      </c>
    </row>
    <row r="99" spans="1:44">
      <c r="A99" s="4">
        <v>91041</v>
      </c>
      <c r="B99" s="84" t="s">
        <v>105</v>
      </c>
      <c r="C99" s="249">
        <f>VLOOKUP($A99,'App C Total'!$A:$I,3,FALSE)</f>
        <v>4.2266E-4</v>
      </c>
      <c r="D99" s="44"/>
      <c r="E99" s="250">
        <f>VLOOKUP($A99,'App C Total'!$A:$I,5,FALSE)</f>
        <v>383423.36171000008</v>
      </c>
      <c r="F99" s="250">
        <f>VLOOKUP($A99,'App C Total'!$A:$I,6,FALSE)</f>
        <v>213534.06755000004</v>
      </c>
      <c r="G99" s="250">
        <f>VLOOKUP($A99,'App C Total'!$A:$I,7,FALSE)</f>
        <v>492827.39863500011</v>
      </c>
      <c r="H99" s="250">
        <f>VLOOKUP($A99,'App C Total'!$A:$I,8,FALSE)</f>
        <v>31680.902959999999</v>
      </c>
      <c r="I99" s="250">
        <f>VLOOKUP($A99,'App C Total'!$A:$I,9,FALSE)</f>
        <v>0</v>
      </c>
      <c r="L99" s="250">
        <f>VLOOKUP($A99,'App C Exp'!$A:$I,5,FALSE)</f>
        <v>121472.06134</v>
      </c>
      <c r="M99" s="250">
        <f>VLOOKUP($A99,'App C Exp'!$A:$I,6,FALSE)</f>
        <v>90190.994739999995</v>
      </c>
      <c r="N99" s="250">
        <f>VLOOKUP($A99,'App C Exp'!$A:$I,7,FALSE)</f>
        <v>93548.183120000002</v>
      </c>
      <c r="O99" s="250">
        <f>VLOOKUP($A99,'App C Exp'!$A:$I,8,FALSE)</f>
        <v>0</v>
      </c>
      <c r="P99" s="250">
        <f>VLOOKUP($A99,'App C Exp'!$A:$I,9,FALSE)</f>
        <v>0</v>
      </c>
      <c r="S99" s="250">
        <f>VLOOKUP($A99,'App C Inv'!$A:$I,5,FALSE)</f>
        <v>186652.99590000001</v>
      </c>
      <c r="T99" s="250">
        <f>VLOOKUP($A99,'App C Inv'!$A:$I,6,FALSE)</f>
        <v>123751.46672</v>
      </c>
      <c r="U99" s="250">
        <f>VLOOKUP($A99,'App C Inv'!$A:$I,7,FALSE)</f>
        <v>407133.58490000002</v>
      </c>
      <c r="V99" s="250">
        <f>VLOOKUP($A99,'App C Inv'!$A:$I,8,FALSE)</f>
        <v>31680.902959999999</v>
      </c>
      <c r="W99" s="250">
        <f>VLOOKUP($A99,'App C Inv'!$A:$I,9,FALSE)</f>
        <v>0</v>
      </c>
      <c r="Z99" s="250">
        <f>VLOOKUP($A99,'App C Assum'!$A:$I,5,FALSE)</f>
        <v>118954.69838</v>
      </c>
      <c r="AA99" s="250">
        <f>VLOOKUP($A99,'App C Assum'!$A:$I,6,FALSE)</f>
        <v>0</v>
      </c>
      <c r="AB99" s="250">
        <f>VLOOKUP($A99,'App C Assum'!$A:$I,7,FALSE)</f>
        <v>0</v>
      </c>
      <c r="AC99" s="250">
        <f>VLOOKUP($A99,'App C Assum'!$A:$I,8,FALSE)</f>
        <v>0</v>
      </c>
      <c r="AD99" s="250">
        <f>VLOOKUP($A99,'App C Assum'!$A:$I,9,FALSE)</f>
        <v>0</v>
      </c>
      <c r="AG99" s="250">
        <f>VLOOKUP($A99,'App C Share Outflows'!$A:$I,5,FALSE)</f>
        <v>13469.077349999978</v>
      </c>
      <c r="AH99" s="250">
        <f>VLOOKUP($A99,'App C Share Outflows'!$A:$I,6,FALSE)</f>
        <v>13469.077349999978</v>
      </c>
      <c r="AI99" s="250">
        <f>VLOOKUP($A99,'App C Share Outflows'!$A:$I,7,FALSE)</f>
        <v>0</v>
      </c>
      <c r="AJ99" s="250">
        <f>VLOOKUP($A99,'App C Share Outflows'!$A:$I,8,FALSE)</f>
        <v>0</v>
      </c>
      <c r="AK99" s="250">
        <f>VLOOKUP($A99,'App C Share Outflows'!$A:$I,9,FALSE)</f>
        <v>0</v>
      </c>
      <c r="AN99" s="250">
        <f>VLOOKUP($A99,'App C Share Inflows'!$A:$I,5,FALSE)</f>
        <v>-57125.471259999918</v>
      </c>
      <c r="AO99" s="250">
        <f>VLOOKUP($A99,'App C Share Inflows'!$A:$I,6,FALSE)</f>
        <v>-13877.471259999918</v>
      </c>
      <c r="AP99" s="250">
        <f>VLOOKUP($A99,'App C Share Inflows'!$A:$I,7,FALSE)</f>
        <v>-7854.3693849999108</v>
      </c>
      <c r="AQ99" s="250">
        <f>VLOOKUP($A99,'App C Share Inflows'!$A:$I,8,FALSE)</f>
        <v>0</v>
      </c>
      <c r="AR99" s="250">
        <f>VLOOKUP($A99,'App C Share Inflows'!$A:$I,9,FALSE)</f>
        <v>0</v>
      </c>
    </row>
    <row r="100" spans="1:44">
      <c r="A100" s="4">
        <v>91042</v>
      </c>
      <c r="B100" s="84" t="s">
        <v>106</v>
      </c>
      <c r="C100" s="249">
        <f>VLOOKUP($A100,'App C Total'!$A:$I,3,FALSE)</f>
        <v>4.7598999999999997E-4</v>
      </c>
      <c r="D100" s="44"/>
      <c r="E100" s="250">
        <f>VLOOKUP($A100,'App C Total'!$A:$I,5,FALSE)</f>
        <v>574828.93382750009</v>
      </c>
      <c r="F100" s="250">
        <f>VLOOKUP($A100,'App C Total'!$A:$I,6,FALSE)</f>
        <v>323981.60058750003</v>
      </c>
      <c r="G100" s="250">
        <f>VLOOKUP($A100,'App C Total'!$A:$I,7,FALSE)</f>
        <v>573004.3301275</v>
      </c>
      <c r="H100" s="250">
        <f>VLOOKUP($A100,'App C Total'!$A:$I,8,FALSE)</f>
        <v>35678.30644</v>
      </c>
      <c r="I100" s="250">
        <f>VLOOKUP($A100,'App C Total'!$A:$I,9,FALSE)</f>
        <v>0</v>
      </c>
      <c r="L100" s="250">
        <f>VLOOKUP($A100,'App C Exp'!$A:$I,5,FALSE)</f>
        <v>136799.05001000001</v>
      </c>
      <c r="M100" s="250">
        <f>VLOOKUP($A100,'App C Exp'!$A:$I,6,FALSE)</f>
        <v>101571.03010999999</v>
      </c>
      <c r="N100" s="250">
        <f>VLOOKUP($A100,'App C Exp'!$A:$I,7,FALSE)</f>
        <v>105351.81868</v>
      </c>
      <c r="O100" s="250">
        <f>VLOOKUP($A100,'App C Exp'!$A:$I,8,FALSE)</f>
        <v>0</v>
      </c>
      <c r="P100" s="250">
        <f>VLOOKUP($A100,'App C Exp'!$A:$I,9,FALSE)</f>
        <v>0</v>
      </c>
      <c r="S100" s="250">
        <f>VLOOKUP($A100,'App C Inv'!$A:$I,5,FALSE)</f>
        <v>210204.32384999999</v>
      </c>
      <c r="T100" s="250">
        <f>VLOOKUP($A100,'App C Inv'!$A:$I,6,FALSE)</f>
        <v>139366.06407999998</v>
      </c>
      <c r="U100" s="250">
        <f>VLOOKUP($A100,'App C Inv'!$A:$I,7,FALSE)</f>
        <v>458504.50734999997</v>
      </c>
      <c r="V100" s="250">
        <f>VLOOKUP($A100,'App C Inv'!$A:$I,8,FALSE)</f>
        <v>35678.30644</v>
      </c>
      <c r="W100" s="250">
        <f>VLOOKUP($A100,'App C Inv'!$A:$I,9,FALSE)</f>
        <v>0</v>
      </c>
      <c r="Z100" s="250">
        <f>VLOOKUP($A100,'App C Assum'!$A:$I,5,FALSE)</f>
        <v>133964.05356999999</v>
      </c>
      <c r="AA100" s="250">
        <f>VLOOKUP($A100,'App C Assum'!$A:$I,6,FALSE)</f>
        <v>0</v>
      </c>
      <c r="AB100" s="250">
        <f>VLOOKUP($A100,'App C Assum'!$A:$I,7,FALSE)</f>
        <v>0</v>
      </c>
      <c r="AC100" s="250">
        <f>VLOOKUP($A100,'App C Assum'!$A:$I,8,FALSE)</f>
        <v>0</v>
      </c>
      <c r="AD100" s="250">
        <f>VLOOKUP($A100,'App C Assum'!$A:$I,9,FALSE)</f>
        <v>0</v>
      </c>
      <c r="AG100" s="250">
        <f>VLOOKUP($A100,'App C Share Outflows'!$A:$I,5,FALSE)</f>
        <v>106121.63389750007</v>
      </c>
      <c r="AH100" s="250">
        <f>VLOOKUP($A100,'App C Share Outflows'!$A:$I,6,FALSE)</f>
        <v>95304.633897500069</v>
      </c>
      <c r="AI100" s="250">
        <f>VLOOKUP($A100,'App C Share Outflows'!$A:$I,7,FALSE)</f>
        <v>9148.0040975000447</v>
      </c>
      <c r="AJ100" s="250">
        <f>VLOOKUP($A100,'App C Share Outflows'!$A:$I,8,FALSE)</f>
        <v>0</v>
      </c>
      <c r="AK100" s="250">
        <f>VLOOKUP($A100,'App C Share Outflows'!$A:$I,9,FALSE)</f>
        <v>0</v>
      </c>
      <c r="AN100" s="250">
        <f>VLOOKUP($A100,'App C Share Inflows'!$A:$I,5,FALSE)</f>
        <v>-12260.127499999988</v>
      </c>
      <c r="AO100" s="250">
        <f>VLOOKUP($A100,'App C Share Inflows'!$A:$I,6,FALSE)</f>
        <v>-12260.127499999988</v>
      </c>
      <c r="AP100" s="250">
        <f>VLOOKUP($A100,'App C Share Inflows'!$A:$I,7,FALSE)</f>
        <v>0</v>
      </c>
      <c r="AQ100" s="250">
        <f>VLOOKUP($A100,'App C Share Inflows'!$A:$I,8,FALSE)</f>
        <v>0</v>
      </c>
      <c r="AR100" s="250">
        <f>VLOOKUP($A100,'App C Share Inflows'!$A:$I,9,FALSE)</f>
        <v>0</v>
      </c>
    </row>
    <row r="101" spans="1:44">
      <c r="A101" s="4">
        <v>91047</v>
      </c>
      <c r="B101" s="84" t="s">
        <v>107</v>
      </c>
      <c r="C101" s="249">
        <f>VLOOKUP($A101,'App C Total'!$A:$I,3,FALSE)</f>
        <v>1.182E-5</v>
      </c>
      <c r="D101" s="44"/>
      <c r="E101" s="250">
        <f>VLOOKUP($A101,'App C Total'!$A:$I,5,FALSE)</f>
        <v>15541.526445000001</v>
      </c>
      <c r="F101" s="250">
        <f>VLOOKUP($A101,'App C Total'!$A:$I,6,FALSE)</f>
        <v>7599.9841250000009</v>
      </c>
      <c r="G101" s="250">
        <f>VLOOKUP($A101,'App C Total'!$A:$I,7,FALSE)</f>
        <v>13953.489495000002</v>
      </c>
      <c r="H101" s="250">
        <f>VLOOKUP($A101,'App C Total'!$A:$I,8,FALSE)</f>
        <v>885.97991999999999</v>
      </c>
      <c r="I101" s="250">
        <f>VLOOKUP($A101,'App C Total'!$A:$I,9,FALSE)</f>
        <v>0</v>
      </c>
      <c r="L101" s="250">
        <f>VLOOKUP($A101,'App C Exp'!$A:$I,5,FALSE)</f>
        <v>3397.05618</v>
      </c>
      <c r="M101" s="250">
        <f>VLOOKUP($A101,'App C Exp'!$A:$I,6,FALSE)</f>
        <v>2522.2579799999999</v>
      </c>
      <c r="N101" s="250">
        <f>VLOOKUP($A101,'App C Exp'!$A:$I,7,FALSE)</f>
        <v>2616.1442400000001</v>
      </c>
      <c r="O101" s="250">
        <f>VLOOKUP($A101,'App C Exp'!$A:$I,8,FALSE)</f>
        <v>0</v>
      </c>
      <c r="P101" s="250">
        <f>VLOOKUP($A101,'App C Exp'!$A:$I,9,FALSE)</f>
        <v>0</v>
      </c>
      <c r="S101" s="250">
        <f>VLOOKUP($A101,'App C Inv'!$A:$I,5,FALSE)</f>
        <v>5219.8892999999998</v>
      </c>
      <c r="T101" s="250">
        <f>VLOOKUP($A101,'App C Inv'!$A:$I,6,FALSE)</f>
        <v>3460.8014400000002</v>
      </c>
      <c r="U101" s="250">
        <f>VLOOKUP($A101,'App C Inv'!$A:$I,7,FALSE)</f>
        <v>11385.792300000001</v>
      </c>
      <c r="V101" s="250">
        <f>VLOOKUP($A101,'App C Inv'!$A:$I,8,FALSE)</f>
        <v>885.97991999999999</v>
      </c>
      <c r="W101" s="250">
        <f>VLOOKUP($A101,'App C Inv'!$A:$I,9,FALSE)</f>
        <v>0</v>
      </c>
      <c r="Z101" s="250">
        <f>VLOOKUP($A101,'App C Assum'!$A:$I,5,FALSE)</f>
        <v>3326.6562600000002</v>
      </c>
      <c r="AA101" s="250">
        <f>VLOOKUP($A101,'App C Assum'!$A:$I,6,FALSE)</f>
        <v>0</v>
      </c>
      <c r="AB101" s="250">
        <f>VLOOKUP($A101,'App C Assum'!$A:$I,7,FALSE)</f>
        <v>0</v>
      </c>
      <c r="AC101" s="250">
        <f>VLOOKUP($A101,'App C Assum'!$A:$I,8,FALSE)</f>
        <v>0</v>
      </c>
      <c r="AD101" s="250">
        <f>VLOOKUP($A101,'App C Assum'!$A:$I,9,FALSE)</f>
        <v>0</v>
      </c>
      <c r="AG101" s="250">
        <f>VLOOKUP($A101,'App C Share Outflows'!$A:$I,5,FALSE)</f>
        <v>3646.3717499999998</v>
      </c>
      <c r="AH101" s="250">
        <f>VLOOKUP($A101,'App C Share Outflows'!$A:$I,6,FALSE)</f>
        <v>1665.3717499999998</v>
      </c>
      <c r="AI101" s="250">
        <f>VLOOKUP($A101,'App C Share Outflows'!$A:$I,7,FALSE)</f>
        <v>0</v>
      </c>
      <c r="AJ101" s="250">
        <f>VLOOKUP($A101,'App C Share Outflows'!$A:$I,8,FALSE)</f>
        <v>0</v>
      </c>
      <c r="AK101" s="250">
        <f>VLOOKUP($A101,'App C Share Outflows'!$A:$I,9,FALSE)</f>
        <v>0</v>
      </c>
      <c r="AN101" s="250">
        <f>VLOOKUP($A101,'App C Share Inflows'!$A:$I,5,FALSE)</f>
        <v>-48.44704499999898</v>
      </c>
      <c r="AO101" s="250">
        <f>VLOOKUP($A101,'App C Share Inflows'!$A:$I,6,FALSE)</f>
        <v>-48.44704499999898</v>
      </c>
      <c r="AP101" s="250">
        <f>VLOOKUP($A101,'App C Share Inflows'!$A:$I,7,FALSE)</f>
        <v>-48.44704499999898</v>
      </c>
      <c r="AQ101" s="250">
        <f>VLOOKUP($A101,'App C Share Inflows'!$A:$I,8,FALSE)</f>
        <v>0</v>
      </c>
      <c r="AR101" s="250">
        <f>VLOOKUP($A101,'App C Share Inflows'!$A:$I,9,FALSE)</f>
        <v>0</v>
      </c>
    </row>
    <row r="102" spans="1:44">
      <c r="A102" s="4">
        <v>91051</v>
      </c>
      <c r="B102" s="84" t="s">
        <v>108</v>
      </c>
      <c r="C102" s="249">
        <f>VLOOKUP($A102,'App C Total'!$A:$I,3,FALSE)</f>
        <v>4.0030000000000001E-5</v>
      </c>
      <c r="D102" s="44"/>
      <c r="E102" s="250">
        <f>VLOOKUP($A102,'App C Total'!$A:$I,5,FALSE)</f>
        <v>43409.829767500007</v>
      </c>
      <c r="F102" s="250">
        <f>VLOOKUP($A102,'App C Total'!$A:$I,6,FALSE)</f>
        <v>27831.661487500009</v>
      </c>
      <c r="G102" s="250">
        <f>VLOOKUP($A102,'App C Total'!$A:$I,7,FALSE)</f>
        <v>54399.747117500003</v>
      </c>
      <c r="H102" s="250">
        <f>VLOOKUP($A102,'App C Total'!$A:$I,8,FALSE)</f>
        <v>3000.4886799999999</v>
      </c>
      <c r="I102" s="250">
        <f>VLOOKUP($A102,'App C Total'!$A:$I,9,FALSE)</f>
        <v>0</v>
      </c>
      <c r="L102" s="250">
        <f>VLOOKUP($A102,'App C Exp'!$A:$I,5,FALSE)</f>
        <v>11504.581970000001</v>
      </c>
      <c r="M102" s="250">
        <f>VLOOKUP($A102,'App C Exp'!$A:$I,6,FALSE)</f>
        <v>8541.9616700000006</v>
      </c>
      <c r="N102" s="250">
        <f>VLOOKUP($A102,'App C Exp'!$A:$I,7,FALSE)</f>
        <v>8859.9199600000011</v>
      </c>
      <c r="O102" s="250">
        <f>VLOOKUP($A102,'App C Exp'!$A:$I,8,FALSE)</f>
        <v>0</v>
      </c>
      <c r="P102" s="250">
        <f>VLOOKUP($A102,'App C Exp'!$A:$I,9,FALSE)</f>
        <v>0</v>
      </c>
      <c r="S102" s="250">
        <f>VLOOKUP($A102,'App C Inv'!$A:$I,5,FALSE)</f>
        <v>17677.848450000001</v>
      </c>
      <c r="T102" s="250">
        <f>VLOOKUP($A102,'App C Inv'!$A:$I,6,FALSE)</f>
        <v>11720.463760000001</v>
      </c>
      <c r="U102" s="250">
        <f>VLOOKUP($A102,'App C Inv'!$A:$I,7,FALSE)</f>
        <v>38559.497950000004</v>
      </c>
      <c r="V102" s="250">
        <f>VLOOKUP($A102,'App C Inv'!$A:$I,8,FALSE)</f>
        <v>3000.4886799999999</v>
      </c>
      <c r="W102" s="250">
        <f>VLOOKUP($A102,'App C Inv'!$A:$I,9,FALSE)</f>
        <v>0</v>
      </c>
      <c r="Z102" s="250">
        <f>VLOOKUP($A102,'App C Assum'!$A:$I,5,FALSE)</f>
        <v>11266.16329</v>
      </c>
      <c r="AA102" s="250">
        <f>VLOOKUP($A102,'App C Assum'!$A:$I,6,FALSE)</f>
        <v>0</v>
      </c>
      <c r="AB102" s="250">
        <f>VLOOKUP($A102,'App C Assum'!$A:$I,7,FALSE)</f>
        <v>0</v>
      </c>
      <c r="AC102" s="250">
        <f>VLOOKUP($A102,'App C Assum'!$A:$I,8,FALSE)</f>
        <v>0</v>
      </c>
      <c r="AD102" s="250">
        <f>VLOOKUP($A102,'App C Assum'!$A:$I,9,FALSE)</f>
        <v>0</v>
      </c>
      <c r="AG102" s="250">
        <f>VLOOKUP($A102,'App C Share Outflows'!$A:$I,5,FALSE)</f>
        <v>11717.9392075</v>
      </c>
      <c r="AH102" s="250">
        <f>VLOOKUP($A102,'App C Share Outflows'!$A:$I,6,FALSE)</f>
        <v>11717.9392075</v>
      </c>
      <c r="AI102" s="250">
        <f>VLOOKUP($A102,'App C Share Outflows'!$A:$I,7,FALSE)</f>
        <v>6980.329207499999</v>
      </c>
      <c r="AJ102" s="250">
        <f>VLOOKUP($A102,'App C Share Outflows'!$A:$I,8,FALSE)</f>
        <v>0</v>
      </c>
      <c r="AK102" s="250">
        <f>VLOOKUP($A102,'App C Share Outflows'!$A:$I,9,FALSE)</f>
        <v>0</v>
      </c>
      <c r="AN102" s="250">
        <f>VLOOKUP($A102,'App C Share Inflows'!$A:$I,5,FALSE)</f>
        <v>-8756.7031499999921</v>
      </c>
      <c r="AO102" s="250">
        <f>VLOOKUP($A102,'App C Share Inflows'!$A:$I,6,FALSE)</f>
        <v>-4148.7031499999921</v>
      </c>
      <c r="AP102" s="250">
        <f>VLOOKUP($A102,'App C Share Inflows'!$A:$I,7,FALSE)</f>
        <v>0</v>
      </c>
      <c r="AQ102" s="250">
        <f>VLOOKUP($A102,'App C Share Inflows'!$A:$I,8,FALSE)</f>
        <v>0</v>
      </c>
      <c r="AR102" s="250">
        <f>VLOOKUP($A102,'App C Share Inflows'!$A:$I,9,FALSE)</f>
        <v>0</v>
      </c>
    </row>
    <row r="103" spans="1:44">
      <c r="A103" s="4">
        <v>91057</v>
      </c>
      <c r="B103" s="84" t="s">
        <v>109</v>
      </c>
      <c r="C103" s="249">
        <f>VLOOKUP($A103,'App C Total'!$A:$I,3,FALSE)</f>
        <v>9.3600000000000002E-6</v>
      </c>
      <c r="D103" s="44"/>
      <c r="E103" s="250">
        <f>VLOOKUP($A103,'App C Total'!$A:$I,5,FALSE)</f>
        <v>14018.878085</v>
      </c>
      <c r="F103" s="250">
        <f>VLOOKUP($A103,'App C Total'!$A:$I,6,FALSE)</f>
        <v>7602.8547249999992</v>
      </c>
      <c r="G103" s="250">
        <f>VLOOKUP($A103,'App C Total'!$A:$I,7,FALSE)</f>
        <v>12497.520909999999</v>
      </c>
      <c r="H103" s="250">
        <f>VLOOKUP($A103,'App C Total'!$A:$I,8,FALSE)</f>
        <v>701.58816000000002</v>
      </c>
      <c r="I103" s="250">
        <f>VLOOKUP($A103,'App C Total'!$A:$I,9,FALSE)</f>
        <v>0</v>
      </c>
      <c r="L103" s="250">
        <f>VLOOKUP($A103,'App C Exp'!$A:$I,5,FALSE)</f>
        <v>2690.0546399999998</v>
      </c>
      <c r="M103" s="250">
        <f>VLOOKUP($A103,'App C Exp'!$A:$I,6,FALSE)</f>
        <v>1997.32104</v>
      </c>
      <c r="N103" s="250">
        <f>VLOOKUP($A103,'App C Exp'!$A:$I,7,FALSE)</f>
        <v>2071.66752</v>
      </c>
      <c r="O103" s="250">
        <f>VLOOKUP($A103,'App C Exp'!$A:$I,8,FALSE)</f>
        <v>0</v>
      </c>
      <c r="P103" s="250">
        <f>VLOOKUP($A103,'App C Exp'!$A:$I,9,FALSE)</f>
        <v>0</v>
      </c>
      <c r="S103" s="250">
        <f>VLOOKUP($A103,'App C Inv'!$A:$I,5,FALSE)</f>
        <v>4133.5164000000004</v>
      </c>
      <c r="T103" s="250">
        <f>VLOOKUP($A103,'App C Inv'!$A:$I,6,FALSE)</f>
        <v>2740.5331200000001</v>
      </c>
      <c r="U103" s="250">
        <f>VLOOKUP($A103,'App C Inv'!$A:$I,7,FALSE)</f>
        <v>9016.1604000000007</v>
      </c>
      <c r="V103" s="250">
        <f>VLOOKUP($A103,'App C Inv'!$A:$I,8,FALSE)</f>
        <v>701.58816000000002</v>
      </c>
      <c r="W103" s="250">
        <f>VLOOKUP($A103,'App C Inv'!$A:$I,9,FALSE)</f>
        <v>0</v>
      </c>
      <c r="Z103" s="250">
        <f>VLOOKUP($A103,'App C Assum'!$A:$I,5,FALSE)</f>
        <v>2634.3064800000002</v>
      </c>
      <c r="AA103" s="250">
        <f>VLOOKUP($A103,'App C Assum'!$A:$I,6,FALSE)</f>
        <v>0</v>
      </c>
      <c r="AB103" s="250">
        <f>VLOOKUP($A103,'App C Assum'!$A:$I,7,FALSE)</f>
        <v>0</v>
      </c>
      <c r="AC103" s="250">
        <f>VLOOKUP($A103,'App C Assum'!$A:$I,8,FALSE)</f>
        <v>0</v>
      </c>
      <c r="AD103" s="250">
        <f>VLOOKUP($A103,'App C Assum'!$A:$I,9,FALSE)</f>
        <v>0</v>
      </c>
      <c r="AG103" s="250">
        <f>VLOOKUP($A103,'App C Share Outflows'!$A:$I,5,FALSE)</f>
        <v>4901.9898649999996</v>
      </c>
      <c r="AH103" s="250">
        <f>VLOOKUP($A103,'App C Share Outflows'!$A:$I,6,FALSE)</f>
        <v>3205.989865</v>
      </c>
      <c r="AI103" s="250">
        <f>VLOOKUP($A103,'App C Share Outflows'!$A:$I,7,FALSE)</f>
        <v>1409.69299</v>
      </c>
      <c r="AJ103" s="250">
        <f>VLOOKUP($A103,'App C Share Outflows'!$A:$I,8,FALSE)</f>
        <v>0</v>
      </c>
      <c r="AK103" s="250">
        <f>VLOOKUP($A103,'App C Share Outflows'!$A:$I,9,FALSE)</f>
        <v>0</v>
      </c>
      <c r="AN103" s="250">
        <f>VLOOKUP($A103,'App C Share Inflows'!$A:$I,5,FALSE)</f>
        <v>-340.98930000000064</v>
      </c>
      <c r="AO103" s="250">
        <f>VLOOKUP($A103,'App C Share Inflows'!$A:$I,6,FALSE)</f>
        <v>-340.98930000000064</v>
      </c>
      <c r="AP103" s="250">
        <f>VLOOKUP($A103,'App C Share Inflows'!$A:$I,7,FALSE)</f>
        <v>0</v>
      </c>
      <c r="AQ103" s="250">
        <f>VLOOKUP($A103,'App C Share Inflows'!$A:$I,8,FALSE)</f>
        <v>0</v>
      </c>
      <c r="AR103" s="250">
        <f>VLOOKUP($A103,'App C Share Inflows'!$A:$I,9,FALSE)</f>
        <v>0</v>
      </c>
    </row>
    <row r="104" spans="1:44">
      <c r="A104" s="4">
        <v>91061</v>
      </c>
      <c r="B104" s="84" t="s">
        <v>110</v>
      </c>
      <c r="C104" s="249">
        <f>VLOOKUP($A104,'App C Total'!$A:$I,3,FALSE)</f>
        <v>3.7699000000000001E-4</v>
      </c>
      <c r="D104" s="44"/>
      <c r="E104" s="250">
        <f>VLOOKUP($A104,'App C Total'!$A:$I,5,FALSE)</f>
        <v>390677.65827750007</v>
      </c>
      <c r="F104" s="250">
        <f>VLOOKUP($A104,'App C Total'!$A:$I,6,FALSE)</f>
        <v>201644.64903750009</v>
      </c>
      <c r="G104" s="250">
        <f>VLOOKUP($A104,'App C Total'!$A:$I,7,FALSE)</f>
        <v>459272.25797750003</v>
      </c>
      <c r="H104" s="250">
        <f>VLOOKUP($A104,'App C Total'!$A:$I,8,FALSE)</f>
        <v>28257.66244</v>
      </c>
      <c r="I104" s="250">
        <f>VLOOKUP($A104,'App C Total'!$A:$I,9,FALSE)</f>
        <v>0</v>
      </c>
      <c r="L104" s="250">
        <f>VLOOKUP($A104,'App C Exp'!$A:$I,5,FALSE)</f>
        <v>108346.54901</v>
      </c>
      <c r="M104" s="250">
        <f>VLOOKUP($A104,'App C Exp'!$A:$I,6,FALSE)</f>
        <v>80445.519110000008</v>
      </c>
      <c r="N104" s="250">
        <f>VLOOKUP($A104,'App C Exp'!$A:$I,7,FALSE)</f>
        <v>83439.950679999994</v>
      </c>
      <c r="O104" s="250">
        <f>VLOOKUP($A104,'App C Exp'!$A:$I,8,FALSE)</f>
        <v>0</v>
      </c>
      <c r="P104" s="250">
        <f>VLOOKUP($A104,'App C Exp'!$A:$I,9,FALSE)</f>
        <v>0</v>
      </c>
      <c r="S104" s="250">
        <f>VLOOKUP($A104,'App C Inv'!$A:$I,5,FALSE)</f>
        <v>166484.43885000001</v>
      </c>
      <c r="T104" s="250">
        <f>VLOOKUP($A104,'App C Inv'!$A:$I,6,FALSE)</f>
        <v>110379.65608</v>
      </c>
      <c r="U104" s="250">
        <f>VLOOKUP($A104,'App C Inv'!$A:$I,7,FALSE)</f>
        <v>363141.27234999998</v>
      </c>
      <c r="V104" s="250">
        <f>VLOOKUP($A104,'App C Inv'!$A:$I,8,FALSE)</f>
        <v>28257.66244</v>
      </c>
      <c r="W104" s="250">
        <f>VLOOKUP($A104,'App C Inv'!$A:$I,9,FALSE)</f>
        <v>0</v>
      </c>
      <c r="Z104" s="250">
        <f>VLOOKUP($A104,'App C Assum'!$A:$I,5,FALSE)</f>
        <v>106101.19657</v>
      </c>
      <c r="AA104" s="250">
        <f>VLOOKUP($A104,'App C Assum'!$A:$I,6,FALSE)</f>
        <v>0</v>
      </c>
      <c r="AB104" s="250">
        <f>VLOOKUP($A104,'App C Assum'!$A:$I,7,FALSE)</f>
        <v>0</v>
      </c>
      <c r="AC104" s="250">
        <f>VLOOKUP($A104,'App C Assum'!$A:$I,8,FALSE)</f>
        <v>0</v>
      </c>
      <c r="AD104" s="250">
        <f>VLOOKUP($A104,'App C Assum'!$A:$I,9,FALSE)</f>
        <v>0</v>
      </c>
      <c r="AG104" s="250">
        <f>VLOOKUP($A104,'App C Share Outflows'!$A:$I,5,FALSE)</f>
        <v>12691.03494750004</v>
      </c>
      <c r="AH104" s="250">
        <f>VLOOKUP($A104,'App C Share Outflows'!$A:$I,6,FALSE)</f>
        <v>12691.03494750004</v>
      </c>
      <c r="AI104" s="250">
        <f>VLOOKUP($A104,'App C Share Outflows'!$A:$I,7,FALSE)</f>
        <v>12691.03494750004</v>
      </c>
      <c r="AJ104" s="250">
        <f>VLOOKUP($A104,'App C Share Outflows'!$A:$I,8,FALSE)</f>
        <v>0</v>
      </c>
      <c r="AK104" s="250">
        <f>VLOOKUP($A104,'App C Share Outflows'!$A:$I,9,FALSE)</f>
        <v>0</v>
      </c>
      <c r="AN104" s="250">
        <f>VLOOKUP($A104,'App C Share Inflows'!$A:$I,5,FALSE)</f>
        <v>-2945.5610999999772</v>
      </c>
      <c r="AO104" s="250">
        <f>VLOOKUP($A104,'App C Share Inflows'!$A:$I,6,FALSE)</f>
        <v>-1871.5610999999772</v>
      </c>
      <c r="AP104" s="250">
        <f>VLOOKUP($A104,'App C Share Inflows'!$A:$I,7,FALSE)</f>
        <v>0</v>
      </c>
      <c r="AQ104" s="250">
        <f>VLOOKUP($A104,'App C Share Inflows'!$A:$I,8,FALSE)</f>
        <v>0</v>
      </c>
      <c r="AR104" s="250">
        <f>VLOOKUP($A104,'App C Share Inflows'!$A:$I,9,FALSE)</f>
        <v>0</v>
      </c>
    </row>
    <row r="105" spans="1:44">
      <c r="A105" s="4">
        <v>91067</v>
      </c>
      <c r="B105" s="84" t="s">
        <v>111</v>
      </c>
      <c r="C105" s="249">
        <f>VLOOKUP($A105,'App C Total'!$A:$I,3,FALSE)</f>
        <v>1.7050000000000001E-5</v>
      </c>
      <c r="D105" s="44"/>
      <c r="E105" s="250">
        <f>VLOOKUP($A105,'App C Total'!$A:$I,5,FALSE)</f>
        <v>21209.914387500001</v>
      </c>
      <c r="F105" s="250">
        <f>VLOOKUP($A105,'App C Total'!$A:$I,6,FALSE)</f>
        <v>11664.0085875</v>
      </c>
      <c r="G105" s="250">
        <f>VLOOKUP($A105,'App C Total'!$A:$I,7,FALSE)</f>
        <v>22514.039762500004</v>
      </c>
      <c r="H105" s="250">
        <f>VLOOKUP($A105,'App C Total'!$A:$I,8,FALSE)</f>
        <v>1277.9998000000001</v>
      </c>
      <c r="I105" s="250">
        <f>VLOOKUP($A105,'App C Total'!$A:$I,9,FALSE)</f>
        <v>0</v>
      </c>
      <c r="L105" s="250">
        <f>VLOOKUP($A105,'App C Exp'!$A:$I,5,FALSE)</f>
        <v>4900.1529500000006</v>
      </c>
      <c r="M105" s="250">
        <f>VLOOKUP($A105,'App C Exp'!$A:$I,6,FALSE)</f>
        <v>3638.2824500000002</v>
      </c>
      <c r="N105" s="250">
        <f>VLOOKUP($A105,'App C Exp'!$A:$I,7,FALSE)</f>
        <v>3773.7106000000003</v>
      </c>
      <c r="O105" s="250">
        <f>VLOOKUP($A105,'App C Exp'!$A:$I,8,FALSE)</f>
        <v>0</v>
      </c>
      <c r="P105" s="250">
        <f>VLOOKUP($A105,'App C Exp'!$A:$I,9,FALSE)</f>
        <v>0</v>
      </c>
      <c r="S105" s="250">
        <f>VLOOKUP($A105,'App C Inv'!$A:$I,5,FALSE)</f>
        <v>7529.5357500000009</v>
      </c>
      <c r="T105" s="250">
        <f>VLOOKUP($A105,'App C Inv'!$A:$I,6,FALSE)</f>
        <v>4992.1036000000004</v>
      </c>
      <c r="U105" s="250">
        <f>VLOOKUP($A105,'App C Inv'!$A:$I,7,FALSE)</f>
        <v>16423.668250000002</v>
      </c>
      <c r="V105" s="250">
        <f>VLOOKUP($A105,'App C Inv'!$A:$I,8,FALSE)</f>
        <v>1277.9998000000001</v>
      </c>
      <c r="W105" s="250">
        <f>VLOOKUP($A105,'App C Inv'!$A:$I,9,FALSE)</f>
        <v>0</v>
      </c>
      <c r="Z105" s="250">
        <f>VLOOKUP($A105,'App C Assum'!$A:$I,5,FALSE)</f>
        <v>4798.6031499999999</v>
      </c>
      <c r="AA105" s="250">
        <f>VLOOKUP($A105,'App C Assum'!$A:$I,6,FALSE)</f>
        <v>0</v>
      </c>
      <c r="AB105" s="250">
        <f>VLOOKUP($A105,'App C Assum'!$A:$I,7,FALSE)</f>
        <v>0</v>
      </c>
      <c r="AC105" s="250">
        <f>VLOOKUP($A105,'App C Assum'!$A:$I,8,FALSE)</f>
        <v>0</v>
      </c>
      <c r="AD105" s="250">
        <f>VLOOKUP($A105,'App C Assum'!$A:$I,9,FALSE)</f>
        <v>0</v>
      </c>
      <c r="AG105" s="250">
        <f>VLOOKUP($A105,'App C Share Outflows'!$A:$I,5,FALSE)</f>
        <v>4265.7802875000016</v>
      </c>
      <c r="AH105" s="250">
        <f>VLOOKUP($A105,'App C Share Outflows'!$A:$I,6,FALSE)</f>
        <v>3317.7802875000016</v>
      </c>
      <c r="AI105" s="250">
        <f>VLOOKUP($A105,'App C Share Outflows'!$A:$I,7,FALSE)</f>
        <v>2316.6609125000014</v>
      </c>
      <c r="AJ105" s="250">
        <f>VLOOKUP($A105,'App C Share Outflows'!$A:$I,8,FALSE)</f>
        <v>0</v>
      </c>
      <c r="AK105" s="250">
        <f>VLOOKUP($A105,'App C Share Outflows'!$A:$I,9,FALSE)</f>
        <v>0</v>
      </c>
      <c r="AN105" s="250">
        <f>VLOOKUP($A105,'App C Share Inflows'!$A:$I,5,FALSE)</f>
        <v>-284.15775000000122</v>
      </c>
      <c r="AO105" s="250">
        <f>VLOOKUP($A105,'App C Share Inflows'!$A:$I,6,FALSE)</f>
        <v>-284.15775000000122</v>
      </c>
      <c r="AP105" s="250">
        <f>VLOOKUP($A105,'App C Share Inflows'!$A:$I,7,FALSE)</f>
        <v>0</v>
      </c>
      <c r="AQ105" s="250">
        <f>VLOOKUP($A105,'App C Share Inflows'!$A:$I,8,FALSE)</f>
        <v>0</v>
      </c>
      <c r="AR105" s="250">
        <f>VLOOKUP($A105,'App C Share Inflows'!$A:$I,9,FALSE)</f>
        <v>0</v>
      </c>
    </row>
    <row r="106" spans="1:44">
      <c r="A106" s="4">
        <v>91071</v>
      </c>
      <c r="B106" s="84" t="s">
        <v>112</v>
      </c>
      <c r="C106" s="249">
        <f>VLOOKUP($A106,'App C Total'!$A:$I,3,FALSE)</f>
        <v>2.1371000000000001E-4</v>
      </c>
      <c r="D106" s="44"/>
      <c r="E106" s="250">
        <f>VLOOKUP($A106,'App C Total'!$A:$I,5,FALSE)</f>
        <v>219793.03107249999</v>
      </c>
      <c r="F106" s="250">
        <f>VLOOKUP($A106,'App C Total'!$A:$I,6,FALSE)</f>
        <v>112731.20711249998</v>
      </c>
      <c r="G106" s="250">
        <f>VLOOKUP($A106,'App C Total'!$A:$I,7,FALSE)</f>
        <v>234734.63604750004</v>
      </c>
      <c r="H106" s="250">
        <f>VLOOKUP($A106,'App C Total'!$A:$I,8,FALSE)</f>
        <v>16018.84676</v>
      </c>
      <c r="I106" s="250">
        <f>VLOOKUP($A106,'App C Total'!$A:$I,9,FALSE)</f>
        <v>0</v>
      </c>
      <c r="L106" s="250">
        <f>VLOOKUP($A106,'App C Exp'!$A:$I,5,FALSE)</f>
        <v>61420.040290000004</v>
      </c>
      <c r="M106" s="250">
        <f>VLOOKUP($A106,'App C Exp'!$A:$I,6,FALSE)</f>
        <v>45603.363190000004</v>
      </c>
      <c r="N106" s="250">
        <f>VLOOKUP($A106,'App C Exp'!$A:$I,7,FALSE)</f>
        <v>47300.861720000001</v>
      </c>
      <c r="O106" s="250">
        <f>VLOOKUP($A106,'App C Exp'!$A:$I,8,FALSE)</f>
        <v>0</v>
      </c>
      <c r="P106" s="250">
        <f>VLOOKUP($A106,'App C Exp'!$A:$I,9,FALSE)</f>
        <v>0</v>
      </c>
      <c r="S106" s="250">
        <f>VLOOKUP($A106,'App C Inv'!$A:$I,5,FALSE)</f>
        <v>94377.541649999999</v>
      </c>
      <c r="T106" s="250">
        <f>VLOOKUP($A106,'App C Inv'!$A:$I,6,FALSE)</f>
        <v>62572.578320000001</v>
      </c>
      <c r="U106" s="250">
        <f>VLOOKUP($A106,'App C Inv'!$A:$I,7,FALSE)</f>
        <v>205859.36315000002</v>
      </c>
      <c r="V106" s="250">
        <f>VLOOKUP($A106,'App C Inv'!$A:$I,8,FALSE)</f>
        <v>16018.84676</v>
      </c>
      <c r="W106" s="250">
        <f>VLOOKUP($A106,'App C Inv'!$A:$I,9,FALSE)</f>
        <v>0</v>
      </c>
      <c r="Z106" s="250">
        <f>VLOOKUP($A106,'App C Assum'!$A:$I,5,FALSE)</f>
        <v>60147.183530000002</v>
      </c>
      <c r="AA106" s="250">
        <f>VLOOKUP($A106,'App C Assum'!$A:$I,6,FALSE)</f>
        <v>0</v>
      </c>
      <c r="AB106" s="250">
        <f>VLOOKUP($A106,'App C Assum'!$A:$I,7,FALSE)</f>
        <v>0</v>
      </c>
      <c r="AC106" s="250">
        <f>VLOOKUP($A106,'App C Assum'!$A:$I,8,FALSE)</f>
        <v>0</v>
      </c>
      <c r="AD106" s="250">
        <f>VLOOKUP($A106,'App C Assum'!$A:$I,9,FALSE)</f>
        <v>0</v>
      </c>
      <c r="AG106" s="250">
        <f>VLOOKUP($A106,'App C Share Outflows'!$A:$I,5,FALSE)</f>
        <v>23926.082549999963</v>
      </c>
      <c r="AH106" s="250">
        <f>VLOOKUP($A106,'App C Share Outflows'!$A:$I,6,FALSE)</f>
        <v>23926.082549999963</v>
      </c>
      <c r="AI106" s="250">
        <f>VLOOKUP($A106,'App C Share Outflows'!$A:$I,7,FALSE)</f>
        <v>0</v>
      </c>
      <c r="AJ106" s="250">
        <f>VLOOKUP($A106,'App C Share Outflows'!$A:$I,8,FALSE)</f>
        <v>0</v>
      </c>
      <c r="AK106" s="250">
        <f>VLOOKUP($A106,'App C Share Outflows'!$A:$I,9,FALSE)</f>
        <v>0</v>
      </c>
      <c r="AN106" s="250">
        <f>VLOOKUP($A106,'App C Share Inflows'!$A:$I,5,FALSE)</f>
        <v>-20077.816947499981</v>
      </c>
      <c r="AO106" s="250">
        <f>VLOOKUP($A106,'App C Share Inflows'!$A:$I,6,FALSE)</f>
        <v>-19370.816947499981</v>
      </c>
      <c r="AP106" s="250">
        <f>VLOOKUP($A106,'App C Share Inflows'!$A:$I,7,FALSE)</f>
        <v>-18425.588822499987</v>
      </c>
      <c r="AQ106" s="250">
        <f>VLOOKUP($A106,'App C Share Inflows'!$A:$I,8,FALSE)</f>
        <v>0</v>
      </c>
      <c r="AR106" s="250">
        <f>VLOOKUP($A106,'App C Share Inflows'!$A:$I,9,FALSE)</f>
        <v>0</v>
      </c>
    </row>
    <row r="107" spans="1:44">
      <c r="A107" s="4">
        <v>91077</v>
      </c>
      <c r="B107" s="84" t="s">
        <v>113</v>
      </c>
      <c r="C107" s="249">
        <f>VLOOKUP($A107,'App C Total'!$A:$I,3,FALSE)</f>
        <v>1.486E-5</v>
      </c>
      <c r="D107" s="44"/>
      <c r="E107" s="250">
        <f>VLOOKUP($A107,'App C Total'!$A:$I,5,FALSE)</f>
        <v>17987.258434999996</v>
      </c>
      <c r="F107" s="250">
        <f>VLOOKUP($A107,'App C Total'!$A:$I,6,FALSE)</f>
        <v>9521.7170749999968</v>
      </c>
      <c r="G107" s="250">
        <f>VLOOKUP($A107,'App C Total'!$A:$I,7,FALSE)</f>
        <v>18494.826835</v>
      </c>
      <c r="H107" s="250">
        <f>VLOOKUP($A107,'App C Total'!$A:$I,8,FALSE)</f>
        <v>1113.8461600000001</v>
      </c>
      <c r="I107" s="250">
        <f>VLOOKUP($A107,'App C Total'!$A:$I,9,FALSE)</f>
        <v>0</v>
      </c>
      <c r="L107" s="250">
        <f>VLOOKUP($A107,'App C Exp'!$A:$I,5,FALSE)</f>
        <v>4270.7491399999999</v>
      </c>
      <c r="M107" s="250">
        <f>VLOOKUP($A107,'App C Exp'!$A:$I,6,FALSE)</f>
        <v>3170.96054</v>
      </c>
      <c r="N107" s="250">
        <f>VLOOKUP($A107,'App C Exp'!$A:$I,7,FALSE)</f>
        <v>3288.99352</v>
      </c>
      <c r="O107" s="250">
        <f>VLOOKUP($A107,'App C Exp'!$A:$I,8,FALSE)</f>
        <v>0</v>
      </c>
      <c r="P107" s="250">
        <f>VLOOKUP($A107,'App C Exp'!$A:$I,9,FALSE)</f>
        <v>0</v>
      </c>
      <c r="S107" s="250">
        <f>VLOOKUP($A107,'App C Inv'!$A:$I,5,FALSE)</f>
        <v>6562.3989000000001</v>
      </c>
      <c r="T107" s="250">
        <f>VLOOKUP($A107,'App C Inv'!$A:$I,6,FALSE)</f>
        <v>4350.8891199999998</v>
      </c>
      <c r="U107" s="250">
        <f>VLOOKUP($A107,'App C Inv'!$A:$I,7,FALSE)</f>
        <v>14314.117899999999</v>
      </c>
      <c r="V107" s="250">
        <f>VLOOKUP($A107,'App C Inv'!$A:$I,8,FALSE)</f>
        <v>1113.8461600000001</v>
      </c>
      <c r="W107" s="250">
        <f>VLOOKUP($A107,'App C Inv'!$A:$I,9,FALSE)</f>
        <v>0</v>
      </c>
      <c r="Z107" s="250">
        <f>VLOOKUP($A107,'App C Assum'!$A:$I,5,FALSE)</f>
        <v>4182.24298</v>
      </c>
      <c r="AA107" s="250">
        <f>VLOOKUP($A107,'App C Assum'!$A:$I,6,FALSE)</f>
        <v>0</v>
      </c>
      <c r="AB107" s="250">
        <f>VLOOKUP($A107,'App C Assum'!$A:$I,7,FALSE)</f>
        <v>0</v>
      </c>
      <c r="AC107" s="250">
        <f>VLOOKUP($A107,'App C Assum'!$A:$I,8,FALSE)</f>
        <v>0</v>
      </c>
      <c r="AD107" s="250">
        <f>VLOOKUP($A107,'App C Assum'!$A:$I,9,FALSE)</f>
        <v>0</v>
      </c>
      <c r="AG107" s="250">
        <f>VLOOKUP($A107,'App C Share Outflows'!$A:$I,5,FALSE)</f>
        <v>2971.8674149999961</v>
      </c>
      <c r="AH107" s="250">
        <f>VLOOKUP($A107,'App C Share Outflows'!$A:$I,6,FALSE)</f>
        <v>1999.8674149999961</v>
      </c>
      <c r="AI107" s="250">
        <f>VLOOKUP($A107,'App C Share Outflows'!$A:$I,7,FALSE)</f>
        <v>891.71541499999739</v>
      </c>
      <c r="AJ107" s="250">
        <f>VLOOKUP($A107,'App C Share Outflows'!$A:$I,8,FALSE)</f>
        <v>0</v>
      </c>
      <c r="AK107" s="250">
        <f>VLOOKUP($A107,'App C Share Outflows'!$A:$I,9,FALSE)</f>
        <v>0</v>
      </c>
      <c r="AN107" s="250">
        <f>VLOOKUP($A107,'App C Share Inflows'!$A:$I,5,FALSE)</f>
        <v>0</v>
      </c>
      <c r="AO107" s="250">
        <f>VLOOKUP($A107,'App C Share Inflows'!$A:$I,6,FALSE)</f>
        <v>0</v>
      </c>
      <c r="AP107" s="250">
        <f>VLOOKUP($A107,'App C Share Inflows'!$A:$I,7,FALSE)</f>
        <v>0</v>
      </c>
      <c r="AQ107" s="250">
        <f>VLOOKUP($A107,'App C Share Inflows'!$A:$I,8,FALSE)</f>
        <v>0</v>
      </c>
      <c r="AR107" s="250">
        <f>VLOOKUP($A107,'App C Share Inflows'!$A:$I,9,FALSE)</f>
        <v>0</v>
      </c>
    </row>
    <row r="108" spans="1:44">
      <c r="A108" s="4">
        <v>91081</v>
      </c>
      <c r="B108" s="84" t="s">
        <v>114</v>
      </c>
      <c r="C108" s="249">
        <f>VLOOKUP($A108,'App C Total'!$A:$I,3,FALSE)</f>
        <v>4.5699E-4</v>
      </c>
      <c r="D108" s="44"/>
      <c r="E108" s="250">
        <f>VLOOKUP($A108,'App C Total'!$A:$I,5,FALSE)</f>
        <v>450650.60692749993</v>
      </c>
      <c r="F108" s="250">
        <f>VLOOKUP($A108,'App C Total'!$A:$I,6,FALSE)</f>
        <v>222707.51768749999</v>
      </c>
      <c r="G108" s="250">
        <f>VLOOKUP($A108,'App C Total'!$A:$I,7,FALSE)</f>
        <v>519786.21987749997</v>
      </c>
      <c r="H108" s="250">
        <f>VLOOKUP($A108,'App C Total'!$A:$I,8,FALSE)</f>
        <v>34254.142440000003</v>
      </c>
      <c r="I108" s="250">
        <f>VLOOKUP($A108,'App C Total'!$A:$I,9,FALSE)</f>
        <v>0</v>
      </c>
      <c r="L108" s="250">
        <f>VLOOKUP($A108,'App C Exp'!$A:$I,5,FALSE)</f>
        <v>131338.46901</v>
      </c>
      <c r="M108" s="250">
        <f>VLOOKUP($A108,'App C Exp'!$A:$I,6,FALSE)</f>
        <v>97516.639110000004</v>
      </c>
      <c r="N108" s="250">
        <f>VLOOKUP($A108,'App C Exp'!$A:$I,7,FALSE)</f>
        <v>101146.51068000001</v>
      </c>
      <c r="O108" s="250">
        <f>VLOOKUP($A108,'App C Exp'!$A:$I,8,FALSE)</f>
        <v>0</v>
      </c>
      <c r="P108" s="250">
        <f>VLOOKUP($A108,'App C Exp'!$A:$I,9,FALSE)</f>
        <v>0</v>
      </c>
      <c r="S108" s="250">
        <f>VLOOKUP($A108,'App C Inv'!$A:$I,5,FALSE)</f>
        <v>201813.63884999999</v>
      </c>
      <c r="T108" s="250">
        <f>VLOOKUP($A108,'App C Inv'!$A:$I,6,FALSE)</f>
        <v>133803.01608</v>
      </c>
      <c r="U108" s="250">
        <f>VLOOKUP($A108,'App C Inv'!$A:$I,7,FALSE)</f>
        <v>440202.47235</v>
      </c>
      <c r="V108" s="250">
        <f>VLOOKUP($A108,'App C Inv'!$A:$I,8,FALSE)</f>
        <v>34254.142440000003</v>
      </c>
      <c r="W108" s="250">
        <f>VLOOKUP($A108,'App C Inv'!$A:$I,9,FALSE)</f>
        <v>0</v>
      </c>
      <c r="Z108" s="250">
        <f>VLOOKUP($A108,'App C Assum'!$A:$I,5,FALSE)</f>
        <v>128616.63657</v>
      </c>
      <c r="AA108" s="250">
        <f>VLOOKUP($A108,'App C Assum'!$A:$I,6,FALSE)</f>
        <v>0</v>
      </c>
      <c r="AB108" s="250">
        <f>VLOOKUP($A108,'App C Assum'!$A:$I,7,FALSE)</f>
        <v>0</v>
      </c>
      <c r="AC108" s="250">
        <f>VLOOKUP($A108,'App C Assum'!$A:$I,8,FALSE)</f>
        <v>0</v>
      </c>
      <c r="AD108" s="250">
        <f>VLOOKUP($A108,'App C Assum'!$A:$I,9,FALSE)</f>
        <v>0</v>
      </c>
      <c r="AG108" s="250">
        <f>VLOOKUP($A108,'App C Share Outflows'!$A:$I,5,FALSE)</f>
        <v>26881.323149999982</v>
      </c>
      <c r="AH108" s="250">
        <f>VLOOKUP($A108,'App C Share Outflows'!$A:$I,6,FALSE)</f>
        <v>26881.323149999982</v>
      </c>
      <c r="AI108" s="250">
        <f>VLOOKUP($A108,'App C Share Outflows'!$A:$I,7,FALSE)</f>
        <v>0</v>
      </c>
      <c r="AJ108" s="250">
        <f>VLOOKUP($A108,'App C Share Outflows'!$A:$I,8,FALSE)</f>
        <v>0</v>
      </c>
      <c r="AK108" s="250">
        <f>VLOOKUP($A108,'App C Share Outflows'!$A:$I,9,FALSE)</f>
        <v>0</v>
      </c>
      <c r="AN108" s="250">
        <f>VLOOKUP($A108,'App C Share Inflows'!$A:$I,5,FALSE)</f>
        <v>-37999.460652499998</v>
      </c>
      <c r="AO108" s="250">
        <f>VLOOKUP($A108,'App C Share Inflows'!$A:$I,6,FALSE)</f>
        <v>-35493.460652499998</v>
      </c>
      <c r="AP108" s="250">
        <f>VLOOKUP($A108,'App C Share Inflows'!$A:$I,7,FALSE)</f>
        <v>-21562.763152500007</v>
      </c>
      <c r="AQ108" s="250">
        <f>VLOOKUP($A108,'App C Share Inflows'!$A:$I,8,FALSE)</f>
        <v>0</v>
      </c>
      <c r="AR108" s="250">
        <f>VLOOKUP($A108,'App C Share Inflows'!$A:$I,9,FALSE)</f>
        <v>0</v>
      </c>
    </row>
    <row r="109" spans="1:44">
      <c r="A109" s="4">
        <v>91091</v>
      </c>
      <c r="B109" s="84" t="s">
        <v>115</v>
      </c>
      <c r="C109" s="249">
        <f>VLOOKUP($A109,'App C Total'!$A:$I,3,FALSE)</f>
        <v>5.7362999999999999E-4</v>
      </c>
      <c r="D109" s="44"/>
      <c r="E109" s="250">
        <f>VLOOKUP($A109,'App C Total'!$A:$I,5,FALSE)</f>
        <v>574705.02346750023</v>
      </c>
      <c r="F109" s="250">
        <f>VLOOKUP($A109,'App C Total'!$A:$I,6,FALSE)</f>
        <v>279648.18158750009</v>
      </c>
      <c r="G109" s="250">
        <f>VLOOKUP($A109,'App C Total'!$A:$I,7,FALSE)</f>
        <v>683796.00501750014</v>
      </c>
      <c r="H109" s="250">
        <f>VLOOKUP($A109,'App C Total'!$A:$I,8,FALSE)</f>
        <v>42997.010280000002</v>
      </c>
      <c r="I109" s="250">
        <f>VLOOKUP($A109,'App C Total'!$A:$I,9,FALSE)</f>
        <v>0</v>
      </c>
      <c r="L109" s="250">
        <f>VLOOKUP($A109,'App C Exp'!$A:$I,5,FALSE)</f>
        <v>164860.68836999999</v>
      </c>
      <c r="M109" s="250">
        <f>VLOOKUP($A109,'App C Exp'!$A:$I,6,FALSE)</f>
        <v>122406.33207</v>
      </c>
      <c r="N109" s="250">
        <f>VLOOKUP($A109,'App C Exp'!$A:$I,7,FALSE)</f>
        <v>126962.67516</v>
      </c>
      <c r="O109" s="250">
        <f>VLOOKUP($A109,'App C Exp'!$A:$I,8,FALSE)</f>
        <v>0</v>
      </c>
      <c r="P109" s="250">
        <f>VLOOKUP($A109,'App C Exp'!$A:$I,9,FALSE)</f>
        <v>0</v>
      </c>
      <c r="S109" s="250">
        <f>VLOOKUP($A109,'App C Inv'!$A:$I,5,FALSE)</f>
        <v>253323.61244999999</v>
      </c>
      <c r="T109" s="250">
        <f>VLOOKUP($A109,'App C Inv'!$A:$I,6,FALSE)</f>
        <v>167954.27496000001</v>
      </c>
      <c r="U109" s="250">
        <f>VLOOKUP($A109,'App C Inv'!$A:$I,7,FALSE)</f>
        <v>552557.70195000002</v>
      </c>
      <c r="V109" s="250">
        <f>VLOOKUP($A109,'App C Inv'!$A:$I,8,FALSE)</f>
        <v>42997.010280000002</v>
      </c>
      <c r="W109" s="250">
        <f>VLOOKUP($A109,'App C Inv'!$A:$I,9,FALSE)</f>
        <v>0</v>
      </c>
      <c r="Z109" s="250">
        <f>VLOOKUP($A109,'App C Assum'!$A:$I,5,FALSE)</f>
        <v>161444.14809</v>
      </c>
      <c r="AA109" s="250">
        <f>VLOOKUP($A109,'App C Assum'!$A:$I,6,FALSE)</f>
        <v>0</v>
      </c>
      <c r="AB109" s="250">
        <f>VLOOKUP($A109,'App C Assum'!$A:$I,7,FALSE)</f>
        <v>0</v>
      </c>
      <c r="AC109" s="250">
        <f>VLOOKUP($A109,'App C Assum'!$A:$I,8,FALSE)</f>
        <v>0</v>
      </c>
      <c r="AD109" s="250">
        <f>VLOOKUP($A109,'App C Assum'!$A:$I,9,FALSE)</f>
        <v>0</v>
      </c>
      <c r="AG109" s="250">
        <f>VLOOKUP($A109,'App C Share Outflows'!$A:$I,5,FALSE)</f>
        <v>10064.627907500084</v>
      </c>
      <c r="AH109" s="250">
        <f>VLOOKUP($A109,'App C Share Outflows'!$A:$I,6,FALSE)</f>
        <v>4275.6279075000839</v>
      </c>
      <c r="AI109" s="250">
        <f>VLOOKUP($A109,'App C Share Outflows'!$A:$I,7,FALSE)</f>
        <v>4275.6279075000839</v>
      </c>
      <c r="AJ109" s="250">
        <f>VLOOKUP($A109,'App C Share Outflows'!$A:$I,8,FALSE)</f>
        <v>0</v>
      </c>
      <c r="AK109" s="250">
        <f>VLOOKUP($A109,'App C Share Outflows'!$A:$I,9,FALSE)</f>
        <v>0</v>
      </c>
      <c r="AN109" s="250">
        <f>VLOOKUP($A109,'App C Share Inflows'!$A:$I,5,FALSE)</f>
        <v>-14988.053350000002</v>
      </c>
      <c r="AO109" s="250">
        <f>VLOOKUP($A109,'App C Share Inflows'!$A:$I,6,FALSE)</f>
        <v>-14988.053350000002</v>
      </c>
      <c r="AP109" s="250">
        <f>VLOOKUP($A109,'App C Share Inflows'!$A:$I,7,FALSE)</f>
        <v>0</v>
      </c>
      <c r="AQ109" s="250">
        <f>VLOOKUP($A109,'App C Share Inflows'!$A:$I,8,FALSE)</f>
        <v>0</v>
      </c>
      <c r="AR109" s="250">
        <f>VLOOKUP($A109,'App C Share Inflows'!$A:$I,9,FALSE)</f>
        <v>0</v>
      </c>
    </row>
    <row r="110" spans="1:44">
      <c r="A110" s="4">
        <v>91101</v>
      </c>
      <c r="B110" s="84" t="s">
        <v>116</v>
      </c>
      <c r="C110" s="249">
        <f>VLOOKUP($A110,'App C Total'!$A:$I,3,FALSE)</f>
        <v>1.3618379999999999E-2</v>
      </c>
      <c r="D110" s="44"/>
      <c r="E110" s="250">
        <f>VLOOKUP($A110,'App C Total'!$A:$I,5,FALSE)</f>
        <v>13661091.987929996</v>
      </c>
      <c r="F110" s="250">
        <f>VLOOKUP($A110,'App C Total'!$A:$I,6,FALSE)</f>
        <v>6510532.795049997</v>
      </c>
      <c r="G110" s="250">
        <f>VLOOKUP($A110,'App C Total'!$A:$I,7,FALSE)</f>
        <v>16103159.019804996</v>
      </c>
      <c r="H110" s="250">
        <f>VLOOKUP($A110,'App C Total'!$A:$I,8,FALSE)</f>
        <v>1020779.29128</v>
      </c>
      <c r="I110" s="250">
        <f>VLOOKUP($A110,'App C Total'!$A:$I,9,FALSE)</f>
        <v>0</v>
      </c>
      <c r="L110" s="250">
        <f>VLOOKUP($A110,'App C Exp'!$A:$I,5,FALSE)</f>
        <v>3913908.7936199997</v>
      </c>
      <c r="M110" s="250">
        <f>VLOOKUP($A110,'App C Exp'!$A:$I,6,FALSE)</f>
        <v>2906012.4898199998</v>
      </c>
      <c r="N110" s="250">
        <f>VLOOKUP($A110,'App C Exp'!$A:$I,7,FALSE)</f>
        <v>3014183.2821599999</v>
      </c>
      <c r="O110" s="250">
        <f>VLOOKUP($A110,'App C Exp'!$A:$I,8,FALSE)</f>
        <v>0</v>
      </c>
      <c r="P110" s="250">
        <f>VLOOKUP($A110,'App C Exp'!$A:$I,9,FALSE)</f>
        <v>0</v>
      </c>
      <c r="S110" s="250">
        <f>VLOOKUP($A110,'App C Inv'!$A:$I,5,FALSE)</f>
        <v>6014080.8837000001</v>
      </c>
      <c r="T110" s="250">
        <f>VLOOKUP($A110,'App C Inv'!$A:$I,6,FALSE)</f>
        <v>3987352.7169599999</v>
      </c>
      <c r="U110" s="250">
        <f>VLOOKUP($A110,'App C Inv'!$A:$I,7,FALSE)</f>
        <v>13118108.810699999</v>
      </c>
      <c r="V110" s="250">
        <f>VLOOKUP($A110,'App C Inv'!$A:$I,8,FALSE)</f>
        <v>1020779.29128</v>
      </c>
      <c r="W110" s="250">
        <f>VLOOKUP($A110,'App C Inv'!$A:$I,9,FALSE)</f>
        <v>0</v>
      </c>
      <c r="Z110" s="250">
        <f>VLOOKUP($A110,'App C Assum'!$A:$I,5,FALSE)</f>
        <v>3832797.7223399999</v>
      </c>
      <c r="AA110" s="250">
        <f>VLOOKUP($A110,'App C Assum'!$A:$I,6,FALSE)</f>
        <v>0</v>
      </c>
      <c r="AB110" s="250">
        <f>VLOOKUP($A110,'App C Assum'!$A:$I,7,FALSE)</f>
        <v>0</v>
      </c>
      <c r="AC110" s="250">
        <f>VLOOKUP($A110,'App C Assum'!$A:$I,8,FALSE)</f>
        <v>0</v>
      </c>
      <c r="AD110" s="250">
        <f>VLOOKUP($A110,'App C Assum'!$A:$I,9,FALSE)</f>
        <v>0</v>
      </c>
      <c r="AG110" s="250">
        <f>VLOOKUP($A110,'App C Share Outflows'!$A:$I,5,FALSE)</f>
        <v>283137</v>
      </c>
      <c r="AH110" s="250">
        <f>VLOOKUP($A110,'App C Share Outflows'!$A:$I,6,FALSE)</f>
        <v>0</v>
      </c>
      <c r="AI110" s="250">
        <f>VLOOKUP($A110,'App C Share Outflows'!$A:$I,7,FALSE)</f>
        <v>0</v>
      </c>
      <c r="AJ110" s="250">
        <f>VLOOKUP($A110,'App C Share Outflows'!$A:$I,8,FALSE)</f>
        <v>0</v>
      </c>
      <c r="AK110" s="250">
        <f>VLOOKUP($A110,'App C Share Outflows'!$A:$I,9,FALSE)</f>
        <v>0</v>
      </c>
      <c r="AN110" s="250">
        <f>VLOOKUP($A110,'App C Share Inflows'!$A:$I,5,FALSE)</f>
        <v>-382832.41173000215</v>
      </c>
      <c r="AO110" s="250">
        <f>VLOOKUP($A110,'App C Share Inflows'!$A:$I,6,FALSE)</f>
        <v>-382832.41173000215</v>
      </c>
      <c r="AP110" s="250">
        <f>VLOOKUP($A110,'App C Share Inflows'!$A:$I,7,FALSE)</f>
        <v>-29133.073055001907</v>
      </c>
      <c r="AQ110" s="250">
        <f>VLOOKUP($A110,'App C Share Inflows'!$A:$I,8,FALSE)</f>
        <v>0</v>
      </c>
      <c r="AR110" s="250">
        <f>VLOOKUP($A110,'App C Share Inflows'!$A:$I,9,FALSE)</f>
        <v>0</v>
      </c>
    </row>
    <row r="111" spans="1:44">
      <c r="A111" s="4">
        <v>91102</v>
      </c>
      <c r="B111" s="84" t="s">
        <v>117</v>
      </c>
      <c r="C111" s="249">
        <f>VLOOKUP($A111,'App C Total'!$A:$I,3,FALSE)</f>
        <v>3.9983E-4</v>
      </c>
      <c r="D111" s="44"/>
      <c r="E111" s="250">
        <f>VLOOKUP($A111,'App C Total'!$A:$I,5,FALSE)</f>
        <v>481183.40641750005</v>
      </c>
      <c r="F111" s="250">
        <f>VLOOKUP($A111,'App C Total'!$A:$I,6,FALSE)</f>
        <v>272239.73333750007</v>
      </c>
      <c r="G111" s="250">
        <f>VLOOKUP($A111,'App C Total'!$A:$I,7,FALSE)</f>
        <v>505240.57636750006</v>
      </c>
      <c r="H111" s="250">
        <f>VLOOKUP($A111,'App C Total'!$A:$I,8,FALSE)</f>
        <v>29969.657480000002</v>
      </c>
      <c r="I111" s="250">
        <f>VLOOKUP($A111,'App C Total'!$A:$I,9,FALSE)</f>
        <v>0</v>
      </c>
      <c r="L111" s="250">
        <f>VLOOKUP($A111,'App C Exp'!$A:$I,5,FALSE)</f>
        <v>114910.74217</v>
      </c>
      <c r="M111" s="250">
        <f>VLOOKUP($A111,'App C Exp'!$A:$I,6,FALSE)</f>
        <v>85319.323869999993</v>
      </c>
      <c r="N111" s="250">
        <f>VLOOKUP($A111,'App C Exp'!$A:$I,7,FALSE)</f>
        <v>88495.173559999996</v>
      </c>
      <c r="O111" s="250">
        <f>VLOOKUP($A111,'App C Exp'!$A:$I,8,FALSE)</f>
        <v>0</v>
      </c>
      <c r="P111" s="250">
        <f>VLOOKUP($A111,'App C Exp'!$A:$I,9,FALSE)</f>
        <v>0</v>
      </c>
      <c r="S111" s="250">
        <f>VLOOKUP($A111,'App C Inv'!$A:$I,5,FALSE)</f>
        <v>176570.92545000001</v>
      </c>
      <c r="T111" s="250">
        <f>VLOOKUP($A111,'App C Inv'!$A:$I,6,FALSE)</f>
        <v>117067.02536</v>
      </c>
      <c r="U111" s="250">
        <f>VLOOKUP($A111,'App C Inv'!$A:$I,7,FALSE)</f>
        <v>385142.24495000002</v>
      </c>
      <c r="V111" s="250">
        <f>VLOOKUP($A111,'App C Inv'!$A:$I,8,FALSE)</f>
        <v>29969.657480000002</v>
      </c>
      <c r="W111" s="250">
        <f>VLOOKUP($A111,'App C Inv'!$A:$I,9,FALSE)</f>
        <v>0</v>
      </c>
      <c r="Z111" s="250">
        <f>VLOOKUP($A111,'App C Assum'!$A:$I,5,FALSE)</f>
        <v>112529.35468999999</v>
      </c>
      <c r="AA111" s="250">
        <f>VLOOKUP($A111,'App C Assum'!$A:$I,6,FALSE)</f>
        <v>0</v>
      </c>
      <c r="AB111" s="250">
        <f>VLOOKUP($A111,'App C Assum'!$A:$I,7,FALSE)</f>
        <v>0</v>
      </c>
      <c r="AC111" s="250">
        <f>VLOOKUP($A111,'App C Assum'!$A:$I,8,FALSE)</f>
        <v>0</v>
      </c>
      <c r="AD111" s="250">
        <f>VLOOKUP($A111,'App C Assum'!$A:$I,9,FALSE)</f>
        <v>0</v>
      </c>
      <c r="AG111" s="250">
        <f>VLOOKUP($A111,'App C Share Outflows'!$A:$I,5,FALSE)</f>
        <v>77283.45410750006</v>
      </c>
      <c r="AH111" s="250">
        <f>VLOOKUP($A111,'App C Share Outflows'!$A:$I,6,FALSE)</f>
        <v>69964.45410750006</v>
      </c>
      <c r="AI111" s="250">
        <f>VLOOKUP($A111,'App C Share Outflows'!$A:$I,7,FALSE)</f>
        <v>31603.157857500075</v>
      </c>
      <c r="AJ111" s="250">
        <f>VLOOKUP($A111,'App C Share Outflows'!$A:$I,8,FALSE)</f>
        <v>0</v>
      </c>
      <c r="AK111" s="250">
        <f>VLOOKUP($A111,'App C Share Outflows'!$A:$I,9,FALSE)</f>
        <v>0</v>
      </c>
      <c r="AN111" s="250">
        <f>VLOOKUP($A111,'App C Share Inflows'!$A:$I,5,FALSE)</f>
        <v>-111.06999999999243</v>
      </c>
      <c r="AO111" s="250">
        <f>VLOOKUP($A111,'App C Share Inflows'!$A:$I,6,FALSE)</f>
        <v>-111.06999999999243</v>
      </c>
      <c r="AP111" s="250">
        <f>VLOOKUP($A111,'App C Share Inflows'!$A:$I,7,FALSE)</f>
        <v>0</v>
      </c>
      <c r="AQ111" s="250">
        <f>VLOOKUP($A111,'App C Share Inflows'!$A:$I,8,FALSE)</f>
        <v>0</v>
      </c>
      <c r="AR111" s="250">
        <f>VLOOKUP($A111,'App C Share Inflows'!$A:$I,9,FALSE)</f>
        <v>0</v>
      </c>
    </row>
    <row r="112" spans="1:44">
      <c r="A112" s="4">
        <v>91104</v>
      </c>
      <c r="B112" s="84" t="s">
        <v>118</v>
      </c>
      <c r="C112" s="249">
        <f>VLOOKUP($A112,'App C Total'!$A:$I,3,FALSE)</f>
        <v>2.3989999999999999E-5</v>
      </c>
      <c r="D112" s="44"/>
      <c r="E112" s="250">
        <f>VLOOKUP($A112,'App C Total'!$A:$I,5,FALSE)</f>
        <v>30540.996727499994</v>
      </c>
      <c r="F112" s="250">
        <f>VLOOKUP($A112,'App C Total'!$A:$I,6,FALSE)</f>
        <v>15707.4154875</v>
      </c>
      <c r="G112" s="250">
        <f>VLOOKUP($A112,'App C Total'!$A:$I,7,FALSE)</f>
        <v>27335.850227499999</v>
      </c>
      <c r="H112" s="250">
        <f>VLOOKUP($A112,'App C Total'!$A:$I,8,FALSE)</f>
        <v>1798.19444</v>
      </c>
      <c r="I112" s="250">
        <f>VLOOKUP($A112,'App C Total'!$A:$I,9,FALSE)</f>
        <v>0</v>
      </c>
      <c r="L112" s="250">
        <f>VLOOKUP($A112,'App C Exp'!$A:$I,5,FALSE)</f>
        <v>6894.70201</v>
      </c>
      <c r="M112" s="250">
        <f>VLOOKUP($A112,'App C Exp'!$A:$I,6,FALSE)</f>
        <v>5119.2021100000002</v>
      </c>
      <c r="N112" s="250">
        <f>VLOOKUP($A112,'App C Exp'!$A:$I,7,FALSE)</f>
        <v>5309.75468</v>
      </c>
      <c r="O112" s="250">
        <f>VLOOKUP($A112,'App C Exp'!$A:$I,8,FALSE)</f>
        <v>0</v>
      </c>
      <c r="P112" s="250">
        <f>VLOOKUP($A112,'App C Exp'!$A:$I,9,FALSE)</f>
        <v>0</v>
      </c>
      <c r="S112" s="250">
        <f>VLOOKUP($A112,'App C Inv'!$A:$I,5,FALSE)</f>
        <v>10594.343849999999</v>
      </c>
      <c r="T112" s="250">
        <f>VLOOKUP($A112,'App C Inv'!$A:$I,6,FALSE)</f>
        <v>7024.0800799999997</v>
      </c>
      <c r="U112" s="250">
        <f>VLOOKUP($A112,'App C Inv'!$A:$I,7,FALSE)</f>
        <v>23108.727349999997</v>
      </c>
      <c r="V112" s="250">
        <f>VLOOKUP($A112,'App C Inv'!$A:$I,8,FALSE)</f>
        <v>1798.19444</v>
      </c>
      <c r="W112" s="250">
        <f>VLOOKUP($A112,'App C Inv'!$A:$I,9,FALSE)</f>
        <v>0</v>
      </c>
      <c r="Z112" s="250">
        <f>VLOOKUP($A112,'App C Assum'!$A:$I,5,FALSE)</f>
        <v>6751.8175700000002</v>
      </c>
      <c r="AA112" s="250">
        <f>VLOOKUP($A112,'App C Assum'!$A:$I,6,FALSE)</f>
        <v>0</v>
      </c>
      <c r="AB112" s="250">
        <f>VLOOKUP($A112,'App C Assum'!$A:$I,7,FALSE)</f>
        <v>0</v>
      </c>
      <c r="AC112" s="250">
        <f>VLOOKUP($A112,'App C Assum'!$A:$I,8,FALSE)</f>
        <v>0</v>
      </c>
      <c r="AD112" s="250">
        <f>VLOOKUP($A112,'App C Assum'!$A:$I,9,FALSE)</f>
        <v>0</v>
      </c>
      <c r="AG112" s="250">
        <f>VLOOKUP($A112,'App C Share Outflows'!$A:$I,5,FALSE)</f>
        <v>7382.7650999999978</v>
      </c>
      <c r="AH112" s="250">
        <f>VLOOKUP($A112,'App C Share Outflows'!$A:$I,6,FALSE)</f>
        <v>4646.7650999999978</v>
      </c>
      <c r="AI112" s="250">
        <f>VLOOKUP($A112,'App C Share Outflows'!$A:$I,7,FALSE)</f>
        <v>0</v>
      </c>
      <c r="AJ112" s="250">
        <f>VLOOKUP($A112,'App C Share Outflows'!$A:$I,8,FALSE)</f>
        <v>0</v>
      </c>
      <c r="AK112" s="250">
        <f>VLOOKUP($A112,'App C Share Outflows'!$A:$I,9,FALSE)</f>
        <v>0</v>
      </c>
      <c r="AN112" s="250">
        <f>VLOOKUP($A112,'App C Share Inflows'!$A:$I,5,FALSE)</f>
        <v>-1082.6318024999982</v>
      </c>
      <c r="AO112" s="250">
        <f>VLOOKUP($A112,'App C Share Inflows'!$A:$I,6,FALSE)</f>
        <v>-1082.6318024999982</v>
      </c>
      <c r="AP112" s="250">
        <f>VLOOKUP($A112,'App C Share Inflows'!$A:$I,7,FALSE)</f>
        <v>-1082.6318024999982</v>
      </c>
      <c r="AQ112" s="250">
        <f>VLOOKUP($A112,'App C Share Inflows'!$A:$I,8,FALSE)</f>
        <v>0</v>
      </c>
      <c r="AR112" s="250">
        <f>VLOOKUP($A112,'App C Share Inflows'!$A:$I,9,FALSE)</f>
        <v>0</v>
      </c>
    </row>
    <row r="113" spans="1:44">
      <c r="A113" s="4">
        <v>91107</v>
      </c>
      <c r="B113" s="84" t="s">
        <v>965</v>
      </c>
      <c r="C113" s="249">
        <f>VLOOKUP($A113,'App C Total'!$A:$I,3,FALSE)</f>
        <v>4.5939999999999997E-5</v>
      </c>
      <c r="D113" s="44"/>
      <c r="E113" s="250">
        <f>VLOOKUP($A113,'App C Total'!$A:$I,5,FALSE)</f>
        <v>59822.37414</v>
      </c>
      <c r="F113" s="250">
        <f>VLOOKUP($A113,'App C Total'!$A:$I,6,FALSE)</f>
        <v>31955.934699999998</v>
      </c>
      <c r="G113" s="250">
        <f>VLOOKUP($A113,'App C Total'!$A:$I,7,FALSE)</f>
        <v>56715.495315</v>
      </c>
      <c r="H113" s="250">
        <f>VLOOKUP($A113,'App C Total'!$A:$I,8,FALSE)</f>
        <v>3443.4786399999998</v>
      </c>
      <c r="I113" s="250">
        <f>VLOOKUP($A113,'App C Total'!$A:$I,9,FALSE)</f>
        <v>0</v>
      </c>
      <c r="L113" s="250">
        <f>VLOOKUP($A113,'App C Exp'!$A:$I,5,FALSE)</f>
        <v>13203.110059999999</v>
      </c>
      <c r="M113" s="250">
        <f>VLOOKUP($A113,'App C Exp'!$A:$I,6,FALSE)</f>
        <v>9803.0906599999998</v>
      </c>
      <c r="N113" s="250">
        <f>VLOOKUP($A113,'App C Exp'!$A:$I,7,FALSE)</f>
        <v>10167.99208</v>
      </c>
      <c r="O113" s="250">
        <f>VLOOKUP($A113,'App C Exp'!$A:$I,8,FALSE)</f>
        <v>0</v>
      </c>
      <c r="P113" s="250">
        <f>VLOOKUP($A113,'App C Exp'!$A:$I,9,FALSE)</f>
        <v>0</v>
      </c>
      <c r="S113" s="250">
        <f>VLOOKUP($A113,'App C Inv'!$A:$I,5,FALSE)</f>
        <v>20287.793099999999</v>
      </c>
      <c r="T113" s="250">
        <f>VLOOKUP($A113,'App C Inv'!$A:$I,6,FALSE)</f>
        <v>13450.864479999998</v>
      </c>
      <c r="U113" s="250">
        <f>VLOOKUP($A113,'App C Inv'!$A:$I,7,FALSE)</f>
        <v>44252.394099999998</v>
      </c>
      <c r="V113" s="250">
        <f>VLOOKUP($A113,'App C Inv'!$A:$I,8,FALSE)</f>
        <v>3443.4786399999998</v>
      </c>
      <c r="W113" s="250">
        <f>VLOOKUP($A113,'App C Inv'!$A:$I,9,FALSE)</f>
        <v>0</v>
      </c>
      <c r="Z113" s="250">
        <f>VLOOKUP($A113,'App C Assum'!$A:$I,5,FALSE)</f>
        <v>12929.491419999998</v>
      </c>
      <c r="AA113" s="250">
        <f>VLOOKUP($A113,'App C Assum'!$A:$I,6,FALSE)</f>
        <v>0</v>
      </c>
      <c r="AB113" s="250">
        <f>VLOOKUP($A113,'App C Assum'!$A:$I,7,FALSE)</f>
        <v>0</v>
      </c>
      <c r="AC113" s="250">
        <f>VLOOKUP($A113,'App C Assum'!$A:$I,8,FALSE)</f>
        <v>0</v>
      </c>
      <c r="AD113" s="250">
        <f>VLOOKUP($A113,'App C Assum'!$A:$I,9,FALSE)</f>
        <v>0</v>
      </c>
      <c r="AG113" s="250">
        <f>VLOOKUP($A113,'App C Share Outflows'!$A:$I,5,FALSE)</f>
        <v>13401.97956</v>
      </c>
      <c r="AH113" s="250">
        <f>VLOOKUP($A113,'App C Share Outflows'!$A:$I,6,FALSE)</f>
        <v>8701.9795599999998</v>
      </c>
      <c r="AI113" s="250">
        <f>VLOOKUP($A113,'App C Share Outflows'!$A:$I,7,FALSE)</f>
        <v>2295.1091349999997</v>
      </c>
      <c r="AJ113" s="250">
        <f>VLOOKUP($A113,'App C Share Outflows'!$A:$I,8,FALSE)</f>
        <v>0</v>
      </c>
      <c r="AK113" s="250">
        <f>VLOOKUP($A113,'App C Share Outflows'!$A:$I,9,FALSE)</f>
        <v>0</v>
      </c>
      <c r="AN113" s="250">
        <f>VLOOKUP($A113,'App C Share Inflows'!$A:$I,5,FALSE)</f>
        <v>0</v>
      </c>
      <c r="AO113" s="250">
        <f>VLOOKUP($A113,'App C Share Inflows'!$A:$I,6,FALSE)</f>
        <v>0</v>
      </c>
      <c r="AP113" s="250">
        <f>VLOOKUP($A113,'App C Share Inflows'!$A:$I,7,FALSE)</f>
        <v>0</v>
      </c>
      <c r="AQ113" s="250">
        <f>VLOOKUP($A113,'App C Share Inflows'!$A:$I,8,FALSE)</f>
        <v>0</v>
      </c>
      <c r="AR113" s="250">
        <f>VLOOKUP($A113,'App C Share Inflows'!$A:$I,9,FALSE)</f>
        <v>0</v>
      </c>
    </row>
    <row r="114" spans="1:44">
      <c r="A114" s="4">
        <v>91108</v>
      </c>
      <c r="B114" s="84" t="s">
        <v>120</v>
      </c>
      <c r="C114" s="249">
        <f>VLOOKUP($A114,'App C Total'!$A:$I,3,FALSE)</f>
        <v>1.1233899999999999E-3</v>
      </c>
      <c r="D114" s="44"/>
      <c r="E114" s="250">
        <f>VLOOKUP($A114,'App C Total'!$A:$I,5,FALSE)</f>
        <v>1153570.0004024999</v>
      </c>
      <c r="F114" s="250">
        <f>VLOOKUP($A114,'App C Total'!$A:$I,6,FALSE)</f>
        <v>569995.38476249995</v>
      </c>
      <c r="G114" s="250">
        <f>VLOOKUP($A114,'App C Total'!$A:$I,7,FALSE)</f>
        <v>1357522.6855275</v>
      </c>
      <c r="H114" s="250">
        <f>VLOOKUP($A114,'App C Total'!$A:$I,8,FALSE)</f>
        <v>84204.82084</v>
      </c>
      <c r="I114" s="250">
        <f>VLOOKUP($A114,'App C Total'!$A:$I,9,FALSE)</f>
        <v>0</v>
      </c>
      <c r="L114" s="250">
        <f>VLOOKUP($A114,'App C Exp'!$A:$I,5,FALSE)</f>
        <v>322861.16261</v>
      </c>
      <c r="M114" s="250">
        <f>VLOOKUP($A114,'App C Exp'!$A:$I,6,FALSE)</f>
        <v>239719.06870999999</v>
      </c>
      <c r="N114" s="250">
        <f>VLOOKUP($A114,'App C Exp'!$A:$I,7,FALSE)</f>
        <v>248642.15547999999</v>
      </c>
      <c r="O114" s="250">
        <f>VLOOKUP($A114,'App C Exp'!$A:$I,8,FALSE)</f>
        <v>0</v>
      </c>
      <c r="P114" s="250">
        <f>VLOOKUP($A114,'App C Exp'!$A:$I,9,FALSE)</f>
        <v>0</v>
      </c>
      <c r="S114" s="250">
        <f>VLOOKUP($A114,'App C Inv'!$A:$I,5,FALSE)</f>
        <v>496105.87484999996</v>
      </c>
      <c r="T114" s="250">
        <f>VLOOKUP($A114,'App C Inv'!$A:$I,6,FALSE)</f>
        <v>328919.60488</v>
      </c>
      <c r="U114" s="250">
        <f>VLOOKUP($A114,'App C Inv'!$A:$I,7,FALSE)</f>
        <v>1082122.26835</v>
      </c>
      <c r="V114" s="250">
        <f>VLOOKUP($A114,'App C Inv'!$A:$I,8,FALSE)</f>
        <v>84204.82084</v>
      </c>
      <c r="W114" s="250">
        <f>VLOOKUP($A114,'App C Inv'!$A:$I,9,FALSE)</f>
        <v>0</v>
      </c>
      <c r="Z114" s="250">
        <f>VLOOKUP($A114,'App C Assum'!$A:$I,5,FALSE)</f>
        <v>316170.25176999997</v>
      </c>
      <c r="AA114" s="250">
        <f>VLOOKUP($A114,'App C Assum'!$A:$I,6,FALSE)</f>
        <v>0</v>
      </c>
      <c r="AB114" s="250">
        <f>VLOOKUP($A114,'App C Assum'!$A:$I,7,FALSE)</f>
        <v>0</v>
      </c>
      <c r="AC114" s="250">
        <f>VLOOKUP($A114,'App C Assum'!$A:$I,8,FALSE)</f>
        <v>0</v>
      </c>
      <c r="AD114" s="250">
        <f>VLOOKUP($A114,'App C Assum'!$A:$I,9,FALSE)</f>
        <v>0</v>
      </c>
      <c r="AG114" s="250">
        <f>VLOOKUP($A114,'App C Share Outflows'!$A:$I,5,FALSE)</f>
        <v>57248.659822500013</v>
      </c>
      <c r="AH114" s="250">
        <f>VLOOKUP($A114,'App C Share Outflows'!$A:$I,6,FALSE)</f>
        <v>40172.659822500013</v>
      </c>
      <c r="AI114" s="250">
        <f>VLOOKUP($A114,'App C Share Outflows'!$A:$I,7,FALSE)</f>
        <v>26758.261697500006</v>
      </c>
      <c r="AJ114" s="250">
        <f>VLOOKUP($A114,'App C Share Outflows'!$A:$I,8,FALSE)</f>
        <v>0</v>
      </c>
      <c r="AK114" s="250">
        <f>VLOOKUP($A114,'App C Share Outflows'!$A:$I,9,FALSE)</f>
        <v>0</v>
      </c>
      <c r="AN114" s="250">
        <f>VLOOKUP($A114,'App C Share Inflows'!$A:$I,5,FALSE)</f>
        <v>-38815.948650000035</v>
      </c>
      <c r="AO114" s="250">
        <f>VLOOKUP($A114,'App C Share Inflows'!$A:$I,6,FALSE)</f>
        <v>-38815.948650000035</v>
      </c>
      <c r="AP114" s="250">
        <f>VLOOKUP($A114,'App C Share Inflows'!$A:$I,7,FALSE)</f>
        <v>0</v>
      </c>
      <c r="AQ114" s="250">
        <f>VLOOKUP($A114,'App C Share Inflows'!$A:$I,8,FALSE)</f>
        <v>0</v>
      </c>
      <c r="AR114" s="250">
        <f>VLOOKUP($A114,'App C Share Inflows'!$A:$I,9,FALSE)</f>
        <v>0</v>
      </c>
    </row>
    <row r="115" spans="1:44">
      <c r="A115" s="4">
        <v>91109</v>
      </c>
      <c r="B115" s="84" t="s">
        <v>121</v>
      </c>
      <c r="C115" s="249">
        <f>VLOOKUP($A115,'App C Total'!$A:$I,3,FALSE)</f>
        <v>7.4449999999999994E-5</v>
      </c>
      <c r="D115" s="44"/>
      <c r="E115" s="250">
        <f>VLOOKUP($A115,'App C Total'!$A:$I,5,FALSE)</f>
        <v>56318.20823750001</v>
      </c>
      <c r="F115" s="250">
        <f>VLOOKUP($A115,'App C Total'!$A:$I,6,FALSE)</f>
        <v>17812.860037500017</v>
      </c>
      <c r="G115" s="250">
        <f>VLOOKUP($A115,'App C Total'!$A:$I,7,FALSE)</f>
        <v>73493.591112499998</v>
      </c>
      <c r="H115" s="250">
        <f>VLOOKUP($A115,'App C Total'!$A:$I,8,FALSE)</f>
        <v>5580.4741999999997</v>
      </c>
      <c r="I115" s="250">
        <f>VLOOKUP($A115,'App C Total'!$A:$I,9,FALSE)</f>
        <v>0</v>
      </c>
      <c r="L115" s="250">
        <f>VLOOKUP($A115,'App C Exp'!$A:$I,5,FALSE)</f>
        <v>21396.855549999997</v>
      </c>
      <c r="M115" s="250">
        <f>VLOOKUP($A115,'App C Exp'!$A:$I,6,FALSE)</f>
        <v>15886.811049999998</v>
      </c>
      <c r="N115" s="250">
        <f>VLOOKUP($A115,'App C Exp'!$A:$I,7,FALSE)</f>
        <v>16478.167399999998</v>
      </c>
      <c r="O115" s="250">
        <f>VLOOKUP($A115,'App C Exp'!$A:$I,8,FALSE)</f>
        <v>0</v>
      </c>
      <c r="P115" s="250">
        <f>VLOOKUP($A115,'App C Exp'!$A:$I,9,FALSE)</f>
        <v>0</v>
      </c>
      <c r="S115" s="250">
        <f>VLOOKUP($A115,'App C Inv'!$A:$I,5,FALSE)</f>
        <v>32878.236749999996</v>
      </c>
      <c r="T115" s="250">
        <f>VLOOKUP($A115,'App C Inv'!$A:$I,6,FALSE)</f>
        <v>21798.364399999999</v>
      </c>
      <c r="U115" s="250">
        <f>VLOOKUP($A115,'App C Inv'!$A:$I,7,FALSE)</f>
        <v>71715.079249999995</v>
      </c>
      <c r="V115" s="250">
        <f>VLOOKUP($A115,'App C Inv'!$A:$I,8,FALSE)</f>
        <v>5580.4741999999997</v>
      </c>
      <c r="W115" s="250">
        <f>VLOOKUP($A115,'App C Inv'!$A:$I,9,FALSE)</f>
        <v>0</v>
      </c>
      <c r="Z115" s="250">
        <f>VLOOKUP($A115,'App C Assum'!$A:$I,5,FALSE)</f>
        <v>20953.431349999999</v>
      </c>
      <c r="AA115" s="250">
        <f>VLOOKUP($A115,'App C Assum'!$A:$I,6,FALSE)</f>
        <v>0</v>
      </c>
      <c r="AB115" s="250">
        <f>VLOOKUP($A115,'App C Assum'!$A:$I,7,FALSE)</f>
        <v>0</v>
      </c>
      <c r="AC115" s="250">
        <f>VLOOKUP($A115,'App C Assum'!$A:$I,8,FALSE)</f>
        <v>0</v>
      </c>
      <c r="AD115" s="250">
        <f>VLOOKUP($A115,'App C Assum'!$A:$I,9,FALSE)</f>
        <v>0</v>
      </c>
      <c r="AG115" s="250">
        <f>VLOOKUP($A115,'App C Share Outflows'!$A:$I,5,FALSE)</f>
        <v>962</v>
      </c>
      <c r="AH115" s="250">
        <f>VLOOKUP($A115,'App C Share Outflows'!$A:$I,6,FALSE)</f>
        <v>0</v>
      </c>
      <c r="AI115" s="250">
        <f>VLOOKUP($A115,'App C Share Outflows'!$A:$I,7,FALSE)</f>
        <v>0</v>
      </c>
      <c r="AJ115" s="250">
        <f>VLOOKUP($A115,'App C Share Outflows'!$A:$I,8,FALSE)</f>
        <v>0</v>
      </c>
      <c r="AK115" s="250">
        <f>VLOOKUP($A115,'App C Share Outflows'!$A:$I,9,FALSE)</f>
        <v>0</v>
      </c>
      <c r="AN115" s="250">
        <f>VLOOKUP($A115,'App C Share Inflows'!$A:$I,5,FALSE)</f>
        <v>-19872.315412499978</v>
      </c>
      <c r="AO115" s="250">
        <f>VLOOKUP($A115,'App C Share Inflows'!$A:$I,6,FALSE)</f>
        <v>-19872.315412499978</v>
      </c>
      <c r="AP115" s="250">
        <f>VLOOKUP($A115,'App C Share Inflows'!$A:$I,7,FALSE)</f>
        <v>-14699.655537499988</v>
      </c>
      <c r="AQ115" s="250">
        <f>VLOOKUP($A115,'App C Share Inflows'!$A:$I,8,FALSE)</f>
        <v>0</v>
      </c>
      <c r="AR115" s="250">
        <f>VLOOKUP($A115,'App C Share Inflows'!$A:$I,9,FALSE)</f>
        <v>0</v>
      </c>
    </row>
    <row r="116" spans="1:44">
      <c r="A116" s="4">
        <v>91111</v>
      </c>
      <c r="B116" s="84" t="s">
        <v>122</v>
      </c>
      <c r="C116" s="249">
        <f>VLOOKUP($A116,'App C Total'!$A:$I,3,FALSE)</f>
        <v>2.2623000000000001E-4</v>
      </c>
      <c r="D116" s="44"/>
      <c r="E116" s="250">
        <f>VLOOKUP($A116,'App C Total'!$A:$I,5,FALSE)</f>
        <v>244501.15971750004</v>
      </c>
      <c r="F116" s="250">
        <f>VLOOKUP($A116,'App C Total'!$A:$I,6,FALSE)</f>
        <v>124254.80023749999</v>
      </c>
      <c r="G116" s="250">
        <f>VLOOKUP($A116,'App C Total'!$A:$I,7,FALSE)</f>
        <v>284925.76166749996</v>
      </c>
      <c r="H116" s="250">
        <f>VLOOKUP($A116,'App C Total'!$A:$I,8,FALSE)</f>
        <v>16957.295880000001</v>
      </c>
      <c r="I116" s="250">
        <f>VLOOKUP($A116,'App C Total'!$A:$I,9,FALSE)</f>
        <v>0</v>
      </c>
      <c r="L116" s="250">
        <f>VLOOKUP($A116,'App C Exp'!$A:$I,5,FALSE)</f>
        <v>65018.27577</v>
      </c>
      <c r="M116" s="250">
        <f>VLOOKUP($A116,'App C Exp'!$A:$I,6,FALSE)</f>
        <v>48274.993470000001</v>
      </c>
      <c r="N116" s="250">
        <f>VLOOKUP($A116,'App C Exp'!$A:$I,7,FALSE)</f>
        <v>50071.93836</v>
      </c>
      <c r="O116" s="250">
        <f>VLOOKUP($A116,'App C Exp'!$A:$I,8,FALSE)</f>
        <v>0</v>
      </c>
      <c r="P116" s="250">
        <f>VLOOKUP($A116,'App C Exp'!$A:$I,9,FALSE)</f>
        <v>0</v>
      </c>
      <c r="S116" s="250">
        <f>VLOOKUP($A116,'App C Inv'!$A:$I,5,FALSE)</f>
        <v>99906.561450000008</v>
      </c>
      <c r="T116" s="250">
        <f>VLOOKUP($A116,'App C Inv'!$A:$I,6,FALSE)</f>
        <v>66238.334159999999</v>
      </c>
      <c r="U116" s="250">
        <f>VLOOKUP($A116,'App C Inv'!$A:$I,7,FALSE)</f>
        <v>217919.44095000002</v>
      </c>
      <c r="V116" s="250">
        <f>VLOOKUP($A116,'App C Inv'!$A:$I,8,FALSE)</f>
        <v>16957.295880000001</v>
      </c>
      <c r="W116" s="250">
        <f>VLOOKUP($A116,'App C Inv'!$A:$I,9,FALSE)</f>
        <v>0</v>
      </c>
      <c r="Z116" s="250">
        <f>VLOOKUP($A116,'App C Assum'!$A:$I,5,FALSE)</f>
        <v>63670.849890000005</v>
      </c>
      <c r="AA116" s="250">
        <f>VLOOKUP($A116,'App C Assum'!$A:$I,6,FALSE)</f>
        <v>0</v>
      </c>
      <c r="AB116" s="250">
        <f>VLOOKUP($A116,'App C Assum'!$A:$I,7,FALSE)</f>
        <v>0</v>
      </c>
      <c r="AC116" s="250">
        <f>VLOOKUP($A116,'App C Assum'!$A:$I,8,FALSE)</f>
        <v>0</v>
      </c>
      <c r="AD116" s="250">
        <f>VLOOKUP($A116,'App C Assum'!$A:$I,9,FALSE)</f>
        <v>0</v>
      </c>
      <c r="AG116" s="250">
        <f>VLOOKUP($A116,'App C Share Outflows'!$A:$I,5,FALSE)</f>
        <v>23098.382357499991</v>
      </c>
      <c r="AH116" s="250">
        <f>VLOOKUP($A116,'App C Share Outflows'!$A:$I,6,FALSE)</f>
        <v>16934.382357499991</v>
      </c>
      <c r="AI116" s="250">
        <f>VLOOKUP($A116,'App C Share Outflows'!$A:$I,7,FALSE)</f>
        <v>16934.382357499991</v>
      </c>
      <c r="AJ116" s="250">
        <f>VLOOKUP($A116,'App C Share Outflows'!$A:$I,8,FALSE)</f>
        <v>0</v>
      </c>
      <c r="AK116" s="250">
        <f>VLOOKUP($A116,'App C Share Outflows'!$A:$I,9,FALSE)</f>
        <v>0</v>
      </c>
      <c r="AN116" s="250">
        <f>VLOOKUP($A116,'App C Share Inflows'!$A:$I,5,FALSE)</f>
        <v>-7192.9097499999989</v>
      </c>
      <c r="AO116" s="250">
        <f>VLOOKUP($A116,'App C Share Inflows'!$A:$I,6,FALSE)</f>
        <v>-7192.9097499999989</v>
      </c>
      <c r="AP116" s="250">
        <f>VLOOKUP($A116,'App C Share Inflows'!$A:$I,7,FALSE)</f>
        <v>0</v>
      </c>
      <c r="AQ116" s="250">
        <f>VLOOKUP($A116,'App C Share Inflows'!$A:$I,8,FALSE)</f>
        <v>0</v>
      </c>
      <c r="AR116" s="250">
        <f>VLOOKUP($A116,'App C Share Inflows'!$A:$I,9,FALSE)</f>
        <v>0</v>
      </c>
    </row>
    <row r="117" spans="1:44">
      <c r="A117" s="4">
        <v>91120</v>
      </c>
      <c r="B117" s="84" t="s">
        <v>123</v>
      </c>
      <c r="C117" s="249">
        <f>VLOOKUP($A117,'App C Total'!$A:$I,3,FALSE)</f>
        <v>3.0760999999999999E-4</v>
      </c>
      <c r="D117" s="44"/>
      <c r="E117" s="250">
        <f>VLOOKUP($A117,'App C Total'!$A:$I,5,FALSE)</f>
        <v>290986.55469750008</v>
      </c>
      <c r="F117" s="250">
        <f>VLOOKUP($A117,'App C Total'!$A:$I,6,FALSE)</f>
        <v>165331.21433749999</v>
      </c>
      <c r="G117" s="250">
        <f>VLOOKUP($A117,'App C Total'!$A:$I,7,FALSE)</f>
        <v>375005.3065225</v>
      </c>
      <c r="H117" s="250">
        <f>VLOOKUP($A117,'App C Total'!$A:$I,8,FALSE)</f>
        <v>23057.21516</v>
      </c>
      <c r="I117" s="250">
        <f>VLOOKUP($A117,'App C Total'!$A:$I,9,FALSE)</f>
        <v>0</v>
      </c>
      <c r="L117" s="250">
        <f>VLOOKUP($A117,'App C Exp'!$A:$I,5,FALSE)</f>
        <v>88406.806389999998</v>
      </c>
      <c r="M117" s="250">
        <f>VLOOKUP($A117,'App C Exp'!$A:$I,6,FALSE)</f>
        <v>65640.590289999993</v>
      </c>
      <c r="N117" s="250">
        <f>VLOOKUP($A117,'App C Exp'!$A:$I,7,FALSE)</f>
        <v>68083.936520000003</v>
      </c>
      <c r="O117" s="250">
        <f>VLOOKUP($A117,'App C Exp'!$A:$I,8,FALSE)</f>
        <v>0</v>
      </c>
      <c r="P117" s="250">
        <f>VLOOKUP($A117,'App C Exp'!$A:$I,9,FALSE)</f>
        <v>0</v>
      </c>
      <c r="S117" s="250">
        <f>VLOOKUP($A117,'App C Inv'!$A:$I,5,FALSE)</f>
        <v>135845.19015000001</v>
      </c>
      <c r="T117" s="250">
        <f>VLOOKUP($A117,'App C Inv'!$A:$I,6,FALSE)</f>
        <v>90065.74712</v>
      </c>
      <c r="U117" s="250">
        <f>VLOOKUP($A117,'App C Inv'!$A:$I,7,FALSE)</f>
        <v>296309.94665</v>
      </c>
      <c r="V117" s="250">
        <f>VLOOKUP($A117,'App C Inv'!$A:$I,8,FALSE)</f>
        <v>23057.21516</v>
      </c>
      <c r="W117" s="250">
        <f>VLOOKUP($A117,'App C Inv'!$A:$I,9,FALSE)</f>
        <v>0</v>
      </c>
      <c r="Z117" s="250">
        <f>VLOOKUP($A117,'App C Assum'!$A:$I,5,FALSE)</f>
        <v>86574.681230000002</v>
      </c>
      <c r="AA117" s="250">
        <f>VLOOKUP($A117,'App C Assum'!$A:$I,6,FALSE)</f>
        <v>0</v>
      </c>
      <c r="AB117" s="250">
        <f>VLOOKUP($A117,'App C Assum'!$A:$I,7,FALSE)</f>
        <v>0</v>
      </c>
      <c r="AC117" s="250">
        <f>VLOOKUP($A117,'App C Assum'!$A:$I,8,FALSE)</f>
        <v>0</v>
      </c>
      <c r="AD117" s="250">
        <f>VLOOKUP($A117,'App C Assum'!$A:$I,9,FALSE)</f>
        <v>0</v>
      </c>
      <c r="AG117" s="250">
        <f>VLOOKUP($A117,'App C Share Outflows'!$A:$I,5,FALSE)</f>
        <v>21352.586302500022</v>
      </c>
      <c r="AH117" s="250">
        <f>VLOOKUP($A117,'App C Share Outflows'!$A:$I,6,FALSE)</f>
        <v>21352.586302500022</v>
      </c>
      <c r="AI117" s="250">
        <f>VLOOKUP($A117,'App C Share Outflows'!$A:$I,7,FALSE)</f>
        <v>10611.423352500024</v>
      </c>
      <c r="AJ117" s="250">
        <f>VLOOKUP($A117,'App C Share Outflows'!$A:$I,8,FALSE)</f>
        <v>0</v>
      </c>
      <c r="AK117" s="250">
        <f>VLOOKUP($A117,'App C Share Outflows'!$A:$I,9,FALSE)</f>
        <v>0</v>
      </c>
      <c r="AN117" s="250">
        <f>VLOOKUP($A117,'App C Share Inflows'!$A:$I,5,FALSE)</f>
        <v>-41192.709375000006</v>
      </c>
      <c r="AO117" s="250">
        <f>VLOOKUP($A117,'App C Share Inflows'!$A:$I,6,FALSE)</f>
        <v>-11727.709375000006</v>
      </c>
      <c r="AP117" s="250">
        <f>VLOOKUP($A117,'App C Share Inflows'!$A:$I,7,FALSE)</f>
        <v>0</v>
      </c>
      <c r="AQ117" s="250">
        <f>VLOOKUP($A117,'App C Share Inflows'!$A:$I,8,FALSE)</f>
        <v>0</v>
      </c>
      <c r="AR117" s="250">
        <f>VLOOKUP($A117,'App C Share Inflows'!$A:$I,9,FALSE)</f>
        <v>0</v>
      </c>
    </row>
    <row r="118" spans="1:44">
      <c r="A118" s="4">
        <v>91121</v>
      </c>
      <c r="B118" s="84" t="s">
        <v>124</v>
      </c>
      <c r="C118" s="249">
        <f>VLOOKUP($A118,'App C Total'!$A:$I,3,FALSE)</f>
        <v>1.016734E-2</v>
      </c>
      <c r="D118" s="44"/>
      <c r="E118" s="250">
        <f>VLOOKUP($A118,'App C Total'!$A:$I,5,FALSE)</f>
        <v>9700554.5548650008</v>
      </c>
      <c r="F118" s="250">
        <f>VLOOKUP($A118,'App C Total'!$A:$I,6,FALSE)</f>
        <v>4902377.0090250019</v>
      </c>
      <c r="G118" s="250">
        <f>VLOOKUP($A118,'App C Total'!$A:$I,7,FALSE)</f>
        <v>11908955.586515</v>
      </c>
      <c r="H118" s="250">
        <f>VLOOKUP($A118,'App C Total'!$A:$I,8,FALSE)</f>
        <v>762103.13704000006</v>
      </c>
      <c r="I118" s="250">
        <f>VLOOKUP($A118,'App C Total'!$A:$I,9,FALSE)</f>
        <v>0</v>
      </c>
      <c r="L118" s="250">
        <f>VLOOKUP($A118,'App C Exp'!$A:$I,5,FALSE)</f>
        <v>2922083.3486600001</v>
      </c>
      <c r="M118" s="250">
        <f>VLOOKUP($A118,'App C Exp'!$A:$I,6,FALSE)</f>
        <v>2169598.5152600002</v>
      </c>
      <c r="N118" s="250">
        <f>VLOOKUP($A118,'App C Exp'!$A:$I,7,FALSE)</f>
        <v>2250357.6968800002</v>
      </c>
      <c r="O118" s="250">
        <f>VLOOKUP($A118,'App C Exp'!$A:$I,8,FALSE)</f>
        <v>0</v>
      </c>
      <c r="P118" s="250">
        <f>VLOOKUP($A118,'App C Exp'!$A:$I,9,FALSE)</f>
        <v>0</v>
      </c>
      <c r="S118" s="250">
        <f>VLOOKUP($A118,'App C Inv'!$A:$I,5,FALSE)</f>
        <v>4490049.8541000001</v>
      </c>
      <c r="T118" s="250">
        <f>VLOOKUP($A118,'App C Inv'!$A:$I,6,FALSE)</f>
        <v>2976915.8132800004</v>
      </c>
      <c r="U118" s="250">
        <f>VLOOKUP($A118,'App C Inv'!$A:$I,7,FALSE)</f>
        <v>9793842.7651000004</v>
      </c>
      <c r="V118" s="250">
        <f>VLOOKUP($A118,'App C Inv'!$A:$I,8,FALSE)</f>
        <v>762103.13704000006</v>
      </c>
      <c r="W118" s="250">
        <f>VLOOKUP($A118,'App C Inv'!$A:$I,9,FALSE)</f>
        <v>0</v>
      </c>
      <c r="Z118" s="250">
        <f>VLOOKUP($A118,'App C Assum'!$A:$I,5,FALSE)</f>
        <v>2861526.6716200002</v>
      </c>
      <c r="AA118" s="250">
        <f>VLOOKUP($A118,'App C Assum'!$A:$I,6,FALSE)</f>
        <v>0</v>
      </c>
      <c r="AB118" s="250">
        <f>VLOOKUP($A118,'App C Assum'!$A:$I,7,FALSE)</f>
        <v>0</v>
      </c>
      <c r="AC118" s="250">
        <f>VLOOKUP($A118,'App C Assum'!$A:$I,8,FALSE)</f>
        <v>0</v>
      </c>
      <c r="AD118" s="250">
        <f>VLOOKUP($A118,'App C Assum'!$A:$I,9,FALSE)</f>
        <v>0</v>
      </c>
      <c r="AG118" s="250">
        <f>VLOOKUP($A118,'App C Share Outflows'!$A:$I,5,FALSE)</f>
        <v>1363.9571999995969</v>
      </c>
      <c r="AH118" s="250">
        <f>VLOOKUP($A118,'App C Share Outflows'!$A:$I,6,FALSE)</f>
        <v>1363.9571999995969</v>
      </c>
      <c r="AI118" s="250">
        <f>VLOOKUP($A118,'App C Share Outflows'!$A:$I,7,FALSE)</f>
        <v>0</v>
      </c>
      <c r="AJ118" s="250">
        <f>VLOOKUP($A118,'App C Share Outflows'!$A:$I,8,FALSE)</f>
        <v>0</v>
      </c>
      <c r="AK118" s="250">
        <f>VLOOKUP($A118,'App C Share Outflows'!$A:$I,9,FALSE)</f>
        <v>0</v>
      </c>
      <c r="AN118" s="250">
        <f>VLOOKUP($A118,'App C Share Inflows'!$A:$I,5,FALSE)</f>
        <v>-574469.27671499946</v>
      </c>
      <c r="AO118" s="250">
        <f>VLOOKUP($A118,'App C Share Inflows'!$A:$I,6,FALSE)</f>
        <v>-245501.2767149994</v>
      </c>
      <c r="AP118" s="250">
        <f>VLOOKUP($A118,'App C Share Inflows'!$A:$I,7,FALSE)</f>
        <v>-135244.87546499929</v>
      </c>
      <c r="AQ118" s="250">
        <f>VLOOKUP($A118,'App C Share Inflows'!$A:$I,8,FALSE)</f>
        <v>0</v>
      </c>
      <c r="AR118" s="250">
        <f>VLOOKUP($A118,'App C Share Inflows'!$A:$I,9,FALSE)</f>
        <v>0</v>
      </c>
    </row>
    <row r="119" spans="1:44">
      <c r="A119" s="4">
        <v>91127</v>
      </c>
      <c r="B119" s="84" t="s">
        <v>125</v>
      </c>
      <c r="C119" s="249">
        <f>VLOOKUP($A119,'App C Total'!$A:$I,3,FALSE)</f>
        <v>3.2932000000000003E-4</v>
      </c>
      <c r="D119" s="44"/>
      <c r="E119" s="250">
        <f>VLOOKUP($A119,'App C Total'!$A:$I,5,FALSE)</f>
        <v>378768.40469500003</v>
      </c>
      <c r="F119" s="250">
        <f>VLOOKUP($A119,'App C Total'!$A:$I,6,FALSE)</f>
        <v>187993.23237499999</v>
      </c>
      <c r="G119" s="250">
        <f>VLOOKUP($A119,'App C Total'!$A:$I,7,FALSE)</f>
        <v>399181.25282000005</v>
      </c>
      <c r="H119" s="250">
        <f>VLOOKUP($A119,'App C Total'!$A:$I,8,FALSE)</f>
        <v>24684.50992</v>
      </c>
      <c r="I119" s="250">
        <f>VLOOKUP($A119,'App C Total'!$A:$I,9,FALSE)</f>
        <v>0</v>
      </c>
      <c r="L119" s="250">
        <f>VLOOKUP($A119,'App C Exp'!$A:$I,5,FALSE)</f>
        <v>94646.238680000009</v>
      </c>
      <c r="M119" s="250">
        <f>VLOOKUP($A119,'App C Exp'!$A:$I,6,FALSE)</f>
        <v>70273.265480000002</v>
      </c>
      <c r="N119" s="250">
        <f>VLOOKUP($A119,'App C Exp'!$A:$I,7,FALSE)</f>
        <v>72889.054240000012</v>
      </c>
      <c r="O119" s="250">
        <f>VLOOKUP($A119,'App C Exp'!$A:$I,8,FALSE)</f>
        <v>0</v>
      </c>
      <c r="P119" s="250">
        <f>VLOOKUP($A119,'App C Exp'!$A:$I,9,FALSE)</f>
        <v>0</v>
      </c>
      <c r="S119" s="250">
        <f>VLOOKUP($A119,'App C Inv'!$A:$I,5,FALSE)</f>
        <v>145432.65180000002</v>
      </c>
      <c r="T119" s="250">
        <f>VLOOKUP($A119,'App C Inv'!$A:$I,6,FALSE)</f>
        <v>96422.261440000002</v>
      </c>
      <c r="U119" s="250">
        <f>VLOOKUP($A119,'App C Inv'!$A:$I,7,FALSE)</f>
        <v>317222.42980000004</v>
      </c>
      <c r="V119" s="250">
        <f>VLOOKUP($A119,'App C Inv'!$A:$I,8,FALSE)</f>
        <v>24684.50992</v>
      </c>
      <c r="W119" s="250">
        <f>VLOOKUP($A119,'App C Inv'!$A:$I,9,FALSE)</f>
        <v>0</v>
      </c>
      <c r="Z119" s="250">
        <f>VLOOKUP($A119,'App C Assum'!$A:$I,5,FALSE)</f>
        <v>92684.80876</v>
      </c>
      <c r="AA119" s="250">
        <f>VLOOKUP($A119,'App C Assum'!$A:$I,6,FALSE)</f>
        <v>0</v>
      </c>
      <c r="AB119" s="250">
        <f>VLOOKUP($A119,'App C Assum'!$A:$I,7,FALSE)</f>
        <v>0</v>
      </c>
      <c r="AC119" s="250">
        <f>VLOOKUP($A119,'App C Assum'!$A:$I,8,FALSE)</f>
        <v>0</v>
      </c>
      <c r="AD119" s="250">
        <f>VLOOKUP($A119,'App C Assum'!$A:$I,9,FALSE)</f>
        <v>0</v>
      </c>
      <c r="AG119" s="250">
        <f>VLOOKUP($A119,'App C Share Outflows'!$A:$I,5,FALSE)</f>
        <v>46004.705454999981</v>
      </c>
      <c r="AH119" s="250">
        <f>VLOOKUP($A119,'App C Share Outflows'!$A:$I,6,FALSE)</f>
        <v>21297.705454999981</v>
      </c>
      <c r="AI119" s="250">
        <f>VLOOKUP($A119,'App C Share Outflows'!$A:$I,7,FALSE)</f>
        <v>9069.7687799999912</v>
      </c>
      <c r="AJ119" s="250">
        <f>VLOOKUP($A119,'App C Share Outflows'!$A:$I,8,FALSE)</f>
        <v>0</v>
      </c>
      <c r="AK119" s="250">
        <f>VLOOKUP($A119,'App C Share Outflows'!$A:$I,9,FALSE)</f>
        <v>0</v>
      </c>
      <c r="AN119" s="250">
        <f>VLOOKUP($A119,'App C Share Inflows'!$A:$I,5,FALSE)</f>
        <v>0</v>
      </c>
      <c r="AO119" s="250">
        <f>VLOOKUP($A119,'App C Share Inflows'!$A:$I,6,FALSE)</f>
        <v>0</v>
      </c>
      <c r="AP119" s="250">
        <f>VLOOKUP($A119,'App C Share Inflows'!$A:$I,7,FALSE)</f>
        <v>0</v>
      </c>
      <c r="AQ119" s="250">
        <f>VLOOKUP($A119,'App C Share Inflows'!$A:$I,8,FALSE)</f>
        <v>0</v>
      </c>
      <c r="AR119" s="250">
        <f>VLOOKUP($A119,'App C Share Inflows'!$A:$I,9,FALSE)</f>
        <v>0</v>
      </c>
    </row>
    <row r="120" spans="1:44">
      <c r="A120" s="4">
        <v>91128</v>
      </c>
      <c r="B120" s="84" t="s">
        <v>126</v>
      </c>
      <c r="C120" s="249">
        <f>VLOOKUP($A120,'App C Total'!$A:$I,3,FALSE)</f>
        <v>6.1927E-4</v>
      </c>
      <c r="D120" s="44"/>
      <c r="E120" s="250">
        <f>VLOOKUP($A120,'App C Total'!$A:$I,5,FALSE)</f>
        <v>708230.25493250007</v>
      </c>
      <c r="F120" s="250">
        <f>VLOOKUP($A120,'App C Total'!$A:$I,6,FALSE)</f>
        <v>375795.25641250017</v>
      </c>
      <c r="G120" s="250">
        <f>VLOOKUP($A120,'App C Total'!$A:$I,7,FALSE)</f>
        <v>816039.28325750004</v>
      </c>
      <c r="H120" s="250">
        <f>VLOOKUP($A120,'App C Total'!$A:$I,8,FALSE)</f>
        <v>46418.002119999997</v>
      </c>
      <c r="I120" s="250">
        <f>VLOOKUP($A120,'App C Total'!$A:$I,9,FALSE)</f>
        <v>0</v>
      </c>
      <c r="L120" s="250">
        <f>VLOOKUP($A120,'App C Exp'!$A:$I,5,FALSE)</f>
        <v>177977.57873000001</v>
      </c>
      <c r="M120" s="250">
        <f>VLOOKUP($A120,'App C Exp'!$A:$I,6,FALSE)</f>
        <v>132145.40603000001</v>
      </c>
      <c r="N120" s="250">
        <f>VLOOKUP($A120,'App C Exp'!$A:$I,7,FALSE)</f>
        <v>137064.26764000001</v>
      </c>
      <c r="O120" s="250">
        <f>VLOOKUP($A120,'App C Exp'!$A:$I,8,FALSE)</f>
        <v>0</v>
      </c>
      <c r="P120" s="250">
        <f>VLOOKUP($A120,'App C Exp'!$A:$I,9,FALSE)</f>
        <v>0</v>
      </c>
      <c r="S120" s="250">
        <f>VLOOKUP($A120,'App C Inv'!$A:$I,5,FALSE)</f>
        <v>273478.92105</v>
      </c>
      <c r="T120" s="250">
        <f>VLOOKUP($A120,'App C Inv'!$A:$I,6,FALSE)</f>
        <v>181317.30184</v>
      </c>
      <c r="U120" s="250">
        <f>VLOOKUP($A120,'App C Inv'!$A:$I,7,FALSE)</f>
        <v>596521.11655000004</v>
      </c>
      <c r="V120" s="250">
        <f>VLOOKUP($A120,'App C Inv'!$A:$I,8,FALSE)</f>
        <v>46418.002119999997</v>
      </c>
      <c r="W120" s="250">
        <f>VLOOKUP($A120,'App C Inv'!$A:$I,9,FALSE)</f>
        <v>0</v>
      </c>
      <c r="Z120" s="250">
        <f>VLOOKUP($A120,'App C Assum'!$A:$I,5,FALSE)</f>
        <v>174289.20660999999</v>
      </c>
      <c r="AA120" s="250">
        <f>VLOOKUP($A120,'App C Assum'!$A:$I,6,FALSE)</f>
        <v>0</v>
      </c>
      <c r="AB120" s="250">
        <f>VLOOKUP($A120,'App C Assum'!$A:$I,7,FALSE)</f>
        <v>0</v>
      </c>
      <c r="AC120" s="250">
        <f>VLOOKUP($A120,'App C Assum'!$A:$I,8,FALSE)</f>
        <v>0</v>
      </c>
      <c r="AD120" s="250">
        <f>VLOOKUP($A120,'App C Assum'!$A:$I,9,FALSE)</f>
        <v>0</v>
      </c>
      <c r="AG120" s="250">
        <f>VLOOKUP($A120,'App C Share Outflows'!$A:$I,5,FALSE)</f>
        <v>111354.97594250005</v>
      </c>
      <c r="AH120" s="250">
        <f>VLOOKUP($A120,'App C Share Outflows'!$A:$I,6,FALSE)</f>
        <v>91202.975942500052</v>
      </c>
      <c r="AI120" s="250">
        <f>VLOOKUP($A120,'App C Share Outflows'!$A:$I,7,FALSE)</f>
        <v>82453.899067500053</v>
      </c>
      <c r="AJ120" s="250">
        <f>VLOOKUP($A120,'App C Share Outflows'!$A:$I,8,FALSE)</f>
        <v>0</v>
      </c>
      <c r="AK120" s="250">
        <f>VLOOKUP($A120,'App C Share Outflows'!$A:$I,9,FALSE)</f>
        <v>0</v>
      </c>
      <c r="AN120" s="250">
        <f>VLOOKUP($A120,'App C Share Inflows'!$A:$I,5,FALSE)</f>
        <v>-28870.427399999957</v>
      </c>
      <c r="AO120" s="250">
        <f>VLOOKUP($A120,'App C Share Inflows'!$A:$I,6,FALSE)</f>
        <v>-28870.427399999957</v>
      </c>
      <c r="AP120" s="250">
        <f>VLOOKUP($A120,'App C Share Inflows'!$A:$I,7,FALSE)</f>
        <v>0</v>
      </c>
      <c r="AQ120" s="250">
        <f>VLOOKUP($A120,'App C Share Inflows'!$A:$I,8,FALSE)</f>
        <v>0</v>
      </c>
      <c r="AR120" s="250">
        <f>VLOOKUP($A120,'App C Share Inflows'!$A:$I,9,FALSE)</f>
        <v>0</v>
      </c>
    </row>
    <row r="121" spans="1:44">
      <c r="A121" s="4">
        <v>91138</v>
      </c>
      <c r="B121" s="84" t="s">
        <v>127</v>
      </c>
      <c r="C121" s="249">
        <f>VLOOKUP($A121,'App C Total'!$A:$I,3,FALSE)</f>
        <v>4.5043999999999998E-4</v>
      </c>
      <c r="D121" s="44"/>
      <c r="E121" s="250">
        <f>VLOOKUP($A121,'App C Total'!$A:$I,5,FALSE)</f>
        <v>440368.58693999995</v>
      </c>
      <c r="F121" s="250">
        <f>VLOOKUP($A121,'App C Total'!$A:$I,6,FALSE)</f>
        <v>216329.50549999997</v>
      </c>
      <c r="G121" s="250">
        <f>VLOOKUP($A121,'App C Total'!$A:$I,7,FALSE)</f>
        <v>514693.68469000002</v>
      </c>
      <c r="H121" s="250">
        <f>VLOOKUP($A121,'App C Total'!$A:$I,8,FALSE)</f>
        <v>33763.180639999999</v>
      </c>
      <c r="I121" s="250">
        <f>VLOOKUP($A121,'App C Total'!$A:$I,9,FALSE)</f>
        <v>0</v>
      </c>
      <c r="L121" s="250">
        <f>VLOOKUP($A121,'App C Exp'!$A:$I,5,FALSE)</f>
        <v>129456.00555999999</v>
      </c>
      <c r="M121" s="250">
        <f>VLOOKUP($A121,'App C Exp'!$A:$I,6,FALSE)</f>
        <v>96118.941160000002</v>
      </c>
      <c r="N121" s="250">
        <f>VLOOKUP($A121,'App C Exp'!$A:$I,7,FALSE)</f>
        <v>99696.786079999991</v>
      </c>
      <c r="O121" s="250">
        <f>VLOOKUP($A121,'App C Exp'!$A:$I,8,FALSE)</f>
        <v>0</v>
      </c>
      <c r="P121" s="250">
        <f>VLOOKUP($A121,'App C Exp'!$A:$I,9,FALSE)</f>
        <v>0</v>
      </c>
      <c r="S121" s="250">
        <f>VLOOKUP($A121,'App C Inv'!$A:$I,5,FALSE)</f>
        <v>198921.0606</v>
      </c>
      <c r="T121" s="250">
        <f>VLOOKUP($A121,'App C Inv'!$A:$I,6,FALSE)</f>
        <v>131885.22847999999</v>
      </c>
      <c r="U121" s="250">
        <f>VLOOKUP($A121,'App C Inv'!$A:$I,7,FALSE)</f>
        <v>433893.08659999998</v>
      </c>
      <c r="V121" s="250">
        <f>VLOOKUP($A121,'App C Inv'!$A:$I,8,FALSE)</f>
        <v>33763.180639999999</v>
      </c>
      <c r="W121" s="250">
        <f>VLOOKUP($A121,'App C Inv'!$A:$I,9,FALSE)</f>
        <v>0</v>
      </c>
      <c r="Z121" s="250">
        <f>VLOOKUP($A121,'App C Assum'!$A:$I,5,FALSE)</f>
        <v>126773.18492</v>
      </c>
      <c r="AA121" s="250">
        <f>VLOOKUP($A121,'App C Assum'!$A:$I,6,FALSE)</f>
        <v>0</v>
      </c>
      <c r="AB121" s="250">
        <f>VLOOKUP($A121,'App C Assum'!$A:$I,7,FALSE)</f>
        <v>0</v>
      </c>
      <c r="AC121" s="250">
        <f>VLOOKUP($A121,'App C Assum'!$A:$I,8,FALSE)</f>
        <v>0</v>
      </c>
      <c r="AD121" s="250">
        <f>VLOOKUP($A121,'App C Assum'!$A:$I,9,FALSE)</f>
        <v>0</v>
      </c>
      <c r="AG121" s="250">
        <f>VLOOKUP($A121,'App C Share Outflows'!$A:$I,5,FALSE)</f>
        <v>16594.812599999976</v>
      </c>
      <c r="AH121" s="250">
        <f>VLOOKUP($A121,'App C Share Outflows'!$A:$I,6,FALSE)</f>
        <v>16594.812599999976</v>
      </c>
      <c r="AI121" s="250">
        <f>VLOOKUP($A121,'App C Share Outflows'!$A:$I,7,FALSE)</f>
        <v>0</v>
      </c>
      <c r="AJ121" s="250">
        <f>VLOOKUP($A121,'App C Share Outflows'!$A:$I,8,FALSE)</f>
        <v>0</v>
      </c>
      <c r="AK121" s="250">
        <f>VLOOKUP($A121,'App C Share Outflows'!$A:$I,9,FALSE)</f>
        <v>0</v>
      </c>
      <c r="AN121" s="250">
        <f>VLOOKUP($A121,'App C Share Inflows'!$A:$I,5,FALSE)</f>
        <v>-31376.476739999984</v>
      </c>
      <c r="AO121" s="250">
        <f>VLOOKUP($A121,'App C Share Inflows'!$A:$I,6,FALSE)</f>
        <v>-28269.476739999984</v>
      </c>
      <c r="AP121" s="250">
        <f>VLOOKUP($A121,'App C Share Inflows'!$A:$I,7,FALSE)</f>
        <v>-18896.187989999991</v>
      </c>
      <c r="AQ121" s="250">
        <f>VLOOKUP($A121,'App C Share Inflows'!$A:$I,8,FALSE)</f>
        <v>0</v>
      </c>
      <c r="AR121" s="250">
        <f>VLOOKUP($A121,'App C Share Inflows'!$A:$I,9,FALSE)</f>
        <v>0</v>
      </c>
    </row>
    <row r="122" spans="1:44">
      <c r="A122" s="4">
        <v>91141</v>
      </c>
      <c r="B122" s="84" t="s">
        <v>128</v>
      </c>
      <c r="C122" s="249">
        <f>VLOOKUP($A122,'App C Total'!$A:$I,3,FALSE)</f>
        <v>5.9217999999999999E-4</v>
      </c>
      <c r="D122" s="44"/>
      <c r="E122" s="250">
        <f>VLOOKUP($A122,'App C Total'!$A:$I,5,FALSE)</f>
        <v>536061.54493000009</v>
      </c>
      <c r="F122" s="250">
        <f>VLOOKUP($A122,'App C Total'!$A:$I,6,FALSE)</f>
        <v>264385.38325000013</v>
      </c>
      <c r="G122" s="250">
        <f>VLOOKUP($A122,'App C Total'!$A:$I,7,FALSE)</f>
        <v>665276.14615500008</v>
      </c>
      <c r="H122" s="250">
        <f>VLOOKUP($A122,'App C Total'!$A:$I,8,FALSE)</f>
        <v>44387.444080000001</v>
      </c>
      <c r="I122" s="250">
        <f>VLOOKUP($A122,'App C Total'!$A:$I,9,FALSE)</f>
        <v>0</v>
      </c>
      <c r="L122" s="250">
        <f>VLOOKUP($A122,'App C Exp'!$A:$I,5,FALSE)</f>
        <v>170191.93982</v>
      </c>
      <c r="M122" s="250">
        <f>VLOOKUP($A122,'App C Exp'!$A:$I,6,FALSE)</f>
        <v>126364.69802</v>
      </c>
      <c r="N122" s="250">
        <f>VLOOKUP($A122,'App C Exp'!$A:$I,7,FALSE)</f>
        <v>131068.38376</v>
      </c>
      <c r="O122" s="250">
        <f>VLOOKUP($A122,'App C Exp'!$A:$I,8,FALSE)</f>
        <v>0</v>
      </c>
      <c r="P122" s="250">
        <f>VLOOKUP($A122,'App C Exp'!$A:$I,9,FALSE)</f>
        <v>0</v>
      </c>
      <c r="S122" s="250">
        <f>VLOOKUP($A122,'App C Inv'!$A:$I,5,FALSE)</f>
        <v>261515.57069999998</v>
      </c>
      <c r="T122" s="250">
        <f>VLOOKUP($A122,'App C Inv'!$A:$I,6,FALSE)</f>
        <v>173385.56656000001</v>
      </c>
      <c r="U122" s="250">
        <f>VLOOKUP($A122,'App C Inv'!$A:$I,7,FALSE)</f>
        <v>570426.26769999997</v>
      </c>
      <c r="V122" s="250">
        <f>VLOOKUP($A122,'App C Inv'!$A:$I,8,FALSE)</f>
        <v>44387.444080000001</v>
      </c>
      <c r="W122" s="250">
        <f>VLOOKUP($A122,'App C Inv'!$A:$I,9,FALSE)</f>
        <v>0</v>
      </c>
      <c r="Z122" s="250">
        <f>VLOOKUP($A122,'App C Assum'!$A:$I,5,FALSE)</f>
        <v>166664.91574</v>
      </c>
      <c r="AA122" s="250">
        <f>VLOOKUP($A122,'App C Assum'!$A:$I,6,FALSE)</f>
        <v>0</v>
      </c>
      <c r="AB122" s="250">
        <f>VLOOKUP($A122,'App C Assum'!$A:$I,7,FALSE)</f>
        <v>0</v>
      </c>
      <c r="AC122" s="250">
        <f>VLOOKUP($A122,'App C Assum'!$A:$I,8,FALSE)</f>
        <v>0</v>
      </c>
      <c r="AD122" s="250">
        <f>VLOOKUP($A122,'App C Assum'!$A:$I,9,FALSE)</f>
        <v>0</v>
      </c>
      <c r="AG122" s="250">
        <f>VLOOKUP($A122,'App C Share Outflows'!$A:$I,5,FALSE)</f>
        <v>10343.342100000009</v>
      </c>
      <c r="AH122" s="250">
        <f>VLOOKUP($A122,'App C Share Outflows'!$A:$I,6,FALSE)</f>
        <v>10343.342100000009</v>
      </c>
      <c r="AI122" s="250">
        <f>VLOOKUP($A122,'App C Share Outflows'!$A:$I,7,FALSE)</f>
        <v>0</v>
      </c>
      <c r="AJ122" s="250">
        <f>VLOOKUP($A122,'App C Share Outflows'!$A:$I,8,FALSE)</f>
        <v>0</v>
      </c>
      <c r="AK122" s="250">
        <f>VLOOKUP($A122,'App C Share Outflows'!$A:$I,9,FALSE)</f>
        <v>0</v>
      </c>
      <c r="AN122" s="250">
        <f>VLOOKUP($A122,'App C Share Inflows'!$A:$I,5,FALSE)</f>
        <v>-72654.223429999925</v>
      </c>
      <c r="AO122" s="250">
        <f>VLOOKUP($A122,'App C Share Inflows'!$A:$I,6,FALSE)</f>
        <v>-45708.223429999918</v>
      </c>
      <c r="AP122" s="250">
        <f>VLOOKUP($A122,'App C Share Inflows'!$A:$I,7,FALSE)</f>
        <v>-36218.505304999919</v>
      </c>
      <c r="AQ122" s="250">
        <f>VLOOKUP($A122,'App C Share Inflows'!$A:$I,8,FALSE)</f>
        <v>0</v>
      </c>
      <c r="AR122" s="250">
        <f>VLOOKUP($A122,'App C Share Inflows'!$A:$I,9,FALSE)</f>
        <v>0</v>
      </c>
    </row>
    <row r="123" spans="1:44">
      <c r="A123" s="4">
        <v>91147</v>
      </c>
      <c r="B123" s="84" t="s">
        <v>129</v>
      </c>
      <c r="C123" s="249">
        <f>VLOOKUP($A123,'App C Total'!$A:$I,3,FALSE)</f>
        <v>3.2910000000000002E-5</v>
      </c>
      <c r="D123" s="44"/>
      <c r="E123" s="250">
        <f>VLOOKUP($A123,'App C Total'!$A:$I,5,FALSE)</f>
        <v>36368.959972500001</v>
      </c>
      <c r="F123" s="250">
        <f>VLOOKUP($A123,'App C Total'!$A:$I,6,FALSE)</f>
        <v>17154.236812499999</v>
      </c>
      <c r="G123" s="250">
        <f>VLOOKUP($A123,'App C Total'!$A:$I,7,FALSE)</f>
        <v>38860.082847500002</v>
      </c>
      <c r="H123" s="250">
        <f>VLOOKUP($A123,'App C Total'!$A:$I,8,FALSE)</f>
        <v>2466.8019600000002</v>
      </c>
      <c r="I123" s="250">
        <f>VLOOKUP($A123,'App C Total'!$A:$I,9,FALSE)</f>
        <v>0</v>
      </c>
      <c r="L123" s="250">
        <f>VLOOKUP($A123,'App C Exp'!$A:$I,5,FALSE)</f>
        <v>9458.3010900000008</v>
      </c>
      <c r="M123" s="250">
        <f>VLOOKUP($A123,'App C Exp'!$A:$I,6,FALSE)</f>
        <v>7022.6319900000008</v>
      </c>
      <c r="N123" s="250">
        <f>VLOOKUP($A123,'App C Exp'!$A:$I,7,FALSE)</f>
        <v>7284.0361200000007</v>
      </c>
      <c r="O123" s="250">
        <f>VLOOKUP($A123,'App C Exp'!$A:$I,8,FALSE)</f>
        <v>0</v>
      </c>
      <c r="P123" s="250">
        <f>VLOOKUP($A123,'App C Exp'!$A:$I,9,FALSE)</f>
        <v>0</v>
      </c>
      <c r="S123" s="250">
        <f>VLOOKUP($A123,'App C Inv'!$A:$I,5,FALSE)</f>
        <v>14533.549650000001</v>
      </c>
      <c r="T123" s="250">
        <f>VLOOKUP($A123,'App C Inv'!$A:$I,6,FALSE)</f>
        <v>9635.7847199999997</v>
      </c>
      <c r="U123" s="250">
        <f>VLOOKUP($A123,'App C Inv'!$A:$I,7,FALSE)</f>
        <v>31701.051150000003</v>
      </c>
      <c r="V123" s="250">
        <f>VLOOKUP($A123,'App C Inv'!$A:$I,8,FALSE)</f>
        <v>2466.8019600000002</v>
      </c>
      <c r="W123" s="250">
        <f>VLOOKUP($A123,'App C Inv'!$A:$I,9,FALSE)</f>
        <v>0</v>
      </c>
      <c r="Z123" s="250">
        <f>VLOOKUP($A123,'App C Assum'!$A:$I,5,FALSE)</f>
        <v>9262.289130000001</v>
      </c>
      <c r="AA123" s="250">
        <f>VLOOKUP($A123,'App C Assum'!$A:$I,6,FALSE)</f>
        <v>0</v>
      </c>
      <c r="AB123" s="250">
        <f>VLOOKUP($A123,'App C Assum'!$A:$I,7,FALSE)</f>
        <v>0</v>
      </c>
      <c r="AC123" s="250">
        <f>VLOOKUP($A123,'App C Assum'!$A:$I,8,FALSE)</f>
        <v>0</v>
      </c>
      <c r="AD123" s="250">
        <f>VLOOKUP($A123,'App C Assum'!$A:$I,9,FALSE)</f>
        <v>0</v>
      </c>
      <c r="AG123" s="250">
        <f>VLOOKUP($A123,'App C Share Outflows'!$A:$I,5,FALSE)</f>
        <v>3357.810150000003</v>
      </c>
      <c r="AH123" s="250">
        <f>VLOOKUP($A123,'App C Share Outflows'!$A:$I,6,FALSE)</f>
        <v>738.81015000000298</v>
      </c>
      <c r="AI123" s="250">
        <f>VLOOKUP($A123,'App C Share Outflows'!$A:$I,7,FALSE)</f>
        <v>0</v>
      </c>
      <c r="AJ123" s="250">
        <f>VLOOKUP($A123,'App C Share Outflows'!$A:$I,8,FALSE)</f>
        <v>0</v>
      </c>
      <c r="AK123" s="250">
        <f>VLOOKUP($A123,'App C Share Outflows'!$A:$I,9,FALSE)</f>
        <v>0</v>
      </c>
      <c r="AN123" s="250">
        <f>VLOOKUP($A123,'App C Share Inflows'!$A:$I,5,FALSE)</f>
        <v>-242.99004750000131</v>
      </c>
      <c r="AO123" s="250">
        <f>VLOOKUP($A123,'App C Share Inflows'!$A:$I,6,FALSE)</f>
        <v>-242.99004750000131</v>
      </c>
      <c r="AP123" s="250">
        <f>VLOOKUP($A123,'App C Share Inflows'!$A:$I,7,FALSE)</f>
        <v>-125.00442250000197</v>
      </c>
      <c r="AQ123" s="250">
        <f>VLOOKUP($A123,'App C Share Inflows'!$A:$I,8,FALSE)</f>
        <v>0</v>
      </c>
      <c r="AR123" s="250">
        <f>VLOOKUP($A123,'App C Share Inflows'!$A:$I,9,FALSE)</f>
        <v>0</v>
      </c>
    </row>
    <row r="124" spans="1:44">
      <c r="A124" s="4">
        <v>91151</v>
      </c>
      <c r="B124" s="84" t="s">
        <v>130</v>
      </c>
      <c r="C124" s="249">
        <f>VLOOKUP($A124,'App C Total'!$A:$I,3,FALSE)</f>
        <v>6.8552999999999995E-4</v>
      </c>
      <c r="D124" s="44"/>
      <c r="E124" s="250">
        <f>VLOOKUP($A124,'App C Total'!$A:$I,5,FALSE)</f>
        <v>710629.25834250008</v>
      </c>
      <c r="F124" s="250">
        <f>VLOOKUP($A124,'App C Total'!$A:$I,6,FALSE)</f>
        <v>387756.93206249998</v>
      </c>
      <c r="G124" s="250">
        <f>VLOOKUP($A124,'App C Total'!$A:$I,7,FALSE)</f>
        <v>834605.64149249997</v>
      </c>
      <c r="H124" s="250">
        <f>VLOOKUP($A124,'App C Total'!$A:$I,8,FALSE)</f>
        <v>51384.586679999993</v>
      </c>
      <c r="I124" s="250">
        <f>VLOOKUP($A124,'App C Total'!$A:$I,9,FALSE)</f>
        <v>0</v>
      </c>
      <c r="L124" s="250">
        <f>VLOOKUP($A124,'App C Exp'!$A:$I,5,FALSE)</f>
        <v>197020.63647</v>
      </c>
      <c r="M124" s="250">
        <f>VLOOKUP($A124,'App C Exp'!$A:$I,6,FALSE)</f>
        <v>146284.56117</v>
      </c>
      <c r="N124" s="250">
        <f>VLOOKUP($A124,'App C Exp'!$A:$I,7,FALSE)</f>
        <v>151729.72595999998</v>
      </c>
      <c r="O124" s="250">
        <f>VLOOKUP($A124,'App C Exp'!$A:$I,8,FALSE)</f>
        <v>0</v>
      </c>
      <c r="P124" s="250">
        <f>VLOOKUP($A124,'App C Exp'!$A:$I,9,FALSE)</f>
        <v>0</v>
      </c>
      <c r="S124" s="250">
        <f>VLOOKUP($A124,'App C Inv'!$A:$I,5,FALSE)</f>
        <v>302740.33094999997</v>
      </c>
      <c r="T124" s="250">
        <f>VLOOKUP($A124,'App C Inv'!$A:$I,6,FALSE)</f>
        <v>200717.69975999999</v>
      </c>
      <c r="U124" s="250">
        <f>VLOOKUP($A124,'App C Inv'!$A:$I,7,FALSE)</f>
        <v>660347.05544999999</v>
      </c>
      <c r="V124" s="250">
        <f>VLOOKUP($A124,'App C Inv'!$A:$I,8,FALSE)</f>
        <v>51384.586679999993</v>
      </c>
      <c r="W124" s="250">
        <f>VLOOKUP($A124,'App C Inv'!$A:$I,9,FALSE)</f>
        <v>0</v>
      </c>
      <c r="Z124" s="250">
        <f>VLOOKUP($A124,'App C Assum'!$A:$I,5,FALSE)</f>
        <v>192937.61979</v>
      </c>
      <c r="AA124" s="250">
        <f>VLOOKUP($A124,'App C Assum'!$A:$I,6,FALSE)</f>
        <v>0</v>
      </c>
      <c r="AB124" s="250">
        <f>VLOOKUP($A124,'App C Assum'!$A:$I,7,FALSE)</f>
        <v>0</v>
      </c>
      <c r="AC124" s="250">
        <f>VLOOKUP($A124,'App C Assum'!$A:$I,8,FALSE)</f>
        <v>0</v>
      </c>
      <c r="AD124" s="250">
        <f>VLOOKUP($A124,'App C Assum'!$A:$I,9,FALSE)</f>
        <v>0</v>
      </c>
      <c r="AG124" s="250">
        <f>VLOOKUP($A124,'App C Share Outflows'!$A:$I,5,FALSE)</f>
        <v>57537.094882499994</v>
      </c>
      <c r="AH124" s="250">
        <f>VLOOKUP($A124,'App C Share Outflows'!$A:$I,6,FALSE)</f>
        <v>57537.094882499994</v>
      </c>
      <c r="AI124" s="250">
        <f>VLOOKUP($A124,'App C Share Outflows'!$A:$I,7,FALSE)</f>
        <v>22528.860082500018</v>
      </c>
      <c r="AJ124" s="250">
        <f>VLOOKUP($A124,'App C Share Outflows'!$A:$I,8,FALSE)</f>
        <v>0</v>
      </c>
      <c r="AK124" s="250">
        <f>VLOOKUP($A124,'App C Share Outflows'!$A:$I,9,FALSE)</f>
        <v>0</v>
      </c>
      <c r="AN124" s="250">
        <f>VLOOKUP($A124,'App C Share Inflows'!$A:$I,5,FALSE)</f>
        <v>-39606.423750000016</v>
      </c>
      <c r="AO124" s="250">
        <f>VLOOKUP($A124,'App C Share Inflows'!$A:$I,6,FALSE)</f>
        <v>-16782.423750000016</v>
      </c>
      <c r="AP124" s="250">
        <f>VLOOKUP($A124,'App C Share Inflows'!$A:$I,7,FALSE)</f>
        <v>0</v>
      </c>
      <c r="AQ124" s="250">
        <f>VLOOKUP($A124,'App C Share Inflows'!$A:$I,8,FALSE)</f>
        <v>0</v>
      </c>
      <c r="AR124" s="250">
        <f>VLOOKUP($A124,'App C Share Inflows'!$A:$I,9,FALSE)</f>
        <v>0</v>
      </c>
    </row>
    <row r="125" spans="1:44">
      <c r="A125" s="4">
        <v>91154</v>
      </c>
      <c r="B125" s="84" t="s">
        <v>131</v>
      </c>
      <c r="C125" s="249">
        <f>VLOOKUP($A125,'App C Total'!$A:$I,3,FALSE)</f>
        <v>2.3200000000000001E-5</v>
      </c>
      <c r="D125" s="44"/>
      <c r="E125" s="250">
        <f>VLOOKUP($A125,'App C Total'!$A:$I,5,FALSE)</f>
        <v>23387.962500000009</v>
      </c>
      <c r="F125" s="250">
        <f>VLOOKUP($A125,'App C Total'!$A:$I,6,FALSE)</f>
        <v>13108.759300000003</v>
      </c>
      <c r="G125" s="250">
        <f>VLOOKUP($A125,'App C Total'!$A:$I,7,FALSE)</f>
        <v>26315.354900000006</v>
      </c>
      <c r="H125" s="250">
        <f>VLOOKUP($A125,'App C Total'!$A:$I,8,FALSE)</f>
        <v>1738.9792000000002</v>
      </c>
      <c r="I125" s="250">
        <f>VLOOKUP($A125,'App C Total'!$A:$I,9,FALSE)</f>
        <v>0</v>
      </c>
      <c r="L125" s="250">
        <f>VLOOKUP($A125,'App C Exp'!$A:$I,5,FALSE)</f>
        <v>6667.6568000000007</v>
      </c>
      <c r="M125" s="250">
        <f>VLOOKUP($A125,'App C Exp'!$A:$I,6,FALSE)</f>
        <v>4950.6248000000005</v>
      </c>
      <c r="N125" s="250">
        <f>VLOOKUP($A125,'App C Exp'!$A:$I,7,FALSE)</f>
        <v>5134.9023999999999</v>
      </c>
      <c r="O125" s="250">
        <f>VLOOKUP($A125,'App C Exp'!$A:$I,8,FALSE)</f>
        <v>0</v>
      </c>
      <c r="P125" s="250">
        <f>VLOOKUP($A125,'App C Exp'!$A:$I,9,FALSE)</f>
        <v>0</v>
      </c>
      <c r="S125" s="250">
        <f>VLOOKUP($A125,'App C Inv'!$A:$I,5,FALSE)</f>
        <v>10245.468000000001</v>
      </c>
      <c r="T125" s="250">
        <f>VLOOKUP($A125,'App C Inv'!$A:$I,6,FALSE)</f>
        <v>6792.7744000000002</v>
      </c>
      <c r="U125" s="250">
        <f>VLOOKUP($A125,'App C Inv'!$A:$I,7,FALSE)</f>
        <v>22347.748000000003</v>
      </c>
      <c r="V125" s="250">
        <f>VLOOKUP($A125,'App C Inv'!$A:$I,8,FALSE)</f>
        <v>1738.9792000000002</v>
      </c>
      <c r="W125" s="250">
        <f>VLOOKUP($A125,'App C Inv'!$A:$I,9,FALSE)</f>
        <v>0</v>
      </c>
      <c r="Z125" s="250">
        <f>VLOOKUP($A125,'App C Assum'!$A:$I,5,FALSE)</f>
        <v>6529.4776000000002</v>
      </c>
      <c r="AA125" s="250">
        <f>VLOOKUP($A125,'App C Assum'!$A:$I,6,FALSE)</f>
        <v>0</v>
      </c>
      <c r="AB125" s="250">
        <f>VLOOKUP($A125,'App C Assum'!$A:$I,7,FALSE)</f>
        <v>0</v>
      </c>
      <c r="AC125" s="250">
        <f>VLOOKUP($A125,'App C Assum'!$A:$I,8,FALSE)</f>
        <v>0</v>
      </c>
      <c r="AD125" s="250">
        <f>VLOOKUP($A125,'App C Assum'!$A:$I,9,FALSE)</f>
        <v>0</v>
      </c>
      <c r="AG125" s="250">
        <f>VLOOKUP($A125,'App C Share Outflows'!$A:$I,5,FALSE)</f>
        <v>2955.2406000000001</v>
      </c>
      <c r="AH125" s="250">
        <f>VLOOKUP($A125,'App C Share Outflows'!$A:$I,6,FALSE)</f>
        <v>2955.2406000000001</v>
      </c>
      <c r="AI125" s="250">
        <f>VLOOKUP($A125,'App C Share Outflows'!$A:$I,7,FALSE)</f>
        <v>0</v>
      </c>
      <c r="AJ125" s="250">
        <f>VLOOKUP($A125,'App C Share Outflows'!$A:$I,8,FALSE)</f>
        <v>0</v>
      </c>
      <c r="AK125" s="250">
        <f>VLOOKUP($A125,'App C Share Outflows'!$A:$I,9,FALSE)</f>
        <v>0</v>
      </c>
      <c r="AN125" s="250">
        <f>VLOOKUP($A125,'App C Share Inflows'!$A:$I,5,FALSE)</f>
        <v>-3009.880499999997</v>
      </c>
      <c r="AO125" s="250">
        <f>VLOOKUP($A125,'App C Share Inflows'!$A:$I,6,FALSE)</f>
        <v>-1589.880499999997</v>
      </c>
      <c r="AP125" s="250">
        <f>VLOOKUP($A125,'App C Share Inflows'!$A:$I,7,FALSE)</f>
        <v>-1167.295499999997</v>
      </c>
      <c r="AQ125" s="250">
        <f>VLOOKUP($A125,'App C Share Inflows'!$A:$I,8,FALSE)</f>
        <v>0</v>
      </c>
      <c r="AR125" s="250">
        <f>VLOOKUP($A125,'App C Share Inflows'!$A:$I,9,FALSE)</f>
        <v>0</v>
      </c>
    </row>
    <row r="126" spans="1:44">
      <c r="A126" s="4">
        <v>91161</v>
      </c>
      <c r="B126" s="84" t="s">
        <v>132</v>
      </c>
      <c r="C126" s="249">
        <f>VLOOKUP($A126,'App C Total'!$A:$I,3,FALSE)</f>
        <v>7.5030000000000005E-5</v>
      </c>
      <c r="D126" s="44"/>
      <c r="E126" s="250">
        <f>VLOOKUP($A126,'App C Total'!$A:$I,5,FALSE)</f>
        <v>57004.062217500017</v>
      </c>
      <c r="F126" s="250">
        <f>VLOOKUP($A126,'App C Total'!$A:$I,6,FALSE)</f>
        <v>18970.233937500005</v>
      </c>
      <c r="G126" s="250">
        <f>VLOOKUP($A126,'App C Total'!$A:$I,7,FALSE)</f>
        <v>73189.18206750002</v>
      </c>
      <c r="H126" s="250">
        <f>VLOOKUP($A126,'App C Total'!$A:$I,8,FALSE)</f>
        <v>5623.9486800000004</v>
      </c>
      <c r="I126" s="250">
        <f>VLOOKUP($A126,'App C Total'!$A:$I,9,FALSE)</f>
        <v>0</v>
      </c>
      <c r="L126" s="250">
        <f>VLOOKUP($A126,'App C Exp'!$A:$I,5,FALSE)</f>
        <v>21563.546970000003</v>
      </c>
      <c r="M126" s="250">
        <f>VLOOKUP($A126,'App C Exp'!$A:$I,6,FALSE)</f>
        <v>16010.57667</v>
      </c>
      <c r="N126" s="250">
        <f>VLOOKUP($A126,'App C Exp'!$A:$I,7,FALSE)</f>
        <v>16606.539960000002</v>
      </c>
      <c r="O126" s="250">
        <f>VLOOKUP($A126,'App C Exp'!$A:$I,8,FALSE)</f>
        <v>0</v>
      </c>
      <c r="P126" s="250">
        <f>VLOOKUP($A126,'App C Exp'!$A:$I,9,FALSE)</f>
        <v>0</v>
      </c>
      <c r="S126" s="250">
        <f>VLOOKUP($A126,'App C Inv'!$A:$I,5,FALSE)</f>
        <v>33134.373449999999</v>
      </c>
      <c r="T126" s="250">
        <f>VLOOKUP($A126,'App C Inv'!$A:$I,6,FALSE)</f>
        <v>21968.18376</v>
      </c>
      <c r="U126" s="250">
        <f>VLOOKUP($A126,'App C Inv'!$A:$I,7,FALSE)</f>
        <v>72273.772949999999</v>
      </c>
      <c r="V126" s="250">
        <f>VLOOKUP($A126,'App C Inv'!$A:$I,8,FALSE)</f>
        <v>5623.9486800000004</v>
      </c>
      <c r="W126" s="250">
        <f>VLOOKUP($A126,'App C Inv'!$A:$I,9,FALSE)</f>
        <v>0</v>
      </c>
      <c r="Z126" s="250">
        <f>VLOOKUP($A126,'App C Assum'!$A:$I,5,FALSE)</f>
        <v>21116.668290000001</v>
      </c>
      <c r="AA126" s="250">
        <f>VLOOKUP($A126,'App C Assum'!$A:$I,6,FALSE)</f>
        <v>0</v>
      </c>
      <c r="AB126" s="250">
        <f>VLOOKUP($A126,'App C Assum'!$A:$I,7,FALSE)</f>
        <v>0</v>
      </c>
      <c r="AC126" s="250">
        <f>VLOOKUP($A126,'App C Assum'!$A:$I,8,FALSE)</f>
        <v>0</v>
      </c>
      <c r="AD126" s="250">
        <f>VLOOKUP($A126,'App C Assum'!$A:$I,9,FALSE)</f>
        <v>0</v>
      </c>
      <c r="AG126" s="250">
        <f>VLOOKUP($A126,'App C Share Outflows'!$A:$I,5,FALSE)</f>
        <v>311.66309999999794</v>
      </c>
      <c r="AH126" s="250">
        <f>VLOOKUP($A126,'App C Share Outflows'!$A:$I,6,FALSE)</f>
        <v>113.66309999999794</v>
      </c>
      <c r="AI126" s="250">
        <f>VLOOKUP($A126,'App C Share Outflows'!$A:$I,7,FALSE)</f>
        <v>0</v>
      </c>
      <c r="AJ126" s="250">
        <f>VLOOKUP($A126,'App C Share Outflows'!$A:$I,8,FALSE)</f>
        <v>0</v>
      </c>
      <c r="AK126" s="250">
        <f>VLOOKUP($A126,'App C Share Outflows'!$A:$I,9,FALSE)</f>
        <v>0</v>
      </c>
      <c r="AN126" s="250">
        <f>VLOOKUP($A126,'App C Share Inflows'!$A:$I,5,FALSE)</f>
        <v>-19122.189592499995</v>
      </c>
      <c r="AO126" s="250">
        <f>VLOOKUP($A126,'App C Share Inflows'!$A:$I,6,FALSE)</f>
        <v>-19122.189592499995</v>
      </c>
      <c r="AP126" s="250">
        <f>VLOOKUP($A126,'App C Share Inflows'!$A:$I,7,FALSE)</f>
        <v>-15691.130842499995</v>
      </c>
      <c r="AQ126" s="250">
        <f>VLOOKUP($A126,'App C Share Inflows'!$A:$I,8,FALSE)</f>
        <v>0</v>
      </c>
      <c r="AR126" s="250">
        <f>VLOOKUP($A126,'App C Share Inflows'!$A:$I,9,FALSE)</f>
        <v>0</v>
      </c>
    </row>
    <row r="127" spans="1:44">
      <c r="A127" s="4">
        <v>91171</v>
      </c>
      <c r="B127" s="84" t="s">
        <v>133</v>
      </c>
      <c r="C127" s="249">
        <f>VLOOKUP($A127,'App C Total'!$A:$I,3,FALSE)</f>
        <v>2.81E-4</v>
      </c>
      <c r="D127" s="44"/>
      <c r="E127" s="250">
        <f>VLOOKUP($A127,'App C Total'!$A:$I,5,FALSE)</f>
        <v>259991.34249999997</v>
      </c>
      <c r="F127" s="250">
        <f>VLOOKUP($A127,'App C Total'!$A:$I,6,FALSE)</f>
        <v>126546.78649999997</v>
      </c>
      <c r="G127" s="250">
        <f>VLOOKUP($A127,'App C Total'!$A:$I,7,FALSE)</f>
        <v>295864.66385000001</v>
      </c>
      <c r="H127" s="250">
        <f>VLOOKUP($A127,'App C Total'!$A:$I,8,FALSE)</f>
        <v>21062.635999999999</v>
      </c>
      <c r="I127" s="250">
        <f>VLOOKUP($A127,'App C Total'!$A:$I,9,FALSE)</f>
        <v>0</v>
      </c>
      <c r="L127" s="250">
        <f>VLOOKUP($A127,'App C Exp'!$A:$I,5,FALSE)</f>
        <v>80759.119000000006</v>
      </c>
      <c r="M127" s="250">
        <f>VLOOKUP($A127,'App C Exp'!$A:$I,6,FALSE)</f>
        <v>59962.309000000001</v>
      </c>
      <c r="N127" s="250">
        <f>VLOOKUP($A127,'App C Exp'!$A:$I,7,FALSE)</f>
        <v>62194.292000000001</v>
      </c>
      <c r="O127" s="250">
        <f>VLOOKUP($A127,'App C Exp'!$A:$I,8,FALSE)</f>
        <v>0</v>
      </c>
      <c r="P127" s="250">
        <f>VLOOKUP($A127,'App C Exp'!$A:$I,9,FALSE)</f>
        <v>0</v>
      </c>
      <c r="S127" s="250">
        <f>VLOOKUP($A127,'App C Inv'!$A:$I,5,FALSE)</f>
        <v>124093.815</v>
      </c>
      <c r="T127" s="250">
        <f>VLOOKUP($A127,'App C Inv'!$A:$I,6,FALSE)</f>
        <v>82274.551999999996</v>
      </c>
      <c r="U127" s="250">
        <f>VLOOKUP($A127,'App C Inv'!$A:$I,7,FALSE)</f>
        <v>270677.46500000003</v>
      </c>
      <c r="V127" s="250">
        <f>VLOOKUP($A127,'App C Inv'!$A:$I,8,FALSE)</f>
        <v>21062.635999999999</v>
      </c>
      <c r="W127" s="250">
        <f>VLOOKUP($A127,'App C Inv'!$A:$I,9,FALSE)</f>
        <v>0</v>
      </c>
      <c r="Z127" s="250">
        <f>VLOOKUP($A127,'App C Assum'!$A:$I,5,FALSE)</f>
        <v>79085.482999999993</v>
      </c>
      <c r="AA127" s="250">
        <f>VLOOKUP($A127,'App C Assum'!$A:$I,6,FALSE)</f>
        <v>0</v>
      </c>
      <c r="AB127" s="250">
        <f>VLOOKUP($A127,'App C Assum'!$A:$I,7,FALSE)</f>
        <v>0</v>
      </c>
      <c r="AC127" s="250">
        <f>VLOOKUP($A127,'App C Assum'!$A:$I,8,FALSE)</f>
        <v>0</v>
      </c>
      <c r="AD127" s="250">
        <f>VLOOKUP($A127,'App C Assum'!$A:$I,9,FALSE)</f>
        <v>0</v>
      </c>
      <c r="AG127" s="250">
        <f>VLOOKUP($A127,'App C Share Outflows'!$A:$I,5,FALSE)</f>
        <v>34553.582400000014</v>
      </c>
      <c r="AH127" s="250">
        <f>VLOOKUP($A127,'App C Share Outflows'!$A:$I,6,FALSE)</f>
        <v>34553.582400000014</v>
      </c>
      <c r="AI127" s="250">
        <f>VLOOKUP($A127,'App C Share Outflows'!$A:$I,7,FALSE)</f>
        <v>0</v>
      </c>
      <c r="AJ127" s="250">
        <f>VLOOKUP($A127,'App C Share Outflows'!$A:$I,8,FALSE)</f>
        <v>0</v>
      </c>
      <c r="AK127" s="250">
        <f>VLOOKUP($A127,'App C Share Outflows'!$A:$I,9,FALSE)</f>
        <v>0</v>
      </c>
      <c r="AN127" s="250">
        <f>VLOOKUP($A127,'App C Share Inflows'!$A:$I,5,FALSE)</f>
        <v>-58500.656900000045</v>
      </c>
      <c r="AO127" s="250">
        <f>VLOOKUP($A127,'App C Share Inflows'!$A:$I,6,FALSE)</f>
        <v>-50243.656900000045</v>
      </c>
      <c r="AP127" s="250">
        <f>VLOOKUP($A127,'App C Share Inflows'!$A:$I,7,FALSE)</f>
        <v>-37007.093150000037</v>
      </c>
      <c r="AQ127" s="250">
        <f>VLOOKUP($A127,'App C Share Inflows'!$A:$I,8,FALSE)</f>
        <v>0</v>
      </c>
      <c r="AR127" s="250">
        <f>VLOOKUP($A127,'App C Share Inflows'!$A:$I,9,FALSE)</f>
        <v>0</v>
      </c>
    </row>
    <row r="128" spans="1:44">
      <c r="A128" s="4">
        <v>91201</v>
      </c>
      <c r="B128" s="84" t="s">
        <v>134</v>
      </c>
      <c r="C128" s="249">
        <f>VLOOKUP($A128,'App C Total'!$A:$I,3,FALSE)</f>
        <v>2.38105E-3</v>
      </c>
      <c r="D128" s="44"/>
      <c r="E128" s="250">
        <f>VLOOKUP($A128,'App C Total'!$A:$I,5,FALSE)</f>
        <v>2254378.9377375003</v>
      </c>
      <c r="F128" s="250">
        <f>VLOOKUP($A128,'App C Total'!$A:$I,6,FALSE)</f>
        <v>1077317.5679375001</v>
      </c>
      <c r="G128" s="250">
        <f>VLOOKUP($A128,'App C Total'!$A:$I,7,FALSE)</f>
        <v>2737585.9367625001</v>
      </c>
      <c r="H128" s="250">
        <f>VLOOKUP($A128,'App C Total'!$A:$I,8,FALSE)</f>
        <v>178473.98379999999</v>
      </c>
      <c r="I128" s="250">
        <f>VLOOKUP($A128,'App C Total'!$A:$I,9,FALSE)</f>
        <v>0</v>
      </c>
      <c r="L128" s="250">
        <f>VLOOKUP($A128,'App C Exp'!$A:$I,5,FALSE)</f>
        <v>684311.38895000005</v>
      </c>
      <c r="M128" s="250">
        <f>VLOOKUP($A128,'App C Exp'!$A:$I,6,FALSE)</f>
        <v>508089.87845000002</v>
      </c>
      <c r="N128" s="250">
        <f>VLOOKUP($A128,'App C Exp'!$A:$I,7,FALSE)</f>
        <v>527002.55859999999</v>
      </c>
      <c r="O128" s="250">
        <f>VLOOKUP($A128,'App C Exp'!$A:$I,8,FALSE)</f>
        <v>0</v>
      </c>
      <c r="P128" s="250">
        <f>VLOOKUP($A128,'App C Exp'!$A:$I,9,FALSE)</f>
        <v>0</v>
      </c>
      <c r="S128" s="250">
        <f>VLOOKUP($A128,'App C Inv'!$A:$I,5,FALSE)</f>
        <v>1051507.3957499999</v>
      </c>
      <c r="T128" s="250">
        <f>VLOOKUP($A128,'App C Inv'!$A:$I,6,FALSE)</f>
        <v>697152.39159999997</v>
      </c>
      <c r="U128" s="250">
        <f>VLOOKUP($A128,'App C Inv'!$A:$I,7,FALSE)</f>
        <v>2293582.1282500001</v>
      </c>
      <c r="V128" s="250">
        <f>VLOOKUP($A128,'App C Inv'!$A:$I,8,FALSE)</f>
        <v>178473.98379999999</v>
      </c>
      <c r="W128" s="250">
        <f>VLOOKUP($A128,'App C Inv'!$A:$I,9,FALSE)</f>
        <v>0</v>
      </c>
      <c r="Z128" s="250">
        <f>VLOOKUP($A128,'App C Assum'!$A:$I,5,FALSE)</f>
        <v>670129.85514999996</v>
      </c>
      <c r="AA128" s="250">
        <f>VLOOKUP($A128,'App C Assum'!$A:$I,6,FALSE)</f>
        <v>0</v>
      </c>
      <c r="AB128" s="250">
        <f>VLOOKUP($A128,'App C Assum'!$A:$I,7,FALSE)</f>
        <v>0</v>
      </c>
      <c r="AC128" s="250">
        <f>VLOOKUP($A128,'App C Assum'!$A:$I,8,FALSE)</f>
        <v>0</v>
      </c>
      <c r="AD128" s="250">
        <f>VLOOKUP($A128,'App C Assum'!$A:$I,9,FALSE)</f>
        <v>0</v>
      </c>
      <c r="AG128" s="250">
        <f>VLOOKUP($A128,'App C Share Outflows'!$A:$I,5,FALSE)</f>
        <v>0</v>
      </c>
      <c r="AH128" s="250">
        <f>VLOOKUP($A128,'App C Share Outflows'!$A:$I,6,FALSE)</f>
        <v>0</v>
      </c>
      <c r="AI128" s="250">
        <f>VLOOKUP($A128,'App C Share Outflows'!$A:$I,7,FALSE)</f>
        <v>0</v>
      </c>
      <c r="AJ128" s="250">
        <f>VLOOKUP($A128,'App C Share Outflows'!$A:$I,8,FALSE)</f>
        <v>0</v>
      </c>
      <c r="AK128" s="250">
        <f>VLOOKUP($A128,'App C Share Outflows'!$A:$I,9,FALSE)</f>
        <v>0</v>
      </c>
      <c r="AN128" s="250">
        <f>VLOOKUP($A128,'App C Share Inflows'!$A:$I,5,FALSE)</f>
        <v>-151569.7021124998</v>
      </c>
      <c r="AO128" s="250">
        <f>VLOOKUP($A128,'App C Share Inflows'!$A:$I,6,FALSE)</f>
        <v>-127924.7021124998</v>
      </c>
      <c r="AP128" s="250">
        <f>VLOOKUP($A128,'App C Share Inflows'!$A:$I,7,FALSE)</f>
        <v>-82998.750087500026</v>
      </c>
      <c r="AQ128" s="250">
        <f>VLOOKUP($A128,'App C Share Inflows'!$A:$I,8,FALSE)</f>
        <v>0</v>
      </c>
      <c r="AR128" s="250">
        <f>VLOOKUP($A128,'App C Share Inflows'!$A:$I,9,FALSE)</f>
        <v>0</v>
      </c>
    </row>
    <row r="129" spans="1:44">
      <c r="A129" s="4">
        <v>91202</v>
      </c>
      <c r="B129" s="84" t="s">
        <v>135</v>
      </c>
      <c r="C129" s="249">
        <f>VLOOKUP($A129,'App C Total'!$A:$I,3,FALSE)</f>
        <v>0</v>
      </c>
      <c r="D129" s="44"/>
      <c r="E129" s="250">
        <f>VLOOKUP($A129,'App C Total'!$A:$I,5,FALSE)</f>
        <v>-41595</v>
      </c>
      <c r="F129" s="250">
        <f>VLOOKUP($A129,'App C Total'!$A:$I,6,FALSE)</f>
        <v>0</v>
      </c>
      <c r="G129" s="250">
        <f>VLOOKUP($A129,'App C Total'!$A:$I,7,FALSE)</f>
        <v>0</v>
      </c>
      <c r="H129" s="250">
        <f>VLOOKUP($A129,'App C Total'!$A:$I,8,FALSE)</f>
        <v>0</v>
      </c>
      <c r="I129" s="250">
        <f>VLOOKUP($A129,'App C Total'!$A:$I,9,FALSE)</f>
        <v>0</v>
      </c>
      <c r="L129" s="250">
        <f>VLOOKUP($A129,'App C Exp'!$A:$I,5,FALSE)</f>
        <v>0</v>
      </c>
      <c r="M129" s="250">
        <f>VLOOKUP($A129,'App C Exp'!$A:$I,6,FALSE)</f>
        <v>0</v>
      </c>
      <c r="N129" s="250">
        <f>VLOOKUP($A129,'App C Exp'!$A:$I,7,FALSE)</f>
        <v>0</v>
      </c>
      <c r="O129" s="250">
        <f>VLOOKUP($A129,'App C Exp'!$A:$I,8,FALSE)</f>
        <v>0</v>
      </c>
      <c r="P129" s="250">
        <f>VLOOKUP($A129,'App C Exp'!$A:$I,9,FALSE)</f>
        <v>0</v>
      </c>
      <c r="S129" s="250">
        <f>VLOOKUP($A129,'App C Inv'!$A:$I,5,FALSE)</f>
        <v>0</v>
      </c>
      <c r="T129" s="250">
        <f>VLOOKUP($A129,'App C Inv'!$A:$I,6,FALSE)</f>
        <v>0</v>
      </c>
      <c r="U129" s="250">
        <f>VLOOKUP($A129,'App C Inv'!$A:$I,7,FALSE)</f>
        <v>0</v>
      </c>
      <c r="V129" s="250">
        <f>VLOOKUP($A129,'App C Inv'!$A:$I,8,FALSE)</f>
        <v>0</v>
      </c>
      <c r="W129" s="250">
        <f>VLOOKUP($A129,'App C Inv'!$A:$I,9,FALSE)</f>
        <v>0</v>
      </c>
      <c r="Z129" s="250">
        <f>VLOOKUP($A129,'App C Assum'!$A:$I,5,FALSE)</f>
        <v>0</v>
      </c>
      <c r="AA129" s="250">
        <f>VLOOKUP($A129,'App C Assum'!$A:$I,6,FALSE)</f>
        <v>0</v>
      </c>
      <c r="AB129" s="250">
        <f>VLOOKUP($A129,'App C Assum'!$A:$I,7,FALSE)</f>
        <v>0</v>
      </c>
      <c r="AC129" s="250">
        <f>VLOOKUP($A129,'App C Assum'!$A:$I,8,FALSE)</f>
        <v>0</v>
      </c>
      <c r="AD129" s="250">
        <f>VLOOKUP($A129,'App C Assum'!$A:$I,9,FALSE)</f>
        <v>0</v>
      </c>
      <c r="AG129" s="250">
        <f>VLOOKUP($A129,'App C Share Outflows'!$A:$I,5,FALSE)</f>
        <v>0</v>
      </c>
      <c r="AH129" s="250">
        <f>VLOOKUP($A129,'App C Share Outflows'!$A:$I,6,FALSE)</f>
        <v>0</v>
      </c>
      <c r="AI129" s="250">
        <f>VLOOKUP($A129,'App C Share Outflows'!$A:$I,7,FALSE)</f>
        <v>0</v>
      </c>
      <c r="AJ129" s="250">
        <f>VLOOKUP($A129,'App C Share Outflows'!$A:$I,8,FALSE)</f>
        <v>0</v>
      </c>
      <c r="AK129" s="250">
        <f>VLOOKUP($A129,'App C Share Outflows'!$A:$I,9,FALSE)</f>
        <v>0</v>
      </c>
      <c r="AN129" s="250">
        <f>VLOOKUP($A129,'App C Share Inflows'!$A:$I,5,FALSE)</f>
        <v>-41595</v>
      </c>
      <c r="AO129" s="250">
        <f>VLOOKUP($A129,'App C Share Inflows'!$A:$I,6,FALSE)</f>
        <v>0</v>
      </c>
      <c r="AP129" s="250">
        <f>VLOOKUP($A129,'App C Share Inflows'!$A:$I,7,FALSE)</f>
        <v>0</v>
      </c>
      <c r="AQ129" s="250">
        <f>VLOOKUP($A129,'App C Share Inflows'!$A:$I,8,FALSE)</f>
        <v>0</v>
      </c>
      <c r="AR129" s="250">
        <f>VLOOKUP($A129,'App C Share Inflows'!$A:$I,9,FALSE)</f>
        <v>0</v>
      </c>
    </row>
    <row r="130" spans="1:44">
      <c r="A130" s="4">
        <v>91203</v>
      </c>
      <c r="B130" s="84" t="s">
        <v>136</v>
      </c>
      <c r="C130" s="249">
        <f>VLOOKUP($A130,'App C Total'!$A:$I,3,FALSE)</f>
        <v>2.4640000000000003E-4</v>
      </c>
      <c r="D130" s="44"/>
      <c r="E130" s="250">
        <f>VLOOKUP($A130,'App C Total'!$A:$I,5,FALSE)</f>
        <v>267701.01490000001</v>
      </c>
      <c r="F130" s="250">
        <f>VLOOKUP($A130,'App C Total'!$A:$I,6,FALSE)</f>
        <v>133567.40849999999</v>
      </c>
      <c r="G130" s="250">
        <f>VLOOKUP($A130,'App C Total'!$A:$I,7,FALSE)</f>
        <v>294156.20259999996</v>
      </c>
      <c r="H130" s="250">
        <f>VLOOKUP($A130,'App C Total'!$A:$I,8,FALSE)</f>
        <v>18469.1584</v>
      </c>
      <c r="I130" s="250">
        <f>VLOOKUP($A130,'App C Total'!$A:$I,9,FALSE)</f>
        <v>0</v>
      </c>
      <c r="L130" s="250">
        <f>VLOOKUP($A130,'App C Exp'!$A:$I,5,FALSE)</f>
        <v>70815.113600000012</v>
      </c>
      <c r="M130" s="250">
        <f>VLOOKUP($A130,'App C Exp'!$A:$I,6,FALSE)</f>
        <v>52579.049600000006</v>
      </c>
      <c r="N130" s="250">
        <f>VLOOKUP($A130,'App C Exp'!$A:$I,7,FALSE)</f>
        <v>54536.204800000007</v>
      </c>
      <c r="O130" s="250">
        <f>VLOOKUP($A130,'App C Exp'!$A:$I,8,FALSE)</f>
        <v>0</v>
      </c>
      <c r="P130" s="250">
        <f>VLOOKUP($A130,'App C Exp'!$A:$I,9,FALSE)</f>
        <v>0</v>
      </c>
      <c r="S130" s="250">
        <f>VLOOKUP($A130,'App C Inv'!$A:$I,5,FALSE)</f>
        <v>108813.93600000002</v>
      </c>
      <c r="T130" s="250">
        <f>VLOOKUP($A130,'App C Inv'!$A:$I,6,FALSE)</f>
        <v>72143.948800000013</v>
      </c>
      <c r="U130" s="250">
        <f>VLOOKUP($A130,'App C Inv'!$A:$I,7,FALSE)</f>
        <v>237348.49600000001</v>
      </c>
      <c r="V130" s="250">
        <f>VLOOKUP($A130,'App C Inv'!$A:$I,8,FALSE)</f>
        <v>18469.1584</v>
      </c>
      <c r="W130" s="250">
        <f>VLOOKUP($A130,'App C Inv'!$A:$I,9,FALSE)</f>
        <v>0</v>
      </c>
      <c r="Z130" s="250">
        <f>VLOOKUP($A130,'App C Assum'!$A:$I,5,FALSE)</f>
        <v>69347.555200000003</v>
      </c>
      <c r="AA130" s="250">
        <f>VLOOKUP($A130,'App C Assum'!$A:$I,6,FALSE)</f>
        <v>0</v>
      </c>
      <c r="AB130" s="250">
        <f>VLOOKUP($A130,'App C Assum'!$A:$I,7,FALSE)</f>
        <v>0</v>
      </c>
      <c r="AC130" s="250">
        <f>VLOOKUP($A130,'App C Assum'!$A:$I,8,FALSE)</f>
        <v>0</v>
      </c>
      <c r="AD130" s="250">
        <f>VLOOKUP($A130,'App C Assum'!$A:$I,9,FALSE)</f>
        <v>0</v>
      </c>
      <c r="AG130" s="250">
        <f>VLOOKUP($A130,'App C Share Outflows'!$A:$I,5,FALSE)</f>
        <v>18724.410099999986</v>
      </c>
      <c r="AH130" s="250">
        <f>VLOOKUP($A130,'App C Share Outflows'!$A:$I,6,FALSE)</f>
        <v>8844.4100999999882</v>
      </c>
      <c r="AI130" s="250">
        <f>VLOOKUP($A130,'App C Share Outflows'!$A:$I,7,FALSE)</f>
        <v>2271.5017999999855</v>
      </c>
      <c r="AJ130" s="250">
        <f>VLOOKUP($A130,'App C Share Outflows'!$A:$I,8,FALSE)</f>
        <v>0</v>
      </c>
      <c r="AK130" s="250">
        <f>VLOOKUP($A130,'App C Share Outflows'!$A:$I,9,FALSE)</f>
        <v>0</v>
      </c>
      <c r="AN130" s="250">
        <f>VLOOKUP($A130,'App C Share Inflows'!$A:$I,5,FALSE)</f>
        <v>0</v>
      </c>
      <c r="AO130" s="250">
        <f>VLOOKUP($A130,'App C Share Inflows'!$A:$I,6,FALSE)</f>
        <v>0</v>
      </c>
      <c r="AP130" s="250">
        <f>VLOOKUP($A130,'App C Share Inflows'!$A:$I,7,FALSE)</f>
        <v>0</v>
      </c>
      <c r="AQ130" s="250">
        <f>VLOOKUP($A130,'App C Share Inflows'!$A:$I,8,FALSE)</f>
        <v>0</v>
      </c>
      <c r="AR130" s="250">
        <f>VLOOKUP($A130,'App C Share Inflows'!$A:$I,9,FALSE)</f>
        <v>0</v>
      </c>
    </row>
    <row r="131" spans="1:44">
      <c r="A131" s="4">
        <v>91206</v>
      </c>
      <c r="B131" s="84" t="s">
        <v>137</v>
      </c>
      <c r="C131" s="249">
        <f>VLOOKUP($A131,'App C Total'!$A:$I,3,FALSE)</f>
        <v>1.0200400000000001E-3</v>
      </c>
      <c r="D131" s="44"/>
      <c r="E131" s="250">
        <f>VLOOKUP($A131,'App C Total'!$A:$I,5,FALSE)</f>
        <v>1045133.385865</v>
      </c>
      <c r="F131" s="250">
        <f>VLOOKUP($A131,'App C Total'!$A:$I,6,FALSE)</f>
        <v>489078.69482500007</v>
      </c>
      <c r="G131" s="250">
        <f>VLOOKUP($A131,'App C Total'!$A:$I,7,FALSE)</f>
        <v>1181466.85384</v>
      </c>
      <c r="H131" s="250">
        <f>VLOOKUP($A131,'App C Total'!$A:$I,8,FALSE)</f>
        <v>76458.118240000011</v>
      </c>
      <c r="I131" s="250">
        <f>VLOOKUP($A131,'App C Total'!$A:$I,9,FALSE)</f>
        <v>0</v>
      </c>
      <c r="L131" s="250">
        <f>VLOOKUP($A131,'App C Exp'!$A:$I,5,FALSE)</f>
        <v>293158.47596000001</v>
      </c>
      <c r="M131" s="250">
        <f>VLOOKUP($A131,'App C Exp'!$A:$I,6,FALSE)</f>
        <v>217665.31556000002</v>
      </c>
      <c r="N131" s="250">
        <f>VLOOKUP($A131,'App C Exp'!$A:$I,7,FALSE)</f>
        <v>225767.49328000002</v>
      </c>
      <c r="O131" s="250">
        <f>VLOOKUP($A131,'App C Exp'!$A:$I,8,FALSE)</f>
        <v>0</v>
      </c>
      <c r="P131" s="250">
        <f>VLOOKUP($A131,'App C Exp'!$A:$I,9,FALSE)</f>
        <v>0</v>
      </c>
      <c r="S131" s="250">
        <f>VLOOKUP($A131,'App C Inv'!$A:$I,5,FALSE)</f>
        <v>450464.96460000001</v>
      </c>
      <c r="T131" s="250">
        <f>VLOOKUP($A131,'App C Inv'!$A:$I,6,FALSE)</f>
        <v>298659.55168000003</v>
      </c>
      <c r="U131" s="250">
        <f>VLOOKUP($A131,'App C Inv'!$A:$I,7,FALSE)</f>
        <v>982568.8306000001</v>
      </c>
      <c r="V131" s="250">
        <f>VLOOKUP($A131,'App C Inv'!$A:$I,8,FALSE)</f>
        <v>76458.118240000011</v>
      </c>
      <c r="W131" s="250">
        <f>VLOOKUP($A131,'App C Inv'!$A:$I,9,FALSE)</f>
        <v>0</v>
      </c>
      <c r="Z131" s="250">
        <f>VLOOKUP($A131,'App C Assum'!$A:$I,5,FALSE)</f>
        <v>287083.11772000004</v>
      </c>
      <c r="AA131" s="250">
        <f>VLOOKUP($A131,'App C Assum'!$A:$I,6,FALSE)</f>
        <v>0</v>
      </c>
      <c r="AB131" s="250">
        <f>VLOOKUP($A131,'App C Assum'!$A:$I,7,FALSE)</f>
        <v>0</v>
      </c>
      <c r="AC131" s="250">
        <f>VLOOKUP($A131,'App C Assum'!$A:$I,8,FALSE)</f>
        <v>0</v>
      </c>
      <c r="AD131" s="250">
        <f>VLOOKUP($A131,'App C Assum'!$A:$I,9,FALSE)</f>
        <v>0</v>
      </c>
      <c r="AG131" s="250">
        <f>VLOOKUP($A131,'App C Share Outflows'!$A:$I,5,FALSE)</f>
        <v>66678.881999999925</v>
      </c>
      <c r="AH131" s="250">
        <f>VLOOKUP($A131,'App C Share Outflows'!$A:$I,6,FALSE)</f>
        <v>25005.881999999925</v>
      </c>
      <c r="AI131" s="250">
        <f>VLOOKUP($A131,'App C Share Outflows'!$A:$I,7,FALSE)</f>
        <v>0</v>
      </c>
      <c r="AJ131" s="250">
        <f>VLOOKUP($A131,'App C Share Outflows'!$A:$I,8,FALSE)</f>
        <v>0</v>
      </c>
      <c r="AK131" s="250">
        <f>VLOOKUP($A131,'App C Share Outflows'!$A:$I,9,FALSE)</f>
        <v>0</v>
      </c>
      <c r="AN131" s="250">
        <f>VLOOKUP($A131,'App C Share Inflows'!$A:$I,5,FALSE)</f>
        <v>-52252.054414999977</v>
      </c>
      <c r="AO131" s="250">
        <f>VLOOKUP($A131,'App C Share Inflows'!$A:$I,6,FALSE)</f>
        <v>-52252.054414999977</v>
      </c>
      <c r="AP131" s="250">
        <f>VLOOKUP($A131,'App C Share Inflows'!$A:$I,7,FALSE)</f>
        <v>-26869.47004</v>
      </c>
      <c r="AQ131" s="250">
        <f>VLOOKUP($A131,'App C Share Inflows'!$A:$I,8,FALSE)</f>
        <v>0</v>
      </c>
      <c r="AR131" s="250">
        <f>VLOOKUP($A131,'App C Share Inflows'!$A:$I,9,FALSE)</f>
        <v>0</v>
      </c>
    </row>
    <row r="132" spans="1:44">
      <c r="A132" s="4">
        <v>91208</v>
      </c>
      <c r="B132" s="84" t="s">
        <v>138</v>
      </c>
      <c r="C132" s="249">
        <f>VLOOKUP($A132,'App C Total'!$A:$I,3,FALSE)</f>
        <v>2.1840000000000001E-5</v>
      </c>
      <c r="D132" s="44"/>
      <c r="E132" s="250">
        <f>VLOOKUP($A132,'App C Total'!$A:$I,5,FALSE)</f>
        <v>26046.082465000003</v>
      </c>
      <c r="F132" s="250">
        <f>VLOOKUP($A132,'App C Total'!$A:$I,6,FALSE)</f>
        <v>14669.694625000006</v>
      </c>
      <c r="G132" s="250">
        <f>VLOOKUP($A132,'App C Total'!$A:$I,7,FALSE)</f>
        <v>25162.136990000006</v>
      </c>
      <c r="H132" s="250">
        <f>VLOOKUP($A132,'App C Total'!$A:$I,8,FALSE)</f>
        <v>1637.0390400000001</v>
      </c>
      <c r="I132" s="250">
        <f>VLOOKUP($A132,'App C Total'!$A:$I,9,FALSE)</f>
        <v>0</v>
      </c>
      <c r="L132" s="250">
        <f>VLOOKUP($A132,'App C Exp'!$A:$I,5,FALSE)</f>
        <v>6276.7941600000004</v>
      </c>
      <c r="M132" s="250">
        <f>VLOOKUP($A132,'App C Exp'!$A:$I,6,FALSE)</f>
        <v>4660.4157599999999</v>
      </c>
      <c r="N132" s="250">
        <f>VLOOKUP($A132,'App C Exp'!$A:$I,7,FALSE)</f>
        <v>4833.8908799999999</v>
      </c>
      <c r="O132" s="250">
        <f>VLOOKUP($A132,'App C Exp'!$A:$I,8,FALSE)</f>
        <v>0</v>
      </c>
      <c r="P132" s="250">
        <f>VLOOKUP($A132,'App C Exp'!$A:$I,9,FALSE)</f>
        <v>0</v>
      </c>
      <c r="S132" s="250">
        <f>VLOOKUP($A132,'App C Inv'!$A:$I,5,FALSE)</f>
        <v>9644.8716000000004</v>
      </c>
      <c r="T132" s="250">
        <f>VLOOKUP($A132,'App C Inv'!$A:$I,6,FALSE)</f>
        <v>6394.5772800000004</v>
      </c>
      <c r="U132" s="250">
        <f>VLOOKUP($A132,'App C Inv'!$A:$I,7,FALSE)</f>
        <v>21037.707600000002</v>
      </c>
      <c r="V132" s="250">
        <f>VLOOKUP($A132,'App C Inv'!$A:$I,8,FALSE)</f>
        <v>1637.0390400000001</v>
      </c>
      <c r="W132" s="250">
        <f>VLOOKUP($A132,'App C Inv'!$A:$I,9,FALSE)</f>
        <v>0</v>
      </c>
      <c r="Z132" s="250">
        <f>VLOOKUP($A132,'App C Assum'!$A:$I,5,FALSE)</f>
        <v>6146.7151199999998</v>
      </c>
      <c r="AA132" s="250">
        <f>VLOOKUP($A132,'App C Assum'!$A:$I,6,FALSE)</f>
        <v>0</v>
      </c>
      <c r="AB132" s="250">
        <f>VLOOKUP($A132,'App C Assum'!$A:$I,7,FALSE)</f>
        <v>0</v>
      </c>
      <c r="AC132" s="250">
        <f>VLOOKUP($A132,'App C Assum'!$A:$I,8,FALSE)</f>
        <v>0</v>
      </c>
      <c r="AD132" s="250">
        <f>VLOOKUP($A132,'App C Assum'!$A:$I,9,FALSE)</f>
        <v>0</v>
      </c>
      <c r="AG132" s="250">
        <f>VLOOKUP($A132,'App C Share Outflows'!$A:$I,5,FALSE)</f>
        <v>4852.6924499999996</v>
      </c>
      <c r="AH132" s="250">
        <f>VLOOKUP($A132,'App C Share Outflows'!$A:$I,6,FALSE)</f>
        <v>4489.6924499999996</v>
      </c>
      <c r="AI132" s="250">
        <f>VLOOKUP($A132,'App C Share Outflows'!$A:$I,7,FALSE)</f>
        <v>0</v>
      </c>
      <c r="AJ132" s="250">
        <f>VLOOKUP($A132,'App C Share Outflows'!$A:$I,8,FALSE)</f>
        <v>0</v>
      </c>
      <c r="AK132" s="250">
        <f>VLOOKUP($A132,'App C Share Outflows'!$A:$I,9,FALSE)</f>
        <v>0</v>
      </c>
      <c r="AN132" s="250">
        <f>VLOOKUP($A132,'App C Share Inflows'!$A:$I,5,FALSE)</f>
        <v>-874.99086499999476</v>
      </c>
      <c r="AO132" s="250">
        <f>VLOOKUP($A132,'App C Share Inflows'!$A:$I,6,FALSE)</f>
        <v>-874.99086499999476</v>
      </c>
      <c r="AP132" s="250">
        <f>VLOOKUP($A132,'App C Share Inflows'!$A:$I,7,FALSE)</f>
        <v>-709.46148999999468</v>
      </c>
      <c r="AQ132" s="250">
        <f>VLOOKUP($A132,'App C Share Inflows'!$A:$I,8,FALSE)</f>
        <v>0</v>
      </c>
      <c r="AR132" s="250">
        <f>VLOOKUP($A132,'App C Share Inflows'!$A:$I,9,FALSE)</f>
        <v>0</v>
      </c>
    </row>
    <row r="133" spans="1:44">
      <c r="A133" s="4">
        <v>91211</v>
      </c>
      <c r="B133" s="84" t="s">
        <v>139</v>
      </c>
      <c r="C133" s="249">
        <f>VLOOKUP($A133,'App C Total'!$A:$I,3,FALSE)</f>
        <v>4.2053000000000001E-4</v>
      </c>
      <c r="D133" s="44"/>
      <c r="E133" s="250">
        <f>VLOOKUP($A133,'App C Total'!$A:$I,5,FALSE)</f>
        <v>383388.07449249999</v>
      </c>
      <c r="F133" s="250">
        <f>VLOOKUP($A133,'App C Total'!$A:$I,6,FALSE)</f>
        <v>204990.88821249999</v>
      </c>
      <c r="G133" s="250">
        <f>VLOOKUP($A133,'App C Total'!$A:$I,7,FALSE)</f>
        <v>490894.73034249997</v>
      </c>
      <c r="H133" s="250">
        <f>VLOOKUP($A133,'App C Total'!$A:$I,8,FALSE)</f>
        <v>31521.24668</v>
      </c>
      <c r="I133" s="250">
        <f>VLOOKUP($A133,'App C Total'!$A:$I,9,FALSE)</f>
        <v>0</v>
      </c>
      <c r="L133" s="250">
        <f>VLOOKUP($A133,'App C Exp'!$A:$I,5,FALSE)</f>
        <v>120859.90147</v>
      </c>
      <c r="M133" s="250">
        <f>VLOOKUP($A133,'App C Exp'!$A:$I,6,FALSE)</f>
        <v>89736.476170000009</v>
      </c>
      <c r="N133" s="250">
        <f>VLOOKUP($A133,'App C Exp'!$A:$I,7,FALSE)</f>
        <v>93076.74596</v>
      </c>
      <c r="O133" s="250">
        <f>VLOOKUP($A133,'App C Exp'!$A:$I,8,FALSE)</f>
        <v>0</v>
      </c>
      <c r="P133" s="250">
        <f>VLOOKUP($A133,'App C Exp'!$A:$I,9,FALSE)</f>
        <v>0</v>
      </c>
      <c r="S133" s="250">
        <f>VLOOKUP($A133,'App C Inv'!$A:$I,5,FALSE)</f>
        <v>185712.35595</v>
      </c>
      <c r="T133" s="250">
        <f>VLOOKUP($A133,'App C Inv'!$A:$I,6,FALSE)</f>
        <v>123127.81976</v>
      </c>
      <c r="U133" s="250">
        <f>VLOOKUP($A133,'App C Inv'!$A:$I,7,FALSE)</f>
        <v>405081.83045000001</v>
      </c>
      <c r="V133" s="250">
        <f>VLOOKUP($A133,'App C Inv'!$A:$I,8,FALSE)</f>
        <v>31521.24668</v>
      </c>
      <c r="W133" s="250">
        <f>VLOOKUP($A133,'App C Inv'!$A:$I,9,FALSE)</f>
        <v>0</v>
      </c>
      <c r="Z133" s="250">
        <f>VLOOKUP($A133,'App C Assum'!$A:$I,5,FALSE)</f>
        <v>118355.22479000001</v>
      </c>
      <c r="AA133" s="250">
        <f>VLOOKUP($A133,'App C Assum'!$A:$I,6,FALSE)</f>
        <v>0</v>
      </c>
      <c r="AB133" s="250">
        <f>VLOOKUP($A133,'App C Assum'!$A:$I,7,FALSE)</f>
        <v>0</v>
      </c>
      <c r="AC133" s="250">
        <f>VLOOKUP($A133,'App C Assum'!$A:$I,8,FALSE)</f>
        <v>0</v>
      </c>
      <c r="AD133" s="250">
        <f>VLOOKUP($A133,'App C Assum'!$A:$I,9,FALSE)</f>
        <v>0</v>
      </c>
      <c r="AG133" s="250">
        <f>VLOOKUP($A133,'App C Share Outflows'!$A:$I,5,FALSE)</f>
        <v>397.82084999996005</v>
      </c>
      <c r="AH133" s="250">
        <f>VLOOKUP($A133,'App C Share Outflows'!$A:$I,6,FALSE)</f>
        <v>397.82084999996005</v>
      </c>
      <c r="AI133" s="250">
        <f>VLOOKUP($A133,'App C Share Outflows'!$A:$I,7,FALSE)</f>
        <v>0</v>
      </c>
      <c r="AJ133" s="250">
        <f>VLOOKUP($A133,'App C Share Outflows'!$A:$I,8,FALSE)</f>
        <v>0</v>
      </c>
      <c r="AK133" s="250">
        <f>VLOOKUP($A133,'App C Share Outflows'!$A:$I,9,FALSE)</f>
        <v>0</v>
      </c>
      <c r="AN133" s="250">
        <f>VLOOKUP($A133,'App C Share Inflows'!$A:$I,5,FALSE)</f>
        <v>-41937.228567499973</v>
      </c>
      <c r="AO133" s="250">
        <f>VLOOKUP($A133,'App C Share Inflows'!$A:$I,6,FALSE)</f>
        <v>-8271.2285674999766</v>
      </c>
      <c r="AP133" s="250">
        <f>VLOOKUP($A133,'App C Share Inflows'!$A:$I,7,FALSE)</f>
        <v>-7263.8460674999988</v>
      </c>
      <c r="AQ133" s="250">
        <f>VLOOKUP($A133,'App C Share Inflows'!$A:$I,8,FALSE)</f>
        <v>0</v>
      </c>
      <c r="AR133" s="250">
        <f>VLOOKUP($A133,'App C Share Inflows'!$A:$I,9,FALSE)</f>
        <v>0</v>
      </c>
    </row>
    <row r="134" spans="1:44">
      <c r="A134" s="4">
        <v>91213</v>
      </c>
      <c r="B134" s="84" t="s">
        <v>140</v>
      </c>
      <c r="C134" s="249">
        <f>VLOOKUP($A134,'App C Total'!$A:$I,3,FALSE)</f>
        <v>2.5469999999999998E-5</v>
      </c>
      <c r="D134" s="44"/>
      <c r="E134" s="250">
        <f>VLOOKUP($A134,'App C Total'!$A:$I,5,FALSE)</f>
        <v>23683.293282499995</v>
      </c>
      <c r="F134" s="250">
        <f>VLOOKUP($A134,'App C Total'!$A:$I,6,FALSE)</f>
        <v>14041.383562499999</v>
      </c>
      <c r="G134" s="250">
        <f>VLOOKUP($A134,'App C Total'!$A:$I,7,FALSE)</f>
        <v>29675.8967075</v>
      </c>
      <c r="H134" s="250">
        <f>VLOOKUP($A134,'App C Total'!$A:$I,8,FALSE)</f>
        <v>1909.1293199999998</v>
      </c>
      <c r="I134" s="250">
        <f>VLOOKUP($A134,'App C Total'!$A:$I,9,FALSE)</f>
        <v>0</v>
      </c>
      <c r="L134" s="250">
        <f>VLOOKUP($A134,'App C Exp'!$A:$I,5,FALSE)</f>
        <v>7320.0525299999999</v>
      </c>
      <c r="M134" s="250">
        <f>VLOOKUP($A134,'App C Exp'!$A:$I,6,FALSE)</f>
        <v>5435.0178299999998</v>
      </c>
      <c r="N134" s="250">
        <f>VLOOKUP($A134,'App C Exp'!$A:$I,7,FALSE)</f>
        <v>5637.3260399999999</v>
      </c>
      <c r="O134" s="250">
        <f>VLOOKUP($A134,'App C Exp'!$A:$I,8,FALSE)</f>
        <v>0</v>
      </c>
      <c r="P134" s="250">
        <f>VLOOKUP($A134,'App C Exp'!$A:$I,9,FALSE)</f>
        <v>0</v>
      </c>
      <c r="S134" s="250">
        <f>VLOOKUP($A134,'App C Inv'!$A:$I,5,FALSE)</f>
        <v>11247.93405</v>
      </c>
      <c r="T134" s="250">
        <f>VLOOKUP($A134,'App C Inv'!$A:$I,6,FALSE)</f>
        <v>7457.4122399999997</v>
      </c>
      <c r="U134" s="250">
        <f>VLOOKUP($A134,'App C Inv'!$A:$I,7,FALSE)</f>
        <v>24534.359549999997</v>
      </c>
      <c r="V134" s="250">
        <f>VLOOKUP($A134,'App C Inv'!$A:$I,8,FALSE)</f>
        <v>1909.1293199999998</v>
      </c>
      <c r="W134" s="250">
        <f>VLOOKUP($A134,'App C Inv'!$A:$I,9,FALSE)</f>
        <v>0</v>
      </c>
      <c r="Z134" s="250">
        <f>VLOOKUP($A134,'App C Assum'!$A:$I,5,FALSE)</f>
        <v>7168.3532099999993</v>
      </c>
      <c r="AA134" s="250">
        <f>VLOOKUP($A134,'App C Assum'!$A:$I,6,FALSE)</f>
        <v>0</v>
      </c>
      <c r="AB134" s="250">
        <f>VLOOKUP($A134,'App C Assum'!$A:$I,7,FALSE)</f>
        <v>0</v>
      </c>
      <c r="AC134" s="250">
        <f>VLOOKUP($A134,'App C Assum'!$A:$I,8,FALSE)</f>
        <v>0</v>
      </c>
      <c r="AD134" s="250">
        <f>VLOOKUP($A134,'App C Assum'!$A:$I,9,FALSE)</f>
        <v>0</v>
      </c>
      <c r="AG134" s="250">
        <f>VLOOKUP($A134,'App C Share Outflows'!$A:$I,5,FALSE)</f>
        <v>1989.1042499999985</v>
      </c>
      <c r="AH134" s="250">
        <f>VLOOKUP($A134,'App C Share Outflows'!$A:$I,6,FALSE)</f>
        <v>1989.1042499999985</v>
      </c>
      <c r="AI134" s="250">
        <f>VLOOKUP($A134,'App C Share Outflows'!$A:$I,7,FALSE)</f>
        <v>0</v>
      </c>
      <c r="AJ134" s="250">
        <f>VLOOKUP($A134,'App C Share Outflows'!$A:$I,8,FALSE)</f>
        <v>0</v>
      </c>
      <c r="AK134" s="250">
        <f>VLOOKUP($A134,'App C Share Outflows'!$A:$I,9,FALSE)</f>
        <v>0</v>
      </c>
      <c r="AN134" s="250">
        <f>VLOOKUP($A134,'App C Share Inflows'!$A:$I,5,FALSE)</f>
        <v>-4042.1507574999982</v>
      </c>
      <c r="AO134" s="250">
        <f>VLOOKUP($A134,'App C Share Inflows'!$A:$I,6,FALSE)</f>
        <v>-840.15075749999824</v>
      </c>
      <c r="AP134" s="250">
        <f>VLOOKUP($A134,'App C Share Inflows'!$A:$I,7,FALSE)</f>
        <v>-495.78888249999773</v>
      </c>
      <c r="AQ134" s="250">
        <f>VLOOKUP($A134,'App C Share Inflows'!$A:$I,8,FALSE)</f>
        <v>0</v>
      </c>
      <c r="AR134" s="250">
        <f>VLOOKUP($A134,'App C Share Inflows'!$A:$I,9,FALSE)</f>
        <v>0</v>
      </c>
    </row>
    <row r="135" spans="1:44">
      <c r="A135" s="4">
        <v>91214</v>
      </c>
      <c r="B135" s="84" t="s">
        <v>141</v>
      </c>
      <c r="C135" s="249">
        <f>VLOOKUP($A135,'App C Total'!$A:$I,3,FALSE)</f>
        <v>3.2469999999999999E-5</v>
      </c>
      <c r="D135" s="44"/>
      <c r="E135" s="250">
        <f>VLOOKUP($A135,'App C Total'!$A:$I,5,FALSE)</f>
        <v>24171.211082499995</v>
      </c>
      <c r="F135" s="250">
        <f>VLOOKUP($A135,'App C Total'!$A:$I,6,FALSE)</f>
        <v>9931.3693624999869</v>
      </c>
      <c r="G135" s="250">
        <f>VLOOKUP($A135,'App C Total'!$A:$I,7,FALSE)</f>
        <v>34523.314557499987</v>
      </c>
      <c r="H135" s="250">
        <f>VLOOKUP($A135,'App C Total'!$A:$I,8,FALSE)</f>
        <v>2433.82132</v>
      </c>
      <c r="I135" s="250">
        <f>VLOOKUP($A135,'App C Total'!$A:$I,9,FALSE)</f>
        <v>0</v>
      </c>
      <c r="L135" s="250">
        <f>VLOOKUP($A135,'App C Exp'!$A:$I,5,FALSE)</f>
        <v>9331.8455300000005</v>
      </c>
      <c r="M135" s="250">
        <f>VLOOKUP($A135,'App C Exp'!$A:$I,6,FALSE)</f>
        <v>6928.7408299999997</v>
      </c>
      <c r="N135" s="250">
        <f>VLOOKUP($A135,'App C Exp'!$A:$I,7,FALSE)</f>
        <v>7186.6500399999995</v>
      </c>
      <c r="O135" s="250">
        <f>VLOOKUP($A135,'App C Exp'!$A:$I,8,FALSE)</f>
        <v>0</v>
      </c>
      <c r="P135" s="250">
        <f>VLOOKUP($A135,'App C Exp'!$A:$I,9,FALSE)</f>
        <v>0</v>
      </c>
      <c r="S135" s="250">
        <f>VLOOKUP($A135,'App C Inv'!$A:$I,5,FALSE)</f>
        <v>14339.23905</v>
      </c>
      <c r="T135" s="250">
        <f>VLOOKUP($A135,'App C Inv'!$A:$I,6,FALSE)</f>
        <v>9506.9562399999995</v>
      </c>
      <c r="U135" s="250">
        <f>VLOOKUP($A135,'App C Inv'!$A:$I,7,FALSE)</f>
        <v>31277.214550000001</v>
      </c>
      <c r="V135" s="250">
        <f>VLOOKUP($A135,'App C Inv'!$A:$I,8,FALSE)</f>
        <v>2433.82132</v>
      </c>
      <c r="W135" s="250">
        <f>VLOOKUP($A135,'App C Inv'!$A:$I,9,FALSE)</f>
        <v>0</v>
      </c>
      <c r="Z135" s="250">
        <f>VLOOKUP($A135,'App C Assum'!$A:$I,5,FALSE)</f>
        <v>9138.4542099999999</v>
      </c>
      <c r="AA135" s="250">
        <f>VLOOKUP($A135,'App C Assum'!$A:$I,6,FALSE)</f>
        <v>0</v>
      </c>
      <c r="AB135" s="250">
        <f>VLOOKUP($A135,'App C Assum'!$A:$I,7,FALSE)</f>
        <v>0</v>
      </c>
      <c r="AC135" s="250">
        <f>VLOOKUP($A135,'App C Assum'!$A:$I,8,FALSE)</f>
        <v>0</v>
      </c>
      <c r="AD135" s="250">
        <f>VLOOKUP($A135,'App C Assum'!$A:$I,9,FALSE)</f>
        <v>0</v>
      </c>
      <c r="AG135" s="250">
        <f>VLOOKUP($A135,'App C Share Outflows'!$A:$I,5,FALSE)</f>
        <v>0</v>
      </c>
      <c r="AH135" s="250">
        <f>VLOOKUP($A135,'App C Share Outflows'!$A:$I,6,FALSE)</f>
        <v>0</v>
      </c>
      <c r="AI135" s="250">
        <f>VLOOKUP($A135,'App C Share Outflows'!$A:$I,7,FALSE)</f>
        <v>0</v>
      </c>
      <c r="AJ135" s="250">
        <f>VLOOKUP($A135,'App C Share Outflows'!$A:$I,8,FALSE)</f>
        <v>0</v>
      </c>
      <c r="AK135" s="250">
        <f>VLOOKUP($A135,'App C Share Outflows'!$A:$I,9,FALSE)</f>
        <v>0</v>
      </c>
      <c r="AN135" s="250">
        <f>VLOOKUP($A135,'App C Share Inflows'!$A:$I,5,FALSE)</f>
        <v>-8638.3277075000115</v>
      </c>
      <c r="AO135" s="250">
        <f>VLOOKUP($A135,'App C Share Inflows'!$A:$I,6,FALSE)</f>
        <v>-6504.3277075000124</v>
      </c>
      <c r="AP135" s="250">
        <f>VLOOKUP($A135,'App C Share Inflows'!$A:$I,7,FALSE)</f>
        <v>-3940.5500325000085</v>
      </c>
      <c r="AQ135" s="250">
        <f>VLOOKUP($A135,'App C Share Inflows'!$A:$I,8,FALSE)</f>
        <v>0</v>
      </c>
      <c r="AR135" s="250">
        <f>VLOOKUP($A135,'App C Share Inflows'!$A:$I,9,FALSE)</f>
        <v>0</v>
      </c>
    </row>
    <row r="136" spans="1:44">
      <c r="A136" s="4">
        <v>91217</v>
      </c>
      <c r="B136" s="84" t="s">
        <v>142</v>
      </c>
      <c r="C136" s="249">
        <f>VLOOKUP($A136,'App C Total'!$A:$I,3,FALSE)</f>
        <v>2.4899999999999999E-5</v>
      </c>
      <c r="D136" s="44"/>
      <c r="E136" s="250">
        <f>VLOOKUP($A136,'App C Total'!$A:$I,5,FALSE)</f>
        <v>30534.961374999999</v>
      </c>
      <c r="F136" s="250">
        <f>VLOOKUP($A136,'App C Total'!$A:$I,6,FALSE)</f>
        <v>13634.488974999998</v>
      </c>
      <c r="G136" s="250">
        <f>VLOOKUP($A136,'App C Total'!$A:$I,7,FALSE)</f>
        <v>29979.250624999997</v>
      </c>
      <c r="H136" s="250">
        <f>VLOOKUP($A136,'App C Total'!$A:$I,8,FALSE)</f>
        <v>1866.4043999999999</v>
      </c>
      <c r="I136" s="250">
        <f>VLOOKUP($A136,'App C Total'!$A:$I,9,FALSE)</f>
        <v>0</v>
      </c>
      <c r="L136" s="250">
        <f>VLOOKUP($A136,'App C Exp'!$A:$I,5,FALSE)</f>
        <v>7156.2350999999999</v>
      </c>
      <c r="M136" s="250">
        <f>VLOOKUP($A136,'App C Exp'!$A:$I,6,FALSE)</f>
        <v>5313.3860999999997</v>
      </c>
      <c r="N136" s="250">
        <f>VLOOKUP($A136,'App C Exp'!$A:$I,7,FALSE)</f>
        <v>5511.1668</v>
      </c>
      <c r="O136" s="250">
        <f>VLOOKUP($A136,'App C Exp'!$A:$I,8,FALSE)</f>
        <v>0</v>
      </c>
      <c r="P136" s="250">
        <f>VLOOKUP($A136,'App C Exp'!$A:$I,9,FALSE)</f>
        <v>0</v>
      </c>
      <c r="S136" s="250">
        <f>VLOOKUP($A136,'App C Inv'!$A:$I,5,FALSE)</f>
        <v>10996.2135</v>
      </c>
      <c r="T136" s="250">
        <f>VLOOKUP($A136,'App C Inv'!$A:$I,6,FALSE)</f>
        <v>7290.5207999999993</v>
      </c>
      <c r="U136" s="250">
        <f>VLOOKUP($A136,'App C Inv'!$A:$I,7,FALSE)</f>
        <v>23985.298499999997</v>
      </c>
      <c r="V136" s="250">
        <f>VLOOKUP($A136,'App C Inv'!$A:$I,8,FALSE)</f>
        <v>1866.4043999999999</v>
      </c>
      <c r="W136" s="250">
        <f>VLOOKUP($A136,'App C Inv'!$A:$I,9,FALSE)</f>
        <v>0</v>
      </c>
      <c r="Z136" s="250">
        <f>VLOOKUP($A136,'App C Assum'!$A:$I,5,FALSE)</f>
        <v>7007.9306999999999</v>
      </c>
      <c r="AA136" s="250">
        <f>VLOOKUP($A136,'App C Assum'!$A:$I,6,FALSE)</f>
        <v>0</v>
      </c>
      <c r="AB136" s="250">
        <f>VLOOKUP($A136,'App C Assum'!$A:$I,7,FALSE)</f>
        <v>0</v>
      </c>
      <c r="AC136" s="250">
        <f>VLOOKUP($A136,'App C Assum'!$A:$I,8,FALSE)</f>
        <v>0</v>
      </c>
      <c r="AD136" s="250">
        <f>VLOOKUP($A136,'App C Assum'!$A:$I,9,FALSE)</f>
        <v>0</v>
      </c>
      <c r="AG136" s="250">
        <f>VLOOKUP($A136,'App C Share Outflows'!$A:$I,5,FALSE)</f>
        <v>6227.0553250000003</v>
      </c>
      <c r="AH136" s="250">
        <f>VLOOKUP($A136,'App C Share Outflows'!$A:$I,6,FALSE)</f>
        <v>1883.0553250000003</v>
      </c>
      <c r="AI136" s="250">
        <f>VLOOKUP($A136,'App C Share Outflows'!$A:$I,7,FALSE)</f>
        <v>482.78532499999989</v>
      </c>
      <c r="AJ136" s="250">
        <f>VLOOKUP($A136,'App C Share Outflows'!$A:$I,8,FALSE)</f>
        <v>0</v>
      </c>
      <c r="AK136" s="250">
        <f>VLOOKUP($A136,'App C Share Outflows'!$A:$I,9,FALSE)</f>
        <v>0</v>
      </c>
      <c r="AN136" s="250">
        <f>VLOOKUP($A136,'App C Share Inflows'!$A:$I,5,FALSE)</f>
        <v>-852.47325000000092</v>
      </c>
      <c r="AO136" s="250">
        <f>VLOOKUP($A136,'App C Share Inflows'!$A:$I,6,FALSE)</f>
        <v>-852.47325000000092</v>
      </c>
      <c r="AP136" s="250">
        <f>VLOOKUP($A136,'App C Share Inflows'!$A:$I,7,FALSE)</f>
        <v>0</v>
      </c>
      <c r="AQ136" s="250">
        <f>VLOOKUP($A136,'App C Share Inflows'!$A:$I,8,FALSE)</f>
        <v>0</v>
      </c>
      <c r="AR136" s="250">
        <f>VLOOKUP($A136,'App C Share Inflows'!$A:$I,9,FALSE)</f>
        <v>0</v>
      </c>
    </row>
    <row r="137" spans="1:44">
      <c r="A137" s="4">
        <v>91221</v>
      </c>
      <c r="B137" s="84" t="s">
        <v>143</v>
      </c>
      <c r="C137" s="249">
        <f>VLOOKUP($A137,'App C Total'!$A:$I,3,FALSE)</f>
        <v>8.0469999999999994E-5</v>
      </c>
      <c r="D137" s="44"/>
      <c r="E137" s="250">
        <f>VLOOKUP($A137,'App C Total'!$A:$I,5,FALSE)</f>
        <v>79396.397657499998</v>
      </c>
      <c r="F137" s="250">
        <f>VLOOKUP($A137,'App C Total'!$A:$I,6,FALSE)</f>
        <v>39700.307937499994</v>
      </c>
      <c r="G137" s="250">
        <f>VLOOKUP($A137,'App C Total'!$A:$I,7,FALSE)</f>
        <v>101651.97550749997</v>
      </c>
      <c r="H137" s="250">
        <f>VLOOKUP($A137,'App C Total'!$A:$I,8,FALSE)</f>
        <v>6031.7093199999999</v>
      </c>
      <c r="I137" s="250">
        <f>VLOOKUP($A137,'App C Total'!$A:$I,9,FALSE)</f>
        <v>0</v>
      </c>
      <c r="L137" s="250">
        <f>VLOOKUP($A137,'App C Exp'!$A:$I,5,FALSE)</f>
        <v>23126.997529999997</v>
      </c>
      <c r="M137" s="250">
        <f>VLOOKUP($A137,'App C Exp'!$A:$I,6,FALSE)</f>
        <v>17171.412829999997</v>
      </c>
      <c r="N137" s="250">
        <f>VLOOKUP($A137,'App C Exp'!$A:$I,7,FALSE)</f>
        <v>17810.586039999998</v>
      </c>
      <c r="O137" s="250">
        <f>VLOOKUP($A137,'App C Exp'!$A:$I,8,FALSE)</f>
        <v>0</v>
      </c>
      <c r="P137" s="250">
        <f>VLOOKUP($A137,'App C Exp'!$A:$I,9,FALSE)</f>
        <v>0</v>
      </c>
      <c r="S137" s="250">
        <f>VLOOKUP($A137,'App C Inv'!$A:$I,5,FALSE)</f>
        <v>35536.759050000001</v>
      </c>
      <c r="T137" s="250">
        <f>VLOOKUP($A137,'App C Inv'!$A:$I,6,FALSE)</f>
        <v>23560.972239999999</v>
      </c>
      <c r="U137" s="250">
        <f>VLOOKUP($A137,'App C Inv'!$A:$I,7,FALSE)</f>
        <v>77513.934549999991</v>
      </c>
      <c r="V137" s="250">
        <f>VLOOKUP($A137,'App C Inv'!$A:$I,8,FALSE)</f>
        <v>6031.7093199999999</v>
      </c>
      <c r="W137" s="250">
        <f>VLOOKUP($A137,'App C Inv'!$A:$I,9,FALSE)</f>
        <v>0</v>
      </c>
      <c r="Z137" s="250">
        <f>VLOOKUP($A137,'App C Assum'!$A:$I,5,FALSE)</f>
        <v>22647.718209999999</v>
      </c>
      <c r="AA137" s="250">
        <f>VLOOKUP($A137,'App C Assum'!$A:$I,6,FALSE)</f>
        <v>0</v>
      </c>
      <c r="AB137" s="250">
        <f>VLOOKUP($A137,'App C Assum'!$A:$I,7,FALSE)</f>
        <v>0</v>
      </c>
      <c r="AC137" s="250">
        <f>VLOOKUP($A137,'App C Assum'!$A:$I,8,FALSE)</f>
        <v>0</v>
      </c>
      <c r="AD137" s="250">
        <f>VLOOKUP($A137,'App C Assum'!$A:$I,9,FALSE)</f>
        <v>0</v>
      </c>
      <c r="AG137" s="250">
        <f>VLOOKUP($A137,'App C Share Outflows'!$A:$I,5,FALSE)</f>
        <v>10959.379917499988</v>
      </c>
      <c r="AH137" s="250">
        <f>VLOOKUP($A137,'App C Share Outflows'!$A:$I,6,FALSE)</f>
        <v>10959.379917499988</v>
      </c>
      <c r="AI137" s="250">
        <f>VLOOKUP($A137,'App C Share Outflows'!$A:$I,7,FALSE)</f>
        <v>6327.4549174999856</v>
      </c>
      <c r="AJ137" s="250">
        <f>VLOOKUP($A137,'App C Share Outflows'!$A:$I,8,FALSE)</f>
        <v>0</v>
      </c>
      <c r="AK137" s="250">
        <f>VLOOKUP($A137,'App C Share Outflows'!$A:$I,9,FALSE)</f>
        <v>0</v>
      </c>
      <c r="AN137" s="250">
        <f>VLOOKUP($A137,'App C Share Inflows'!$A:$I,5,FALSE)</f>
        <v>-12874.45704999999</v>
      </c>
      <c r="AO137" s="250">
        <f>VLOOKUP($A137,'App C Share Inflows'!$A:$I,6,FALSE)</f>
        <v>-11991.45704999999</v>
      </c>
      <c r="AP137" s="250">
        <f>VLOOKUP($A137,'App C Share Inflows'!$A:$I,7,FALSE)</f>
        <v>0</v>
      </c>
      <c r="AQ137" s="250">
        <f>VLOOKUP($A137,'App C Share Inflows'!$A:$I,8,FALSE)</f>
        <v>0</v>
      </c>
      <c r="AR137" s="250">
        <f>VLOOKUP($A137,'App C Share Inflows'!$A:$I,9,FALSE)</f>
        <v>0</v>
      </c>
    </row>
    <row r="138" spans="1:44">
      <c r="A138" s="4">
        <v>91231</v>
      </c>
      <c r="B138" s="84" t="s">
        <v>144</v>
      </c>
      <c r="C138" s="249">
        <f>VLOOKUP($A138,'App C Total'!$A:$I,3,FALSE)</f>
        <v>1.7249399999999999E-3</v>
      </c>
      <c r="D138" s="44"/>
      <c r="E138" s="250">
        <f>VLOOKUP($A138,'App C Total'!$A:$I,5,FALSE)</f>
        <v>1612747.7308400001</v>
      </c>
      <c r="F138" s="250">
        <f>VLOOKUP($A138,'App C Total'!$A:$I,6,FALSE)</f>
        <v>776727.88740000012</v>
      </c>
      <c r="G138" s="250">
        <f>VLOOKUP($A138,'App C Total'!$A:$I,7,FALSE)</f>
        <v>1991191.2581649998</v>
      </c>
      <c r="H138" s="250">
        <f>VLOOKUP($A138,'App C Total'!$A:$I,8,FALSE)</f>
        <v>129294.60264</v>
      </c>
      <c r="I138" s="250">
        <f>VLOOKUP($A138,'App C Total'!$A:$I,9,FALSE)</f>
        <v>0</v>
      </c>
      <c r="L138" s="250">
        <f>VLOOKUP($A138,'App C Exp'!$A:$I,5,FALSE)</f>
        <v>495746.03105999995</v>
      </c>
      <c r="M138" s="250">
        <f>VLOOKUP($A138,'App C Exp'!$A:$I,6,FALSE)</f>
        <v>368083.22165999998</v>
      </c>
      <c r="N138" s="250">
        <f>VLOOKUP($A138,'App C Exp'!$A:$I,7,FALSE)</f>
        <v>381784.42007999995</v>
      </c>
      <c r="O138" s="250">
        <f>VLOOKUP($A138,'App C Exp'!$A:$I,8,FALSE)</f>
        <v>0</v>
      </c>
      <c r="P138" s="250">
        <f>VLOOKUP($A138,'App C Exp'!$A:$I,9,FALSE)</f>
        <v>0</v>
      </c>
      <c r="S138" s="250">
        <f>VLOOKUP($A138,'App C Inv'!$A:$I,5,FALSE)</f>
        <v>761759.37809999997</v>
      </c>
      <c r="T138" s="250">
        <f>VLOOKUP($A138,'App C Inv'!$A:$I,6,FALSE)</f>
        <v>505048.63247999997</v>
      </c>
      <c r="U138" s="250">
        <f>VLOOKUP($A138,'App C Inv'!$A:$I,7,FALSE)</f>
        <v>1661574.3291</v>
      </c>
      <c r="V138" s="250">
        <f>VLOOKUP($A138,'App C Inv'!$A:$I,8,FALSE)</f>
        <v>129294.60264</v>
      </c>
      <c r="W138" s="250">
        <f>VLOOKUP($A138,'App C Inv'!$A:$I,9,FALSE)</f>
        <v>0</v>
      </c>
      <c r="Z138" s="250">
        <f>VLOOKUP($A138,'App C Assum'!$A:$I,5,FALSE)</f>
        <v>485472.28842</v>
      </c>
      <c r="AA138" s="250">
        <f>VLOOKUP($A138,'App C Assum'!$A:$I,6,FALSE)</f>
        <v>0</v>
      </c>
      <c r="AB138" s="250">
        <f>VLOOKUP($A138,'App C Assum'!$A:$I,7,FALSE)</f>
        <v>0</v>
      </c>
      <c r="AC138" s="250">
        <f>VLOOKUP($A138,'App C Assum'!$A:$I,8,FALSE)</f>
        <v>0</v>
      </c>
      <c r="AD138" s="250">
        <f>VLOOKUP($A138,'App C Assum'!$A:$I,9,FALSE)</f>
        <v>0</v>
      </c>
      <c r="AG138" s="250">
        <f>VLOOKUP($A138,'App C Share Outflows'!$A:$I,5,FALSE)</f>
        <v>0</v>
      </c>
      <c r="AH138" s="250">
        <f>VLOOKUP($A138,'App C Share Outflows'!$A:$I,6,FALSE)</f>
        <v>0</v>
      </c>
      <c r="AI138" s="250">
        <f>VLOOKUP($A138,'App C Share Outflows'!$A:$I,7,FALSE)</f>
        <v>0</v>
      </c>
      <c r="AJ138" s="250">
        <f>VLOOKUP($A138,'App C Share Outflows'!$A:$I,8,FALSE)</f>
        <v>0</v>
      </c>
      <c r="AK138" s="250">
        <f>VLOOKUP($A138,'App C Share Outflows'!$A:$I,9,FALSE)</f>
        <v>0</v>
      </c>
      <c r="AN138" s="250">
        <f>VLOOKUP($A138,'App C Share Inflows'!$A:$I,5,FALSE)</f>
        <v>-130229.96673999984</v>
      </c>
      <c r="AO138" s="250">
        <f>VLOOKUP($A138,'App C Share Inflows'!$A:$I,6,FALSE)</f>
        <v>-96403.966739999843</v>
      </c>
      <c r="AP138" s="250">
        <f>VLOOKUP($A138,'App C Share Inflows'!$A:$I,7,FALSE)</f>
        <v>-52167.491014999934</v>
      </c>
      <c r="AQ138" s="250">
        <f>VLOOKUP($A138,'App C Share Inflows'!$A:$I,8,FALSE)</f>
        <v>0</v>
      </c>
      <c r="AR138" s="250">
        <f>VLOOKUP($A138,'App C Share Inflows'!$A:$I,9,FALSE)</f>
        <v>0</v>
      </c>
    </row>
    <row r="139" spans="1:44">
      <c r="A139" s="4">
        <v>91233</v>
      </c>
      <c r="B139" s="84" t="s">
        <v>145</v>
      </c>
      <c r="C139" s="249">
        <f>VLOOKUP($A139,'App C Total'!$A:$I,3,FALSE)</f>
        <v>4.9240000000000003E-5</v>
      </c>
      <c r="D139" s="44"/>
      <c r="E139" s="250">
        <f>VLOOKUP($A139,'App C Total'!$A:$I,5,FALSE)</f>
        <v>32194.608765000012</v>
      </c>
      <c r="F139" s="250">
        <f>VLOOKUP($A139,'App C Total'!$A:$I,6,FALSE)</f>
        <v>10199.058525000002</v>
      </c>
      <c r="G139" s="250">
        <f>VLOOKUP($A139,'App C Total'!$A:$I,7,FALSE)</f>
        <v>44205.774140000001</v>
      </c>
      <c r="H139" s="250">
        <f>VLOOKUP($A139,'App C Total'!$A:$I,8,FALSE)</f>
        <v>3690.8334400000003</v>
      </c>
      <c r="I139" s="250">
        <f>VLOOKUP($A139,'App C Total'!$A:$I,9,FALSE)</f>
        <v>0</v>
      </c>
      <c r="L139" s="250">
        <f>VLOOKUP($A139,'App C Exp'!$A:$I,5,FALSE)</f>
        <v>14151.526760000001</v>
      </c>
      <c r="M139" s="250">
        <f>VLOOKUP($A139,'App C Exp'!$A:$I,6,FALSE)</f>
        <v>10507.274360000001</v>
      </c>
      <c r="N139" s="250">
        <f>VLOOKUP($A139,'App C Exp'!$A:$I,7,FALSE)</f>
        <v>10898.38768</v>
      </c>
      <c r="O139" s="250">
        <f>VLOOKUP($A139,'App C Exp'!$A:$I,8,FALSE)</f>
        <v>0</v>
      </c>
      <c r="P139" s="250">
        <f>VLOOKUP($A139,'App C Exp'!$A:$I,9,FALSE)</f>
        <v>0</v>
      </c>
      <c r="S139" s="250">
        <f>VLOOKUP($A139,'App C Inv'!$A:$I,5,FALSE)</f>
        <v>21745.122600000002</v>
      </c>
      <c r="T139" s="250">
        <f>VLOOKUP($A139,'App C Inv'!$A:$I,6,FALSE)</f>
        <v>14417.078080000001</v>
      </c>
      <c r="U139" s="250">
        <f>VLOOKUP($A139,'App C Inv'!$A:$I,7,FALSE)</f>
        <v>47431.168600000005</v>
      </c>
      <c r="V139" s="250">
        <f>VLOOKUP($A139,'App C Inv'!$A:$I,8,FALSE)</f>
        <v>3690.8334400000003</v>
      </c>
      <c r="W139" s="250">
        <f>VLOOKUP($A139,'App C Inv'!$A:$I,9,FALSE)</f>
        <v>0</v>
      </c>
      <c r="Z139" s="250">
        <f>VLOOKUP($A139,'App C Assum'!$A:$I,5,FALSE)</f>
        <v>13858.253320000002</v>
      </c>
      <c r="AA139" s="250">
        <f>VLOOKUP($A139,'App C Assum'!$A:$I,6,FALSE)</f>
        <v>0</v>
      </c>
      <c r="AB139" s="250">
        <f>VLOOKUP($A139,'App C Assum'!$A:$I,7,FALSE)</f>
        <v>0</v>
      </c>
      <c r="AC139" s="250">
        <f>VLOOKUP($A139,'App C Assum'!$A:$I,8,FALSE)</f>
        <v>0</v>
      </c>
      <c r="AD139" s="250">
        <f>VLOOKUP($A139,'App C Assum'!$A:$I,9,FALSE)</f>
        <v>0</v>
      </c>
      <c r="AG139" s="250">
        <f>VLOOKUP($A139,'App C Share Outflows'!$A:$I,5,FALSE)</f>
        <v>966.13635000000431</v>
      </c>
      <c r="AH139" s="250">
        <f>VLOOKUP($A139,'App C Share Outflows'!$A:$I,6,FALSE)</f>
        <v>966.13635000000431</v>
      </c>
      <c r="AI139" s="250">
        <f>VLOOKUP($A139,'App C Share Outflows'!$A:$I,7,FALSE)</f>
        <v>0</v>
      </c>
      <c r="AJ139" s="250">
        <f>VLOOKUP($A139,'App C Share Outflows'!$A:$I,8,FALSE)</f>
        <v>0</v>
      </c>
      <c r="AK139" s="250">
        <f>VLOOKUP($A139,'App C Share Outflows'!$A:$I,9,FALSE)</f>
        <v>0</v>
      </c>
      <c r="AN139" s="250">
        <f>VLOOKUP($A139,'App C Share Inflows'!$A:$I,5,FALSE)</f>
        <v>-18526.430265000003</v>
      </c>
      <c r="AO139" s="250">
        <f>VLOOKUP($A139,'App C Share Inflows'!$A:$I,6,FALSE)</f>
        <v>-15691.430265000005</v>
      </c>
      <c r="AP139" s="250">
        <f>VLOOKUP($A139,'App C Share Inflows'!$A:$I,7,FALSE)</f>
        <v>-14123.782140000005</v>
      </c>
      <c r="AQ139" s="250">
        <f>VLOOKUP($A139,'App C Share Inflows'!$A:$I,8,FALSE)</f>
        <v>0</v>
      </c>
      <c r="AR139" s="250">
        <f>VLOOKUP($A139,'App C Share Inflows'!$A:$I,9,FALSE)</f>
        <v>0</v>
      </c>
    </row>
    <row r="140" spans="1:44">
      <c r="A140" s="4">
        <v>91241</v>
      </c>
      <c r="B140" s="84" t="s">
        <v>146</v>
      </c>
      <c r="C140" s="249">
        <f>VLOOKUP($A140,'App C Total'!$A:$I,3,FALSE)</f>
        <v>3.2539999999999997E-5</v>
      </c>
      <c r="D140" s="44"/>
      <c r="E140" s="250">
        <f>VLOOKUP($A140,'App C Total'!$A:$I,5,FALSE)</f>
        <v>33093.525564999996</v>
      </c>
      <c r="F140" s="250">
        <f>VLOOKUP($A140,'App C Total'!$A:$I,6,FALSE)</f>
        <v>14732.384524999994</v>
      </c>
      <c r="G140" s="250">
        <f>VLOOKUP($A140,'App C Total'!$A:$I,7,FALSE)</f>
        <v>36672.660014999994</v>
      </c>
      <c r="H140" s="250">
        <f>VLOOKUP($A140,'App C Total'!$A:$I,8,FALSE)</f>
        <v>2439.0682399999996</v>
      </c>
      <c r="I140" s="250">
        <f>VLOOKUP($A140,'App C Total'!$A:$I,9,FALSE)</f>
        <v>0</v>
      </c>
      <c r="L140" s="250">
        <f>VLOOKUP($A140,'App C Exp'!$A:$I,5,FALSE)</f>
        <v>9351.963459999999</v>
      </c>
      <c r="M140" s="250">
        <f>VLOOKUP($A140,'App C Exp'!$A:$I,6,FALSE)</f>
        <v>6943.6780599999993</v>
      </c>
      <c r="N140" s="250">
        <f>VLOOKUP($A140,'App C Exp'!$A:$I,7,FALSE)</f>
        <v>7202.1432799999993</v>
      </c>
      <c r="O140" s="250">
        <f>VLOOKUP($A140,'App C Exp'!$A:$I,8,FALSE)</f>
        <v>0</v>
      </c>
      <c r="P140" s="250">
        <f>VLOOKUP($A140,'App C Exp'!$A:$I,9,FALSE)</f>
        <v>0</v>
      </c>
      <c r="S140" s="250">
        <f>VLOOKUP($A140,'App C Inv'!$A:$I,5,FALSE)</f>
        <v>14370.152099999999</v>
      </c>
      <c r="T140" s="250">
        <f>VLOOKUP($A140,'App C Inv'!$A:$I,6,FALSE)</f>
        <v>9527.4516799999983</v>
      </c>
      <c r="U140" s="250">
        <f>VLOOKUP($A140,'App C Inv'!$A:$I,7,FALSE)</f>
        <v>31344.643099999998</v>
      </c>
      <c r="V140" s="250">
        <f>VLOOKUP($A140,'App C Inv'!$A:$I,8,FALSE)</f>
        <v>2439.0682399999996</v>
      </c>
      <c r="W140" s="250">
        <f>VLOOKUP($A140,'App C Inv'!$A:$I,9,FALSE)</f>
        <v>0</v>
      </c>
      <c r="Z140" s="250">
        <f>VLOOKUP($A140,'App C Assum'!$A:$I,5,FALSE)</f>
        <v>9158.1552199999987</v>
      </c>
      <c r="AA140" s="250">
        <f>VLOOKUP($A140,'App C Assum'!$A:$I,6,FALSE)</f>
        <v>0</v>
      </c>
      <c r="AB140" s="250">
        <f>VLOOKUP($A140,'App C Assum'!$A:$I,7,FALSE)</f>
        <v>0</v>
      </c>
      <c r="AC140" s="250">
        <f>VLOOKUP($A140,'App C Assum'!$A:$I,8,FALSE)</f>
        <v>0</v>
      </c>
      <c r="AD140" s="250">
        <f>VLOOKUP($A140,'App C Assum'!$A:$I,9,FALSE)</f>
        <v>0</v>
      </c>
      <c r="AG140" s="250">
        <f>VLOOKUP($A140,'App C Share Outflows'!$A:$I,5,FALSE)</f>
        <v>2406.6524000000027</v>
      </c>
      <c r="AH140" s="250">
        <f>VLOOKUP($A140,'App C Share Outflows'!$A:$I,6,FALSE)</f>
        <v>454.65240000000267</v>
      </c>
      <c r="AI140" s="250">
        <f>VLOOKUP($A140,'App C Share Outflows'!$A:$I,7,FALSE)</f>
        <v>0</v>
      </c>
      <c r="AJ140" s="250">
        <f>VLOOKUP($A140,'App C Share Outflows'!$A:$I,8,FALSE)</f>
        <v>0</v>
      </c>
      <c r="AK140" s="250">
        <f>VLOOKUP($A140,'App C Share Outflows'!$A:$I,9,FALSE)</f>
        <v>0</v>
      </c>
      <c r="AN140" s="250">
        <f>VLOOKUP($A140,'App C Share Inflows'!$A:$I,5,FALSE)</f>
        <v>-2193.3976150000044</v>
      </c>
      <c r="AO140" s="250">
        <f>VLOOKUP($A140,'App C Share Inflows'!$A:$I,6,FALSE)</f>
        <v>-2193.3976150000044</v>
      </c>
      <c r="AP140" s="250">
        <f>VLOOKUP($A140,'App C Share Inflows'!$A:$I,7,FALSE)</f>
        <v>-1874.1263650000037</v>
      </c>
      <c r="AQ140" s="250">
        <f>VLOOKUP($A140,'App C Share Inflows'!$A:$I,8,FALSE)</f>
        <v>0</v>
      </c>
      <c r="AR140" s="250">
        <f>VLOOKUP($A140,'App C Share Inflows'!$A:$I,9,FALSE)</f>
        <v>0</v>
      </c>
    </row>
    <row r="141" spans="1:44">
      <c r="A141" s="94">
        <v>91251</v>
      </c>
      <c r="B141" s="95" t="s">
        <v>147</v>
      </c>
      <c r="C141" s="249">
        <f>VLOOKUP($A141,'App C Total'!$A:$I,3,FALSE)</f>
        <v>2.4430000000000002E-5</v>
      </c>
      <c r="D141" s="44"/>
      <c r="E141" s="250">
        <f>VLOOKUP($A141,'App C Total'!$A:$I,5,FALSE)</f>
        <v>19276.706792500005</v>
      </c>
      <c r="F141" s="250">
        <f>VLOOKUP($A141,'App C Total'!$A:$I,6,FALSE)</f>
        <v>7127.2441125000023</v>
      </c>
      <c r="G141" s="250">
        <f>VLOOKUP($A141,'App C Total'!$A:$I,7,FALSE)</f>
        <v>22252.026067499995</v>
      </c>
      <c r="H141" s="250">
        <f>VLOOKUP($A141,'App C Total'!$A:$I,8,FALSE)</f>
        <v>1831.1750800000002</v>
      </c>
      <c r="I141" s="250">
        <f>VLOOKUP($A141,'App C Total'!$A:$I,9,FALSE)</f>
        <v>0</v>
      </c>
      <c r="L141" s="250">
        <f>VLOOKUP($A141,'App C Exp'!$A:$I,5,FALSE)</f>
        <v>7021.1575700000003</v>
      </c>
      <c r="M141" s="250">
        <f>VLOOKUP($A141,'App C Exp'!$A:$I,6,FALSE)</f>
        <v>5213.0932700000003</v>
      </c>
      <c r="N141" s="250">
        <f>VLOOKUP($A141,'App C Exp'!$A:$I,7,FALSE)</f>
        <v>5407.1407600000002</v>
      </c>
      <c r="O141" s="250">
        <f>VLOOKUP($A141,'App C Exp'!$A:$I,8,FALSE)</f>
        <v>0</v>
      </c>
      <c r="P141" s="250">
        <f>VLOOKUP($A141,'App C Exp'!$A:$I,9,FALSE)</f>
        <v>0</v>
      </c>
      <c r="S141" s="250">
        <f>VLOOKUP($A141,'App C Inv'!$A:$I,5,FALSE)</f>
        <v>10788.65445</v>
      </c>
      <c r="T141" s="250">
        <f>VLOOKUP($A141,'App C Inv'!$A:$I,6,FALSE)</f>
        <v>7152.9085600000008</v>
      </c>
      <c r="U141" s="250">
        <f>VLOOKUP($A141,'App C Inv'!$A:$I,7,FALSE)</f>
        <v>23532.56395</v>
      </c>
      <c r="V141" s="250">
        <f>VLOOKUP($A141,'App C Inv'!$A:$I,8,FALSE)</f>
        <v>1831.1750800000002</v>
      </c>
      <c r="W141" s="250">
        <f>VLOOKUP($A141,'App C Inv'!$A:$I,9,FALSE)</f>
        <v>0</v>
      </c>
      <c r="Z141" s="250">
        <f>VLOOKUP($A141,'App C Assum'!$A:$I,5,FALSE)</f>
        <v>6875.6524900000004</v>
      </c>
      <c r="AA141" s="250">
        <f>VLOOKUP($A141,'App C Assum'!$A:$I,6,FALSE)</f>
        <v>0</v>
      </c>
      <c r="AB141" s="250">
        <f>VLOOKUP($A141,'App C Assum'!$A:$I,7,FALSE)</f>
        <v>0</v>
      </c>
      <c r="AC141" s="250">
        <f>VLOOKUP($A141,'App C Assum'!$A:$I,8,FALSE)</f>
        <v>0</v>
      </c>
      <c r="AD141" s="250">
        <f>VLOOKUP($A141,'App C Assum'!$A:$I,9,FALSE)</f>
        <v>0</v>
      </c>
      <c r="AG141" s="250">
        <f>VLOOKUP($A141,'App C Share Outflows'!$A:$I,5,FALSE)</f>
        <v>2898.4090500000038</v>
      </c>
      <c r="AH141" s="250">
        <f>VLOOKUP($A141,'App C Share Outflows'!$A:$I,6,FALSE)</f>
        <v>2898.4090500000038</v>
      </c>
      <c r="AI141" s="250">
        <f>VLOOKUP($A141,'App C Share Outflows'!$A:$I,7,FALSE)</f>
        <v>0</v>
      </c>
      <c r="AJ141" s="250">
        <f>VLOOKUP($A141,'App C Share Outflows'!$A:$I,8,FALSE)</f>
        <v>0</v>
      </c>
      <c r="AK141" s="250">
        <f>VLOOKUP($A141,'App C Share Outflows'!$A:$I,9,FALSE)</f>
        <v>0</v>
      </c>
      <c r="AN141" s="250">
        <f>VLOOKUP($A141,'App C Share Inflows'!$A:$I,5,FALSE)</f>
        <v>-8307.1667675000026</v>
      </c>
      <c r="AO141" s="250">
        <f>VLOOKUP($A141,'App C Share Inflows'!$A:$I,6,FALSE)</f>
        <v>-8137.1667675000026</v>
      </c>
      <c r="AP141" s="250">
        <f>VLOOKUP($A141,'App C Share Inflows'!$A:$I,7,FALSE)</f>
        <v>-6687.6786425000028</v>
      </c>
      <c r="AQ141" s="250">
        <f>VLOOKUP($A141,'App C Share Inflows'!$A:$I,8,FALSE)</f>
        <v>0</v>
      </c>
      <c r="AR141" s="250">
        <f>VLOOKUP($A141,'App C Share Inflows'!$A:$I,9,FALSE)</f>
        <v>0</v>
      </c>
    </row>
    <row r="142" spans="1:44">
      <c r="A142" s="4">
        <v>91261</v>
      </c>
      <c r="B142" s="84" t="s">
        <v>148</v>
      </c>
      <c r="C142" s="249">
        <f>VLOOKUP($A142,'App C Total'!$A:$I,3,FALSE)</f>
        <v>9.5300000000000002E-6</v>
      </c>
      <c r="D142" s="44"/>
      <c r="E142" s="250">
        <f>VLOOKUP($A142,'App C Total'!$A:$I,5,FALSE)</f>
        <v>8449.5165674999989</v>
      </c>
      <c r="F142" s="250">
        <f>VLOOKUP($A142,'App C Total'!$A:$I,6,FALSE)</f>
        <v>4055.7662874999987</v>
      </c>
      <c r="G142" s="250">
        <f>VLOOKUP($A142,'App C Total'!$A:$I,7,FALSE)</f>
        <v>10978.123242499998</v>
      </c>
      <c r="H142" s="250">
        <f>VLOOKUP($A142,'App C Total'!$A:$I,8,FALSE)</f>
        <v>714.33068000000003</v>
      </c>
      <c r="I142" s="250">
        <f>VLOOKUP($A142,'App C Total'!$A:$I,9,FALSE)</f>
        <v>0</v>
      </c>
      <c r="L142" s="250">
        <f>VLOOKUP($A142,'App C Exp'!$A:$I,5,FALSE)</f>
        <v>2738.9124700000002</v>
      </c>
      <c r="M142" s="250">
        <f>VLOOKUP($A142,'App C Exp'!$A:$I,6,FALSE)</f>
        <v>2033.59717</v>
      </c>
      <c r="N142" s="250">
        <f>VLOOKUP($A142,'App C Exp'!$A:$I,7,FALSE)</f>
        <v>2109.29396</v>
      </c>
      <c r="O142" s="250">
        <f>VLOOKUP($A142,'App C Exp'!$A:$I,8,FALSE)</f>
        <v>0</v>
      </c>
      <c r="P142" s="250">
        <f>VLOOKUP($A142,'App C Exp'!$A:$I,9,FALSE)</f>
        <v>0</v>
      </c>
      <c r="S142" s="250">
        <f>VLOOKUP($A142,'App C Inv'!$A:$I,5,FALSE)</f>
        <v>4208.5909499999998</v>
      </c>
      <c r="T142" s="250">
        <f>VLOOKUP($A142,'App C Inv'!$A:$I,6,FALSE)</f>
        <v>2790.3077600000001</v>
      </c>
      <c r="U142" s="250">
        <f>VLOOKUP($A142,'App C Inv'!$A:$I,7,FALSE)</f>
        <v>9179.9154500000004</v>
      </c>
      <c r="V142" s="250">
        <f>VLOOKUP($A142,'App C Inv'!$A:$I,8,FALSE)</f>
        <v>714.33068000000003</v>
      </c>
      <c r="W142" s="250">
        <f>VLOOKUP($A142,'App C Inv'!$A:$I,9,FALSE)</f>
        <v>0</v>
      </c>
      <c r="Z142" s="250">
        <f>VLOOKUP($A142,'App C Assum'!$A:$I,5,FALSE)</f>
        <v>2682.1517899999999</v>
      </c>
      <c r="AA142" s="250">
        <f>VLOOKUP($A142,'App C Assum'!$A:$I,6,FALSE)</f>
        <v>0</v>
      </c>
      <c r="AB142" s="250">
        <f>VLOOKUP($A142,'App C Assum'!$A:$I,7,FALSE)</f>
        <v>0</v>
      </c>
      <c r="AC142" s="250">
        <f>VLOOKUP($A142,'App C Assum'!$A:$I,8,FALSE)</f>
        <v>0</v>
      </c>
      <c r="AD142" s="250">
        <f>VLOOKUP($A142,'App C Assum'!$A:$I,9,FALSE)</f>
        <v>0</v>
      </c>
      <c r="AG142" s="250">
        <f>VLOOKUP($A142,'App C Share Outflows'!$A:$I,5,FALSE)</f>
        <v>0</v>
      </c>
      <c r="AH142" s="250">
        <f>VLOOKUP($A142,'App C Share Outflows'!$A:$I,6,FALSE)</f>
        <v>0</v>
      </c>
      <c r="AI142" s="250">
        <f>VLOOKUP($A142,'App C Share Outflows'!$A:$I,7,FALSE)</f>
        <v>0</v>
      </c>
      <c r="AJ142" s="250">
        <f>VLOOKUP($A142,'App C Share Outflows'!$A:$I,8,FALSE)</f>
        <v>0</v>
      </c>
      <c r="AK142" s="250">
        <f>VLOOKUP($A142,'App C Share Outflows'!$A:$I,9,FALSE)</f>
        <v>0</v>
      </c>
      <c r="AN142" s="250">
        <f>VLOOKUP($A142,'App C Share Inflows'!$A:$I,5,FALSE)</f>
        <v>-1180.1386425000019</v>
      </c>
      <c r="AO142" s="250">
        <f>VLOOKUP($A142,'App C Share Inflows'!$A:$I,6,FALSE)</f>
        <v>-768.13864250000199</v>
      </c>
      <c r="AP142" s="250">
        <f>VLOOKUP($A142,'App C Share Inflows'!$A:$I,7,FALSE)</f>
        <v>-311.08616750000203</v>
      </c>
      <c r="AQ142" s="250">
        <f>VLOOKUP($A142,'App C Share Inflows'!$A:$I,8,FALSE)</f>
        <v>0</v>
      </c>
      <c r="AR142" s="250">
        <f>VLOOKUP($A142,'App C Share Inflows'!$A:$I,9,FALSE)</f>
        <v>0</v>
      </c>
    </row>
    <row r="143" spans="1:44">
      <c r="A143" s="4">
        <v>91301</v>
      </c>
      <c r="B143" s="84" t="s">
        <v>149</v>
      </c>
      <c r="C143" s="249">
        <f>VLOOKUP($A143,'App C Total'!$A:$I,3,FALSE)</f>
        <v>8.50449E-3</v>
      </c>
      <c r="D143" s="44"/>
      <c r="E143" s="250">
        <f>VLOOKUP($A143,'App C Total'!$A:$I,5,FALSE)</f>
        <v>8486847.0177275017</v>
      </c>
      <c r="F143" s="250">
        <f>VLOOKUP($A143,'App C Total'!$A:$I,6,FALSE)</f>
        <v>4178918.8184875017</v>
      </c>
      <c r="G143" s="250">
        <f>VLOOKUP($A143,'App C Total'!$A:$I,7,FALSE)</f>
        <v>9832286.7944025006</v>
      </c>
      <c r="H143" s="250">
        <f>VLOOKUP($A143,'App C Total'!$A:$I,8,FALSE)</f>
        <v>637462.55244</v>
      </c>
      <c r="I143" s="250">
        <f>VLOOKUP($A143,'App C Total'!$A:$I,9,FALSE)</f>
        <v>0</v>
      </c>
      <c r="L143" s="250">
        <f>VLOOKUP($A143,'App C Exp'!$A:$I,5,FALSE)</f>
        <v>2444181.9215099998</v>
      </c>
      <c r="M143" s="250">
        <f>VLOOKUP($A143,'App C Exp'!$A:$I,6,FALSE)</f>
        <v>1814764.6166099999</v>
      </c>
      <c r="N143" s="250">
        <f>VLOOKUP($A143,'App C Exp'!$A:$I,7,FALSE)</f>
        <v>1882315.7806800001</v>
      </c>
      <c r="O143" s="250">
        <f>VLOOKUP($A143,'App C Exp'!$A:$I,8,FALSE)</f>
        <v>0</v>
      </c>
      <c r="P143" s="250">
        <f>VLOOKUP($A143,'App C Exp'!$A:$I,9,FALSE)</f>
        <v>0</v>
      </c>
      <c r="S143" s="250">
        <f>VLOOKUP($A143,'App C Inv'!$A:$I,5,FALSE)</f>
        <v>3755710.3513500001</v>
      </c>
      <c r="T143" s="250">
        <f>VLOOKUP($A143,'App C Inv'!$A:$I,6,FALSE)</f>
        <v>2490046.6360800001</v>
      </c>
      <c r="U143" s="250">
        <f>VLOOKUP($A143,'App C Inv'!$A:$I,7,FALSE)</f>
        <v>8192077.5598499998</v>
      </c>
      <c r="V143" s="250">
        <f>VLOOKUP($A143,'App C Inv'!$A:$I,8,FALSE)</f>
        <v>637462.55244</v>
      </c>
      <c r="W143" s="250">
        <f>VLOOKUP($A143,'App C Inv'!$A:$I,9,FALSE)</f>
        <v>0</v>
      </c>
      <c r="Z143" s="250">
        <f>VLOOKUP($A143,'App C Assum'!$A:$I,5,FALSE)</f>
        <v>2393529.1790700001</v>
      </c>
      <c r="AA143" s="250">
        <f>VLOOKUP($A143,'App C Assum'!$A:$I,6,FALSE)</f>
        <v>0</v>
      </c>
      <c r="AB143" s="250">
        <f>VLOOKUP($A143,'App C Assum'!$A:$I,7,FALSE)</f>
        <v>0</v>
      </c>
      <c r="AC143" s="250">
        <f>VLOOKUP($A143,'App C Assum'!$A:$I,8,FALSE)</f>
        <v>0</v>
      </c>
      <c r="AD143" s="250">
        <f>VLOOKUP($A143,'App C Assum'!$A:$I,9,FALSE)</f>
        <v>0</v>
      </c>
      <c r="AG143" s="250">
        <f>VLOOKUP($A143,'App C Share Outflows'!$A:$I,5,FALSE)</f>
        <v>216580.31005000044</v>
      </c>
      <c r="AH143" s="250">
        <f>VLOOKUP($A143,'App C Share Outflows'!$A:$I,6,FALSE)</f>
        <v>197262.31005000044</v>
      </c>
      <c r="AI143" s="250">
        <f>VLOOKUP($A143,'App C Share Outflows'!$A:$I,7,FALSE)</f>
        <v>0</v>
      </c>
      <c r="AJ143" s="250">
        <f>VLOOKUP($A143,'App C Share Outflows'!$A:$I,8,FALSE)</f>
        <v>0</v>
      </c>
      <c r="AK143" s="250">
        <f>VLOOKUP($A143,'App C Share Outflows'!$A:$I,9,FALSE)</f>
        <v>0</v>
      </c>
      <c r="AN143" s="250">
        <f>VLOOKUP($A143,'App C Share Inflows'!$A:$I,5,FALSE)</f>
        <v>-323154.74425249919</v>
      </c>
      <c r="AO143" s="250">
        <f>VLOOKUP($A143,'App C Share Inflows'!$A:$I,6,FALSE)</f>
        <v>-323154.74425249919</v>
      </c>
      <c r="AP143" s="250">
        <f>VLOOKUP($A143,'App C Share Inflows'!$A:$I,7,FALSE)</f>
        <v>-242106.54612749911</v>
      </c>
      <c r="AQ143" s="250">
        <f>VLOOKUP($A143,'App C Share Inflows'!$A:$I,8,FALSE)</f>
        <v>0</v>
      </c>
      <c r="AR143" s="250">
        <f>VLOOKUP($A143,'App C Share Inflows'!$A:$I,9,FALSE)</f>
        <v>0</v>
      </c>
    </row>
    <row r="144" spans="1:44">
      <c r="A144" s="4">
        <v>91302</v>
      </c>
      <c r="B144" s="84" t="s">
        <v>941</v>
      </c>
      <c r="C144" s="249">
        <f>VLOOKUP($A144,'App C Total'!$A:$I,3,FALSE)</f>
        <v>5.2094999999999995E-4</v>
      </c>
      <c r="D144" s="44"/>
      <c r="E144" s="250">
        <f>VLOOKUP($A144,'App C Total'!$A:$I,5,FALSE)</f>
        <v>532972.10551249981</v>
      </c>
      <c r="F144" s="250">
        <f>VLOOKUP($A144,'App C Total'!$A:$I,6,FALSE)</f>
        <v>263650.52331249992</v>
      </c>
      <c r="G144" s="250">
        <f>VLOOKUP($A144,'App C Total'!$A:$I,7,FALSE)</f>
        <v>609387.12043749995</v>
      </c>
      <c r="H144" s="250">
        <f>VLOOKUP($A144,'App C Total'!$A:$I,8,FALSE)</f>
        <v>39048.328199999996</v>
      </c>
      <c r="I144" s="250">
        <f>VLOOKUP($A144,'App C Total'!$A:$I,9,FALSE)</f>
        <v>0</v>
      </c>
      <c r="L144" s="250">
        <f>VLOOKUP($A144,'App C Exp'!$A:$I,5,FALSE)</f>
        <v>149720.50904999999</v>
      </c>
      <c r="M144" s="250">
        <f>VLOOKUP($A144,'App C Exp'!$A:$I,6,FALSE)</f>
        <v>111164.99954999999</v>
      </c>
      <c r="N144" s="250">
        <f>VLOOKUP($A144,'App C Exp'!$A:$I,7,FALSE)</f>
        <v>115302.90539999999</v>
      </c>
      <c r="O144" s="250">
        <f>VLOOKUP($A144,'App C Exp'!$A:$I,8,FALSE)</f>
        <v>0</v>
      </c>
      <c r="P144" s="250">
        <f>VLOOKUP($A144,'App C Exp'!$A:$I,9,FALSE)</f>
        <v>0</v>
      </c>
      <c r="S144" s="250">
        <f>VLOOKUP($A144,'App C Inv'!$A:$I,5,FALSE)</f>
        <v>230059.33424999999</v>
      </c>
      <c r="T144" s="250">
        <f>VLOOKUP($A144,'App C Inv'!$A:$I,6,FALSE)</f>
        <v>152529.99239999999</v>
      </c>
      <c r="U144" s="250">
        <f>VLOOKUP($A144,'App C Inv'!$A:$I,7,FALSE)</f>
        <v>501812.90174999996</v>
      </c>
      <c r="V144" s="250">
        <f>VLOOKUP($A144,'App C Inv'!$A:$I,8,FALSE)</f>
        <v>39048.328199999996</v>
      </c>
      <c r="W144" s="250">
        <f>VLOOKUP($A144,'App C Inv'!$A:$I,9,FALSE)</f>
        <v>0</v>
      </c>
      <c r="Z144" s="250">
        <f>VLOOKUP($A144,'App C Assum'!$A:$I,5,FALSE)</f>
        <v>146617.73084999999</v>
      </c>
      <c r="AA144" s="250">
        <f>VLOOKUP($A144,'App C Assum'!$A:$I,6,FALSE)</f>
        <v>0</v>
      </c>
      <c r="AB144" s="250">
        <f>VLOOKUP($A144,'App C Assum'!$A:$I,7,FALSE)</f>
        <v>0</v>
      </c>
      <c r="AC144" s="250">
        <f>VLOOKUP($A144,'App C Assum'!$A:$I,8,FALSE)</f>
        <v>0</v>
      </c>
      <c r="AD144" s="250">
        <f>VLOOKUP($A144,'App C Assum'!$A:$I,9,FALSE)</f>
        <v>0</v>
      </c>
      <c r="AG144" s="250">
        <f>VLOOKUP($A144,'App C Share Outflows'!$A:$I,5,FALSE)</f>
        <v>18212.636199999979</v>
      </c>
      <c r="AH144" s="250">
        <f>VLOOKUP($A144,'App C Share Outflows'!$A:$I,6,FALSE)</f>
        <v>11593.636199999979</v>
      </c>
      <c r="AI144" s="250">
        <f>VLOOKUP($A144,'App C Share Outflows'!$A:$I,7,FALSE)</f>
        <v>0</v>
      </c>
      <c r="AJ144" s="250">
        <f>VLOOKUP($A144,'App C Share Outflows'!$A:$I,8,FALSE)</f>
        <v>0</v>
      </c>
      <c r="AK144" s="250">
        <f>VLOOKUP($A144,'App C Share Outflows'!$A:$I,9,FALSE)</f>
        <v>0</v>
      </c>
      <c r="AN144" s="250">
        <f>VLOOKUP($A144,'App C Share Inflows'!$A:$I,5,FALSE)</f>
        <v>-11638.10483750009</v>
      </c>
      <c r="AO144" s="250">
        <f>VLOOKUP($A144,'App C Share Inflows'!$A:$I,6,FALSE)</f>
        <v>-11638.10483750009</v>
      </c>
      <c r="AP144" s="250">
        <f>VLOOKUP($A144,'App C Share Inflows'!$A:$I,7,FALSE)</f>
        <v>-7728.6867125000936</v>
      </c>
      <c r="AQ144" s="250">
        <f>VLOOKUP($A144,'App C Share Inflows'!$A:$I,8,FALSE)</f>
        <v>0</v>
      </c>
      <c r="AR144" s="250">
        <f>VLOOKUP($A144,'App C Share Inflows'!$A:$I,9,FALSE)</f>
        <v>0</v>
      </c>
    </row>
    <row r="145" spans="1:44">
      <c r="A145" s="4">
        <v>91306</v>
      </c>
      <c r="B145" s="84" t="s">
        <v>151</v>
      </c>
      <c r="C145" s="249">
        <f>VLOOKUP($A145,'App C Total'!$A:$I,3,FALSE)</f>
        <v>2.36827E-3</v>
      </c>
      <c r="D145" s="44"/>
      <c r="E145" s="250">
        <f>VLOOKUP($A145,'App C Total'!$A:$I,5,FALSE)</f>
        <v>2630786.3953324999</v>
      </c>
      <c r="F145" s="250">
        <f>VLOOKUP($A145,'App C Total'!$A:$I,6,FALSE)</f>
        <v>1390602.6728124996</v>
      </c>
      <c r="G145" s="250">
        <f>VLOOKUP($A145,'App C Total'!$A:$I,7,FALSE)</f>
        <v>2861504.1567074992</v>
      </c>
      <c r="H145" s="250">
        <f>VLOOKUP($A145,'App C Total'!$A:$I,8,FALSE)</f>
        <v>177516.04612000001</v>
      </c>
      <c r="I145" s="250">
        <f>VLOOKUP($A145,'App C Total'!$A:$I,9,FALSE)</f>
        <v>0</v>
      </c>
      <c r="L145" s="250">
        <f>VLOOKUP($A145,'App C Exp'!$A:$I,5,FALSE)</f>
        <v>680638.42972999997</v>
      </c>
      <c r="M145" s="250">
        <f>VLOOKUP($A145,'App C Exp'!$A:$I,6,FALSE)</f>
        <v>505362.76702999999</v>
      </c>
      <c r="N145" s="250">
        <f>VLOOKUP($A145,'App C Exp'!$A:$I,7,FALSE)</f>
        <v>524173.93563999998</v>
      </c>
      <c r="O145" s="250">
        <f>VLOOKUP($A145,'App C Exp'!$A:$I,8,FALSE)</f>
        <v>0</v>
      </c>
      <c r="P145" s="250">
        <f>VLOOKUP($A145,'App C Exp'!$A:$I,9,FALSE)</f>
        <v>0</v>
      </c>
      <c r="S145" s="250">
        <f>VLOOKUP($A145,'App C Inv'!$A:$I,5,FALSE)</f>
        <v>1045863.55605</v>
      </c>
      <c r="T145" s="250">
        <f>VLOOKUP($A145,'App C Inv'!$A:$I,6,FALSE)</f>
        <v>693410.50983999996</v>
      </c>
      <c r="U145" s="250">
        <f>VLOOKUP($A145,'App C Inv'!$A:$I,7,FALSE)</f>
        <v>2281271.6015499998</v>
      </c>
      <c r="V145" s="250">
        <f>VLOOKUP($A145,'App C Inv'!$A:$I,8,FALSE)</f>
        <v>177516.04612000001</v>
      </c>
      <c r="W145" s="250">
        <f>VLOOKUP($A145,'App C Inv'!$A:$I,9,FALSE)</f>
        <v>0</v>
      </c>
      <c r="Z145" s="250">
        <f>VLOOKUP($A145,'App C Assum'!$A:$I,5,FALSE)</f>
        <v>666533.01361000002</v>
      </c>
      <c r="AA145" s="250">
        <f>VLOOKUP($A145,'App C Assum'!$A:$I,6,FALSE)</f>
        <v>0</v>
      </c>
      <c r="AB145" s="250">
        <f>VLOOKUP($A145,'App C Assum'!$A:$I,7,FALSE)</f>
        <v>0</v>
      </c>
      <c r="AC145" s="250">
        <f>VLOOKUP($A145,'App C Assum'!$A:$I,8,FALSE)</f>
        <v>0</v>
      </c>
      <c r="AD145" s="250">
        <f>VLOOKUP($A145,'App C Assum'!$A:$I,9,FALSE)</f>
        <v>0</v>
      </c>
      <c r="AG145" s="250">
        <f>VLOOKUP($A145,'App C Share Outflows'!$A:$I,5,FALSE)</f>
        <v>267417.26156749972</v>
      </c>
      <c r="AH145" s="250">
        <f>VLOOKUP($A145,'App C Share Outflows'!$A:$I,6,FALSE)</f>
        <v>221495.26156749972</v>
      </c>
      <c r="AI145" s="250">
        <f>VLOOKUP($A145,'App C Share Outflows'!$A:$I,7,FALSE)</f>
        <v>56058.619517499814</v>
      </c>
      <c r="AJ145" s="250">
        <f>VLOOKUP($A145,'App C Share Outflows'!$A:$I,8,FALSE)</f>
        <v>0</v>
      </c>
      <c r="AK145" s="250">
        <f>VLOOKUP($A145,'App C Share Outflows'!$A:$I,9,FALSE)</f>
        <v>0</v>
      </c>
      <c r="AN145" s="250">
        <f>VLOOKUP($A145,'App C Share Inflows'!$A:$I,5,FALSE)</f>
        <v>-29665.865624999977</v>
      </c>
      <c r="AO145" s="250">
        <f>VLOOKUP($A145,'App C Share Inflows'!$A:$I,6,FALSE)</f>
        <v>-29665.865624999977</v>
      </c>
      <c r="AP145" s="250">
        <f>VLOOKUP($A145,'App C Share Inflows'!$A:$I,7,FALSE)</f>
        <v>0</v>
      </c>
      <c r="AQ145" s="250">
        <f>VLOOKUP($A145,'App C Share Inflows'!$A:$I,8,FALSE)</f>
        <v>0</v>
      </c>
      <c r="AR145" s="250">
        <f>VLOOKUP($A145,'App C Share Inflows'!$A:$I,9,FALSE)</f>
        <v>0</v>
      </c>
    </row>
    <row r="146" spans="1:44">
      <c r="A146" s="4">
        <v>91308</v>
      </c>
      <c r="B146" s="84" t="s">
        <v>152</v>
      </c>
      <c r="C146" s="249">
        <f>VLOOKUP($A146,'App C Total'!$A:$I,3,FALSE)</f>
        <v>9.4199999999999999E-5</v>
      </c>
      <c r="D146" s="44"/>
      <c r="E146" s="250">
        <f>VLOOKUP($A146,'App C Total'!$A:$I,5,FALSE)</f>
        <v>62644.667574999992</v>
      </c>
      <c r="F146" s="250">
        <f>VLOOKUP($A146,'App C Total'!$A:$I,6,FALSE)</f>
        <v>47991.868374999998</v>
      </c>
      <c r="G146" s="250">
        <f>VLOOKUP($A146,'App C Total'!$A:$I,7,FALSE)</f>
        <v>104325.82330000002</v>
      </c>
      <c r="H146" s="250">
        <f>VLOOKUP($A146,'App C Total'!$A:$I,8,FALSE)</f>
        <v>7060.8552</v>
      </c>
      <c r="I146" s="250">
        <f>VLOOKUP($A146,'App C Total'!$A:$I,9,FALSE)</f>
        <v>0</v>
      </c>
      <c r="L146" s="250">
        <f>VLOOKUP($A146,'App C Exp'!$A:$I,5,FALSE)</f>
        <v>27072.985799999999</v>
      </c>
      <c r="M146" s="250">
        <f>VLOOKUP($A146,'App C Exp'!$A:$I,6,FALSE)</f>
        <v>20101.2438</v>
      </c>
      <c r="N146" s="250">
        <f>VLOOKUP($A146,'App C Exp'!$A:$I,7,FALSE)</f>
        <v>20849.474399999999</v>
      </c>
      <c r="O146" s="250">
        <f>VLOOKUP($A146,'App C Exp'!$A:$I,8,FALSE)</f>
        <v>0</v>
      </c>
      <c r="P146" s="250">
        <f>VLOOKUP($A146,'App C Exp'!$A:$I,9,FALSE)</f>
        <v>0</v>
      </c>
      <c r="S146" s="250">
        <f>VLOOKUP($A146,'App C Inv'!$A:$I,5,FALSE)</f>
        <v>41600.133000000002</v>
      </c>
      <c r="T146" s="250">
        <f>VLOOKUP($A146,'App C Inv'!$A:$I,6,FALSE)</f>
        <v>27581.006399999998</v>
      </c>
      <c r="U146" s="250">
        <f>VLOOKUP($A146,'App C Inv'!$A:$I,7,FALSE)</f>
        <v>90739.562999999995</v>
      </c>
      <c r="V146" s="250">
        <f>VLOOKUP($A146,'App C Inv'!$A:$I,8,FALSE)</f>
        <v>7060.8552</v>
      </c>
      <c r="W146" s="250">
        <f>VLOOKUP($A146,'App C Inv'!$A:$I,9,FALSE)</f>
        <v>0</v>
      </c>
      <c r="Z146" s="250">
        <f>VLOOKUP($A146,'App C Assum'!$A:$I,5,FALSE)</f>
        <v>26511.9306</v>
      </c>
      <c r="AA146" s="250">
        <f>VLOOKUP($A146,'App C Assum'!$A:$I,6,FALSE)</f>
        <v>0</v>
      </c>
      <c r="AB146" s="250">
        <f>VLOOKUP($A146,'App C Assum'!$A:$I,7,FALSE)</f>
        <v>0</v>
      </c>
      <c r="AC146" s="250">
        <f>VLOOKUP($A146,'App C Assum'!$A:$I,8,FALSE)</f>
        <v>0</v>
      </c>
      <c r="AD146" s="250">
        <f>VLOOKUP($A146,'App C Assum'!$A:$I,9,FALSE)</f>
        <v>0</v>
      </c>
      <c r="AG146" s="250">
        <f>VLOOKUP($A146,'App C Share Outflows'!$A:$I,5,FALSE)</f>
        <v>7572.8322749999897</v>
      </c>
      <c r="AH146" s="250">
        <f>VLOOKUP($A146,'App C Share Outflows'!$A:$I,6,FALSE)</f>
        <v>7572.8322749999897</v>
      </c>
      <c r="AI146" s="250">
        <f>VLOOKUP($A146,'App C Share Outflows'!$A:$I,7,FALSE)</f>
        <v>0</v>
      </c>
      <c r="AJ146" s="250">
        <f>VLOOKUP($A146,'App C Share Outflows'!$A:$I,8,FALSE)</f>
        <v>0</v>
      </c>
      <c r="AK146" s="250">
        <f>VLOOKUP($A146,'App C Share Outflows'!$A:$I,9,FALSE)</f>
        <v>0</v>
      </c>
      <c r="AN146" s="250">
        <f>VLOOKUP($A146,'App C Share Inflows'!$A:$I,5,FALSE)</f>
        <v>-40113.21409999999</v>
      </c>
      <c r="AO146" s="250">
        <f>VLOOKUP($A146,'App C Share Inflows'!$A:$I,6,FALSE)</f>
        <v>-7263.2140999999901</v>
      </c>
      <c r="AP146" s="250">
        <f>VLOOKUP($A146,'App C Share Inflows'!$A:$I,7,FALSE)</f>
        <v>-7263.2140999999901</v>
      </c>
      <c r="AQ146" s="250">
        <f>VLOOKUP($A146,'App C Share Inflows'!$A:$I,8,FALSE)</f>
        <v>0</v>
      </c>
      <c r="AR146" s="250">
        <f>VLOOKUP($A146,'App C Share Inflows'!$A:$I,9,FALSE)</f>
        <v>0</v>
      </c>
    </row>
    <row r="147" spans="1:44">
      <c r="A147" s="4">
        <v>91311</v>
      </c>
      <c r="B147" s="84" t="s">
        <v>153</v>
      </c>
      <c r="C147" s="249">
        <f>VLOOKUP($A147,'App C Total'!$A:$I,3,FALSE)</f>
        <v>8.1367999999999996E-3</v>
      </c>
      <c r="D147" s="44"/>
      <c r="E147" s="250">
        <f>VLOOKUP($A147,'App C Total'!$A:$I,5,FALSE)</f>
        <v>7772950.1192000005</v>
      </c>
      <c r="F147" s="250">
        <f>VLOOKUP($A147,'App C Total'!$A:$I,6,FALSE)</f>
        <v>3632683.1624000003</v>
      </c>
      <c r="G147" s="250">
        <f>VLOOKUP($A147,'App C Total'!$A:$I,7,FALSE)</f>
        <v>9218972.0746999998</v>
      </c>
      <c r="H147" s="250">
        <f>VLOOKUP($A147,'App C Total'!$A:$I,8,FALSE)</f>
        <v>609901.98080000002</v>
      </c>
      <c r="I147" s="250">
        <f>VLOOKUP($A147,'App C Total'!$A:$I,9,FALSE)</f>
        <v>0</v>
      </c>
      <c r="L147" s="250">
        <f>VLOOKUP($A147,'App C Exp'!$A:$I,5,FALSE)</f>
        <v>2338508.1831999999</v>
      </c>
      <c r="M147" s="250">
        <f>VLOOKUP($A147,'App C Exp'!$A:$I,6,FALSE)</f>
        <v>1736303.6151999999</v>
      </c>
      <c r="N147" s="250">
        <f>VLOOKUP($A147,'App C Exp'!$A:$I,7,FALSE)</f>
        <v>1800934.2175999999</v>
      </c>
      <c r="O147" s="250">
        <f>VLOOKUP($A147,'App C Exp'!$A:$I,8,FALSE)</f>
        <v>0</v>
      </c>
      <c r="P147" s="250">
        <f>VLOOKUP($A147,'App C Exp'!$A:$I,9,FALSE)</f>
        <v>0</v>
      </c>
      <c r="S147" s="250">
        <f>VLOOKUP($A147,'App C Inv'!$A:$I,5,FALSE)</f>
        <v>3593332.932</v>
      </c>
      <c r="T147" s="250">
        <f>VLOOKUP($A147,'App C Inv'!$A:$I,6,FALSE)</f>
        <v>2382389.9455999997</v>
      </c>
      <c r="U147" s="250">
        <f>VLOOKUP($A147,'App C Inv'!$A:$I,7,FALSE)</f>
        <v>7837894.6519999998</v>
      </c>
      <c r="V147" s="250">
        <f>VLOOKUP($A147,'App C Inv'!$A:$I,8,FALSE)</f>
        <v>609901.98080000002</v>
      </c>
      <c r="W147" s="250">
        <f>VLOOKUP($A147,'App C Inv'!$A:$I,9,FALSE)</f>
        <v>0</v>
      </c>
      <c r="Z147" s="250">
        <f>VLOOKUP($A147,'App C Assum'!$A:$I,5,FALSE)</f>
        <v>2290045.4024</v>
      </c>
      <c r="AA147" s="250">
        <f>VLOOKUP($A147,'App C Assum'!$A:$I,6,FALSE)</f>
        <v>0</v>
      </c>
      <c r="AB147" s="250">
        <f>VLOOKUP($A147,'App C Assum'!$A:$I,7,FALSE)</f>
        <v>0</v>
      </c>
      <c r="AC147" s="250">
        <f>VLOOKUP($A147,'App C Assum'!$A:$I,8,FALSE)</f>
        <v>0</v>
      </c>
      <c r="AD147" s="250">
        <f>VLOOKUP($A147,'App C Assum'!$A:$I,9,FALSE)</f>
        <v>0</v>
      </c>
      <c r="AG147" s="250">
        <f>VLOOKUP($A147,'App C Share Outflows'!$A:$I,5,FALSE)</f>
        <v>64353.14400000032</v>
      </c>
      <c r="AH147" s="250">
        <f>VLOOKUP($A147,'App C Share Outflows'!$A:$I,6,FALSE)</f>
        <v>27279.14400000032</v>
      </c>
      <c r="AI147" s="250">
        <f>VLOOKUP($A147,'App C Share Outflows'!$A:$I,7,FALSE)</f>
        <v>0</v>
      </c>
      <c r="AJ147" s="250">
        <f>VLOOKUP($A147,'App C Share Outflows'!$A:$I,8,FALSE)</f>
        <v>0</v>
      </c>
      <c r="AK147" s="250">
        <f>VLOOKUP($A147,'App C Share Outflows'!$A:$I,9,FALSE)</f>
        <v>0</v>
      </c>
      <c r="AN147" s="250">
        <f>VLOOKUP($A147,'App C Share Inflows'!$A:$I,5,FALSE)</f>
        <v>-513289.54239999957</v>
      </c>
      <c r="AO147" s="250">
        <f>VLOOKUP($A147,'App C Share Inflows'!$A:$I,6,FALSE)</f>
        <v>-513289.54239999957</v>
      </c>
      <c r="AP147" s="250">
        <f>VLOOKUP($A147,'App C Share Inflows'!$A:$I,7,FALSE)</f>
        <v>-419856.79489999975</v>
      </c>
      <c r="AQ147" s="250">
        <f>VLOOKUP($A147,'App C Share Inflows'!$A:$I,8,FALSE)</f>
        <v>0</v>
      </c>
      <c r="AR147" s="250">
        <f>VLOOKUP($A147,'App C Share Inflows'!$A:$I,9,FALSE)</f>
        <v>0</v>
      </c>
    </row>
    <row r="148" spans="1:44">
      <c r="A148" s="4">
        <v>91317</v>
      </c>
      <c r="B148" s="84" t="s">
        <v>154</v>
      </c>
      <c r="C148" s="249">
        <f>VLOOKUP($A148,'App C Total'!$A:$I,3,FALSE)</f>
        <v>1.5045E-4</v>
      </c>
      <c r="D148" s="44"/>
      <c r="E148" s="250">
        <f>VLOOKUP($A148,'App C Total'!$A:$I,5,FALSE)</f>
        <v>169077.22201250005</v>
      </c>
      <c r="F148" s="250">
        <f>VLOOKUP($A148,'App C Total'!$A:$I,6,FALSE)</f>
        <v>82607.897812500029</v>
      </c>
      <c r="G148" s="250">
        <f>VLOOKUP($A148,'App C Total'!$A:$I,7,FALSE)</f>
        <v>175713.75766249999</v>
      </c>
      <c r="H148" s="250">
        <f>VLOOKUP($A148,'App C Total'!$A:$I,8,FALSE)</f>
        <v>11277.1302</v>
      </c>
      <c r="I148" s="250">
        <f>VLOOKUP($A148,'App C Total'!$A:$I,9,FALSE)</f>
        <v>0</v>
      </c>
      <c r="L148" s="250">
        <f>VLOOKUP($A148,'App C Exp'!$A:$I,5,FALSE)</f>
        <v>43239.179550000001</v>
      </c>
      <c r="M148" s="250">
        <f>VLOOKUP($A148,'App C Exp'!$A:$I,6,FALSE)</f>
        <v>32104.375049999999</v>
      </c>
      <c r="N148" s="250">
        <f>VLOOKUP($A148,'App C Exp'!$A:$I,7,FALSE)</f>
        <v>33299.399400000002</v>
      </c>
      <c r="O148" s="250">
        <f>VLOOKUP($A148,'App C Exp'!$A:$I,8,FALSE)</f>
        <v>0</v>
      </c>
      <c r="P148" s="250">
        <f>VLOOKUP($A148,'App C Exp'!$A:$I,9,FALSE)</f>
        <v>0</v>
      </c>
      <c r="S148" s="250">
        <f>VLOOKUP($A148,'App C Inv'!$A:$I,5,FALSE)</f>
        <v>66440.976750000002</v>
      </c>
      <c r="T148" s="250">
        <f>VLOOKUP($A148,'App C Inv'!$A:$I,6,FALSE)</f>
        <v>44050.556400000001</v>
      </c>
      <c r="U148" s="250">
        <f>VLOOKUP($A148,'App C Inv'!$A:$I,7,FALSE)</f>
        <v>144923.21924999999</v>
      </c>
      <c r="V148" s="250">
        <f>VLOOKUP($A148,'App C Inv'!$A:$I,8,FALSE)</f>
        <v>11277.1302</v>
      </c>
      <c r="W148" s="250">
        <f>VLOOKUP($A148,'App C Inv'!$A:$I,9,FALSE)</f>
        <v>0</v>
      </c>
      <c r="Z148" s="250">
        <f>VLOOKUP($A148,'App C Assum'!$A:$I,5,FALSE)</f>
        <v>42343.099349999997</v>
      </c>
      <c r="AA148" s="250">
        <f>VLOOKUP($A148,'App C Assum'!$A:$I,6,FALSE)</f>
        <v>0</v>
      </c>
      <c r="AB148" s="250">
        <f>VLOOKUP($A148,'App C Assum'!$A:$I,7,FALSE)</f>
        <v>0</v>
      </c>
      <c r="AC148" s="250">
        <f>VLOOKUP($A148,'App C Assum'!$A:$I,8,FALSE)</f>
        <v>0</v>
      </c>
      <c r="AD148" s="250">
        <f>VLOOKUP($A148,'App C Assum'!$A:$I,9,FALSE)</f>
        <v>0</v>
      </c>
      <c r="AG148" s="250">
        <f>VLOOKUP($A148,'App C Share Outflows'!$A:$I,5,FALSE)</f>
        <v>19807.711100000008</v>
      </c>
      <c r="AH148" s="250">
        <f>VLOOKUP($A148,'App C Share Outflows'!$A:$I,6,FALSE)</f>
        <v>9206.7111000000077</v>
      </c>
      <c r="AI148" s="250">
        <f>VLOOKUP($A148,'App C Share Outflows'!$A:$I,7,FALSE)</f>
        <v>0</v>
      </c>
      <c r="AJ148" s="250">
        <f>VLOOKUP($A148,'App C Share Outflows'!$A:$I,8,FALSE)</f>
        <v>0</v>
      </c>
      <c r="AK148" s="250">
        <f>VLOOKUP($A148,'App C Share Outflows'!$A:$I,9,FALSE)</f>
        <v>0</v>
      </c>
      <c r="AN148" s="250">
        <f>VLOOKUP($A148,'App C Share Inflows'!$A:$I,5,FALSE)</f>
        <v>-2753.7447374999847</v>
      </c>
      <c r="AO148" s="250">
        <f>VLOOKUP($A148,'App C Share Inflows'!$A:$I,6,FALSE)</f>
        <v>-2753.7447374999847</v>
      </c>
      <c r="AP148" s="250">
        <f>VLOOKUP($A148,'App C Share Inflows'!$A:$I,7,FALSE)</f>
        <v>-2508.8609874999838</v>
      </c>
      <c r="AQ148" s="250">
        <f>VLOOKUP($A148,'App C Share Inflows'!$A:$I,8,FALSE)</f>
        <v>0</v>
      </c>
      <c r="AR148" s="250">
        <f>VLOOKUP($A148,'App C Share Inflows'!$A:$I,9,FALSE)</f>
        <v>0</v>
      </c>
    </row>
    <row r="149" spans="1:44">
      <c r="A149" s="4">
        <v>91321</v>
      </c>
      <c r="B149" s="84" t="s">
        <v>155</v>
      </c>
      <c r="C149" s="249">
        <f>VLOOKUP($A149,'App C Total'!$A:$I,3,FALSE)</f>
        <v>5.4509999999999998E-5</v>
      </c>
      <c r="D149" s="44"/>
      <c r="E149" s="250">
        <f>VLOOKUP($A149,'App C Total'!$A:$I,5,FALSE)</f>
        <v>45353.3036975</v>
      </c>
      <c r="F149" s="250">
        <f>VLOOKUP($A149,'App C Total'!$A:$I,6,FALSE)</f>
        <v>19449.218937500005</v>
      </c>
      <c r="G149" s="250">
        <f>VLOOKUP($A149,'App C Total'!$A:$I,7,FALSE)</f>
        <v>61476.2627975</v>
      </c>
      <c r="H149" s="250">
        <f>VLOOKUP($A149,'App C Total'!$A:$I,8,FALSE)</f>
        <v>4085.8515600000001</v>
      </c>
      <c r="I149" s="250">
        <f>VLOOKUP($A149,'App C Total'!$A:$I,9,FALSE)</f>
        <v>0</v>
      </c>
      <c r="L149" s="250">
        <f>VLOOKUP($A149,'App C Exp'!$A:$I,5,FALSE)</f>
        <v>15666.119489999999</v>
      </c>
      <c r="M149" s="250">
        <f>VLOOKUP($A149,'App C Exp'!$A:$I,6,FALSE)</f>
        <v>11631.83439</v>
      </c>
      <c r="N149" s="250">
        <f>VLOOKUP($A149,'App C Exp'!$A:$I,7,FALSE)</f>
        <v>12064.80732</v>
      </c>
      <c r="O149" s="250">
        <f>VLOOKUP($A149,'App C Exp'!$A:$I,8,FALSE)</f>
        <v>0</v>
      </c>
      <c r="P149" s="250">
        <f>VLOOKUP($A149,'App C Exp'!$A:$I,9,FALSE)</f>
        <v>0</v>
      </c>
      <c r="S149" s="250">
        <f>VLOOKUP($A149,'App C Inv'!$A:$I,5,FALSE)</f>
        <v>24072.433649999999</v>
      </c>
      <c r="T149" s="250">
        <f>VLOOKUP($A149,'App C Inv'!$A:$I,6,FALSE)</f>
        <v>15960.091919999999</v>
      </c>
      <c r="U149" s="250">
        <f>VLOOKUP($A149,'App C Inv'!$A:$I,7,FALSE)</f>
        <v>52507.575149999997</v>
      </c>
      <c r="V149" s="250">
        <f>VLOOKUP($A149,'App C Inv'!$A:$I,8,FALSE)</f>
        <v>4085.8515600000001</v>
      </c>
      <c r="W149" s="250">
        <f>VLOOKUP($A149,'App C Inv'!$A:$I,9,FALSE)</f>
        <v>0</v>
      </c>
      <c r="Z149" s="250">
        <f>VLOOKUP($A149,'App C Assum'!$A:$I,5,FALSE)</f>
        <v>15341.457929999999</v>
      </c>
      <c r="AA149" s="250">
        <f>VLOOKUP($A149,'App C Assum'!$A:$I,6,FALSE)</f>
        <v>0</v>
      </c>
      <c r="AB149" s="250">
        <f>VLOOKUP($A149,'App C Assum'!$A:$I,7,FALSE)</f>
        <v>0</v>
      </c>
      <c r="AC149" s="250">
        <f>VLOOKUP($A149,'App C Assum'!$A:$I,8,FALSE)</f>
        <v>0</v>
      </c>
      <c r="AD149" s="250">
        <f>VLOOKUP($A149,'App C Assum'!$A:$I,9,FALSE)</f>
        <v>0</v>
      </c>
      <c r="AG149" s="250">
        <f>VLOOKUP($A149,'App C Share Outflows'!$A:$I,5,FALSE)</f>
        <v>0</v>
      </c>
      <c r="AH149" s="250">
        <f>VLOOKUP($A149,'App C Share Outflows'!$A:$I,6,FALSE)</f>
        <v>0</v>
      </c>
      <c r="AI149" s="250">
        <f>VLOOKUP($A149,'App C Share Outflows'!$A:$I,7,FALSE)</f>
        <v>0</v>
      </c>
      <c r="AJ149" s="250">
        <f>VLOOKUP($A149,'App C Share Outflows'!$A:$I,8,FALSE)</f>
        <v>0</v>
      </c>
      <c r="AK149" s="250">
        <f>VLOOKUP($A149,'App C Share Outflows'!$A:$I,9,FALSE)</f>
        <v>0</v>
      </c>
      <c r="AN149" s="250">
        <f>VLOOKUP($A149,'App C Share Inflows'!$A:$I,5,FALSE)</f>
        <v>-9726.7073724999937</v>
      </c>
      <c r="AO149" s="250">
        <f>VLOOKUP($A149,'App C Share Inflows'!$A:$I,6,FALSE)</f>
        <v>-8142.7073724999946</v>
      </c>
      <c r="AP149" s="250">
        <f>VLOOKUP($A149,'App C Share Inflows'!$A:$I,7,FALSE)</f>
        <v>-3096.1196724999945</v>
      </c>
      <c r="AQ149" s="250">
        <f>VLOOKUP($A149,'App C Share Inflows'!$A:$I,8,FALSE)</f>
        <v>0</v>
      </c>
      <c r="AR149" s="250">
        <f>VLOOKUP($A149,'App C Share Inflows'!$A:$I,9,FALSE)</f>
        <v>0</v>
      </c>
    </row>
    <row r="150" spans="1:44">
      <c r="A150" s="4">
        <v>91327</v>
      </c>
      <c r="B150" s="84" t="s">
        <v>156</v>
      </c>
      <c r="C150" s="249">
        <f>VLOOKUP($A150,'App C Total'!$A:$I,3,FALSE)</f>
        <v>1.167E-5</v>
      </c>
      <c r="D150" s="44"/>
      <c r="E150" s="250">
        <f>VLOOKUP($A150,'App C Total'!$A:$I,5,FALSE)</f>
        <v>18507.064807500006</v>
      </c>
      <c r="F150" s="250">
        <f>VLOOKUP($A150,'App C Total'!$A:$I,6,FALSE)</f>
        <v>6765.1638875000026</v>
      </c>
      <c r="G150" s="250">
        <f>VLOOKUP($A150,'App C Total'!$A:$I,7,FALSE)</f>
        <v>15362.399407500001</v>
      </c>
      <c r="H150" s="250">
        <f>VLOOKUP($A150,'App C Total'!$A:$I,8,FALSE)</f>
        <v>874.73652000000004</v>
      </c>
      <c r="I150" s="250">
        <f>VLOOKUP($A150,'App C Total'!$A:$I,9,FALSE)</f>
        <v>0</v>
      </c>
      <c r="L150" s="250">
        <f>VLOOKUP($A150,'App C Exp'!$A:$I,5,FALSE)</f>
        <v>3353.9463300000002</v>
      </c>
      <c r="M150" s="250">
        <f>VLOOKUP($A150,'App C Exp'!$A:$I,6,FALSE)</f>
        <v>2490.2496299999998</v>
      </c>
      <c r="N150" s="250">
        <f>VLOOKUP($A150,'App C Exp'!$A:$I,7,FALSE)</f>
        <v>2582.9444400000002</v>
      </c>
      <c r="O150" s="250">
        <f>VLOOKUP($A150,'App C Exp'!$A:$I,8,FALSE)</f>
        <v>0</v>
      </c>
      <c r="P150" s="250">
        <f>VLOOKUP($A150,'App C Exp'!$A:$I,9,FALSE)</f>
        <v>0</v>
      </c>
      <c r="S150" s="250">
        <f>VLOOKUP($A150,'App C Inv'!$A:$I,5,FALSE)</f>
        <v>5153.6470499999996</v>
      </c>
      <c r="T150" s="250">
        <f>VLOOKUP($A150,'App C Inv'!$A:$I,6,FALSE)</f>
        <v>3416.8826399999998</v>
      </c>
      <c r="U150" s="250">
        <f>VLOOKUP($A150,'App C Inv'!$A:$I,7,FALSE)</f>
        <v>11241.30255</v>
      </c>
      <c r="V150" s="250">
        <f>VLOOKUP($A150,'App C Inv'!$A:$I,8,FALSE)</f>
        <v>874.73652000000004</v>
      </c>
      <c r="W150" s="250">
        <f>VLOOKUP($A150,'App C Inv'!$A:$I,9,FALSE)</f>
        <v>0</v>
      </c>
      <c r="Z150" s="250">
        <f>VLOOKUP($A150,'App C Assum'!$A:$I,5,FALSE)</f>
        <v>3284.4398099999999</v>
      </c>
      <c r="AA150" s="250">
        <f>VLOOKUP($A150,'App C Assum'!$A:$I,6,FALSE)</f>
        <v>0</v>
      </c>
      <c r="AB150" s="250">
        <f>VLOOKUP($A150,'App C Assum'!$A:$I,7,FALSE)</f>
        <v>0</v>
      </c>
      <c r="AC150" s="250">
        <f>VLOOKUP($A150,'App C Assum'!$A:$I,8,FALSE)</f>
        <v>0</v>
      </c>
      <c r="AD150" s="250">
        <f>VLOOKUP($A150,'App C Assum'!$A:$I,9,FALSE)</f>
        <v>0</v>
      </c>
      <c r="AG150" s="250">
        <f>VLOOKUP($A150,'App C Share Outflows'!$A:$I,5,FALSE)</f>
        <v>7395.1524175000013</v>
      </c>
      <c r="AH150" s="250">
        <f>VLOOKUP($A150,'App C Share Outflows'!$A:$I,6,FALSE)</f>
        <v>1538.1524175000013</v>
      </c>
      <c r="AI150" s="250">
        <f>VLOOKUP($A150,'App C Share Outflows'!$A:$I,7,FALSE)</f>
        <v>1538.1524175000013</v>
      </c>
      <c r="AJ150" s="250">
        <f>VLOOKUP($A150,'App C Share Outflows'!$A:$I,8,FALSE)</f>
        <v>0</v>
      </c>
      <c r="AK150" s="250">
        <f>VLOOKUP($A150,'App C Share Outflows'!$A:$I,9,FALSE)</f>
        <v>0</v>
      </c>
      <c r="AN150" s="250">
        <f>VLOOKUP($A150,'App C Share Inflows'!$A:$I,5,FALSE)</f>
        <v>-680.12079999999855</v>
      </c>
      <c r="AO150" s="250">
        <f>VLOOKUP($A150,'App C Share Inflows'!$A:$I,6,FALSE)</f>
        <v>-680.12079999999855</v>
      </c>
      <c r="AP150" s="250">
        <f>VLOOKUP($A150,'App C Share Inflows'!$A:$I,7,FALSE)</f>
        <v>0</v>
      </c>
      <c r="AQ150" s="250">
        <f>VLOOKUP($A150,'App C Share Inflows'!$A:$I,8,FALSE)</f>
        <v>0</v>
      </c>
      <c r="AR150" s="250">
        <f>VLOOKUP($A150,'App C Share Inflows'!$A:$I,9,FALSE)</f>
        <v>0</v>
      </c>
    </row>
    <row r="151" spans="1:44">
      <c r="A151" s="4">
        <v>91331</v>
      </c>
      <c r="B151" s="84" t="s">
        <v>157</v>
      </c>
      <c r="C151" s="249">
        <f>VLOOKUP($A151,'App C Total'!$A:$I,3,FALSE)</f>
        <v>2.9839799999999998E-3</v>
      </c>
      <c r="D151" s="44"/>
      <c r="E151" s="250">
        <f>VLOOKUP($A151,'App C Total'!$A:$I,5,FALSE)</f>
        <v>2819814.6740800003</v>
      </c>
      <c r="F151" s="250">
        <f>VLOOKUP($A151,'App C Total'!$A:$I,6,FALSE)</f>
        <v>1352178.1755999997</v>
      </c>
      <c r="G151" s="250">
        <f>VLOOKUP($A151,'App C Total'!$A:$I,7,FALSE)</f>
        <v>3371821.6043049996</v>
      </c>
      <c r="H151" s="250">
        <f>VLOOKUP($A151,'App C Total'!$A:$I,8,FALSE)</f>
        <v>223667.20487999998</v>
      </c>
      <c r="I151" s="250">
        <f>VLOOKUP($A151,'App C Total'!$A:$I,9,FALSE)</f>
        <v>0</v>
      </c>
      <c r="L151" s="250">
        <f>VLOOKUP($A151,'App C Exp'!$A:$I,5,FALSE)</f>
        <v>857592.86801999994</v>
      </c>
      <c r="M151" s="250">
        <f>VLOOKUP($A151,'App C Exp'!$A:$I,6,FALSE)</f>
        <v>636748.50821999996</v>
      </c>
      <c r="N151" s="250">
        <f>VLOOKUP($A151,'App C Exp'!$A:$I,7,FALSE)</f>
        <v>660450.26136</v>
      </c>
      <c r="O151" s="250">
        <f>VLOOKUP($A151,'App C Exp'!$A:$I,8,FALSE)</f>
        <v>0</v>
      </c>
      <c r="P151" s="250">
        <f>VLOOKUP($A151,'App C Exp'!$A:$I,9,FALSE)</f>
        <v>0</v>
      </c>
      <c r="S151" s="250">
        <f>VLOOKUP($A151,'App C Inv'!$A:$I,5,FALSE)</f>
        <v>1317770.3277</v>
      </c>
      <c r="T151" s="250">
        <f>VLOOKUP($A151,'App C Inv'!$A:$I,6,FALSE)</f>
        <v>873685.47215999989</v>
      </c>
      <c r="U151" s="250">
        <f>VLOOKUP($A151,'App C Inv'!$A:$I,7,FALSE)</f>
        <v>2874363.4946999997</v>
      </c>
      <c r="V151" s="250">
        <f>VLOOKUP($A151,'App C Inv'!$A:$I,8,FALSE)</f>
        <v>223667.20487999998</v>
      </c>
      <c r="W151" s="250">
        <f>VLOOKUP($A151,'App C Inv'!$A:$I,9,FALSE)</f>
        <v>0</v>
      </c>
      <c r="Z151" s="250">
        <f>VLOOKUP($A151,'App C Assum'!$A:$I,5,FALSE)</f>
        <v>839820.28313999996</v>
      </c>
      <c r="AA151" s="250">
        <f>VLOOKUP($A151,'App C Assum'!$A:$I,6,FALSE)</f>
        <v>0</v>
      </c>
      <c r="AB151" s="250">
        <f>VLOOKUP($A151,'App C Assum'!$A:$I,7,FALSE)</f>
        <v>0</v>
      </c>
      <c r="AC151" s="250">
        <f>VLOOKUP($A151,'App C Assum'!$A:$I,8,FALSE)</f>
        <v>0</v>
      </c>
      <c r="AD151" s="250">
        <f>VLOOKUP($A151,'App C Assum'!$A:$I,9,FALSE)</f>
        <v>0</v>
      </c>
      <c r="AG151" s="250">
        <f>VLOOKUP($A151,'App C Share Outflows'!$A:$I,5,FALSE)</f>
        <v>67743.207600000314</v>
      </c>
      <c r="AH151" s="250">
        <f>VLOOKUP($A151,'App C Share Outflows'!$A:$I,6,FALSE)</f>
        <v>67743.207600000314</v>
      </c>
      <c r="AI151" s="250">
        <f>VLOOKUP($A151,'App C Share Outflows'!$A:$I,7,FALSE)</f>
        <v>0</v>
      </c>
      <c r="AJ151" s="250">
        <f>VLOOKUP($A151,'App C Share Outflows'!$A:$I,8,FALSE)</f>
        <v>0</v>
      </c>
      <c r="AK151" s="250">
        <f>VLOOKUP($A151,'App C Share Outflows'!$A:$I,9,FALSE)</f>
        <v>0</v>
      </c>
      <c r="AN151" s="250">
        <f>VLOOKUP($A151,'App C Share Inflows'!$A:$I,5,FALSE)</f>
        <v>-263112.01238000038</v>
      </c>
      <c r="AO151" s="250">
        <f>VLOOKUP($A151,'App C Share Inflows'!$A:$I,6,FALSE)</f>
        <v>-225999.01238000038</v>
      </c>
      <c r="AP151" s="250">
        <f>VLOOKUP($A151,'App C Share Inflows'!$A:$I,7,FALSE)</f>
        <v>-162992.15175500017</v>
      </c>
      <c r="AQ151" s="250">
        <f>VLOOKUP($A151,'App C Share Inflows'!$A:$I,8,FALSE)</f>
        <v>0</v>
      </c>
      <c r="AR151" s="250">
        <f>VLOOKUP($A151,'App C Share Inflows'!$A:$I,9,FALSE)</f>
        <v>0</v>
      </c>
    </row>
    <row r="152" spans="1:44">
      <c r="A152" s="4">
        <v>91341</v>
      </c>
      <c r="B152" s="84" t="s">
        <v>158</v>
      </c>
      <c r="C152" s="249">
        <f>VLOOKUP($A152,'App C Total'!$A:$I,3,FALSE)</f>
        <v>6.3120000000000006E-5</v>
      </c>
      <c r="D152" s="44"/>
      <c r="E152" s="250">
        <f>VLOOKUP($A152,'App C Total'!$A:$I,5,FALSE)</f>
        <v>82224.362819999995</v>
      </c>
      <c r="F152" s="250">
        <f>VLOOKUP($A152,'App C Total'!$A:$I,6,FALSE)</f>
        <v>52642.4617</v>
      </c>
      <c r="G152" s="250">
        <f>VLOOKUP($A152,'App C Total'!$A:$I,7,FALSE)</f>
        <v>96878.930420000019</v>
      </c>
      <c r="H152" s="250">
        <f>VLOOKUP($A152,'App C Total'!$A:$I,8,FALSE)</f>
        <v>4731.2227200000007</v>
      </c>
      <c r="I152" s="250">
        <f>VLOOKUP($A152,'App C Total'!$A:$I,9,FALSE)</f>
        <v>0</v>
      </c>
      <c r="L152" s="250">
        <f>VLOOKUP($A152,'App C Exp'!$A:$I,5,FALSE)</f>
        <v>18140.624880000003</v>
      </c>
      <c r="M152" s="250">
        <f>VLOOKUP($A152,'App C Exp'!$A:$I,6,FALSE)</f>
        <v>13469.11368</v>
      </c>
      <c r="N152" s="250">
        <f>VLOOKUP($A152,'App C Exp'!$A:$I,7,FALSE)</f>
        <v>13970.475840000001</v>
      </c>
      <c r="O152" s="250">
        <f>VLOOKUP($A152,'App C Exp'!$A:$I,8,FALSE)</f>
        <v>0</v>
      </c>
      <c r="P152" s="250">
        <f>VLOOKUP($A152,'App C Exp'!$A:$I,9,FALSE)</f>
        <v>0</v>
      </c>
      <c r="S152" s="250">
        <f>VLOOKUP($A152,'App C Inv'!$A:$I,5,FALSE)</f>
        <v>27874.738800000003</v>
      </c>
      <c r="T152" s="250">
        <f>VLOOKUP($A152,'App C Inv'!$A:$I,6,FALSE)</f>
        <v>18481.031040000002</v>
      </c>
      <c r="U152" s="250">
        <f>VLOOKUP($A152,'App C Inv'!$A:$I,7,FALSE)</f>
        <v>60801.286800000009</v>
      </c>
      <c r="V152" s="250">
        <f>VLOOKUP($A152,'App C Inv'!$A:$I,8,FALSE)</f>
        <v>4731.2227200000007</v>
      </c>
      <c r="W152" s="250">
        <f>VLOOKUP($A152,'App C Inv'!$A:$I,9,FALSE)</f>
        <v>0</v>
      </c>
      <c r="Z152" s="250">
        <f>VLOOKUP($A152,'App C Assum'!$A:$I,5,FALSE)</f>
        <v>17764.68216</v>
      </c>
      <c r="AA152" s="250">
        <f>VLOOKUP($A152,'App C Assum'!$A:$I,6,FALSE)</f>
        <v>0</v>
      </c>
      <c r="AB152" s="250">
        <f>VLOOKUP($A152,'App C Assum'!$A:$I,7,FALSE)</f>
        <v>0</v>
      </c>
      <c r="AC152" s="250">
        <f>VLOOKUP($A152,'App C Assum'!$A:$I,8,FALSE)</f>
        <v>0</v>
      </c>
      <c r="AD152" s="250">
        <f>VLOOKUP($A152,'App C Assum'!$A:$I,9,FALSE)</f>
        <v>0</v>
      </c>
      <c r="AG152" s="250">
        <f>VLOOKUP($A152,'App C Share Outflows'!$A:$I,5,FALSE)</f>
        <v>22107.167779999996</v>
      </c>
      <c r="AH152" s="250">
        <f>VLOOKUP($A152,'App C Share Outflows'!$A:$I,6,FALSE)</f>
        <v>22107.167779999996</v>
      </c>
      <c r="AI152" s="250">
        <f>VLOOKUP($A152,'App C Share Outflows'!$A:$I,7,FALSE)</f>
        <v>22107.167779999996</v>
      </c>
      <c r="AJ152" s="250">
        <f>VLOOKUP($A152,'App C Share Outflows'!$A:$I,8,FALSE)</f>
        <v>0</v>
      </c>
      <c r="AK152" s="250">
        <f>VLOOKUP($A152,'App C Share Outflows'!$A:$I,9,FALSE)</f>
        <v>0</v>
      </c>
      <c r="AN152" s="250">
        <f>VLOOKUP($A152,'App C Share Inflows'!$A:$I,5,FALSE)</f>
        <v>-3662.8508000000029</v>
      </c>
      <c r="AO152" s="250">
        <f>VLOOKUP($A152,'App C Share Inflows'!$A:$I,6,FALSE)</f>
        <v>-1414.8508000000029</v>
      </c>
      <c r="AP152" s="250">
        <f>VLOOKUP($A152,'App C Share Inflows'!$A:$I,7,FALSE)</f>
        <v>0</v>
      </c>
      <c r="AQ152" s="250">
        <f>VLOOKUP($A152,'App C Share Inflows'!$A:$I,8,FALSE)</f>
        <v>0</v>
      </c>
      <c r="AR152" s="250">
        <f>VLOOKUP($A152,'App C Share Inflows'!$A:$I,9,FALSE)</f>
        <v>0</v>
      </c>
    </row>
    <row r="153" spans="1:44">
      <c r="A153" s="4">
        <v>91401</v>
      </c>
      <c r="B153" s="84" t="s">
        <v>159</v>
      </c>
      <c r="C153" s="249">
        <f>VLOOKUP($A153,'App C Total'!$A:$I,3,FALSE)</f>
        <v>3.6303500000000001E-3</v>
      </c>
      <c r="D153" s="44"/>
      <c r="E153" s="250">
        <f>VLOOKUP($A153,'App C Total'!$A:$I,5,FALSE)</f>
        <v>3536869.1422624998</v>
      </c>
      <c r="F153" s="250">
        <f>VLOOKUP($A153,'App C Total'!$A:$I,6,FALSE)</f>
        <v>1774091.7656625004</v>
      </c>
      <c r="G153" s="250">
        <f>VLOOKUP($A153,'App C Total'!$A:$I,7,FALSE)</f>
        <v>4277699.3512875</v>
      </c>
      <c r="H153" s="250">
        <f>VLOOKUP($A153,'App C Total'!$A:$I,8,FALSE)</f>
        <v>272116.51459999999</v>
      </c>
      <c r="I153" s="250">
        <f>VLOOKUP($A153,'App C Total'!$A:$I,9,FALSE)</f>
        <v>0</v>
      </c>
      <c r="L153" s="250">
        <f>VLOOKUP($A153,'App C Exp'!$A:$I,5,FALSE)</f>
        <v>1043358.95965</v>
      </c>
      <c r="M153" s="250">
        <f>VLOOKUP($A153,'App C Exp'!$A:$I,6,FALSE)</f>
        <v>774676.75615000003</v>
      </c>
      <c r="N153" s="250">
        <f>VLOOKUP($A153,'App C Exp'!$A:$I,7,FALSE)</f>
        <v>803512.62620000006</v>
      </c>
      <c r="O153" s="250">
        <f>VLOOKUP($A153,'App C Exp'!$A:$I,8,FALSE)</f>
        <v>0</v>
      </c>
      <c r="P153" s="250">
        <f>VLOOKUP($A153,'App C Exp'!$A:$I,9,FALSE)</f>
        <v>0</v>
      </c>
      <c r="S153" s="250">
        <f>VLOOKUP($A153,'App C Inv'!$A:$I,5,FALSE)</f>
        <v>1603217.0152499999</v>
      </c>
      <c r="T153" s="250">
        <f>VLOOKUP($A153,'App C Inv'!$A:$I,6,FALSE)</f>
        <v>1062937.4372</v>
      </c>
      <c r="U153" s="250">
        <f>VLOOKUP($A153,'App C Inv'!$A:$I,7,FALSE)</f>
        <v>3496989.0927499998</v>
      </c>
      <c r="V153" s="250">
        <f>VLOOKUP($A153,'App C Inv'!$A:$I,8,FALSE)</f>
        <v>272116.51459999999</v>
      </c>
      <c r="W153" s="250">
        <f>VLOOKUP($A153,'App C Inv'!$A:$I,9,FALSE)</f>
        <v>0</v>
      </c>
      <c r="Z153" s="250">
        <f>VLOOKUP($A153,'App C Assum'!$A:$I,5,FALSE)</f>
        <v>1021736.59505</v>
      </c>
      <c r="AA153" s="250">
        <f>VLOOKUP($A153,'App C Assum'!$A:$I,6,FALSE)</f>
        <v>0</v>
      </c>
      <c r="AB153" s="250">
        <f>VLOOKUP($A153,'App C Assum'!$A:$I,7,FALSE)</f>
        <v>0</v>
      </c>
      <c r="AC153" s="250">
        <f>VLOOKUP($A153,'App C Assum'!$A:$I,8,FALSE)</f>
        <v>0</v>
      </c>
      <c r="AD153" s="250">
        <f>VLOOKUP($A153,'App C Assum'!$A:$I,9,FALSE)</f>
        <v>0</v>
      </c>
      <c r="AG153" s="250">
        <f>VLOOKUP($A153,'App C Share Outflows'!$A:$I,5,FALSE)</f>
        <v>11735.460625000065</v>
      </c>
      <c r="AH153" s="250">
        <f>VLOOKUP($A153,'App C Share Outflows'!$A:$I,6,FALSE)</f>
        <v>11735.460625000065</v>
      </c>
      <c r="AI153" s="250">
        <f>VLOOKUP($A153,'App C Share Outflows'!$A:$I,7,FALSE)</f>
        <v>0</v>
      </c>
      <c r="AJ153" s="250">
        <f>VLOOKUP($A153,'App C Share Outflows'!$A:$I,8,FALSE)</f>
        <v>0</v>
      </c>
      <c r="AK153" s="250">
        <f>VLOOKUP($A153,'App C Share Outflows'!$A:$I,9,FALSE)</f>
        <v>0</v>
      </c>
      <c r="AN153" s="250">
        <f>VLOOKUP($A153,'App C Share Inflows'!$A:$I,5,FALSE)</f>
        <v>-143178.88831249974</v>
      </c>
      <c r="AO153" s="250">
        <f>VLOOKUP($A153,'App C Share Inflows'!$A:$I,6,FALSE)</f>
        <v>-75257.888312499723</v>
      </c>
      <c r="AP153" s="250">
        <f>VLOOKUP($A153,'App C Share Inflows'!$A:$I,7,FALSE)</f>
        <v>-22802.367662499877</v>
      </c>
      <c r="AQ153" s="250">
        <f>VLOOKUP($A153,'App C Share Inflows'!$A:$I,8,FALSE)</f>
        <v>0</v>
      </c>
      <c r="AR153" s="250">
        <f>VLOOKUP($A153,'App C Share Inflows'!$A:$I,9,FALSE)</f>
        <v>0</v>
      </c>
    </row>
    <row r="154" spans="1:44">
      <c r="A154" s="4">
        <v>91411</v>
      </c>
      <c r="B154" s="84" t="s">
        <v>160</v>
      </c>
      <c r="C154" s="249">
        <f>VLOOKUP($A154,'App C Total'!$A:$I,3,FALSE)</f>
        <v>4.3454000000000002E-4</v>
      </c>
      <c r="D154" s="44"/>
      <c r="E154" s="250">
        <f>VLOOKUP($A154,'App C Total'!$A:$I,5,FALSE)</f>
        <v>466694.06061499997</v>
      </c>
      <c r="F154" s="250">
        <f>VLOOKUP($A154,'App C Total'!$A:$I,6,FALSE)</f>
        <v>235555.96757499993</v>
      </c>
      <c r="G154" s="250">
        <f>VLOOKUP($A154,'App C Total'!$A:$I,7,FALSE)</f>
        <v>549219.72871499998</v>
      </c>
      <c r="H154" s="250">
        <f>VLOOKUP($A154,'App C Total'!$A:$I,8,FALSE)</f>
        <v>32571.380240000002</v>
      </c>
      <c r="I154" s="250">
        <f>VLOOKUP($A154,'App C Total'!$A:$I,9,FALSE)</f>
        <v>0</v>
      </c>
      <c r="L154" s="250">
        <f>VLOOKUP($A154,'App C Exp'!$A:$I,5,FALSE)</f>
        <v>124886.36146</v>
      </c>
      <c r="M154" s="250">
        <f>VLOOKUP($A154,'App C Exp'!$A:$I,6,FALSE)</f>
        <v>92726.056060000003</v>
      </c>
      <c r="N154" s="250">
        <f>VLOOKUP($A154,'App C Exp'!$A:$I,7,FALSE)</f>
        <v>96177.607280000011</v>
      </c>
      <c r="O154" s="250">
        <f>VLOOKUP($A154,'App C Exp'!$A:$I,8,FALSE)</f>
        <v>0</v>
      </c>
      <c r="P154" s="250">
        <f>VLOOKUP($A154,'App C Exp'!$A:$I,9,FALSE)</f>
        <v>0</v>
      </c>
      <c r="S154" s="250">
        <f>VLOOKUP($A154,'App C Inv'!$A:$I,5,FALSE)</f>
        <v>191899.38210000002</v>
      </c>
      <c r="T154" s="250">
        <f>VLOOKUP($A154,'App C Inv'!$A:$I,6,FALSE)</f>
        <v>127229.83568</v>
      </c>
      <c r="U154" s="250">
        <f>VLOOKUP($A154,'App C Inv'!$A:$I,7,FALSE)</f>
        <v>418577.17310000001</v>
      </c>
      <c r="V154" s="250">
        <f>VLOOKUP($A154,'App C Inv'!$A:$I,8,FALSE)</f>
        <v>32571.380240000002</v>
      </c>
      <c r="W154" s="250">
        <f>VLOOKUP($A154,'App C Inv'!$A:$I,9,FALSE)</f>
        <v>0</v>
      </c>
      <c r="Z154" s="250">
        <f>VLOOKUP($A154,'App C Assum'!$A:$I,5,FALSE)</f>
        <v>122298.24122000001</v>
      </c>
      <c r="AA154" s="250">
        <f>VLOOKUP($A154,'App C Assum'!$A:$I,6,FALSE)</f>
        <v>0</v>
      </c>
      <c r="AB154" s="250">
        <f>VLOOKUP($A154,'App C Assum'!$A:$I,7,FALSE)</f>
        <v>0</v>
      </c>
      <c r="AC154" s="250">
        <f>VLOOKUP($A154,'App C Assum'!$A:$I,8,FALSE)</f>
        <v>0</v>
      </c>
      <c r="AD154" s="250">
        <f>VLOOKUP($A154,'App C Assum'!$A:$I,9,FALSE)</f>
        <v>0</v>
      </c>
      <c r="AG154" s="250">
        <f>VLOOKUP($A154,'App C Share Outflows'!$A:$I,5,FALSE)</f>
        <v>53184.273334999991</v>
      </c>
      <c r="AH154" s="250">
        <f>VLOOKUP($A154,'App C Share Outflows'!$A:$I,6,FALSE)</f>
        <v>41174.273334999991</v>
      </c>
      <c r="AI154" s="250">
        <f>VLOOKUP($A154,'App C Share Outflows'!$A:$I,7,FALSE)</f>
        <v>34464.948334999994</v>
      </c>
      <c r="AJ154" s="250">
        <f>VLOOKUP($A154,'App C Share Outflows'!$A:$I,8,FALSE)</f>
        <v>0</v>
      </c>
      <c r="AK154" s="250">
        <f>VLOOKUP($A154,'App C Share Outflows'!$A:$I,9,FALSE)</f>
        <v>0</v>
      </c>
      <c r="AN154" s="250">
        <f>VLOOKUP($A154,'App C Share Inflows'!$A:$I,5,FALSE)</f>
        <v>-25574.197500000038</v>
      </c>
      <c r="AO154" s="250">
        <f>VLOOKUP($A154,'App C Share Inflows'!$A:$I,6,FALSE)</f>
        <v>-25574.197500000038</v>
      </c>
      <c r="AP154" s="250">
        <f>VLOOKUP($A154,'App C Share Inflows'!$A:$I,7,FALSE)</f>
        <v>0</v>
      </c>
      <c r="AQ154" s="250">
        <f>VLOOKUP($A154,'App C Share Inflows'!$A:$I,8,FALSE)</f>
        <v>0</v>
      </c>
      <c r="AR154" s="250">
        <f>VLOOKUP($A154,'App C Share Inflows'!$A:$I,9,FALSE)</f>
        <v>0</v>
      </c>
    </row>
    <row r="155" spans="1:44">
      <c r="A155" s="4">
        <v>91414</v>
      </c>
      <c r="B155" s="84" t="s">
        <v>952</v>
      </c>
      <c r="C155" s="249">
        <f>VLOOKUP($A155,'App C Total'!$A:$I,3,FALSE)</f>
        <v>2.9479999999999999E-5</v>
      </c>
      <c r="D155" s="44"/>
      <c r="E155" s="250">
        <f>VLOOKUP($A155,'App C Total'!$A:$I,5,FALSE)</f>
        <v>31508.205655000002</v>
      </c>
      <c r="F155" s="250">
        <f>VLOOKUP($A155,'App C Total'!$A:$I,6,FALSE)</f>
        <v>12825.149174999999</v>
      </c>
      <c r="G155" s="250">
        <f>VLOOKUP($A155,'App C Total'!$A:$I,7,FALSE)</f>
        <v>33337.989979999991</v>
      </c>
      <c r="H155" s="250">
        <f>VLOOKUP($A155,'App C Total'!$A:$I,8,FALSE)</f>
        <v>2209.7028799999998</v>
      </c>
      <c r="I155" s="250">
        <f>VLOOKUP($A155,'App C Total'!$A:$I,9,FALSE)</f>
        <v>0</v>
      </c>
      <c r="L155" s="250">
        <f>VLOOKUP($A155,'App C Exp'!$A:$I,5,FALSE)</f>
        <v>8472.5225200000004</v>
      </c>
      <c r="M155" s="250">
        <f>VLOOKUP($A155,'App C Exp'!$A:$I,6,FALSE)</f>
        <v>6290.7077199999994</v>
      </c>
      <c r="N155" s="250">
        <f>VLOOKUP($A155,'App C Exp'!$A:$I,7,FALSE)</f>
        <v>6524.8673600000002</v>
      </c>
      <c r="O155" s="250">
        <f>VLOOKUP($A155,'App C Exp'!$A:$I,8,FALSE)</f>
        <v>0</v>
      </c>
      <c r="P155" s="250">
        <f>VLOOKUP($A155,'App C Exp'!$A:$I,9,FALSE)</f>
        <v>0</v>
      </c>
      <c r="S155" s="250">
        <f>VLOOKUP($A155,'App C Inv'!$A:$I,5,FALSE)</f>
        <v>13018.8102</v>
      </c>
      <c r="T155" s="250">
        <f>VLOOKUP($A155,'App C Inv'!$A:$I,6,FALSE)</f>
        <v>8631.5081599999994</v>
      </c>
      <c r="U155" s="250">
        <f>VLOOKUP($A155,'App C Inv'!$A:$I,7,FALSE)</f>
        <v>28397.052199999998</v>
      </c>
      <c r="V155" s="250">
        <f>VLOOKUP($A155,'App C Inv'!$A:$I,8,FALSE)</f>
        <v>2209.7028799999998</v>
      </c>
      <c r="W155" s="250">
        <f>VLOOKUP($A155,'App C Inv'!$A:$I,9,FALSE)</f>
        <v>0</v>
      </c>
      <c r="Z155" s="250">
        <f>VLOOKUP($A155,'App C Assum'!$A:$I,5,FALSE)</f>
        <v>8296.9396400000005</v>
      </c>
      <c r="AA155" s="250">
        <f>VLOOKUP($A155,'App C Assum'!$A:$I,6,FALSE)</f>
        <v>0</v>
      </c>
      <c r="AB155" s="250">
        <f>VLOOKUP($A155,'App C Assum'!$A:$I,7,FALSE)</f>
        <v>0</v>
      </c>
      <c r="AC155" s="250">
        <f>VLOOKUP($A155,'App C Assum'!$A:$I,8,FALSE)</f>
        <v>0</v>
      </c>
      <c r="AD155" s="250">
        <f>VLOOKUP($A155,'App C Assum'!$A:$I,9,FALSE)</f>
        <v>0</v>
      </c>
      <c r="AG155" s="250">
        <f>VLOOKUP($A155,'App C Share Outflows'!$A:$I,5,FALSE)</f>
        <v>3817</v>
      </c>
      <c r="AH155" s="250">
        <f>VLOOKUP($A155,'App C Share Outflows'!$A:$I,6,FALSE)</f>
        <v>0</v>
      </c>
      <c r="AI155" s="250">
        <f>VLOOKUP($A155,'App C Share Outflows'!$A:$I,7,FALSE)</f>
        <v>0</v>
      </c>
      <c r="AJ155" s="250">
        <f>VLOOKUP($A155,'App C Share Outflows'!$A:$I,8,FALSE)</f>
        <v>0</v>
      </c>
      <c r="AK155" s="250">
        <f>VLOOKUP($A155,'App C Share Outflows'!$A:$I,9,FALSE)</f>
        <v>0</v>
      </c>
      <c r="AN155" s="250">
        <f>VLOOKUP($A155,'App C Share Inflows'!$A:$I,5,FALSE)</f>
        <v>-2097.0667050000015</v>
      </c>
      <c r="AO155" s="250">
        <f>VLOOKUP($A155,'App C Share Inflows'!$A:$I,6,FALSE)</f>
        <v>-2097.0667050000015</v>
      </c>
      <c r="AP155" s="250">
        <f>VLOOKUP($A155,'App C Share Inflows'!$A:$I,7,FALSE)</f>
        <v>-1583.9295800000014</v>
      </c>
      <c r="AQ155" s="250">
        <f>VLOOKUP($A155,'App C Share Inflows'!$A:$I,8,FALSE)</f>
        <v>0</v>
      </c>
      <c r="AR155" s="250">
        <f>VLOOKUP($A155,'App C Share Inflows'!$A:$I,9,FALSE)</f>
        <v>0</v>
      </c>
    </row>
    <row r="156" spans="1:44">
      <c r="A156" s="4">
        <v>91417</v>
      </c>
      <c r="B156" s="84" t="s">
        <v>161</v>
      </c>
      <c r="C156" s="249">
        <f>VLOOKUP($A156,'App C Total'!$A:$I,3,FALSE)</f>
        <v>5.7100000000000004E-6</v>
      </c>
      <c r="D156" s="44"/>
      <c r="E156" s="250">
        <f>VLOOKUP($A156,'App C Total'!$A:$I,5,FALSE)</f>
        <v>9372.5848474999984</v>
      </c>
      <c r="F156" s="250">
        <f>VLOOKUP($A156,'App C Total'!$A:$I,6,FALSE)</f>
        <v>4257.1688875</v>
      </c>
      <c r="G156" s="250">
        <f>VLOOKUP($A156,'App C Total'!$A:$I,7,FALSE)</f>
        <v>7109.2425975000006</v>
      </c>
      <c r="H156" s="250">
        <f>VLOOKUP($A156,'App C Total'!$A:$I,8,FALSE)</f>
        <v>427.99876</v>
      </c>
      <c r="I156" s="250">
        <f>VLOOKUP($A156,'App C Total'!$A:$I,9,FALSE)</f>
        <v>0</v>
      </c>
      <c r="L156" s="250">
        <f>VLOOKUP($A156,'App C Exp'!$A:$I,5,FALSE)</f>
        <v>1641.0482900000002</v>
      </c>
      <c r="M156" s="250">
        <f>VLOOKUP($A156,'App C Exp'!$A:$I,6,FALSE)</f>
        <v>1218.45119</v>
      </c>
      <c r="N156" s="250">
        <f>VLOOKUP($A156,'App C Exp'!$A:$I,7,FALSE)</f>
        <v>1263.8057200000001</v>
      </c>
      <c r="O156" s="250">
        <f>VLOOKUP($A156,'App C Exp'!$A:$I,8,FALSE)</f>
        <v>0</v>
      </c>
      <c r="P156" s="250">
        <f>VLOOKUP($A156,'App C Exp'!$A:$I,9,FALSE)</f>
        <v>0</v>
      </c>
      <c r="S156" s="250">
        <f>VLOOKUP($A156,'App C Inv'!$A:$I,5,FALSE)</f>
        <v>2521.62165</v>
      </c>
      <c r="T156" s="250">
        <f>VLOOKUP($A156,'App C Inv'!$A:$I,6,FALSE)</f>
        <v>1671.8423200000002</v>
      </c>
      <c r="U156" s="250">
        <f>VLOOKUP($A156,'App C Inv'!$A:$I,7,FALSE)</f>
        <v>5500.2431500000002</v>
      </c>
      <c r="V156" s="250">
        <f>VLOOKUP($A156,'App C Inv'!$A:$I,8,FALSE)</f>
        <v>427.99876</v>
      </c>
      <c r="W156" s="250">
        <f>VLOOKUP($A156,'App C Inv'!$A:$I,9,FALSE)</f>
        <v>0</v>
      </c>
      <c r="Z156" s="250">
        <f>VLOOKUP($A156,'App C Assum'!$A:$I,5,FALSE)</f>
        <v>1607.03953</v>
      </c>
      <c r="AA156" s="250">
        <f>VLOOKUP($A156,'App C Assum'!$A:$I,6,FALSE)</f>
        <v>0</v>
      </c>
      <c r="AB156" s="250">
        <f>VLOOKUP($A156,'App C Assum'!$A:$I,7,FALSE)</f>
        <v>0</v>
      </c>
      <c r="AC156" s="250">
        <f>VLOOKUP($A156,'App C Assum'!$A:$I,8,FALSE)</f>
        <v>0</v>
      </c>
      <c r="AD156" s="250">
        <f>VLOOKUP($A156,'App C Assum'!$A:$I,9,FALSE)</f>
        <v>0</v>
      </c>
      <c r="AG156" s="250">
        <f>VLOOKUP($A156,'App C Share Outflows'!$A:$I,5,FALSE)</f>
        <v>4000.6962274999996</v>
      </c>
      <c r="AH156" s="250">
        <f>VLOOKUP($A156,'App C Share Outflows'!$A:$I,6,FALSE)</f>
        <v>1764.6962274999996</v>
      </c>
      <c r="AI156" s="250">
        <f>VLOOKUP($A156,'App C Share Outflows'!$A:$I,7,FALSE)</f>
        <v>345.1937274999998</v>
      </c>
      <c r="AJ156" s="250">
        <f>VLOOKUP($A156,'App C Share Outflows'!$A:$I,8,FALSE)</f>
        <v>0</v>
      </c>
      <c r="AK156" s="250">
        <f>VLOOKUP($A156,'App C Share Outflows'!$A:$I,9,FALSE)</f>
        <v>0</v>
      </c>
      <c r="AN156" s="250">
        <f>VLOOKUP($A156,'App C Share Inflows'!$A:$I,5,FALSE)</f>
        <v>-397.82085000000006</v>
      </c>
      <c r="AO156" s="250">
        <f>VLOOKUP($A156,'App C Share Inflows'!$A:$I,6,FALSE)</f>
        <v>-397.82085000000006</v>
      </c>
      <c r="AP156" s="250">
        <f>VLOOKUP($A156,'App C Share Inflows'!$A:$I,7,FALSE)</f>
        <v>0</v>
      </c>
      <c r="AQ156" s="250">
        <f>VLOOKUP($A156,'App C Share Inflows'!$A:$I,8,FALSE)</f>
        <v>0</v>
      </c>
      <c r="AR156" s="250">
        <f>VLOOKUP($A156,'App C Share Inflows'!$A:$I,9,FALSE)</f>
        <v>0</v>
      </c>
    </row>
    <row r="157" spans="1:44">
      <c r="A157" s="4">
        <v>91421</v>
      </c>
      <c r="B157" s="84" t="s">
        <v>162</v>
      </c>
      <c r="C157" s="249">
        <f>VLOOKUP($A157,'App C Total'!$A:$I,3,FALSE)</f>
        <v>9.5849999999999999E-5</v>
      </c>
      <c r="D157" s="44"/>
      <c r="E157" s="250">
        <f>VLOOKUP($A157,'App C Total'!$A:$I,5,FALSE)</f>
        <v>117172.61948749999</v>
      </c>
      <c r="F157" s="250">
        <f>VLOOKUP($A157,'App C Total'!$A:$I,6,FALSE)</f>
        <v>69774.764887500001</v>
      </c>
      <c r="G157" s="250">
        <f>VLOOKUP($A157,'App C Total'!$A:$I,7,FALSE)</f>
        <v>124235.8269625</v>
      </c>
      <c r="H157" s="250">
        <f>VLOOKUP($A157,'App C Total'!$A:$I,8,FALSE)</f>
        <v>7184.5325999999995</v>
      </c>
      <c r="I157" s="250">
        <f>VLOOKUP($A157,'App C Total'!$A:$I,9,FALSE)</f>
        <v>0</v>
      </c>
      <c r="L157" s="250">
        <f>VLOOKUP($A157,'App C Exp'!$A:$I,5,FALSE)</f>
        <v>27547.194149999999</v>
      </c>
      <c r="M157" s="250">
        <f>VLOOKUP($A157,'App C Exp'!$A:$I,6,FALSE)</f>
        <v>20453.335650000001</v>
      </c>
      <c r="N157" s="250">
        <f>VLOOKUP($A157,'App C Exp'!$A:$I,7,FALSE)</f>
        <v>21214.672200000001</v>
      </c>
      <c r="O157" s="250">
        <f>VLOOKUP($A157,'App C Exp'!$A:$I,8,FALSE)</f>
        <v>0</v>
      </c>
      <c r="P157" s="250">
        <f>VLOOKUP($A157,'App C Exp'!$A:$I,9,FALSE)</f>
        <v>0</v>
      </c>
      <c r="S157" s="250">
        <f>VLOOKUP($A157,'App C Inv'!$A:$I,5,FALSE)</f>
        <v>42328.797749999998</v>
      </c>
      <c r="T157" s="250">
        <f>VLOOKUP($A157,'App C Inv'!$A:$I,6,FALSE)</f>
        <v>28064.1132</v>
      </c>
      <c r="U157" s="250">
        <f>VLOOKUP($A157,'App C Inv'!$A:$I,7,FALSE)</f>
        <v>92328.950249999994</v>
      </c>
      <c r="V157" s="250">
        <f>VLOOKUP($A157,'App C Inv'!$A:$I,8,FALSE)</f>
        <v>7184.5325999999995</v>
      </c>
      <c r="W157" s="250">
        <f>VLOOKUP($A157,'App C Inv'!$A:$I,9,FALSE)</f>
        <v>0</v>
      </c>
      <c r="Z157" s="250">
        <f>VLOOKUP($A157,'App C Assum'!$A:$I,5,FALSE)</f>
        <v>26976.311549999999</v>
      </c>
      <c r="AA157" s="250">
        <f>VLOOKUP($A157,'App C Assum'!$A:$I,6,FALSE)</f>
        <v>0</v>
      </c>
      <c r="AB157" s="250">
        <f>VLOOKUP($A157,'App C Assum'!$A:$I,7,FALSE)</f>
        <v>0</v>
      </c>
      <c r="AC157" s="250">
        <f>VLOOKUP($A157,'App C Assum'!$A:$I,8,FALSE)</f>
        <v>0</v>
      </c>
      <c r="AD157" s="250">
        <f>VLOOKUP($A157,'App C Assum'!$A:$I,9,FALSE)</f>
        <v>0</v>
      </c>
      <c r="AG157" s="250">
        <f>VLOOKUP($A157,'App C Share Outflows'!$A:$I,5,FALSE)</f>
        <v>21257.316037499993</v>
      </c>
      <c r="AH157" s="250">
        <f>VLOOKUP($A157,'App C Share Outflows'!$A:$I,6,FALSE)</f>
        <v>21257.316037499993</v>
      </c>
      <c r="AI157" s="250">
        <f>VLOOKUP($A157,'App C Share Outflows'!$A:$I,7,FALSE)</f>
        <v>10692.204512499993</v>
      </c>
      <c r="AJ157" s="250">
        <f>VLOOKUP($A157,'App C Share Outflows'!$A:$I,8,FALSE)</f>
        <v>0</v>
      </c>
      <c r="AK157" s="250">
        <f>VLOOKUP($A157,'App C Share Outflows'!$A:$I,9,FALSE)</f>
        <v>0</v>
      </c>
      <c r="AN157" s="250">
        <f>VLOOKUP($A157,'App C Share Inflows'!$A:$I,5,FALSE)</f>
        <v>-937</v>
      </c>
      <c r="AO157" s="250">
        <f>VLOOKUP($A157,'App C Share Inflows'!$A:$I,6,FALSE)</f>
        <v>0</v>
      </c>
      <c r="AP157" s="250">
        <f>VLOOKUP($A157,'App C Share Inflows'!$A:$I,7,FALSE)</f>
        <v>0</v>
      </c>
      <c r="AQ157" s="250">
        <f>VLOOKUP($A157,'App C Share Inflows'!$A:$I,8,FALSE)</f>
        <v>0</v>
      </c>
      <c r="AR157" s="250">
        <f>VLOOKUP($A157,'App C Share Inflows'!$A:$I,9,FALSE)</f>
        <v>0</v>
      </c>
    </row>
    <row r="158" spans="1:44">
      <c r="A158" s="4">
        <v>91423</v>
      </c>
      <c r="B158" s="84" t="s">
        <v>163</v>
      </c>
      <c r="C158" s="249">
        <f>VLOOKUP($A158,'App C Total'!$A:$I,3,FALSE)</f>
        <v>5.8350000000000002E-5</v>
      </c>
      <c r="D158" s="44"/>
      <c r="E158" s="250">
        <f>VLOOKUP($A158,'App C Total'!$A:$I,5,FALSE)</f>
        <v>56305.595187500003</v>
      </c>
      <c r="F158" s="250">
        <f>VLOOKUP($A158,'App C Total'!$A:$I,6,FALSE)</f>
        <v>26013.09058750001</v>
      </c>
      <c r="G158" s="250">
        <f>VLOOKUP($A158,'App C Total'!$A:$I,7,FALSE)</f>
        <v>69287.122737500002</v>
      </c>
      <c r="H158" s="250">
        <f>VLOOKUP($A158,'App C Total'!$A:$I,8,FALSE)</f>
        <v>4373.6826000000001</v>
      </c>
      <c r="I158" s="250">
        <f>VLOOKUP($A158,'App C Total'!$A:$I,9,FALSE)</f>
        <v>0</v>
      </c>
      <c r="L158" s="250">
        <f>VLOOKUP($A158,'App C Exp'!$A:$I,5,FALSE)</f>
        <v>16769.731650000002</v>
      </c>
      <c r="M158" s="250">
        <f>VLOOKUP($A158,'App C Exp'!$A:$I,6,FALSE)</f>
        <v>12451.248150000001</v>
      </c>
      <c r="N158" s="250">
        <f>VLOOKUP($A158,'App C Exp'!$A:$I,7,FALSE)</f>
        <v>12914.7222</v>
      </c>
      <c r="O158" s="250">
        <f>VLOOKUP($A158,'App C Exp'!$A:$I,8,FALSE)</f>
        <v>0</v>
      </c>
      <c r="P158" s="250">
        <f>VLOOKUP($A158,'App C Exp'!$A:$I,9,FALSE)</f>
        <v>0</v>
      </c>
      <c r="S158" s="250">
        <f>VLOOKUP($A158,'App C Inv'!$A:$I,5,FALSE)</f>
        <v>25768.235250000002</v>
      </c>
      <c r="T158" s="250">
        <f>VLOOKUP($A158,'App C Inv'!$A:$I,6,FALSE)</f>
        <v>17084.413199999999</v>
      </c>
      <c r="U158" s="250">
        <f>VLOOKUP($A158,'App C Inv'!$A:$I,7,FALSE)</f>
        <v>56206.512750000002</v>
      </c>
      <c r="V158" s="250">
        <f>VLOOKUP($A158,'App C Inv'!$A:$I,8,FALSE)</f>
        <v>4373.6826000000001</v>
      </c>
      <c r="W158" s="250">
        <f>VLOOKUP($A158,'App C Inv'!$A:$I,9,FALSE)</f>
        <v>0</v>
      </c>
      <c r="Z158" s="250">
        <f>VLOOKUP($A158,'App C Assum'!$A:$I,5,FALSE)</f>
        <v>16422.199049999999</v>
      </c>
      <c r="AA158" s="250">
        <f>VLOOKUP($A158,'App C Assum'!$A:$I,6,FALSE)</f>
        <v>0</v>
      </c>
      <c r="AB158" s="250">
        <f>VLOOKUP($A158,'App C Assum'!$A:$I,7,FALSE)</f>
        <v>0</v>
      </c>
      <c r="AC158" s="250">
        <f>VLOOKUP($A158,'App C Assum'!$A:$I,8,FALSE)</f>
        <v>0</v>
      </c>
      <c r="AD158" s="250">
        <f>VLOOKUP($A158,'App C Assum'!$A:$I,9,FALSE)</f>
        <v>0</v>
      </c>
      <c r="AG158" s="250">
        <f>VLOOKUP($A158,'App C Share Outflows'!$A:$I,5,FALSE)</f>
        <v>1033.887787500008</v>
      </c>
      <c r="AH158" s="250">
        <f>VLOOKUP($A158,'App C Share Outflows'!$A:$I,6,FALSE)</f>
        <v>165.88778750000802</v>
      </c>
      <c r="AI158" s="250">
        <f>VLOOKUP($A158,'App C Share Outflows'!$A:$I,7,FALSE)</f>
        <v>165.88778750000802</v>
      </c>
      <c r="AJ158" s="250">
        <f>VLOOKUP($A158,'App C Share Outflows'!$A:$I,8,FALSE)</f>
        <v>0</v>
      </c>
      <c r="AK158" s="250">
        <f>VLOOKUP($A158,'App C Share Outflows'!$A:$I,9,FALSE)</f>
        <v>0</v>
      </c>
      <c r="AN158" s="250">
        <f>VLOOKUP($A158,'App C Share Inflows'!$A:$I,5,FALSE)</f>
        <v>-3688.4585500000012</v>
      </c>
      <c r="AO158" s="250">
        <f>VLOOKUP($A158,'App C Share Inflows'!$A:$I,6,FALSE)</f>
        <v>-3688.4585500000012</v>
      </c>
      <c r="AP158" s="250">
        <f>VLOOKUP($A158,'App C Share Inflows'!$A:$I,7,FALSE)</f>
        <v>0</v>
      </c>
      <c r="AQ158" s="250">
        <f>VLOOKUP($A158,'App C Share Inflows'!$A:$I,8,FALSE)</f>
        <v>0</v>
      </c>
      <c r="AR158" s="250">
        <f>VLOOKUP($A158,'App C Share Inflows'!$A:$I,9,FALSE)</f>
        <v>0</v>
      </c>
    </row>
    <row r="159" spans="1:44">
      <c r="A159" s="4">
        <v>91431</v>
      </c>
      <c r="B159" s="84" t="s">
        <v>164</v>
      </c>
      <c r="C159" s="249">
        <f>VLOOKUP($A159,'App C Total'!$A:$I,3,FALSE)</f>
        <v>1.6783999999999999E-4</v>
      </c>
      <c r="D159" s="44"/>
      <c r="E159" s="250">
        <f>VLOOKUP($A159,'App C Total'!$A:$I,5,FALSE)</f>
        <v>155442.02566499996</v>
      </c>
      <c r="F159" s="250">
        <f>VLOOKUP($A159,'App C Total'!$A:$I,6,FALSE)</f>
        <v>65245.341824999959</v>
      </c>
      <c r="G159" s="250">
        <f>VLOOKUP($A159,'App C Total'!$A:$I,7,FALSE)</f>
        <v>176737.16778999998</v>
      </c>
      <c r="H159" s="250">
        <f>VLOOKUP($A159,'App C Total'!$A:$I,8,FALSE)</f>
        <v>12580.615039999999</v>
      </c>
      <c r="I159" s="250">
        <f>VLOOKUP($A159,'App C Total'!$A:$I,9,FALSE)</f>
        <v>0</v>
      </c>
      <c r="L159" s="250">
        <f>VLOOKUP($A159,'App C Exp'!$A:$I,5,FALSE)</f>
        <v>48237.048159999998</v>
      </c>
      <c r="M159" s="250">
        <f>VLOOKUP($A159,'App C Exp'!$A:$I,6,FALSE)</f>
        <v>35815.209759999998</v>
      </c>
      <c r="N159" s="250">
        <f>VLOOKUP($A159,'App C Exp'!$A:$I,7,FALSE)</f>
        <v>37148.362880000001</v>
      </c>
      <c r="O159" s="250">
        <f>VLOOKUP($A159,'App C Exp'!$A:$I,8,FALSE)</f>
        <v>0</v>
      </c>
      <c r="P159" s="250">
        <f>VLOOKUP($A159,'App C Exp'!$A:$I,9,FALSE)</f>
        <v>0</v>
      </c>
      <c r="S159" s="250">
        <f>VLOOKUP($A159,'App C Inv'!$A:$I,5,FALSE)</f>
        <v>74120.661599999992</v>
      </c>
      <c r="T159" s="250">
        <f>VLOOKUP($A159,'App C Inv'!$A:$I,6,FALSE)</f>
        <v>49142.209279999995</v>
      </c>
      <c r="U159" s="250">
        <f>VLOOKUP($A159,'App C Inv'!$A:$I,7,FALSE)</f>
        <v>161674.3976</v>
      </c>
      <c r="V159" s="250">
        <f>VLOOKUP($A159,'App C Inv'!$A:$I,8,FALSE)</f>
        <v>12580.615039999999</v>
      </c>
      <c r="W159" s="250">
        <f>VLOOKUP($A159,'App C Inv'!$A:$I,9,FALSE)</f>
        <v>0</v>
      </c>
      <c r="Z159" s="250">
        <f>VLOOKUP($A159,'App C Assum'!$A:$I,5,FALSE)</f>
        <v>47237.393120000001</v>
      </c>
      <c r="AA159" s="250">
        <f>VLOOKUP($A159,'App C Assum'!$A:$I,6,FALSE)</f>
        <v>0</v>
      </c>
      <c r="AB159" s="250">
        <f>VLOOKUP($A159,'App C Assum'!$A:$I,7,FALSE)</f>
        <v>0</v>
      </c>
      <c r="AC159" s="250">
        <f>VLOOKUP($A159,'App C Assum'!$A:$I,8,FALSE)</f>
        <v>0</v>
      </c>
      <c r="AD159" s="250">
        <f>VLOOKUP($A159,'App C Assum'!$A:$I,9,FALSE)</f>
        <v>0</v>
      </c>
      <c r="AG159" s="250">
        <f>VLOOKUP($A159,'App C Share Outflows'!$A:$I,5,FALSE)</f>
        <v>11924.133600000001</v>
      </c>
      <c r="AH159" s="250">
        <f>VLOOKUP($A159,'App C Share Outflows'!$A:$I,6,FALSE)</f>
        <v>6365.133600000001</v>
      </c>
      <c r="AI159" s="250">
        <f>VLOOKUP($A159,'App C Share Outflows'!$A:$I,7,FALSE)</f>
        <v>0</v>
      </c>
      <c r="AJ159" s="250">
        <f>VLOOKUP($A159,'App C Share Outflows'!$A:$I,8,FALSE)</f>
        <v>0</v>
      </c>
      <c r="AK159" s="250">
        <f>VLOOKUP($A159,'App C Share Outflows'!$A:$I,9,FALSE)</f>
        <v>0</v>
      </c>
      <c r="AN159" s="250">
        <f>VLOOKUP($A159,'App C Share Inflows'!$A:$I,5,FALSE)</f>
        <v>-26077.210815000035</v>
      </c>
      <c r="AO159" s="250">
        <f>VLOOKUP($A159,'App C Share Inflows'!$A:$I,6,FALSE)</f>
        <v>-26077.210815000035</v>
      </c>
      <c r="AP159" s="250">
        <f>VLOOKUP($A159,'App C Share Inflows'!$A:$I,7,FALSE)</f>
        <v>-22085.592690000034</v>
      </c>
      <c r="AQ159" s="250">
        <f>VLOOKUP($A159,'App C Share Inflows'!$A:$I,8,FALSE)</f>
        <v>0</v>
      </c>
      <c r="AR159" s="250">
        <f>VLOOKUP($A159,'App C Share Inflows'!$A:$I,9,FALSE)</f>
        <v>0</v>
      </c>
    </row>
    <row r="160" spans="1:44">
      <c r="A160" s="4">
        <v>91441</v>
      </c>
      <c r="B160" s="84" t="s">
        <v>165</v>
      </c>
      <c r="C160" s="249">
        <f>VLOOKUP($A160,'App C Total'!$A:$I,3,FALSE)</f>
        <v>1.0149E-3</v>
      </c>
      <c r="D160" s="44"/>
      <c r="E160" s="250">
        <f>VLOOKUP($A160,'App C Total'!$A:$I,5,FALSE)</f>
        <v>974830.95672499982</v>
      </c>
      <c r="F160" s="250">
        <f>VLOOKUP($A160,'App C Total'!$A:$I,6,FALSE)</f>
        <v>491560.24432499998</v>
      </c>
      <c r="G160" s="250">
        <f>VLOOKUP($A160,'App C Total'!$A:$I,7,FALSE)</f>
        <v>1194866.9540250001</v>
      </c>
      <c r="H160" s="250">
        <f>VLOOKUP($A160,'App C Total'!$A:$I,8,FALSE)</f>
        <v>76072.844400000002</v>
      </c>
      <c r="I160" s="250">
        <f>VLOOKUP($A160,'App C Total'!$A:$I,9,FALSE)</f>
        <v>0</v>
      </c>
      <c r="L160" s="250">
        <f>VLOOKUP($A160,'App C Exp'!$A:$I,5,FALSE)</f>
        <v>291681.2451</v>
      </c>
      <c r="M160" s="250">
        <f>VLOOKUP($A160,'App C Exp'!$A:$I,6,FALSE)</f>
        <v>216568.49609999999</v>
      </c>
      <c r="N160" s="250">
        <f>VLOOKUP($A160,'App C Exp'!$A:$I,7,FALSE)</f>
        <v>224629.8468</v>
      </c>
      <c r="O160" s="250">
        <f>VLOOKUP($A160,'App C Exp'!$A:$I,8,FALSE)</f>
        <v>0</v>
      </c>
      <c r="P160" s="250">
        <f>VLOOKUP($A160,'App C Exp'!$A:$I,9,FALSE)</f>
        <v>0</v>
      </c>
      <c r="S160" s="250">
        <f>VLOOKUP($A160,'App C Inv'!$A:$I,5,FALSE)</f>
        <v>448195.06349999999</v>
      </c>
      <c r="T160" s="250">
        <f>VLOOKUP($A160,'App C Inv'!$A:$I,6,FALSE)</f>
        <v>297154.60080000001</v>
      </c>
      <c r="U160" s="250">
        <f>VLOOKUP($A160,'App C Inv'!$A:$I,7,FALSE)</f>
        <v>977617.64850000001</v>
      </c>
      <c r="V160" s="250">
        <f>VLOOKUP($A160,'App C Inv'!$A:$I,8,FALSE)</f>
        <v>76072.844400000002</v>
      </c>
      <c r="W160" s="250">
        <f>VLOOKUP($A160,'App C Inv'!$A:$I,9,FALSE)</f>
        <v>0</v>
      </c>
      <c r="Z160" s="250">
        <f>VLOOKUP($A160,'App C Assum'!$A:$I,5,FALSE)</f>
        <v>285636.50069999998</v>
      </c>
      <c r="AA160" s="250">
        <f>VLOOKUP($A160,'App C Assum'!$A:$I,6,FALSE)</f>
        <v>0</v>
      </c>
      <c r="AB160" s="250">
        <f>VLOOKUP($A160,'App C Assum'!$A:$I,7,FALSE)</f>
        <v>0</v>
      </c>
      <c r="AC160" s="250">
        <f>VLOOKUP($A160,'App C Assum'!$A:$I,8,FALSE)</f>
        <v>0</v>
      </c>
      <c r="AD160" s="250">
        <f>VLOOKUP($A160,'App C Assum'!$A:$I,9,FALSE)</f>
        <v>0</v>
      </c>
      <c r="AG160" s="250">
        <f>VLOOKUP($A160,'App C Share Outflows'!$A:$I,5,FALSE)</f>
        <v>5910.4811999999802</v>
      </c>
      <c r="AH160" s="250">
        <f>VLOOKUP($A160,'App C Share Outflows'!$A:$I,6,FALSE)</f>
        <v>5910.4811999999802</v>
      </c>
      <c r="AI160" s="250">
        <f>VLOOKUP($A160,'App C Share Outflows'!$A:$I,7,FALSE)</f>
        <v>0</v>
      </c>
      <c r="AJ160" s="250">
        <f>VLOOKUP($A160,'App C Share Outflows'!$A:$I,8,FALSE)</f>
        <v>0</v>
      </c>
      <c r="AK160" s="250">
        <f>VLOOKUP($A160,'App C Share Outflows'!$A:$I,9,FALSE)</f>
        <v>0</v>
      </c>
      <c r="AN160" s="250">
        <f>VLOOKUP($A160,'App C Share Inflows'!$A:$I,5,FALSE)</f>
        <v>-56592.333775000021</v>
      </c>
      <c r="AO160" s="250">
        <f>VLOOKUP($A160,'App C Share Inflows'!$A:$I,6,FALSE)</f>
        <v>-28073.333775000021</v>
      </c>
      <c r="AP160" s="250">
        <f>VLOOKUP($A160,'App C Share Inflows'!$A:$I,7,FALSE)</f>
        <v>-7380.5412750000105</v>
      </c>
      <c r="AQ160" s="250">
        <f>VLOOKUP($A160,'App C Share Inflows'!$A:$I,8,FALSE)</f>
        <v>0</v>
      </c>
      <c r="AR160" s="250">
        <f>VLOOKUP($A160,'App C Share Inflows'!$A:$I,9,FALSE)</f>
        <v>0</v>
      </c>
    </row>
    <row r="161" spans="1:44">
      <c r="A161" s="4">
        <v>91451</v>
      </c>
      <c r="B161" s="84" t="s">
        <v>166</v>
      </c>
      <c r="C161" s="249">
        <f>VLOOKUP($A161,'App C Total'!$A:$I,3,FALSE)</f>
        <v>1.4804799999999999E-3</v>
      </c>
      <c r="D161" s="44"/>
      <c r="E161" s="250">
        <f>VLOOKUP($A161,'App C Total'!$A:$I,5,FALSE)</f>
        <v>1468719.6744049999</v>
      </c>
      <c r="F161" s="250">
        <f>VLOOKUP($A161,'App C Total'!$A:$I,6,FALSE)</f>
        <v>752097.141925</v>
      </c>
      <c r="G161" s="250">
        <f>VLOOKUP($A161,'App C Total'!$A:$I,7,FALSE)</f>
        <v>1755495.4854299999</v>
      </c>
      <c r="H161" s="250">
        <f>VLOOKUP($A161,'App C Total'!$A:$I,8,FALSE)</f>
        <v>110970.85888</v>
      </c>
      <c r="I161" s="250">
        <f>VLOOKUP($A161,'App C Total'!$A:$I,9,FALSE)</f>
        <v>0</v>
      </c>
      <c r="L161" s="250">
        <f>VLOOKUP($A161,'App C Exp'!$A:$I,5,FALSE)</f>
        <v>425488.47151999996</v>
      </c>
      <c r="M161" s="250">
        <f>VLOOKUP($A161,'App C Exp'!$A:$I,6,FALSE)</f>
        <v>315918.14671999996</v>
      </c>
      <c r="N161" s="250">
        <f>VLOOKUP($A161,'App C Exp'!$A:$I,7,FALSE)</f>
        <v>327677.59935999999</v>
      </c>
      <c r="O161" s="250">
        <f>VLOOKUP($A161,'App C Exp'!$A:$I,8,FALSE)</f>
        <v>0</v>
      </c>
      <c r="P161" s="250">
        <f>VLOOKUP($A161,'App C Exp'!$A:$I,9,FALSE)</f>
        <v>0</v>
      </c>
      <c r="S161" s="250">
        <f>VLOOKUP($A161,'App C Inv'!$A:$I,5,FALSE)</f>
        <v>653802.17519999994</v>
      </c>
      <c r="T161" s="250">
        <f>VLOOKUP($A161,'App C Inv'!$A:$I,6,FALSE)</f>
        <v>433472.70016000001</v>
      </c>
      <c r="U161" s="250">
        <f>VLOOKUP($A161,'App C Inv'!$A:$I,7,FALSE)</f>
        <v>1426094.5671999999</v>
      </c>
      <c r="V161" s="250">
        <f>VLOOKUP($A161,'App C Inv'!$A:$I,8,FALSE)</f>
        <v>110970.85888</v>
      </c>
      <c r="W161" s="250">
        <f>VLOOKUP($A161,'App C Inv'!$A:$I,9,FALSE)</f>
        <v>0</v>
      </c>
      <c r="Z161" s="250">
        <f>VLOOKUP($A161,'App C Assum'!$A:$I,5,FALSE)</f>
        <v>416670.73264</v>
      </c>
      <c r="AA161" s="250">
        <f>VLOOKUP($A161,'App C Assum'!$A:$I,6,FALSE)</f>
        <v>0</v>
      </c>
      <c r="AB161" s="250">
        <f>VLOOKUP($A161,'App C Assum'!$A:$I,7,FALSE)</f>
        <v>0</v>
      </c>
      <c r="AC161" s="250">
        <f>VLOOKUP($A161,'App C Assum'!$A:$I,8,FALSE)</f>
        <v>0</v>
      </c>
      <c r="AD161" s="250">
        <f>VLOOKUP($A161,'App C Assum'!$A:$I,9,FALSE)</f>
        <v>0</v>
      </c>
      <c r="AG161" s="250">
        <f>VLOOKUP($A161,'App C Share Outflows'!$A:$I,5,FALSE)</f>
        <v>12310.826995000056</v>
      </c>
      <c r="AH161" s="250">
        <f>VLOOKUP($A161,'App C Share Outflows'!$A:$I,6,FALSE)</f>
        <v>12310.826995000056</v>
      </c>
      <c r="AI161" s="250">
        <f>VLOOKUP($A161,'App C Share Outflows'!$A:$I,7,FALSE)</f>
        <v>1723.3188700000046</v>
      </c>
      <c r="AJ161" s="250">
        <f>VLOOKUP($A161,'App C Share Outflows'!$A:$I,8,FALSE)</f>
        <v>0</v>
      </c>
      <c r="AK161" s="250">
        <f>VLOOKUP($A161,'App C Share Outflows'!$A:$I,9,FALSE)</f>
        <v>0</v>
      </c>
      <c r="AN161" s="250">
        <f>VLOOKUP($A161,'App C Share Inflows'!$A:$I,5,FALSE)</f>
        <v>-39552.531949999975</v>
      </c>
      <c r="AO161" s="250">
        <f>VLOOKUP($A161,'App C Share Inflows'!$A:$I,6,FALSE)</f>
        <v>-9604.531949999975</v>
      </c>
      <c r="AP161" s="250">
        <f>VLOOKUP($A161,'App C Share Inflows'!$A:$I,7,FALSE)</f>
        <v>0</v>
      </c>
      <c r="AQ161" s="250">
        <f>VLOOKUP($A161,'App C Share Inflows'!$A:$I,8,FALSE)</f>
        <v>0</v>
      </c>
      <c r="AR161" s="250">
        <f>VLOOKUP($A161,'App C Share Inflows'!$A:$I,9,FALSE)</f>
        <v>0</v>
      </c>
    </row>
    <row r="162" spans="1:44">
      <c r="A162" s="4">
        <v>91457</v>
      </c>
      <c r="B162" s="84" t="s">
        <v>167</v>
      </c>
      <c r="C162" s="249">
        <f>VLOOKUP($A162,'App C Total'!$A:$I,3,FALSE)</f>
        <v>1.7750000000000001E-5</v>
      </c>
      <c r="D162" s="44"/>
      <c r="E162" s="250">
        <f>VLOOKUP($A162,'App C Total'!$A:$I,5,FALSE)</f>
        <v>34207.757862500002</v>
      </c>
      <c r="F162" s="250">
        <f>VLOOKUP($A162,'App C Total'!$A:$I,6,FALSE)</f>
        <v>15589.858862499999</v>
      </c>
      <c r="G162" s="250">
        <f>VLOOKUP($A162,'App C Total'!$A:$I,7,FALSE)</f>
        <v>23058.281037500001</v>
      </c>
      <c r="H162" s="250">
        <f>VLOOKUP($A162,'App C Total'!$A:$I,8,FALSE)</f>
        <v>1330.4690000000001</v>
      </c>
      <c r="I162" s="250">
        <f>VLOOKUP($A162,'App C Total'!$A:$I,9,FALSE)</f>
        <v>0</v>
      </c>
      <c r="L162" s="250">
        <f>VLOOKUP($A162,'App C Exp'!$A:$I,5,FALSE)</f>
        <v>5101.3322500000004</v>
      </c>
      <c r="M162" s="250">
        <f>VLOOKUP($A162,'App C Exp'!$A:$I,6,FALSE)</f>
        <v>3787.6547500000001</v>
      </c>
      <c r="N162" s="250">
        <f>VLOOKUP($A162,'App C Exp'!$A:$I,7,FALSE)</f>
        <v>3928.643</v>
      </c>
      <c r="O162" s="250">
        <f>VLOOKUP($A162,'App C Exp'!$A:$I,8,FALSE)</f>
        <v>0</v>
      </c>
      <c r="P162" s="250">
        <f>VLOOKUP($A162,'App C Exp'!$A:$I,9,FALSE)</f>
        <v>0</v>
      </c>
      <c r="S162" s="250">
        <f>VLOOKUP($A162,'App C Inv'!$A:$I,5,FALSE)</f>
        <v>7838.6662500000002</v>
      </c>
      <c r="T162" s="250">
        <f>VLOOKUP($A162,'App C Inv'!$A:$I,6,FALSE)</f>
        <v>5197.058</v>
      </c>
      <c r="U162" s="250">
        <f>VLOOKUP($A162,'App C Inv'!$A:$I,7,FALSE)</f>
        <v>17097.953750000001</v>
      </c>
      <c r="V162" s="250">
        <f>VLOOKUP($A162,'App C Inv'!$A:$I,8,FALSE)</f>
        <v>1330.4690000000001</v>
      </c>
      <c r="W162" s="250">
        <f>VLOOKUP($A162,'App C Inv'!$A:$I,9,FALSE)</f>
        <v>0</v>
      </c>
      <c r="Z162" s="250">
        <f>VLOOKUP($A162,'App C Assum'!$A:$I,5,FALSE)</f>
        <v>4995.6132500000003</v>
      </c>
      <c r="AA162" s="250">
        <f>VLOOKUP($A162,'App C Assum'!$A:$I,6,FALSE)</f>
        <v>0</v>
      </c>
      <c r="AB162" s="250">
        <f>VLOOKUP($A162,'App C Assum'!$A:$I,7,FALSE)</f>
        <v>0</v>
      </c>
      <c r="AC162" s="250">
        <f>VLOOKUP($A162,'App C Assum'!$A:$I,8,FALSE)</f>
        <v>0</v>
      </c>
      <c r="AD162" s="250">
        <f>VLOOKUP($A162,'App C Assum'!$A:$I,9,FALSE)</f>
        <v>0</v>
      </c>
      <c r="AG162" s="250">
        <f>VLOOKUP($A162,'App C Share Outflows'!$A:$I,5,FALSE)</f>
        <v>16272.146112499999</v>
      </c>
      <c r="AH162" s="250">
        <f>VLOOKUP($A162,'App C Share Outflows'!$A:$I,6,FALSE)</f>
        <v>6605.1461124999987</v>
      </c>
      <c r="AI162" s="250">
        <f>VLOOKUP($A162,'App C Share Outflows'!$A:$I,7,FALSE)</f>
        <v>2031.6842875000007</v>
      </c>
      <c r="AJ162" s="250">
        <f>VLOOKUP($A162,'App C Share Outflows'!$A:$I,8,FALSE)</f>
        <v>0</v>
      </c>
      <c r="AK162" s="250">
        <f>VLOOKUP($A162,'App C Share Outflows'!$A:$I,9,FALSE)</f>
        <v>0</v>
      </c>
      <c r="AN162" s="250">
        <f>VLOOKUP($A162,'App C Share Inflows'!$A:$I,5,FALSE)</f>
        <v>0</v>
      </c>
      <c r="AO162" s="250">
        <f>VLOOKUP($A162,'App C Share Inflows'!$A:$I,6,FALSE)</f>
        <v>0</v>
      </c>
      <c r="AP162" s="250">
        <f>VLOOKUP($A162,'App C Share Inflows'!$A:$I,7,FALSE)</f>
        <v>0</v>
      </c>
      <c r="AQ162" s="250">
        <f>VLOOKUP($A162,'App C Share Inflows'!$A:$I,8,FALSE)</f>
        <v>0</v>
      </c>
      <c r="AR162" s="250">
        <f>VLOOKUP($A162,'App C Share Inflows'!$A:$I,9,FALSE)</f>
        <v>0</v>
      </c>
    </row>
    <row r="163" spans="1:44">
      <c r="A163" s="4">
        <v>91461</v>
      </c>
      <c r="B163" s="84" t="s">
        <v>907</v>
      </c>
      <c r="C163" s="249">
        <f>VLOOKUP($A163,'App C Total'!$A:$I,3,FALSE)</f>
        <v>0</v>
      </c>
      <c r="D163" s="44"/>
      <c r="E163" s="250">
        <f>VLOOKUP($A163,'App C Total'!$A:$I,5,FALSE)</f>
        <v>0</v>
      </c>
      <c r="F163" s="250">
        <f>VLOOKUP($A163,'App C Total'!$A:$I,6,FALSE)</f>
        <v>0</v>
      </c>
      <c r="G163" s="250">
        <f>VLOOKUP($A163,'App C Total'!$A:$I,7,FALSE)</f>
        <v>0</v>
      </c>
      <c r="H163" s="250">
        <f>VLOOKUP($A163,'App C Total'!$A:$I,8,FALSE)</f>
        <v>0</v>
      </c>
      <c r="I163" s="250">
        <f>VLOOKUP($A163,'App C Total'!$A:$I,9,FALSE)</f>
        <v>0</v>
      </c>
      <c r="L163" s="250">
        <f>VLOOKUP($A163,'App C Exp'!$A:$I,5,FALSE)</f>
        <v>0</v>
      </c>
      <c r="M163" s="250">
        <f>VLOOKUP($A163,'App C Exp'!$A:$I,6,FALSE)</f>
        <v>0</v>
      </c>
      <c r="N163" s="250">
        <f>VLOOKUP($A163,'App C Exp'!$A:$I,7,FALSE)</f>
        <v>0</v>
      </c>
      <c r="O163" s="250">
        <f>VLOOKUP($A163,'App C Exp'!$A:$I,8,FALSE)</f>
        <v>0</v>
      </c>
      <c r="P163" s="250">
        <f>VLOOKUP($A163,'App C Exp'!$A:$I,9,FALSE)</f>
        <v>0</v>
      </c>
      <c r="S163" s="250">
        <f>VLOOKUP($A163,'App C Inv'!$A:$I,5,FALSE)</f>
        <v>0</v>
      </c>
      <c r="T163" s="250">
        <f>VLOOKUP($A163,'App C Inv'!$A:$I,6,FALSE)</f>
        <v>0</v>
      </c>
      <c r="U163" s="250">
        <f>VLOOKUP($A163,'App C Inv'!$A:$I,7,FALSE)</f>
        <v>0</v>
      </c>
      <c r="V163" s="250">
        <f>VLOOKUP($A163,'App C Inv'!$A:$I,8,FALSE)</f>
        <v>0</v>
      </c>
      <c r="W163" s="250">
        <f>VLOOKUP($A163,'App C Inv'!$A:$I,9,FALSE)</f>
        <v>0</v>
      </c>
      <c r="Z163" s="250">
        <f>VLOOKUP($A163,'App C Assum'!$A:$I,5,FALSE)</f>
        <v>0</v>
      </c>
      <c r="AA163" s="250">
        <f>VLOOKUP($A163,'App C Assum'!$A:$I,6,FALSE)</f>
        <v>0</v>
      </c>
      <c r="AB163" s="250">
        <f>VLOOKUP($A163,'App C Assum'!$A:$I,7,FALSE)</f>
        <v>0</v>
      </c>
      <c r="AC163" s="250">
        <f>VLOOKUP($A163,'App C Assum'!$A:$I,8,FALSE)</f>
        <v>0</v>
      </c>
      <c r="AD163" s="250">
        <f>VLOOKUP($A163,'App C Assum'!$A:$I,9,FALSE)</f>
        <v>0</v>
      </c>
      <c r="AG163" s="250">
        <f>VLOOKUP($A163,'App C Share Outflows'!$A:$I,5,FALSE)</f>
        <v>0</v>
      </c>
      <c r="AH163" s="250">
        <f>VLOOKUP($A163,'App C Share Outflows'!$A:$I,6,FALSE)</f>
        <v>0</v>
      </c>
      <c r="AI163" s="250">
        <f>VLOOKUP($A163,'App C Share Outflows'!$A:$I,7,FALSE)</f>
        <v>0</v>
      </c>
      <c r="AJ163" s="250">
        <f>VLOOKUP($A163,'App C Share Outflows'!$A:$I,8,FALSE)</f>
        <v>0</v>
      </c>
      <c r="AK163" s="250">
        <f>VLOOKUP($A163,'App C Share Outflows'!$A:$I,9,FALSE)</f>
        <v>0</v>
      </c>
      <c r="AN163" s="250">
        <f>VLOOKUP($A163,'App C Share Inflows'!$A:$I,5,FALSE)</f>
        <v>0</v>
      </c>
      <c r="AO163" s="250">
        <f>VLOOKUP($A163,'App C Share Inflows'!$A:$I,6,FALSE)</f>
        <v>0</v>
      </c>
      <c r="AP163" s="250">
        <f>VLOOKUP($A163,'App C Share Inflows'!$A:$I,7,FALSE)</f>
        <v>0</v>
      </c>
      <c r="AQ163" s="250">
        <f>VLOOKUP($A163,'App C Share Inflows'!$A:$I,8,FALSE)</f>
        <v>0</v>
      </c>
      <c r="AR163" s="250">
        <f>VLOOKUP($A163,'App C Share Inflows'!$A:$I,9,FALSE)</f>
        <v>0</v>
      </c>
    </row>
    <row r="164" spans="1:44">
      <c r="A164" s="4">
        <v>91501</v>
      </c>
      <c r="B164" s="84" t="s">
        <v>168</v>
      </c>
      <c r="C164" s="249">
        <f>VLOOKUP($A164,'App C Total'!$A:$I,3,FALSE)</f>
        <v>4.7812000000000001E-4</v>
      </c>
      <c r="D164" s="44"/>
      <c r="E164" s="250">
        <f>VLOOKUP($A164,'App C Total'!$A:$I,5,FALSE)</f>
        <v>476076.86669500009</v>
      </c>
      <c r="F164" s="250">
        <f>VLOOKUP($A164,'App C Total'!$A:$I,6,FALSE)</f>
        <v>239270.42557500009</v>
      </c>
      <c r="G164" s="250">
        <f>VLOOKUP($A164,'App C Total'!$A:$I,7,FALSE)</f>
        <v>560045.45752000005</v>
      </c>
      <c r="H164" s="250">
        <f>VLOOKUP($A164,'App C Total'!$A:$I,8,FALSE)</f>
        <v>35837.962720000003</v>
      </c>
      <c r="I164" s="250">
        <f>VLOOKUP($A164,'App C Total'!$A:$I,9,FALSE)</f>
        <v>0</v>
      </c>
      <c r="L164" s="250">
        <f>VLOOKUP($A164,'App C Exp'!$A:$I,5,FALSE)</f>
        <v>137411.20988000001</v>
      </c>
      <c r="M164" s="250">
        <f>VLOOKUP($A164,'App C Exp'!$A:$I,6,FALSE)</f>
        <v>102025.54868000001</v>
      </c>
      <c r="N164" s="250">
        <f>VLOOKUP($A164,'App C Exp'!$A:$I,7,FALSE)</f>
        <v>105823.25584</v>
      </c>
      <c r="O164" s="250">
        <f>VLOOKUP($A164,'App C Exp'!$A:$I,8,FALSE)</f>
        <v>0</v>
      </c>
      <c r="P164" s="250">
        <f>VLOOKUP($A164,'App C Exp'!$A:$I,9,FALSE)</f>
        <v>0</v>
      </c>
      <c r="S164" s="250">
        <f>VLOOKUP($A164,'App C Inv'!$A:$I,5,FALSE)</f>
        <v>211144.9638</v>
      </c>
      <c r="T164" s="250">
        <f>VLOOKUP($A164,'App C Inv'!$A:$I,6,FALSE)</f>
        <v>139989.71103999999</v>
      </c>
      <c r="U164" s="250">
        <f>VLOOKUP($A164,'App C Inv'!$A:$I,7,FALSE)</f>
        <v>460556.26180000004</v>
      </c>
      <c r="V164" s="250">
        <f>VLOOKUP($A164,'App C Inv'!$A:$I,8,FALSE)</f>
        <v>35837.962720000003</v>
      </c>
      <c r="W164" s="250">
        <f>VLOOKUP($A164,'App C Inv'!$A:$I,9,FALSE)</f>
        <v>0</v>
      </c>
      <c r="Z164" s="250">
        <f>VLOOKUP($A164,'App C Assum'!$A:$I,5,FALSE)</f>
        <v>134563.52716</v>
      </c>
      <c r="AA164" s="250">
        <f>VLOOKUP($A164,'App C Assum'!$A:$I,6,FALSE)</f>
        <v>0</v>
      </c>
      <c r="AB164" s="250">
        <f>VLOOKUP($A164,'App C Assum'!$A:$I,7,FALSE)</f>
        <v>0</v>
      </c>
      <c r="AC164" s="250">
        <f>VLOOKUP($A164,'App C Assum'!$A:$I,8,FALSE)</f>
        <v>0</v>
      </c>
      <c r="AD164" s="250">
        <f>VLOOKUP($A164,'App C Assum'!$A:$I,9,FALSE)</f>
        <v>0</v>
      </c>
      <c r="AG164" s="250">
        <f>VLOOKUP($A164,'App C Share Outflows'!$A:$I,5,FALSE)</f>
        <v>3589.2259749999794</v>
      </c>
      <c r="AH164" s="250">
        <f>VLOOKUP($A164,'App C Share Outflows'!$A:$I,6,FALSE)</f>
        <v>3589.2259749999794</v>
      </c>
      <c r="AI164" s="250">
        <f>VLOOKUP($A164,'App C Share Outflows'!$A:$I,7,FALSE)</f>
        <v>0</v>
      </c>
      <c r="AJ164" s="250">
        <f>VLOOKUP($A164,'App C Share Outflows'!$A:$I,8,FALSE)</f>
        <v>0</v>
      </c>
      <c r="AK164" s="250">
        <f>VLOOKUP($A164,'App C Share Outflows'!$A:$I,9,FALSE)</f>
        <v>0</v>
      </c>
      <c r="AN164" s="250">
        <f>VLOOKUP($A164,'App C Share Inflows'!$A:$I,5,FALSE)</f>
        <v>-10632.060119999898</v>
      </c>
      <c r="AO164" s="250">
        <f>VLOOKUP($A164,'App C Share Inflows'!$A:$I,6,FALSE)</f>
        <v>-6334.0601199998982</v>
      </c>
      <c r="AP164" s="250">
        <f>VLOOKUP($A164,'App C Share Inflows'!$A:$I,7,FALSE)</f>
        <v>-6334.0601199998982</v>
      </c>
      <c r="AQ164" s="250">
        <f>VLOOKUP($A164,'App C Share Inflows'!$A:$I,8,FALSE)</f>
        <v>0</v>
      </c>
      <c r="AR164" s="250">
        <f>VLOOKUP($A164,'App C Share Inflows'!$A:$I,9,FALSE)</f>
        <v>0</v>
      </c>
    </row>
    <row r="165" spans="1:44">
      <c r="A165" s="4">
        <v>91504</v>
      </c>
      <c r="B165" s="84" t="s">
        <v>169</v>
      </c>
      <c r="C165" s="249">
        <f>VLOOKUP($A165,'App C Total'!$A:$I,3,FALSE)</f>
        <v>7.0500000000000003E-6</v>
      </c>
      <c r="D165" s="44"/>
      <c r="E165" s="250">
        <f>VLOOKUP($A165,'App C Total'!$A:$I,5,FALSE)</f>
        <v>9778.4127625000001</v>
      </c>
      <c r="F165" s="250">
        <f>VLOOKUP($A165,'App C Total'!$A:$I,6,FALSE)</f>
        <v>4619.2669624999999</v>
      </c>
      <c r="G165" s="250">
        <f>VLOOKUP($A165,'App C Total'!$A:$I,7,FALSE)</f>
        <v>7798.5764124999987</v>
      </c>
      <c r="H165" s="250">
        <f>VLOOKUP($A165,'App C Total'!$A:$I,8,FALSE)</f>
        <v>528.43979999999999</v>
      </c>
      <c r="I165" s="250">
        <f>VLOOKUP($A165,'App C Total'!$A:$I,9,FALSE)</f>
        <v>0</v>
      </c>
      <c r="L165" s="250">
        <f>VLOOKUP($A165,'App C Exp'!$A:$I,5,FALSE)</f>
        <v>2026.1629500000001</v>
      </c>
      <c r="M165" s="250">
        <f>VLOOKUP($A165,'App C Exp'!$A:$I,6,FALSE)</f>
        <v>1504.3924500000001</v>
      </c>
      <c r="N165" s="250">
        <f>VLOOKUP($A165,'App C Exp'!$A:$I,7,FALSE)</f>
        <v>1560.3905999999999</v>
      </c>
      <c r="O165" s="250">
        <f>VLOOKUP($A165,'App C Exp'!$A:$I,8,FALSE)</f>
        <v>0</v>
      </c>
      <c r="P165" s="250">
        <f>VLOOKUP($A165,'App C Exp'!$A:$I,9,FALSE)</f>
        <v>0</v>
      </c>
      <c r="S165" s="250">
        <f>VLOOKUP($A165,'App C Inv'!$A:$I,5,FALSE)</f>
        <v>3113.3857499999999</v>
      </c>
      <c r="T165" s="250">
        <f>VLOOKUP($A165,'App C Inv'!$A:$I,6,FALSE)</f>
        <v>2064.1836000000003</v>
      </c>
      <c r="U165" s="250">
        <f>VLOOKUP($A165,'App C Inv'!$A:$I,7,FALSE)</f>
        <v>6791.0182500000001</v>
      </c>
      <c r="V165" s="250">
        <f>VLOOKUP($A165,'App C Inv'!$A:$I,8,FALSE)</f>
        <v>528.43979999999999</v>
      </c>
      <c r="W165" s="250">
        <f>VLOOKUP($A165,'App C Inv'!$A:$I,9,FALSE)</f>
        <v>0</v>
      </c>
      <c r="Z165" s="250">
        <f>VLOOKUP($A165,'App C Assum'!$A:$I,5,FALSE)</f>
        <v>1984.1731500000001</v>
      </c>
      <c r="AA165" s="250">
        <f>VLOOKUP($A165,'App C Assum'!$A:$I,6,FALSE)</f>
        <v>0</v>
      </c>
      <c r="AB165" s="250">
        <f>VLOOKUP($A165,'App C Assum'!$A:$I,7,FALSE)</f>
        <v>0</v>
      </c>
      <c r="AC165" s="250">
        <f>VLOOKUP($A165,'App C Assum'!$A:$I,8,FALSE)</f>
        <v>0</v>
      </c>
      <c r="AD165" s="250">
        <f>VLOOKUP($A165,'App C Assum'!$A:$I,9,FALSE)</f>
        <v>0</v>
      </c>
      <c r="AG165" s="250">
        <f>VLOOKUP($A165,'App C Share Outflows'!$A:$I,5,FALSE)</f>
        <v>3207.5233500000004</v>
      </c>
      <c r="AH165" s="250">
        <f>VLOOKUP($A165,'App C Share Outflows'!$A:$I,6,FALSE)</f>
        <v>1603.5233500000004</v>
      </c>
      <c r="AI165" s="250">
        <f>VLOOKUP($A165,'App C Share Outflows'!$A:$I,7,FALSE)</f>
        <v>0</v>
      </c>
      <c r="AJ165" s="250">
        <f>VLOOKUP($A165,'App C Share Outflows'!$A:$I,8,FALSE)</f>
        <v>0</v>
      </c>
      <c r="AK165" s="250">
        <f>VLOOKUP($A165,'App C Share Outflows'!$A:$I,9,FALSE)</f>
        <v>0</v>
      </c>
      <c r="AN165" s="250">
        <f>VLOOKUP($A165,'App C Share Inflows'!$A:$I,5,FALSE)</f>
        <v>-552.83243750000088</v>
      </c>
      <c r="AO165" s="250">
        <f>VLOOKUP($A165,'App C Share Inflows'!$A:$I,6,FALSE)</f>
        <v>-552.83243750000088</v>
      </c>
      <c r="AP165" s="250">
        <f>VLOOKUP($A165,'App C Share Inflows'!$A:$I,7,FALSE)</f>
        <v>-552.83243750000088</v>
      </c>
      <c r="AQ165" s="250">
        <f>VLOOKUP($A165,'App C Share Inflows'!$A:$I,8,FALSE)</f>
        <v>0</v>
      </c>
      <c r="AR165" s="250">
        <f>VLOOKUP($A165,'App C Share Inflows'!$A:$I,9,FALSE)</f>
        <v>0</v>
      </c>
    </row>
    <row r="166" spans="1:44">
      <c r="A166" s="4">
        <v>91601</v>
      </c>
      <c r="B166" s="84" t="s">
        <v>170</v>
      </c>
      <c r="C166" s="249">
        <f>VLOOKUP($A166,'App C Total'!$A:$I,3,FALSE)</f>
        <v>3.0380099999999998E-3</v>
      </c>
      <c r="D166" s="44"/>
      <c r="E166" s="250">
        <f>VLOOKUP($A166,'App C Total'!$A:$I,5,FALSE)</f>
        <v>3309644.9071974996</v>
      </c>
      <c r="F166" s="250">
        <f>VLOOKUP($A166,'App C Total'!$A:$I,6,FALSE)</f>
        <v>1720410.3764374999</v>
      </c>
      <c r="G166" s="250">
        <f>VLOOKUP($A166,'App C Total'!$A:$I,7,FALSE)</f>
        <v>3684406.3955224999</v>
      </c>
      <c r="H166" s="250">
        <f>VLOOKUP($A166,'App C Total'!$A:$I,8,FALSE)</f>
        <v>227717.07755999998</v>
      </c>
      <c r="I166" s="250">
        <f>VLOOKUP($A166,'App C Total'!$A:$I,9,FALSE)</f>
        <v>0</v>
      </c>
      <c r="L166" s="250">
        <f>VLOOKUP($A166,'App C Exp'!$A:$I,5,FALSE)</f>
        <v>873121.03599</v>
      </c>
      <c r="M166" s="250">
        <f>VLOOKUP($A166,'App C Exp'!$A:$I,6,FALSE)</f>
        <v>648277.91588999995</v>
      </c>
      <c r="N166" s="250">
        <f>VLOOKUP($A166,'App C Exp'!$A:$I,7,FALSE)</f>
        <v>672408.82932000002</v>
      </c>
      <c r="O166" s="250">
        <f>VLOOKUP($A166,'App C Exp'!$A:$I,8,FALSE)</f>
        <v>0</v>
      </c>
      <c r="P166" s="250">
        <f>VLOOKUP($A166,'App C Exp'!$A:$I,9,FALSE)</f>
        <v>0</v>
      </c>
      <c r="S166" s="250">
        <f>VLOOKUP($A166,'App C Inv'!$A:$I,5,FALSE)</f>
        <v>1341630.7861499998</v>
      </c>
      <c r="T166" s="250">
        <f>VLOOKUP($A166,'App C Inv'!$A:$I,6,FALSE)</f>
        <v>889505.02391999995</v>
      </c>
      <c r="U166" s="250">
        <f>VLOOKUP($A166,'App C Inv'!$A:$I,7,FALSE)</f>
        <v>2926408.7026499999</v>
      </c>
      <c r="V166" s="250">
        <f>VLOOKUP($A166,'App C Inv'!$A:$I,8,FALSE)</f>
        <v>227717.07755999998</v>
      </c>
      <c r="W166" s="250">
        <f>VLOOKUP($A166,'App C Inv'!$A:$I,9,FALSE)</f>
        <v>0</v>
      </c>
      <c r="Z166" s="250">
        <f>VLOOKUP($A166,'App C Assum'!$A:$I,5,FALSE)</f>
        <v>855026.64842999994</v>
      </c>
      <c r="AA166" s="250">
        <f>VLOOKUP($A166,'App C Assum'!$A:$I,6,FALSE)</f>
        <v>0</v>
      </c>
      <c r="AB166" s="250">
        <f>VLOOKUP($A166,'App C Assum'!$A:$I,7,FALSE)</f>
        <v>0</v>
      </c>
      <c r="AC166" s="250">
        <f>VLOOKUP($A166,'App C Assum'!$A:$I,8,FALSE)</f>
        <v>0</v>
      </c>
      <c r="AD166" s="250">
        <f>VLOOKUP($A166,'App C Assum'!$A:$I,9,FALSE)</f>
        <v>0</v>
      </c>
      <c r="AG166" s="250">
        <f>VLOOKUP($A166,'App C Share Outflows'!$A:$I,5,FALSE)</f>
        <v>239866.43662749996</v>
      </c>
      <c r="AH166" s="250">
        <f>VLOOKUP($A166,'App C Share Outflows'!$A:$I,6,FALSE)</f>
        <v>182627.43662749996</v>
      </c>
      <c r="AI166" s="250">
        <f>VLOOKUP($A166,'App C Share Outflows'!$A:$I,7,FALSE)</f>
        <v>85588.863552500232</v>
      </c>
      <c r="AJ166" s="250">
        <f>VLOOKUP($A166,'App C Share Outflows'!$A:$I,8,FALSE)</f>
        <v>0</v>
      </c>
      <c r="AK166" s="250">
        <f>VLOOKUP($A166,'App C Share Outflows'!$A:$I,9,FALSE)</f>
        <v>0</v>
      </c>
      <c r="AN166" s="250">
        <f>VLOOKUP($A166,'App C Share Inflows'!$A:$I,5,FALSE)</f>
        <v>0</v>
      </c>
      <c r="AO166" s="250">
        <f>VLOOKUP($A166,'App C Share Inflows'!$A:$I,6,FALSE)</f>
        <v>0</v>
      </c>
      <c r="AP166" s="250">
        <f>VLOOKUP($A166,'App C Share Inflows'!$A:$I,7,FALSE)</f>
        <v>0</v>
      </c>
      <c r="AQ166" s="250">
        <f>VLOOKUP($A166,'App C Share Inflows'!$A:$I,8,FALSE)</f>
        <v>0</v>
      </c>
      <c r="AR166" s="250">
        <f>VLOOKUP($A166,'App C Share Inflows'!$A:$I,9,FALSE)</f>
        <v>0</v>
      </c>
    </row>
    <row r="167" spans="1:44">
      <c r="A167" s="4">
        <v>91604</v>
      </c>
      <c r="B167" s="84" t="s">
        <v>171</v>
      </c>
      <c r="C167" s="249">
        <f>VLOOKUP($A167,'App C Total'!$A:$I,3,FALSE)</f>
        <v>8.3010000000000007E-5</v>
      </c>
      <c r="D167" s="44"/>
      <c r="E167" s="250">
        <f>VLOOKUP($A167,'App C Total'!$A:$I,5,FALSE)</f>
        <v>101240.72319750002</v>
      </c>
      <c r="F167" s="250">
        <f>VLOOKUP($A167,'App C Total'!$A:$I,6,FALSE)</f>
        <v>57305.772437500011</v>
      </c>
      <c r="G167" s="250">
        <f>VLOOKUP($A167,'App C Total'!$A:$I,7,FALSE)</f>
        <v>105503.45317250003</v>
      </c>
      <c r="H167" s="250">
        <f>VLOOKUP($A167,'App C Total'!$A:$I,8,FALSE)</f>
        <v>6222.0975600000002</v>
      </c>
      <c r="I167" s="250">
        <f>VLOOKUP($A167,'App C Total'!$A:$I,9,FALSE)</f>
        <v>0</v>
      </c>
      <c r="L167" s="250">
        <f>VLOOKUP($A167,'App C Exp'!$A:$I,5,FALSE)</f>
        <v>23856.990990000002</v>
      </c>
      <c r="M167" s="250">
        <f>VLOOKUP($A167,'App C Exp'!$A:$I,6,FALSE)</f>
        <v>17713.420890000001</v>
      </c>
      <c r="N167" s="250">
        <f>VLOOKUP($A167,'App C Exp'!$A:$I,7,FALSE)</f>
        <v>18372.769320000003</v>
      </c>
      <c r="O167" s="250">
        <f>VLOOKUP($A167,'App C Exp'!$A:$I,8,FALSE)</f>
        <v>0</v>
      </c>
      <c r="P167" s="250">
        <f>VLOOKUP($A167,'App C Exp'!$A:$I,9,FALSE)</f>
        <v>0</v>
      </c>
      <c r="S167" s="250">
        <f>VLOOKUP($A167,'App C Inv'!$A:$I,5,FALSE)</f>
        <v>36658.461150000003</v>
      </c>
      <c r="T167" s="250">
        <f>VLOOKUP($A167,'App C Inv'!$A:$I,6,FALSE)</f>
        <v>24304.663920000003</v>
      </c>
      <c r="U167" s="250">
        <f>VLOOKUP($A167,'App C Inv'!$A:$I,7,FALSE)</f>
        <v>79960.627650000009</v>
      </c>
      <c r="V167" s="250">
        <f>VLOOKUP($A167,'App C Inv'!$A:$I,8,FALSE)</f>
        <v>6222.0975600000002</v>
      </c>
      <c r="W167" s="250">
        <f>VLOOKUP($A167,'App C Inv'!$A:$I,9,FALSE)</f>
        <v>0</v>
      </c>
      <c r="Z167" s="250">
        <f>VLOOKUP($A167,'App C Assum'!$A:$I,5,FALSE)</f>
        <v>23362.583430000002</v>
      </c>
      <c r="AA167" s="250">
        <f>VLOOKUP($A167,'App C Assum'!$A:$I,6,FALSE)</f>
        <v>0</v>
      </c>
      <c r="AB167" s="250">
        <f>VLOOKUP($A167,'App C Assum'!$A:$I,7,FALSE)</f>
        <v>0</v>
      </c>
      <c r="AC167" s="250">
        <f>VLOOKUP($A167,'App C Assum'!$A:$I,8,FALSE)</f>
        <v>0</v>
      </c>
      <c r="AD167" s="250">
        <f>VLOOKUP($A167,'App C Assum'!$A:$I,9,FALSE)</f>
        <v>0</v>
      </c>
      <c r="AG167" s="250">
        <f>VLOOKUP($A167,'App C Share Outflows'!$A:$I,5,FALSE)</f>
        <v>17362.687627500014</v>
      </c>
      <c r="AH167" s="250">
        <f>VLOOKUP($A167,'App C Share Outflows'!$A:$I,6,FALSE)</f>
        <v>15287.687627500014</v>
      </c>
      <c r="AI167" s="250">
        <f>VLOOKUP($A167,'App C Share Outflows'!$A:$I,7,FALSE)</f>
        <v>7170.0562025000136</v>
      </c>
      <c r="AJ167" s="250">
        <f>VLOOKUP($A167,'App C Share Outflows'!$A:$I,8,FALSE)</f>
        <v>0</v>
      </c>
      <c r="AK167" s="250">
        <f>VLOOKUP($A167,'App C Share Outflows'!$A:$I,9,FALSE)</f>
        <v>0</v>
      </c>
      <c r="AN167" s="250">
        <f>VLOOKUP($A167,'App C Share Inflows'!$A:$I,5,FALSE)</f>
        <v>0</v>
      </c>
      <c r="AO167" s="250">
        <f>VLOOKUP($A167,'App C Share Inflows'!$A:$I,6,FALSE)</f>
        <v>0</v>
      </c>
      <c r="AP167" s="250">
        <f>VLOOKUP($A167,'App C Share Inflows'!$A:$I,7,FALSE)</f>
        <v>0</v>
      </c>
      <c r="AQ167" s="250">
        <f>VLOOKUP($A167,'App C Share Inflows'!$A:$I,8,FALSE)</f>
        <v>0</v>
      </c>
      <c r="AR167" s="250">
        <f>VLOOKUP($A167,'App C Share Inflows'!$A:$I,9,FALSE)</f>
        <v>0</v>
      </c>
    </row>
    <row r="168" spans="1:44">
      <c r="A168" s="4">
        <v>91608</v>
      </c>
      <c r="B168" s="84" t="s">
        <v>172</v>
      </c>
      <c r="C168" s="249">
        <f>VLOOKUP($A168,'App C Total'!$A:$I,3,FALSE)</f>
        <v>1.9634000000000001E-4</v>
      </c>
      <c r="D168" s="44"/>
      <c r="E168" s="250">
        <f>VLOOKUP($A168,'App C Total'!$A:$I,5,FALSE)</f>
        <v>194750.58444000001</v>
      </c>
      <c r="F168" s="250">
        <f>VLOOKUP($A168,'App C Total'!$A:$I,6,FALSE)</f>
        <v>110440.0346</v>
      </c>
      <c r="G168" s="250">
        <f>VLOOKUP($A168,'App C Total'!$A:$I,7,FALSE)</f>
        <v>240494.83001500001</v>
      </c>
      <c r="H168" s="250">
        <f>VLOOKUP($A168,'App C Total'!$A:$I,8,FALSE)</f>
        <v>14716.86104</v>
      </c>
      <c r="I168" s="250">
        <f>VLOOKUP($A168,'App C Total'!$A:$I,9,FALSE)</f>
        <v>0</v>
      </c>
      <c r="L168" s="250">
        <f>VLOOKUP($A168,'App C Exp'!$A:$I,5,FALSE)</f>
        <v>56427.91966</v>
      </c>
      <c r="M168" s="250">
        <f>VLOOKUP($A168,'App C Exp'!$A:$I,6,FALSE)</f>
        <v>41896.796260000003</v>
      </c>
      <c r="N168" s="250">
        <f>VLOOKUP($A168,'App C Exp'!$A:$I,7,FALSE)</f>
        <v>43456.32488</v>
      </c>
      <c r="O168" s="250">
        <f>VLOOKUP($A168,'App C Exp'!$A:$I,8,FALSE)</f>
        <v>0</v>
      </c>
      <c r="P168" s="250">
        <f>VLOOKUP($A168,'App C Exp'!$A:$I,9,FALSE)</f>
        <v>0</v>
      </c>
      <c r="S168" s="250">
        <f>VLOOKUP($A168,'App C Inv'!$A:$I,5,FALSE)</f>
        <v>86706.689100000003</v>
      </c>
      <c r="T168" s="250">
        <f>VLOOKUP($A168,'App C Inv'!$A:$I,6,FALSE)</f>
        <v>57486.781280000003</v>
      </c>
      <c r="U168" s="250">
        <f>VLOOKUP($A168,'App C Inv'!$A:$I,7,FALSE)</f>
        <v>189127.45010000002</v>
      </c>
      <c r="V168" s="250">
        <f>VLOOKUP($A168,'App C Inv'!$A:$I,8,FALSE)</f>
        <v>14716.86104</v>
      </c>
      <c r="W168" s="250">
        <f>VLOOKUP($A168,'App C Inv'!$A:$I,9,FALSE)</f>
        <v>0</v>
      </c>
      <c r="Z168" s="250">
        <f>VLOOKUP($A168,'App C Assum'!$A:$I,5,FALSE)</f>
        <v>55258.518620000003</v>
      </c>
      <c r="AA168" s="250">
        <f>VLOOKUP($A168,'App C Assum'!$A:$I,6,FALSE)</f>
        <v>0</v>
      </c>
      <c r="AB168" s="250">
        <f>VLOOKUP($A168,'App C Assum'!$A:$I,7,FALSE)</f>
        <v>0</v>
      </c>
      <c r="AC168" s="250">
        <f>VLOOKUP($A168,'App C Assum'!$A:$I,8,FALSE)</f>
        <v>0</v>
      </c>
      <c r="AD168" s="250">
        <f>VLOOKUP($A168,'App C Assum'!$A:$I,9,FALSE)</f>
        <v>0</v>
      </c>
      <c r="AG168" s="250">
        <f>VLOOKUP($A168,'App C Share Outflows'!$A:$I,5,FALSE)</f>
        <v>17174.597684999997</v>
      </c>
      <c r="AH168" s="250">
        <f>VLOOKUP($A168,'App C Share Outflows'!$A:$I,6,FALSE)</f>
        <v>17174.597684999997</v>
      </c>
      <c r="AI168" s="250">
        <f>VLOOKUP($A168,'App C Share Outflows'!$A:$I,7,FALSE)</f>
        <v>7911.0550349999939</v>
      </c>
      <c r="AJ168" s="250">
        <f>VLOOKUP($A168,'App C Share Outflows'!$A:$I,8,FALSE)</f>
        <v>0</v>
      </c>
      <c r="AK168" s="250">
        <f>VLOOKUP($A168,'App C Share Outflows'!$A:$I,9,FALSE)</f>
        <v>0</v>
      </c>
      <c r="AN168" s="250">
        <f>VLOOKUP($A168,'App C Share Inflows'!$A:$I,5,FALSE)</f>
        <v>-20817.140624999996</v>
      </c>
      <c r="AO168" s="250">
        <f>VLOOKUP($A168,'App C Share Inflows'!$A:$I,6,FALSE)</f>
        <v>-6118.1406249999964</v>
      </c>
      <c r="AP168" s="250">
        <f>VLOOKUP($A168,'App C Share Inflows'!$A:$I,7,FALSE)</f>
        <v>0</v>
      </c>
      <c r="AQ168" s="250">
        <f>VLOOKUP($A168,'App C Share Inflows'!$A:$I,8,FALSE)</f>
        <v>0</v>
      </c>
      <c r="AR168" s="250">
        <f>VLOOKUP($A168,'App C Share Inflows'!$A:$I,9,FALSE)</f>
        <v>0</v>
      </c>
    </row>
    <row r="169" spans="1:44">
      <c r="A169" s="4">
        <v>91611</v>
      </c>
      <c r="B169" s="84" t="s">
        <v>173</v>
      </c>
      <c r="C169" s="249">
        <f>VLOOKUP($A169,'App C Total'!$A:$I,3,FALSE)</f>
        <v>1.3005E-3</v>
      </c>
      <c r="D169" s="44"/>
      <c r="E169" s="250">
        <f>VLOOKUP($A169,'App C Total'!$A:$I,5,FALSE)</f>
        <v>1104679.0325499997</v>
      </c>
      <c r="F169" s="250">
        <f>VLOOKUP($A169,'App C Total'!$A:$I,6,FALSE)</f>
        <v>559747.09454999981</v>
      </c>
      <c r="G169" s="250">
        <f>VLOOKUP($A169,'App C Total'!$A:$I,7,FALSE)</f>
        <v>1413844.6858750002</v>
      </c>
      <c r="H169" s="250">
        <f>VLOOKUP($A169,'App C Total'!$A:$I,8,FALSE)</f>
        <v>97480.278000000006</v>
      </c>
      <c r="I169" s="250">
        <f>VLOOKUP($A169,'App C Total'!$A:$I,9,FALSE)</f>
        <v>0</v>
      </c>
      <c r="L169" s="250">
        <f>VLOOKUP($A169,'App C Exp'!$A:$I,5,FALSE)</f>
        <v>373762.3995</v>
      </c>
      <c r="M169" s="250">
        <f>VLOOKUP($A169,'App C Exp'!$A:$I,6,FALSE)</f>
        <v>277512.39449999999</v>
      </c>
      <c r="N169" s="250">
        <f>VLOOKUP($A169,'App C Exp'!$A:$I,7,FALSE)</f>
        <v>287842.266</v>
      </c>
      <c r="O169" s="250">
        <f>VLOOKUP($A169,'App C Exp'!$A:$I,8,FALSE)</f>
        <v>0</v>
      </c>
      <c r="P169" s="250">
        <f>VLOOKUP($A169,'App C Exp'!$A:$I,9,FALSE)</f>
        <v>0</v>
      </c>
      <c r="S169" s="250">
        <f>VLOOKUP($A169,'App C Inv'!$A:$I,5,FALSE)</f>
        <v>574320.3075</v>
      </c>
      <c r="T169" s="250">
        <f>VLOOKUP($A169,'App C Inv'!$A:$I,6,FALSE)</f>
        <v>380775.99599999998</v>
      </c>
      <c r="U169" s="250">
        <f>VLOOKUP($A169,'App C Inv'!$A:$I,7,FALSE)</f>
        <v>1252726.1325000001</v>
      </c>
      <c r="V169" s="250">
        <f>VLOOKUP($A169,'App C Inv'!$A:$I,8,FALSE)</f>
        <v>97480.278000000006</v>
      </c>
      <c r="W169" s="250">
        <f>VLOOKUP($A169,'App C Inv'!$A:$I,9,FALSE)</f>
        <v>0</v>
      </c>
      <c r="Z169" s="250">
        <f>VLOOKUP($A169,'App C Assum'!$A:$I,5,FALSE)</f>
        <v>366016.62150000001</v>
      </c>
      <c r="AA169" s="250">
        <f>VLOOKUP($A169,'App C Assum'!$A:$I,6,FALSE)</f>
        <v>0</v>
      </c>
      <c r="AB169" s="250">
        <f>VLOOKUP($A169,'App C Assum'!$A:$I,7,FALSE)</f>
        <v>0</v>
      </c>
      <c r="AC169" s="250">
        <f>VLOOKUP($A169,'App C Assum'!$A:$I,8,FALSE)</f>
        <v>0</v>
      </c>
      <c r="AD169" s="250">
        <f>VLOOKUP($A169,'App C Assum'!$A:$I,9,FALSE)</f>
        <v>0</v>
      </c>
      <c r="AG169" s="250">
        <f>VLOOKUP($A169,'App C Share Outflows'!$A:$I,5,FALSE)</f>
        <v>62003.221049999876</v>
      </c>
      <c r="AH169" s="250">
        <f>VLOOKUP($A169,'App C Share Outflows'!$A:$I,6,FALSE)</f>
        <v>62003.221049999876</v>
      </c>
      <c r="AI169" s="250">
        <f>VLOOKUP($A169,'App C Share Outflows'!$A:$I,7,FALSE)</f>
        <v>0</v>
      </c>
      <c r="AJ169" s="250">
        <f>VLOOKUP($A169,'App C Share Outflows'!$A:$I,8,FALSE)</f>
        <v>0</v>
      </c>
      <c r="AK169" s="250">
        <f>VLOOKUP($A169,'App C Share Outflows'!$A:$I,9,FALSE)</f>
        <v>0</v>
      </c>
      <c r="AN169" s="250">
        <f>VLOOKUP($A169,'App C Share Inflows'!$A:$I,5,FALSE)</f>
        <v>-271423.51699999993</v>
      </c>
      <c r="AO169" s="250">
        <f>VLOOKUP($A169,'App C Share Inflows'!$A:$I,6,FALSE)</f>
        <v>-160544.51699999993</v>
      </c>
      <c r="AP169" s="250">
        <f>VLOOKUP($A169,'App C Share Inflows'!$A:$I,7,FALSE)</f>
        <v>-126723.71262499987</v>
      </c>
      <c r="AQ169" s="250">
        <f>VLOOKUP($A169,'App C Share Inflows'!$A:$I,8,FALSE)</f>
        <v>0</v>
      </c>
      <c r="AR169" s="250">
        <f>VLOOKUP($A169,'App C Share Inflows'!$A:$I,9,FALSE)</f>
        <v>0</v>
      </c>
    </row>
    <row r="170" spans="1:44">
      <c r="A170" s="4">
        <v>91621</v>
      </c>
      <c r="B170" s="84" t="s">
        <v>174</v>
      </c>
      <c r="C170" s="249">
        <f>VLOOKUP($A170,'App C Total'!$A:$I,3,FALSE)</f>
        <v>3.0152E-4</v>
      </c>
      <c r="D170" s="44"/>
      <c r="E170" s="250">
        <f>VLOOKUP($A170,'App C Total'!$A:$I,5,FALSE)</f>
        <v>289651.99189499998</v>
      </c>
      <c r="F170" s="250">
        <f>VLOOKUP($A170,'App C Total'!$A:$I,6,FALSE)</f>
        <v>105651.69237499993</v>
      </c>
      <c r="G170" s="250">
        <f>VLOOKUP($A170,'App C Total'!$A:$I,7,FALSE)</f>
        <v>321630.36566999991</v>
      </c>
      <c r="H170" s="250">
        <f>VLOOKUP($A170,'App C Total'!$A:$I,8,FALSE)</f>
        <v>22600.733120000001</v>
      </c>
      <c r="I170" s="250">
        <f>VLOOKUP($A170,'App C Total'!$A:$I,9,FALSE)</f>
        <v>0</v>
      </c>
      <c r="L170" s="250">
        <f>VLOOKUP($A170,'App C Exp'!$A:$I,5,FALSE)</f>
        <v>86656.546480000005</v>
      </c>
      <c r="M170" s="250">
        <f>VLOOKUP($A170,'App C Exp'!$A:$I,6,FALSE)</f>
        <v>64341.05128</v>
      </c>
      <c r="N170" s="250">
        <f>VLOOKUP($A170,'App C Exp'!$A:$I,7,FALSE)</f>
        <v>66736.024640000003</v>
      </c>
      <c r="O170" s="250">
        <f>VLOOKUP($A170,'App C Exp'!$A:$I,8,FALSE)</f>
        <v>0</v>
      </c>
      <c r="P170" s="250">
        <f>VLOOKUP($A170,'App C Exp'!$A:$I,9,FALSE)</f>
        <v>0</v>
      </c>
      <c r="S170" s="250">
        <f>VLOOKUP($A170,'App C Inv'!$A:$I,5,FALSE)</f>
        <v>133155.7548</v>
      </c>
      <c r="T170" s="250">
        <f>VLOOKUP($A170,'App C Inv'!$A:$I,6,FALSE)</f>
        <v>88282.643840000004</v>
      </c>
      <c r="U170" s="250">
        <f>VLOOKUP($A170,'App C Inv'!$A:$I,7,FALSE)</f>
        <v>290443.66279999999</v>
      </c>
      <c r="V170" s="250">
        <f>VLOOKUP($A170,'App C Inv'!$A:$I,8,FALSE)</f>
        <v>22600.733120000001</v>
      </c>
      <c r="W170" s="250">
        <f>VLOOKUP($A170,'App C Inv'!$A:$I,9,FALSE)</f>
        <v>0</v>
      </c>
      <c r="Z170" s="250">
        <f>VLOOKUP($A170,'App C Assum'!$A:$I,5,FALSE)</f>
        <v>84860.693360000005</v>
      </c>
      <c r="AA170" s="250">
        <f>VLOOKUP($A170,'App C Assum'!$A:$I,6,FALSE)</f>
        <v>0</v>
      </c>
      <c r="AB170" s="250">
        <f>VLOOKUP($A170,'App C Assum'!$A:$I,7,FALSE)</f>
        <v>0</v>
      </c>
      <c r="AC170" s="250">
        <f>VLOOKUP($A170,'App C Assum'!$A:$I,8,FALSE)</f>
        <v>0</v>
      </c>
      <c r="AD170" s="250">
        <f>VLOOKUP($A170,'App C Assum'!$A:$I,9,FALSE)</f>
        <v>0</v>
      </c>
      <c r="AG170" s="250">
        <f>VLOOKUP($A170,'App C Share Outflows'!$A:$I,5,FALSE)</f>
        <v>32121.494650000008</v>
      </c>
      <c r="AH170" s="250">
        <f>VLOOKUP($A170,'App C Share Outflows'!$A:$I,6,FALSE)</f>
        <v>170.49465000000782</v>
      </c>
      <c r="AI170" s="250">
        <f>VLOOKUP($A170,'App C Share Outflows'!$A:$I,7,FALSE)</f>
        <v>0</v>
      </c>
      <c r="AJ170" s="250">
        <f>VLOOKUP($A170,'App C Share Outflows'!$A:$I,8,FALSE)</f>
        <v>0</v>
      </c>
      <c r="AK170" s="250">
        <f>VLOOKUP($A170,'App C Share Outflows'!$A:$I,9,FALSE)</f>
        <v>0</v>
      </c>
      <c r="AN170" s="250">
        <f>VLOOKUP($A170,'App C Share Inflows'!$A:$I,5,FALSE)</f>
        <v>-47142.497395000079</v>
      </c>
      <c r="AO170" s="250">
        <f>VLOOKUP($A170,'App C Share Inflows'!$A:$I,6,FALSE)</f>
        <v>-47142.497395000079</v>
      </c>
      <c r="AP170" s="250">
        <f>VLOOKUP($A170,'App C Share Inflows'!$A:$I,7,FALSE)</f>
        <v>-35549.321770000075</v>
      </c>
      <c r="AQ170" s="250">
        <f>VLOOKUP($A170,'App C Share Inflows'!$A:$I,8,FALSE)</f>
        <v>0</v>
      </c>
      <c r="AR170" s="250">
        <f>VLOOKUP($A170,'App C Share Inflows'!$A:$I,9,FALSE)</f>
        <v>0</v>
      </c>
    </row>
    <row r="171" spans="1:44">
      <c r="A171" s="4">
        <v>91631</v>
      </c>
      <c r="B171" s="84" t="s">
        <v>175</v>
      </c>
      <c r="C171" s="249">
        <f>VLOOKUP($A171,'App C Total'!$A:$I,3,FALSE)</f>
        <v>6.6217000000000001E-4</v>
      </c>
      <c r="D171" s="44"/>
      <c r="E171" s="250">
        <f>VLOOKUP($A171,'App C Total'!$A:$I,5,FALSE)</f>
        <v>659012.45805749996</v>
      </c>
      <c r="F171" s="250">
        <f>VLOOKUP($A171,'App C Total'!$A:$I,6,FALSE)</f>
        <v>339123.01913749985</v>
      </c>
      <c r="G171" s="250">
        <f>VLOOKUP($A171,'App C Total'!$A:$I,7,FALSE)</f>
        <v>797018.68178249989</v>
      </c>
      <c r="H171" s="250">
        <f>VLOOKUP($A171,'App C Total'!$A:$I,8,FALSE)</f>
        <v>49633.614520000003</v>
      </c>
      <c r="I171" s="250">
        <f>VLOOKUP($A171,'App C Total'!$A:$I,9,FALSE)</f>
        <v>0</v>
      </c>
      <c r="L171" s="250">
        <f>VLOOKUP($A171,'App C Exp'!$A:$I,5,FALSE)</f>
        <v>190306.99583</v>
      </c>
      <c r="M171" s="250">
        <f>VLOOKUP($A171,'App C Exp'!$A:$I,6,FALSE)</f>
        <v>141299.79412999999</v>
      </c>
      <c r="N171" s="250">
        <f>VLOOKUP($A171,'App C Exp'!$A:$I,7,FALSE)</f>
        <v>146559.41044000001</v>
      </c>
      <c r="O171" s="250">
        <f>VLOOKUP($A171,'App C Exp'!$A:$I,8,FALSE)</f>
        <v>0</v>
      </c>
      <c r="P171" s="250">
        <f>VLOOKUP($A171,'App C Exp'!$A:$I,9,FALSE)</f>
        <v>0</v>
      </c>
      <c r="S171" s="250">
        <f>VLOOKUP($A171,'App C Inv'!$A:$I,5,FALSE)</f>
        <v>292424.20455000002</v>
      </c>
      <c r="T171" s="250">
        <f>VLOOKUP($A171,'App C Inv'!$A:$I,6,FALSE)</f>
        <v>193878.07863999999</v>
      </c>
      <c r="U171" s="250">
        <f>VLOOKUP($A171,'App C Inv'!$A:$I,7,FALSE)</f>
        <v>637845.18504999997</v>
      </c>
      <c r="V171" s="250">
        <f>VLOOKUP($A171,'App C Inv'!$A:$I,8,FALSE)</f>
        <v>49633.614520000003</v>
      </c>
      <c r="W171" s="250">
        <f>VLOOKUP($A171,'App C Inv'!$A:$I,9,FALSE)</f>
        <v>0</v>
      </c>
      <c r="Z171" s="250">
        <f>VLOOKUP($A171,'App C Assum'!$A:$I,5,FALSE)</f>
        <v>186363.11131000001</v>
      </c>
      <c r="AA171" s="250">
        <f>VLOOKUP($A171,'App C Assum'!$A:$I,6,FALSE)</f>
        <v>0</v>
      </c>
      <c r="AB171" s="250">
        <f>VLOOKUP($A171,'App C Assum'!$A:$I,7,FALSE)</f>
        <v>0</v>
      </c>
      <c r="AC171" s="250">
        <f>VLOOKUP($A171,'App C Assum'!$A:$I,8,FALSE)</f>
        <v>0</v>
      </c>
      <c r="AD171" s="250">
        <f>VLOOKUP($A171,'App C Assum'!$A:$I,9,FALSE)</f>
        <v>0</v>
      </c>
      <c r="AG171" s="250">
        <f>VLOOKUP($A171,'App C Share Outflows'!$A:$I,5,FALSE)</f>
        <v>12614.086292499931</v>
      </c>
      <c r="AH171" s="250">
        <f>VLOOKUP($A171,'App C Share Outflows'!$A:$I,6,FALSE)</f>
        <v>12614.086292499931</v>
      </c>
      <c r="AI171" s="250">
        <f>VLOOKUP($A171,'App C Share Outflows'!$A:$I,7,FALSE)</f>
        <v>12614.086292499931</v>
      </c>
      <c r="AJ171" s="250">
        <f>VLOOKUP($A171,'App C Share Outflows'!$A:$I,8,FALSE)</f>
        <v>0</v>
      </c>
      <c r="AK171" s="250">
        <f>VLOOKUP($A171,'App C Share Outflows'!$A:$I,9,FALSE)</f>
        <v>0</v>
      </c>
      <c r="AN171" s="250">
        <f>VLOOKUP($A171,'App C Share Inflows'!$A:$I,5,FALSE)</f>
        <v>-22695.939925000042</v>
      </c>
      <c r="AO171" s="250">
        <f>VLOOKUP($A171,'App C Share Inflows'!$A:$I,6,FALSE)</f>
        <v>-8668.9399250000424</v>
      </c>
      <c r="AP171" s="250">
        <f>VLOOKUP($A171,'App C Share Inflows'!$A:$I,7,FALSE)</f>
        <v>0</v>
      </c>
      <c r="AQ171" s="250">
        <f>VLOOKUP($A171,'App C Share Inflows'!$A:$I,8,FALSE)</f>
        <v>0</v>
      </c>
      <c r="AR171" s="250">
        <f>VLOOKUP($A171,'App C Share Inflows'!$A:$I,9,FALSE)</f>
        <v>0</v>
      </c>
    </row>
    <row r="172" spans="1:44">
      <c r="A172" s="4">
        <v>91633</v>
      </c>
      <c r="B172" s="84" t="s">
        <v>176</v>
      </c>
      <c r="C172" s="249">
        <f>VLOOKUP($A172,'App C Total'!$A:$I,3,FALSE)</f>
        <v>2.5740000000000001E-5</v>
      </c>
      <c r="D172" s="44"/>
      <c r="E172" s="250">
        <f>VLOOKUP($A172,'App C Total'!$A:$I,5,FALSE)</f>
        <v>21798.781715000005</v>
      </c>
      <c r="F172" s="250">
        <f>VLOOKUP($A172,'App C Total'!$A:$I,6,FALSE)</f>
        <v>21931.717475000005</v>
      </c>
      <c r="G172" s="250">
        <f>VLOOKUP($A172,'App C Total'!$A:$I,7,FALSE)</f>
        <v>21624.714815000003</v>
      </c>
      <c r="H172" s="250">
        <f>VLOOKUP($A172,'App C Total'!$A:$I,8,FALSE)</f>
        <v>1929.36744</v>
      </c>
      <c r="I172" s="250">
        <f>VLOOKUP($A172,'App C Total'!$A:$I,9,FALSE)</f>
        <v>0</v>
      </c>
      <c r="L172" s="250">
        <f>VLOOKUP($A172,'App C Exp'!$A:$I,5,FALSE)</f>
        <v>7397.6502600000003</v>
      </c>
      <c r="M172" s="250">
        <f>VLOOKUP($A172,'App C Exp'!$A:$I,6,FALSE)</f>
        <v>5492.6328600000006</v>
      </c>
      <c r="N172" s="250">
        <f>VLOOKUP($A172,'App C Exp'!$A:$I,7,FALSE)</f>
        <v>5697.0856800000001</v>
      </c>
      <c r="O172" s="250">
        <f>VLOOKUP($A172,'App C Exp'!$A:$I,8,FALSE)</f>
        <v>0</v>
      </c>
      <c r="P172" s="250">
        <f>VLOOKUP($A172,'App C Exp'!$A:$I,9,FALSE)</f>
        <v>0</v>
      </c>
      <c r="S172" s="250">
        <f>VLOOKUP($A172,'App C Inv'!$A:$I,5,FALSE)</f>
        <v>11367.170100000001</v>
      </c>
      <c r="T172" s="250">
        <f>VLOOKUP($A172,'App C Inv'!$A:$I,6,FALSE)</f>
        <v>7536.4660800000001</v>
      </c>
      <c r="U172" s="250">
        <f>VLOOKUP($A172,'App C Inv'!$A:$I,7,FALSE)</f>
        <v>24794.4411</v>
      </c>
      <c r="V172" s="250">
        <f>VLOOKUP($A172,'App C Inv'!$A:$I,8,FALSE)</f>
        <v>1929.36744</v>
      </c>
      <c r="W172" s="250">
        <f>VLOOKUP($A172,'App C Inv'!$A:$I,9,FALSE)</f>
        <v>0</v>
      </c>
      <c r="Z172" s="250">
        <f>VLOOKUP($A172,'App C Assum'!$A:$I,5,FALSE)</f>
        <v>7244.3428199999998</v>
      </c>
      <c r="AA172" s="250">
        <f>VLOOKUP($A172,'App C Assum'!$A:$I,6,FALSE)</f>
        <v>0</v>
      </c>
      <c r="AB172" s="250">
        <f>VLOOKUP($A172,'App C Assum'!$A:$I,7,FALSE)</f>
        <v>0</v>
      </c>
      <c r="AC172" s="250">
        <f>VLOOKUP($A172,'App C Assum'!$A:$I,8,FALSE)</f>
        <v>0</v>
      </c>
      <c r="AD172" s="250">
        <f>VLOOKUP($A172,'App C Assum'!$A:$I,9,FALSE)</f>
        <v>0</v>
      </c>
      <c r="AG172" s="250">
        <f>VLOOKUP($A172,'App C Share Outflows'!$A:$I,5,FALSE)</f>
        <v>20459.358</v>
      </c>
      <c r="AH172" s="250">
        <f>VLOOKUP($A172,'App C Share Outflows'!$A:$I,6,FALSE)</f>
        <v>20459.358</v>
      </c>
      <c r="AI172" s="250">
        <f>VLOOKUP($A172,'App C Share Outflows'!$A:$I,7,FALSE)</f>
        <v>0</v>
      </c>
      <c r="AJ172" s="250">
        <f>VLOOKUP($A172,'App C Share Outflows'!$A:$I,8,FALSE)</f>
        <v>0</v>
      </c>
      <c r="AK172" s="250">
        <f>VLOOKUP($A172,'App C Share Outflows'!$A:$I,9,FALSE)</f>
        <v>0</v>
      </c>
      <c r="AN172" s="250">
        <f>VLOOKUP($A172,'App C Share Inflows'!$A:$I,5,FALSE)</f>
        <v>-24669.739464999999</v>
      </c>
      <c r="AO172" s="250">
        <f>VLOOKUP($A172,'App C Share Inflows'!$A:$I,6,FALSE)</f>
        <v>-11556.739464999997</v>
      </c>
      <c r="AP172" s="250">
        <f>VLOOKUP($A172,'App C Share Inflows'!$A:$I,7,FALSE)</f>
        <v>-8866.8119649999971</v>
      </c>
      <c r="AQ172" s="250">
        <f>VLOOKUP($A172,'App C Share Inflows'!$A:$I,8,FALSE)</f>
        <v>0</v>
      </c>
      <c r="AR172" s="250">
        <f>VLOOKUP($A172,'App C Share Inflows'!$A:$I,9,FALSE)</f>
        <v>0</v>
      </c>
    </row>
    <row r="173" spans="1:44">
      <c r="A173" s="4">
        <v>91641</v>
      </c>
      <c r="B173" s="84" t="s">
        <v>177</v>
      </c>
      <c r="C173" s="249">
        <f>VLOOKUP($A173,'App C Total'!$A:$I,3,FALSE)</f>
        <v>3.3729000000000002E-4</v>
      </c>
      <c r="D173" s="44"/>
      <c r="E173" s="250">
        <f>VLOOKUP($A173,'App C Total'!$A:$I,5,FALSE)</f>
        <v>344017.43802750012</v>
      </c>
      <c r="F173" s="250">
        <f>VLOOKUP($A173,'App C Total'!$A:$I,6,FALSE)</f>
        <v>170771.18598750007</v>
      </c>
      <c r="G173" s="250">
        <f>VLOOKUP($A173,'App C Total'!$A:$I,7,FALSE)</f>
        <v>406396.15200250008</v>
      </c>
      <c r="H173" s="250">
        <f>VLOOKUP($A173,'App C Total'!$A:$I,8,FALSE)</f>
        <v>25281.909240000001</v>
      </c>
      <c r="I173" s="250">
        <f>VLOOKUP($A173,'App C Total'!$A:$I,9,FALSE)</f>
        <v>0</v>
      </c>
      <c r="L173" s="250">
        <f>VLOOKUP($A173,'App C Exp'!$A:$I,5,FALSE)</f>
        <v>96936.808710000012</v>
      </c>
      <c r="M173" s="250">
        <f>VLOOKUP($A173,'App C Exp'!$A:$I,6,FALSE)</f>
        <v>71973.975810000004</v>
      </c>
      <c r="N173" s="250">
        <f>VLOOKUP($A173,'App C Exp'!$A:$I,7,FALSE)</f>
        <v>74653.07028</v>
      </c>
      <c r="O173" s="250">
        <f>VLOOKUP($A173,'App C Exp'!$A:$I,8,FALSE)</f>
        <v>0</v>
      </c>
      <c r="P173" s="250">
        <f>VLOOKUP($A173,'App C Exp'!$A:$I,9,FALSE)</f>
        <v>0</v>
      </c>
      <c r="S173" s="250">
        <f>VLOOKUP($A173,'App C Inv'!$A:$I,5,FALSE)</f>
        <v>148952.32335000002</v>
      </c>
      <c r="T173" s="250">
        <f>VLOOKUP($A173,'App C Inv'!$A:$I,6,FALSE)</f>
        <v>98755.813680000007</v>
      </c>
      <c r="U173" s="250">
        <f>VLOOKUP($A173,'App C Inv'!$A:$I,7,FALSE)</f>
        <v>324899.65185000002</v>
      </c>
      <c r="V173" s="250">
        <f>VLOOKUP($A173,'App C Inv'!$A:$I,8,FALSE)</f>
        <v>25281.909240000001</v>
      </c>
      <c r="W173" s="250">
        <f>VLOOKUP($A173,'App C Inv'!$A:$I,9,FALSE)</f>
        <v>0</v>
      </c>
      <c r="Z173" s="250">
        <f>VLOOKUP($A173,'App C Assum'!$A:$I,5,FALSE)</f>
        <v>94927.909469999999</v>
      </c>
      <c r="AA173" s="250">
        <f>VLOOKUP($A173,'App C Assum'!$A:$I,6,FALSE)</f>
        <v>0</v>
      </c>
      <c r="AB173" s="250">
        <f>VLOOKUP($A173,'App C Assum'!$A:$I,7,FALSE)</f>
        <v>0</v>
      </c>
      <c r="AC173" s="250">
        <f>VLOOKUP($A173,'App C Assum'!$A:$I,8,FALSE)</f>
        <v>0</v>
      </c>
      <c r="AD173" s="250">
        <f>VLOOKUP($A173,'App C Assum'!$A:$I,9,FALSE)</f>
        <v>0</v>
      </c>
      <c r="AG173" s="250">
        <f>VLOOKUP($A173,'App C Share Outflows'!$A:$I,5,FALSE)</f>
        <v>10002.429872500055</v>
      </c>
      <c r="AH173" s="250">
        <f>VLOOKUP($A173,'App C Share Outflows'!$A:$I,6,FALSE)</f>
        <v>6843.4298725000554</v>
      </c>
      <c r="AI173" s="250">
        <f>VLOOKUP($A173,'App C Share Outflows'!$A:$I,7,FALSE)</f>
        <v>6843.4298725000554</v>
      </c>
      <c r="AJ173" s="250">
        <f>VLOOKUP($A173,'App C Share Outflows'!$A:$I,8,FALSE)</f>
        <v>0</v>
      </c>
      <c r="AK173" s="250">
        <f>VLOOKUP($A173,'App C Share Outflows'!$A:$I,9,FALSE)</f>
        <v>0</v>
      </c>
      <c r="AN173" s="250">
        <f>VLOOKUP($A173,'App C Share Inflows'!$A:$I,5,FALSE)</f>
        <v>-6802.0333750000136</v>
      </c>
      <c r="AO173" s="250">
        <f>VLOOKUP($A173,'App C Share Inflows'!$A:$I,6,FALSE)</f>
        <v>-6802.0333750000136</v>
      </c>
      <c r="AP173" s="250">
        <f>VLOOKUP($A173,'App C Share Inflows'!$A:$I,7,FALSE)</f>
        <v>0</v>
      </c>
      <c r="AQ173" s="250">
        <f>VLOOKUP($A173,'App C Share Inflows'!$A:$I,8,FALSE)</f>
        <v>0</v>
      </c>
      <c r="AR173" s="250">
        <f>VLOOKUP($A173,'App C Share Inflows'!$A:$I,9,FALSE)</f>
        <v>0</v>
      </c>
    </row>
    <row r="174" spans="1:44">
      <c r="A174" s="4">
        <v>91651</v>
      </c>
      <c r="B174" s="84" t="s">
        <v>178</v>
      </c>
      <c r="C174" s="249">
        <f>VLOOKUP($A174,'App C Total'!$A:$I,3,FALSE)</f>
        <v>5.6260000000000001E-4</v>
      </c>
      <c r="D174" s="44"/>
      <c r="E174" s="250">
        <f>VLOOKUP($A174,'App C Total'!$A:$I,5,FALSE)</f>
        <v>562350.61219999997</v>
      </c>
      <c r="F174" s="250">
        <f>VLOOKUP($A174,'App C Total'!$A:$I,6,FALSE)</f>
        <v>270777.93459999992</v>
      </c>
      <c r="G174" s="250">
        <f>VLOOKUP($A174,'App C Total'!$A:$I,7,FALSE)</f>
        <v>658109.79905000003</v>
      </c>
      <c r="H174" s="250">
        <f>VLOOKUP($A174,'App C Total'!$A:$I,8,FALSE)</f>
        <v>42170.245600000002</v>
      </c>
      <c r="I174" s="250">
        <f>VLOOKUP($A174,'App C Total'!$A:$I,9,FALSE)</f>
        <v>0</v>
      </c>
      <c r="L174" s="250">
        <f>VLOOKUP($A174,'App C Exp'!$A:$I,5,FALSE)</f>
        <v>161690.67740000002</v>
      </c>
      <c r="M174" s="250">
        <f>VLOOKUP($A174,'App C Exp'!$A:$I,6,FALSE)</f>
        <v>120052.6514</v>
      </c>
      <c r="N174" s="250">
        <f>VLOOKUP($A174,'App C Exp'!$A:$I,7,FALSE)</f>
        <v>124521.3832</v>
      </c>
      <c r="O174" s="250">
        <f>VLOOKUP($A174,'App C Exp'!$A:$I,8,FALSE)</f>
        <v>0</v>
      </c>
      <c r="P174" s="250">
        <f>VLOOKUP($A174,'App C Exp'!$A:$I,9,FALSE)</f>
        <v>0</v>
      </c>
      <c r="S174" s="250">
        <f>VLOOKUP($A174,'App C Inv'!$A:$I,5,FALSE)</f>
        <v>248452.59900000002</v>
      </c>
      <c r="T174" s="250">
        <f>VLOOKUP($A174,'App C Inv'!$A:$I,6,FALSE)</f>
        <v>164724.77919999999</v>
      </c>
      <c r="U174" s="250">
        <f>VLOOKUP($A174,'App C Inv'!$A:$I,7,FALSE)</f>
        <v>541932.88899999997</v>
      </c>
      <c r="V174" s="250">
        <f>VLOOKUP($A174,'App C Inv'!$A:$I,8,FALSE)</f>
        <v>42170.245600000002</v>
      </c>
      <c r="W174" s="250">
        <f>VLOOKUP($A174,'App C Inv'!$A:$I,9,FALSE)</f>
        <v>0</v>
      </c>
      <c r="Z174" s="250">
        <f>VLOOKUP($A174,'App C Assum'!$A:$I,5,FALSE)</f>
        <v>158339.83180000001</v>
      </c>
      <c r="AA174" s="250">
        <f>VLOOKUP($A174,'App C Assum'!$A:$I,6,FALSE)</f>
        <v>0</v>
      </c>
      <c r="AB174" s="250">
        <f>VLOOKUP($A174,'App C Assum'!$A:$I,7,FALSE)</f>
        <v>0</v>
      </c>
      <c r="AC174" s="250">
        <f>VLOOKUP($A174,'App C Assum'!$A:$I,8,FALSE)</f>
        <v>0</v>
      </c>
      <c r="AD174" s="250">
        <f>VLOOKUP($A174,'App C Assum'!$A:$I,9,FALSE)</f>
        <v>0</v>
      </c>
      <c r="AG174" s="250">
        <f>VLOOKUP($A174,'App C Share Outflows'!$A:$I,5,FALSE)</f>
        <v>13720.649649999919</v>
      </c>
      <c r="AH174" s="250">
        <f>VLOOKUP($A174,'App C Share Outflows'!$A:$I,6,FALSE)</f>
        <v>5853.6496499999193</v>
      </c>
      <c r="AI174" s="250">
        <f>VLOOKUP($A174,'App C Share Outflows'!$A:$I,7,FALSE)</f>
        <v>0</v>
      </c>
      <c r="AJ174" s="250">
        <f>VLOOKUP($A174,'App C Share Outflows'!$A:$I,8,FALSE)</f>
        <v>0</v>
      </c>
      <c r="AK174" s="250">
        <f>VLOOKUP($A174,'App C Share Outflows'!$A:$I,9,FALSE)</f>
        <v>0</v>
      </c>
      <c r="AN174" s="250">
        <f>VLOOKUP($A174,'App C Share Inflows'!$A:$I,5,FALSE)</f>
        <v>-19853.145649999969</v>
      </c>
      <c r="AO174" s="250">
        <f>VLOOKUP($A174,'App C Share Inflows'!$A:$I,6,FALSE)</f>
        <v>-19853.145649999969</v>
      </c>
      <c r="AP174" s="250">
        <f>VLOOKUP($A174,'App C Share Inflows'!$A:$I,7,FALSE)</f>
        <v>-8344.4731499999689</v>
      </c>
      <c r="AQ174" s="250">
        <f>VLOOKUP($A174,'App C Share Inflows'!$A:$I,8,FALSE)</f>
        <v>0</v>
      </c>
      <c r="AR174" s="250">
        <f>VLOOKUP($A174,'App C Share Inflows'!$A:$I,9,FALSE)</f>
        <v>0</v>
      </c>
    </row>
    <row r="175" spans="1:44">
      <c r="A175" s="4">
        <v>91661</v>
      </c>
      <c r="B175" s="84" t="s">
        <v>179</v>
      </c>
      <c r="C175" s="249">
        <f>VLOOKUP($A175,'App C Total'!$A:$I,3,FALSE)</f>
        <v>1.7312999999999999E-4</v>
      </c>
      <c r="D175" s="44"/>
      <c r="E175" s="250">
        <f>VLOOKUP($A175,'App C Total'!$A:$I,5,FALSE)</f>
        <v>124209.5434675</v>
      </c>
      <c r="F175" s="250">
        <f>VLOOKUP($A175,'App C Total'!$A:$I,6,FALSE)</f>
        <v>47614.239587500007</v>
      </c>
      <c r="G175" s="250">
        <f>VLOOKUP($A175,'App C Total'!$A:$I,7,FALSE)</f>
        <v>169612.74024249997</v>
      </c>
      <c r="H175" s="250">
        <f>VLOOKUP($A175,'App C Total'!$A:$I,8,FALSE)</f>
        <v>12977.13228</v>
      </c>
      <c r="I175" s="250">
        <f>VLOOKUP($A175,'App C Total'!$A:$I,9,FALSE)</f>
        <v>0</v>
      </c>
      <c r="L175" s="250">
        <f>VLOOKUP($A175,'App C Exp'!$A:$I,5,FALSE)</f>
        <v>49757.388869999995</v>
      </c>
      <c r="M175" s="250">
        <f>VLOOKUP($A175,'App C Exp'!$A:$I,6,FALSE)</f>
        <v>36944.03757</v>
      </c>
      <c r="N175" s="250">
        <f>VLOOKUP($A175,'App C Exp'!$A:$I,7,FALSE)</f>
        <v>38319.209159999999</v>
      </c>
      <c r="O175" s="250">
        <f>VLOOKUP($A175,'App C Exp'!$A:$I,8,FALSE)</f>
        <v>0</v>
      </c>
      <c r="P175" s="250">
        <f>VLOOKUP($A175,'App C Exp'!$A:$I,9,FALSE)</f>
        <v>0</v>
      </c>
      <c r="S175" s="250">
        <f>VLOOKUP($A175,'App C Inv'!$A:$I,5,FALSE)</f>
        <v>76456.804949999991</v>
      </c>
      <c r="T175" s="250">
        <f>VLOOKUP($A175,'App C Inv'!$A:$I,6,FALSE)</f>
        <v>50691.078959999999</v>
      </c>
      <c r="U175" s="250">
        <f>VLOOKUP($A175,'App C Inv'!$A:$I,7,FALSE)</f>
        <v>166770.06944999998</v>
      </c>
      <c r="V175" s="250">
        <f>VLOOKUP($A175,'App C Inv'!$A:$I,8,FALSE)</f>
        <v>12977.13228</v>
      </c>
      <c r="W175" s="250">
        <f>VLOOKUP($A175,'App C Inv'!$A:$I,9,FALSE)</f>
        <v>0</v>
      </c>
      <c r="Z175" s="250">
        <f>VLOOKUP($A175,'App C Assum'!$A:$I,5,FALSE)</f>
        <v>48726.226589999998</v>
      </c>
      <c r="AA175" s="250">
        <f>VLOOKUP($A175,'App C Assum'!$A:$I,6,FALSE)</f>
        <v>0</v>
      </c>
      <c r="AB175" s="250">
        <f>VLOOKUP($A175,'App C Assum'!$A:$I,7,FALSE)</f>
        <v>0</v>
      </c>
      <c r="AC175" s="250">
        <f>VLOOKUP($A175,'App C Assum'!$A:$I,8,FALSE)</f>
        <v>0</v>
      </c>
      <c r="AD175" s="250">
        <f>VLOOKUP($A175,'App C Assum'!$A:$I,9,FALSE)</f>
        <v>0</v>
      </c>
      <c r="AG175" s="250">
        <f>VLOOKUP($A175,'App C Share Outflows'!$A:$I,5,FALSE)</f>
        <v>7729.0908000000054</v>
      </c>
      <c r="AH175" s="250">
        <f>VLOOKUP($A175,'App C Share Outflows'!$A:$I,6,FALSE)</f>
        <v>7729.0908000000054</v>
      </c>
      <c r="AI175" s="250">
        <f>VLOOKUP($A175,'App C Share Outflows'!$A:$I,7,FALSE)</f>
        <v>0</v>
      </c>
      <c r="AJ175" s="250">
        <f>VLOOKUP($A175,'App C Share Outflows'!$A:$I,8,FALSE)</f>
        <v>0</v>
      </c>
      <c r="AK175" s="250">
        <f>VLOOKUP($A175,'App C Share Outflows'!$A:$I,9,FALSE)</f>
        <v>0</v>
      </c>
      <c r="AN175" s="250">
        <f>VLOOKUP($A175,'App C Share Inflows'!$A:$I,5,FALSE)</f>
        <v>-58459.967742499997</v>
      </c>
      <c r="AO175" s="250">
        <f>VLOOKUP($A175,'App C Share Inflows'!$A:$I,6,FALSE)</f>
        <v>-47749.967742499997</v>
      </c>
      <c r="AP175" s="250">
        <f>VLOOKUP($A175,'App C Share Inflows'!$A:$I,7,FALSE)</f>
        <v>-35476.53836749999</v>
      </c>
      <c r="AQ175" s="250">
        <f>VLOOKUP($A175,'App C Share Inflows'!$A:$I,8,FALSE)</f>
        <v>0</v>
      </c>
      <c r="AR175" s="250">
        <f>VLOOKUP($A175,'App C Share Inflows'!$A:$I,9,FALSE)</f>
        <v>0</v>
      </c>
    </row>
    <row r="176" spans="1:44">
      <c r="A176" s="4">
        <v>91671</v>
      </c>
      <c r="B176" s="84" t="s">
        <v>180</v>
      </c>
      <c r="C176" s="249">
        <f>VLOOKUP($A176,'App C Total'!$A:$I,3,FALSE)</f>
        <v>8.5870000000000003E-5</v>
      </c>
      <c r="D176" s="44"/>
      <c r="E176" s="250">
        <f>VLOOKUP($A176,'App C Total'!$A:$I,5,FALSE)</f>
        <v>75732.955532499982</v>
      </c>
      <c r="F176" s="250">
        <f>VLOOKUP($A176,'App C Total'!$A:$I,6,FALSE)</f>
        <v>30100.775412499981</v>
      </c>
      <c r="G176" s="250">
        <f>VLOOKUP($A176,'App C Total'!$A:$I,7,FALSE)</f>
        <v>90804.801007499977</v>
      </c>
      <c r="H176" s="250">
        <f>VLOOKUP($A176,'App C Total'!$A:$I,8,FALSE)</f>
        <v>6436.4717200000005</v>
      </c>
      <c r="I176" s="250">
        <f>VLOOKUP($A176,'App C Total'!$A:$I,9,FALSE)</f>
        <v>0</v>
      </c>
      <c r="L176" s="250">
        <f>VLOOKUP($A176,'App C Exp'!$A:$I,5,FALSE)</f>
        <v>24678.952130000001</v>
      </c>
      <c r="M176" s="250">
        <f>VLOOKUP($A176,'App C Exp'!$A:$I,6,FALSE)</f>
        <v>18323.71343</v>
      </c>
      <c r="N176" s="250">
        <f>VLOOKUP($A176,'App C Exp'!$A:$I,7,FALSE)</f>
        <v>19005.778839999999</v>
      </c>
      <c r="O176" s="250">
        <f>VLOOKUP($A176,'App C Exp'!$A:$I,8,FALSE)</f>
        <v>0</v>
      </c>
      <c r="P176" s="250">
        <f>VLOOKUP($A176,'App C Exp'!$A:$I,9,FALSE)</f>
        <v>0</v>
      </c>
      <c r="S176" s="250">
        <f>VLOOKUP($A176,'App C Inv'!$A:$I,5,FALSE)</f>
        <v>37921.480049999998</v>
      </c>
      <c r="T176" s="250">
        <f>VLOOKUP($A176,'App C Inv'!$A:$I,6,FALSE)</f>
        <v>25142.049040000002</v>
      </c>
      <c r="U176" s="250">
        <f>VLOOKUP($A176,'App C Inv'!$A:$I,7,FALSE)</f>
        <v>82715.565549999999</v>
      </c>
      <c r="V176" s="250">
        <f>VLOOKUP($A176,'App C Inv'!$A:$I,8,FALSE)</f>
        <v>6436.4717200000005</v>
      </c>
      <c r="W176" s="250">
        <f>VLOOKUP($A176,'App C Inv'!$A:$I,9,FALSE)</f>
        <v>0</v>
      </c>
      <c r="Z176" s="250">
        <f>VLOOKUP($A176,'App C Assum'!$A:$I,5,FALSE)</f>
        <v>24167.510410000003</v>
      </c>
      <c r="AA176" s="250">
        <f>VLOOKUP($A176,'App C Assum'!$A:$I,6,FALSE)</f>
        <v>0</v>
      </c>
      <c r="AB176" s="250">
        <f>VLOOKUP($A176,'App C Assum'!$A:$I,7,FALSE)</f>
        <v>0</v>
      </c>
      <c r="AC176" s="250">
        <f>VLOOKUP($A176,'App C Assum'!$A:$I,8,FALSE)</f>
        <v>0</v>
      </c>
      <c r="AD176" s="250">
        <f>VLOOKUP($A176,'App C Assum'!$A:$I,9,FALSE)</f>
        <v>0</v>
      </c>
      <c r="AG176" s="250">
        <f>VLOOKUP($A176,'App C Share Outflows'!$A:$I,5,FALSE)</f>
        <v>2330</v>
      </c>
      <c r="AH176" s="250">
        <f>VLOOKUP($A176,'App C Share Outflows'!$A:$I,6,FALSE)</f>
        <v>0</v>
      </c>
      <c r="AI176" s="250">
        <f>VLOOKUP($A176,'App C Share Outflows'!$A:$I,7,FALSE)</f>
        <v>0</v>
      </c>
      <c r="AJ176" s="250">
        <f>VLOOKUP($A176,'App C Share Outflows'!$A:$I,8,FALSE)</f>
        <v>0</v>
      </c>
      <c r="AK176" s="250">
        <f>VLOOKUP($A176,'App C Share Outflows'!$A:$I,9,FALSE)</f>
        <v>0</v>
      </c>
      <c r="AN176" s="250">
        <f>VLOOKUP($A176,'App C Share Inflows'!$A:$I,5,FALSE)</f>
        <v>-13364.98705750002</v>
      </c>
      <c r="AO176" s="250">
        <f>VLOOKUP($A176,'App C Share Inflows'!$A:$I,6,FALSE)</f>
        <v>-13364.98705750002</v>
      </c>
      <c r="AP176" s="250">
        <f>VLOOKUP($A176,'App C Share Inflows'!$A:$I,7,FALSE)</f>
        <v>-10916.543382500015</v>
      </c>
      <c r="AQ176" s="250">
        <f>VLOOKUP($A176,'App C Share Inflows'!$A:$I,8,FALSE)</f>
        <v>0</v>
      </c>
      <c r="AR176" s="250">
        <f>VLOOKUP($A176,'App C Share Inflows'!$A:$I,9,FALSE)</f>
        <v>0</v>
      </c>
    </row>
    <row r="177" spans="1:44">
      <c r="A177" s="4">
        <v>91681</v>
      </c>
      <c r="B177" s="84" t="s">
        <v>181</v>
      </c>
      <c r="C177" s="249">
        <f>VLOOKUP($A177,'App C Total'!$A:$I,3,FALSE)</f>
        <v>4.4673E-4</v>
      </c>
      <c r="D177" s="44"/>
      <c r="E177" s="250">
        <f>VLOOKUP($A177,'App C Total'!$A:$I,5,FALSE)</f>
        <v>591031.38519249996</v>
      </c>
      <c r="F177" s="250">
        <f>VLOOKUP($A177,'App C Total'!$A:$I,6,FALSE)</f>
        <v>328334.16771249997</v>
      </c>
      <c r="G177" s="250">
        <f>VLOOKUP($A177,'App C Total'!$A:$I,7,FALSE)</f>
        <v>585367.42689249991</v>
      </c>
      <c r="H177" s="250">
        <f>VLOOKUP($A177,'App C Total'!$A:$I,8,FALSE)</f>
        <v>33485.09388</v>
      </c>
      <c r="I177" s="250">
        <f>VLOOKUP($A177,'App C Total'!$A:$I,9,FALSE)</f>
        <v>0</v>
      </c>
      <c r="L177" s="250">
        <f>VLOOKUP($A177,'App C Exp'!$A:$I,5,FALSE)</f>
        <v>128389.75526999999</v>
      </c>
      <c r="M177" s="250">
        <f>VLOOKUP($A177,'App C Exp'!$A:$I,6,FALSE)</f>
        <v>95327.267970000001</v>
      </c>
      <c r="N177" s="250">
        <f>VLOOKUP($A177,'App C Exp'!$A:$I,7,FALSE)</f>
        <v>98875.644360000006</v>
      </c>
      <c r="O177" s="250">
        <f>VLOOKUP($A177,'App C Exp'!$A:$I,8,FALSE)</f>
        <v>0</v>
      </c>
      <c r="P177" s="250">
        <f>VLOOKUP($A177,'App C Exp'!$A:$I,9,FALSE)</f>
        <v>0</v>
      </c>
      <c r="S177" s="250">
        <f>VLOOKUP($A177,'App C Inv'!$A:$I,5,FALSE)</f>
        <v>197282.66894999999</v>
      </c>
      <c r="T177" s="250">
        <f>VLOOKUP($A177,'App C Inv'!$A:$I,6,FALSE)</f>
        <v>130798.97016</v>
      </c>
      <c r="U177" s="250">
        <f>VLOOKUP($A177,'App C Inv'!$A:$I,7,FALSE)</f>
        <v>430319.37345000001</v>
      </c>
      <c r="V177" s="250">
        <f>VLOOKUP($A177,'App C Inv'!$A:$I,8,FALSE)</f>
        <v>33485.09388</v>
      </c>
      <c r="W177" s="250">
        <f>VLOOKUP($A177,'App C Inv'!$A:$I,9,FALSE)</f>
        <v>0</v>
      </c>
      <c r="Z177" s="250">
        <f>VLOOKUP($A177,'App C Assum'!$A:$I,5,FALSE)</f>
        <v>125729.03139</v>
      </c>
      <c r="AA177" s="250">
        <f>VLOOKUP($A177,'App C Assum'!$A:$I,6,FALSE)</f>
        <v>0</v>
      </c>
      <c r="AB177" s="250">
        <f>VLOOKUP($A177,'App C Assum'!$A:$I,7,FALSE)</f>
        <v>0</v>
      </c>
      <c r="AC177" s="250">
        <f>VLOOKUP($A177,'App C Assum'!$A:$I,8,FALSE)</f>
        <v>0</v>
      </c>
      <c r="AD177" s="250">
        <f>VLOOKUP($A177,'App C Assum'!$A:$I,9,FALSE)</f>
        <v>0</v>
      </c>
      <c r="AG177" s="250">
        <f>VLOOKUP($A177,'App C Share Outflows'!$A:$I,5,FALSE)</f>
        <v>141903.19158249995</v>
      </c>
      <c r="AH177" s="250">
        <f>VLOOKUP($A177,'App C Share Outflows'!$A:$I,6,FALSE)</f>
        <v>104481.19158249996</v>
      </c>
      <c r="AI177" s="250">
        <f>VLOOKUP($A177,'App C Share Outflows'!$A:$I,7,FALSE)</f>
        <v>56172.409082499958</v>
      </c>
      <c r="AJ177" s="250">
        <f>VLOOKUP($A177,'App C Share Outflows'!$A:$I,8,FALSE)</f>
        <v>0</v>
      </c>
      <c r="AK177" s="250">
        <f>VLOOKUP($A177,'App C Share Outflows'!$A:$I,9,FALSE)</f>
        <v>0</v>
      </c>
      <c r="AN177" s="250">
        <f>VLOOKUP($A177,'App C Share Inflows'!$A:$I,5,FALSE)</f>
        <v>-2273.262000000017</v>
      </c>
      <c r="AO177" s="250">
        <f>VLOOKUP($A177,'App C Share Inflows'!$A:$I,6,FALSE)</f>
        <v>-2273.262000000017</v>
      </c>
      <c r="AP177" s="250">
        <f>VLOOKUP($A177,'App C Share Inflows'!$A:$I,7,FALSE)</f>
        <v>0</v>
      </c>
      <c r="AQ177" s="250">
        <f>VLOOKUP($A177,'App C Share Inflows'!$A:$I,8,FALSE)</f>
        <v>0</v>
      </c>
      <c r="AR177" s="250">
        <f>VLOOKUP($A177,'App C Share Inflows'!$A:$I,9,FALSE)</f>
        <v>0</v>
      </c>
    </row>
    <row r="178" spans="1:44">
      <c r="A178" s="4">
        <v>91691</v>
      </c>
      <c r="B178" s="84" t="s">
        <v>182</v>
      </c>
      <c r="C178" s="249">
        <f>VLOOKUP($A178,'App C Total'!$A:$I,3,FALSE)</f>
        <v>4.002E-5</v>
      </c>
      <c r="D178" s="44"/>
      <c r="E178" s="250">
        <f>VLOOKUP($A178,'App C Total'!$A:$I,5,FALSE)</f>
        <v>54239.928919999998</v>
      </c>
      <c r="F178" s="250">
        <f>VLOOKUP($A178,'App C Total'!$A:$I,6,FALSE)</f>
        <v>25442.803400000001</v>
      </c>
      <c r="G178" s="250">
        <f>VLOOKUP($A178,'App C Total'!$A:$I,7,FALSE)</f>
        <v>49293.543794999998</v>
      </c>
      <c r="H178" s="250">
        <f>VLOOKUP($A178,'App C Total'!$A:$I,8,FALSE)</f>
        <v>2999.7391200000002</v>
      </c>
      <c r="I178" s="250">
        <f>VLOOKUP($A178,'App C Total'!$A:$I,9,FALSE)</f>
        <v>0</v>
      </c>
      <c r="L178" s="250">
        <f>VLOOKUP($A178,'App C Exp'!$A:$I,5,FALSE)</f>
        <v>11501.707979999999</v>
      </c>
      <c r="M178" s="250">
        <f>VLOOKUP($A178,'App C Exp'!$A:$I,6,FALSE)</f>
        <v>8539.8277799999996</v>
      </c>
      <c r="N178" s="250">
        <f>VLOOKUP($A178,'App C Exp'!$A:$I,7,FALSE)</f>
        <v>8857.7066400000003</v>
      </c>
      <c r="O178" s="250">
        <f>VLOOKUP($A178,'App C Exp'!$A:$I,8,FALSE)</f>
        <v>0</v>
      </c>
      <c r="P178" s="250">
        <f>VLOOKUP($A178,'App C Exp'!$A:$I,9,FALSE)</f>
        <v>0</v>
      </c>
      <c r="S178" s="250">
        <f>VLOOKUP($A178,'App C Inv'!$A:$I,5,FALSE)</f>
        <v>17673.4323</v>
      </c>
      <c r="T178" s="250">
        <f>VLOOKUP($A178,'App C Inv'!$A:$I,6,FALSE)</f>
        <v>11717.53584</v>
      </c>
      <c r="U178" s="250">
        <f>VLOOKUP($A178,'App C Inv'!$A:$I,7,FALSE)</f>
        <v>38549.865299999998</v>
      </c>
      <c r="V178" s="250">
        <f>VLOOKUP($A178,'App C Inv'!$A:$I,8,FALSE)</f>
        <v>2999.7391200000002</v>
      </c>
      <c r="W178" s="250">
        <f>VLOOKUP($A178,'App C Inv'!$A:$I,9,FALSE)</f>
        <v>0</v>
      </c>
      <c r="Z178" s="250">
        <f>VLOOKUP($A178,'App C Assum'!$A:$I,5,FALSE)</f>
        <v>11263.34886</v>
      </c>
      <c r="AA178" s="250">
        <f>VLOOKUP($A178,'App C Assum'!$A:$I,6,FALSE)</f>
        <v>0</v>
      </c>
      <c r="AB178" s="250">
        <f>VLOOKUP($A178,'App C Assum'!$A:$I,7,FALSE)</f>
        <v>0</v>
      </c>
      <c r="AC178" s="250">
        <f>VLOOKUP($A178,'App C Assum'!$A:$I,8,FALSE)</f>
        <v>0</v>
      </c>
      <c r="AD178" s="250">
        <f>VLOOKUP($A178,'App C Assum'!$A:$I,9,FALSE)</f>
        <v>0</v>
      </c>
      <c r="AG178" s="250">
        <f>VLOOKUP($A178,'App C Share Outflows'!$A:$I,5,FALSE)</f>
        <v>14252.854155000001</v>
      </c>
      <c r="AH178" s="250">
        <f>VLOOKUP($A178,'App C Share Outflows'!$A:$I,6,FALSE)</f>
        <v>5636.8541550000009</v>
      </c>
      <c r="AI178" s="250">
        <f>VLOOKUP($A178,'App C Share Outflows'!$A:$I,7,FALSE)</f>
        <v>1885.9718550000034</v>
      </c>
      <c r="AJ178" s="250">
        <f>VLOOKUP($A178,'App C Share Outflows'!$A:$I,8,FALSE)</f>
        <v>0</v>
      </c>
      <c r="AK178" s="250">
        <f>VLOOKUP($A178,'App C Share Outflows'!$A:$I,9,FALSE)</f>
        <v>0</v>
      </c>
      <c r="AN178" s="250">
        <f>VLOOKUP($A178,'App C Share Inflows'!$A:$I,5,FALSE)</f>
        <v>-451.41437499999938</v>
      </c>
      <c r="AO178" s="250">
        <f>VLOOKUP($A178,'App C Share Inflows'!$A:$I,6,FALSE)</f>
        <v>-451.41437499999938</v>
      </c>
      <c r="AP178" s="250">
        <f>VLOOKUP($A178,'App C Share Inflows'!$A:$I,7,FALSE)</f>
        <v>0</v>
      </c>
      <c r="AQ178" s="250">
        <f>VLOOKUP($A178,'App C Share Inflows'!$A:$I,8,FALSE)</f>
        <v>0</v>
      </c>
      <c r="AR178" s="250">
        <f>VLOOKUP($A178,'App C Share Inflows'!$A:$I,9,FALSE)</f>
        <v>0</v>
      </c>
    </row>
    <row r="179" spans="1:44">
      <c r="A179" s="4">
        <v>91701</v>
      </c>
      <c r="B179" s="84" t="s">
        <v>183</v>
      </c>
      <c r="C179" s="249">
        <f>VLOOKUP($A179,'App C Total'!$A:$I,3,FALSE)</f>
        <v>1.0649399999999999E-3</v>
      </c>
      <c r="D179" s="44"/>
      <c r="E179" s="250">
        <f>VLOOKUP($A179,'App C Total'!$A:$I,5,FALSE)</f>
        <v>852467.37126499973</v>
      </c>
      <c r="F179" s="250">
        <f>VLOOKUP($A179,'App C Total'!$A:$I,6,FALSE)</f>
        <v>302732.68782499997</v>
      </c>
      <c r="G179" s="250">
        <f>VLOOKUP($A179,'App C Total'!$A:$I,7,FALSE)</f>
        <v>1165635.836015</v>
      </c>
      <c r="H179" s="250">
        <f>VLOOKUP($A179,'App C Total'!$A:$I,8,FALSE)</f>
        <v>79823.642639999991</v>
      </c>
      <c r="I179" s="250">
        <f>VLOOKUP($A179,'App C Total'!$A:$I,9,FALSE)</f>
        <v>0</v>
      </c>
      <c r="L179" s="250">
        <f>VLOOKUP($A179,'App C Exp'!$A:$I,5,FALSE)</f>
        <v>306062.69105999998</v>
      </c>
      <c r="M179" s="250">
        <f>VLOOKUP($A179,'App C Exp'!$A:$I,6,FALSE)</f>
        <v>227246.48165999999</v>
      </c>
      <c r="N179" s="250">
        <f>VLOOKUP($A179,'App C Exp'!$A:$I,7,FALSE)</f>
        <v>235705.30007999999</v>
      </c>
      <c r="O179" s="250">
        <f>VLOOKUP($A179,'App C Exp'!$A:$I,8,FALSE)</f>
        <v>0</v>
      </c>
      <c r="P179" s="250">
        <f>VLOOKUP($A179,'App C Exp'!$A:$I,9,FALSE)</f>
        <v>0</v>
      </c>
      <c r="S179" s="250">
        <f>VLOOKUP($A179,'App C Inv'!$A:$I,5,FALSE)</f>
        <v>470293.47809999995</v>
      </c>
      <c r="T179" s="250">
        <f>VLOOKUP($A179,'App C Inv'!$A:$I,6,FALSE)</f>
        <v>311805.91247999994</v>
      </c>
      <c r="U179" s="250">
        <f>VLOOKUP($A179,'App C Inv'!$A:$I,7,FALSE)</f>
        <v>1025819.4291</v>
      </c>
      <c r="V179" s="250">
        <f>VLOOKUP($A179,'App C Inv'!$A:$I,8,FALSE)</f>
        <v>79823.642639999991</v>
      </c>
      <c r="W179" s="250">
        <f>VLOOKUP($A179,'App C Inv'!$A:$I,9,FALSE)</f>
        <v>0</v>
      </c>
      <c r="Z179" s="250">
        <f>VLOOKUP($A179,'App C Assum'!$A:$I,5,FALSE)</f>
        <v>299719.90841999999</v>
      </c>
      <c r="AA179" s="250">
        <f>VLOOKUP($A179,'App C Assum'!$A:$I,6,FALSE)</f>
        <v>0</v>
      </c>
      <c r="AB179" s="250">
        <f>VLOOKUP($A179,'App C Assum'!$A:$I,7,FALSE)</f>
        <v>0</v>
      </c>
      <c r="AC179" s="250">
        <f>VLOOKUP($A179,'App C Assum'!$A:$I,8,FALSE)</f>
        <v>0</v>
      </c>
      <c r="AD179" s="250">
        <f>VLOOKUP($A179,'App C Assum'!$A:$I,9,FALSE)</f>
        <v>0</v>
      </c>
      <c r="AG179" s="250">
        <f>VLOOKUP($A179,'App C Share Outflows'!$A:$I,5,FALSE)</f>
        <v>54027.536850000091</v>
      </c>
      <c r="AH179" s="250">
        <f>VLOOKUP($A179,'App C Share Outflows'!$A:$I,6,FALSE)</f>
        <v>41316.536850000091</v>
      </c>
      <c r="AI179" s="250">
        <f>VLOOKUP($A179,'App C Share Outflows'!$A:$I,7,FALSE)</f>
        <v>0</v>
      </c>
      <c r="AJ179" s="250">
        <f>VLOOKUP($A179,'App C Share Outflows'!$A:$I,8,FALSE)</f>
        <v>0</v>
      </c>
      <c r="AK179" s="250">
        <f>VLOOKUP($A179,'App C Share Outflows'!$A:$I,9,FALSE)</f>
        <v>0</v>
      </c>
      <c r="AN179" s="250">
        <f>VLOOKUP($A179,'App C Share Inflows'!$A:$I,5,FALSE)</f>
        <v>-277636.24316500005</v>
      </c>
      <c r="AO179" s="250">
        <f>VLOOKUP($A179,'App C Share Inflows'!$A:$I,6,FALSE)</f>
        <v>-277636.24316500005</v>
      </c>
      <c r="AP179" s="250">
        <f>VLOOKUP($A179,'App C Share Inflows'!$A:$I,7,FALSE)</f>
        <v>-95888.893165000016</v>
      </c>
      <c r="AQ179" s="250">
        <f>VLOOKUP($A179,'App C Share Inflows'!$A:$I,8,FALSE)</f>
        <v>0</v>
      </c>
      <c r="AR179" s="250">
        <f>VLOOKUP($A179,'App C Share Inflows'!$A:$I,9,FALSE)</f>
        <v>0</v>
      </c>
    </row>
    <row r="180" spans="1:44">
      <c r="A180" s="4">
        <v>91704</v>
      </c>
      <c r="B180" s="84" t="s">
        <v>184</v>
      </c>
      <c r="C180" s="249">
        <f>VLOOKUP($A180,'App C Total'!$A:$I,3,FALSE)</f>
        <v>1.6929999999999999E-5</v>
      </c>
      <c r="D180" s="44"/>
      <c r="E180" s="250">
        <f>VLOOKUP($A180,'App C Total'!$A:$I,5,FALSE)</f>
        <v>19459.899192500001</v>
      </c>
      <c r="F180" s="250">
        <f>VLOOKUP($A180,'App C Total'!$A:$I,6,FALSE)</f>
        <v>9841.5065124999983</v>
      </c>
      <c r="G180" s="250">
        <f>VLOOKUP($A180,'App C Total'!$A:$I,7,FALSE)</f>
        <v>20789.280042499995</v>
      </c>
      <c r="H180" s="250">
        <f>VLOOKUP($A180,'App C Total'!$A:$I,8,FALSE)</f>
        <v>1269.0050799999999</v>
      </c>
      <c r="I180" s="250">
        <f>VLOOKUP($A180,'App C Total'!$A:$I,9,FALSE)</f>
        <v>0</v>
      </c>
      <c r="L180" s="250">
        <f>VLOOKUP($A180,'App C Exp'!$A:$I,5,FALSE)</f>
        <v>4865.66507</v>
      </c>
      <c r="M180" s="250">
        <f>VLOOKUP($A180,'App C Exp'!$A:$I,6,FALSE)</f>
        <v>3612.6757699999998</v>
      </c>
      <c r="N180" s="250">
        <f>VLOOKUP($A180,'App C Exp'!$A:$I,7,FALSE)</f>
        <v>3747.1507599999995</v>
      </c>
      <c r="O180" s="250">
        <f>VLOOKUP($A180,'App C Exp'!$A:$I,8,FALSE)</f>
        <v>0</v>
      </c>
      <c r="P180" s="250">
        <f>VLOOKUP($A180,'App C Exp'!$A:$I,9,FALSE)</f>
        <v>0</v>
      </c>
      <c r="S180" s="250">
        <f>VLOOKUP($A180,'App C Inv'!$A:$I,5,FALSE)</f>
        <v>7476.5419499999998</v>
      </c>
      <c r="T180" s="250">
        <f>VLOOKUP($A180,'App C Inv'!$A:$I,6,FALSE)</f>
        <v>4956.9685599999993</v>
      </c>
      <c r="U180" s="250">
        <f>VLOOKUP($A180,'App C Inv'!$A:$I,7,FALSE)</f>
        <v>16308.076449999999</v>
      </c>
      <c r="V180" s="250">
        <f>VLOOKUP($A180,'App C Inv'!$A:$I,8,FALSE)</f>
        <v>1269.0050799999999</v>
      </c>
      <c r="W180" s="250">
        <f>VLOOKUP($A180,'App C Inv'!$A:$I,9,FALSE)</f>
        <v>0</v>
      </c>
      <c r="Z180" s="250">
        <f>VLOOKUP($A180,'App C Assum'!$A:$I,5,FALSE)</f>
        <v>4764.8299899999993</v>
      </c>
      <c r="AA180" s="250">
        <f>VLOOKUP($A180,'App C Assum'!$A:$I,6,FALSE)</f>
        <v>0</v>
      </c>
      <c r="AB180" s="250">
        <f>VLOOKUP($A180,'App C Assum'!$A:$I,7,FALSE)</f>
        <v>0</v>
      </c>
      <c r="AC180" s="250">
        <f>VLOOKUP($A180,'App C Assum'!$A:$I,8,FALSE)</f>
        <v>0</v>
      </c>
      <c r="AD180" s="250">
        <f>VLOOKUP($A180,'App C Assum'!$A:$I,9,FALSE)</f>
        <v>0</v>
      </c>
      <c r="AG180" s="250">
        <f>VLOOKUP($A180,'App C Share Outflows'!$A:$I,5,FALSE)</f>
        <v>2352.8621824999991</v>
      </c>
      <c r="AH180" s="250">
        <f>VLOOKUP($A180,'App C Share Outflows'!$A:$I,6,FALSE)</f>
        <v>1271.8621824999989</v>
      </c>
      <c r="AI180" s="250">
        <f>VLOOKUP($A180,'App C Share Outflows'!$A:$I,7,FALSE)</f>
        <v>734.05283249999889</v>
      </c>
      <c r="AJ180" s="250">
        <f>VLOOKUP($A180,'App C Share Outflows'!$A:$I,8,FALSE)</f>
        <v>0</v>
      </c>
      <c r="AK180" s="250">
        <f>VLOOKUP($A180,'App C Share Outflows'!$A:$I,9,FALSE)</f>
        <v>0</v>
      </c>
      <c r="AN180" s="250">
        <f>VLOOKUP($A180,'App C Share Inflows'!$A:$I,5,FALSE)</f>
        <v>0</v>
      </c>
      <c r="AO180" s="250">
        <f>VLOOKUP($A180,'App C Share Inflows'!$A:$I,6,FALSE)</f>
        <v>0</v>
      </c>
      <c r="AP180" s="250">
        <f>VLOOKUP($A180,'App C Share Inflows'!$A:$I,7,FALSE)</f>
        <v>0</v>
      </c>
      <c r="AQ180" s="250">
        <f>VLOOKUP($A180,'App C Share Inflows'!$A:$I,8,FALSE)</f>
        <v>0</v>
      </c>
      <c r="AR180" s="250">
        <f>VLOOKUP($A180,'App C Share Inflows'!$A:$I,9,FALSE)</f>
        <v>0</v>
      </c>
    </row>
    <row r="181" spans="1:44">
      <c r="A181" s="4">
        <v>91706</v>
      </c>
      <c r="B181" s="84" t="s">
        <v>185</v>
      </c>
      <c r="C181" s="249">
        <f>VLOOKUP($A181,'App C Total'!$A:$I,3,FALSE)</f>
        <v>1.9394E-4</v>
      </c>
      <c r="D181" s="44"/>
      <c r="E181" s="250">
        <f>VLOOKUP($A181,'App C Total'!$A:$I,5,FALSE)</f>
        <v>175208.58431500001</v>
      </c>
      <c r="F181" s="250">
        <f>VLOOKUP($A181,'App C Total'!$A:$I,6,FALSE)</f>
        <v>84637.296875</v>
      </c>
      <c r="G181" s="250">
        <f>VLOOKUP($A181,'App C Total'!$A:$I,7,FALSE)</f>
        <v>231648.98736500001</v>
      </c>
      <c r="H181" s="250">
        <f>VLOOKUP($A181,'App C Total'!$A:$I,8,FALSE)</f>
        <v>14536.966640000001</v>
      </c>
      <c r="I181" s="250">
        <f>VLOOKUP($A181,'App C Total'!$A:$I,9,FALSE)</f>
        <v>0</v>
      </c>
      <c r="L181" s="250">
        <f>VLOOKUP($A181,'App C Exp'!$A:$I,5,FALSE)</f>
        <v>55738.162060000002</v>
      </c>
      <c r="M181" s="250">
        <f>VLOOKUP($A181,'App C Exp'!$A:$I,6,FALSE)</f>
        <v>41384.662660000002</v>
      </c>
      <c r="N181" s="250">
        <f>VLOOKUP($A181,'App C Exp'!$A:$I,7,FALSE)</f>
        <v>42925.128080000002</v>
      </c>
      <c r="O181" s="250">
        <f>VLOOKUP($A181,'App C Exp'!$A:$I,8,FALSE)</f>
        <v>0</v>
      </c>
      <c r="P181" s="250">
        <f>VLOOKUP($A181,'App C Exp'!$A:$I,9,FALSE)</f>
        <v>0</v>
      </c>
      <c r="S181" s="250">
        <f>VLOOKUP($A181,'App C Inv'!$A:$I,5,FALSE)</f>
        <v>85646.813099999999</v>
      </c>
      <c r="T181" s="250">
        <f>VLOOKUP($A181,'App C Inv'!$A:$I,6,FALSE)</f>
        <v>56784.080480000004</v>
      </c>
      <c r="U181" s="250">
        <f>VLOOKUP($A181,'App C Inv'!$A:$I,7,FALSE)</f>
        <v>186815.61410000001</v>
      </c>
      <c r="V181" s="250">
        <f>VLOOKUP($A181,'App C Inv'!$A:$I,8,FALSE)</f>
        <v>14536.966640000001</v>
      </c>
      <c r="W181" s="250">
        <f>VLOOKUP($A181,'App C Inv'!$A:$I,9,FALSE)</f>
        <v>0</v>
      </c>
      <c r="Z181" s="250">
        <f>VLOOKUP($A181,'App C Assum'!$A:$I,5,FALSE)</f>
        <v>54583.055420000004</v>
      </c>
      <c r="AA181" s="250">
        <f>VLOOKUP($A181,'App C Assum'!$A:$I,6,FALSE)</f>
        <v>0</v>
      </c>
      <c r="AB181" s="250">
        <f>VLOOKUP($A181,'App C Assum'!$A:$I,7,FALSE)</f>
        <v>0</v>
      </c>
      <c r="AC181" s="250">
        <f>VLOOKUP($A181,'App C Assum'!$A:$I,8,FALSE)</f>
        <v>0</v>
      </c>
      <c r="AD181" s="250">
        <f>VLOOKUP($A181,'App C Assum'!$A:$I,9,FALSE)</f>
        <v>0</v>
      </c>
      <c r="AG181" s="250">
        <f>VLOOKUP($A181,'App C Share Outflows'!$A:$I,5,FALSE)</f>
        <v>5659.1274850000118</v>
      </c>
      <c r="AH181" s="250">
        <f>VLOOKUP($A181,'App C Share Outflows'!$A:$I,6,FALSE)</f>
        <v>5659.1274850000118</v>
      </c>
      <c r="AI181" s="250">
        <f>VLOOKUP($A181,'App C Share Outflows'!$A:$I,7,FALSE)</f>
        <v>1908.2451849999998</v>
      </c>
      <c r="AJ181" s="250">
        <f>VLOOKUP($A181,'App C Share Outflows'!$A:$I,8,FALSE)</f>
        <v>0</v>
      </c>
      <c r="AK181" s="250">
        <f>VLOOKUP($A181,'App C Share Outflows'!$A:$I,9,FALSE)</f>
        <v>0</v>
      </c>
      <c r="AN181" s="250">
        <f>VLOOKUP($A181,'App C Share Inflows'!$A:$I,5,FALSE)</f>
        <v>-26418.573750000003</v>
      </c>
      <c r="AO181" s="250">
        <f>VLOOKUP($A181,'App C Share Inflows'!$A:$I,6,FALSE)</f>
        <v>-19190.573750000003</v>
      </c>
      <c r="AP181" s="250">
        <f>VLOOKUP($A181,'App C Share Inflows'!$A:$I,7,FALSE)</f>
        <v>0</v>
      </c>
      <c r="AQ181" s="250">
        <f>VLOOKUP($A181,'App C Share Inflows'!$A:$I,8,FALSE)</f>
        <v>0</v>
      </c>
      <c r="AR181" s="250">
        <f>VLOOKUP($A181,'App C Share Inflows'!$A:$I,9,FALSE)</f>
        <v>0</v>
      </c>
    </row>
    <row r="182" spans="1:44">
      <c r="A182" s="4">
        <v>91719</v>
      </c>
      <c r="B182" s="84" t="s">
        <v>186</v>
      </c>
      <c r="C182" s="249">
        <f>VLOOKUP($A182,'App C Total'!$A:$I,3,FALSE)</f>
        <v>2.9799999999999999E-5</v>
      </c>
      <c r="D182" s="44"/>
      <c r="E182" s="250">
        <f>VLOOKUP($A182,'App C Total'!$A:$I,5,FALSE)</f>
        <v>11777.975299999998</v>
      </c>
      <c r="F182" s="250">
        <f>VLOOKUP($A182,'App C Total'!$A:$I,6,FALSE)</f>
        <v>898.55049999999756</v>
      </c>
      <c r="G182" s="250">
        <f>VLOOKUP($A182,'App C Total'!$A:$I,7,FALSE)</f>
        <v>28905.289149999993</v>
      </c>
      <c r="H182" s="250">
        <f>VLOOKUP($A182,'App C Total'!$A:$I,8,FALSE)</f>
        <v>2233.6887999999999</v>
      </c>
      <c r="I182" s="250">
        <f>VLOOKUP($A182,'App C Total'!$A:$I,9,FALSE)</f>
        <v>0</v>
      </c>
      <c r="L182" s="250">
        <f>VLOOKUP($A182,'App C Exp'!$A:$I,5,FALSE)</f>
        <v>8564.4902000000002</v>
      </c>
      <c r="M182" s="250">
        <f>VLOOKUP($A182,'App C Exp'!$A:$I,6,FALSE)</f>
        <v>6358.9921999999997</v>
      </c>
      <c r="N182" s="250">
        <f>VLOOKUP($A182,'App C Exp'!$A:$I,7,FALSE)</f>
        <v>6595.6935999999996</v>
      </c>
      <c r="O182" s="250">
        <f>VLOOKUP($A182,'App C Exp'!$A:$I,8,FALSE)</f>
        <v>0</v>
      </c>
      <c r="P182" s="250">
        <f>VLOOKUP($A182,'App C Exp'!$A:$I,9,FALSE)</f>
        <v>0</v>
      </c>
      <c r="S182" s="250">
        <f>VLOOKUP($A182,'App C Inv'!$A:$I,5,FALSE)</f>
        <v>13160.127</v>
      </c>
      <c r="T182" s="250">
        <f>VLOOKUP($A182,'App C Inv'!$A:$I,6,FALSE)</f>
        <v>8725.2016000000003</v>
      </c>
      <c r="U182" s="250">
        <f>VLOOKUP($A182,'App C Inv'!$A:$I,7,FALSE)</f>
        <v>28705.296999999999</v>
      </c>
      <c r="V182" s="250">
        <f>VLOOKUP($A182,'App C Inv'!$A:$I,8,FALSE)</f>
        <v>2233.6887999999999</v>
      </c>
      <c r="W182" s="250">
        <f>VLOOKUP($A182,'App C Inv'!$A:$I,9,FALSE)</f>
        <v>0</v>
      </c>
      <c r="Z182" s="250">
        <f>VLOOKUP($A182,'App C Assum'!$A:$I,5,FALSE)</f>
        <v>8387.0013999999992</v>
      </c>
      <c r="AA182" s="250">
        <f>VLOOKUP($A182,'App C Assum'!$A:$I,6,FALSE)</f>
        <v>0</v>
      </c>
      <c r="AB182" s="250">
        <f>VLOOKUP($A182,'App C Assum'!$A:$I,7,FALSE)</f>
        <v>0</v>
      </c>
      <c r="AC182" s="250">
        <f>VLOOKUP($A182,'App C Assum'!$A:$I,8,FALSE)</f>
        <v>0</v>
      </c>
      <c r="AD182" s="250">
        <f>VLOOKUP($A182,'App C Assum'!$A:$I,9,FALSE)</f>
        <v>0</v>
      </c>
      <c r="AG182" s="250">
        <f>VLOOKUP($A182,'App C Share Outflows'!$A:$I,5,FALSE)</f>
        <v>0</v>
      </c>
      <c r="AH182" s="250">
        <f>VLOOKUP($A182,'App C Share Outflows'!$A:$I,6,FALSE)</f>
        <v>0</v>
      </c>
      <c r="AI182" s="250">
        <f>VLOOKUP($A182,'App C Share Outflows'!$A:$I,7,FALSE)</f>
        <v>0</v>
      </c>
      <c r="AJ182" s="250">
        <f>VLOOKUP($A182,'App C Share Outflows'!$A:$I,8,FALSE)</f>
        <v>0</v>
      </c>
      <c r="AK182" s="250">
        <f>VLOOKUP($A182,'App C Share Outflows'!$A:$I,9,FALSE)</f>
        <v>0</v>
      </c>
      <c r="AN182" s="250">
        <f>VLOOKUP($A182,'App C Share Inflows'!$A:$I,5,FALSE)</f>
        <v>-18333.643300000003</v>
      </c>
      <c r="AO182" s="250">
        <f>VLOOKUP($A182,'App C Share Inflows'!$A:$I,6,FALSE)</f>
        <v>-14185.643300000003</v>
      </c>
      <c r="AP182" s="250">
        <f>VLOOKUP($A182,'App C Share Inflows'!$A:$I,7,FALSE)</f>
        <v>-6395.7014500000032</v>
      </c>
      <c r="AQ182" s="250">
        <f>VLOOKUP($A182,'App C Share Inflows'!$A:$I,8,FALSE)</f>
        <v>0</v>
      </c>
      <c r="AR182" s="250">
        <f>VLOOKUP($A182,'App C Share Inflows'!$A:$I,9,FALSE)</f>
        <v>0</v>
      </c>
    </row>
    <row r="183" spans="1:44">
      <c r="A183" s="4">
        <v>91801</v>
      </c>
      <c r="B183" s="84" t="s">
        <v>187</v>
      </c>
      <c r="C183" s="249">
        <f>VLOOKUP($A183,'App C Total'!$A:$I,3,FALSE)</f>
        <v>7.6984100000000001E-3</v>
      </c>
      <c r="D183" s="44"/>
      <c r="E183" s="250">
        <f>VLOOKUP($A183,'App C Total'!$A:$I,5,FALSE)</f>
        <v>7801637.9140725015</v>
      </c>
      <c r="F183" s="250">
        <f>VLOOKUP($A183,'App C Total'!$A:$I,6,FALSE)</f>
        <v>3891687.5129125006</v>
      </c>
      <c r="G183" s="250">
        <f>VLOOKUP($A183,'App C Total'!$A:$I,7,FALSE)</f>
        <v>9094581.9105725009</v>
      </c>
      <c r="H183" s="250">
        <f>VLOOKUP($A183,'App C Total'!$A:$I,8,FALSE)</f>
        <v>577042.01996000006</v>
      </c>
      <c r="I183" s="250">
        <f>VLOOKUP($A183,'App C Total'!$A:$I,9,FALSE)</f>
        <v>0</v>
      </c>
      <c r="L183" s="250">
        <f>VLOOKUP($A183,'App C Exp'!$A:$I,5,FALSE)</f>
        <v>2212515.3355900003</v>
      </c>
      <c r="M183" s="250">
        <f>VLOOKUP($A183,'App C Exp'!$A:$I,6,FALSE)</f>
        <v>1642756.0114899999</v>
      </c>
      <c r="N183" s="250">
        <f>VLOOKUP($A183,'App C Exp'!$A:$I,7,FALSE)</f>
        <v>1703904.4821200001</v>
      </c>
      <c r="O183" s="250">
        <f>VLOOKUP($A183,'App C Exp'!$A:$I,8,FALSE)</f>
        <v>0</v>
      </c>
      <c r="P183" s="250">
        <f>VLOOKUP($A183,'App C Exp'!$A:$I,9,FALSE)</f>
        <v>0</v>
      </c>
      <c r="S183" s="250">
        <f>VLOOKUP($A183,'App C Inv'!$A:$I,5,FALSE)</f>
        <v>3399733.3321500001</v>
      </c>
      <c r="T183" s="250">
        <f>VLOOKUP($A183,'App C Inv'!$A:$I,6,FALSE)</f>
        <v>2254032.8607200002</v>
      </c>
      <c r="U183" s="250">
        <f>VLOOKUP($A183,'App C Inv'!$A:$I,7,FALSE)</f>
        <v>7415608.9086500006</v>
      </c>
      <c r="V183" s="250">
        <f>VLOOKUP($A183,'App C Inv'!$A:$I,8,FALSE)</f>
        <v>577042.01996000006</v>
      </c>
      <c r="W183" s="250">
        <f>VLOOKUP($A183,'App C Inv'!$A:$I,9,FALSE)</f>
        <v>0</v>
      </c>
      <c r="Z183" s="250">
        <f>VLOOKUP($A183,'App C Assum'!$A:$I,5,FALSE)</f>
        <v>2166663.6056300001</v>
      </c>
      <c r="AA183" s="250">
        <f>VLOOKUP($A183,'App C Assum'!$A:$I,6,FALSE)</f>
        <v>0</v>
      </c>
      <c r="AB183" s="250">
        <f>VLOOKUP($A183,'App C Assum'!$A:$I,7,FALSE)</f>
        <v>0</v>
      </c>
      <c r="AC183" s="250">
        <f>VLOOKUP($A183,'App C Assum'!$A:$I,8,FALSE)</f>
        <v>0</v>
      </c>
      <c r="AD183" s="250">
        <f>VLOOKUP($A183,'App C Assum'!$A:$I,9,FALSE)</f>
        <v>0</v>
      </c>
      <c r="AG183" s="250">
        <f>VLOOKUP($A183,'App C Share Outflows'!$A:$I,5,FALSE)</f>
        <v>76304.312150000129</v>
      </c>
      <c r="AH183" s="250">
        <f>VLOOKUP($A183,'App C Share Outflows'!$A:$I,6,FALSE)</f>
        <v>48477.312150000129</v>
      </c>
      <c r="AI183" s="250">
        <f>VLOOKUP($A183,'App C Share Outflows'!$A:$I,7,FALSE)</f>
        <v>0</v>
      </c>
      <c r="AJ183" s="250">
        <f>VLOOKUP($A183,'App C Share Outflows'!$A:$I,8,FALSE)</f>
        <v>0</v>
      </c>
      <c r="AK183" s="250">
        <f>VLOOKUP($A183,'App C Share Outflows'!$A:$I,9,FALSE)</f>
        <v>0</v>
      </c>
      <c r="AN183" s="250">
        <f>VLOOKUP($A183,'App C Share Inflows'!$A:$I,5,FALSE)</f>
        <v>-53578.671447499524</v>
      </c>
      <c r="AO183" s="250">
        <f>VLOOKUP($A183,'App C Share Inflows'!$A:$I,6,FALSE)</f>
        <v>-53578.671447499524</v>
      </c>
      <c r="AP183" s="250">
        <f>VLOOKUP($A183,'App C Share Inflows'!$A:$I,7,FALSE)</f>
        <v>-24931.480197499841</v>
      </c>
      <c r="AQ183" s="250">
        <f>VLOOKUP($A183,'App C Share Inflows'!$A:$I,8,FALSE)</f>
        <v>0</v>
      </c>
      <c r="AR183" s="250">
        <f>VLOOKUP($A183,'App C Share Inflows'!$A:$I,9,FALSE)</f>
        <v>0</v>
      </c>
    </row>
    <row r="184" spans="1:44">
      <c r="A184" s="4">
        <v>91804</v>
      </c>
      <c r="B184" s="84" t="s">
        <v>188</v>
      </c>
      <c r="C184" s="249">
        <f>VLOOKUP($A184,'App C Total'!$A:$I,3,FALSE)</f>
        <v>2.0097999999999999E-4</v>
      </c>
      <c r="D184" s="44"/>
      <c r="E184" s="250">
        <f>VLOOKUP($A184,'App C Total'!$A:$I,5,FALSE)</f>
        <v>274554.02505499998</v>
      </c>
      <c r="F184" s="250">
        <f>VLOOKUP($A184,'App C Total'!$A:$I,6,FALSE)</f>
        <v>157088.634575</v>
      </c>
      <c r="G184" s="250">
        <f>VLOOKUP($A184,'App C Total'!$A:$I,7,FALSE)</f>
        <v>258333.39000499999</v>
      </c>
      <c r="H184" s="250">
        <f>VLOOKUP($A184,'App C Total'!$A:$I,8,FALSE)</f>
        <v>15064.656879999999</v>
      </c>
      <c r="I184" s="250">
        <f>VLOOKUP($A184,'App C Total'!$A:$I,9,FALSE)</f>
        <v>0</v>
      </c>
      <c r="L184" s="250">
        <f>VLOOKUP($A184,'App C Exp'!$A:$I,5,FALSE)</f>
        <v>57761.45102</v>
      </c>
      <c r="M184" s="250">
        <f>VLOOKUP($A184,'App C Exp'!$A:$I,6,FALSE)</f>
        <v>42886.921219999997</v>
      </c>
      <c r="N184" s="250">
        <f>VLOOKUP($A184,'App C Exp'!$A:$I,7,FALSE)</f>
        <v>44483.305359999998</v>
      </c>
      <c r="O184" s="250">
        <f>VLOOKUP($A184,'App C Exp'!$A:$I,8,FALSE)</f>
        <v>0</v>
      </c>
      <c r="P184" s="250">
        <f>VLOOKUP($A184,'App C Exp'!$A:$I,9,FALSE)</f>
        <v>0</v>
      </c>
      <c r="S184" s="250">
        <f>VLOOKUP($A184,'App C Inv'!$A:$I,5,FALSE)</f>
        <v>88755.782699999996</v>
      </c>
      <c r="T184" s="250">
        <f>VLOOKUP($A184,'App C Inv'!$A:$I,6,FALSE)</f>
        <v>58845.336159999999</v>
      </c>
      <c r="U184" s="250">
        <f>VLOOKUP($A184,'App C Inv'!$A:$I,7,FALSE)</f>
        <v>193596.99969999999</v>
      </c>
      <c r="V184" s="250">
        <f>VLOOKUP($A184,'App C Inv'!$A:$I,8,FALSE)</f>
        <v>15064.656879999999</v>
      </c>
      <c r="W184" s="250">
        <f>VLOOKUP($A184,'App C Inv'!$A:$I,9,FALSE)</f>
        <v>0</v>
      </c>
      <c r="Z184" s="250">
        <f>VLOOKUP($A184,'App C Assum'!$A:$I,5,FALSE)</f>
        <v>56564.414140000001</v>
      </c>
      <c r="AA184" s="250">
        <f>VLOOKUP($A184,'App C Assum'!$A:$I,6,FALSE)</f>
        <v>0</v>
      </c>
      <c r="AB184" s="250">
        <f>VLOOKUP($A184,'App C Assum'!$A:$I,7,FALSE)</f>
        <v>0</v>
      </c>
      <c r="AC184" s="250">
        <f>VLOOKUP($A184,'App C Assum'!$A:$I,8,FALSE)</f>
        <v>0</v>
      </c>
      <c r="AD184" s="250">
        <f>VLOOKUP($A184,'App C Assum'!$A:$I,9,FALSE)</f>
        <v>0</v>
      </c>
      <c r="AG184" s="250">
        <f>VLOOKUP($A184,'App C Share Outflows'!$A:$I,5,FALSE)</f>
        <v>71472.377195000008</v>
      </c>
      <c r="AH184" s="250">
        <f>VLOOKUP($A184,'App C Share Outflows'!$A:$I,6,FALSE)</f>
        <v>55356.377195000008</v>
      </c>
      <c r="AI184" s="250">
        <f>VLOOKUP($A184,'App C Share Outflows'!$A:$I,7,FALSE)</f>
        <v>20253.084944999999</v>
      </c>
      <c r="AJ184" s="250">
        <f>VLOOKUP($A184,'App C Share Outflows'!$A:$I,8,FALSE)</f>
        <v>0</v>
      </c>
      <c r="AK184" s="250">
        <f>VLOOKUP($A184,'App C Share Outflows'!$A:$I,9,FALSE)</f>
        <v>0</v>
      </c>
      <c r="AN184" s="250">
        <f>VLOOKUP($A184,'App C Share Inflows'!$A:$I,5,FALSE)</f>
        <v>0</v>
      </c>
      <c r="AO184" s="250">
        <f>VLOOKUP($A184,'App C Share Inflows'!$A:$I,6,FALSE)</f>
        <v>0</v>
      </c>
      <c r="AP184" s="250">
        <f>VLOOKUP($A184,'App C Share Inflows'!$A:$I,7,FALSE)</f>
        <v>0</v>
      </c>
      <c r="AQ184" s="250">
        <f>VLOOKUP($A184,'App C Share Inflows'!$A:$I,8,FALSE)</f>
        <v>0</v>
      </c>
      <c r="AR184" s="250">
        <f>VLOOKUP($A184,'App C Share Inflows'!$A:$I,9,FALSE)</f>
        <v>0</v>
      </c>
    </row>
    <row r="185" spans="1:44">
      <c r="A185" s="4">
        <v>91811</v>
      </c>
      <c r="B185" s="84" t="s">
        <v>189</v>
      </c>
      <c r="C185" s="249">
        <f>VLOOKUP($A185,'App C Total'!$A:$I,3,FALSE)</f>
        <v>3.9909500000000001E-3</v>
      </c>
      <c r="D185" s="44"/>
      <c r="E185" s="250">
        <f>VLOOKUP($A185,'App C Total'!$A:$I,5,FALSE)</f>
        <v>3864541.5129374992</v>
      </c>
      <c r="F185" s="250">
        <f>VLOOKUP($A185,'App C Total'!$A:$I,6,FALSE)</f>
        <v>1947197.2107374994</v>
      </c>
      <c r="G185" s="250">
        <f>VLOOKUP($A185,'App C Total'!$A:$I,7,FALSE)</f>
        <v>4712087.8000874994</v>
      </c>
      <c r="H185" s="250">
        <f>VLOOKUP($A185,'App C Total'!$A:$I,8,FALSE)</f>
        <v>299145.6482</v>
      </c>
      <c r="I185" s="250">
        <f>VLOOKUP($A185,'App C Total'!$A:$I,9,FALSE)</f>
        <v>0</v>
      </c>
      <c r="L185" s="250">
        <f>VLOOKUP($A185,'App C Exp'!$A:$I,5,FALSE)</f>
        <v>1146995.03905</v>
      </c>
      <c r="M185" s="250">
        <f>VLOOKUP($A185,'App C Exp'!$A:$I,6,FALSE)</f>
        <v>851624.82955000002</v>
      </c>
      <c r="N185" s="250">
        <f>VLOOKUP($A185,'App C Exp'!$A:$I,7,FALSE)</f>
        <v>883324.94539999997</v>
      </c>
      <c r="O185" s="250">
        <f>VLOOKUP($A185,'App C Exp'!$A:$I,8,FALSE)</f>
        <v>0</v>
      </c>
      <c r="P185" s="250">
        <f>VLOOKUP($A185,'App C Exp'!$A:$I,9,FALSE)</f>
        <v>0</v>
      </c>
      <c r="S185" s="250">
        <f>VLOOKUP($A185,'App C Inv'!$A:$I,5,FALSE)</f>
        <v>1762463.3842500001</v>
      </c>
      <c r="T185" s="250">
        <f>VLOOKUP($A185,'App C Inv'!$A:$I,6,FALSE)</f>
        <v>1168518.2324000001</v>
      </c>
      <c r="U185" s="250">
        <f>VLOOKUP($A185,'App C Inv'!$A:$I,7,FALSE)</f>
        <v>3844342.45175</v>
      </c>
      <c r="V185" s="250">
        <f>VLOOKUP($A185,'App C Inv'!$A:$I,8,FALSE)</f>
        <v>299145.6482</v>
      </c>
      <c r="W185" s="250">
        <f>VLOOKUP($A185,'App C Inv'!$A:$I,9,FALSE)</f>
        <v>0</v>
      </c>
      <c r="Z185" s="250">
        <f>VLOOKUP($A185,'App C Assum'!$A:$I,5,FALSE)</f>
        <v>1123224.9408500001</v>
      </c>
      <c r="AA185" s="250">
        <f>VLOOKUP($A185,'App C Assum'!$A:$I,6,FALSE)</f>
        <v>0</v>
      </c>
      <c r="AB185" s="250">
        <f>VLOOKUP($A185,'App C Assum'!$A:$I,7,FALSE)</f>
        <v>0</v>
      </c>
      <c r="AC185" s="250">
        <f>VLOOKUP($A185,'App C Assum'!$A:$I,8,FALSE)</f>
        <v>0</v>
      </c>
      <c r="AD185" s="250">
        <f>VLOOKUP($A185,'App C Assum'!$A:$I,9,FALSE)</f>
        <v>0</v>
      </c>
      <c r="AG185" s="250">
        <f>VLOOKUP($A185,'App C Share Outflows'!$A:$I,5,FALSE)</f>
        <v>38849.560000000172</v>
      </c>
      <c r="AH185" s="250">
        <f>VLOOKUP($A185,'App C Share Outflows'!$A:$I,6,FALSE)</f>
        <v>38849.560000000172</v>
      </c>
      <c r="AI185" s="250">
        <f>VLOOKUP($A185,'App C Share Outflows'!$A:$I,7,FALSE)</f>
        <v>0</v>
      </c>
      <c r="AJ185" s="250">
        <f>VLOOKUP($A185,'App C Share Outflows'!$A:$I,8,FALSE)</f>
        <v>0</v>
      </c>
      <c r="AK185" s="250">
        <f>VLOOKUP($A185,'App C Share Outflows'!$A:$I,9,FALSE)</f>
        <v>0</v>
      </c>
      <c r="AN185" s="250">
        <f>VLOOKUP($A185,'App C Share Inflows'!$A:$I,5,FALSE)</f>
        <v>-206991.41121250053</v>
      </c>
      <c r="AO185" s="250">
        <f>VLOOKUP($A185,'App C Share Inflows'!$A:$I,6,FALSE)</f>
        <v>-111795.41121250053</v>
      </c>
      <c r="AP185" s="250">
        <f>VLOOKUP($A185,'App C Share Inflows'!$A:$I,7,FALSE)</f>
        <v>-15579.59706250031</v>
      </c>
      <c r="AQ185" s="250">
        <f>VLOOKUP($A185,'App C Share Inflows'!$A:$I,8,FALSE)</f>
        <v>0</v>
      </c>
      <c r="AR185" s="250">
        <f>VLOOKUP($A185,'App C Share Inflows'!$A:$I,9,FALSE)</f>
        <v>0</v>
      </c>
    </row>
    <row r="186" spans="1:44">
      <c r="A186" s="94">
        <v>91812</v>
      </c>
      <c r="B186" s="95" t="s">
        <v>190</v>
      </c>
      <c r="C186" s="249">
        <f>VLOOKUP($A186,'App C Total'!$A:$I,3,FALSE)</f>
        <v>6.3659999999999997E-5</v>
      </c>
      <c r="D186" s="44"/>
      <c r="E186" s="250">
        <f>VLOOKUP($A186,'App C Total'!$A:$I,5,FALSE)</f>
        <v>74349.887534999987</v>
      </c>
      <c r="F186" s="250">
        <f>VLOOKUP($A186,'App C Total'!$A:$I,6,FALSE)</f>
        <v>43128.677374999985</v>
      </c>
      <c r="G186" s="250">
        <f>VLOOKUP($A186,'App C Total'!$A:$I,7,FALSE)</f>
        <v>86735.149034999995</v>
      </c>
      <c r="H186" s="250">
        <f>VLOOKUP($A186,'App C Total'!$A:$I,8,FALSE)</f>
        <v>4771.6989599999997</v>
      </c>
      <c r="I186" s="250">
        <f>VLOOKUP($A186,'App C Total'!$A:$I,9,FALSE)</f>
        <v>0</v>
      </c>
      <c r="L186" s="250">
        <f>VLOOKUP($A186,'App C Exp'!$A:$I,5,FALSE)</f>
        <v>18295.820339999998</v>
      </c>
      <c r="M186" s="250">
        <f>VLOOKUP($A186,'App C Exp'!$A:$I,6,FALSE)</f>
        <v>13584.34374</v>
      </c>
      <c r="N186" s="250">
        <f>VLOOKUP($A186,'App C Exp'!$A:$I,7,FALSE)</f>
        <v>14089.99512</v>
      </c>
      <c r="O186" s="250">
        <f>VLOOKUP($A186,'App C Exp'!$A:$I,8,FALSE)</f>
        <v>0</v>
      </c>
      <c r="P186" s="250">
        <f>VLOOKUP($A186,'App C Exp'!$A:$I,9,FALSE)</f>
        <v>0</v>
      </c>
      <c r="S186" s="250">
        <f>VLOOKUP($A186,'App C Inv'!$A:$I,5,FALSE)</f>
        <v>28113.210899999998</v>
      </c>
      <c r="T186" s="250">
        <f>VLOOKUP($A186,'App C Inv'!$A:$I,6,FALSE)</f>
        <v>18639.138719999999</v>
      </c>
      <c r="U186" s="250">
        <f>VLOOKUP($A186,'App C Inv'!$A:$I,7,FALSE)</f>
        <v>61321.4499</v>
      </c>
      <c r="V186" s="250">
        <f>VLOOKUP($A186,'App C Inv'!$A:$I,8,FALSE)</f>
        <v>4771.6989599999997</v>
      </c>
      <c r="W186" s="250">
        <f>VLOOKUP($A186,'App C Inv'!$A:$I,9,FALSE)</f>
        <v>0</v>
      </c>
      <c r="Z186" s="250">
        <f>VLOOKUP($A186,'App C Assum'!$A:$I,5,FALSE)</f>
        <v>17916.661379999998</v>
      </c>
      <c r="AA186" s="250">
        <f>VLOOKUP($A186,'App C Assum'!$A:$I,6,FALSE)</f>
        <v>0</v>
      </c>
      <c r="AB186" s="250">
        <f>VLOOKUP($A186,'App C Assum'!$A:$I,7,FALSE)</f>
        <v>0</v>
      </c>
      <c r="AC186" s="250">
        <f>VLOOKUP($A186,'App C Assum'!$A:$I,8,FALSE)</f>
        <v>0</v>
      </c>
      <c r="AD186" s="250">
        <f>VLOOKUP($A186,'App C Assum'!$A:$I,9,FALSE)</f>
        <v>0</v>
      </c>
      <c r="AG186" s="250">
        <f>VLOOKUP($A186,'App C Share Outflows'!$A:$I,5,FALSE)</f>
        <v>13576.277764999992</v>
      </c>
      <c r="AH186" s="250">
        <f>VLOOKUP($A186,'App C Share Outflows'!$A:$I,6,FALSE)</f>
        <v>13576.277764999992</v>
      </c>
      <c r="AI186" s="250">
        <f>VLOOKUP($A186,'App C Share Outflows'!$A:$I,7,FALSE)</f>
        <v>11323.704014999992</v>
      </c>
      <c r="AJ186" s="250">
        <f>VLOOKUP($A186,'App C Share Outflows'!$A:$I,8,FALSE)</f>
        <v>0</v>
      </c>
      <c r="AK186" s="250">
        <f>VLOOKUP($A186,'App C Share Outflows'!$A:$I,9,FALSE)</f>
        <v>0</v>
      </c>
      <c r="AN186" s="250">
        <f>VLOOKUP($A186,'App C Share Inflows'!$A:$I,5,FALSE)</f>
        <v>-3552.0828500000025</v>
      </c>
      <c r="AO186" s="250">
        <f>VLOOKUP($A186,'App C Share Inflows'!$A:$I,6,FALSE)</f>
        <v>-2671.0828500000025</v>
      </c>
      <c r="AP186" s="250">
        <f>VLOOKUP($A186,'App C Share Inflows'!$A:$I,7,FALSE)</f>
        <v>0</v>
      </c>
      <c r="AQ186" s="250">
        <f>VLOOKUP($A186,'App C Share Inflows'!$A:$I,8,FALSE)</f>
        <v>0</v>
      </c>
      <c r="AR186" s="250">
        <f>VLOOKUP($A186,'App C Share Inflows'!$A:$I,9,FALSE)</f>
        <v>0</v>
      </c>
    </row>
    <row r="187" spans="1:44">
      <c r="A187" s="4">
        <v>91813</v>
      </c>
      <c r="B187" s="84" t="s">
        <v>191</v>
      </c>
      <c r="C187" s="249">
        <f>VLOOKUP($A187,'App C Total'!$A:$I,3,FALSE)</f>
        <v>4.0290000000000002E-5</v>
      </c>
      <c r="D187" s="44"/>
      <c r="E187" s="250">
        <f>VLOOKUP($A187,'App C Total'!$A:$I,5,FALSE)</f>
        <v>21694.630852500002</v>
      </c>
      <c r="F187" s="250">
        <f>VLOOKUP($A187,'App C Total'!$A:$I,6,FALSE)</f>
        <v>3636.3508125000008</v>
      </c>
      <c r="G187" s="250">
        <f>VLOOKUP($A187,'App C Total'!$A:$I,7,FALSE)</f>
        <v>32552.129702500002</v>
      </c>
      <c r="H187" s="250">
        <f>VLOOKUP($A187,'App C Total'!$A:$I,8,FALSE)</f>
        <v>3019.9772400000002</v>
      </c>
      <c r="I187" s="250">
        <f>VLOOKUP($A187,'App C Total'!$A:$I,9,FALSE)</f>
        <v>0</v>
      </c>
      <c r="L187" s="250">
        <f>VLOOKUP($A187,'App C Exp'!$A:$I,5,FALSE)</f>
        <v>11579.305710000001</v>
      </c>
      <c r="M187" s="250">
        <f>VLOOKUP($A187,'App C Exp'!$A:$I,6,FALSE)</f>
        <v>8597.4428100000005</v>
      </c>
      <c r="N187" s="250">
        <f>VLOOKUP($A187,'App C Exp'!$A:$I,7,FALSE)</f>
        <v>8917.4662800000006</v>
      </c>
      <c r="O187" s="250">
        <f>VLOOKUP($A187,'App C Exp'!$A:$I,8,FALSE)</f>
        <v>0</v>
      </c>
      <c r="P187" s="250">
        <f>VLOOKUP($A187,'App C Exp'!$A:$I,9,FALSE)</f>
        <v>0</v>
      </c>
      <c r="S187" s="250">
        <f>VLOOKUP($A187,'App C Inv'!$A:$I,5,FALSE)</f>
        <v>17792.66835</v>
      </c>
      <c r="T187" s="250">
        <f>VLOOKUP($A187,'App C Inv'!$A:$I,6,FALSE)</f>
        <v>11796.589680000001</v>
      </c>
      <c r="U187" s="250">
        <f>VLOOKUP($A187,'App C Inv'!$A:$I,7,FALSE)</f>
        <v>38809.94685</v>
      </c>
      <c r="V187" s="250">
        <f>VLOOKUP($A187,'App C Inv'!$A:$I,8,FALSE)</f>
        <v>3019.9772400000002</v>
      </c>
      <c r="W187" s="250">
        <f>VLOOKUP($A187,'App C Inv'!$A:$I,9,FALSE)</f>
        <v>0</v>
      </c>
      <c r="Z187" s="250">
        <f>VLOOKUP($A187,'App C Assum'!$A:$I,5,FALSE)</f>
        <v>11339.338470000001</v>
      </c>
      <c r="AA187" s="250">
        <f>VLOOKUP($A187,'App C Assum'!$A:$I,6,FALSE)</f>
        <v>0</v>
      </c>
      <c r="AB187" s="250">
        <f>VLOOKUP($A187,'App C Assum'!$A:$I,7,FALSE)</f>
        <v>0</v>
      </c>
      <c r="AC187" s="250">
        <f>VLOOKUP($A187,'App C Assum'!$A:$I,8,FALSE)</f>
        <v>0</v>
      </c>
      <c r="AD187" s="250">
        <f>VLOOKUP($A187,'App C Assum'!$A:$I,9,FALSE)</f>
        <v>0</v>
      </c>
      <c r="AG187" s="250">
        <f>VLOOKUP($A187,'App C Share Outflows'!$A:$I,5,FALSE)</f>
        <v>690.86375000000044</v>
      </c>
      <c r="AH187" s="250">
        <f>VLOOKUP($A187,'App C Share Outflows'!$A:$I,6,FALSE)</f>
        <v>690.86375000000044</v>
      </c>
      <c r="AI187" s="250">
        <f>VLOOKUP($A187,'App C Share Outflows'!$A:$I,7,FALSE)</f>
        <v>0</v>
      </c>
      <c r="AJ187" s="250">
        <f>VLOOKUP($A187,'App C Share Outflows'!$A:$I,8,FALSE)</f>
        <v>0</v>
      </c>
      <c r="AK187" s="250">
        <f>VLOOKUP($A187,'App C Share Outflows'!$A:$I,9,FALSE)</f>
        <v>0</v>
      </c>
      <c r="AN187" s="250">
        <f>VLOOKUP($A187,'App C Share Inflows'!$A:$I,5,FALSE)</f>
        <v>-19707.545427499997</v>
      </c>
      <c r="AO187" s="250">
        <f>VLOOKUP($A187,'App C Share Inflows'!$A:$I,6,FALSE)</f>
        <v>-17448.545427500001</v>
      </c>
      <c r="AP187" s="250">
        <f>VLOOKUP($A187,'App C Share Inflows'!$A:$I,7,FALSE)</f>
        <v>-15175.2834275</v>
      </c>
      <c r="AQ187" s="250">
        <f>VLOOKUP($A187,'App C Share Inflows'!$A:$I,8,FALSE)</f>
        <v>0</v>
      </c>
      <c r="AR187" s="250">
        <f>VLOOKUP($A187,'App C Share Inflows'!$A:$I,9,FALSE)</f>
        <v>0</v>
      </c>
    </row>
    <row r="188" spans="1:44">
      <c r="A188" s="4">
        <v>91818</v>
      </c>
      <c r="B188" s="84" t="s">
        <v>192</v>
      </c>
      <c r="C188" s="249">
        <f>VLOOKUP($A188,'App C Total'!$A:$I,3,FALSE)</f>
        <v>4.4021000000000002E-4</v>
      </c>
      <c r="D188" s="44"/>
      <c r="E188" s="250">
        <f>VLOOKUP($A188,'App C Total'!$A:$I,5,FALSE)</f>
        <v>466729.19939750008</v>
      </c>
      <c r="F188" s="250">
        <f>VLOOKUP($A188,'App C Total'!$A:$I,6,FALSE)</f>
        <v>217577.86143750002</v>
      </c>
      <c r="G188" s="250">
        <f>VLOOKUP($A188,'App C Total'!$A:$I,7,FALSE)</f>
        <v>512134.06957250001</v>
      </c>
      <c r="H188" s="250">
        <f>VLOOKUP($A188,'App C Total'!$A:$I,8,FALSE)</f>
        <v>32996.38076</v>
      </c>
      <c r="I188" s="250">
        <f>VLOOKUP($A188,'App C Total'!$A:$I,9,FALSE)</f>
        <v>0</v>
      </c>
      <c r="L188" s="250">
        <f>VLOOKUP($A188,'App C Exp'!$A:$I,5,FALSE)</f>
        <v>126515.91379000001</v>
      </c>
      <c r="M188" s="250">
        <f>VLOOKUP($A188,'App C Exp'!$A:$I,6,FALSE)</f>
        <v>93935.971690000006</v>
      </c>
      <c r="N188" s="250">
        <f>VLOOKUP($A188,'App C Exp'!$A:$I,7,FALSE)</f>
        <v>97432.559720000005</v>
      </c>
      <c r="O188" s="250">
        <f>VLOOKUP($A188,'App C Exp'!$A:$I,8,FALSE)</f>
        <v>0</v>
      </c>
      <c r="P188" s="250">
        <f>VLOOKUP($A188,'App C Exp'!$A:$I,9,FALSE)</f>
        <v>0</v>
      </c>
      <c r="S188" s="250">
        <f>VLOOKUP($A188,'App C Inv'!$A:$I,5,FALSE)</f>
        <v>194403.33915000001</v>
      </c>
      <c r="T188" s="250">
        <f>VLOOKUP($A188,'App C Inv'!$A:$I,6,FALSE)</f>
        <v>128889.96632000001</v>
      </c>
      <c r="U188" s="250">
        <f>VLOOKUP($A188,'App C Inv'!$A:$I,7,FALSE)</f>
        <v>424038.88565000001</v>
      </c>
      <c r="V188" s="250">
        <f>VLOOKUP($A188,'App C Inv'!$A:$I,8,FALSE)</f>
        <v>32996.38076</v>
      </c>
      <c r="W188" s="250">
        <f>VLOOKUP($A188,'App C Inv'!$A:$I,9,FALSE)</f>
        <v>0</v>
      </c>
      <c r="Z188" s="250">
        <f>VLOOKUP($A188,'App C Assum'!$A:$I,5,FALSE)</f>
        <v>123894.02303000001</v>
      </c>
      <c r="AA188" s="250">
        <f>VLOOKUP($A188,'App C Assum'!$A:$I,6,FALSE)</f>
        <v>0</v>
      </c>
      <c r="AB188" s="250">
        <f>VLOOKUP($A188,'App C Assum'!$A:$I,7,FALSE)</f>
        <v>0</v>
      </c>
      <c r="AC188" s="250">
        <f>VLOOKUP($A188,'App C Assum'!$A:$I,8,FALSE)</f>
        <v>0</v>
      </c>
      <c r="AD188" s="250">
        <f>VLOOKUP($A188,'App C Assum'!$A:$I,9,FALSE)</f>
        <v>0</v>
      </c>
      <c r="AG188" s="250">
        <f>VLOOKUP($A188,'App C Share Outflows'!$A:$I,5,FALSE)</f>
        <v>31253.29922500001</v>
      </c>
      <c r="AH188" s="250">
        <f>VLOOKUP($A188,'App C Share Outflows'!$A:$I,6,FALSE)</f>
        <v>4089.2992250000098</v>
      </c>
      <c r="AI188" s="250">
        <f>VLOOKUP($A188,'App C Share Outflows'!$A:$I,7,FALSE)</f>
        <v>0</v>
      </c>
      <c r="AJ188" s="250">
        <f>VLOOKUP($A188,'App C Share Outflows'!$A:$I,8,FALSE)</f>
        <v>0</v>
      </c>
      <c r="AK188" s="250">
        <f>VLOOKUP($A188,'App C Share Outflows'!$A:$I,9,FALSE)</f>
        <v>0</v>
      </c>
      <c r="AN188" s="250">
        <f>VLOOKUP($A188,'App C Share Inflows'!$A:$I,5,FALSE)</f>
        <v>-9337.3757974999971</v>
      </c>
      <c r="AO188" s="250">
        <f>VLOOKUP($A188,'App C Share Inflows'!$A:$I,6,FALSE)</f>
        <v>-9337.3757974999971</v>
      </c>
      <c r="AP188" s="250">
        <f>VLOOKUP($A188,'App C Share Inflows'!$A:$I,7,FALSE)</f>
        <v>-9337.3757974999971</v>
      </c>
      <c r="AQ188" s="250">
        <f>VLOOKUP($A188,'App C Share Inflows'!$A:$I,8,FALSE)</f>
        <v>0</v>
      </c>
      <c r="AR188" s="250">
        <f>VLOOKUP($A188,'App C Share Inflows'!$A:$I,9,FALSE)</f>
        <v>0</v>
      </c>
    </row>
    <row r="189" spans="1:44">
      <c r="A189" s="4">
        <v>91819</v>
      </c>
      <c r="B189" s="84" t="s">
        <v>193</v>
      </c>
      <c r="C189" s="249">
        <f>VLOOKUP($A189,'App C Total'!$A:$I,3,FALSE)</f>
        <v>2.2016000000000001E-4</v>
      </c>
      <c r="D189" s="44"/>
      <c r="E189" s="250">
        <f>VLOOKUP($A189,'App C Total'!$A:$I,5,FALSE)</f>
        <v>200937.39993499996</v>
      </c>
      <c r="F189" s="250">
        <f>VLOOKUP($A189,'App C Total'!$A:$I,6,FALSE)</f>
        <v>101860.99577499997</v>
      </c>
      <c r="G189" s="250">
        <f>VLOOKUP($A189,'App C Total'!$A:$I,7,FALSE)</f>
        <v>259319.89181</v>
      </c>
      <c r="H189" s="250">
        <f>VLOOKUP($A189,'App C Total'!$A:$I,8,FALSE)</f>
        <v>16502.312959999999</v>
      </c>
      <c r="I189" s="250">
        <f>VLOOKUP($A189,'App C Total'!$A:$I,9,FALSE)</f>
        <v>0</v>
      </c>
      <c r="L189" s="250">
        <f>VLOOKUP($A189,'App C Exp'!$A:$I,5,FALSE)</f>
        <v>63273.76384</v>
      </c>
      <c r="M189" s="250">
        <f>VLOOKUP($A189,'App C Exp'!$A:$I,6,FALSE)</f>
        <v>46979.722240000003</v>
      </c>
      <c r="N189" s="250">
        <f>VLOOKUP($A189,'App C Exp'!$A:$I,7,FALSE)</f>
        <v>48728.453119999998</v>
      </c>
      <c r="O189" s="250">
        <f>VLOOKUP($A189,'App C Exp'!$A:$I,8,FALSE)</f>
        <v>0</v>
      </c>
      <c r="P189" s="250">
        <f>VLOOKUP($A189,'App C Exp'!$A:$I,9,FALSE)</f>
        <v>0</v>
      </c>
      <c r="S189" s="250">
        <f>VLOOKUP($A189,'App C Inv'!$A:$I,5,FALSE)</f>
        <v>97225.958400000003</v>
      </c>
      <c r="T189" s="250">
        <f>VLOOKUP($A189,'App C Inv'!$A:$I,6,FALSE)</f>
        <v>64461.086719999999</v>
      </c>
      <c r="U189" s="250">
        <f>VLOOKUP($A189,'App C Inv'!$A:$I,7,FALSE)</f>
        <v>212072.42240000001</v>
      </c>
      <c r="V189" s="250">
        <f>VLOOKUP($A189,'App C Inv'!$A:$I,8,FALSE)</f>
        <v>16502.312959999999</v>
      </c>
      <c r="W189" s="250">
        <f>VLOOKUP($A189,'App C Inv'!$A:$I,9,FALSE)</f>
        <v>0</v>
      </c>
      <c r="Z189" s="250">
        <f>VLOOKUP($A189,'App C Assum'!$A:$I,5,FALSE)</f>
        <v>61962.490880000005</v>
      </c>
      <c r="AA189" s="250">
        <f>VLOOKUP($A189,'App C Assum'!$A:$I,6,FALSE)</f>
        <v>0</v>
      </c>
      <c r="AB189" s="250">
        <f>VLOOKUP($A189,'App C Assum'!$A:$I,7,FALSE)</f>
        <v>0</v>
      </c>
      <c r="AC189" s="250">
        <f>VLOOKUP($A189,'App C Assum'!$A:$I,8,FALSE)</f>
        <v>0</v>
      </c>
      <c r="AD189" s="250">
        <f>VLOOKUP($A189,'App C Assum'!$A:$I,9,FALSE)</f>
        <v>0</v>
      </c>
      <c r="AG189" s="250">
        <f>VLOOKUP($A189,'App C Share Outflows'!$A:$I,5,FALSE)</f>
        <v>7075.1943750000064</v>
      </c>
      <c r="AH189" s="250">
        <f>VLOOKUP($A189,'App C Share Outflows'!$A:$I,6,FALSE)</f>
        <v>7075.1943750000064</v>
      </c>
      <c r="AI189" s="250">
        <f>VLOOKUP($A189,'App C Share Outflows'!$A:$I,7,FALSE)</f>
        <v>0</v>
      </c>
      <c r="AJ189" s="250">
        <f>VLOOKUP($A189,'App C Share Outflows'!$A:$I,8,FALSE)</f>
        <v>0</v>
      </c>
      <c r="AK189" s="250">
        <f>VLOOKUP($A189,'App C Share Outflows'!$A:$I,9,FALSE)</f>
        <v>0</v>
      </c>
      <c r="AN189" s="250">
        <f>VLOOKUP($A189,'App C Share Inflows'!$A:$I,5,FALSE)</f>
        <v>-28600.007560000027</v>
      </c>
      <c r="AO189" s="250">
        <f>VLOOKUP($A189,'App C Share Inflows'!$A:$I,6,FALSE)</f>
        <v>-16655.007560000027</v>
      </c>
      <c r="AP189" s="250">
        <f>VLOOKUP($A189,'App C Share Inflows'!$A:$I,7,FALSE)</f>
        <v>-1480.983710000015</v>
      </c>
      <c r="AQ189" s="250">
        <f>VLOOKUP($A189,'App C Share Inflows'!$A:$I,8,FALSE)</f>
        <v>0</v>
      </c>
      <c r="AR189" s="250">
        <f>VLOOKUP($A189,'App C Share Inflows'!$A:$I,9,FALSE)</f>
        <v>0</v>
      </c>
    </row>
    <row r="190" spans="1:44">
      <c r="A190" s="4">
        <v>91821</v>
      </c>
      <c r="B190" s="84" t="s">
        <v>194</v>
      </c>
      <c r="C190" s="249">
        <f>VLOOKUP($A190,'App C Total'!$A:$I,3,FALSE)</f>
        <v>1.7061999999999999E-4</v>
      </c>
      <c r="D190" s="44"/>
      <c r="E190" s="250">
        <f>VLOOKUP($A190,'App C Total'!$A:$I,5,FALSE)</f>
        <v>190363.15944499997</v>
      </c>
      <c r="F190" s="250">
        <f>VLOOKUP($A190,'App C Total'!$A:$I,6,FALSE)</f>
        <v>96522.58832499999</v>
      </c>
      <c r="G190" s="250">
        <f>VLOOKUP($A190,'App C Total'!$A:$I,7,FALSE)</f>
        <v>206633.71109499998</v>
      </c>
      <c r="H190" s="250">
        <f>VLOOKUP($A190,'App C Total'!$A:$I,8,FALSE)</f>
        <v>12788.992719999998</v>
      </c>
      <c r="I190" s="250">
        <f>VLOOKUP($A190,'App C Total'!$A:$I,9,FALSE)</f>
        <v>0</v>
      </c>
      <c r="L190" s="250">
        <f>VLOOKUP($A190,'App C Exp'!$A:$I,5,FALSE)</f>
        <v>49036.017379999998</v>
      </c>
      <c r="M190" s="250">
        <f>VLOOKUP($A190,'App C Exp'!$A:$I,6,FALSE)</f>
        <v>36408.43118</v>
      </c>
      <c r="N190" s="250">
        <f>VLOOKUP($A190,'App C Exp'!$A:$I,7,FALSE)</f>
        <v>37763.665839999994</v>
      </c>
      <c r="O190" s="250">
        <f>VLOOKUP($A190,'App C Exp'!$A:$I,8,FALSE)</f>
        <v>0</v>
      </c>
      <c r="P190" s="250">
        <f>VLOOKUP($A190,'App C Exp'!$A:$I,9,FALSE)</f>
        <v>0</v>
      </c>
      <c r="S190" s="250">
        <f>VLOOKUP($A190,'App C Inv'!$A:$I,5,FALSE)</f>
        <v>75348.351299999995</v>
      </c>
      <c r="T190" s="250">
        <f>VLOOKUP($A190,'App C Inv'!$A:$I,6,FALSE)</f>
        <v>49956.171039999994</v>
      </c>
      <c r="U190" s="250">
        <f>VLOOKUP($A190,'App C Inv'!$A:$I,7,FALSE)</f>
        <v>164352.27429999999</v>
      </c>
      <c r="V190" s="250">
        <f>VLOOKUP($A190,'App C Inv'!$A:$I,8,FALSE)</f>
        <v>12788.992719999998</v>
      </c>
      <c r="W190" s="250">
        <f>VLOOKUP($A190,'App C Inv'!$A:$I,9,FALSE)</f>
        <v>0</v>
      </c>
      <c r="Z190" s="250">
        <f>VLOOKUP($A190,'App C Assum'!$A:$I,5,FALSE)</f>
        <v>48019.804659999994</v>
      </c>
      <c r="AA190" s="250">
        <f>VLOOKUP($A190,'App C Assum'!$A:$I,6,FALSE)</f>
        <v>0</v>
      </c>
      <c r="AB190" s="250">
        <f>VLOOKUP($A190,'App C Assum'!$A:$I,7,FALSE)</f>
        <v>0</v>
      </c>
      <c r="AC190" s="250">
        <f>VLOOKUP($A190,'App C Assum'!$A:$I,8,FALSE)</f>
        <v>0</v>
      </c>
      <c r="AD190" s="250">
        <f>VLOOKUP($A190,'App C Assum'!$A:$I,9,FALSE)</f>
        <v>0</v>
      </c>
      <c r="AG190" s="250">
        <f>VLOOKUP($A190,'App C Share Outflows'!$A:$I,5,FALSE)</f>
        <v>17958.986104999985</v>
      </c>
      <c r="AH190" s="250">
        <f>VLOOKUP($A190,'App C Share Outflows'!$A:$I,6,FALSE)</f>
        <v>10157.986104999985</v>
      </c>
      <c r="AI190" s="250">
        <f>VLOOKUP($A190,'App C Share Outflows'!$A:$I,7,FALSE)</f>
        <v>4517.7709549999881</v>
      </c>
      <c r="AJ190" s="250">
        <f>VLOOKUP($A190,'App C Share Outflows'!$A:$I,8,FALSE)</f>
        <v>0</v>
      </c>
      <c r="AK190" s="250">
        <f>VLOOKUP($A190,'App C Share Outflows'!$A:$I,9,FALSE)</f>
        <v>0</v>
      </c>
      <c r="AN190" s="250">
        <f>VLOOKUP($A190,'App C Share Inflows'!$A:$I,5,FALSE)</f>
        <v>0</v>
      </c>
      <c r="AO190" s="250">
        <f>VLOOKUP($A190,'App C Share Inflows'!$A:$I,6,FALSE)</f>
        <v>0</v>
      </c>
      <c r="AP190" s="250">
        <f>VLOOKUP($A190,'App C Share Inflows'!$A:$I,7,FALSE)</f>
        <v>0</v>
      </c>
      <c r="AQ190" s="250">
        <f>VLOOKUP($A190,'App C Share Inflows'!$A:$I,8,FALSE)</f>
        <v>0</v>
      </c>
      <c r="AR190" s="250">
        <f>VLOOKUP($A190,'App C Share Inflows'!$A:$I,9,FALSE)</f>
        <v>0</v>
      </c>
    </row>
    <row r="191" spans="1:44">
      <c r="A191" s="4">
        <v>91831</v>
      </c>
      <c r="B191" s="84" t="s">
        <v>195</v>
      </c>
      <c r="C191" s="249">
        <f>VLOOKUP($A191,'App C Total'!$A:$I,3,FALSE)</f>
        <v>4.6522000000000002E-4</v>
      </c>
      <c r="D191" s="44"/>
      <c r="E191" s="250">
        <f>VLOOKUP($A191,'App C Total'!$A:$I,5,FALSE)</f>
        <v>477146.56242000003</v>
      </c>
      <c r="F191" s="250">
        <f>VLOOKUP($A191,'App C Total'!$A:$I,6,FALSE)</f>
        <v>264432.28169999999</v>
      </c>
      <c r="G191" s="250">
        <f>VLOOKUP($A191,'App C Total'!$A:$I,7,FALSE)</f>
        <v>566035.60039500007</v>
      </c>
      <c r="H191" s="250">
        <f>VLOOKUP($A191,'App C Total'!$A:$I,8,FALSE)</f>
        <v>34871.030319999998</v>
      </c>
      <c r="I191" s="250">
        <f>VLOOKUP($A191,'App C Total'!$A:$I,9,FALSE)</f>
        <v>0</v>
      </c>
      <c r="L191" s="250">
        <f>VLOOKUP($A191,'App C Exp'!$A:$I,5,FALSE)</f>
        <v>133703.76278000002</v>
      </c>
      <c r="M191" s="250">
        <f>VLOOKUP($A191,'App C Exp'!$A:$I,6,FALSE)</f>
        <v>99272.830580000009</v>
      </c>
      <c r="N191" s="250">
        <f>VLOOKUP($A191,'App C Exp'!$A:$I,7,FALSE)</f>
        <v>102968.07304</v>
      </c>
      <c r="O191" s="250">
        <f>VLOOKUP($A191,'App C Exp'!$A:$I,8,FALSE)</f>
        <v>0</v>
      </c>
      <c r="P191" s="250">
        <f>VLOOKUP($A191,'App C Exp'!$A:$I,9,FALSE)</f>
        <v>0</v>
      </c>
      <c r="S191" s="250">
        <f>VLOOKUP($A191,'App C Inv'!$A:$I,5,FALSE)</f>
        <v>205448.13030000002</v>
      </c>
      <c r="T191" s="250">
        <f>VLOOKUP($A191,'App C Inv'!$A:$I,6,FALSE)</f>
        <v>136212.69424000001</v>
      </c>
      <c r="U191" s="250">
        <f>VLOOKUP($A191,'App C Inv'!$A:$I,7,FALSE)</f>
        <v>448130.1433</v>
      </c>
      <c r="V191" s="250">
        <f>VLOOKUP($A191,'App C Inv'!$A:$I,8,FALSE)</f>
        <v>34871.030319999998</v>
      </c>
      <c r="W191" s="250">
        <f>VLOOKUP($A191,'App C Inv'!$A:$I,9,FALSE)</f>
        <v>0</v>
      </c>
      <c r="Z191" s="250">
        <f>VLOOKUP($A191,'App C Assum'!$A:$I,5,FALSE)</f>
        <v>130932.91246000001</v>
      </c>
      <c r="AA191" s="250">
        <f>VLOOKUP($A191,'App C Assum'!$A:$I,6,FALSE)</f>
        <v>0</v>
      </c>
      <c r="AB191" s="250">
        <f>VLOOKUP($A191,'App C Assum'!$A:$I,7,FALSE)</f>
        <v>0</v>
      </c>
      <c r="AC191" s="250">
        <f>VLOOKUP($A191,'App C Assum'!$A:$I,8,FALSE)</f>
        <v>0</v>
      </c>
      <c r="AD191" s="250">
        <f>VLOOKUP($A191,'App C Assum'!$A:$I,9,FALSE)</f>
        <v>0</v>
      </c>
      <c r="AG191" s="250">
        <f>VLOOKUP($A191,'App C Share Outflows'!$A:$I,5,FALSE)</f>
        <v>34771.595004999959</v>
      </c>
      <c r="AH191" s="250">
        <f>VLOOKUP($A191,'App C Share Outflows'!$A:$I,6,FALSE)</f>
        <v>34771.595004999959</v>
      </c>
      <c r="AI191" s="250">
        <f>VLOOKUP($A191,'App C Share Outflows'!$A:$I,7,FALSE)</f>
        <v>14937.38405499998</v>
      </c>
      <c r="AJ191" s="250">
        <f>VLOOKUP($A191,'App C Share Outflows'!$A:$I,8,FALSE)</f>
        <v>0</v>
      </c>
      <c r="AK191" s="250">
        <f>VLOOKUP($A191,'App C Share Outflows'!$A:$I,9,FALSE)</f>
        <v>0</v>
      </c>
      <c r="AN191" s="250">
        <f>VLOOKUP($A191,'App C Share Inflows'!$A:$I,5,FALSE)</f>
        <v>-27709.838124999995</v>
      </c>
      <c r="AO191" s="250">
        <f>VLOOKUP($A191,'App C Share Inflows'!$A:$I,6,FALSE)</f>
        <v>-5824.8381249999948</v>
      </c>
      <c r="AP191" s="250">
        <f>VLOOKUP($A191,'App C Share Inflows'!$A:$I,7,FALSE)</f>
        <v>0</v>
      </c>
      <c r="AQ191" s="250">
        <f>VLOOKUP($A191,'App C Share Inflows'!$A:$I,8,FALSE)</f>
        <v>0</v>
      </c>
      <c r="AR191" s="250">
        <f>VLOOKUP($A191,'App C Share Inflows'!$A:$I,9,FALSE)</f>
        <v>0</v>
      </c>
    </row>
    <row r="192" spans="1:44">
      <c r="A192" s="4">
        <v>91841</v>
      </c>
      <c r="B192" s="84" t="s">
        <v>196</v>
      </c>
      <c r="C192" s="249">
        <f>VLOOKUP($A192,'App C Total'!$A:$I,3,FALSE)</f>
        <v>3.034E-4</v>
      </c>
      <c r="D192" s="44"/>
      <c r="E192" s="250">
        <f>VLOOKUP($A192,'App C Total'!$A:$I,5,FALSE)</f>
        <v>313759.75917500007</v>
      </c>
      <c r="F192" s="250">
        <f>VLOOKUP($A192,'App C Total'!$A:$I,6,FALSE)</f>
        <v>157105.42077500001</v>
      </c>
      <c r="G192" s="250">
        <f>VLOOKUP($A192,'App C Total'!$A:$I,7,FALSE)</f>
        <v>368146.23650000006</v>
      </c>
      <c r="H192" s="250">
        <f>VLOOKUP($A192,'App C Total'!$A:$I,8,FALSE)</f>
        <v>22741.650399999999</v>
      </c>
      <c r="I192" s="250">
        <f>VLOOKUP($A192,'App C Total'!$A:$I,9,FALSE)</f>
        <v>0</v>
      </c>
      <c r="L192" s="250">
        <f>VLOOKUP($A192,'App C Exp'!$A:$I,5,FALSE)</f>
        <v>87196.856599999999</v>
      </c>
      <c r="M192" s="250">
        <f>VLOOKUP($A192,'App C Exp'!$A:$I,6,FALSE)</f>
        <v>64742.222600000001</v>
      </c>
      <c r="N192" s="250">
        <f>VLOOKUP($A192,'App C Exp'!$A:$I,7,FALSE)</f>
        <v>67152.128800000006</v>
      </c>
      <c r="O192" s="250">
        <f>VLOOKUP($A192,'App C Exp'!$A:$I,8,FALSE)</f>
        <v>0</v>
      </c>
      <c r="P192" s="250">
        <f>VLOOKUP($A192,'App C Exp'!$A:$I,9,FALSE)</f>
        <v>0</v>
      </c>
      <c r="S192" s="250">
        <f>VLOOKUP($A192,'App C Inv'!$A:$I,5,FALSE)</f>
        <v>133985.99100000001</v>
      </c>
      <c r="T192" s="250">
        <f>VLOOKUP($A192,'App C Inv'!$A:$I,6,FALSE)</f>
        <v>88833.092799999999</v>
      </c>
      <c r="U192" s="250">
        <f>VLOOKUP($A192,'App C Inv'!$A:$I,7,FALSE)</f>
        <v>292254.60100000002</v>
      </c>
      <c r="V192" s="250">
        <f>VLOOKUP($A192,'App C Inv'!$A:$I,8,FALSE)</f>
        <v>22741.650399999999</v>
      </c>
      <c r="W192" s="250">
        <f>VLOOKUP($A192,'App C Inv'!$A:$I,9,FALSE)</f>
        <v>0</v>
      </c>
      <c r="Z192" s="250">
        <f>VLOOKUP($A192,'App C Assum'!$A:$I,5,FALSE)</f>
        <v>85389.806200000006</v>
      </c>
      <c r="AA192" s="250">
        <f>VLOOKUP($A192,'App C Assum'!$A:$I,6,FALSE)</f>
        <v>0</v>
      </c>
      <c r="AB192" s="250">
        <f>VLOOKUP($A192,'App C Assum'!$A:$I,7,FALSE)</f>
        <v>0</v>
      </c>
      <c r="AC192" s="250">
        <f>VLOOKUP($A192,'App C Assum'!$A:$I,8,FALSE)</f>
        <v>0</v>
      </c>
      <c r="AD192" s="250">
        <f>VLOOKUP($A192,'App C Assum'!$A:$I,9,FALSE)</f>
        <v>0</v>
      </c>
      <c r="AG192" s="250">
        <f>VLOOKUP($A192,'App C Share Outflows'!$A:$I,5,FALSE)</f>
        <v>12396.506700000024</v>
      </c>
      <c r="AH192" s="250">
        <f>VLOOKUP($A192,'App C Share Outflows'!$A:$I,6,FALSE)</f>
        <v>8739.5067000000236</v>
      </c>
      <c r="AI192" s="250">
        <f>VLOOKUP($A192,'App C Share Outflows'!$A:$I,7,FALSE)</f>
        <v>8739.5067000000236</v>
      </c>
      <c r="AJ192" s="250">
        <f>VLOOKUP($A192,'App C Share Outflows'!$A:$I,8,FALSE)</f>
        <v>0</v>
      </c>
      <c r="AK192" s="250">
        <f>VLOOKUP($A192,'App C Share Outflows'!$A:$I,9,FALSE)</f>
        <v>0</v>
      </c>
      <c r="AN192" s="250">
        <f>VLOOKUP($A192,'App C Share Inflows'!$A:$I,5,FALSE)</f>
        <v>-5209.4013249999989</v>
      </c>
      <c r="AO192" s="250">
        <f>VLOOKUP($A192,'App C Share Inflows'!$A:$I,6,FALSE)</f>
        <v>-5209.4013249999989</v>
      </c>
      <c r="AP192" s="250">
        <f>VLOOKUP($A192,'App C Share Inflows'!$A:$I,7,FALSE)</f>
        <v>0</v>
      </c>
      <c r="AQ192" s="250">
        <f>VLOOKUP($A192,'App C Share Inflows'!$A:$I,8,FALSE)</f>
        <v>0</v>
      </c>
      <c r="AR192" s="250">
        <f>VLOOKUP($A192,'App C Share Inflows'!$A:$I,9,FALSE)</f>
        <v>0</v>
      </c>
    </row>
    <row r="193" spans="1:44">
      <c r="A193" s="4">
        <v>91851</v>
      </c>
      <c r="B193" s="84" t="s">
        <v>197</v>
      </c>
      <c r="C193" s="249">
        <f>VLOOKUP($A193,'App C Total'!$A:$I,3,FALSE)</f>
        <v>6.7865000000000004E-4</v>
      </c>
      <c r="D193" s="44"/>
      <c r="E193" s="250">
        <f>VLOOKUP($A193,'App C Total'!$A:$I,5,FALSE)</f>
        <v>724448.47728750017</v>
      </c>
      <c r="F193" s="250">
        <f>VLOOKUP($A193,'App C Total'!$A:$I,6,FALSE)</f>
        <v>377075.56988750008</v>
      </c>
      <c r="G193" s="250">
        <f>VLOOKUP($A193,'App C Total'!$A:$I,7,FALSE)</f>
        <v>850582.61086250015</v>
      </c>
      <c r="H193" s="250">
        <f>VLOOKUP($A193,'App C Total'!$A:$I,8,FALSE)</f>
        <v>50868.8894</v>
      </c>
      <c r="I193" s="250">
        <f>VLOOKUP($A193,'App C Total'!$A:$I,9,FALSE)</f>
        <v>0</v>
      </c>
      <c r="L193" s="250">
        <f>VLOOKUP($A193,'App C Exp'!$A:$I,5,FALSE)</f>
        <v>195043.33135000002</v>
      </c>
      <c r="M193" s="250">
        <f>VLOOKUP($A193,'App C Exp'!$A:$I,6,FALSE)</f>
        <v>144816.44485</v>
      </c>
      <c r="N193" s="250">
        <f>VLOOKUP($A193,'App C Exp'!$A:$I,7,FALSE)</f>
        <v>150206.96180000002</v>
      </c>
      <c r="O193" s="250">
        <f>VLOOKUP($A193,'App C Exp'!$A:$I,8,FALSE)</f>
        <v>0</v>
      </c>
      <c r="P193" s="250">
        <f>VLOOKUP($A193,'App C Exp'!$A:$I,9,FALSE)</f>
        <v>0</v>
      </c>
      <c r="S193" s="250">
        <f>VLOOKUP($A193,'App C Inv'!$A:$I,5,FALSE)</f>
        <v>299702.01975000004</v>
      </c>
      <c r="T193" s="250">
        <f>VLOOKUP($A193,'App C Inv'!$A:$I,6,FALSE)</f>
        <v>198703.29080000002</v>
      </c>
      <c r="U193" s="250">
        <f>VLOOKUP($A193,'App C Inv'!$A:$I,7,FALSE)</f>
        <v>653719.79225000006</v>
      </c>
      <c r="V193" s="250">
        <f>VLOOKUP($A193,'App C Inv'!$A:$I,8,FALSE)</f>
        <v>50868.8894</v>
      </c>
      <c r="W193" s="250">
        <f>VLOOKUP($A193,'App C Inv'!$A:$I,9,FALSE)</f>
        <v>0</v>
      </c>
      <c r="Z193" s="250">
        <f>VLOOKUP($A193,'App C Assum'!$A:$I,5,FALSE)</f>
        <v>191001.29195000001</v>
      </c>
      <c r="AA193" s="250">
        <f>VLOOKUP($A193,'App C Assum'!$A:$I,6,FALSE)</f>
        <v>0</v>
      </c>
      <c r="AB193" s="250">
        <f>VLOOKUP($A193,'App C Assum'!$A:$I,7,FALSE)</f>
        <v>0</v>
      </c>
      <c r="AC193" s="250">
        <f>VLOOKUP($A193,'App C Assum'!$A:$I,8,FALSE)</f>
        <v>0</v>
      </c>
      <c r="AD193" s="250">
        <f>VLOOKUP($A193,'App C Assum'!$A:$I,9,FALSE)</f>
        <v>0</v>
      </c>
      <c r="AG193" s="250">
        <f>VLOOKUP($A193,'App C Share Outflows'!$A:$I,5,FALSE)</f>
        <v>65355.831187500022</v>
      </c>
      <c r="AH193" s="250">
        <f>VLOOKUP($A193,'App C Share Outflows'!$A:$I,6,FALSE)</f>
        <v>60209.831187500022</v>
      </c>
      <c r="AI193" s="250">
        <f>VLOOKUP($A193,'App C Share Outflows'!$A:$I,7,FALSE)</f>
        <v>46655.856812500031</v>
      </c>
      <c r="AJ193" s="250">
        <f>VLOOKUP($A193,'App C Share Outflows'!$A:$I,8,FALSE)</f>
        <v>0</v>
      </c>
      <c r="AK193" s="250">
        <f>VLOOKUP($A193,'App C Share Outflows'!$A:$I,9,FALSE)</f>
        <v>0</v>
      </c>
      <c r="AN193" s="250">
        <f>VLOOKUP($A193,'App C Share Inflows'!$A:$I,5,FALSE)</f>
        <v>-26653.996950000001</v>
      </c>
      <c r="AO193" s="250">
        <f>VLOOKUP($A193,'App C Share Inflows'!$A:$I,6,FALSE)</f>
        <v>-26653.996950000001</v>
      </c>
      <c r="AP193" s="250">
        <f>VLOOKUP($A193,'App C Share Inflows'!$A:$I,7,FALSE)</f>
        <v>0</v>
      </c>
      <c r="AQ193" s="250">
        <f>VLOOKUP($A193,'App C Share Inflows'!$A:$I,8,FALSE)</f>
        <v>0</v>
      </c>
      <c r="AR193" s="250">
        <f>VLOOKUP($A193,'App C Share Inflows'!$A:$I,9,FALSE)</f>
        <v>0</v>
      </c>
    </row>
    <row r="194" spans="1:44">
      <c r="A194" s="4">
        <v>91861</v>
      </c>
      <c r="B194" s="84" t="s">
        <v>198</v>
      </c>
      <c r="C194" s="249">
        <f>VLOOKUP($A194,'App C Total'!$A:$I,3,FALSE)</f>
        <v>5.5300000000000004E-6</v>
      </c>
      <c r="D194" s="44"/>
      <c r="E194" s="250">
        <f>VLOOKUP($A194,'App C Total'!$A:$I,5,FALSE)</f>
        <v>6169.1155175000004</v>
      </c>
      <c r="F194" s="250">
        <f>VLOOKUP($A194,'App C Total'!$A:$I,6,FALSE)</f>
        <v>3662.4692375000004</v>
      </c>
      <c r="G194" s="250">
        <f>VLOOKUP($A194,'App C Total'!$A:$I,7,FALSE)</f>
        <v>7446.3215425000008</v>
      </c>
      <c r="H194" s="250">
        <f>VLOOKUP($A194,'App C Total'!$A:$I,8,FALSE)</f>
        <v>414.50668000000002</v>
      </c>
      <c r="I194" s="250">
        <f>VLOOKUP($A194,'App C Total'!$A:$I,9,FALSE)</f>
        <v>0</v>
      </c>
      <c r="L194" s="250">
        <f>VLOOKUP($A194,'App C Exp'!$A:$I,5,FALSE)</f>
        <v>1589.3164700000002</v>
      </c>
      <c r="M194" s="250">
        <f>VLOOKUP($A194,'App C Exp'!$A:$I,6,FALSE)</f>
        <v>1180.0411700000002</v>
      </c>
      <c r="N194" s="250">
        <f>VLOOKUP($A194,'App C Exp'!$A:$I,7,FALSE)</f>
        <v>1223.96596</v>
      </c>
      <c r="O194" s="250">
        <f>VLOOKUP($A194,'App C Exp'!$A:$I,8,FALSE)</f>
        <v>0</v>
      </c>
      <c r="P194" s="250">
        <f>VLOOKUP($A194,'App C Exp'!$A:$I,9,FALSE)</f>
        <v>0</v>
      </c>
      <c r="S194" s="250">
        <f>VLOOKUP($A194,'App C Inv'!$A:$I,5,FALSE)</f>
        <v>2442.1309500000002</v>
      </c>
      <c r="T194" s="250">
        <f>VLOOKUP($A194,'App C Inv'!$A:$I,6,FALSE)</f>
        <v>1619.13976</v>
      </c>
      <c r="U194" s="250">
        <f>VLOOKUP($A194,'App C Inv'!$A:$I,7,FALSE)</f>
        <v>5326.85545</v>
      </c>
      <c r="V194" s="250">
        <f>VLOOKUP($A194,'App C Inv'!$A:$I,8,FALSE)</f>
        <v>414.50668000000002</v>
      </c>
      <c r="W194" s="250">
        <f>VLOOKUP($A194,'App C Inv'!$A:$I,9,FALSE)</f>
        <v>0</v>
      </c>
      <c r="Z194" s="250">
        <f>VLOOKUP($A194,'App C Assum'!$A:$I,5,FALSE)</f>
        <v>1556.3797900000002</v>
      </c>
      <c r="AA194" s="250">
        <f>VLOOKUP($A194,'App C Assum'!$A:$I,6,FALSE)</f>
        <v>0</v>
      </c>
      <c r="AB194" s="250">
        <f>VLOOKUP($A194,'App C Assum'!$A:$I,7,FALSE)</f>
        <v>0</v>
      </c>
      <c r="AC194" s="250">
        <f>VLOOKUP($A194,'App C Assum'!$A:$I,8,FALSE)</f>
        <v>0</v>
      </c>
      <c r="AD194" s="250">
        <f>VLOOKUP($A194,'App C Assum'!$A:$I,9,FALSE)</f>
        <v>0</v>
      </c>
      <c r="AG194" s="250">
        <f>VLOOKUP($A194,'App C Share Outflows'!$A:$I,5,FALSE)</f>
        <v>1090.6145074999999</v>
      </c>
      <c r="AH194" s="250">
        <f>VLOOKUP($A194,'App C Share Outflows'!$A:$I,6,FALSE)</f>
        <v>1090.6145074999999</v>
      </c>
      <c r="AI194" s="250">
        <f>VLOOKUP($A194,'App C Share Outflows'!$A:$I,7,FALSE)</f>
        <v>895.50013249999995</v>
      </c>
      <c r="AJ194" s="250">
        <f>VLOOKUP($A194,'App C Share Outflows'!$A:$I,8,FALSE)</f>
        <v>0</v>
      </c>
      <c r="AK194" s="250">
        <f>VLOOKUP($A194,'App C Share Outflows'!$A:$I,9,FALSE)</f>
        <v>0</v>
      </c>
      <c r="AN194" s="250">
        <f>VLOOKUP($A194,'App C Share Inflows'!$A:$I,5,FALSE)</f>
        <v>-509.32619999999997</v>
      </c>
      <c r="AO194" s="250">
        <f>VLOOKUP($A194,'App C Share Inflows'!$A:$I,6,FALSE)</f>
        <v>-227.32619999999997</v>
      </c>
      <c r="AP194" s="250">
        <f>VLOOKUP($A194,'App C Share Inflows'!$A:$I,7,FALSE)</f>
        <v>0</v>
      </c>
      <c r="AQ194" s="250">
        <f>VLOOKUP($A194,'App C Share Inflows'!$A:$I,8,FALSE)</f>
        <v>0</v>
      </c>
      <c r="AR194" s="250">
        <f>VLOOKUP($A194,'App C Share Inflows'!$A:$I,9,FALSE)</f>
        <v>0</v>
      </c>
    </row>
    <row r="195" spans="1:44">
      <c r="A195" s="4">
        <v>91871</v>
      </c>
      <c r="B195" s="84" t="s">
        <v>199</v>
      </c>
      <c r="C195" s="249">
        <f>VLOOKUP($A195,'App C Total'!$A:$I,3,FALSE)</f>
        <v>1.25884E-3</v>
      </c>
      <c r="D195" s="44"/>
      <c r="E195" s="250">
        <f>VLOOKUP($A195,'App C Total'!$A:$I,5,FALSE)</f>
        <v>1203057.0085900002</v>
      </c>
      <c r="F195" s="250">
        <f>VLOOKUP($A195,'App C Total'!$A:$I,6,FALSE)</f>
        <v>622386.20875000022</v>
      </c>
      <c r="G195" s="250">
        <f>VLOOKUP($A195,'App C Total'!$A:$I,7,FALSE)</f>
        <v>1483479.6915900002</v>
      </c>
      <c r="H195" s="250">
        <f>VLOOKUP($A195,'App C Total'!$A:$I,8,FALSE)</f>
        <v>94357.611040000003</v>
      </c>
      <c r="I195" s="250">
        <f>VLOOKUP($A195,'App C Total'!$A:$I,9,FALSE)</f>
        <v>0</v>
      </c>
      <c r="L195" s="250">
        <f>VLOOKUP($A195,'App C Exp'!$A:$I,5,FALSE)</f>
        <v>361789.35716000001</v>
      </c>
      <c r="M195" s="250">
        <f>VLOOKUP($A195,'App C Exp'!$A:$I,6,FALSE)</f>
        <v>268622.60875999997</v>
      </c>
      <c r="N195" s="250">
        <f>VLOOKUP($A195,'App C Exp'!$A:$I,7,FALSE)</f>
        <v>278621.57488000003</v>
      </c>
      <c r="O195" s="250">
        <f>VLOOKUP($A195,'App C Exp'!$A:$I,8,FALSE)</f>
        <v>0</v>
      </c>
      <c r="P195" s="250">
        <f>VLOOKUP($A195,'App C Exp'!$A:$I,9,FALSE)</f>
        <v>0</v>
      </c>
      <c r="S195" s="250">
        <f>VLOOKUP($A195,'App C Inv'!$A:$I,5,FALSE)</f>
        <v>555922.62659999996</v>
      </c>
      <c r="T195" s="250">
        <f>VLOOKUP($A195,'App C Inv'!$A:$I,6,FALSE)</f>
        <v>368578.28128</v>
      </c>
      <c r="U195" s="250">
        <f>VLOOKUP($A195,'App C Inv'!$A:$I,7,FALSE)</f>
        <v>1212596.5126</v>
      </c>
      <c r="V195" s="250">
        <f>VLOOKUP($A195,'App C Inv'!$A:$I,8,FALSE)</f>
        <v>94357.611040000003</v>
      </c>
      <c r="W195" s="250">
        <f>VLOOKUP($A195,'App C Inv'!$A:$I,9,FALSE)</f>
        <v>0</v>
      </c>
      <c r="Z195" s="250">
        <f>VLOOKUP($A195,'App C Assum'!$A:$I,5,FALSE)</f>
        <v>354291.70611999999</v>
      </c>
      <c r="AA195" s="250">
        <f>VLOOKUP($A195,'App C Assum'!$A:$I,6,FALSE)</f>
        <v>0</v>
      </c>
      <c r="AB195" s="250">
        <f>VLOOKUP($A195,'App C Assum'!$A:$I,7,FALSE)</f>
        <v>0</v>
      </c>
      <c r="AC195" s="250">
        <f>VLOOKUP($A195,'App C Assum'!$A:$I,8,FALSE)</f>
        <v>0</v>
      </c>
      <c r="AD195" s="250">
        <f>VLOOKUP($A195,'App C Assum'!$A:$I,9,FALSE)</f>
        <v>0</v>
      </c>
      <c r="AG195" s="250">
        <f>VLOOKUP($A195,'App C Share Outflows'!$A:$I,5,FALSE)</f>
        <v>6733.7812500000582</v>
      </c>
      <c r="AH195" s="250">
        <f>VLOOKUP($A195,'App C Share Outflows'!$A:$I,6,FALSE)</f>
        <v>6733.7812500000582</v>
      </c>
      <c r="AI195" s="250">
        <f>VLOOKUP($A195,'App C Share Outflows'!$A:$I,7,FALSE)</f>
        <v>0</v>
      </c>
      <c r="AJ195" s="250">
        <f>VLOOKUP($A195,'App C Share Outflows'!$A:$I,8,FALSE)</f>
        <v>0</v>
      </c>
      <c r="AK195" s="250">
        <f>VLOOKUP($A195,'App C Share Outflows'!$A:$I,9,FALSE)</f>
        <v>0</v>
      </c>
      <c r="AN195" s="250">
        <f>VLOOKUP($A195,'App C Share Inflows'!$A:$I,5,FALSE)</f>
        <v>-75680.462539999789</v>
      </c>
      <c r="AO195" s="250">
        <f>VLOOKUP($A195,'App C Share Inflows'!$A:$I,6,FALSE)</f>
        <v>-21548.462539999786</v>
      </c>
      <c r="AP195" s="250">
        <f>VLOOKUP($A195,'App C Share Inflows'!$A:$I,7,FALSE)</f>
        <v>-7738.3958899998506</v>
      </c>
      <c r="AQ195" s="250">
        <f>VLOOKUP($A195,'App C Share Inflows'!$A:$I,8,FALSE)</f>
        <v>0</v>
      </c>
      <c r="AR195" s="250">
        <f>VLOOKUP($A195,'App C Share Inflows'!$A:$I,9,FALSE)</f>
        <v>0</v>
      </c>
    </row>
    <row r="196" spans="1:44">
      <c r="A196" s="4">
        <v>91881</v>
      </c>
      <c r="B196" s="84" t="s">
        <v>200</v>
      </c>
      <c r="C196" s="249">
        <f>VLOOKUP($A196,'App C Total'!$A:$I,3,FALSE)</f>
        <v>2.9410000000000001E-5</v>
      </c>
      <c r="D196" s="44"/>
      <c r="E196" s="250">
        <f>VLOOKUP($A196,'App C Total'!$A:$I,5,FALSE)</f>
        <v>36433.657122499993</v>
      </c>
      <c r="F196" s="250">
        <f>VLOOKUP($A196,'App C Total'!$A:$I,6,FALSE)</f>
        <v>20766.8999625</v>
      </c>
      <c r="G196" s="250">
        <f>VLOOKUP($A196,'App C Total'!$A:$I,7,FALSE)</f>
        <v>37275.625122500001</v>
      </c>
      <c r="H196" s="250">
        <f>VLOOKUP($A196,'App C Total'!$A:$I,8,FALSE)</f>
        <v>2204.4559600000002</v>
      </c>
      <c r="I196" s="250">
        <f>VLOOKUP($A196,'App C Total'!$A:$I,9,FALSE)</f>
        <v>0</v>
      </c>
      <c r="L196" s="250">
        <f>VLOOKUP($A196,'App C Exp'!$A:$I,5,FALSE)</f>
        <v>8452.4045900000001</v>
      </c>
      <c r="M196" s="250">
        <f>VLOOKUP($A196,'App C Exp'!$A:$I,6,FALSE)</f>
        <v>6275.7704899999999</v>
      </c>
      <c r="N196" s="250">
        <f>VLOOKUP($A196,'App C Exp'!$A:$I,7,FALSE)</f>
        <v>6509.3741200000004</v>
      </c>
      <c r="O196" s="250">
        <f>VLOOKUP($A196,'App C Exp'!$A:$I,8,FALSE)</f>
        <v>0</v>
      </c>
      <c r="P196" s="250">
        <f>VLOOKUP($A196,'App C Exp'!$A:$I,9,FALSE)</f>
        <v>0</v>
      </c>
      <c r="S196" s="250">
        <f>VLOOKUP($A196,'App C Inv'!$A:$I,5,FALSE)</f>
        <v>12987.897150000001</v>
      </c>
      <c r="T196" s="250">
        <f>VLOOKUP($A196,'App C Inv'!$A:$I,6,FALSE)</f>
        <v>8611.0127200000006</v>
      </c>
      <c r="U196" s="250">
        <f>VLOOKUP($A196,'App C Inv'!$A:$I,7,FALSE)</f>
        <v>28329.623650000001</v>
      </c>
      <c r="V196" s="250">
        <f>VLOOKUP($A196,'App C Inv'!$A:$I,8,FALSE)</f>
        <v>2204.4559600000002</v>
      </c>
      <c r="W196" s="250">
        <f>VLOOKUP($A196,'App C Inv'!$A:$I,9,FALSE)</f>
        <v>0</v>
      </c>
      <c r="Z196" s="250">
        <f>VLOOKUP($A196,'App C Assum'!$A:$I,5,FALSE)</f>
        <v>8277.2386299999998</v>
      </c>
      <c r="AA196" s="250">
        <f>VLOOKUP($A196,'App C Assum'!$A:$I,6,FALSE)</f>
        <v>0</v>
      </c>
      <c r="AB196" s="250">
        <f>VLOOKUP($A196,'App C Assum'!$A:$I,7,FALSE)</f>
        <v>0</v>
      </c>
      <c r="AC196" s="250">
        <f>VLOOKUP($A196,'App C Assum'!$A:$I,8,FALSE)</f>
        <v>0</v>
      </c>
      <c r="AD196" s="250">
        <f>VLOOKUP($A196,'App C Assum'!$A:$I,9,FALSE)</f>
        <v>0</v>
      </c>
      <c r="AG196" s="250">
        <f>VLOOKUP($A196,'App C Share Outflows'!$A:$I,5,FALSE)</f>
        <v>7421.3305024999963</v>
      </c>
      <c r="AH196" s="250">
        <f>VLOOKUP($A196,'App C Share Outflows'!$A:$I,6,FALSE)</f>
        <v>6585.3305024999963</v>
      </c>
      <c r="AI196" s="250">
        <f>VLOOKUP($A196,'App C Share Outflows'!$A:$I,7,FALSE)</f>
        <v>2436.6273524999997</v>
      </c>
      <c r="AJ196" s="250">
        <f>VLOOKUP($A196,'App C Share Outflows'!$A:$I,8,FALSE)</f>
        <v>0</v>
      </c>
      <c r="AK196" s="250">
        <f>VLOOKUP($A196,'App C Share Outflows'!$A:$I,9,FALSE)</f>
        <v>0</v>
      </c>
      <c r="AN196" s="250">
        <f>VLOOKUP($A196,'App C Share Inflows'!$A:$I,5,FALSE)</f>
        <v>-705.21374999999989</v>
      </c>
      <c r="AO196" s="250">
        <f>VLOOKUP($A196,'App C Share Inflows'!$A:$I,6,FALSE)</f>
        <v>-705.21374999999989</v>
      </c>
      <c r="AP196" s="250">
        <f>VLOOKUP($A196,'App C Share Inflows'!$A:$I,7,FALSE)</f>
        <v>0</v>
      </c>
      <c r="AQ196" s="250">
        <f>VLOOKUP($A196,'App C Share Inflows'!$A:$I,8,FALSE)</f>
        <v>0</v>
      </c>
      <c r="AR196" s="250">
        <f>VLOOKUP($A196,'App C Share Inflows'!$A:$I,9,FALSE)</f>
        <v>0</v>
      </c>
    </row>
    <row r="197" spans="1:44">
      <c r="A197" s="4">
        <v>91901</v>
      </c>
      <c r="B197" s="84" t="s">
        <v>201</v>
      </c>
      <c r="C197" s="249">
        <f>VLOOKUP($A197,'App C Total'!$A:$I,3,FALSE)</f>
        <v>3.8030500000000001E-3</v>
      </c>
      <c r="D197" s="44"/>
      <c r="E197" s="250">
        <f>VLOOKUP($A197,'App C Total'!$A:$I,5,FALSE)</f>
        <v>3800587.4000375019</v>
      </c>
      <c r="F197" s="250">
        <f>VLOOKUP($A197,'App C Total'!$A:$I,6,FALSE)</f>
        <v>1950680.5582375014</v>
      </c>
      <c r="G197" s="250">
        <f>VLOOKUP($A197,'App C Total'!$A:$I,7,FALSE)</f>
        <v>4579125.7970625013</v>
      </c>
      <c r="H197" s="250">
        <f>VLOOKUP($A197,'App C Total'!$A:$I,8,FALSE)</f>
        <v>285061.41580000002</v>
      </c>
      <c r="I197" s="250">
        <f>VLOOKUP($A197,'App C Total'!$A:$I,9,FALSE)</f>
        <v>0</v>
      </c>
      <c r="L197" s="250">
        <f>VLOOKUP($A197,'App C Exp'!$A:$I,5,FALSE)</f>
        <v>1092992.7669500001</v>
      </c>
      <c r="M197" s="250">
        <f>VLOOKUP($A197,'App C Exp'!$A:$I,6,FALSE)</f>
        <v>811529.03645000001</v>
      </c>
      <c r="N197" s="250">
        <f>VLOOKUP($A197,'App C Exp'!$A:$I,7,FALSE)</f>
        <v>841736.66260000004</v>
      </c>
      <c r="O197" s="250">
        <f>VLOOKUP($A197,'App C Exp'!$A:$I,8,FALSE)</f>
        <v>0</v>
      </c>
      <c r="P197" s="250">
        <f>VLOOKUP($A197,'App C Exp'!$A:$I,9,FALSE)</f>
        <v>0</v>
      </c>
      <c r="S197" s="250">
        <f>VLOOKUP($A197,'App C Inv'!$A:$I,5,FALSE)</f>
        <v>1679483.9257499999</v>
      </c>
      <c r="T197" s="250">
        <f>VLOOKUP($A197,'App C Inv'!$A:$I,6,FALSE)</f>
        <v>1113502.6156000001</v>
      </c>
      <c r="U197" s="250">
        <f>VLOOKUP($A197,'App C Inv'!$A:$I,7,FALSE)</f>
        <v>3663344.9582500001</v>
      </c>
      <c r="V197" s="250">
        <f>VLOOKUP($A197,'App C Inv'!$A:$I,8,FALSE)</f>
        <v>285061.41580000002</v>
      </c>
      <c r="W197" s="250">
        <f>VLOOKUP($A197,'App C Inv'!$A:$I,9,FALSE)</f>
        <v>0</v>
      </c>
      <c r="Z197" s="250">
        <f>VLOOKUP($A197,'App C Assum'!$A:$I,5,FALSE)</f>
        <v>1070341.80115</v>
      </c>
      <c r="AA197" s="250">
        <f>VLOOKUP($A197,'App C Assum'!$A:$I,6,FALSE)</f>
        <v>0</v>
      </c>
      <c r="AB197" s="250">
        <f>VLOOKUP($A197,'App C Assum'!$A:$I,7,FALSE)</f>
        <v>0</v>
      </c>
      <c r="AC197" s="250">
        <f>VLOOKUP($A197,'App C Assum'!$A:$I,8,FALSE)</f>
        <v>0</v>
      </c>
      <c r="AD197" s="250">
        <f>VLOOKUP($A197,'App C Assum'!$A:$I,9,FALSE)</f>
        <v>0</v>
      </c>
      <c r="AG197" s="250">
        <f>VLOOKUP($A197,'App C Share Outflows'!$A:$I,5,FALSE)</f>
        <v>74044.176212501072</v>
      </c>
      <c r="AH197" s="250">
        <f>VLOOKUP($A197,'App C Share Outflows'!$A:$I,6,FALSE)</f>
        <v>74044.176212501072</v>
      </c>
      <c r="AI197" s="250">
        <f>VLOOKUP($A197,'App C Share Outflows'!$A:$I,7,FALSE)</f>
        <v>74044.176212501072</v>
      </c>
      <c r="AJ197" s="250">
        <f>VLOOKUP($A197,'App C Share Outflows'!$A:$I,8,FALSE)</f>
        <v>0</v>
      </c>
      <c r="AK197" s="250">
        <f>VLOOKUP($A197,'App C Share Outflows'!$A:$I,9,FALSE)</f>
        <v>0</v>
      </c>
      <c r="AN197" s="250">
        <f>VLOOKUP($A197,'App C Share Inflows'!$A:$I,5,FALSE)</f>
        <v>-116275.27002499974</v>
      </c>
      <c r="AO197" s="250">
        <f>VLOOKUP($A197,'App C Share Inflows'!$A:$I,6,FALSE)</f>
        <v>-48395.270024999743</v>
      </c>
      <c r="AP197" s="250">
        <f>VLOOKUP($A197,'App C Share Inflows'!$A:$I,7,FALSE)</f>
        <v>0</v>
      </c>
      <c r="AQ197" s="250">
        <f>VLOOKUP($A197,'App C Share Inflows'!$A:$I,8,FALSE)</f>
        <v>0</v>
      </c>
      <c r="AR197" s="250">
        <f>VLOOKUP($A197,'App C Share Inflows'!$A:$I,9,FALSE)</f>
        <v>0</v>
      </c>
    </row>
    <row r="198" spans="1:44">
      <c r="A198" s="4">
        <v>91903</v>
      </c>
      <c r="B198" s="84" t="s">
        <v>202</v>
      </c>
      <c r="C198" s="249">
        <f>VLOOKUP($A198,'App C Total'!$A:$I,3,FALSE)</f>
        <v>4.9799999999999998E-6</v>
      </c>
      <c r="D198" s="44"/>
      <c r="E198" s="250">
        <f>VLOOKUP($A198,'App C Total'!$A:$I,5,FALSE)</f>
        <v>6598.9095799999996</v>
      </c>
      <c r="F198" s="250">
        <f>VLOOKUP($A198,'App C Total'!$A:$I,6,FALSE)</f>
        <v>2904.6151000000013</v>
      </c>
      <c r="G198" s="250">
        <f>VLOOKUP($A198,'App C Total'!$A:$I,7,FALSE)</f>
        <v>5441.8254550000001</v>
      </c>
      <c r="H198" s="250">
        <f>VLOOKUP($A198,'App C Total'!$A:$I,8,FALSE)</f>
        <v>373.28087999999997</v>
      </c>
      <c r="I198" s="250">
        <f>VLOOKUP($A198,'App C Total'!$A:$I,9,FALSE)</f>
        <v>0</v>
      </c>
      <c r="L198" s="250">
        <f>VLOOKUP($A198,'App C Exp'!$A:$I,5,FALSE)</f>
        <v>1431.24702</v>
      </c>
      <c r="M198" s="250">
        <f>VLOOKUP($A198,'App C Exp'!$A:$I,6,FALSE)</f>
        <v>1062.67722</v>
      </c>
      <c r="N198" s="250">
        <f>VLOOKUP($A198,'App C Exp'!$A:$I,7,FALSE)</f>
        <v>1102.2333599999999</v>
      </c>
      <c r="O198" s="250">
        <f>VLOOKUP($A198,'App C Exp'!$A:$I,8,FALSE)</f>
        <v>0</v>
      </c>
      <c r="P198" s="250">
        <f>VLOOKUP($A198,'App C Exp'!$A:$I,9,FALSE)</f>
        <v>0</v>
      </c>
      <c r="S198" s="250">
        <f>VLOOKUP($A198,'App C Inv'!$A:$I,5,FALSE)</f>
        <v>2199.2426999999998</v>
      </c>
      <c r="T198" s="250">
        <f>VLOOKUP($A198,'App C Inv'!$A:$I,6,FALSE)</f>
        <v>1458.1041599999999</v>
      </c>
      <c r="U198" s="250">
        <f>VLOOKUP($A198,'App C Inv'!$A:$I,7,FALSE)</f>
        <v>4797.0596999999998</v>
      </c>
      <c r="V198" s="250">
        <f>VLOOKUP($A198,'App C Inv'!$A:$I,8,FALSE)</f>
        <v>373.28087999999997</v>
      </c>
      <c r="W198" s="250">
        <f>VLOOKUP($A198,'App C Inv'!$A:$I,9,FALSE)</f>
        <v>0</v>
      </c>
      <c r="Z198" s="250">
        <f>VLOOKUP($A198,'App C Assum'!$A:$I,5,FALSE)</f>
        <v>1401.5861399999999</v>
      </c>
      <c r="AA198" s="250">
        <f>VLOOKUP($A198,'App C Assum'!$A:$I,6,FALSE)</f>
        <v>0</v>
      </c>
      <c r="AB198" s="250">
        <f>VLOOKUP($A198,'App C Assum'!$A:$I,7,FALSE)</f>
        <v>0</v>
      </c>
      <c r="AC198" s="250">
        <f>VLOOKUP($A198,'App C Assum'!$A:$I,8,FALSE)</f>
        <v>0</v>
      </c>
      <c r="AD198" s="250">
        <f>VLOOKUP($A198,'App C Assum'!$A:$I,9,FALSE)</f>
        <v>0</v>
      </c>
      <c r="AG198" s="250">
        <f>VLOOKUP($A198,'App C Share Outflows'!$A:$I,5,FALSE)</f>
        <v>2365.2906250000001</v>
      </c>
      <c r="AH198" s="250">
        <f>VLOOKUP($A198,'App C Share Outflows'!$A:$I,6,FALSE)</f>
        <v>1182.2906250000001</v>
      </c>
      <c r="AI198" s="250">
        <f>VLOOKUP($A198,'App C Share Outflows'!$A:$I,7,FALSE)</f>
        <v>0</v>
      </c>
      <c r="AJ198" s="250">
        <f>VLOOKUP($A198,'App C Share Outflows'!$A:$I,8,FALSE)</f>
        <v>0</v>
      </c>
      <c r="AK198" s="250">
        <f>VLOOKUP($A198,'App C Share Outflows'!$A:$I,9,FALSE)</f>
        <v>0</v>
      </c>
      <c r="AN198" s="250">
        <f>VLOOKUP($A198,'App C Share Inflows'!$A:$I,5,FALSE)</f>
        <v>-798.45690499999864</v>
      </c>
      <c r="AO198" s="250">
        <f>VLOOKUP($A198,'App C Share Inflows'!$A:$I,6,FALSE)</f>
        <v>-798.45690499999864</v>
      </c>
      <c r="AP198" s="250">
        <f>VLOOKUP($A198,'App C Share Inflows'!$A:$I,7,FALSE)</f>
        <v>-457.46760499999937</v>
      </c>
      <c r="AQ198" s="250">
        <f>VLOOKUP($A198,'App C Share Inflows'!$A:$I,8,FALSE)</f>
        <v>0</v>
      </c>
      <c r="AR198" s="250">
        <f>VLOOKUP($A198,'App C Share Inflows'!$A:$I,9,FALSE)</f>
        <v>0</v>
      </c>
    </row>
    <row r="199" spans="1:44">
      <c r="A199" s="4">
        <v>91904</v>
      </c>
      <c r="B199" s="84" t="s">
        <v>203</v>
      </c>
      <c r="C199" s="249">
        <f>VLOOKUP($A199,'App C Total'!$A:$I,3,FALSE)</f>
        <v>7.271E-5</v>
      </c>
      <c r="D199" s="44"/>
      <c r="E199" s="250">
        <f>VLOOKUP($A199,'App C Total'!$A:$I,5,FALSE)</f>
        <v>89903.544572500003</v>
      </c>
      <c r="F199" s="250">
        <f>VLOOKUP($A199,'App C Total'!$A:$I,6,FALSE)</f>
        <v>46682.636612499999</v>
      </c>
      <c r="G199" s="250">
        <f>VLOOKUP($A199,'App C Total'!$A:$I,7,FALSE)</f>
        <v>79421.368797499992</v>
      </c>
      <c r="H199" s="250">
        <f>VLOOKUP($A199,'App C Total'!$A:$I,8,FALSE)</f>
        <v>5450.0507600000001</v>
      </c>
      <c r="I199" s="250">
        <f>VLOOKUP($A199,'App C Total'!$A:$I,9,FALSE)</f>
        <v>0</v>
      </c>
      <c r="L199" s="250">
        <f>VLOOKUP($A199,'App C Exp'!$A:$I,5,FALSE)</f>
        <v>20896.781289999999</v>
      </c>
      <c r="M199" s="250">
        <f>VLOOKUP($A199,'App C Exp'!$A:$I,6,FALSE)</f>
        <v>15515.51419</v>
      </c>
      <c r="N199" s="250">
        <f>VLOOKUP($A199,'App C Exp'!$A:$I,7,FALSE)</f>
        <v>16093.049720000001</v>
      </c>
      <c r="O199" s="250">
        <f>VLOOKUP($A199,'App C Exp'!$A:$I,8,FALSE)</f>
        <v>0</v>
      </c>
      <c r="P199" s="250">
        <f>VLOOKUP($A199,'App C Exp'!$A:$I,9,FALSE)</f>
        <v>0</v>
      </c>
      <c r="S199" s="250">
        <f>VLOOKUP($A199,'App C Inv'!$A:$I,5,FALSE)</f>
        <v>32109.826649999999</v>
      </c>
      <c r="T199" s="250">
        <f>VLOOKUP($A199,'App C Inv'!$A:$I,6,FALSE)</f>
        <v>21288.906319999998</v>
      </c>
      <c r="U199" s="250">
        <f>VLOOKUP($A199,'App C Inv'!$A:$I,7,FALSE)</f>
        <v>70038.998149999999</v>
      </c>
      <c r="V199" s="250">
        <f>VLOOKUP($A199,'App C Inv'!$A:$I,8,FALSE)</f>
        <v>5450.0507600000001</v>
      </c>
      <c r="W199" s="250">
        <f>VLOOKUP($A199,'App C Inv'!$A:$I,9,FALSE)</f>
        <v>0</v>
      </c>
      <c r="Z199" s="250">
        <f>VLOOKUP($A199,'App C Assum'!$A:$I,5,FALSE)</f>
        <v>20463.720529999999</v>
      </c>
      <c r="AA199" s="250">
        <f>VLOOKUP($A199,'App C Assum'!$A:$I,6,FALSE)</f>
        <v>0</v>
      </c>
      <c r="AB199" s="250">
        <f>VLOOKUP($A199,'App C Assum'!$A:$I,7,FALSE)</f>
        <v>0</v>
      </c>
      <c r="AC199" s="250">
        <f>VLOOKUP($A199,'App C Assum'!$A:$I,8,FALSE)</f>
        <v>0</v>
      </c>
      <c r="AD199" s="250">
        <f>VLOOKUP($A199,'App C Assum'!$A:$I,9,FALSE)</f>
        <v>0</v>
      </c>
      <c r="AG199" s="250">
        <f>VLOOKUP($A199,'App C Share Outflows'!$A:$I,5,FALSE)</f>
        <v>24229.61205</v>
      </c>
      <c r="AH199" s="250">
        <f>VLOOKUP($A199,'App C Share Outflows'!$A:$I,6,FALSE)</f>
        <v>17674.61205</v>
      </c>
      <c r="AI199" s="250">
        <f>VLOOKUP($A199,'App C Share Outflows'!$A:$I,7,FALSE)</f>
        <v>0</v>
      </c>
      <c r="AJ199" s="250">
        <f>VLOOKUP($A199,'App C Share Outflows'!$A:$I,8,FALSE)</f>
        <v>0</v>
      </c>
      <c r="AK199" s="250">
        <f>VLOOKUP($A199,'App C Share Outflows'!$A:$I,9,FALSE)</f>
        <v>0</v>
      </c>
      <c r="AN199" s="250">
        <f>VLOOKUP($A199,'App C Share Inflows'!$A:$I,5,FALSE)</f>
        <v>-7796.3959474999956</v>
      </c>
      <c r="AO199" s="250">
        <f>VLOOKUP($A199,'App C Share Inflows'!$A:$I,6,FALSE)</f>
        <v>-7796.3959474999956</v>
      </c>
      <c r="AP199" s="250">
        <f>VLOOKUP($A199,'App C Share Inflows'!$A:$I,7,FALSE)</f>
        <v>-6710.6790724999973</v>
      </c>
      <c r="AQ199" s="250">
        <f>VLOOKUP($A199,'App C Share Inflows'!$A:$I,8,FALSE)</f>
        <v>0</v>
      </c>
      <c r="AR199" s="250">
        <f>VLOOKUP($A199,'App C Share Inflows'!$A:$I,9,FALSE)</f>
        <v>0</v>
      </c>
    </row>
    <row r="200" spans="1:44">
      <c r="A200" s="4">
        <v>91908</v>
      </c>
      <c r="B200" s="84" t="s">
        <v>204</v>
      </c>
      <c r="C200" s="249">
        <f>VLOOKUP($A200,'App C Total'!$A:$I,3,FALSE)</f>
        <v>1.379E-5</v>
      </c>
      <c r="D200" s="44"/>
      <c r="E200" s="250">
        <f>VLOOKUP($A200,'App C Total'!$A:$I,5,FALSE)</f>
        <v>9471.4605025000001</v>
      </c>
      <c r="F200" s="250">
        <f>VLOOKUP($A200,'App C Total'!$A:$I,6,FALSE)</f>
        <v>4004.4944624999985</v>
      </c>
      <c r="G200" s="250">
        <f>VLOOKUP($A200,'App C Total'!$A:$I,7,FALSE)</f>
        <v>15025.873327499998</v>
      </c>
      <c r="H200" s="250">
        <f>VLOOKUP($A200,'App C Total'!$A:$I,8,FALSE)</f>
        <v>1033.6432400000001</v>
      </c>
      <c r="I200" s="250">
        <f>VLOOKUP($A200,'App C Total'!$A:$I,9,FALSE)</f>
        <v>0</v>
      </c>
      <c r="L200" s="250">
        <f>VLOOKUP($A200,'App C Exp'!$A:$I,5,FALSE)</f>
        <v>3963.2322100000001</v>
      </c>
      <c r="M200" s="250">
        <f>VLOOKUP($A200,'App C Exp'!$A:$I,6,FALSE)</f>
        <v>2942.6343099999999</v>
      </c>
      <c r="N200" s="250">
        <f>VLOOKUP($A200,'App C Exp'!$A:$I,7,FALSE)</f>
        <v>3052.1682799999999</v>
      </c>
      <c r="O200" s="250">
        <f>VLOOKUP($A200,'App C Exp'!$A:$I,8,FALSE)</f>
        <v>0</v>
      </c>
      <c r="P200" s="250">
        <f>VLOOKUP($A200,'App C Exp'!$A:$I,9,FALSE)</f>
        <v>0</v>
      </c>
      <c r="S200" s="250">
        <f>VLOOKUP($A200,'App C Inv'!$A:$I,5,FALSE)</f>
        <v>6089.8708500000002</v>
      </c>
      <c r="T200" s="250">
        <f>VLOOKUP($A200,'App C Inv'!$A:$I,6,FALSE)</f>
        <v>4037.6016800000002</v>
      </c>
      <c r="U200" s="250">
        <f>VLOOKUP($A200,'App C Inv'!$A:$I,7,FALSE)</f>
        <v>13283.424349999999</v>
      </c>
      <c r="V200" s="250">
        <f>VLOOKUP($A200,'App C Inv'!$A:$I,8,FALSE)</f>
        <v>1033.6432400000001</v>
      </c>
      <c r="W200" s="250">
        <f>VLOOKUP($A200,'App C Inv'!$A:$I,9,FALSE)</f>
        <v>0</v>
      </c>
      <c r="Z200" s="250">
        <f>VLOOKUP($A200,'App C Assum'!$A:$I,5,FALSE)</f>
        <v>3881.09897</v>
      </c>
      <c r="AA200" s="250">
        <f>VLOOKUP($A200,'App C Assum'!$A:$I,6,FALSE)</f>
        <v>0</v>
      </c>
      <c r="AB200" s="250">
        <f>VLOOKUP($A200,'App C Assum'!$A:$I,7,FALSE)</f>
        <v>0</v>
      </c>
      <c r="AC200" s="250">
        <f>VLOOKUP($A200,'App C Assum'!$A:$I,8,FALSE)</f>
        <v>0</v>
      </c>
      <c r="AD200" s="250">
        <f>VLOOKUP($A200,'App C Assum'!$A:$I,9,FALSE)</f>
        <v>0</v>
      </c>
      <c r="AG200" s="250">
        <f>VLOOKUP($A200,'App C Share Outflows'!$A:$I,5,FALSE)</f>
        <v>170.49464999999964</v>
      </c>
      <c r="AH200" s="250">
        <f>VLOOKUP($A200,'App C Share Outflows'!$A:$I,6,FALSE)</f>
        <v>170.49464999999964</v>
      </c>
      <c r="AI200" s="250">
        <f>VLOOKUP($A200,'App C Share Outflows'!$A:$I,7,FALSE)</f>
        <v>0</v>
      </c>
      <c r="AJ200" s="250">
        <f>VLOOKUP($A200,'App C Share Outflows'!$A:$I,8,FALSE)</f>
        <v>0</v>
      </c>
      <c r="AK200" s="250">
        <f>VLOOKUP($A200,'App C Share Outflows'!$A:$I,9,FALSE)</f>
        <v>0</v>
      </c>
      <c r="AN200" s="250">
        <f>VLOOKUP($A200,'App C Share Inflows'!$A:$I,5,FALSE)</f>
        <v>-4633.2361775000008</v>
      </c>
      <c r="AO200" s="250">
        <f>VLOOKUP($A200,'App C Share Inflows'!$A:$I,6,FALSE)</f>
        <v>-3146.2361775000013</v>
      </c>
      <c r="AP200" s="250">
        <f>VLOOKUP($A200,'App C Share Inflows'!$A:$I,7,FALSE)</f>
        <v>-1309.719302500001</v>
      </c>
      <c r="AQ200" s="250">
        <f>VLOOKUP($A200,'App C Share Inflows'!$A:$I,8,FALSE)</f>
        <v>0</v>
      </c>
      <c r="AR200" s="250">
        <f>VLOOKUP($A200,'App C Share Inflows'!$A:$I,9,FALSE)</f>
        <v>0</v>
      </c>
    </row>
    <row r="201" spans="1:44">
      <c r="A201" s="4">
        <v>91911</v>
      </c>
      <c r="B201" s="84" t="s">
        <v>205</v>
      </c>
      <c r="C201" s="249">
        <f>VLOOKUP($A201,'App C Total'!$A:$I,3,FALSE)</f>
        <v>5.6877000000000002E-4</v>
      </c>
      <c r="D201" s="44"/>
      <c r="E201" s="250">
        <f>VLOOKUP($A201,'App C Total'!$A:$I,5,FALSE)</f>
        <v>545117.24310750002</v>
      </c>
      <c r="F201" s="250">
        <f>VLOOKUP($A201,'App C Total'!$A:$I,6,FALSE)</f>
        <v>252237.18258750002</v>
      </c>
      <c r="G201" s="250">
        <f>VLOOKUP($A201,'App C Total'!$A:$I,7,FALSE)</f>
        <v>612370.40903250012</v>
      </c>
      <c r="H201" s="250">
        <f>VLOOKUP($A201,'App C Total'!$A:$I,8,FALSE)</f>
        <v>42632.724119999999</v>
      </c>
      <c r="I201" s="250">
        <f>VLOOKUP($A201,'App C Total'!$A:$I,9,FALSE)</f>
        <v>0</v>
      </c>
      <c r="L201" s="250">
        <f>VLOOKUP($A201,'App C Exp'!$A:$I,5,FALSE)</f>
        <v>163463.92923000001</v>
      </c>
      <c r="M201" s="250">
        <f>VLOOKUP($A201,'App C Exp'!$A:$I,6,FALSE)</f>
        <v>121369.26153</v>
      </c>
      <c r="N201" s="250">
        <f>VLOOKUP($A201,'App C Exp'!$A:$I,7,FALSE)</f>
        <v>125887.00164</v>
      </c>
      <c r="O201" s="250">
        <f>VLOOKUP($A201,'App C Exp'!$A:$I,8,FALSE)</f>
        <v>0</v>
      </c>
      <c r="P201" s="250">
        <f>VLOOKUP($A201,'App C Exp'!$A:$I,9,FALSE)</f>
        <v>0</v>
      </c>
      <c r="S201" s="250">
        <f>VLOOKUP($A201,'App C Inv'!$A:$I,5,FALSE)</f>
        <v>251177.36355000001</v>
      </c>
      <c r="T201" s="250">
        <f>VLOOKUP($A201,'App C Inv'!$A:$I,6,FALSE)</f>
        <v>166531.30584000002</v>
      </c>
      <c r="U201" s="250">
        <f>VLOOKUP($A201,'App C Inv'!$A:$I,7,FALSE)</f>
        <v>547876.23404999997</v>
      </c>
      <c r="V201" s="250">
        <f>VLOOKUP($A201,'App C Inv'!$A:$I,8,FALSE)</f>
        <v>42632.724119999999</v>
      </c>
      <c r="W201" s="250">
        <f>VLOOKUP($A201,'App C Inv'!$A:$I,9,FALSE)</f>
        <v>0</v>
      </c>
      <c r="Z201" s="250">
        <f>VLOOKUP($A201,'App C Assum'!$A:$I,5,FALSE)</f>
        <v>160076.33511000001</v>
      </c>
      <c r="AA201" s="250">
        <f>VLOOKUP($A201,'App C Assum'!$A:$I,6,FALSE)</f>
        <v>0</v>
      </c>
      <c r="AB201" s="250">
        <f>VLOOKUP($A201,'App C Assum'!$A:$I,7,FALSE)</f>
        <v>0</v>
      </c>
      <c r="AC201" s="250">
        <f>VLOOKUP($A201,'App C Assum'!$A:$I,8,FALSE)</f>
        <v>0</v>
      </c>
      <c r="AD201" s="250">
        <f>VLOOKUP($A201,'App C Assum'!$A:$I,9,FALSE)</f>
        <v>0</v>
      </c>
      <c r="AG201" s="250">
        <f>VLOOKUP($A201,'App C Share Outflows'!$A:$I,5,FALSE)</f>
        <v>40161.929999999935</v>
      </c>
      <c r="AH201" s="250">
        <f>VLOOKUP($A201,'App C Share Outflows'!$A:$I,6,FALSE)</f>
        <v>34098.929999999935</v>
      </c>
      <c r="AI201" s="250">
        <f>VLOOKUP($A201,'App C Share Outflows'!$A:$I,7,FALSE)</f>
        <v>0</v>
      </c>
      <c r="AJ201" s="250">
        <f>VLOOKUP($A201,'App C Share Outflows'!$A:$I,8,FALSE)</f>
        <v>0</v>
      </c>
      <c r="AK201" s="250">
        <f>VLOOKUP($A201,'App C Share Outflows'!$A:$I,9,FALSE)</f>
        <v>0</v>
      </c>
      <c r="AN201" s="250">
        <f>VLOOKUP($A201,'App C Share Inflows'!$A:$I,5,FALSE)</f>
        <v>-69762.314782499918</v>
      </c>
      <c r="AO201" s="250">
        <f>VLOOKUP($A201,'App C Share Inflows'!$A:$I,6,FALSE)</f>
        <v>-69762.314782499918</v>
      </c>
      <c r="AP201" s="250">
        <f>VLOOKUP($A201,'App C Share Inflows'!$A:$I,7,FALSE)</f>
        <v>-61392.826657499929</v>
      </c>
      <c r="AQ201" s="250">
        <f>VLOOKUP($A201,'App C Share Inflows'!$A:$I,8,FALSE)</f>
        <v>0</v>
      </c>
      <c r="AR201" s="250">
        <f>VLOOKUP($A201,'App C Share Inflows'!$A:$I,9,FALSE)</f>
        <v>0</v>
      </c>
    </row>
    <row r="202" spans="1:44">
      <c r="A202" s="4">
        <v>91917</v>
      </c>
      <c r="B202" s="84" t="s">
        <v>206</v>
      </c>
      <c r="C202" s="249">
        <f>VLOOKUP($A202,'App C Total'!$A:$I,3,FALSE)</f>
        <v>1.182E-5</v>
      </c>
      <c r="D202" s="44"/>
      <c r="E202" s="250">
        <f>VLOOKUP($A202,'App C Total'!$A:$I,5,FALSE)</f>
        <v>14799.607095000003</v>
      </c>
      <c r="F202" s="250">
        <f>VLOOKUP($A202,'App C Total'!$A:$I,6,FALSE)</f>
        <v>6715.0647750000026</v>
      </c>
      <c r="G202" s="250">
        <f>VLOOKUP($A202,'App C Total'!$A:$I,7,FALSE)</f>
        <v>13864.072495000004</v>
      </c>
      <c r="H202" s="250">
        <f>VLOOKUP($A202,'App C Total'!$A:$I,8,FALSE)</f>
        <v>885.97991999999999</v>
      </c>
      <c r="I202" s="250">
        <f>VLOOKUP($A202,'App C Total'!$A:$I,9,FALSE)</f>
        <v>0</v>
      </c>
      <c r="L202" s="250">
        <f>VLOOKUP($A202,'App C Exp'!$A:$I,5,FALSE)</f>
        <v>3397.05618</v>
      </c>
      <c r="M202" s="250">
        <f>VLOOKUP($A202,'App C Exp'!$A:$I,6,FALSE)</f>
        <v>2522.2579799999999</v>
      </c>
      <c r="N202" s="250">
        <f>VLOOKUP($A202,'App C Exp'!$A:$I,7,FALSE)</f>
        <v>2616.1442400000001</v>
      </c>
      <c r="O202" s="250">
        <f>VLOOKUP($A202,'App C Exp'!$A:$I,8,FALSE)</f>
        <v>0</v>
      </c>
      <c r="P202" s="250">
        <f>VLOOKUP($A202,'App C Exp'!$A:$I,9,FALSE)</f>
        <v>0</v>
      </c>
      <c r="S202" s="250">
        <f>VLOOKUP($A202,'App C Inv'!$A:$I,5,FALSE)</f>
        <v>5219.8892999999998</v>
      </c>
      <c r="T202" s="250">
        <f>VLOOKUP($A202,'App C Inv'!$A:$I,6,FALSE)</f>
        <v>3460.8014400000002</v>
      </c>
      <c r="U202" s="250">
        <f>VLOOKUP($A202,'App C Inv'!$A:$I,7,FALSE)</f>
        <v>11385.792300000001</v>
      </c>
      <c r="V202" s="250">
        <f>VLOOKUP($A202,'App C Inv'!$A:$I,8,FALSE)</f>
        <v>885.97991999999999</v>
      </c>
      <c r="W202" s="250">
        <f>VLOOKUP($A202,'App C Inv'!$A:$I,9,FALSE)</f>
        <v>0</v>
      </c>
      <c r="Z202" s="250">
        <f>VLOOKUP($A202,'App C Assum'!$A:$I,5,FALSE)</f>
        <v>3326.6562600000002</v>
      </c>
      <c r="AA202" s="250">
        <f>VLOOKUP($A202,'App C Assum'!$A:$I,6,FALSE)</f>
        <v>0</v>
      </c>
      <c r="AB202" s="250">
        <f>VLOOKUP($A202,'App C Assum'!$A:$I,7,FALSE)</f>
        <v>0</v>
      </c>
      <c r="AC202" s="250">
        <f>VLOOKUP($A202,'App C Assum'!$A:$I,8,FALSE)</f>
        <v>0</v>
      </c>
      <c r="AD202" s="250">
        <f>VLOOKUP($A202,'App C Assum'!$A:$I,9,FALSE)</f>
        <v>0</v>
      </c>
      <c r="AG202" s="250">
        <f>VLOOKUP($A202,'App C Share Outflows'!$A:$I,5,FALSE)</f>
        <v>3107.5325000000003</v>
      </c>
      <c r="AH202" s="250">
        <f>VLOOKUP($A202,'App C Share Outflows'!$A:$I,6,FALSE)</f>
        <v>983.53250000000025</v>
      </c>
      <c r="AI202" s="250">
        <f>VLOOKUP($A202,'App C Share Outflows'!$A:$I,7,FALSE)</f>
        <v>0</v>
      </c>
      <c r="AJ202" s="250">
        <f>VLOOKUP($A202,'App C Share Outflows'!$A:$I,8,FALSE)</f>
        <v>0</v>
      </c>
      <c r="AK202" s="250">
        <f>VLOOKUP($A202,'App C Share Outflows'!$A:$I,9,FALSE)</f>
        <v>0</v>
      </c>
      <c r="AN202" s="250">
        <f>VLOOKUP($A202,'App C Share Inflows'!$A:$I,5,FALSE)</f>
        <v>-251.52714499999684</v>
      </c>
      <c r="AO202" s="250">
        <f>VLOOKUP($A202,'App C Share Inflows'!$A:$I,6,FALSE)</f>
        <v>-251.52714499999684</v>
      </c>
      <c r="AP202" s="250">
        <f>VLOOKUP($A202,'App C Share Inflows'!$A:$I,7,FALSE)</f>
        <v>-137.86404499999708</v>
      </c>
      <c r="AQ202" s="250">
        <f>VLOOKUP($A202,'App C Share Inflows'!$A:$I,8,FALSE)</f>
        <v>0</v>
      </c>
      <c r="AR202" s="250">
        <f>VLOOKUP($A202,'App C Share Inflows'!$A:$I,9,FALSE)</f>
        <v>0</v>
      </c>
    </row>
    <row r="203" spans="1:44">
      <c r="A203" s="4">
        <v>91921</v>
      </c>
      <c r="B203" s="84" t="s">
        <v>207</v>
      </c>
      <c r="C203" s="249">
        <f>VLOOKUP($A203,'App C Total'!$A:$I,3,FALSE)</f>
        <v>4.1976999999999997E-4</v>
      </c>
      <c r="D203" s="44"/>
      <c r="E203" s="250">
        <f>VLOOKUP($A203,'App C Total'!$A:$I,5,FALSE)</f>
        <v>423764.03573249991</v>
      </c>
      <c r="F203" s="250">
        <f>VLOOKUP($A203,'App C Total'!$A:$I,6,FALSE)</f>
        <v>228455.09921249989</v>
      </c>
      <c r="G203" s="250">
        <f>VLOOKUP($A203,'App C Total'!$A:$I,7,FALSE)</f>
        <v>501707.82273249992</v>
      </c>
      <c r="H203" s="250">
        <f>VLOOKUP($A203,'App C Total'!$A:$I,8,FALSE)</f>
        <v>31464.280119999999</v>
      </c>
      <c r="I203" s="250">
        <f>VLOOKUP($A203,'App C Total'!$A:$I,9,FALSE)</f>
        <v>0</v>
      </c>
      <c r="L203" s="250">
        <f>VLOOKUP($A203,'App C Exp'!$A:$I,5,FALSE)</f>
        <v>120641.47822999999</v>
      </c>
      <c r="M203" s="250">
        <f>VLOOKUP($A203,'App C Exp'!$A:$I,6,FALSE)</f>
        <v>89574.300529999993</v>
      </c>
      <c r="N203" s="250">
        <f>VLOOKUP($A203,'App C Exp'!$A:$I,7,FALSE)</f>
        <v>92908.533639999994</v>
      </c>
      <c r="O203" s="250">
        <f>VLOOKUP($A203,'App C Exp'!$A:$I,8,FALSE)</f>
        <v>0</v>
      </c>
      <c r="P203" s="250">
        <f>VLOOKUP($A203,'App C Exp'!$A:$I,9,FALSE)</f>
        <v>0</v>
      </c>
      <c r="S203" s="250">
        <f>VLOOKUP($A203,'App C Inv'!$A:$I,5,FALSE)</f>
        <v>185376.72855</v>
      </c>
      <c r="T203" s="250">
        <f>VLOOKUP($A203,'App C Inv'!$A:$I,6,FALSE)</f>
        <v>122905.29784</v>
      </c>
      <c r="U203" s="250">
        <f>VLOOKUP($A203,'App C Inv'!$A:$I,7,FALSE)</f>
        <v>404349.74904999998</v>
      </c>
      <c r="V203" s="250">
        <f>VLOOKUP($A203,'App C Inv'!$A:$I,8,FALSE)</f>
        <v>31464.280119999999</v>
      </c>
      <c r="W203" s="250">
        <f>VLOOKUP($A203,'App C Inv'!$A:$I,9,FALSE)</f>
        <v>0</v>
      </c>
      <c r="Z203" s="250">
        <f>VLOOKUP($A203,'App C Assum'!$A:$I,5,FALSE)</f>
        <v>118141.32810999999</v>
      </c>
      <c r="AA203" s="250">
        <f>VLOOKUP($A203,'App C Assum'!$A:$I,6,FALSE)</f>
        <v>0</v>
      </c>
      <c r="AB203" s="250">
        <f>VLOOKUP($A203,'App C Assum'!$A:$I,7,FALSE)</f>
        <v>0</v>
      </c>
      <c r="AC203" s="250">
        <f>VLOOKUP($A203,'App C Assum'!$A:$I,8,FALSE)</f>
        <v>0</v>
      </c>
      <c r="AD203" s="250">
        <f>VLOOKUP($A203,'App C Assum'!$A:$I,9,FALSE)</f>
        <v>0</v>
      </c>
      <c r="AG203" s="250">
        <f>VLOOKUP($A203,'App C Share Outflows'!$A:$I,5,FALSE)</f>
        <v>23544.940842499895</v>
      </c>
      <c r="AH203" s="250">
        <f>VLOOKUP($A203,'App C Share Outflows'!$A:$I,6,FALSE)</f>
        <v>23544.940842499895</v>
      </c>
      <c r="AI203" s="250">
        <f>VLOOKUP($A203,'App C Share Outflows'!$A:$I,7,FALSE)</f>
        <v>4449.5400424999498</v>
      </c>
      <c r="AJ203" s="250">
        <f>VLOOKUP($A203,'App C Share Outflows'!$A:$I,8,FALSE)</f>
        <v>0</v>
      </c>
      <c r="AK203" s="250">
        <f>VLOOKUP($A203,'App C Share Outflows'!$A:$I,9,FALSE)</f>
        <v>0</v>
      </c>
      <c r="AN203" s="250">
        <f>VLOOKUP($A203,'App C Share Inflows'!$A:$I,5,FALSE)</f>
        <v>-23940.440000000002</v>
      </c>
      <c r="AO203" s="250">
        <f>VLOOKUP($A203,'App C Share Inflows'!$A:$I,6,FALSE)</f>
        <v>-7569.4400000000023</v>
      </c>
      <c r="AP203" s="250">
        <f>VLOOKUP($A203,'App C Share Inflows'!$A:$I,7,FALSE)</f>
        <v>0</v>
      </c>
      <c r="AQ203" s="250">
        <f>VLOOKUP($A203,'App C Share Inflows'!$A:$I,8,FALSE)</f>
        <v>0</v>
      </c>
      <c r="AR203" s="250">
        <f>VLOOKUP($A203,'App C Share Inflows'!$A:$I,9,FALSE)</f>
        <v>0</v>
      </c>
    </row>
    <row r="204" spans="1:44">
      <c r="A204" s="4">
        <v>92001</v>
      </c>
      <c r="B204" s="84" t="s">
        <v>208</v>
      </c>
      <c r="C204" s="249">
        <f>VLOOKUP($A204,'App C Total'!$A:$I,3,FALSE)</f>
        <v>1.8939199999999999E-3</v>
      </c>
      <c r="D204" s="44"/>
      <c r="E204" s="250">
        <f>VLOOKUP($A204,'App C Total'!$A:$I,5,FALSE)</f>
        <v>1952904.7668950001</v>
      </c>
      <c r="F204" s="250">
        <f>VLOOKUP($A204,'App C Total'!$A:$I,6,FALSE)</f>
        <v>1029760.364975</v>
      </c>
      <c r="G204" s="250">
        <f>VLOOKUP($A204,'App C Total'!$A:$I,7,FALSE)</f>
        <v>2202418.24297</v>
      </c>
      <c r="H204" s="250">
        <f>VLOOKUP($A204,'App C Total'!$A:$I,8,FALSE)</f>
        <v>141960.66751999999</v>
      </c>
      <c r="I204" s="250">
        <f>VLOOKUP($A204,'App C Total'!$A:$I,9,FALSE)</f>
        <v>0</v>
      </c>
      <c r="L204" s="250">
        <f>VLOOKUP($A204,'App C Exp'!$A:$I,5,FALSE)</f>
        <v>544310.71407999995</v>
      </c>
      <c r="M204" s="250">
        <f>VLOOKUP($A204,'App C Exp'!$A:$I,6,FALSE)</f>
        <v>404141.69487999997</v>
      </c>
      <c r="N204" s="250">
        <f>VLOOKUP($A204,'App C Exp'!$A:$I,7,FALSE)</f>
        <v>419185.10144</v>
      </c>
      <c r="O204" s="250">
        <f>VLOOKUP($A204,'App C Exp'!$A:$I,8,FALSE)</f>
        <v>0</v>
      </c>
      <c r="P204" s="250">
        <f>VLOOKUP($A204,'App C Exp'!$A:$I,9,FALSE)</f>
        <v>0</v>
      </c>
      <c r="S204" s="250">
        <f>VLOOKUP($A204,'App C Inv'!$A:$I,5,FALSE)</f>
        <v>836383.4807999999</v>
      </c>
      <c r="T204" s="250">
        <f>VLOOKUP($A204,'App C Inv'!$A:$I,6,FALSE)</f>
        <v>554524.62463999994</v>
      </c>
      <c r="U204" s="250">
        <f>VLOOKUP($A204,'App C Inv'!$A:$I,7,FALSE)</f>
        <v>1824346.8487999998</v>
      </c>
      <c r="V204" s="250">
        <f>VLOOKUP($A204,'App C Inv'!$A:$I,8,FALSE)</f>
        <v>141960.66751999999</v>
      </c>
      <c r="W204" s="250">
        <f>VLOOKUP($A204,'App C Inv'!$A:$I,9,FALSE)</f>
        <v>0</v>
      </c>
      <c r="Z204" s="250">
        <f>VLOOKUP($A204,'App C Assum'!$A:$I,5,FALSE)</f>
        <v>533030.52656000003</v>
      </c>
      <c r="AA204" s="250">
        <f>VLOOKUP($A204,'App C Assum'!$A:$I,6,FALSE)</f>
        <v>0</v>
      </c>
      <c r="AB204" s="250">
        <f>VLOOKUP($A204,'App C Assum'!$A:$I,7,FALSE)</f>
        <v>0</v>
      </c>
      <c r="AC204" s="250">
        <f>VLOOKUP($A204,'App C Assum'!$A:$I,8,FALSE)</f>
        <v>0</v>
      </c>
      <c r="AD204" s="250">
        <f>VLOOKUP($A204,'App C Assum'!$A:$I,9,FALSE)</f>
        <v>0</v>
      </c>
      <c r="AG204" s="250">
        <f>VLOOKUP($A204,'App C Share Outflows'!$A:$I,5,FALSE)</f>
        <v>112207.75272499991</v>
      </c>
      <c r="AH204" s="250">
        <f>VLOOKUP($A204,'App C Share Outflows'!$A:$I,6,FALSE)</f>
        <v>112207.75272499991</v>
      </c>
      <c r="AI204" s="250">
        <f>VLOOKUP($A204,'App C Share Outflows'!$A:$I,7,FALSE)</f>
        <v>0</v>
      </c>
      <c r="AJ204" s="250">
        <f>VLOOKUP($A204,'App C Share Outflows'!$A:$I,8,FALSE)</f>
        <v>0</v>
      </c>
      <c r="AK204" s="250">
        <f>VLOOKUP($A204,'App C Share Outflows'!$A:$I,9,FALSE)</f>
        <v>0</v>
      </c>
      <c r="AN204" s="250">
        <f>VLOOKUP($A204,'App C Share Inflows'!$A:$I,5,FALSE)</f>
        <v>-73027.707269999839</v>
      </c>
      <c r="AO204" s="250">
        <f>VLOOKUP($A204,'App C Share Inflows'!$A:$I,6,FALSE)</f>
        <v>-41113.707269999846</v>
      </c>
      <c r="AP204" s="250">
        <f>VLOOKUP($A204,'App C Share Inflows'!$A:$I,7,FALSE)</f>
        <v>-41113.707269999846</v>
      </c>
      <c r="AQ204" s="250">
        <f>VLOOKUP($A204,'App C Share Inflows'!$A:$I,8,FALSE)</f>
        <v>0</v>
      </c>
      <c r="AR204" s="250">
        <f>VLOOKUP($A204,'App C Share Inflows'!$A:$I,9,FALSE)</f>
        <v>0</v>
      </c>
    </row>
    <row r="205" spans="1:44">
      <c r="A205" s="4">
        <v>92005</v>
      </c>
      <c r="B205" s="84" t="s">
        <v>209</v>
      </c>
      <c r="C205" s="249">
        <f>VLOOKUP($A205,'App C Total'!$A:$I,3,FALSE)</f>
        <v>3.0380000000000001E-5</v>
      </c>
      <c r="D205" s="44"/>
      <c r="E205" s="250">
        <f>VLOOKUP($A205,'App C Total'!$A:$I,5,FALSE)</f>
        <v>31697.919729999994</v>
      </c>
      <c r="F205" s="250">
        <f>VLOOKUP($A205,'App C Total'!$A:$I,6,FALSE)</f>
        <v>15246.014849999996</v>
      </c>
      <c r="G205" s="250">
        <f>VLOOKUP($A205,'App C Total'!$A:$I,7,FALSE)</f>
        <v>35675.380805000001</v>
      </c>
      <c r="H205" s="250">
        <f>VLOOKUP($A205,'App C Total'!$A:$I,8,FALSE)</f>
        <v>2277.1632800000002</v>
      </c>
      <c r="I205" s="250">
        <f>VLOOKUP($A205,'App C Total'!$A:$I,9,FALSE)</f>
        <v>0</v>
      </c>
      <c r="L205" s="250">
        <f>VLOOKUP($A205,'App C Exp'!$A:$I,5,FALSE)</f>
        <v>8731.1816199999994</v>
      </c>
      <c r="M205" s="250">
        <f>VLOOKUP($A205,'App C Exp'!$A:$I,6,FALSE)</f>
        <v>6482.7578199999998</v>
      </c>
      <c r="N205" s="250">
        <f>VLOOKUP($A205,'App C Exp'!$A:$I,7,FALSE)</f>
        <v>6724.0661600000003</v>
      </c>
      <c r="O205" s="250">
        <f>VLOOKUP($A205,'App C Exp'!$A:$I,8,FALSE)</f>
        <v>0</v>
      </c>
      <c r="P205" s="250">
        <f>VLOOKUP($A205,'App C Exp'!$A:$I,9,FALSE)</f>
        <v>0</v>
      </c>
      <c r="S205" s="250">
        <f>VLOOKUP($A205,'App C Inv'!$A:$I,5,FALSE)</f>
        <v>13416.2637</v>
      </c>
      <c r="T205" s="250">
        <f>VLOOKUP($A205,'App C Inv'!$A:$I,6,FALSE)</f>
        <v>8895.0209599999998</v>
      </c>
      <c r="U205" s="250">
        <f>VLOOKUP($A205,'App C Inv'!$A:$I,7,FALSE)</f>
        <v>29263.990700000002</v>
      </c>
      <c r="V205" s="250">
        <f>VLOOKUP($A205,'App C Inv'!$A:$I,8,FALSE)</f>
        <v>2277.1632800000002</v>
      </c>
      <c r="W205" s="250">
        <f>VLOOKUP($A205,'App C Inv'!$A:$I,9,FALSE)</f>
        <v>0</v>
      </c>
      <c r="Z205" s="250">
        <f>VLOOKUP($A205,'App C Assum'!$A:$I,5,FALSE)</f>
        <v>8550.2383399999999</v>
      </c>
      <c r="AA205" s="250">
        <f>VLOOKUP($A205,'App C Assum'!$A:$I,6,FALSE)</f>
        <v>0</v>
      </c>
      <c r="AB205" s="250">
        <f>VLOOKUP($A205,'App C Assum'!$A:$I,7,FALSE)</f>
        <v>0</v>
      </c>
      <c r="AC205" s="250">
        <f>VLOOKUP($A205,'App C Assum'!$A:$I,8,FALSE)</f>
        <v>0</v>
      </c>
      <c r="AD205" s="250">
        <f>VLOOKUP($A205,'App C Assum'!$A:$I,9,FALSE)</f>
        <v>0</v>
      </c>
      <c r="AG205" s="250">
        <f>VLOOKUP($A205,'App C Share Outflows'!$A:$I,5,FALSE)</f>
        <v>2449.5431250000011</v>
      </c>
      <c r="AH205" s="250">
        <f>VLOOKUP($A205,'App C Share Outflows'!$A:$I,6,FALSE)</f>
        <v>1317.5431250000011</v>
      </c>
      <c r="AI205" s="250">
        <f>VLOOKUP($A205,'App C Share Outflows'!$A:$I,7,FALSE)</f>
        <v>0</v>
      </c>
      <c r="AJ205" s="250">
        <f>VLOOKUP($A205,'App C Share Outflows'!$A:$I,8,FALSE)</f>
        <v>0</v>
      </c>
      <c r="AK205" s="250">
        <f>VLOOKUP($A205,'App C Share Outflows'!$A:$I,9,FALSE)</f>
        <v>0</v>
      </c>
      <c r="AN205" s="250">
        <f>VLOOKUP($A205,'App C Share Inflows'!$A:$I,5,FALSE)</f>
        <v>-1449.3070550000039</v>
      </c>
      <c r="AO205" s="250">
        <f>VLOOKUP($A205,'App C Share Inflows'!$A:$I,6,FALSE)</f>
        <v>-1449.3070550000039</v>
      </c>
      <c r="AP205" s="250">
        <f>VLOOKUP($A205,'App C Share Inflows'!$A:$I,7,FALSE)</f>
        <v>-312.67605500000082</v>
      </c>
      <c r="AQ205" s="250">
        <f>VLOOKUP($A205,'App C Share Inflows'!$A:$I,8,FALSE)</f>
        <v>0</v>
      </c>
      <c r="AR205" s="250">
        <f>VLOOKUP($A205,'App C Share Inflows'!$A:$I,9,FALSE)</f>
        <v>0</v>
      </c>
    </row>
    <row r="206" spans="1:44">
      <c r="A206" s="4">
        <v>92011</v>
      </c>
      <c r="B206" s="84" t="s">
        <v>210</v>
      </c>
      <c r="C206" s="249">
        <f>VLOOKUP($A206,'App C Total'!$A:$I,3,FALSE)</f>
        <v>2.1662E-4</v>
      </c>
      <c r="D206" s="44"/>
      <c r="E206" s="250">
        <f>VLOOKUP($A206,'App C Total'!$A:$I,5,FALSE)</f>
        <v>211165.19851999998</v>
      </c>
      <c r="F206" s="250">
        <f>VLOOKUP($A206,'App C Total'!$A:$I,6,FALSE)</f>
        <v>110141.93140000002</v>
      </c>
      <c r="G206" s="250">
        <f>VLOOKUP($A206,'App C Total'!$A:$I,7,FALSE)</f>
        <v>256240.88454500001</v>
      </c>
      <c r="H206" s="250">
        <f>VLOOKUP($A206,'App C Total'!$A:$I,8,FALSE)</f>
        <v>16236.968719999999</v>
      </c>
      <c r="I206" s="250">
        <f>VLOOKUP($A206,'App C Total'!$A:$I,9,FALSE)</f>
        <v>0</v>
      </c>
      <c r="L206" s="250">
        <f>VLOOKUP($A206,'App C Exp'!$A:$I,5,FALSE)</f>
        <v>62256.371379999997</v>
      </c>
      <c r="M206" s="250">
        <f>VLOOKUP($A206,'App C Exp'!$A:$I,6,FALSE)</f>
        <v>46224.32518</v>
      </c>
      <c r="N206" s="250">
        <f>VLOOKUP($A206,'App C Exp'!$A:$I,7,FALSE)</f>
        <v>47944.937839999999</v>
      </c>
      <c r="O206" s="250">
        <f>VLOOKUP($A206,'App C Exp'!$A:$I,8,FALSE)</f>
        <v>0</v>
      </c>
      <c r="P206" s="250">
        <f>VLOOKUP($A206,'App C Exp'!$A:$I,9,FALSE)</f>
        <v>0</v>
      </c>
      <c r="S206" s="250">
        <f>VLOOKUP($A206,'App C Inv'!$A:$I,5,FALSE)</f>
        <v>95662.641300000003</v>
      </c>
      <c r="T206" s="250">
        <f>VLOOKUP($A206,'App C Inv'!$A:$I,6,FALSE)</f>
        <v>63424.603040000002</v>
      </c>
      <c r="U206" s="250">
        <f>VLOOKUP($A206,'App C Inv'!$A:$I,7,FALSE)</f>
        <v>208662.46429999999</v>
      </c>
      <c r="V206" s="250">
        <f>VLOOKUP($A206,'App C Inv'!$A:$I,8,FALSE)</f>
        <v>16236.968719999999</v>
      </c>
      <c r="W206" s="250">
        <f>VLOOKUP($A206,'App C Inv'!$A:$I,9,FALSE)</f>
        <v>0</v>
      </c>
      <c r="Z206" s="250">
        <f>VLOOKUP($A206,'App C Assum'!$A:$I,5,FALSE)</f>
        <v>60966.182659999999</v>
      </c>
      <c r="AA206" s="250">
        <f>VLOOKUP($A206,'App C Assum'!$A:$I,6,FALSE)</f>
        <v>0</v>
      </c>
      <c r="AB206" s="250">
        <f>VLOOKUP($A206,'App C Assum'!$A:$I,7,FALSE)</f>
        <v>0</v>
      </c>
      <c r="AC206" s="250">
        <f>VLOOKUP($A206,'App C Assum'!$A:$I,8,FALSE)</f>
        <v>0</v>
      </c>
      <c r="AD206" s="250">
        <f>VLOOKUP($A206,'App C Assum'!$A:$I,9,FALSE)</f>
        <v>0</v>
      </c>
      <c r="AG206" s="250">
        <f>VLOOKUP($A206,'App C Share Outflows'!$A:$I,5,FALSE)</f>
        <v>3580.3876500000042</v>
      </c>
      <c r="AH206" s="250">
        <f>VLOOKUP($A206,'App C Share Outflows'!$A:$I,6,FALSE)</f>
        <v>3580.3876500000042</v>
      </c>
      <c r="AI206" s="250">
        <f>VLOOKUP($A206,'App C Share Outflows'!$A:$I,7,FALSE)</f>
        <v>0</v>
      </c>
      <c r="AJ206" s="250">
        <f>VLOOKUP($A206,'App C Share Outflows'!$A:$I,8,FALSE)</f>
        <v>0</v>
      </c>
      <c r="AK206" s="250">
        <f>VLOOKUP($A206,'App C Share Outflows'!$A:$I,9,FALSE)</f>
        <v>0</v>
      </c>
      <c r="AN206" s="250">
        <f>VLOOKUP($A206,'App C Share Inflows'!$A:$I,5,FALSE)</f>
        <v>-11300.38446999999</v>
      </c>
      <c r="AO206" s="250">
        <f>VLOOKUP($A206,'App C Share Inflows'!$A:$I,6,FALSE)</f>
        <v>-3087.38446999999</v>
      </c>
      <c r="AP206" s="250">
        <f>VLOOKUP($A206,'App C Share Inflows'!$A:$I,7,FALSE)</f>
        <v>-366.51759499999025</v>
      </c>
      <c r="AQ206" s="250">
        <f>VLOOKUP($A206,'App C Share Inflows'!$A:$I,8,FALSE)</f>
        <v>0</v>
      </c>
      <c r="AR206" s="250">
        <f>VLOOKUP($A206,'App C Share Inflows'!$A:$I,9,FALSE)</f>
        <v>0</v>
      </c>
    </row>
    <row r="207" spans="1:44">
      <c r="A207" s="4">
        <v>92017</v>
      </c>
      <c r="B207" s="84" t="s">
        <v>211</v>
      </c>
      <c r="C207" s="249">
        <f>VLOOKUP($A207,'App C Total'!$A:$I,3,FALSE)</f>
        <v>1.8830000000000001E-5</v>
      </c>
      <c r="D207" s="44"/>
      <c r="E207" s="250">
        <f>VLOOKUP($A207,'App C Total'!$A:$I,5,FALSE)</f>
        <v>18901.502967499997</v>
      </c>
      <c r="F207" s="250">
        <f>VLOOKUP($A207,'App C Total'!$A:$I,6,FALSE)</f>
        <v>8392.9858874999954</v>
      </c>
      <c r="G207" s="250">
        <f>VLOOKUP($A207,'App C Total'!$A:$I,7,FALSE)</f>
        <v>17293.677717499995</v>
      </c>
      <c r="H207" s="250">
        <f>VLOOKUP($A207,'App C Total'!$A:$I,8,FALSE)</f>
        <v>1411.42148</v>
      </c>
      <c r="I207" s="250">
        <f>VLOOKUP($A207,'App C Total'!$A:$I,9,FALSE)</f>
        <v>0</v>
      </c>
      <c r="L207" s="250">
        <f>VLOOKUP($A207,'App C Exp'!$A:$I,5,FALSE)</f>
        <v>5411.7231700000002</v>
      </c>
      <c r="M207" s="250">
        <f>VLOOKUP($A207,'App C Exp'!$A:$I,6,FALSE)</f>
        <v>4018.1148700000003</v>
      </c>
      <c r="N207" s="250">
        <f>VLOOKUP($A207,'App C Exp'!$A:$I,7,FALSE)</f>
        <v>4167.68156</v>
      </c>
      <c r="O207" s="250">
        <f>VLOOKUP($A207,'App C Exp'!$A:$I,8,FALSE)</f>
        <v>0</v>
      </c>
      <c r="P207" s="250">
        <f>VLOOKUP($A207,'App C Exp'!$A:$I,9,FALSE)</f>
        <v>0</v>
      </c>
      <c r="S207" s="250">
        <f>VLOOKUP($A207,'App C Inv'!$A:$I,5,FALSE)</f>
        <v>8315.6104500000001</v>
      </c>
      <c r="T207" s="250">
        <f>VLOOKUP($A207,'App C Inv'!$A:$I,6,FALSE)</f>
        <v>5513.2733600000001</v>
      </c>
      <c r="U207" s="250">
        <f>VLOOKUP($A207,'App C Inv'!$A:$I,7,FALSE)</f>
        <v>18138.27995</v>
      </c>
      <c r="V207" s="250">
        <f>VLOOKUP($A207,'App C Inv'!$A:$I,8,FALSE)</f>
        <v>1411.42148</v>
      </c>
      <c r="W207" s="250">
        <f>VLOOKUP($A207,'App C Inv'!$A:$I,9,FALSE)</f>
        <v>0</v>
      </c>
      <c r="Z207" s="250">
        <f>VLOOKUP($A207,'App C Assum'!$A:$I,5,FALSE)</f>
        <v>5299.5716900000007</v>
      </c>
      <c r="AA207" s="250">
        <f>VLOOKUP($A207,'App C Assum'!$A:$I,6,FALSE)</f>
        <v>0</v>
      </c>
      <c r="AB207" s="250">
        <f>VLOOKUP($A207,'App C Assum'!$A:$I,7,FALSE)</f>
        <v>0</v>
      </c>
      <c r="AC207" s="250">
        <f>VLOOKUP($A207,'App C Assum'!$A:$I,8,FALSE)</f>
        <v>0</v>
      </c>
      <c r="AD207" s="250">
        <f>VLOOKUP($A207,'App C Assum'!$A:$I,9,FALSE)</f>
        <v>0</v>
      </c>
      <c r="AG207" s="250">
        <f>VLOOKUP($A207,'App C Share Outflows'!$A:$I,5,FALSE)</f>
        <v>4886.8814499999989</v>
      </c>
      <c r="AH207" s="250">
        <f>VLOOKUP($A207,'App C Share Outflows'!$A:$I,6,FALSE)</f>
        <v>3873.8814499999989</v>
      </c>
      <c r="AI207" s="250">
        <f>VLOOKUP($A207,'App C Share Outflows'!$A:$I,7,FALSE)</f>
        <v>0</v>
      </c>
      <c r="AJ207" s="250">
        <f>VLOOKUP($A207,'App C Share Outflows'!$A:$I,8,FALSE)</f>
        <v>0</v>
      </c>
      <c r="AK207" s="250">
        <f>VLOOKUP($A207,'App C Share Outflows'!$A:$I,9,FALSE)</f>
        <v>0</v>
      </c>
      <c r="AN207" s="250">
        <f>VLOOKUP($A207,'App C Share Inflows'!$A:$I,5,FALSE)</f>
        <v>-5012.2837925000049</v>
      </c>
      <c r="AO207" s="250">
        <f>VLOOKUP($A207,'App C Share Inflows'!$A:$I,6,FALSE)</f>
        <v>-5012.2837925000049</v>
      </c>
      <c r="AP207" s="250">
        <f>VLOOKUP($A207,'App C Share Inflows'!$A:$I,7,FALSE)</f>
        <v>-5012.2837925000049</v>
      </c>
      <c r="AQ207" s="250">
        <f>VLOOKUP($A207,'App C Share Inflows'!$A:$I,8,FALSE)</f>
        <v>0</v>
      </c>
      <c r="AR207" s="250">
        <f>VLOOKUP($A207,'App C Share Inflows'!$A:$I,9,FALSE)</f>
        <v>0</v>
      </c>
    </row>
    <row r="208" spans="1:44">
      <c r="A208" s="4">
        <v>92021</v>
      </c>
      <c r="B208" s="84" t="s">
        <v>212</v>
      </c>
      <c r="C208" s="249">
        <f>VLOOKUP($A208,'App C Total'!$A:$I,3,FALSE)</f>
        <v>1.5893E-4</v>
      </c>
      <c r="D208" s="44"/>
      <c r="E208" s="250">
        <f>VLOOKUP($A208,'App C Total'!$A:$I,5,FALSE)</f>
        <v>186987.37001749995</v>
      </c>
      <c r="F208" s="250">
        <f>VLOOKUP($A208,'App C Total'!$A:$I,6,FALSE)</f>
        <v>103710.78533749998</v>
      </c>
      <c r="G208" s="250">
        <f>VLOOKUP($A208,'App C Total'!$A:$I,7,FALSE)</f>
        <v>222332.68799249997</v>
      </c>
      <c r="H208" s="250">
        <f>VLOOKUP($A208,'App C Total'!$A:$I,8,FALSE)</f>
        <v>11912.757079999999</v>
      </c>
      <c r="I208" s="250">
        <f>VLOOKUP($A208,'App C Total'!$A:$I,9,FALSE)</f>
        <v>0</v>
      </c>
      <c r="L208" s="250">
        <f>VLOOKUP($A208,'App C Exp'!$A:$I,5,FALSE)</f>
        <v>45676.323069999999</v>
      </c>
      <c r="M208" s="250">
        <f>VLOOKUP($A208,'App C Exp'!$A:$I,6,FALSE)</f>
        <v>33913.913769999999</v>
      </c>
      <c r="N208" s="250">
        <f>VLOOKUP($A208,'App C Exp'!$A:$I,7,FALSE)</f>
        <v>35176.294759999997</v>
      </c>
      <c r="O208" s="250">
        <f>VLOOKUP($A208,'App C Exp'!$A:$I,8,FALSE)</f>
        <v>0</v>
      </c>
      <c r="P208" s="250">
        <f>VLOOKUP($A208,'App C Exp'!$A:$I,9,FALSE)</f>
        <v>0</v>
      </c>
      <c r="S208" s="250">
        <f>VLOOKUP($A208,'App C Inv'!$A:$I,5,FALSE)</f>
        <v>70185.871950000001</v>
      </c>
      <c r="T208" s="250">
        <f>VLOOKUP($A208,'App C Inv'!$A:$I,6,FALSE)</f>
        <v>46533.432560000001</v>
      </c>
      <c r="U208" s="250">
        <f>VLOOKUP($A208,'App C Inv'!$A:$I,7,FALSE)</f>
        <v>153091.70645</v>
      </c>
      <c r="V208" s="250">
        <f>VLOOKUP($A208,'App C Inv'!$A:$I,8,FALSE)</f>
        <v>11912.757079999999</v>
      </c>
      <c r="W208" s="250">
        <f>VLOOKUP($A208,'App C Inv'!$A:$I,9,FALSE)</f>
        <v>0</v>
      </c>
      <c r="Z208" s="250">
        <f>VLOOKUP($A208,'App C Assum'!$A:$I,5,FALSE)</f>
        <v>44729.735990000001</v>
      </c>
      <c r="AA208" s="250">
        <f>VLOOKUP($A208,'App C Assum'!$A:$I,6,FALSE)</f>
        <v>0</v>
      </c>
      <c r="AB208" s="250">
        <f>VLOOKUP($A208,'App C Assum'!$A:$I,7,FALSE)</f>
        <v>0</v>
      </c>
      <c r="AC208" s="250">
        <f>VLOOKUP($A208,'App C Assum'!$A:$I,8,FALSE)</f>
        <v>0</v>
      </c>
      <c r="AD208" s="250">
        <f>VLOOKUP($A208,'App C Assum'!$A:$I,9,FALSE)</f>
        <v>0</v>
      </c>
      <c r="AG208" s="250">
        <f>VLOOKUP($A208,'App C Share Outflows'!$A:$I,5,FALSE)</f>
        <v>37932.243657499974</v>
      </c>
      <c r="AH208" s="250">
        <f>VLOOKUP($A208,'App C Share Outflows'!$A:$I,6,FALSE)</f>
        <v>34800.243657499974</v>
      </c>
      <c r="AI208" s="250">
        <f>VLOOKUP($A208,'App C Share Outflows'!$A:$I,7,FALSE)</f>
        <v>34064.686782499972</v>
      </c>
      <c r="AJ208" s="250">
        <f>VLOOKUP($A208,'App C Share Outflows'!$A:$I,8,FALSE)</f>
        <v>0</v>
      </c>
      <c r="AK208" s="250">
        <f>VLOOKUP($A208,'App C Share Outflows'!$A:$I,9,FALSE)</f>
        <v>0</v>
      </c>
      <c r="AN208" s="250">
        <f>VLOOKUP($A208,'App C Share Inflows'!$A:$I,5,FALSE)</f>
        <v>-11536.804649999998</v>
      </c>
      <c r="AO208" s="250">
        <f>VLOOKUP($A208,'App C Share Inflows'!$A:$I,6,FALSE)</f>
        <v>-11536.804649999998</v>
      </c>
      <c r="AP208" s="250">
        <f>VLOOKUP($A208,'App C Share Inflows'!$A:$I,7,FALSE)</f>
        <v>0</v>
      </c>
      <c r="AQ208" s="250">
        <f>VLOOKUP($A208,'App C Share Inflows'!$A:$I,8,FALSE)</f>
        <v>0</v>
      </c>
      <c r="AR208" s="250">
        <f>VLOOKUP($A208,'App C Share Inflows'!$A:$I,9,FALSE)</f>
        <v>0</v>
      </c>
    </row>
    <row r="209" spans="1:44">
      <c r="A209" s="4">
        <v>92101</v>
      </c>
      <c r="B209" s="84" t="s">
        <v>213</v>
      </c>
      <c r="C209" s="249">
        <f>VLOOKUP($A209,'App C Total'!$A:$I,3,FALSE)</f>
        <v>6.7507999999999999E-4</v>
      </c>
      <c r="D209" s="44"/>
      <c r="E209" s="250">
        <f>VLOOKUP($A209,'App C Total'!$A:$I,5,FALSE)</f>
        <v>614549.25020500016</v>
      </c>
      <c r="F209" s="250">
        <f>VLOOKUP($A209,'App C Total'!$A:$I,6,FALSE)</f>
        <v>307977.60812500009</v>
      </c>
      <c r="G209" s="250">
        <f>VLOOKUP($A209,'App C Total'!$A:$I,7,FALSE)</f>
        <v>722388.40088000009</v>
      </c>
      <c r="H209" s="250">
        <f>VLOOKUP($A209,'App C Total'!$A:$I,8,FALSE)</f>
        <v>50601.296479999997</v>
      </c>
      <c r="I209" s="250">
        <f>VLOOKUP($A209,'App C Total'!$A:$I,9,FALSE)</f>
        <v>0</v>
      </c>
      <c r="L209" s="250">
        <f>VLOOKUP($A209,'App C Exp'!$A:$I,5,FALSE)</f>
        <v>194017.31692000001</v>
      </c>
      <c r="M209" s="250">
        <f>VLOOKUP($A209,'App C Exp'!$A:$I,6,FALSE)</f>
        <v>144054.64611999999</v>
      </c>
      <c r="N209" s="250">
        <f>VLOOKUP($A209,'App C Exp'!$A:$I,7,FALSE)</f>
        <v>149416.80656</v>
      </c>
      <c r="O209" s="250">
        <f>VLOOKUP($A209,'App C Exp'!$A:$I,8,FALSE)</f>
        <v>0</v>
      </c>
      <c r="P209" s="250">
        <f>VLOOKUP($A209,'App C Exp'!$A:$I,9,FALSE)</f>
        <v>0</v>
      </c>
      <c r="S209" s="250">
        <f>VLOOKUP($A209,'App C Inv'!$A:$I,5,FALSE)</f>
        <v>298125.45419999998</v>
      </c>
      <c r="T209" s="250">
        <f>VLOOKUP($A209,'App C Inv'!$A:$I,6,FALSE)</f>
        <v>197658.02335999999</v>
      </c>
      <c r="U209" s="250">
        <f>VLOOKUP($A209,'App C Inv'!$A:$I,7,FALSE)</f>
        <v>650280.9362</v>
      </c>
      <c r="V209" s="250">
        <f>VLOOKUP($A209,'App C Inv'!$A:$I,8,FALSE)</f>
        <v>50601.296479999997</v>
      </c>
      <c r="W209" s="250">
        <f>VLOOKUP($A209,'App C Inv'!$A:$I,9,FALSE)</f>
        <v>0</v>
      </c>
      <c r="Z209" s="250">
        <f>VLOOKUP($A209,'App C Assum'!$A:$I,5,FALSE)</f>
        <v>189996.54044000001</v>
      </c>
      <c r="AA209" s="250">
        <f>VLOOKUP($A209,'App C Assum'!$A:$I,6,FALSE)</f>
        <v>0</v>
      </c>
      <c r="AB209" s="250">
        <f>VLOOKUP($A209,'App C Assum'!$A:$I,7,FALSE)</f>
        <v>0</v>
      </c>
      <c r="AC209" s="250">
        <f>VLOOKUP($A209,'App C Assum'!$A:$I,8,FALSE)</f>
        <v>0</v>
      </c>
      <c r="AD209" s="250">
        <f>VLOOKUP($A209,'App C Assum'!$A:$I,9,FALSE)</f>
        <v>0</v>
      </c>
      <c r="AG209" s="250">
        <f>VLOOKUP($A209,'App C Share Outflows'!$A:$I,5,FALSE)</f>
        <v>43574.28052499998</v>
      </c>
      <c r="AH209" s="250">
        <f>VLOOKUP($A209,'App C Share Outflows'!$A:$I,6,FALSE)</f>
        <v>43574.28052499998</v>
      </c>
      <c r="AI209" s="250">
        <f>VLOOKUP($A209,'App C Share Outflows'!$A:$I,7,FALSE)</f>
        <v>0</v>
      </c>
      <c r="AJ209" s="250">
        <f>VLOOKUP($A209,'App C Share Outflows'!$A:$I,8,FALSE)</f>
        <v>0</v>
      </c>
      <c r="AK209" s="250">
        <f>VLOOKUP($A209,'App C Share Outflows'!$A:$I,9,FALSE)</f>
        <v>0</v>
      </c>
      <c r="AN209" s="250">
        <f>VLOOKUP($A209,'App C Share Inflows'!$A:$I,5,FALSE)</f>
        <v>-111164.34187999991</v>
      </c>
      <c r="AO209" s="250">
        <f>VLOOKUP($A209,'App C Share Inflows'!$A:$I,6,FALSE)</f>
        <v>-77309.341879999905</v>
      </c>
      <c r="AP209" s="250">
        <f>VLOOKUP($A209,'App C Share Inflows'!$A:$I,7,FALSE)</f>
        <v>-77309.341879999905</v>
      </c>
      <c r="AQ209" s="250">
        <f>VLOOKUP($A209,'App C Share Inflows'!$A:$I,8,FALSE)</f>
        <v>0</v>
      </c>
      <c r="AR209" s="250">
        <f>VLOOKUP($A209,'App C Share Inflows'!$A:$I,9,FALSE)</f>
        <v>0</v>
      </c>
    </row>
    <row r="210" spans="1:44">
      <c r="A210" s="4">
        <v>92104</v>
      </c>
      <c r="B210" s="84" t="s">
        <v>214</v>
      </c>
      <c r="C210" s="249">
        <f>VLOOKUP($A210,'App C Total'!$A:$I,3,FALSE)</f>
        <v>7.7200000000000006E-6</v>
      </c>
      <c r="D210" s="44"/>
      <c r="E210" s="250">
        <f>VLOOKUP($A210,'App C Total'!$A:$I,5,FALSE)</f>
        <v>10089.367920000001</v>
      </c>
      <c r="F210" s="250">
        <f>VLOOKUP($A210,'App C Total'!$A:$I,6,FALSE)</f>
        <v>5296.3572000000004</v>
      </c>
      <c r="G210" s="250">
        <f>VLOOKUP($A210,'App C Total'!$A:$I,7,FALSE)</f>
        <v>9856.1224700000021</v>
      </c>
      <c r="H210" s="250">
        <f>VLOOKUP($A210,'App C Total'!$A:$I,8,FALSE)</f>
        <v>578.66032000000007</v>
      </c>
      <c r="I210" s="250">
        <f>VLOOKUP($A210,'App C Total'!$A:$I,9,FALSE)</f>
        <v>0</v>
      </c>
      <c r="L210" s="250">
        <f>VLOOKUP($A210,'App C Exp'!$A:$I,5,FALSE)</f>
        <v>2218.72028</v>
      </c>
      <c r="M210" s="250">
        <f>VLOOKUP($A210,'App C Exp'!$A:$I,6,FALSE)</f>
        <v>1647.3630800000001</v>
      </c>
      <c r="N210" s="250">
        <f>VLOOKUP($A210,'App C Exp'!$A:$I,7,FALSE)</f>
        <v>1708.6830400000001</v>
      </c>
      <c r="O210" s="250">
        <f>VLOOKUP($A210,'App C Exp'!$A:$I,8,FALSE)</f>
        <v>0</v>
      </c>
      <c r="P210" s="250">
        <f>VLOOKUP($A210,'App C Exp'!$A:$I,9,FALSE)</f>
        <v>0</v>
      </c>
      <c r="S210" s="250">
        <f>VLOOKUP($A210,'App C Inv'!$A:$I,5,FALSE)</f>
        <v>3409.2678000000001</v>
      </c>
      <c r="T210" s="250">
        <f>VLOOKUP($A210,'App C Inv'!$A:$I,6,FALSE)</f>
        <v>2260.3542400000001</v>
      </c>
      <c r="U210" s="250">
        <f>VLOOKUP($A210,'App C Inv'!$A:$I,7,FALSE)</f>
        <v>7436.4058000000005</v>
      </c>
      <c r="V210" s="250">
        <f>VLOOKUP($A210,'App C Inv'!$A:$I,8,FALSE)</f>
        <v>578.66032000000007</v>
      </c>
      <c r="W210" s="250">
        <f>VLOOKUP($A210,'App C Inv'!$A:$I,9,FALSE)</f>
        <v>0</v>
      </c>
      <c r="Z210" s="250">
        <f>VLOOKUP($A210,'App C Assum'!$A:$I,5,FALSE)</f>
        <v>2172.7399600000003</v>
      </c>
      <c r="AA210" s="250">
        <f>VLOOKUP($A210,'App C Assum'!$A:$I,6,FALSE)</f>
        <v>0</v>
      </c>
      <c r="AB210" s="250">
        <f>VLOOKUP($A210,'App C Assum'!$A:$I,7,FALSE)</f>
        <v>0</v>
      </c>
      <c r="AC210" s="250">
        <f>VLOOKUP($A210,'App C Assum'!$A:$I,8,FALSE)</f>
        <v>0</v>
      </c>
      <c r="AD210" s="250">
        <f>VLOOKUP($A210,'App C Assum'!$A:$I,9,FALSE)</f>
        <v>0</v>
      </c>
      <c r="AG210" s="250">
        <f>VLOOKUP($A210,'App C Share Outflows'!$A:$I,5,FALSE)</f>
        <v>2288.6398800000006</v>
      </c>
      <c r="AH210" s="250">
        <f>VLOOKUP($A210,'App C Share Outflows'!$A:$I,6,FALSE)</f>
        <v>1388.6398800000006</v>
      </c>
      <c r="AI210" s="250">
        <f>VLOOKUP($A210,'App C Share Outflows'!$A:$I,7,FALSE)</f>
        <v>711.03363000000081</v>
      </c>
      <c r="AJ210" s="250">
        <f>VLOOKUP($A210,'App C Share Outflows'!$A:$I,8,FALSE)</f>
        <v>0</v>
      </c>
      <c r="AK210" s="250">
        <f>VLOOKUP($A210,'App C Share Outflows'!$A:$I,9,FALSE)</f>
        <v>0</v>
      </c>
      <c r="AN210" s="250">
        <f>VLOOKUP($A210,'App C Share Inflows'!$A:$I,5,FALSE)</f>
        <v>0</v>
      </c>
      <c r="AO210" s="250">
        <f>VLOOKUP($A210,'App C Share Inflows'!$A:$I,6,FALSE)</f>
        <v>0</v>
      </c>
      <c r="AP210" s="250">
        <f>VLOOKUP($A210,'App C Share Inflows'!$A:$I,7,FALSE)</f>
        <v>0</v>
      </c>
      <c r="AQ210" s="250">
        <f>VLOOKUP($A210,'App C Share Inflows'!$A:$I,8,FALSE)</f>
        <v>0</v>
      </c>
      <c r="AR210" s="250">
        <f>VLOOKUP($A210,'App C Share Inflows'!$A:$I,9,FALSE)</f>
        <v>0</v>
      </c>
    </row>
    <row r="211" spans="1:44">
      <c r="A211" s="4">
        <v>92109</v>
      </c>
      <c r="B211" s="84" t="s">
        <v>215</v>
      </c>
      <c r="C211" s="249">
        <f>VLOOKUP($A211,'App C Total'!$A:$I,3,FALSE)</f>
        <v>2.0507000000000001E-4</v>
      </c>
      <c r="D211" s="44"/>
      <c r="E211" s="250">
        <f>VLOOKUP($A211,'App C Total'!$A:$I,5,FALSE)</f>
        <v>218488.0583075</v>
      </c>
      <c r="F211" s="250">
        <f>VLOOKUP($A211,'App C Total'!$A:$I,6,FALSE)</f>
        <v>108375.17898750002</v>
      </c>
      <c r="G211" s="250">
        <f>VLOOKUP($A211,'App C Total'!$A:$I,7,FALSE)</f>
        <v>246233.91485750003</v>
      </c>
      <c r="H211" s="250">
        <f>VLOOKUP($A211,'App C Total'!$A:$I,8,FALSE)</f>
        <v>15371.226920000001</v>
      </c>
      <c r="I211" s="250">
        <f>VLOOKUP($A211,'App C Total'!$A:$I,9,FALSE)</f>
        <v>0</v>
      </c>
      <c r="L211" s="250">
        <f>VLOOKUP($A211,'App C Exp'!$A:$I,5,FALSE)</f>
        <v>58936.912930000006</v>
      </c>
      <c r="M211" s="250">
        <f>VLOOKUP($A211,'App C Exp'!$A:$I,6,FALSE)</f>
        <v>43759.682230000006</v>
      </c>
      <c r="N211" s="250">
        <f>VLOOKUP($A211,'App C Exp'!$A:$I,7,FALSE)</f>
        <v>45388.553240000001</v>
      </c>
      <c r="O211" s="250">
        <f>VLOOKUP($A211,'App C Exp'!$A:$I,8,FALSE)</f>
        <v>0</v>
      </c>
      <c r="P211" s="250">
        <f>VLOOKUP($A211,'App C Exp'!$A:$I,9,FALSE)</f>
        <v>0</v>
      </c>
      <c r="S211" s="250">
        <f>VLOOKUP($A211,'App C Inv'!$A:$I,5,FALSE)</f>
        <v>90561.98805</v>
      </c>
      <c r="T211" s="250">
        <f>VLOOKUP($A211,'App C Inv'!$A:$I,6,FALSE)</f>
        <v>60042.855440000007</v>
      </c>
      <c r="U211" s="250">
        <f>VLOOKUP($A211,'App C Inv'!$A:$I,7,FALSE)</f>
        <v>197536.75355000002</v>
      </c>
      <c r="V211" s="250">
        <f>VLOOKUP($A211,'App C Inv'!$A:$I,8,FALSE)</f>
        <v>15371.226920000001</v>
      </c>
      <c r="W211" s="250">
        <f>VLOOKUP($A211,'App C Inv'!$A:$I,9,FALSE)</f>
        <v>0</v>
      </c>
      <c r="Z211" s="250">
        <f>VLOOKUP($A211,'App C Assum'!$A:$I,5,FALSE)</f>
        <v>57715.516010000007</v>
      </c>
      <c r="AA211" s="250">
        <f>VLOOKUP($A211,'App C Assum'!$A:$I,6,FALSE)</f>
        <v>0</v>
      </c>
      <c r="AB211" s="250">
        <f>VLOOKUP($A211,'App C Assum'!$A:$I,7,FALSE)</f>
        <v>0</v>
      </c>
      <c r="AC211" s="250">
        <f>VLOOKUP($A211,'App C Assum'!$A:$I,8,FALSE)</f>
        <v>0</v>
      </c>
      <c r="AD211" s="250">
        <f>VLOOKUP($A211,'App C Assum'!$A:$I,9,FALSE)</f>
        <v>0</v>
      </c>
      <c r="AG211" s="250">
        <f>VLOOKUP($A211,'App C Share Outflows'!$A:$I,5,FALSE)</f>
        <v>12282.870067500007</v>
      </c>
      <c r="AH211" s="250">
        <f>VLOOKUP($A211,'App C Share Outflows'!$A:$I,6,FALSE)</f>
        <v>5581.8700675000073</v>
      </c>
      <c r="AI211" s="250">
        <f>VLOOKUP($A211,'App C Share Outflows'!$A:$I,7,FALSE)</f>
        <v>3308.6080675000048</v>
      </c>
      <c r="AJ211" s="250">
        <f>VLOOKUP($A211,'App C Share Outflows'!$A:$I,8,FALSE)</f>
        <v>0</v>
      </c>
      <c r="AK211" s="250">
        <f>VLOOKUP($A211,'App C Share Outflows'!$A:$I,9,FALSE)</f>
        <v>0</v>
      </c>
      <c r="AN211" s="250">
        <f>VLOOKUP($A211,'App C Share Inflows'!$A:$I,5,FALSE)</f>
        <v>-1009.228750000002</v>
      </c>
      <c r="AO211" s="250">
        <f>VLOOKUP($A211,'App C Share Inflows'!$A:$I,6,FALSE)</f>
        <v>-1009.228750000002</v>
      </c>
      <c r="AP211" s="250">
        <f>VLOOKUP($A211,'App C Share Inflows'!$A:$I,7,FALSE)</f>
        <v>0</v>
      </c>
      <c r="AQ211" s="250">
        <f>VLOOKUP($A211,'App C Share Inflows'!$A:$I,8,FALSE)</f>
        <v>0</v>
      </c>
      <c r="AR211" s="250">
        <f>VLOOKUP($A211,'App C Share Inflows'!$A:$I,9,FALSE)</f>
        <v>0</v>
      </c>
    </row>
    <row r="212" spans="1:44">
      <c r="A212" s="4">
        <v>92111</v>
      </c>
      <c r="B212" s="84" t="s">
        <v>216</v>
      </c>
      <c r="C212" s="249">
        <f>VLOOKUP($A212,'App C Total'!$A:$I,3,FALSE)</f>
        <v>5.4060999999999996E-4</v>
      </c>
      <c r="D212" s="44"/>
      <c r="E212" s="250">
        <f>VLOOKUP($A212,'App C Total'!$A:$I,5,FALSE)</f>
        <v>523528.85787249991</v>
      </c>
      <c r="F212" s="250">
        <f>VLOOKUP($A212,'App C Total'!$A:$I,6,FALSE)</f>
        <v>258666.20951249992</v>
      </c>
      <c r="G212" s="250">
        <f>VLOOKUP($A212,'App C Total'!$A:$I,7,FALSE)</f>
        <v>636948.97642249987</v>
      </c>
      <c r="H212" s="250">
        <f>VLOOKUP($A212,'App C Total'!$A:$I,8,FALSE)</f>
        <v>40521.963159999999</v>
      </c>
      <c r="I212" s="250">
        <f>VLOOKUP($A212,'App C Total'!$A:$I,9,FALSE)</f>
        <v>0</v>
      </c>
      <c r="L212" s="250">
        <f>VLOOKUP($A212,'App C Exp'!$A:$I,5,FALSE)</f>
        <v>155370.77338999999</v>
      </c>
      <c r="M212" s="250">
        <f>VLOOKUP($A212,'App C Exp'!$A:$I,6,FALSE)</f>
        <v>115360.22729</v>
      </c>
      <c r="N212" s="250">
        <f>VLOOKUP($A212,'App C Exp'!$A:$I,7,FALSE)</f>
        <v>119654.29251999999</v>
      </c>
      <c r="O212" s="250">
        <f>VLOOKUP($A212,'App C Exp'!$A:$I,8,FALSE)</f>
        <v>0</v>
      </c>
      <c r="P212" s="250">
        <f>VLOOKUP($A212,'App C Exp'!$A:$I,9,FALSE)</f>
        <v>0</v>
      </c>
      <c r="S212" s="250">
        <f>VLOOKUP($A212,'App C Inv'!$A:$I,5,FALSE)</f>
        <v>238741.48514999999</v>
      </c>
      <c r="T212" s="250">
        <f>VLOOKUP($A212,'App C Inv'!$A:$I,6,FALSE)</f>
        <v>158286.28311999998</v>
      </c>
      <c r="U212" s="250">
        <f>VLOOKUP($A212,'App C Inv'!$A:$I,7,FALSE)</f>
        <v>520750.69164999994</v>
      </c>
      <c r="V212" s="250">
        <f>VLOOKUP($A212,'App C Inv'!$A:$I,8,FALSE)</f>
        <v>40521.963159999999</v>
      </c>
      <c r="W212" s="250">
        <f>VLOOKUP($A212,'App C Inv'!$A:$I,9,FALSE)</f>
        <v>0</v>
      </c>
      <c r="Z212" s="250">
        <f>VLOOKUP($A212,'App C Assum'!$A:$I,5,FALSE)</f>
        <v>152150.90023</v>
      </c>
      <c r="AA212" s="250">
        <f>VLOOKUP($A212,'App C Assum'!$A:$I,6,FALSE)</f>
        <v>0</v>
      </c>
      <c r="AB212" s="250">
        <f>VLOOKUP($A212,'App C Assum'!$A:$I,7,FALSE)</f>
        <v>0</v>
      </c>
      <c r="AC212" s="250">
        <f>VLOOKUP($A212,'App C Assum'!$A:$I,8,FALSE)</f>
        <v>0</v>
      </c>
      <c r="AD212" s="250">
        <f>VLOOKUP($A212,'App C Assum'!$A:$I,9,FALSE)</f>
        <v>0</v>
      </c>
      <c r="AG212" s="250">
        <f>VLOOKUP($A212,'App C Share Outflows'!$A:$I,5,FALSE)</f>
        <v>0</v>
      </c>
      <c r="AH212" s="250">
        <f>VLOOKUP($A212,'App C Share Outflows'!$A:$I,6,FALSE)</f>
        <v>0</v>
      </c>
      <c r="AI212" s="250">
        <f>VLOOKUP($A212,'App C Share Outflows'!$A:$I,7,FALSE)</f>
        <v>0</v>
      </c>
      <c r="AJ212" s="250">
        <f>VLOOKUP($A212,'App C Share Outflows'!$A:$I,8,FALSE)</f>
        <v>0</v>
      </c>
      <c r="AK212" s="250">
        <f>VLOOKUP($A212,'App C Share Outflows'!$A:$I,9,FALSE)</f>
        <v>0</v>
      </c>
      <c r="AN212" s="250">
        <f>VLOOKUP($A212,'App C Share Inflows'!$A:$I,5,FALSE)</f>
        <v>-22734.300897500063</v>
      </c>
      <c r="AO212" s="250">
        <f>VLOOKUP($A212,'App C Share Inflows'!$A:$I,6,FALSE)</f>
        <v>-14980.300897500063</v>
      </c>
      <c r="AP212" s="250">
        <f>VLOOKUP($A212,'App C Share Inflows'!$A:$I,7,FALSE)</f>
        <v>-3456.0077475000362</v>
      </c>
      <c r="AQ212" s="250">
        <f>VLOOKUP($A212,'App C Share Inflows'!$A:$I,8,FALSE)</f>
        <v>0</v>
      </c>
      <c r="AR212" s="250">
        <f>VLOOKUP($A212,'App C Share Inflows'!$A:$I,9,FALSE)</f>
        <v>0</v>
      </c>
    </row>
    <row r="213" spans="1:44">
      <c r="A213" s="4">
        <v>92113</v>
      </c>
      <c r="B213" s="84" t="s">
        <v>217</v>
      </c>
      <c r="C213" s="249">
        <f>VLOOKUP($A213,'App C Total'!$A:$I,3,FALSE)</f>
        <v>1.4250000000000001E-5</v>
      </c>
      <c r="D213" s="44"/>
      <c r="E213" s="250">
        <f>VLOOKUP($A213,'App C Total'!$A:$I,5,FALSE)</f>
        <v>15417.7913125</v>
      </c>
      <c r="F213" s="250">
        <f>VLOOKUP($A213,'App C Total'!$A:$I,6,FALSE)</f>
        <v>6385.8583125000005</v>
      </c>
      <c r="G213" s="250">
        <f>VLOOKUP($A213,'App C Total'!$A:$I,7,FALSE)</f>
        <v>16650.339412500001</v>
      </c>
      <c r="H213" s="250">
        <f>VLOOKUP($A213,'App C Total'!$A:$I,8,FALSE)</f>
        <v>1068.123</v>
      </c>
      <c r="I213" s="250">
        <f>VLOOKUP($A213,'App C Total'!$A:$I,9,FALSE)</f>
        <v>0</v>
      </c>
      <c r="L213" s="250">
        <f>VLOOKUP($A213,'App C Exp'!$A:$I,5,FALSE)</f>
        <v>4095.4357500000001</v>
      </c>
      <c r="M213" s="250">
        <f>VLOOKUP($A213,'App C Exp'!$A:$I,6,FALSE)</f>
        <v>3040.7932500000002</v>
      </c>
      <c r="N213" s="250">
        <f>VLOOKUP($A213,'App C Exp'!$A:$I,7,FALSE)</f>
        <v>3153.9810000000002</v>
      </c>
      <c r="O213" s="250">
        <f>VLOOKUP($A213,'App C Exp'!$A:$I,8,FALSE)</f>
        <v>0</v>
      </c>
      <c r="P213" s="250">
        <f>VLOOKUP($A213,'App C Exp'!$A:$I,9,FALSE)</f>
        <v>0</v>
      </c>
      <c r="S213" s="250">
        <f>VLOOKUP($A213,'App C Inv'!$A:$I,5,FALSE)</f>
        <v>6293.0137500000001</v>
      </c>
      <c r="T213" s="250">
        <f>VLOOKUP($A213,'App C Inv'!$A:$I,6,FALSE)</f>
        <v>4172.2860000000001</v>
      </c>
      <c r="U213" s="250">
        <f>VLOOKUP($A213,'App C Inv'!$A:$I,7,FALSE)</f>
        <v>13726.526250000001</v>
      </c>
      <c r="V213" s="250">
        <f>VLOOKUP($A213,'App C Inv'!$A:$I,8,FALSE)</f>
        <v>1068.123</v>
      </c>
      <c r="W213" s="250">
        <f>VLOOKUP($A213,'App C Inv'!$A:$I,9,FALSE)</f>
        <v>0</v>
      </c>
      <c r="Z213" s="250">
        <f>VLOOKUP($A213,'App C Assum'!$A:$I,5,FALSE)</f>
        <v>4010.5627500000001</v>
      </c>
      <c r="AA213" s="250">
        <f>VLOOKUP($A213,'App C Assum'!$A:$I,6,FALSE)</f>
        <v>0</v>
      </c>
      <c r="AB213" s="250">
        <f>VLOOKUP($A213,'App C Assum'!$A:$I,7,FALSE)</f>
        <v>0</v>
      </c>
      <c r="AC213" s="250">
        <f>VLOOKUP($A213,'App C Assum'!$A:$I,8,FALSE)</f>
        <v>0</v>
      </c>
      <c r="AD213" s="250">
        <f>VLOOKUP($A213,'App C Assum'!$A:$I,9,FALSE)</f>
        <v>0</v>
      </c>
      <c r="AG213" s="250">
        <f>VLOOKUP($A213,'App C Share Outflows'!$A:$I,5,FALSE)</f>
        <v>2783.3987500000003</v>
      </c>
      <c r="AH213" s="250">
        <f>VLOOKUP($A213,'App C Share Outflows'!$A:$I,6,FALSE)</f>
        <v>937.39875000000029</v>
      </c>
      <c r="AI213" s="250">
        <f>VLOOKUP($A213,'App C Share Outflows'!$A:$I,7,FALSE)</f>
        <v>0</v>
      </c>
      <c r="AJ213" s="250">
        <f>VLOOKUP($A213,'App C Share Outflows'!$A:$I,8,FALSE)</f>
        <v>0</v>
      </c>
      <c r="AK213" s="250">
        <f>VLOOKUP($A213,'App C Share Outflows'!$A:$I,9,FALSE)</f>
        <v>0</v>
      </c>
      <c r="AN213" s="250">
        <f>VLOOKUP($A213,'App C Share Inflows'!$A:$I,5,FALSE)</f>
        <v>-1764.6196875000001</v>
      </c>
      <c r="AO213" s="250">
        <f>VLOOKUP($A213,'App C Share Inflows'!$A:$I,6,FALSE)</f>
        <v>-1764.6196875000001</v>
      </c>
      <c r="AP213" s="250">
        <f>VLOOKUP($A213,'App C Share Inflows'!$A:$I,7,FALSE)</f>
        <v>-230.16783750000059</v>
      </c>
      <c r="AQ213" s="250">
        <f>VLOOKUP($A213,'App C Share Inflows'!$A:$I,8,FALSE)</f>
        <v>0</v>
      </c>
      <c r="AR213" s="250">
        <f>VLOOKUP($A213,'App C Share Inflows'!$A:$I,9,FALSE)</f>
        <v>0</v>
      </c>
    </row>
    <row r="214" spans="1:44">
      <c r="A214" s="4">
        <v>92201</v>
      </c>
      <c r="B214" s="84" t="s">
        <v>218</v>
      </c>
      <c r="C214" s="249">
        <f>VLOOKUP($A214,'App C Total'!$A:$I,3,FALSE)</f>
        <v>1.1488900000000001E-3</v>
      </c>
      <c r="D214" s="44"/>
      <c r="E214" s="250">
        <f>VLOOKUP($A214,'App C Total'!$A:$I,5,FALSE)</f>
        <v>1282821.2356775005</v>
      </c>
      <c r="F214" s="250">
        <f>VLOOKUP($A214,'App C Total'!$A:$I,6,FALSE)</f>
        <v>689275.58203750022</v>
      </c>
      <c r="G214" s="250">
        <f>VLOOKUP($A214,'App C Total'!$A:$I,7,FALSE)</f>
        <v>1385824.6053025003</v>
      </c>
      <c r="H214" s="250">
        <f>VLOOKUP($A214,'App C Total'!$A:$I,8,FALSE)</f>
        <v>86116.198840000012</v>
      </c>
      <c r="I214" s="250">
        <f>VLOOKUP($A214,'App C Total'!$A:$I,9,FALSE)</f>
        <v>0</v>
      </c>
      <c r="L214" s="250">
        <f>VLOOKUP($A214,'App C Exp'!$A:$I,5,FALSE)</f>
        <v>330189.83711000002</v>
      </c>
      <c r="M214" s="250">
        <f>VLOOKUP($A214,'App C Exp'!$A:$I,6,FALSE)</f>
        <v>245160.48821000001</v>
      </c>
      <c r="N214" s="250">
        <f>VLOOKUP($A214,'App C Exp'!$A:$I,7,FALSE)</f>
        <v>254286.12148</v>
      </c>
      <c r="O214" s="250">
        <f>VLOOKUP($A214,'App C Exp'!$A:$I,8,FALSE)</f>
        <v>0</v>
      </c>
      <c r="P214" s="250">
        <f>VLOOKUP($A214,'App C Exp'!$A:$I,9,FALSE)</f>
        <v>0</v>
      </c>
      <c r="S214" s="250">
        <f>VLOOKUP($A214,'App C Inv'!$A:$I,5,FALSE)</f>
        <v>507367.05735000002</v>
      </c>
      <c r="T214" s="250">
        <f>VLOOKUP($A214,'App C Inv'!$A:$I,6,FALSE)</f>
        <v>336385.80088</v>
      </c>
      <c r="U214" s="250">
        <f>VLOOKUP($A214,'App C Inv'!$A:$I,7,FALSE)</f>
        <v>1106685.5258500001</v>
      </c>
      <c r="V214" s="250">
        <f>VLOOKUP($A214,'App C Inv'!$A:$I,8,FALSE)</f>
        <v>86116.198840000012</v>
      </c>
      <c r="W214" s="250">
        <f>VLOOKUP($A214,'App C Inv'!$A:$I,9,FALSE)</f>
        <v>0</v>
      </c>
      <c r="Z214" s="250">
        <f>VLOOKUP($A214,'App C Assum'!$A:$I,5,FALSE)</f>
        <v>323347.04827000003</v>
      </c>
      <c r="AA214" s="250">
        <f>VLOOKUP($A214,'App C Assum'!$A:$I,6,FALSE)</f>
        <v>0</v>
      </c>
      <c r="AB214" s="250">
        <f>VLOOKUP($A214,'App C Assum'!$A:$I,7,FALSE)</f>
        <v>0</v>
      </c>
      <c r="AC214" s="250">
        <f>VLOOKUP($A214,'App C Assum'!$A:$I,8,FALSE)</f>
        <v>0</v>
      </c>
      <c r="AD214" s="250">
        <f>VLOOKUP($A214,'App C Assum'!$A:$I,9,FALSE)</f>
        <v>0</v>
      </c>
      <c r="AG214" s="250">
        <f>VLOOKUP($A214,'App C Share Outflows'!$A:$I,5,FALSE)</f>
        <v>121917.2929475002</v>
      </c>
      <c r="AH214" s="250">
        <f>VLOOKUP($A214,'App C Share Outflows'!$A:$I,6,FALSE)</f>
        <v>107729.2929475002</v>
      </c>
      <c r="AI214" s="250">
        <f>VLOOKUP($A214,'App C Share Outflows'!$A:$I,7,FALSE)</f>
        <v>24852.957972500139</v>
      </c>
      <c r="AJ214" s="250">
        <f>VLOOKUP($A214,'App C Share Outflows'!$A:$I,8,FALSE)</f>
        <v>0</v>
      </c>
      <c r="AK214" s="250">
        <f>VLOOKUP($A214,'App C Share Outflows'!$A:$I,9,FALSE)</f>
        <v>0</v>
      </c>
      <c r="AN214" s="250">
        <f>VLOOKUP($A214,'App C Share Inflows'!$A:$I,5,FALSE)</f>
        <v>0</v>
      </c>
      <c r="AO214" s="250">
        <f>VLOOKUP($A214,'App C Share Inflows'!$A:$I,6,FALSE)</f>
        <v>0</v>
      </c>
      <c r="AP214" s="250">
        <f>VLOOKUP($A214,'App C Share Inflows'!$A:$I,7,FALSE)</f>
        <v>0</v>
      </c>
      <c r="AQ214" s="250">
        <f>VLOOKUP($A214,'App C Share Inflows'!$A:$I,8,FALSE)</f>
        <v>0</v>
      </c>
      <c r="AR214" s="250">
        <f>VLOOKUP($A214,'App C Share Inflows'!$A:$I,9,FALSE)</f>
        <v>0</v>
      </c>
    </row>
    <row r="215" spans="1:44">
      <c r="A215" s="4">
        <v>92214</v>
      </c>
      <c r="B215" s="84" t="s">
        <v>953</v>
      </c>
      <c r="C215" s="249">
        <f>VLOOKUP($A215,'App C Total'!$A:$I,3,FALSE)</f>
        <v>3.8720000000000002E-5</v>
      </c>
      <c r="D215" s="44"/>
      <c r="E215" s="250">
        <f>VLOOKUP($A215,'App C Total'!$A:$I,5,FALSE)</f>
        <v>50907.006745000006</v>
      </c>
      <c r="F215" s="250">
        <f>VLOOKUP($A215,'App C Total'!$A:$I,6,FALSE)</f>
        <v>30064.440025000004</v>
      </c>
      <c r="G215" s="250">
        <f>VLOOKUP($A215,'App C Total'!$A:$I,7,FALSE)</f>
        <v>51584.133770000008</v>
      </c>
      <c r="H215" s="250">
        <f>VLOOKUP($A215,'App C Total'!$A:$I,8,FALSE)</f>
        <v>2902.2963199999999</v>
      </c>
      <c r="I215" s="250">
        <f>VLOOKUP($A215,'App C Total'!$A:$I,9,FALSE)</f>
        <v>0</v>
      </c>
      <c r="L215" s="250">
        <f>VLOOKUP($A215,'App C Exp'!$A:$I,5,FALSE)</f>
        <v>11128.08928</v>
      </c>
      <c r="M215" s="250">
        <f>VLOOKUP($A215,'App C Exp'!$A:$I,6,FALSE)</f>
        <v>8262.4220800000003</v>
      </c>
      <c r="N215" s="250">
        <f>VLOOKUP($A215,'App C Exp'!$A:$I,7,FALSE)</f>
        <v>8569.9750400000012</v>
      </c>
      <c r="O215" s="250">
        <f>VLOOKUP($A215,'App C Exp'!$A:$I,8,FALSE)</f>
        <v>0</v>
      </c>
      <c r="P215" s="250">
        <f>VLOOKUP($A215,'App C Exp'!$A:$I,9,FALSE)</f>
        <v>0</v>
      </c>
      <c r="S215" s="250">
        <f>VLOOKUP($A215,'App C Inv'!$A:$I,5,FALSE)</f>
        <v>17099.3328</v>
      </c>
      <c r="T215" s="250">
        <f>VLOOKUP($A215,'App C Inv'!$A:$I,6,FALSE)</f>
        <v>11336.90624</v>
      </c>
      <c r="U215" s="250">
        <f>VLOOKUP($A215,'App C Inv'!$A:$I,7,FALSE)</f>
        <v>37297.620800000004</v>
      </c>
      <c r="V215" s="250">
        <f>VLOOKUP($A215,'App C Inv'!$A:$I,8,FALSE)</f>
        <v>2902.2963199999999</v>
      </c>
      <c r="W215" s="250">
        <f>VLOOKUP($A215,'App C Inv'!$A:$I,9,FALSE)</f>
        <v>0</v>
      </c>
      <c r="Z215" s="250">
        <f>VLOOKUP($A215,'App C Assum'!$A:$I,5,FALSE)</f>
        <v>10897.472960000001</v>
      </c>
      <c r="AA215" s="250">
        <f>VLOOKUP($A215,'App C Assum'!$A:$I,6,FALSE)</f>
        <v>0</v>
      </c>
      <c r="AB215" s="250">
        <f>VLOOKUP($A215,'App C Assum'!$A:$I,7,FALSE)</f>
        <v>0</v>
      </c>
      <c r="AC215" s="250">
        <f>VLOOKUP($A215,'App C Assum'!$A:$I,8,FALSE)</f>
        <v>0</v>
      </c>
      <c r="AD215" s="250">
        <f>VLOOKUP($A215,'App C Assum'!$A:$I,9,FALSE)</f>
        <v>0</v>
      </c>
      <c r="AG215" s="250">
        <f>VLOOKUP($A215,'App C Share Outflows'!$A:$I,5,FALSE)</f>
        <v>11782.111705000001</v>
      </c>
      <c r="AH215" s="250">
        <f>VLOOKUP($A215,'App C Share Outflows'!$A:$I,6,FALSE)</f>
        <v>10465.111705000001</v>
      </c>
      <c r="AI215" s="250">
        <f>VLOOKUP($A215,'App C Share Outflows'!$A:$I,7,FALSE)</f>
        <v>5716.5379299999995</v>
      </c>
      <c r="AJ215" s="250">
        <f>VLOOKUP($A215,'App C Share Outflows'!$A:$I,8,FALSE)</f>
        <v>0</v>
      </c>
      <c r="AK215" s="250">
        <f>VLOOKUP($A215,'App C Share Outflows'!$A:$I,9,FALSE)</f>
        <v>0</v>
      </c>
      <c r="AN215" s="250">
        <f>VLOOKUP($A215,'App C Share Inflows'!$A:$I,5,FALSE)</f>
        <v>0</v>
      </c>
      <c r="AO215" s="250">
        <f>VLOOKUP($A215,'App C Share Inflows'!$A:$I,6,FALSE)</f>
        <v>0</v>
      </c>
      <c r="AP215" s="250">
        <f>VLOOKUP($A215,'App C Share Inflows'!$A:$I,7,FALSE)</f>
        <v>0</v>
      </c>
      <c r="AQ215" s="250">
        <f>VLOOKUP($A215,'App C Share Inflows'!$A:$I,8,FALSE)</f>
        <v>0</v>
      </c>
      <c r="AR215" s="250">
        <f>VLOOKUP($A215,'App C Share Inflows'!$A:$I,9,FALSE)</f>
        <v>0</v>
      </c>
    </row>
    <row r="216" spans="1:44">
      <c r="A216" s="4">
        <v>92301</v>
      </c>
      <c r="B216" s="84" t="s">
        <v>219</v>
      </c>
      <c r="C216" s="249">
        <f>VLOOKUP($A216,'App C Total'!$A:$I,3,FALSE)</f>
        <v>5.8141099999999999E-3</v>
      </c>
      <c r="D216" s="44"/>
      <c r="E216" s="250">
        <f>VLOOKUP($A216,'App C Total'!$A:$I,5,FALSE)</f>
        <v>6106859.1617474984</v>
      </c>
      <c r="F216" s="250">
        <f>VLOOKUP($A216,'App C Total'!$A:$I,6,FALSE)</f>
        <v>3350023.0273874989</v>
      </c>
      <c r="G216" s="250">
        <f>VLOOKUP($A216,'App C Total'!$A:$I,7,FALSE)</f>
        <v>7181369.6226974986</v>
      </c>
      <c r="H216" s="250">
        <f>VLOOKUP($A216,'App C Total'!$A:$I,8,FALSE)</f>
        <v>435802.42916</v>
      </c>
      <c r="I216" s="250">
        <f>VLOOKUP($A216,'App C Total'!$A:$I,9,FALSE)</f>
        <v>0</v>
      </c>
      <c r="L216" s="250">
        <f>VLOOKUP($A216,'App C Exp'!$A:$I,5,FALSE)</f>
        <v>1670969.39989</v>
      </c>
      <c r="M216" s="250">
        <f>VLOOKUP($A216,'App C Exp'!$A:$I,6,FALSE)</f>
        <v>1240667.11879</v>
      </c>
      <c r="N216" s="250">
        <f>VLOOKUP($A216,'App C Exp'!$A:$I,7,FALSE)</f>
        <v>1286848.59452</v>
      </c>
      <c r="O216" s="250">
        <f>VLOOKUP($A216,'App C Exp'!$A:$I,8,FALSE)</f>
        <v>0</v>
      </c>
      <c r="P216" s="250">
        <f>VLOOKUP($A216,'App C Exp'!$A:$I,9,FALSE)</f>
        <v>0</v>
      </c>
      <c r="S216" s="250">
        <f>VLOOKUP($A216,'App C Inv'!$A:$I,5,FALSE)</f>
        <v>2567598.1876499997</v>
      </c>
      <c r="T216" s="250">
        <f>VLOOKUP($A216,'App C Inv'!$A:$I,6,FALSE)</f>
        <v>1702324.89512</v>
      </c>
      <c r="U216" s="250">
        <f>VLOOKUP($A216,'App C Inv'!$A:$I,7,FALSE)</f>
        <v>5600528.6691499995</v>
      </c>
      <c r="V216" s="250">
        <f>VLOOKUP($A216,'App C Inv'!$A:$I,8,FALSE)</f>
        <v>435802.42916</v>
      </c>
      <c r="W216" s="250">
        <f>VLOOKUP($A216,'App C Inv'!$A:$I,9,FALSE)</f>
        <v>0</v>
      </c>
      <c r="Z216" s="250">
        <f>VLOOKUP($A216,'App C Assum'!$A:$I,5,FALSE)</f>
        <v>1636340.56073</v>
      </c>
      <c r="AA216" s="250">
        <f>VLOOKUP($A216,'App C Assum'!$A:$I,6,FALSE)</f>
        <v>0</v>
      </c>
      <c r="AB216" s="250">
        <f>VLOOKUP($A216,'App C Assum'!$A:$I,7,FALSE)</f>
        <v>0</v>
      </c>
      <c r="AC216" s="250">
        <f>VLOOKUP($A216,'App C Assum'!$A:$I,8,FALSE)</f>
        <v>0</v>
      </c>
      <c r="AD216" s="250">
        <f>VLOOKUP($A216,'App C Assum'!$A:$I,9,FALSE)</f>
        <v>0</v>
      </c>
      <c r="AG216" s="250">
        <f>VLOOKUP($A216,'App C Share Outflows'!$A:$I,5,FALSE)</f>
        <v>458462.8647274992</v>
      </c>
      <c r="AH216" s="250">
        <f>VLOOKUP($A216,'App C Share Outflows'!$A:$I,6,FALSE)</f>
        <v>458462.8647274992</v>
      </c>
      <c r="AI216" s="250">
        <f>VLOOKUP($A216,'App C Share Outflows'!$A:$I,7,FALSE)</f>
        <v>293992.35902749933</v>
      </c>
      <c r="AJ216" s="250">
        <f>VLOOKUP($A216,'App C Share Outflows'!$A:$I,8,FALSE)</f>
        <v>0</v>
      </c>
      <c r="AK216" s="250">
        <f>VLOOKUP($A216,'App C Share Outflows'!$A:$I,9,FALSE)</f>
        <v>0</v>
      </c>
      <c r="AN216" s="250">
        <f>VLOOKUP($A216,'App C Share Inflows'!$A:$I,5,FALSE)</f>
        <v>-226511.85125000007</v>
      </c>
      <c r="AO216" s="250">
        <f>VLOOKUP($A216,'App C Share Inflows'!$A:$I,6,FALSE)</f>
        <v>-51431.851250000065</v>
      </c>
      <c r="AP216" s="250">
        <f>VLOOKUP($A216,'App C Share Inflows'!$A:$I,7,FALSE)</f>
        <v>0</v>
      </c>
      <c r="AQ216" s="250">
        <f>VLOOKUP($A216,'App C Share Inflows'!$A:$I,8,FALSE)</f>
        <v>0</v>
      </c>
      <c r="AR216" s="250">
        <f>VLOOKUP($A216,'App C Share Inflows'!$A:$I,9,FALSE)</f>
        <v>0</v>
      </c>
    </row>
    <row r="217" spans="1:44">
      <c r="A217" s="4">
        <v>92302</v>
      </c>
      <c r="B217" s="84" t="s">
        <v>935</v>
      </c>
      <c r="C217" s="249">
        <f>VLOOKUP($A217,'App C Total'!$A:$I,3,FALSE)</f>
        <v>2.4393E-4</v>
      </c>
      <c r="D217" s="44"/>
      <c r="E217" s="250">
        <f>VLOOKUP($A217,'App C Total'!$A:$I,5,FALSE)</f>
        <v>219262.53816749997</v>
      </c>
      <c r="F217" s="250">
        <f>VLOOKUP($A217,'App C Total'!$A:$I,6,FALSE)</f>
        <v>103880.49348750002</v>
      </c>
      <c r="G217" s="250">
        <f>VLOOKUP($A217,'App C Total'!$A:$I,7,FALSE)</f>
        <v>278766.83574249997</v>
      </c>
      <c r="H217" s="250">
        <f>VLOOKUP($A217,'App C Total'!$A:$I,8,FALSE)</f>
        <v>18284.017080000001</v>
      </c>
      <c r="I217" s="250">
        <f>VLOOKUP($A217,'App C Total'!$A:$I,9,FALSE)</f>
        <v>0</v>
      </c>
      <c r="L217" s="250">
        <f>VLOOKUP($A217,'App C Exp'!$A:$I,5,FALSE)</f>
        <v>70105.238070000007</v>
      </c>
      <c r="M217" s="250">
        <f>VLOOKUP($A217,'App C Exp'!$A:$I,6,FALSE)</f>
        <v>52051.978770000002</v>
      </c>
      <c r="N217" s="250">
        <f>VLOOKUP($A217,'App C Exp'!$A:$I,7,FALSE)</f>
        <v>53989.514759999998</v>
      </c>
      <c r="O217" s="250">
        <f>VLOOKUP($A217,'App C Exp'!$A:$I,8,FALSE)</f>
        <v>0</v>
      </c>
      <c r="P217" s="250">
        <f>VLOOKUP($A217,'App C Exp'!$A:$I,9,FALSE)</f>
        <v>0</v>
      </c>
      <c r="S217" s="250">
        <f>VLOOKUP($A217,'App C Inv'!$A:$I,5,FALSE)</f>
        <v>107723.14694999999</v>
      </c>
      <c r="T217" s="250">
        <f>VLOOKUP($A217,'App C Inv'!$A:$I,6,FALSE)</f>
        <v>71420.752560000008</v>
      </c>
      <c r="U217" s="250">
        <f>VLOOKUP($A217,'App C Inv'!$A:$I,7,FALSE)</f>
        <v>234969.23144999999</v>
      </c>
      <c r="V217" s="250">
        <f>VLOOKUP($A217,'App C Inv'!$A:$I,8,FALSE)</f>
        <v>18284.017080000001</v>
      </c>
      <c r="W217" s="250">
        <f>VLOOKUP($A217,'App C Inv'!$A:$I,9,FALSE)</f>
        <v>0</v>
      </c>
      <c r="Z217" s="250">
        <f>VLOOKUP($A217,'App C Assum'!$A:$I,5,FALSE)</f>
        <v>68652.39099</v>
      </c>
      <c r="AA217" s="250">
        <f>VLOOKUP($A217,'App C Assum'!$A:$I,6,FALSE)</f>
        <v>0</v>
      </c>
      <c r="AB217" s="250">
        <f>VLOOKUP($A217,'App C Assum'!$A:$I,7,FALSE)</f>
        <v>0</v>
      </c>
      <c r="AC217" s="250">
        <f>VLOOKUP($A217,'App C Assum'!$A:$I,8,FALSE)</f>
        <v>0</v>
      </c>
      <c r="AD217" s="250">
        <f>VLOOKUP($A217,'App C Assum'!$A:$I,9,FALSE)</f>
        <v>0</v>
      </c>
      <c r="AG217" s="250">
        <f>VLOOKUP($A217,'App C Share Outflows'!$A:$I,5,FALSE)</f>
        <v>5375.8756250000006</v>
      </c>
      <c r="AH217" s="250">
        <f>VLOOKUP($A217,'App C Share Outflows'!$A:$I,6,FALSE)</f>
        <v>5375.8756250000006</v>
      </c>
      <c r="AI217" s="250">
        <f>VLOOKUP($A217,'App C Share Outflows'!$A:$I,7,FALSE)</f>
        <v>0</v>
      </c>
      <c r="AJ217" s="250">
        <f>VLOOKUP($A217,'App C Share Outflows'!$A:$I,8,FALSE)</f>
        <v>0</v>
      </c>
      <c r="AK217" s="250">
        <f>VLOOKUP($A217,'App C Share Outflows'!$A:$I,9,FALSE)</f>
        <v>0</v>
      </c>
      <c r="AN217" s="250">
        <f>VLOOKUP($A217,'App C Share Inflows'!$A:$I,5,FALSE)</f>
        <v>-32594.113467499988</v>
      </c>
      <c r="AO217" s="250">
        <f>VLOOKUP($A217,'App C Share Inflows'!$A:$I,6,FALSE)</f>
        <v>-24968.113467499988</v>
      </c>
      <c r="AP217" s="250">
        <f>VLOOKUP($A217,'App C Share Inflows'!$A:$I,7,FALSE)</f>
        <v>-10191.910467500024</v>
      </c>
      <c r="AQ217" s="250">
        <f>VLOOKUP($A217,'App C Share Inflows'!$A:$I,8,FALSE)</f>
        <v>0</v>
      </c>
      <c r="AR217" s="250">
        <f>VLOOKUP($A217,'App C Share Inflows'!$A:$I,9,FALSE)</f>
        <v>0</v>
      </c>
    </row>
    <row r="218" spans="1:44">
      <c r="A218" s="4">
        <v>92311</v>
      </c>
      <c r="B218" s="84" t="s">
        <v>221</v>
      </c>
      <c r="C218" s="249">
        <f>VLOOKUP($A218,'App C Total'!$A:$I,3,FALSE)</f>
        <v>2.1167299999999998E-3</v>
      </c>
      <c r="D218" s="44"/>
      <c r="E218" s="250">
        <f>VLOOKUP($A218,'App C Total'!$A:$I,5,FALSE)</f>
        <v>2001892.7753174999</v>
      </c>
      <c r="F218" s="250">
        <f>VLOOKUP($A218,'App C Total'!$A:$I,6,FALSE)</f>
        <v>1023403.6378375</v>
      </c>
      <c r="G218" s="250">
        <f>VLOOKUP($A218,'App C Total'!$A:$I,7,FALSE)</f>
        <v>2496332.3293424998</v>
      </c>
      <c r="H218" s="250">
        <f>VLOOKUP($A218,'App C Total'!$A:$I,8,FALSE)</f>
        <v>158661.61387999999</v>
      </c>
      <c r="I218" s="250">
        <f>VLOOKUP($A218,'App C Total'!$A:$I,9,FALSE)</f>
        <v>0</v>
      </c>
      <c r="L218" s="250">
        <f>VLOOKUP($A218,'App C Exp'!$A:$I,5,FALSE)</f>
        <v>608346.08526999992</v>
      </c>
      <c r="M218" s="250">
        <f>VLOOKUP($A218,'App C Exp'!$A:$I,6,FALSE)</f>
        <v>451686.89796999999</v>
      </c>
      <c r="N218" s="250">
        <f>VLOOKUP($A218,'App C Exp'!$A:$I,7,FALSE)</f>
        <v>468500.08435999998</v>
      </c>
      <c r="O218" s="250">
        <f>VLOOKUP($A218,'App C Exp'!$A:$I,8,FALSE)</f>
        <v>0</v>
      </c>
      <c r="P218" s="250">
        <f>VLOOKUP($A218,'App C Exp'!$A:$I,9,FALSE)</f>
        <v>0</v>
      </c>
      <c r="S218" s="250">
        <f>VLOOKUP($A218,'App C Inv'!$A:$I,5,FALSE)</f>
        <v>934779.71894999989</v>
      </c>
      <c r="T218" s="250">
        <f>VLOOKUP($A218,'App C Inv'!$A:$I,6,FALSE)</f>
        <v>619761.61015999992</v>
      </c>
      <c r="U218" s="250">
        <f>VLOOKUP($A218,'App C Inv'!$A:$I,7,FALSE)</f>
        <v>2038971.9234499999</v>
      </c>
      <c r="V218" s="250">
        <f>VLOOKUP($A218,'App C Inv'!$A:$I,8,FALSE)</f>
        <v>158661.61387999999</v>
      </c>
      <c r="W218" s="250">
        <f>VLOOKUP($A218,'App C Inv'!$A:$I,9,FALSE)</f>
        <v>0</v>
      </c>
      <c r="Z218" s="250">
        <f>VLOOKUP($A218,'App C Assum'!$A:$I,5,FALSE)</f>
        <v>595738.84138999996</v>
      </c>
      <c r="AA218" s="250">
        <f>VLOOKUP($A218,'App C Assum'!$A:$I,6,FALSE)</f>
        <v>0</v>
      </c>
      <c r="AB218" s="250">
        <f>VLOOKUP($A218,'App C Assum'!$A:$I,7,FALSE)</f>
        <v>0</v>
      </c>
      <c r="AC218" s="250">
        <f>VLOOKUP($A218,'App C Assum'!$A:$I,8,FALSE)</f>
        <v>0</v>
      </c>
      <c r="AD218" s="250">
        <f>VLOOKUP($A218,'App C Assum'!$A:$I,9,FALSE)</f>
        <v>0</v>
      </c>
      <c r="AG218" s="250">
        <f>VLOOKUP($A218,'App C Share Outflows'!$A:$I,5,FALSE)</f>
        <v>8787.374375000014</v>
      </c>
      <c r="AH218" s="250">
        <f>VLOOKUP($A218,'App C Share Outflows'!$A:$I,6,FALSE)</f>
        <v>8787.374375000014</v>
      </c>
      <c r="AI218" s="250">
        <f>VLOOKUP($A218,'App C Share Outflows'!$A:$I,7,FALSE)</f>
        <v>0</v>
      </c>
      <c r="AJ218" s="250">
        <f>VLOOKUP($A218,'App C Share Outflows'!$A:$I,8,FALSE)</f>
        <v>0</v>
      </c>
      <c r="AK218" s="250">
        <f>VLOOKUP($A218,'App C Share Outflows'!$A:$I,9,FALSE)</f>
        <v>0</v>
      </c>
      <c r="AN218" s="250">
        <f>VLOOKUP($A218,'App C Share Inflows'!$A:$I,5,FALSE)</f>
        <v>-145759.2446675002</v>
      </c>
      <c r="AO218" s="250">
        <f>VLOOKUP($A218,'App C Share Inflows'!$A:$I,6,FALSE)</f>
        <v>-56832.244667500177</v>
      </c>
      <c r="AP218" s="250">
        <f>VLOOKUP($A218,'App C Share Inflows'!$A:$I,7,FALSE)</f>
        <v>-11139.678467500178</v>
      </c>
      <c r="AQ218" s="250">
        <f>VLOOKUP($A218,'App C Share Inflows'!$A:$I,8,FALSE)</f>
        <v>0</v>
      </c>
      <c r="AR218" s="250">
        <f>VLOOKUP($A218,'App C Share Inflows'!$A:$I,9,FALSE)</f>
        <v>0</v>
      </c>
    </row>
    <row r="219" spans="1:44">
      <c r="A219" s="4">
        <v>92317</v>
      </c>
      <c r="B219" s="84" t="s">
        <v>222</v>
      </c>
      <c r="C219" s="249">
        <f>VLOOKUP($A219,'App C Total'!$A:$I,3,FALSE)</f>
        <v>3.5639999999999998E-5</v>
      </c>
      <c r="D219" s="44"/>
      <c r="E219" s="250">
        <f>VLOOKUP($A219,'App C Total'!$A:$I,5,FALSE)</f>
        <v>46430.648440000004</v>
      </c>
      <c r="F219" s="250">
        <f>VLOOKUP($A219,'App C Total'!$A:$I,6,FALSE)</f>
        <v>24598.251799999998</v>
      </c>
      <c r="G219" s="250">
        <f>VLOOKUP($A219,'App C Total'!$A:$I,7,FALSE)</f>
        <v>47469.345789999992</v>
      </c>
      <c r="H219" s="250">
        <f>VLOOKUP($A219,'App C Total'!$A:$I,8,FALSE)</f>
        <v>2671.4318399999997</v>
      </c>
      <c r="I219" s="250">
        <f>VLOOKUP($A219,'App C Total'!$A:$I,9,FALSE)</f>
        <v>0</v>
      </c>
      <c r="L219" s="250">
        <f>VLOOKUP($A219,'App C Exp'!$A:$I,5,FALSE)</f>
        <v>10242.90036</v>
      </c>
      <c r="M219" s="250">
        <f>VLOOKUP($A219,'App C Exp'!$A:$I,6,FALSE)</f>
        <v>7605.1839599999994</v>
      </c>
      <c r="N219" s="250">
        <f>VLOOKUP($A219,'App C Exp'!$A:$I,7,FALSE)</f>
        <v>7888.2724799999996</v>
      </c>
      <c r="O219" s="250">
        <f>VLOOKUP($A219,'App C Exp'!$A:$I,8,FALSE)</f>
        <v>0</v>
      </c>
      <c r="P219" s="250">
        <f>VLOOKUP($A219,'App C Exp'!$A:$I,9,FALSE)</f>
        <v>0</v>
      </c>
      <c r="S219" s="250">
        <f>VLOOKUP($A219,'App C Inv'!$A:$I,5,FALSE)</f>
        <v>15739.158599999999</v>
      </c>
      <c r="T219" s="250">
        <f>VLOOKUP($A219,'App C Inv'!$A:$I,6,FALSE)</f>
        <v>10435.106879999999</v>
      </c>
      <c r="U219" s="250">
        <f>VLOOKUP($A219,'App C Inv'!$A:$I,7,FALSE)</f>
        <v>34330.764599999995</v>
      </c>
      <c r="V219" s="250">
        <f>VLOOKUP($A219,'App C Inv'!$A:$I,8,FALSE)</f>
        <v>2671.4318399999997</v>
      </c>
      <c r="W219" s="250">
        <f>VLOOKUP($A219,'App C Inv'!$A:$I,9,FALSE)</f>
        <v>0</v>
      </c>
      <c r="Z219" s="250">
        <f>VLOOKUP($A219,'App C Assum'!$A:$I,5,FALSE)</f>
        <v>10030.62852</v>
      </c>
      <c r="AA219" s="250">
        <f>VLOOKUP($A219,'App C Assum'!$A:$I,6,FALSE)</f>
        <v>0</v>
      </c>
      <c r="AB219" s="250">
        <f>VLOOKUP($A219,'App C Assum'!$A:$I,7,FALSE)</f>
        <v>0</v>
      </c>
      <c r="AC219" s="250">
        <f>VLOOKUP($A219,'App C Assum'!$A:$I,8,FALSE)</f>
        <v>0</v>
      </c>
      <c r="AD219" s="250">
        <f>VLOOKUP($A219,'App C Assum'!$A:$I,9,FALSE)</f>
        <v>0</v>
      </c>
      <c r="AG219" s="250">
        <f>VLOOKUP($A219,'App C Share Outflows'!$A:$I,5,FALSE)</f>
        <v>12122.907460000002</v>
      </c>
      <c r="AH219" s="250">
        <f>VLOOKUP($A219,'App C Share Outflows'!$A:$I,6,FALSE)</f>
        <v>8262.9074600000022</v>
      </c>
      <c r="AI219" s="250">
        <f>VLOOKUP($A219,'App C Share Outflows'!$A:$I,7,FALSE)</f>
        <v>5250.3087100000012</v>
      </c>
      <c r="AJ219" s="250">
        <f>VLOOKUP($A219,'App C Share Outflows'!$A:$I,8,FALSE)</f>
        <v>0</v>
      </c>
      <c r="AK219" s="250">
        <f>VLOOKUP($A219,'App C Share Outflows'!$A:$I,9,FALSE)</f>
        <v>0</v>
      </c>
      <c r="AN219" s="250">
        <f>VLOOKUP($A219,'App C Share Inflows'!$A:$I,5,FALSE)</f>
        <v>-1704.9465</v>
      </c>
      <c r="AO219" s="250">
        <f>VLOOKUP($A219,'App C Share Inflows'!$A:$I,6,FALSE)</f>
        <v>-1704.9465</v>
      </c>
      <c r="AP219" s="250">
        <f>VLOOKUP($A219,'App C Share Inflows'!$A:$I,7,FALSE)</f>
        <v>0</v>
      </c>
      <c r="AQ219" s="250">
        <f>VLOOKUP($A219,'App C Share Inflows'!$A:$I,8,FALSE)</f>
        <v>0</v>
      </c>
      <c r="AR219" s="250">
        <f>VLOOKUP($A219,'App C Share Inflows'!$A:$I,9,FALSE)</f>
        <v>0</v>
      </c>
    </row>
    <row r="220" spans="1:44">
      <c r="A220" s="4">
        <v>92321</v>
      </c>
      <c r="B220" s="84" t="s">
        <v>223</v>
      </c>
      <c r="C220" s="249">
        <f>VLOOKUP($A220,'App C Total'!$A:$I,3,FALSE)</f>
        <v>1.30178E-3</v>
      </c>
      <c r="D220" s="44"/>
      <c r="E220" s="250">
        <f>VLOOKUP($A220,'App C Total'!$A:$I,5,FALSE)</f>
        <v>1335773.1230049999</v>
      </c>
      <c r="F220" s="250">
        <f>VLOOKUP($A220,'App C Total'!$A:$I,6,FALSE)</f>
        <v>706805.71172499983</v>
      </c>
      <c r="G220" s="250">
        <f>VLOOKUP($A220,'App C Total'!$A:$I,7,FALSE)</f>
        <v>1634761.7245049998</v>
      </c>
      <c r="H220" s="250">
        <f>VLOOKUP($A220,'App C Total'!$A:$I,8,FALSE)</f>
        <v>97576.221680000002</v>
      </c>
      <c r="I220" s="250">
        <f>VLOOKUP($A220,'App C Total'!$A:$I,9,FALSE)</f>
        <v>0</v>
      </c>
      <c r="L220" s="250">
        <f>VLOOKUP($A220,'App C Exp'!$A:$I,5,FALSE)</f>
        <v>374130.27022000001</v>
      </c>
      <c r="M220" s="250">
        <f>VLOOKUP($A220,'App C Exp'!$A:$I,6,FALSE)</f>
        <v>277785.53242</v>
      </c>
      <c r="N220" s="250">
        <f>VLOOKUP($A220,'App C Exp'!$A:$I,7,FALSE)</f>
        <v>288125.57095999998</v>
      </c>
      <c r="O220" s="250">
        <f>VLOOKUP($A220,'App C Exp'!$A:$I,8,FALSE)</f>
        <v>0</v>
      </c>
      <c r="P220" s="250">
        <f>VLOOKUP($A220,'App C Exp'!$A:$I,9,FALSE)</f>
        <v>0</v>
      </c>
      <c r="S220" s="250">
        <f>VLOOKUP($A220,'App C Inv'!$A:$I,5,FALSE)</f>
        <v>574885.5747</v>
      </c>
      <c r="T220" s="250">
        <f>VLOOKUP($A220,'App C Inv'!$A:$I,6,FALSE)</f>
        <v>381150.76976</v>
      </c>
      <c r="U220" s="250">
        <f>VLOOKUP($A220,'App C Inv'!$A:$I,7,FALSE)</f>
        <v>1253959.1117</v>
      </c>
      <c r="V220" s="250">
        <f>VLOOKUP($A220,'App C Inv'!$A:$I,8,FALSE)</f>
        <v>97576.221680000002</v>
      </c>
      <c r="W220" s="250">
        <f>VLOOKUP($A220,'App C Inv'!$A:$I,9,FALSE)</f>
        <v>0</v>
      </c>
      <c r="Z220" s="250">
        <f>VLOOKUP($A220,'App C Assum'!$A:$I,5,FALSE)</f>
        <v>366376.86854</v>
      </c>
      <c r="AA220" s="250">
        <f>VLOOKUP($A220,'App C Assum'!$A:$I,6,FALSE)</f>
        <v>0</v>
      </c>
      <c r="AB220" s="250">
        <f>VLOOKUP($A220,'App C Assum'!$A:$I,7,FALSE)</f>
        <v>0</v>
      </c>
      <c r="AC220" s="250">
        <f>VLOOKUP($A220,'App C Assum'!$A:$I,8,FALSE)</f>
        <v>0</v>
      </c>
      <c r="AD220" s="250">
        <f>VLOOKUP($A220,'App C Assum'!$A:$I,9,FALSE)</f>
        <v>0</v>
      </c>
      <c r="AG220" s="250">
        <f>VLOOKUP($A220,'App C Share Outflows'!$A:$I,5,FALSE)</f>
        <v>92677.041844999796</v>
      </c>
      <c r="AH220" s="250">
        <f>VLOOKUP($A220,'App C Share Outflows'!$A:$I,6,FALSE)</f>
        <v>92677.041844999796</v>
      </c>
      <c r="AI220" s="250">
        <f>VLOOKUP($A220,'App C Share Outflows'!$A:$I,7,FALSE)</f>
        <v>92677.041844999796</v>
      </c>
      <c r="AJ220" s="250">
        <f>VLOOKUP($A220,'App C Share Outflows'!$A:$I,8,FALSE)</f>
        <v>0</v>
      </c>
      <c r="AK220" s="250">
        <f>VLOOKUP($A220,'App C Share Outflows'!$A:$I,9,FALSE)</f>
        <v>0</v>
      </c>
      <c r="AN220" s="250">
        <f>VLOOKUP($A220,'App C Share Inflows'!$A:$I,5,FALSE)</f>
        <v>-72296.632299999881</v>
      </c>
      <c r="AO220" s="250">
        <f>VLOOKUP($A220,'App C Share Inflows'!$A:$I,6,FALSE)</f>
        <v>-44807.632299999881</v>
      </c>
      <c r="AP220" s="250">
        <f>VLOOKUP($A220,'App C Share Inflows'!$A:$I,7,FALSE)</f>
        <v>0</v>
      </c>
      <c r="AQ220" s="250">
        <f>VLOOKUP($A220,'App C Share Inflows'!$A:$I,8,FALSE)</f>
        <v>0</v>
      </c>
      <c r="AR220" s="250">
        <f>VLOOKUP($A220,'App C Share Inflows'!$A:$I,9,FALSE)</f>
        <v>0</v>
      </c>
    </row>
    <row r="221" spans="1:44">
      <c r="A221" s="4">
        <v>92327</v>
      </c>
      <c r="B221" s="84" t="s">
        <v>224</v>
      </c>
      <c r="C221" s="249">
        <f>VLOOKUP($A221,'App C Total'!$A:$I,3,FALSE)</f>
        <v>6.5300000000000002E-6</v>
      </c>
      <c r="D221" s="44"/>
      <c r="E221" s="250">
        <f>VLOOKUP($A221,'App C Total'!$A:$I,5,FALSE)</f>
        <v>12143.475467499999</v>
      </c>
      <c r="F221" s="250">
        <f>VLOOKUP($A221,'App C Total'!$A:$I,6,FALSE)</f>
        <v>7256.5531874999979</v>
      </c>
      <c r="G221" s="250">
        <f>VLOOKUP($A221,'App C Total'!$A:$I,7,FALSE)</f>
        <v>9940.0105924999989</v>
      </c>
      <c r="H221" s="250">
        <f>VLOOKUP($A221,'App C Total'!$A:$I,8,FALSE)</f>
        <v>489.46268000000003</v>
      </c>
      <c r="I221" s="250">
        <f>VLOOKUP($A221,'App C Total'!$A:$I,9,FALSE)</f>
        <v>0</v>
      </c>
      <c r="L221" s="250">
        <f>VLOOKUP($A221,'App C Exp'!$A:$I,5,FALSE)</f>
        <v>1876.7154700000001</v>
      </c>
      <c r="M221" s="250">
        <f>VLOOKUP($A221,'App C Exp'!$A:$I,6,FALSE)</f>
        <v>1393.4301700000001</v>
      </c>
      <c r="N221" s="250">
        <f>VLOOKUP($A221,'App C Exp'!$A:$I,7,FALSE)</f>
        <v>1445.2979600000001</v>
      </c>
      <c r="O221" s="250">
        <f>VLOOKUP($A221,'App C Exp'!$A:$I,8,FALSE)</f>
        <v>0</v>
      </c>
      <c r="P221" s="250">
        <f>VLOOKUP($A221,'App C Exp'!$A:$I,9,FALSE)</f>
        <v>0</v>
      </c>
      <c r="S221" s="250">
        <f>VLOOKUP($A221,'App C Inv'!$A:$I,5,FALSE)</f>
        <v>2883.74595</v>
      </c>
      <c r="T221" s="250">
        <f>VLOOKUP($A221,'App C Inv'!$A:$I,6,FALSE)</f>
        <v>1911.9317599999999</v>
      </c>
      <c r="U221" s="250">
        <f>VLOOKUP($A221,'App C Inv'!$A:$I,7,FALSE)</f>
        <v>6290.1204500000003</v>
      </c>
      <c r="V221" s="250">
        <f>VLOOKUP($A221,'App C Inv'!$A:$I,8,FALSE)</f>
        <v>489.46268000000003</v>
      </c>
      <c r="W221" s="250">
        <f>VLOOKUP($A221,'App C Inv'!$A:$I,9,FALSE)</f>
        <v>0</v>
      </c>
      <c r="Z221" s="250">
        <f>VLOOKUP($A221,'App C Assum'!$A:$I,5,FALSE)</f>
        <v>1837.8227899999999</v>
      </c>
      <c r="AA221" s="250">
        <f>VLOOKUP($A221,'App C Assum'!$A:$I,6,FALSE)</f>
        <v>0</v>
      </c>
      <c r="AB221" s="250">
        <f>VLOOKUP($A221,'App C Assum'!$A:$I,7,FALSE)</f>
        <v>0</v>
      </c>
      <c r="AC221" s="250">
        <f>VLOOKUP($A221,'App C Assum'!$A:$I,8,FALSE)</f>
        <v>0</v>
      </c>
      <c r="AD221" s="250">
        <f>VLOOKUP($A221,'App C Assum'!$A:$I,9,FALSE)</f>
        <v>0</v>
      </c>
      <c r="AG221" s="250">
        <f>VLOOKUP($A221,'App C Share Outflows'!$A:$I,5,FALSE)</f>
        <v>5602.0228074999986</v>
      </c>
      <c r="AH221" s="250">
        <f>VLOOKUP($A221,'App C Share Outflows'!$A:$I,6,FALSE)</f>
        <v>4008.0228074999986</v>
      </c>
      <c r="AI221" s="250">
        <f>VLOOKUP($A221,'App C Share Outflows'!$A:$I,7,FALSE)</f>
        <v>2204.5921824999987</v>
      </c>
      <c r="AJ221" s="250">
        <f>VLOOKUP($A221,'App C Share Outflows'!$A:$I,8,FALSE)</f>
        <v>0</v>
      </c>
      <c r="AK221" s="250">
        <f>VLOOKUP($A221,'App C Share Outflows'!$A:$I,9,FALSE)</f>
        <v>0</v>
      </c>
      <c r="AN221" s="250">
        <f>VLOOKUP($A221,'App C Share Inflows'!$A:$I,5,FALSE)</f>
        <v>-56.831550000000334</v>
      </c>
      <c r="AO221" s="250">
        <f>VLOOKUP($A221,'App C Share Inflows'!$A:$I,6,FALSE)</f>
        <v>-56.831550000000334</v>
      </c>
      <c r="AP221" s="250">
        <f>VLOOKUP($A221,'App C Share Inflows'!$A:$I,7,FALSE)</f>
        <v>0</v>
      </c>
      <c r="AQ221" s="250">
        <f>VLOOKUP($A221,'App C Share Inflows'!$A:$I,8,FALSE)</f>
        <v>0</v>
      </c>
      <c r="AR221" s="250">
        <f>VLOOKUP($A221,'App C Share Inflows'!$A:$I,9,FALSE)</f>
        <v>0</v>
      </c>
    </row>
    <row r="222" spans="1:44">
      <c r="A222" s="4">
        <v>92331</v>
      </c>
      <c r="B222" s="84" t="s">
        <v>225</v>
      </c>
      <c r="C222" s="249">
        <f>VLOOKUP($A222,'App C Total'!$A:$I,3,FALSE)</f>
        <v>1.5023E-4</v>
      </c>
      <c r="D222" s="44"/>
      <c r="E222" s="250">
        <f>VLOOKUP($A222,'App C Total'!$A:$I,5,FALSE)</f>
        <v>158316.83759250003</v>
      </c>
      <c r="F222" s="250">
        <f>VLOOKUP($A222,'App C Total'!$A:$I,6,FALSE)</f>
        <v>68498.454112500054</v>
      </c>
      <c r="G222" s="250">
        <f>VLOOKUP($A222,'App C Total'!$A:$I,7,FALSE)</f>
        <v>168641.32491750002</v>
      </c>
      <c r="H222" s="250">
        <f>VLOOKUP($A222,'App C Total'!$A:$I,8,FALSE)</f>
        <v>11260.639880000001</v>
      </c>
      <c r="I222" s="250">
        <f>VLOOKUP($A222,'App C Total'!$A:$I,9,FALSE)</f>
        <v>0</v>
      </c>
      <c r="L222" s="250">
        <f>VLOOKUP($A222,'App C Exp'!$A:$I,5,FALSE)</f>
        <v>43175.95177</v>
      </c>
      <c r="M222" s="250">
        <f>VLOOKUP($A222,'App C Exp'!$A:$I,6,FALSE)</f>
        <v>32057.429469999999</v>
      </c>
      <c r="N222" s="250">
        <f>VLOOKUP($A222,'App C Exp'!$A:$I,7,FALSE)</f>
        <v>33250.706360000004</v>
      </c>
      <c r="O222" s="250">
        <f>VLOOKUP($A222,'App C Exp'!$A:$I,8,FALSE)</f>
        <v>0</v>
      </c>
      <c r="P222" s="250">
        <f>VLOOKUP($A222,'App C Exp'!$A:$I,9,FALSE)</f>
        <v>0</v>
      </c>
      <c r="S222" s="250">
        <f>VLOOKUP($A222,'App C Inv'!$A:$I,5,FALSE)</f>
        <v>66343.821450000003</v>
      </c>
      <c r="T222" s="250">
        <f>VLOOKUP($A222,'App C Inv'!$A:$I,6,FALSE)</f>
        <v>43986.142160000003</v>
      </c>
      <c r="U222" s="250">
        <f>VLOOKUP($A222,'App C Inv'!$A:$I,7,FALSE)</f>
        <v>144711.30095</v>
      </c>
      <c r="V222" s="250">
        <f>VLOOKUP($A222,'App C Inv'!$A:$I,8,FALSE)</f>
        <v>11260.639880000001</v>
      </c>
      <c r="W222" s="250">
        <f>VLOOKUP($A222,'App C Inv'!$A:$I,9,FALSE)</f>
        <v>0</v>
      </c>
      <c r="Z222" s="250">
        <f>VLOOKUP($A222,'App C Assum'!$A:$I,5,FALSE)</f>
        <v>42281.18189</v>
      </c>
      <c r="AA222" s="250">
        <f>VLOOKUP($A222,'App C Assum'!$A:$I,6,FALSE)</f>
        <v>0</v>
      </c>
      <c r="AB222" s="250">
        <f>VLOOKUP($A222,'App C Assum'!$A:$I,7,FALSE)</f>
        <v>0</v>
      </c>
      <c r="AC222" s="250">
        <f>VLOOKUP($A222,'App C Assum'!$A:$I,8,FALSE)</f>
        <v>0</v>
      </c>
      <c r="AD222" s="250">
        <f>VLOOKUP($A222,'App C Assum'!$A:$I,9,FALSE)</f>
        <v>0</v>
      </c>
      <c r="AG222" s="250">
        <f>VLOOKUP($A222,'App C Share Outflows'!$A:$I,5,FALSE)</f>
        <v>16050.104250000019</v>
      </c>
      <c r="AH222" s="250">
        <f>VLOOKUP($A222,'App C Share Outflows'!$A:$I,6,FALSE)</f>
        <v>1989.1042500000185</v>
      </c>
      <c r="AI222" s="250">
        <f>VLOOKUP($A222,'App C Share Outflows'!$A:$I,7,FALSE)</f>
        <v>0</v>
      </c>
      <c r="AJ222" s="250">
        <f>VLOOKUP($A222,'App C Share Outflows'!$A:$I,8,FALSE)</f>
        <v>0</v>
      </c>
      <c r="AK222" s="250">
        <f>VLOOKUP($A222,'App C Share Outflows'!$A:$I,9,FALSE)</f>
        <v>0</v>
      </c>
      <c r="AN222" s="250">
        <f>VLOOKUP($A222,'App C Share Inflows'!$A:$I,5,FALSE)</f>
        <v>-9534.2217674999738</v>
      </c>
      <c r="AO222" s="250">
        <f>VLOOKUP($A222,'App C Share Inflows'!$A:$I,6,FALSE)</f>
        <v>-9534.2217674999738</v>
      </c>
      <c r="AP222" s="250">
        <f>VLOOKUP($A222,'App C Share Inflows'!$A:$I,7,FALSE)</f>
        <v>-9320.6823924999808</v>
      </c>
      <c r="AQ222" s="250">
        <f>VLOOKUP($A222,'App C Share Inflows'!$A:$I,8,FALSE)</f>
        <v>0</v>
      </c>
      <c r="AR222" s="250">
        <f>VLOOKUP($A222,'App C Share Inflows'!$A:$I,9,FALSE)</f>
        <v>0</v>
      </c>
    </row>
    <row r="223" spans="1:44">
      <c r="A223" s="4">
        <v>92341</v>
      </c>
      <c r="B223" s="84" t="s">
        <v>226</v>
      </c>
      <c r="C223" s="249">
        <f>VLOOKUP($A223,'App C Total'!$A:$I,3,FALSE)</f>
        <v>6.3600000000000001E-6</v>
      </c>
      <c r="D223" s="44"/>
      <c r="E223" s="250">
        <f>VLOOKUP($A223,'App C Total'!$A:$I,5,FALSE)</f>
        <v>4669.275235000001</v>
      </c>
      <c r="F223" s="250">
        <f>VLOOKUP($A223,'App C Total'!$A:$I,6,FALSE)</f>
        <v>1650.0798750000001</v>
      </c>
      <c r="G223" s="250">
        <f>VLOOKUP($A223,'App C Total'!$A:$I,7,FALSE)</f>
        <v>6757.0114599999997</v>
      </c>
      <c r="H223" s="250">
        <f>VLOOKUP($A223,'App C Total'!$A:$I,8,FALSE)</f>
        <v>476.72016000000002</v>
      </c>
      <c r="I223" s="250">
        <f>VLOOKUP($A223,'App C Total'!$A:$I,9,FALSE)</f>
        <v>0</v>
      </c>
      <c r="L223" s="250">
        <f>VLOOKUP($A223,'App C Exp'!$A:$I,5,FALSE)</f>
        <v>1827.8576399999999</v>
      </c>
      <c r="M223" s="250">
        <f>VLOOKUP($A223,'App C Exp'!$A:$I,6,FALSE)</f>
        <v>1357.1540400000001</v>
      </c>
      <c r="N223" s="250">
        <f>VLOOKUP($A223,'App C Exp'!$A:$I,7,FALSE)</f>
        <v>1407.6715200000001</v>
      </c>
      <c r="O223" s="250">
        <f>VLOOKUP($A223,'App C Exp'!$A:$I,8,FALSE)</f>
        <v>0</v>
      </c>
      <c r="P223" s="250">
        <f>VLOOKUP($A223,'App C Exp'!$A:$I,9,FALSE)</f>
        <v>0</v>
      </c>
      <c r="S223" s="250">
        <f>VLOOKUP($A223,'App C Inv'!$A:$I,5,FALSE)</f>
        <v>2808.6714000000002</v>
      </c>
      <c r="T223" s="250">
        <f>VLOOKUP($A223,'App C Inv'!$A:$I,6,FALSE)</f>
        <v>1862.1571200000001</v>
      </c>
      <c r="U223" s="250">
        <f>VLOOKUP($A223,'App C Inv'!$A:$I,7,FALSE)</f>
        <v>6126.3653999999997</v>
      </c>
      <c r="V223" s="250">
        <f>VLOOKUP($A223,'App C Inv'!$A:$I,8,FALSE)</f>
        <v>476.72016000000002</v>
      </c>
      <c r="W223" s="250">
        <f>VLOOKUP($A223,'App C Inv'!$A:$I,9,FALSE)</f>
        <v>0</v>
      </c>
      <c r="Z223" s="250">
        <f>VLOOKUP($A223,'App C Assum'!$A:$I,5,FALSE)</f>
        <v>1789.97748</v>
      </c>
      <c r="AA223" s="250">
        <f>VLOOKUP($A223,'App C Assum'!$A:$I,6,FALSE)</f>
        <v>0</v>
      </c>
      <c r="AB223" s="250">
        <f>VLOOKUP($A223,'App C Assum'!$A:$I,7,FALSE)</f>
        <v>0</v>
      </c>
      <c r="AC223" s="250">
        <f>VLOOKUP($A223,'App C Assum'!$A:$I,8,FALSE)</f>
        <v>0</v>
      </c>
      <c r="AD223" s="250">
        <f>VLOOKUP($A223,'App C Assum'!$A:$I,9,FALSE)</f>
        <v>0</v>
      </c>
      <c r="AG223" s="250">
        <f>VLOOKUP($A223,'App C Share Outflows'!$A:$I,5,FALSE)</f>
        <v>0</v>
      </c>
      <c r="AH223" s="250">
        <f>VLOOKUP($A223,'App C Share Outflows'!$A:$I,6,FALSE)</f>
        <v>0</v>
      </c>
      <c r="AI223" s="250">
        <f>VLOOKUP($A223,'App C Share Outflows'!$A:$I,7,FALSE)</f>
        <v>0</v>
      </c>
      <c r="AJ223" s="250">
        <f>VLOOKUP($A223,'App C Share Outflows'!$A:$I,8,FALSE)</f>
        <v>0</v>
      </c>
      <c r="AK223" s="250">
        <f>VLOOKUP($A223,'App C Share Outflows'!$A:$I,9,FALSE)</f>
        <v>0</v>
      </c>
      <c r="AN223" s="250">
        <f>VLOOKUP($A223,'App C Share Inflows'!$A:$I,5,FALSE)</f>
        <v>-1757.2312850000001</v>
      </c>
      <c r="AO223" s="250">
        <f>VLOOKUP($A223,'App C Share Inflows'!$A:$I,6,FALSE)</f>
        <v>-1569.2312850000001</v>
      </c>
      <c r="AP223" s="250">
        <f>VLOOKUP($A223,'App C Share Inflows'!$A:$I,7,FALSE)</f>
        <v>-777.02546000000029</v>
      </c>
      <c r="AQ223" s="250">
        <f>VLOOKUP($A223,'App C Share Inflows'!$A:$I,8,FALSE)</f>
        <v>0</v>
      </c>
      <c r="AR223" s="250">
        <f>VLOOKUP($A223,'App C Share Inflows'!$A:$I,9,FALSE)</f>
        <v>0</v>
      </c>
    </row>
    <row r="224" spans="1:44">
      <c r="A224" s="4">
        <v>92351</v>
      </c>
      <c r="B224" s="84" t="s">
        <v>227</v>
      </c>
      <c r="C224" s="249">
        <f>VLOOKUP($A224,'App C Total'!$A:$I,3,FALSE)</f>
        <v>3.502E-5</v>
      </c>
      <c r="D224" s="44"/>
      <c r="E224" s="250">
        <f>VLOOKUP($A224,'App C Total'!$A:$I,5,FALSE)</f>
        <v>41696.492920000004</v>
      </c>
      <c r="F224" s="250">
        <f>VLOOKUP($A224,'App C Total'!$A:$I,6,FALSE)</f>
        <v>23684.747399999997</v>
      </c>
      <c r="G224" s="250">
        <f>VLOOKUP($A224,'App C Total'!$A:$I,7,FALSE)</f>
        <v>44315.052544999999</v>
      </c>
      <c r="H224" s="250">
        <f>VLOOKUP($A224,'App C Total'!$A:$I,8,FALSE)</f>
        <v>2624.95912</v>
      </c>
      <c r="I224" s="250">
        <f>VLOOKUP($A224,'App C Total'!$A:$I,9,FALSE)</f>
        <v>0</v>
      </c>
      <c r="L224" s="250">
        <f>VLOOKUP($A224,'App C Exp'!$A:$I,5,FALSE)</f>
        <v>10064.71298</v>
      </c>
      <c r="M224" s="250">
        <f>VLOOKUP($A224,'App C Exp'!$A:$I,6,FALSE)</f>
        <v>7472.8827799999999</v>
      </c>
      <c r="N224" s="250">
        <f>VLOOKUP($A224,'App C Exp'!$A:$I,7,FALSE)</f>
        <v>7751.0466400000005</v>
      </c>
      <c r="O224" s="250">
        <f>VLOOKUP($A224,'App C Exp'!$A:$I,8,FALSE)</f>
        <v>0</v>
      </c>
      <c r="P224" s="250">
        <f>VLOOKUP($A224,'App C Exp'!$A:$I,9,FALSE)</f>
        <v>0</v>
      </c>
      <c r="S224" s="250">
        <f>VLOOKUP($A224,'App C Inv'!$A:$I,5,FALSE)</f>
        <v>15465.3573</v>
      </c>
      <c r="T224" s="250">
        <f>VLOOKUP($A224,'App C Inv'!$A:$I,6,FALSE)</f>
        <v>10253.57584</v>
      </c>
      <c r="U224" s="250">
        <f>VLOOKUP($A224,'App C Inv'!$A:$I,7,FALSE)</f>
        <v>33733.540300000001</v>
      </c>
      <c r="V224" s="250">
        <f>VLOOKUP($A224,'App C Inv'!$A:$I,8,FALSE)</f>
        <v>2624.95912</v>
      </c>
      <c r="W224" s="250">
        <f>VLOOKUP($A224,'App C Inv'!$A:$I,9,FALSE)</f>
        <v>0</v>
      </c>
      <c r="Z224" s="250">
        <f>VLOOKUP($A224,'App C Assum'!$A:$I,5,FALSE)</f>
        <v>9856.1338599999999</v>
      </c>
      <c r="AA224" s="250">
        <f>VLOOKUP($A224,'App C Assum'!$A:$I,6,FALSE)</f>
        <v>0</v>
      </c>
      <c r="AB224" s="250">
        <f>VLOOKUP($A224,'App C Assum'!$A:$I,7,FALSE)</f>
        <v>0</v>
      </c>
      <c r="AC224" s="250">
        <f>VLOOKUP($A224,'App C Assum'!$A:$I,8,FALSE)</f>
        <v>0</v>
      </c>
      <c r="AD224" s="250">
        <f>VLOOKUP($A224,'App C Assum'!$A:$I,9,FALSE)</f>
        <v>0</v>
      </c>
      <c r="AG224" s="250">
        <f>VLOOKUP($A224,'App C Share Outflows'!$A:$I,5,FALSE)</f>
        <v>6310.2887799999999</v>
      </c>
      <c r="AH224" s="250">
        <f>VLOOKUP($A224,'App C Share Outflows'!$A:$I,6,FALSE)</f>
        <v>5958.2887799999999</v>
      </c>
      <c r="AI224" s="250">
        <f>VLOOKUP($A224,'App C Share Outflows'!$A:$I,7,FALSE)</f>
        <v>2830.4656049999994</v>
      </c>
      <c r="AJ224" s="250">
        <f>VLOOKUP($A224,'App C Share Outflows'!$A:$I,8,FALSE)</f>
        <v>0</v>
      </c>
      <c r="AK224" s="250">
        <f>VLOOKUP($A224,'App C Share Outflows'!$A:$I,9,FALSE)</f>
        <v>0</v>
      </c>
      <c r="AN224" s="250">
        <f>VLOOKUP($A224,'App C Share Inflows'!$A:$I,5,FALSE)</f>
        <v>0</v>
      </c>
      <c r="AO224" s="250">
        <f>VLOOKUP($A224,'App C Share Inflows'!$A:$I,6,FALSE)</f>
        <v>0</v>
      </c>
      <c r="AP224" s="250">
        <f>VLOOKUP($A224,'App C Share Inflows'!$A:$I,7,FALSE)</f>
        <v>0</v>
      </c>
      <c r="AQ224" s="250">
        <f>VLOOKUP($A224,'App C Share Inflows'!$A:$I,8,FALSE)</f>
        <v>0</v>
      </c>
      <c r="AR224" s="250">
        <f>VLOOKUP($A224,'App C Share Inflows'!$A:$I,9,FALSE)</f>
        <v>0</v>
      </c>
    </row>
    <row r="225" spans="1:44">
      <c r="A225" s="4">
        <v>92401</v>
      </c>
      <c r="B225" s="84" t="s">
        <v>228</v>
      </c>
      <c r="C225" s="249">
        <f>VLOOKUP($A225,'App C Total'!$A:$I,3,FALSE)</f>
        <v>2.6313500000000002E-3</v>
      </c>
      <c r="D225" s="44"/>
      <c r="E225" s="250">
        <f>VLOOKUP($A225,'App C Total'!$A:$I,5,FALSE)</f>
        <v>2841718.0287875002</v>
      </c>
      <c r="F225" s="250">
        <f>VLOOKUP($A225,'App C Total'!$A:$I,6,FALSE)</f>
        <v>1490668.3761875003</v>
      </c>
      <c r="G225" s="250">
        <f>VLOOKUP($A225,'App C Total'!$A:$I,7,FALSE)</f>
        <v>3183125.7032874995</v>
      </c>
      <c r="H225" s="250">
        <f>VLOOKUP($A225,'App C Total'!$A:$I,8,FALSE)</f>
        <v>197235.4706</v>
      </c>
      <c r="I225" s="250">
        <f>VLOOKUP($A225,'App C Total'!$A:$I,9,FALSE)</f>
        <v>0</v>
      </c>
      <c r="L225" s="250">
        <f>VLOOKUP($A225,'App C Exp'!$A:$I,5,FALSE)</f>
        <v>756247.35865000007</v>
      </c>
      <c r="M225" s="250">
        <f>VLOOKUP($A225,'App C Exp'!$A:$I,6,FALSE)</f>
        <v>561501.14515</v>
      </c>
      <c r="N225" s="250">
        <f>VLOOKUP($A225,'App C Exp'!$A:$I,7,FALSE)</f>
        <v>582401.95819999999</v>
      </c>
      <c r="O225" s="250">
        <f>VLOOKUP($A225,'App C Exp'!$A:$I,8,FALSE)</f>
        <v>0</v>
      </c>
      <c r="P225" s="250">
        <f>VLOOKUP($A225,'App C Exp'!$A:$I,9,FALSE)</f>
        <v>0</v>
      </c>
      <c r="S225" s="250">
        <f>VLOOKUP($A225,'App C Inv'!$A:$I,5,FALSE)</f>
        <v>1162043.6302500002</v>
      </c>
      <c r="T225" s="250">
        <f>VLOOKUP($A225,'App C Inv'!$A:$I,6,FALSE)</f>
        <v>770438.22920000006</v>
      </c>
      <c r="U225" s="250">
        <f>VLOOKUP($A225,'App C Inv'!$A:$I,7,FALSE)</f>
        <v>2534687.35775</v>
      </c>
      <c r="V225" s="250">
        <f>VLOOKUP($A225,'App C Inv'!$A:$I,8,FALSE)</f>
        <v>197235.4706</v>
      </c>
      <c r="W225" s="250">
        <f>VLOOKUP($A225,'App C Inv'!$A:$I,9,FALSE)</f>
        <v>0</v>
      </c>
      <c r="Z225" s="250">
        <f>VLOOKUP($A225,'App C Assum'!$A:$I,5,FALSE)</f>
        <v>740575.03805000009</v>
      </c>
      <c r="AA225" s="250">
        <f>VLOOKUP($A225,'App C Assum'!$A:$I,6,FALSE)</f>
        <v>0</v>
      </c>
      <c r="AB225" s="250">
        <f>VLOOKUP($A225,'App C Assum'!$A:$I,7,FALSE)</f>
        <v>0</v>
      </c>
      <c r="AC225" s="250">
        <f>VLOOKUP($A225,'App C Assum'!$A:$I,8,FALSE)</f>
        <v>0</v>
      </c>
      <c r="AD225" s="250">
        <f>VLOOKUP($A225,'App C Assum'!$A:$I,9,FALSE)</f>
        <v>0</v>
      </c>
      <c r="AG225" s="250">
        <f>VLOOKUP($A225,'App C Share Outflows'!$A:$I,5,FALSE)</f>
        <v>182852.00183750005</v>
      </c>
      <c r="AH225" s="250">
        <f>VLOOKUP($A225,'App C Share Outflows'!$A:$I,6,FALSE)</f>
        <v>158729.00183750005</v>
      </c>
      <c r="AI225" s="250">
        <f>VLOOKUP($A225,'App C Share Outflows'!$A:$I,7,FALSE)</f>
        <v>66036.387337499909</v>
      </c>
      <c r="AJ225" s="250">
        <f>VLOOKUP($A225,'App C Share Outflows'!$A:$I,8,FALSE)</f>
        <v>0</v>
      </c>
      <c r="AK225" s="250">
        <f>VLOOKUP($A225,'App C Share Outflows'!$A:$I,9,FALSE)</f>
        <v>0</v>
      </c>
      <c r="AN225" s="250">
        <f>VLOOKUP($A225,'App C Share Inflows'!$A:$I,5,FALSE)</f>
        <v>0</v>
      </c>
      <c r="AO225" s="250">
        <f>VLOOKUP($A225,'App C Share Inflows'!$A:$I,6,FALSE)</f>
        <v>0</v>
      </c>
      <c r="AP225" s="250">
        <f>VLOOKUP($A225,'App C Share Inflows'!$A:$I,7,FALSE)</f>
        <v>0</v>
      </c>
      <c r="AQ225" s="250">
        <f>VLOOKUP($A225,'App C Share Inflows'!$A:$I,8,FALSE)</f>
        <v>0</v>
      </c>
      <c r="AR225" s="250">
        <f>VLOOKUP($A225,'App C Share Inflows'!$A:$I,9,FALSE)</f>
        <v>0</v>
      </c>
    </row>
    <row r="226" spans="1:44">
      <c r="A226" s="4">
        <v>92403</v>
      </c>
      <c r="B226" s="84" t="s">
        <v>229</v>
      </c>
      <c r="C226" s="249">
        <f>VLOOKUP($A226,'App C Total'!$A:$I,3,FALSE)</f>
        <v>1.223E-5</v>
      </c>
      <c r="D226" s="44"/>
      <c r="E226" s="250">
        <f>VLOOKUP($A226,'App C Total'!$A:$I,5,FALSE)</f>
        <v>18160.284442499997</v>
      </c>
      <c r="F226" s="250">
        <f>VLOOKUP($A226,'App C Total'!$A:$I,6,FALSE)</f>
        <v>7381.9889624999996</v>
      </c>
      <c r="G226" s="250">
        <f>VLOOKUP($A226,'App C Total'!$A:$I,7,FALSE)</f>
        <v>16558.962417499999</v>
      </c>
      <c r="H226" s="250">
        <f>VLOOKUP($A226,'App C Total'!$A:$I,8,FALSE)</f>
        <v>916.71187999999995</v>
      </c>
      <c r="I226" s="250">
        <f>VLOOKUP($A226,'App C Total'!$A:$I,9,FALSE)</f>
        <v>0</v>
      </c>
      <c r="L226" s="250">
        <f>VLOOKUP($A226,'App C Exp'!$A:$I,5,FALSE)</f>
        <v>3514.8897699999998</v>
      </c>
      <c r="M226" s="250">
        <f>VLOOKUP($A226,'App C Exp'!$A:$I,6,FALSE)</f>
        <v>2609.7474699999998</v>
      </c>
      <c r="N226" s="250">
        <f>VLOOKUP($A226,'App C Exp'!$A:$I,7,FALSE)</f>
        <v>2706.8903599999999</v>
      </c>
      <c r="O226" s="250">
        <f>VLOOKUP($A226,'App C Exp'!$A:$I,8,FALSE)</f>
        <v>0</v>
      </c>
      <c r="P226" s="250">
        <f>VLOOKUP($A226,'App C Exp'!$A:$I,9,FALSE)</f>
        <v>0</v>
      </c>
      <c r="S226" s="250">
        <f>VLOOKUP($A226,'App C Inv'!$A:$I,5,FALSE)</f>
        <v>5400.9514499999996</v>
      </c>
      <c r="T226" s="250">
        <f>VLOOKUP($A226,'App C Inv'!$A:$I,6,FALSE)</f>
        <v>3580.8461600000001</v>
      </c>
      <c r="U226" s="250">
        <f>VLOOKUP($A226,'App C Inv'!$A:$I,7,FALSE)</f>
        <v>11780.730949999999</v>
      </c>
      <c r="V226" s="250">
        <f>VLOOKUP($A226,'App C Inv'!$A:$I,8,FALSE)</f>
        <v>916.71187999999995</v>
      </c>
      <c r="W226" s="250">
        <f>VLOOKUP($A226,'App C Inv'!$A:$I,9,FALSE)</f>
        <v>0</v>
      </c>
      <c r="Z226" s="250">
        <f>VLOOKUP($A226,'App C Assum'!$A:$I,5,FALSE)</f>
        <v>3442.0478899999998</v>
      </c>
      <c r="AA226" s="250">
        <f>VLOOKUP($A226,'App C Assum'!$A:$I,6,FALSE)</f>
        <v>0</v>
      </c>
      <c r="AB226" s="250">
        <f>VLOOKUP($A226,'App C Assum'!$A:$I,7,FALSE)</f>
        <v>0</v>
      </c>
      <c r="AC226" s="250">
        <f>VLOOKUP($A226,'App C Assum'!$A:$I,8,FALSE)</f>
        <v>0</v>
      </c>
      <c r="AD226" s="250">
        <f>VLOOKUP($A226,'App C Assum'!$A:$I,9,FALSE)</f>
        <v>0</v>
      </c>
      <c r="AG226" s="250">
        <f>VLOOKUP($A226,'App C Share Outflows'!$A:$I,5,FALSE)</f>
        <v>7961.9942325000011</v>
      </c>
      <c r="AH226" s="250">
        <f>VLOOKUP($A226,'App C Share Outflows'!$A:$I,6,FALSE)</f>
        <v>3350.9942325000006</v>
      </c>
      <c r="AI226" s="250">
        <f>VLOOKUP($A226,'App C Share Outflows'!$A:$I,7,FALSE)</f>
        <v>2071.3411075000004</v>
      </c>
      <c r="AJ226" s="250">
        <f>VLOOKUP($A226,'App C Share Outflows'!$A:$I,8,FALSE)</f>
        <v>0</v>
      </c>
      <c r="AK226" s="250">
        <f>VLOOKUP($A226,'App C Share Outflows'!$A:$I,9,FALSE)</f>
        <v>0</v>
      </c>
      <c r="AN226" s="250">
        <f>VLOOKUP($A226,'App C Share Inflows'!$A:$I,5,FALSE)</f>
        <v>-2159.5989000000004</v>
      </c>
      <c r="AO226" s="250">
        <f>VLOOKUP($A226,'App C Share Inflows'!$A:$I,6,FALSE)</f>
        <v>-2159.5989000000004</v>
      </c>
      <c r="AP226" s="250">
        <f>VLOOKUP($A226,'App C Share Inflows'!$A:$I,7,FALSE)</f>
        <v>0</v>
      </c>
      <c r="AQ226" s="250">
        <f>VLOOKUP($A226,'App C Share Inflows'!$A:$I,8,FALSE)</f>
        <v>0</v>
      </c>
      <c r="AR226" s="250">
        <f>VLOOKUP($A226,'App C Share Inflows'!$A:$I,9,FALSE)</f>
        <v>0</v>
      </c>
    </row>
    <row r="227" spans="1:44">
      <c r="A227" s="4">
        <v>92411</v>
      </c>
      <c r="B227" s="84" t="s">
        <v>230</v>
      </c>
      <c r="C227" s="249">
        <f>VLOOKUP($A227,'App C Total'!$A:$I,3,FALSE)</f>
        <v>3.9027000000000002E-4</v>
      </c>
      <c r="D227" s="44"/>
      <c r="E227" s="250">
        <f>VLOOKUP($A227,'App C Total'!$A:$I,5,FALSE)</f>
        <v>337030.28338250006</v>
      </c>
      <c r="F227" s="250">
        <f>VLOOKUP($A227,'App C Total'!$A:$I,6,FALSE)</f>
        <v>158111.48886250003</v>
      </c>
      <c r="G227" s="250">
        <f>VLOOKUP($A227,'App C Total'!$A:$I,7,FALSE)</f>
        <v>454137.22240750003</v>
      </c>
      <c r="H227" s="250">
        <f>VLOOKUP($A227,'App C Total'!$A:$I,8,FALSE)</f>
        <v>29253.078120000002</v>
      </c>
      <c r="I227" s="250">
        <f>VLOOKUP($A227,'App C Total'!$A:$I,9,FALSE)</f>
        <v>0</v>
      </c>
      <c r="L227" s="250">
        <f>VLOOKUP($A227,'App C Exp'!$A:$I,5,FALSE)</f>
        <v>112163.20773000001</v>
      </c>
      <c r="M227" s="250">
        <f>VLOOKUP($A227,'App C Exp'!$A:$I,6,FALSE)</f>
        <v>83279.325030000007</v>
      </c>
      <c r="N227" s="250">
        <f>VLOOKUP($A227,'App C Exp'!$A:$I,7,FALSE)</f>
        <v>86379.23964</v>
      </c>
      <c r="O227" s="250">
        <f>VLOOKUP($A227,'App C Exp'!$A:$I,8,FALSE)</f>
        <v>0</v>
      </c>
      <c r="P227" s="250">
        <f>VLOOKUP($A227,'App C Exp'!$A:$I,9,FALSE)</f>
        <v>0</v>
      </c>
      <c r="S227" s="250">
        <f>VLOOKUP($A227,'App C Inv'!$A:$I,5,FALSE)</f>
        <v>172349.08605000001</v>
      </c>
      <c r="T227" s="250">
        <f>VLOOKUP($A227,'App C Inv'!$A:$I,6,FALSE)</f>
        <v>114267.93384</v>
      </c>
      <c r="U227" s="250">
        <f>VLOOKUP($A227,'App C Inv'!$A:$I,7,FALSE)</f>
        <v>375933.43155000004</v>
      </c>
      <c r="V227" s="250">
        <f>VLOOKUP($A227,'App C Inv'!$A:$I,8,FALSE)</f>
        <v>29253.078120000002</v>
      </c>
      <c r="W227" s="250">
        <f>VLOOKUP($A227,'App C Inv'!$A:$I,9,FALSE)</f>
        <v>0</v>
      </c>
      <c r="Z227" s="250">
        <f>VLOOKUP($A227,'App C Assum'!$A:$I,5,FALSE)</f>
        <v>109838.75961000001</v>
      </c>
      <c r="AA227" s="250">
        <f>VLOOKUP($A227,'App C Assum'!$A:$I,6,FALSE)</f>
        <v>0</v>
      </c>
      <c r="AB227" s="250">
        <f>VLOOKUP($A227,'App C Assum'!$A:$I,7,FALSE)</f>
        <v>0</v>
      </c>
      <c r="AC227" s="250">
        <f>VLOOKUP($A227,'App C Assum'!$A:$I,8,FALSE)</f>
        <v>0</v>
      </c>
      <c r="AD227" s="250">
        <f>VLOOKUP($A227,'App C Assum'!$A:$I,9,FALSE)</f>
        <v>0</v>
      </c>
      <c r="AG227" s="250">
        <f>VLOOKUP($A227,'App C Share Outflows'!$A:$I,5,FALSE)</f>
        <v>0</v>
      </c>
      <c r="AH227" s="250">
        <f>VLOOKUP($A227,'App C Share Outflows'!$A:$I,6,FALSE)</f>
        <v>0</v>
      </c>
      <c r="AI227" s="250">
        <f>VLOOKUP($A227,'App C Share Outflows'!$A:$I,7,FALSE)</f>
        <v>0</v>
      </c>
      <c r="AJ227" s="250">
        <f>VLOOKUP($A227,'App C Share Outflows'!$A:$I,8,FALSE)</f>
        <v>0</v>
      </c>
      <c r="AK227" s="250">
        <f>VLOOKUP($A227,'App C Share Outflows'!$A:$I,9,FALSE)</f>
        <v>0</v>
      </c>
      <c r="AN227" s="250">
        <f>VLOOKUP($A227,'App C Share Inflows'!$A:$I,5,FALSE)</f>
        <v>-57320.770007499981</v>
      </c>
      <c r="AO227" s="250">
        <f>VLOOKUP($A227,'App C Share Inflows'!$A:$I,6,FALSE)</f>
        <v>-39435.770007499981</v>
      </c>
      <c r="AP227" s="250">
        <f>VLOOKUP($A227,'App C Share Inflows'!$A:$I,7,FALSE)</f>
        <v>-8175.4487824999887</v>
      </c>
      <c r="AQ227" s="250">
        <f>VLOOKUP($A227,'App C Share Inflows'!$A:$I,8,FALSE)</f>
        <v>0</v>
      </c>
      <c r="AR227" s="250">
        <f>VLOOKUP($A227,'App C Share Inflows'!$A:$I,9,FALSE)</f>
        <v>0</v>
      </c>
    </row>
    <row r="228" spans="1:44">
      <c r="A228" s="4">
        <v>92417</v>
      </c>
      <c r="B228" s="84" t="s">
        <v>232</v>
      </c>
      <c r="C228" s="249">
        <f>VLOOKUP($A228,'App C Total'!$A:$I,3,FALSE)</f>
        <v>1.1409999999999999E-5</v>
      </c>
      <c r="D228" s="44"/>
      <c r="E228" s="250">
        <f>VLOOKUP($A228,'App C Total'!$A:$I,5,FALSE)</f>
        <v>11156.161147499999</v>
      </c>
      <c r="F228" s="250">
        <f>VLOOKUP($A228,'App C Total'!$A:$I,6,FALSE)</f>
        <v>7676.3719874999988</v>
      </c>
      <c r="G228" s="250">
        <f>VLOOKUP($A228,'App C Total'!$A:$I,7,FALSE)</f>
        <v>15725.864472499998</v>
      </c>
      <c r="H228" s="250">
        <f>VLOOKUP($A228,'App C Total'!$A:$I,8,FALSE)</f>
        <v>855.24795999999992</v>
      </c>
      <c r="I228" s="250">
        <f>VLOOKUP($A228,'App C Total'!$A:$I,9,FALSE)</f>
        <v>0</v>
      </c>
      <c r="L228" s="250">
        <f>VLOOKUP($A228,'App C Exp'!$A:$I,5,FALSE)</f>
        <v>3279.2225899999999</v>
      </c>
      <c r="M228" s="250">
        <f>VLOOKUP($A228,'App C Exp'!$A:$I,6,FALSE)</f>
        <v>2434.7684899999999</v>
      </c>
      <c r="N228" s="250">
        <f>VLOOKUP($A228,'App C Exp'!$A:$I,7,FALSE)</f>
        <v>2525.3981199999998</v>
      </c>
      <c r="O228" s="250">
        <f>VLOOKUP($A228,'App C Exp'!$A:$I,8,FALSE)</f>
        <v>0</v>
      </c>
      <c r="P228" s="250">
        <f>VLOOKUP($A228,'App C Exp'!$A:$I,9,FALSE)</f>
        <v>0</v>
      </c>
      <c r="S228" s="250">
        <f>VLOOKUP($A228,'App C Inv'!$A:$I,5,FALSE)</f>
        <v>5038.8271500000001</v>
      </c>
      <c r="T228" s="250">
        <f>VLOOKUP($A228,'App C Inv'!$A:$I,6,FALSE)</f>
        <v>3340.7567199999999</v>
      </c>
      <c r="U228" s="250">
        <f>VLOOKUP($A228,'App C Inv'!$A:$I,7,FALSE)</f>
        <v>10990.853649999999</v>
      </c>
      <c r="V228" s="250">
        <f>VLOOKUP($A228,'App C Inv'!$A:$I,8,FALSE)</f>
        <v>855.24795999999992</v>
      </c>
      <c r="W228" s="250">
        <f>VLOOKUP($A228,'App C Inv'!$A:$I,9,FALSE)</f>
        <v>0</v>
      </c>
      <c r="Z228" s="250">
        <f>VLOOKUP($A228,'App C Assum'!$A:$I,5,FALSE)</f>
        <v>3211.2646299999997</v>
      </c>
      <c r="AA228" s="250">
        <f>VLOOKUP($A228,'App C Assum'!$A:$I,6,FALSE)</f>
        <v>0</v>
      </c>
      <c r="AB228" s="250">
        <f>VLOOKUP($A228,'App C Assum'!$A:$I,7,FALSE)</f>
        <v>0</v>
      </c>
      <c r="AC228" s="250">
        <f>VLOOKUP($A228,'App C Assum'!$A:$I,8,FALSE)</f>
        <v>0</v>
      </c>
      <c r="AD228" s="250">
        <f>VLOOKUP($A228,'App C Assum'!$A:$I,9,FALSE)</f>
        <v>0</v>
      </c>
      <c r="AG228" s="250">
        <f>VLOOKUP($A228,'App C Share Outflows'!$A:$I,5,FALSE)</f>
        <v>2209.6127024999987</v>
      </c>
      <c r="AH228" s="250">
        <f>VLOOKUP($A228,'App C Share Outflows'!$A:$I,6,FALSE)</f>
        <v>2209.6127024999987</v>
      </c>
      <c r="AI228" s="250">
        <f>VLOOKUP($A228,'App C Share Outflows'!$A:$I,7,FALSE)</f>
        <v>2209.6127024999987</v>
      </c>
      <c r="AJ228" s="250">
        <f>VLOOKUP($A228,'App C Share Outflows'!$A:$I,8,FALSE)</f>
        <v>0</v>
      </c>
      <c r="AK228" s="250">
        <f>VLOOKUP($A228,'App C Share Outflows'!$A:$I,9,FALSE)</f>
        <v>0</v>
      </c>
      <c r="AN228" s="250">
        <f>VLOOKUP($A228,'App C Share Inflows'!$A:$I,5,FALSE)</f>
        <v>-2582.7659250000002</v>
      </c>
      <c r="AO228" s="250">
        <f>VLOOKUP($A228,'App C Share Inflows'!$A:$I,6,FALSE)</f>
        <v>-308.76592500000015</v>
      </c>
      <c r="AP228" s="250">
        <f>VLOOKUP($A228,'App C Share Inflows'!$A:$I,7,FALSE)</f>
        <v>0</v>
      </c>
      <c r="AQ228" s="250">
        <f>VLOOKUP($A228,'App C Share Inflows'!$A:$I,8,FALSE)</f>
        <v>0</v>
      </c>
      <c r="AR228" s="250">
        <f>VLOOKUP($A228,'App C Share Inflows'!$A:$I,9,FALSE)</f>
        <v>0</v>
      </c>
    </row>
    <row r="229" spans="1:44">
      <c r="A229" s="4">
        <v>92421</v>
      </c>
      <c r="B229" s="84" t="s">
        <v>233</v>
      </c>
      <c r="C229" s="249">
        <f>VLOOKUP($A229,'App C Total'!$A:$I,3,FALSE)</f>
        <v>8.3699999999999995E-6</v>
      </c>
      <c r="D229" s="44"/>
      <c r="E229" s="250">
        <f>VLOOKUP($A229,'App C Total'!$A:$I,5,FALSE)</f>
        <v>5047.5296074999987</v>
      </c>
      <c r="F229" s="250">
        <f>VLOOKUP($A229,'App C Total'!$A:$I,6,FALSE)</f>
        <v>2376.7394875</v>
      </c>
      <c r="G229" s="250">
        <f>VLOOKUP($A229,'App C Total'!$A:$I,7,FALSE)</f>
        <v>10161.262532500001</v>
      </c>
      <c r="H229" s="250">
        <f>VLOOKUP($A229,'App C Total'!$A:$I,8,FALSE)</f>
        <v>627.38171999999997</v>
      </c>
      <c r="I229" s="250">
        <f>VLOOKUP($A229,'App C Total'!$A:$I,9,FALSE)</f>
        <v>0</v>
      </c>
      <c r="L229" s="250">
        <f>VLOOKUP($A229,'App C Exp'!$A:$I,5,FALSE)</f>
        <v>2405.52963</v>
      </c>
      <c r="M229" s="250">
        <f>VLOOKUP($A229,'App C Exp'!$A:$I,6,FALSE)</f>
        <v>1786.06593</v>
      </c>
      <c r="N229" s="250">
        <f>VLOOKUP($A229,'App C Exp'!$A:$I,7,FALSE)</f>
        <v>1852.5488399999999</v>
      </c>
      <c r="O229" s="250">
        <f>VLOOKUP($A229,'App C Exp'!$A:$I,8,FALSE)</f>
        <v>0</v>
      </c>
      <c r="P229" s="250">
        <f>VLOOKUP($A229,'App C Exp'!$A:$I,9,FALSE)</f>
        <v>0</v>
      </c>
      <c r="S229" s="250">
        <f>VLOOKUP($A229,'App C Inv'!$A:$I,5,FALSE)</f>
        <v>3696.3175499999998</v>
      </c>
      <c r="T229" s="250">
        <f>VLOOKUP($A229,'App C Inv'!$A:$I,6,FALSE)</f>
        <v>2450.6690399999998</v>
      </c>
      <c r="U229" s="250">
        <f>VLOOKUP($A229,'App C Inv'!$A:$I,7,FALSE)</f>
        <v>8062.5280499999999</v>
      </c>
      <c r="V229" s="250">
        <f>VLOOKUP($A229,'App C Inv'!$A:$I,8,FALSE)</f>
        <v>627.38171999999997</v>
      </c>
      <c r="W229" s="250">
        <f>VLOOKUP($A229,'App C Inv'!$A:$I,9,FALSE)</f>
        <v>0</v>
      </c>
      <c r="Z229" s="250">
        <f>VLOOKUP($A229,'App C Assum'!$A:$I,5,FALSE)</f>
        <v>2355.6779099999999</v>
      </c>
      <c r="AA229" s="250">
        <f>VLOOKUP($A229,'App C Assum'!$A:$I,6,FALSE)</f>
        <v>0</v>
      </c>
      <c r="AB229" s="250">
        <f>VLOOKUP($A229,'App C Assum'!$A:$I,7,FALSE)</f>
        <v>0</v>
      </c>
      <c r="AC229" s="250">
        <f>VLOOKUP($A229,'App C Assum'!$A:$I,8,FALSE)</f>
        <v>0</v>
      </c>
      <c r="AD229" s="250">
        <f>VLOOKUP($A229,'App C Assum'!$A:$I,9,FALSE)</f>
        <v>0</v>
      </c>
      <c r="AG229" s="250">
        <f>VLOOKUP($A229,'App C Share Outflows'!$A:$I,5,FALSE)</f>
        <v>1549.8975175000003</v>
      </c>
      <c r="AH229" s="250">
        <f>VLOOKUP($A229,'App C Share Outflows'!$A:$I,6,FALSE)</f>
        <v>1549.8975175000003</v>
      </c>
      <c r="AI229" s="250">
        <f>VLOOKUP($A229,'App C Share Outflows'!$A:$I,7,FALSE)</f>
        <v>246.18564250000051</v>
      </c>
      <c r="AJ229" s="250">
        <f>VLOOKUP($A229,'App C Share Outflows'!$A:$I,8,FALSE)</f>
        <v>0</v>
      </c>
      <c r="AK229" s="250">
        <f>VLOOKUP($A229,'App C Share Outflows'!$A:$I,9,FALSE)</f>
        <v>0</v>
      </c>
      <c r="AN229" s="250">
        <f>VLOOKUP($A229,'App C Share Inflows'!$A:$I,5,FALSE)</f>
        <v>-4959.893</v>
      </c>
      <c r="AO229" s="250">
        <f>VLOOKUP($A229,'App C Share Inflows'!$A:$I,6,FALSE)</f>
        <v>-3409.893</v>
      </c>
      <c r="AP229" s="250">
        <f>VLOOKUP($A229,'App C Share Inflows'!$A:$I,7,FALSE)</f>
        <v>0</v>
      </c>
      <c r="AQ229" s="250">
        <f>VLOOKUP($A229,'App C Share Inflows'!$A:$I,8,FALSE)</f>
        <v>0</v>
      </c>
      <c r="AR229" s="250">
        <f>VLOOKUP($A229,'App C Share Inflows'!$A:$I,9,FALSE)</f>
        <v>0</v>
      </c>
    </row>
    <row r="230" spans="1:44">
      <c r="A230" s="4">
        <v>92427</v>
      </c>
      <c r="B230" s="84" t="s">
        <v>234</v>
      </c>
      <c r="C230" s="249">
        <f>VLOOKUP($A230,'App C Total'!$A:$I,3,FALSE)</f>
        <v>1.35E-6</v>
      </c>
      <c r="D230" s="44"/>
      <c r="E230" s="250">
        <f>VLOOKUP($A230,'App C Total'!$A:$I,5,FALSE)</f>
        <v>2086.2145625000003</v>
      </c>
      <c r="F230" s="250">
        <f>VLOOKUP($A230,'App C Total'!$A:$I,6,FALSE)</f>
        <v>1133.4419625000003</v>
      </c>
      <c r="G230" s="250">
        <f>VLOOKUP($A230,'App C Total'!$A:$I,7,FALSE)</f>
        <v>1833.6885375000004</v>
      </c>
      <c r="H230" s="250">
        <f>VLOOKUP($A230,'App C Total'!$A:$I,8,FALSE)</f>
        <v>101.1906</v>
      </c>
      <c r="I230" s="250">
        <f>VLOOKUP($A230,'App C Total'!$A:$I,9,FALSE)</f>
        <v>0</v>
      </c>
      <c r="L230" s="250">
        <f>VLOOKUP($A230,'App C Exp'!$A:$I,5,FALSE)</f>
        <v>387.98865000000001</v>
      </c>
      <c r="M230" s="250">
        <f>VLOOKUP($A230,'App C Exp'!$A:$I,6,FALSE)</f>
        <v>288.07515000000001</v>
      </c>
      <c r="N230" s="250">
        <f>VLOOKUP($A230,'App C Exp'!$A:$I,7,FALSE)</f>
        <v>298.79820000000001</v>
      </c>
      <c r="O230" s="250">
        <f>VLOOKUP($A230,'App C Exp'!$A:$I,8,FALSE)</f>
        <v>0</v>
      </c>
      <c r="P230" s="250">
        <f>VLOOKUP($A230,'App C Exp'!$A:$I,9,FALSE)</f>
        <v>0</v>
      </c>
      <c r="S230" s="250">
        <f>VLOOKUP($A230,'App C Inv'!$A:$I,5,FALSE)</f>
        <v>596.18025</v>
      </c>
      <c r="T230" s="250">
        <f>VLOOKUP($A230,'App C Inv'!$A:$I,6,FALSE)</f>
        <v>395.26920000000001</v>
      </c>
      <c r="U230" s="250">
        <f>VLOOKUP($A230,'App C Inv'!$A:$I,7,FALSE)</f>
        <v>1300.4077500000001</v>
      </c>
      <c r="V230" s="250">
        <f>VLOOKUP($A230,'App C Inv'!$A:$I,8,FALSE)</f>
        <v>101.1906</v>
      </c>
      <c r="W230" s="250">
        <f>VLOOKUP($A230,'App C Inv'!$A:$I,9,FALSE)</f>
        <v>0</v>
      </c>
      <c r="Z230" s="250">
        <f>VLOOKUP($A230,'App C Assum'!$A:$I,5,FALSE)</f>
        <v>379.94805000000002</v>
      </c>
      <c r="AA230" s="250">
        <f>VLOOKUP($A230,'App C Assum'!$A:$I,6,FALSE)</f>
        <v>0</v>
      </c>
      <c r="AB230" s="250">
        <f>VLOOKUP($A230,'App C Assum'!$A:$I,7,FALSE)</f>
        <v>0</v>
      </c>
      <c r="AC230" s="250">
        <f>VLOOKUP($A230,'App C Assum'!$A:$I,8,FALSE)</f>
        <v>0</v>
      </c>
      <c r="AD230" s="250">
        <f>VLOOKUP($A230,'App C Assum'!$A:$I,9,FALSE)</f>
        <v>0</v>
      </c>
      <c r="AG230" s="250">
        <f>VLOOKUP($A230,'App C Share Outflows'!$A:$I,5,FALSE)</f>
        <v>835.76071250000018</v>
      </c>
      <c r="AH230" s="250">
        <f>VLOOKUP($A230,'App C Share Outflows'!$A:$I,6,FALSE)</f>
        <v>563.7607125000003</v>
      </c>
      <c r="AI230" s="250">
        <f>VLOOKUP($A230,'App C Share Outflows'!$A:$I,7,FALSE)</f>
        <v>234.48258750000028</v>
      </c>
      <c r="AJ230" s="250">
        <f>VLOOKUP($A230,'App C Share Outflows'!$A:$I,8,FALSE)</f>
        <v>0</v>
      </c>
      <c r="AK230" s="250">
        <f>VLOOKUP($A230,'App C Share Outflows'!$A:$I,9,FALSE)</f>
        <v>0</v>
      </c>
      <c r="AN230" s="250">
        <f>VLOOKUP($A230,'App C Share Inflows'!$A:$I,5,FALSE)</f>
        <v>-113.66309999999999</v>
      </c>
      <c r="AO230" s="250">
        <f>VLOOKUP($A230,'App C Share Inflows'!$A:$I,6,FALSE)</f>
        <v>-113.66309999999999</v>
      </c>
      <c r="AP230" s="250">
        <f>VLOOKUP($A230,'App C Share Inflows'!$A:$I,7,FALSE)</f>
        <v>0</v>
      </c>
      <c r="AQ230" s="250">
        <f>VLOOKUP($A230,'App C Share Inflows'!$A:$I,8,FALSE)</f>
        <v>0</v>
      </c>
      <c r="AR230" s="250">
        <f>VLOOKUP($A230,'App C Share Inflows'!$A:$I,9,FALSE)</f>
        <v>0</v>
      </c>
    </row>
    <row r="231" spans="1:44">
      <c r="A231" s="94">
        <v>92431</v>
      </c>
      <c r="B231" s="95" t="s">
        <v>235</v>
      </c>
      <c r="C231" s="249">
        <f>VLOOKUP($A231,'App C Total'!$A:$I,3,FALSE)</f>
        <v>9.6800000000000005E-6</v>
      </c>
      <c r="D231" s="44"/>
      <c r="E231" s="250">
        <f>VLOOKUP($A231,'App C Total'!$A:$I,5,FALSE)</f>
        <v>7465.8406549999982</v>
      </c>
      <c r="F231" s="250">
        <f>VLOOKUP($A231,'App C Total'!$A:$I,6,FALSE)</f>
        <v>3459.4489749999975</v>
      </c>
      <c r="G231" s="250">
        <f>VLOOKUP($A231,'App C Total'!$A:$I,7,FALSE)</f>
        <v>6715.2400300000008</v>
      </c>
      <c r="H231" s="250">
        <f>VLOOKUP($A231,'App C Total'!$A:$I,8,FALSE)</f>
        <v>725.57407999999998</v>
      </c>
      <c r="I231" s="250">
        <f>VLOOKUP($A231,'App C Total'!$A:$I,9,FALSE)</f>
        <v>0</v>
      </c>
      <c r="L231" s="250">
        <f>VLOOKUP($A231,'App C Exp'!$A:$I,5,FALSE)</f>
        <v>2782.02232</v>
      </c>
      <c r="M231" s="250">
        <f>VLOOKUP($A231,'App C Exp'!$A:$I,6,FALSE)</f>
        <v>2065.6055200000001</v>
      </c>
      <c r="N231" s="250">
        <f>VLOOKUP($A231,'App C Exp'!$A:$I,7,FALSE)</f>
        <v>2142.4937600000003</v>
      </c>
      <c r="O231" s="250">
        <f>VLOOKUP($A231,'App C Exp'!$A:$I,8,FALSE)</f>
        <v>0</v>
      </c>
      <c r="P231" s="250">
        <f>VLOOKUP($A231,'App C Exp'!$A:$I,9,FALSE)</f>
        <v>0</v>
      </c>
      <c r="S231" s="250">
        <f>VLOOKUP($A231,'App C Inv'!$A:$I,5,FALSE)</f>
        <v>4274.8332</v>
      </c>
      <c r="T231" s="250">
        <f>VLOOKUP($A231,'App C Inv'!$A:$I,6,FALSE)</f>
        <v>2834.2265600000001</v>
      </c>
      <c r="U231" s="250">
        <f>VLOOKUP($A231,'App C Inv'!$A:$I,7,FALSE)</f>
        <v>9324.4052000000011</v>
      </c>
      <c r="V231" s="250">
        <f>VLOOKUP($A231,'App C Inv'!$A:$I,8,FALSE)</f>
        <v>725.57407999999998</v>
      </c>
      <c r="W231" s="250">
        <f>VLOOKUP($A231,'App C Inv'!$A:$I,9,FALSE)</f>
        <v>0</v>
      </c>
      <c r="Z231" s="250">
        <f>VLOOKUP($A231,'App C Assum'!$A:$I,5,FALSE)</f>
        <v>2724.3682400000002</v>
      </c>
      <c r="AA231" s="250">
        <f>VLOOKUP($A231,'App C Assum'!$A:$I,6,FALSE)</f>
        <v>0</v>
      </c>
      <c r="AB231" s="250">
        <f>VLOOKUP($A231,'App C Assum'!$A:$I,7,FALSE)</f>
        <v>0</v>
      </c>
      <c r="AC231" s="250">
        <f>VLOOKUP($A231,'App C Assum'!$A:$I,8,FALSE)</f>
        <v>0</v>
      </c>
      <c r="AD231" s="250">
        <f>VLOOKUP($A231,'App C Assum'!$A:$I,9,FALSE)</f>
        <v>0</v>
      </c>
      <c r="AG231" s="250">
        <f>VLOOKUP($A231,'App C Share Outflows'!$A:$I,5,FALSE)</f>
        <v>3311.2758249999988</v>
      </c>
      <c r="AH231" s="250">
        <f>VLOOKUP($A231,'App C Share Outflows'!$A:$I,6,FALSE)</f>
        <v>3311.2758249999988</v>
      </c>
      <c r="AI231" s="250">
        <f>VLOOKUP($A231,'App C Share Outflows'!$A:$I,7,FALSE)</f>
        <v>0</v>
      </c>
      <c r="AJ231" s="250">
        <f>VLOOKUP($A231,'App C Share Outflows'!$A:$I,8,FALSE)</f>
        <v>0</v>
      </c>
      <c r="AK231" s="250">
        <f>VLOOKUP($A231,'App C Share Outflows'!$A:$I,9,FALSE)</f>
        <v>0</v>
      </c>
      <c r="AN231" s="250">
        <f>VLOOKUP($A231,'App C Share Inflows'!$A:$I,5,FALSE)</f>
        <v>-5626.6589300000014</v>
      </c>
      <c r="AO231" s="250">
        <f>VLOOKUP($A231,'App C Share Inflows'!$A:$I,6,FALSE)</f>
        <v>-4751.6589300000014</v>
      </c>
      <c r="AP231" s="250">
        <f>VLOOKUP($A231,'App C Share Inflows'!$A:$I,7,FALSE)</f>
        <v>-4751.6589300000014</v>
      </c>
      <c r="AQ231" s="250">
        <f>VLOOKUP($A231,'App C Share Inflows'!$A:$I,8,FALSE)</f>
        <v>0</v>
      </c>
      <c r="AR231" s="250">
        <f>VLOOKUP($A231,'App C Share Inflows'!$A:$I,9,FALSE)</f>
        <v>0</v>
      </c>
    </row>
    <row r="232" spans="1:44">
      <c r="A232" s="4">
        <v>92441</v>
      </c>
      <c r="B232" s="84" t="s">
        <v>236</v>
      </c>
      <c r="C232" s="249">
        <f>VLOOKUP($A232,'App C Total'!$A:$I,3,FALSE)</f>
        <v>8.9019999999999998E-5</v>
      </c>
      <c r="D232" s="44"/>
      <c r="E232" s="250">
        <f>VLOOKUP($A232,'App C Total'!$A:$I,5,FALSE)</f>
        <v>76875.583770000012</v>
      </c>
      <c r="F232" s="250">
        <f>VLOOKUP($A232,'App C Total'!$A:$I,6,FALSE)</f>
        <v>36224.934250000006</v>
      </c>
      <c r="G232" s="250">
        <f>VLOOKUP($A232,'App C Total'!$A:$I,7,FALSE)</f>
        <v>92780.845444999984</v>
      </c>
      <c r="H232" s="250">
        <f>VLOOKUP($A232,'App C Total'!$A:$I,8,FALSE)</f>
        <v>6672.5831200000002</v>
      </c>
      <c r="I232" s="250">
        <f>VLOOKUP($A232,'App C Total'!$A:$I,9,FALSE)</f>
        <v>0</v>
      </c>
      <c r="L232" s="250">
        <f>VLOOKUP($A232,'App C Exp'!$A:$I,5,FALSE)</f>
        <v>25584.258979999999</v>
      </c>
      <c r="M232" s="250">
        <f>VLOOKUP($A232,'App C Exp'!$A:$I,6,FALSE)</f>
        <v>18995.888780000001</v>
      </c>
      <c r="N232" s="250">
        <f>VLOOKUP($A232,'App C Exp'!$A:$I,7,FALSE)</f>
        <v>19702.97464</v>
      </c>
      <c r="O232" s="250">
        <f>VLOOKUP($A232,'App C Exp'!$A:$I,8,FALSE)</f>
        <v>0</v>
      </c>
      <c r="P232" s="250">
        <f>VLOOKUP($A232,'App C Exp'!$A:$I,9,FALSE)</f>
        <v>0</v>
      </c>
      <c r="S232" s="250">
        <f>VLOOKUP($A232,'App C Inv'!$A:$I,5,FALSE)</f>
        <v>39312.567300000002</v>
      </c>
      <c r="T232" s="250">
        <f>VLOOKUP($A232,'App C Inv'!$A:$I,6,FALSE)</f>
        <v>26064.343839999998</v>
      </c>
      <c r="U232" s="250">
        <f>VLOOKUP($A232,'App C Inv'!$A:$I,7,FALSE)</f>
        <v>85749.850299999991</v>
      </c>
      <c r="V232" s="250">
        <f>VLOOKUP($A232,'App C Inv'!$A:$I,8,FALSE)</f>
        <v>6672.5831200000002</v>
      </c>
      <c r="W232" s="250">
        <f>VLOOKUP($A232,'App C Inv'!$A:$I,9,FALSE)</f>
        <v>0</v>
      </c>
      <c r="Z232" s="250">
        <f>VLOOKUP($A232,'App C Assum'!$A:$I,5,FALSE)</f>
        <v>25054.05586</v>
      </c>
      <c r="AA232" s="250">
        <f>VLOOKUP($A232,'App C Assum'!$A:$I,6,FALSE)</f>
        <v>0</v>
      </c>
      <c r="AB232" s="250">
        <f>VLOOKUP($A232,'App C Assum'!$A:$I,7,FALSE)</f>
        <v>0</v>
      </c>
      <c r="AC232" s="250">
        <f>VLOOKUP($A232,'App C Assum'!$A:$I,8,FALSE)</f>
        <v>0</v>
      </c>
      <c r="AD232" s="250">
        <f>VLOOKUP($A232,'App C Assum'!$A:$I,9,FALSE)</f>
        <v>0</v>
      </c>
      <c r="AG232" s="250">
        <f>VLOOKUP($A232,'App C Share Outflows'!$A:$I,5,FALSE)</f>
        <v>4830.6817500000034</v>
      </c>
      <c r="AH232" s="250">
        <f>VLOOKUP($A232,'App C Share Outflows'!$A:$I,6,FALSE)</f>
        <v>4830.6817500000034</v>
      </c>
      <c r="AI232" s="250">
        <f>VLOOKUP($A232,'App C Share Outflows'!$A:$I,7,FALSE)</f>
        <v>0</v>
      </c>
      <c r="AJ232" s="250">
        <f>VLOOKUP($A232,'App C Share Outflows'!$A:$I,8,FALSE)</f>
        <v>0</v>
      </c>
      <c r="AK232" s="250">
        <f>VLOOKUP($A232,'App C Share Outflows'!$A:$I,9,FALSE)</f>
        <v>0</v>
      </c>
      <c r="AN232" s="250">
        <f>VLOOKUP($A232,'App C Share Inflows'!$A:$I,5,FALSE)</f>
        <v>-17905.980119999997</v>
      </c>
      <c r="AO232" s="250">
        <f>VLOOKUP($A232,'App C Share Inflows'!$A:$I,6,FALSE)</f>
        <v>-13665.980119999997</v>
      </c>
      <c r="AP232" s="250">
        <f>VLOOKUP($A232,'App C Share Inflows'!$A:$I,7,FALSE)</f>
        <v>-12671.979495</v>
      </c>
      <c r="AQ232" s="250">
        <f>VLOOKUP($A232,'App C Share Inflows'!$A:$I,8,FALSE)</f>
        <v>0</v>
      </c>
      <c r="AR232" s="250">
        <f>VLOOKUP($A232,'App C Share Inflows'!$A:$I,9,FALSE)</f>
        <v>0</v>
      </c>
    </row>
    <row r="233" spans="1:44">
      <c r="A233" s="4">
        <v>92444</v>
      </c>
      <c r="B233" s="84" t="s">
        <v>237</v>
      </c>
      <c r="C233" s="249">
        <f>VLOOKUP($A233,'App C Total'!$A:$I,3,FALSE)</f>
        <v>9.5799999999999998E-6</v>
      </c>
      <c r="D233" s="44"/>
      <c r="E233" s="250">
        <f>VLOOKUP($A233,'App C Total'!$A:$I,5,FALSE)</f>
        <v>10791.061505</v>
      </c>
      <c r="F233" s="250">
        <f>VLOOKUP($A233,'App C Total'!$A:$I,6,FALSE)</f>
        <v>3617.0974250000008</v>
      </c>
      <c r="G233" s="250">
        <f>VLOOKUP($A233,'App C Total'!$A:$I,7,FALSE)</f>
        <v>10062.245954999999</v>
      </c>
      <c r="H233" s="250">
        <f>VLOOKUP($A233,'App C Total'!$A:$I,8,FALSE)</f>
        <v>718.07848000000001</v>
      </c>
      <c r="I233" s="250">
        <f>VLOOKUP($A233,'App C Total'!$A:$I,9,FALSE)</f>
        <v>0</v>
      </c>
      <c r="L233" s="250">
        <f>VLOOKUP($A233,'App C Exp'!$A:$I,5,FALSE)</f>
        <v>2753.28242</v>
      </c>
      <c r="M233" s="250">
        <f>VLOOKUP($A233,'App C Exp'!$A:$I,6,FALSE)</f>
        <v>2044.2666199999999</v>
      </c>
      <c r="N233" s="250">
        <f>VLOOKUP($A233,'App C Exp'!$A:$I,7,FALSE)</f>
        <v>2120.3605600000001</v>
      </c>
      <c r="O233" s="250">
        <f>VLOOKUP($A233,'App C Exp'!$A:$I,8,FALSE)</f>
        <v>0</v>
      </c>
      <c r="P233" s="250">
        <f>VLOOKUP($A233,'App C Exp'!$A:$I,9,FALSE)</f>
        <v>0</v>
      </c>
      <c r="S233" s="250">
        <f>VLOOKUP($A233,'App C Inv'!$A:$I,5,FALSE)</f>
        <v>4230.6716999999999</v>
      </c>
      <c r="T233" s="250">
        <f>VLOOKUP($A233,'App C Inv'!$A:$I,6,FALSE)</f>
        <v>2804.9473600000001</v>
      </c>
      <c r="U233" s="250">
        <f>VLOOKUP($A233,'App C Inv'!$A:$I,7,FALSE)</f>
        <v>9228.0787</v>
      </c>
      <c r="V233" s="250">
        <f>VLOOKUP($A233,'App C Inv'!$A:$I,8,FALSE)</f>
        <v>718.07848000000001</v>
      </c>
      <c r="W233" s="250">
        <f>VLOOKUP($A233,'App C Inv'!$A:$I,9,FALSE)</f>
        <v>0</v>
      </c>
      <c r="Z233" s="250">
        <f>VLOOKUP($A233,'App C Assum'!$A:$I,5,FALSE)</f>
        <v>2696.2239399999999</v>
      </c>
      <c r="AA233" s="250">
        <f>VLOOKUP($A233,'App C Assum'!$A:$I,6,FALSE)</f>
        <v>0</v>
      </c>
      <c r="AB233" s="250">
        <f>VLOOKUP($A233,'App C Assum'!$A:$I,7,FALSE)</f>
        <v>0</v>
      </c>
      <c r="AC233" s="250">
        <f>VLOOKUP($A233,'App C Assum'!$A:$I,8,FALSE)</f>
        <v>0</v>
      </c>
      <c r="AD233" s="250">
        <f>VLOOKUP($A233,'App C Assum'!$A:$I,9,FALSE)</f>
        <v>0</v>
      </c>
      <c r="AG233" s="250">
        <f>VLOOKUP($A233,'App C Share Outflows'!$A:$I,5,FALSE)</f>
        <v>2911.3155000000011</v>
      </c>
      <c r="AH233" s="250">
        <f>VLOOKUP($A233,'App C Share Outflows'!$A:$I,6,FALSE)</f>
        <v>568.31550000000107</v>
      </c>
      <c r="AI233" s="250">
        <f>VLOOKUP($A233,'App C Share Outflows'!$A:$I,7,FALSE)</f>
        <v>0</v>
      </c>
      <c r="AJ233" s="250">
        <f>VLOOKUP($A233,'App C Share Outflows'!$A:$I,8,FALSE)</f>
        <v>0</v>
      </c>
      <c r="AK233" s="250">
        <f>VLOOKUP($A233,'App C Share Outflows'!$A:$I,9,FALSE)</f>
        <v>0</v>
      </c>
      <c r="AN233" s="250">
        <f>VLOOKUP($A233,'App C Share Inflows'!$A:$I,5,FALSE)</f>
        <v>-1800.4320550000004</v>
      </c>
      <c r="AO233" s="250">
        <f>VLOOKUP($A233,'App C Share Inflows'!$A:$I,6,FALSE)</f>
        <v>-1800.4320550000004</v>
      </c>
      <c r="AP233" s="250">
        <f>VLOOKUP($A233,'App C Share Inflows'!$A:$I,7,FALSE)</f>
        <v>-1286.193305</v>
      </c>
      <c r="AQ233" s="250">
        <f>VLOOKUP($A233,'App C Share Inflows'!$A:$I,8,FALSE)</f>
        <v>0</v>
      </c>
      <c r="AR233" s="250">
        <f>VLOOKUP($A233,'App C Share Inflows'!$A:$I,9,FALSE)</f>
        <v>0</v>
      </c>
    </row>
    <row r="234" spans="1:44">
      <c r="A234" s="4">
        <v>92451</v>
      </c>
      <c r="B234" s="84" t="s">
        <v>238</v>
      </c>
      <c r="C234" s="249">
        <f>VLOOKUP($A234,'App C Total'!$A:$I,3,FALSE)</f>
        <v>1.0760999999999999E-4</v>
      </c>
      <c r="D234" s="44"/>
      <c r="E234" s="250">
        <f>VLOOKUP($A234,'App C Total'!$A:$I,5,FALSE)</f>
        <v>135953.65889749996</v>
      </c>
      <c r="F234" s="250">
        <f>VLOOKUP($A234,'App C Total'!$A:$I,6,FALSE)</f>
        <v>74273.518537499986</v>
      </c>
      <c r="G234" s="250">
        <f>VLOOKUP($A234,'App C Total'!$A:$I,7,FALSE)</f>
        <v>137707.53992249997</v>
      </c>
      <c r="H234" s="250">
        <f>VLOOKUP($A234,'App C Total'!$A:$I,8,FALSE)</f>
        <v>8066.0151599999999</v>
      </c>
      <c r="I234" s="250">
        <f>VLOOKUP($A234,'App C Total'!$A:$I,9,FALSE)</f>
        <v>0</v>
      </c>
      <c r="L234" s="250">
        <f>VLOOKUP($A234,'App C Exp'!$A:$I,5,FALSE)</f>
        <v>30927.006389999999</v>
      </c>
      <c r="M234" s="250">
        <f>VLOOKUP($A234,'App C Exp'!$A:$I,6,FALSE)</f>
        <v>22962.790289999997</v>
      </c>
      <c r="N234" s="250">
        <f>VLOOKUP($A234,'App C Exp'!$A:$I,7,FALSE)</f>
        <v>23817.536519999998</v>
      </c>
      <c r="O234" s="250">
        <f>VLOOKUP($A234,'App C Exp'!$A:$I,8,FALSE)</f>
        <v>0</v>
      </c>
      <c r="P234" s="250">
        <f>VLOOKUP($A234,'App C Exp'!$A:$I,9,FALSE)</f>
        <v>0</v>
      </c>
      <c r="S234" s="250">
        <f>VLOOKUP($A234,'App C Inv'!$A:$I,5,FALSE)</f>
        <v>47522.190149999995</v>
      </c>
      <c r="T234" s="250">
        <f>VLOOKUP($A234,'App C Inv'!$A:$I,6,FALSE)</f>
        <v>31507.347119999999</v>
      </c>
      <c r="U234" s="250">
        <f>VLOOKUP($A234,'App C Inv'!$A:$I,7,FALSE)</f>
        <v>103656.94665</v>
      </c>
      <c r="V234" s="250">
        <f>VLOOKUP($A234,'App C Inv'!$A:$I,8,FALSE)</f>
        <v>8066.0151599999999</v>
      </c>
      <c r="W234" s="250">
        <f>VLOOKUP($A234,'App C Inv'!$A:$I,9,FALSE)</f>
        <v>0</v>
      </c>
      <c r="Z234" s="250">
        <f>VLOOKUP($A234,'App C Assum'!$A:$I,5,FALSE)</f>
        <v>30286.08123</v>
      </c>
      <c r="AA234" s="250">
        <f>VLOOKUP($A234,'App C Assum'!$A:$I,6,FALSE)</f>
        <v>0</v>
      </c>
      <c r="AB234" s="250">
        <f>VLOOKUP($A234,'App C Assum'!$A:$I,7,FALSE)</f>
        <v>0</v>
      </c>
      <c r="AC234" s="250">
        <f>VLOOKUP($A234,'App C Assum'!$A:$I,8,FALSE)</f>
        <v>0</v>
      </c>
      <c r="AD234" s="250">
        <f>VLOOKUP($A234,'App C Assum'!$A:$I,9,FALSE)</f>
        <v>0</v>
      </c>
      <c r="AG234" s="250">
        <f>VLOOKUP($A234,'App C Share Outflows'!$A:$I,5,FALSE)</f>
        <v>27218.381127499986</v>
      </c>
      <c r="AH234" s="250">
        <f>VLOOKUP($A234,'App C Share Outflows'!$A:$I,6,FALSE)</f>
        <v>19803.381127499986</v>
      </c>
      <c r="AI234" s="250">
        <f>VLOOKUP($A234,'App C Share Outflows'!$A:$I,7,FALSE)</f>
        <v>10233.05675249999</v>
      </c>
      <c r="AJ234" s="250">
        <f>VLOOKUP($A234,'App C Share Outflows'!$A:$I,8,FALSE)</f>
        <v>0</v>
      </c>
      <c r="AK234" s="250">
        <f>VLOOKUP($A234,'App C Share Outflows'!$A:$I,9,FALSE)</f>
        <v>0</v>
      </c>
      <c r="AN234" s="250">
        <f>VLOOKUP($A234,'App C Share Inflows'!$A:$I,5,FALSE)</f>
        <v>0</v>
      </c>
      <c r="AO234" s="250">
        <f>VLOOKUP($A234,'App C Share Inflows'!$A:$I,6,FALSE)</f>
        <v>0</v>
      </c>
      <c r="AP234" s="250">
        <f>VLOOKUP($A234,'App C Share Inflows'!$A:$I,7,FALSE)</f>
        <v>0</v>
      </c>
      <c r="AQ234" s="250">
        <f>VLOOKUP($A234,'App C Share Inflows'!$A:$I,8,FALSE)</f>
        <v>0</v>
      </c>
      <c r="AR234" s="250">
        <f>VLOOKUP($A234,'App C Share Inflows'!$A:$I,9,FALSE)</f>
        <v>0</v>
      </c>
    </row>
    <row r="235" spans="1:44">
      <c r="A235" s="4">
        <v>92461</v>
      </c>
      <c r="B235" s="84" t="s">
        <v>239</v>
      </c>
      <c r="C235" s="249">
        <f>VLOOKUP($A235,'App C Total'!$A:$I,3,FALSE)</f>
        <v>9.6280000000000007E-5</v>
      </c>
      <c r="D235" s="44"/>
      <c r="E235" s="250">
        <f>VLOOKUP($A235,'App C Total'!$A:$I,5,FALSE)</f>
        <v>122596.37763000002</v>
      </c>
      <c r="F235" s="250">
        <f>VLOOKUP($A235,'App C Total'!$A:$I,6,FALSE)</f>
        <v>56904.684350000025</v>
      </c>
      <c r="G235" s="250">
        <f>VLOOKUP($A235,'App C Total'!$A:$I,7,FALSE)</f>
        <v>115158.68093000002</v>
      </c>
      <c r="H235" s="250">
        <f>VLOOKUP($A235,'App C Total'!$A:$I,8,FALSE)</f>
        <v>7216.7636800000009</v>
      </c>
      <c r="I235" s="250">
        <f>VLOOKUP($A235,'App C Total'!$A:$I,9,FALSE)</f>
        <v>0</v>
      </c>
      <c r="L235" s="250">
        <f>VLOOKUP($A235,'App C Exp'!$A:$I,5,FALSE)</f>
        <v>27670.775720000001</v>
      </c>
      <c r="M235" s="250">
        <f>VLOOKUP($A235,'App C Exp'!$A:$I,6,FALSE)</f>
        <v>20545.092920000003</v>
      </c>
      <c r="N235" s="250">
        <f>VLOOKUP($A235,'App C Exp'!$A:$I,7,FALSE)</f>
        <v>21309.844960000002</v>
      </c>
      <c r="O235" s="250">
        <f>VLOOKUP($A235,'App C Exp'!$A:$I,8,FALSE)</f>
        <v>0</v>
      </c>
      <c r="P235" s="250">
        <f>VLOOKUP($A235,'App C Exp'!$A:$I,9,FALSE)</f>
        <v>0</v>
      </c>
      <c r="S235" s="250">
        <f>VLOOKUP($A235,'App C Inv'!$A:$I,5,FALSE)</f>
        <v>42518.692200000005</v>
      </c>
      <c r="T235" s="250">
        <f>VLOOKUP($A235,'App C Inv'!$A:$I,6,FALSE)</f>
        <v>28190.013760000002</v>
      </c>
      <c r="U235" s="250">
        <f>VLOOKUP($A235,'App C Inv'!$A:$I,7,FALSE)</f>
        <v>92743.154200000004</v>
      </c>
      <c r="V235" s="250">
        <f>VLOOKUP($A235,'App C Inv'!$A:$I,8,FALSE)</f>
        <v>7216.7636800000009</v>
      </c>
      <c r="W235" s="250">
        <f>VLOOKUP($A235,'App C Inv'!$A:$I,9,FALSE)</f>
        <v>0</v>
      </c>
      <c r="Z235" s="250">
        <f>VLOOKUP($A235,'App C Assum'!$A:$I,5,FALSE)</f>
        <v>27097.332040000001</v>
      </c>
      <c r="AA235" s="250">
        <f>VLOOKUP($A235,'App C Assum'!$A:$I,6,FALSE)</f>
        <v>0</v>
      </c>
      <c r="AB235" s="250">
        <f>VLOOKUP($A235,'App C Assum'!$A:$I,7,FALSE)</f>
        <v>0</v>
      </c>
      <c r="AC235" s="250">
        <f>VLOOKUP($A235,'App C Assum'!$A:$I,8,FALSE)</f>
        <v>0</v>
      </c>
      <c r="AD235" s="250">
        <f>VLOOKUP($A235,'App C Assum'!$A:$I,9,FALSE)</f>
        <v>0</v>
      </c>
      <c r="AG235" s="250">
        <f>VLOOKUP($A235,'App C Share Outflows'!$A:$I,5,FALSE)</f>
        <v>26940.908920000016</v>
      </c>
      <c r="AH235" s="250">
        <f>VLOOKUP($A235,'App C Share Outflows'!$A:$I,6,FALSE)</f>
        <v>9800.9089200000144</v>
      </c>
      <c r="AI235" s="250">
        <f>VLOOKUP($A235,'App C Share Outflows'!$A:$I,7,FALSE)</f>
        <v>1105.6817700000126</v>
      </c>
      <c r="AJ235" s="250">
        <f>VLOOKUP($A235,'App C Share Outflows'!$A:$I,8,FALSE)</f>
        <v>0</v>
      </c>
      <c r="AK235" s="250">
        <f>VLOOKUP($A235,'App C Share Outflows'!$A:$I,9,FALSE)</f>
        <v>0</v>
      </c>
      <c r="AN235" s="250">
        <f>VLOOKUP($A235,'App C Share Inflows'!$A:$I,5,FALSE)</f>
        <v>-1631.3312499999993</v>
      </c>
      <c r="AO235" s="250">
        <f>VLOOKUP($A235,'App C Share Inflows'!$A:$I,6,FALSE)</f>
        <v>-1631.3312499999993</v>
      </c>
      <c r="AP235" s="250">
        <f>VLOOKUP($A235,'App C Share Inflows'!$A:$I,7,FALSE)</f>
        <v>0</v>
      </c>
      <c r="AQ235" s="250">
        <f>VLOOKUP($A235,'App C Share Inflows'!$A:$I,8,FALSE)</f>
        <v>0</v>
      </c>
      <c r="AR235" s="250">
        <f>VLOOKUP($A235,'App C Share Inflows'!$A:$I,9,FALSE)</f>
        <v>0</v>
      </c>
    </row>
    <row r="236" spans="1:44">
      <c r="A236" s="4">
        <v>92501</v>
      </c>
      <c r="B236" s="84" t="s">
        <v>240</v>
      </c>
      <c r="C236" s="249">
        <f>VLOOKUP($A236,'App C Total'!$A:$I,3,FALSE)</f>
        <v>4.3997000000000003E-3</v>
      </c>
      <c r="D236" s="44"/>
      <c r="E236" s="250">
        <f>VLOOKUP($A236,'App C Total'!$A:$I,5,FALSE)</f>
        <v>4768640.5558750005</v>
      </c>
      <c r="F236" s="250">
        <f>VLOOKUP($A236,'App C Total'!$A:$I,6,FALSE)</f>
        <v>2569826.4386750003</v>
      </c>
      <c r="G236" s="250">
        <f>VLOOKUP($A236,'App C Total'!$A:$I,7,FALSE)</f>
        <v>5493690.1478250008</v>
      </c>
      <c r="H236" s="250">
        <f>VLOOKUP($A236,'App C Total'!$A:$I,8,FALSE)</f>
        <v>329783.91320000001</v>
      </c>
      <c r="I236" s="250">
        <f>VLOOKUP($A236,'App C Total'!$A:$I,9,FALSE)</f>
        <v>0</v>
      </c>
      <c r="L236" s="250">
        <f>VLOOKUP($A236,'App C Exp'!$A:$I,5,FALSE)</f>
        <v>1264469.3803000001</v>
      </c>
      <c r="M236" s="250">
        <f>VLOOKUP($A236,'App C Exp'!$A:$I,6,FALSE)</f>
        <v>938847.58330000006</v>
      </c>
      <c r="N236" s="250">
        <f>VLOOKUP($A236,'App C Exp'!$A:$I,7,FALSE)</f>
        <v>973794.40040000004</v>
      </c>
      <c r="O236" s="250">
        <f>VLOOKUP($A236,'App C Exp'!$A:$I,8,FALSE)</f>
        <v>0</v>
      </c>
      <c r="P236" s="250">
        <f>VLOOKUP($A236,'App C Exp'!$A:$I,9,FALSE)</f>
        <v>0</v>
      </c>
      <c r="S236" s="250">
        <f>VLOOKUP($A236,'App C Inv'!$A:$I,5,FALSE)</f>
        <v>1942973.5155000002</v>
      </c>
      <c r="T236" s="250">
        <f>VLOOKUP($A236,'App C Inv'!$A:$I,6,FALSE)</f>
        <v>1288196.9624000001</v>
      </c>
      <c r="U236" s="250">
        <f>VLOOKUP($A236,'App C Inv'!$A:$I,7,FALSE)</f>
        <v>4238077.0205000006</v>
      </c>
      <c r="V236" s="250">
        <f>VLOOKUP($A236,'App C Inv'!$A:$I,8,FALSE)</f>
        <v>329783.91320000001</v>
      </c>
      <c r="W236" s="250">
        <f>VLOOKUP($A236,'App C Inv'!$A:$I,9,FALSE)</f>
        <v>0</v>
      </c>
      <c r="Z236" s="250">
        <f>VLOOKUP($A236,'App C Assum'!$A:$I,5,FALSE)</f>
        <v>1238264.7671000001</v>
      </c>
      <c r="AA236" s="250">
        <f>VLOOKUP($A236,'App C Assum'!$A:$I,6,FALSE)</f>
        <v>0</v>
      </c>
      <c r="AB236" s="250">
        <f>VLOOKUP($A236,'App C Assum'!$A:$I,7,FALSE)</f>
        <v>0</v>
      </c>
      <c r="AC236" s="250">
        <f>VLOOKUP($A236,'App C Assum'!$A:$I,8,FALSE)</f>
        <v>0</v>
      </c>
      <c r="AD236" s="250">
        <f>VLOOKUP($A236,'App C Assum'!$A:$I,9,FALSE)</f>
        <v>0</v>
      </c>
      <c r="AG236" s="250">
        <f>VLOOKUP($A236,'App C Share Outflows'!$A:$I,5,FALSE)</f>
        <v>342781.89297500032</v>
      </c>
      <c r="AH236" s="250">
        <f>VLOOKUP($A236,'App C Share Outflows'!$A:$I,6,FALSE)</f>
        <v>342781.89297500032</v>
      </c>
      <c r="AI236" s="250">
        <f>VLOOKUP($A236,'App C Share Outflows'!$A:$I,7,FALSE)</f>
        <v>281818.72692500043</v>
      </c>
      <c r="AJ236" s="250">
        <f>VLOOKUP($A236,'App C Share Outflows'!$A:$I,8,FALSE)</f>
        <v>0</v>
      </c>
      <c r="AK236" s="250">
        <f>VLOOKUP($A236,'App C Share Outflows'!$A:$I,9,FALSE)</f>
        <v>0</v>
      </c>
      <c r="AN236" s="250">
        <f>VLOOKUP($A236,'App C Share Inflows'!$A:$I,5,FALSE)</f>
        <v>-19849</v>
      </c>
      <c r="AO236" s="250">
        <f>VLOOKUP($A236,'App C Share Inflows'!$A:$I,6,FALSE)</f>
        <v>0</v>
      </c>
      <c r="AP236" s="250">
        <f>VLOOKUP($A236,'App C Share Inflows'!$A:$I,7,FALSE)</f>
        <v>0</v>
      </c>
      <c r="AQ236" s="250">
        <f>VLOOKUP($A236,'App C Share Inflows'!$A:$I,8,FALSE)</f>
        <v>0</v>
      </c>
      <c r="AR236" s="250">
        <f>VLOOKUP($A236,'App C Share Inflows'!$A:$I,9,FALSE)</f>
        <v>0</v>
      </c>
    </row>
    <row r="237" spans="1:44">
      <c r="A237" s="4">
        <v>92502</v>
      </c>
      <c r="B237" s="84" t="s">
        <v>241</v>
      </c>
      <c r="C237" s="249">
        <f>VLOOKUP($A237,'App C Total'!$A:$I,3,FALSE)</f>
        <v>1.9230000000000001E-5</v>
      </c>
      <c r="D237" s="44"/>
      <c r="E237" s="250">
        <f>VLOOKUP($A237,'App C Total'!$A:$I,5,FALSE)</f>
        <v>22554.404767499997</v>
      </c>
      <c r="F237" s="250">
        <f>VLOOKUP($A237,'App C Total'!$A:$I,6,FALSE)</f>
        <v>10988.177287499997</v>
      </c>
      <c r="G237" s="250">
        <f>VLOOKUP($A237,'App C Total'!$A:$I,7,FALSE)</f>
        <v>21353.861917499999</v>
      </c>
      <c r="H237" s="250">
        <f>VLOOKUP($A237,'App C Total'!$A:$I,8,FALSE)</f>
        <v>1441.4038800000001</v>
      </c>
      <c r="I237" s="250">
        <f>VLOOKUP($A237,'App C Total'!$A:$I,9,FALSE)</f>
        <v>0</v>
      </c>
      <c r="L237" s="250">
        <f>VLOOKUP($A237,'App C Exp'!$A:$I,5,FALSE)</f>
        <v>5526.6827700000003</v>
      </c>
      <c r="M237" s="250">
        <f>VLOOKUP($A237,'App C Exp'!$A:$I,6,FALSE)</f>
        <v>4103.4704700000002</v>
      </c>
      <c r="N237" s="250">
        <f>VLOOKUP($A237,'App C Exp'!$A:$I,7,FALSE)</f>
        <v>4256.2143599999999</v>
      </c>
      <c r="O237" s="250">
        <f>VLOOKUP($A237,'App C Exp'!$A:$I,8,FALSE)</f>
        <v>0</v>
      </c>
      <c r="P237" s="250">
        <f>VLOOKUP($A237,'App C Exp'!$A:$I,9,FALSE)</f>
        <v>0</v>
      </c>
      <c r="S237" s="250">
        <f>VLOOKUP($A237,'App C Inv'!$A:$I,5,FALSE)</f>
        <v>8492.2564500000008</v>
      </c>
      <c r="T237" s="250">
        <f>VLOOKUP($A237,'App C Inv'!$A:$I,6,FALSE)</f>
        <v>5630.3901599999999</v>
      </c>
      <c r="U237" s="250">
        <f>VLOOKUP($A237,'App C Inv'!$A:$I,7,FALSE)</f>
        <v>18523.585950000001</v>
      </c>
      <c r="V237" s="250">
        <f>VLOOKUP($A237,'App C Inv'!$A:$I,8,FALSE)</f>
        <v>1441.4038800000001</v>
      </c>
      <c r="W237" s="250">
        <f>VLOOKUP($A237,'App C Inv'!$A:$I,9,FALSE)</f>
        <v>0</v>
      </c>
      <c r="Z237" s="250">
        <f>VLOOKUP($A237,'App C Assum'!$A:$I,5,FALSE)</f>
        <v>5412.1488900000004</v>
      </c>
      <c r="AA237" s="250">
        <f>VLOOKUP($A237,'App C Assum'!$A:$I,6,FALSE)</f>
        <v>0</v>
      </c>
      <c r="AB237" s="250">
        <f>VLOOKUP($A237,'App C Assum'!$A:$I,7,FALSE)</f>
        <v>0</v>
      </c>
      <c r="AC237" s="250">
        <f>VLOOKUP($A237,'App C Assum'!$A:$I,8,FALSE)</f>
        <v>0</v>
      </c>
      <c r="AD237" s="250">
        <f>VLOOKUP($A237,'App C Assum'!$A:$I,9,FALSE)</f>
        <v>0</v>
      </c>
      <c r="AG237" s="250">
        <f>VLOOKUP($A237,'App C Share Outflows'!$A:$I,5,FALSE)</f>
        <v>4549.2550499999988</v>
      </c>
      <c r="AH237" s="250">
        <f>VLOOKUP($A237,'App C Share Outflows'!$A:$I,6,FALSE)</f>
        <v>2680.2550499999988</v>
      </c>
      <c r="AI237" s="250">
        <f>VLOOKUP($A237,'App C Share Outflows'!$A:$I,7,FALSE)</f>
        <v>0</v>
      </c>
      <c r="AJ237" s="250">
        <f>VLOOKUP($A237,'App C Share Outflows'!$A:$I,8,FALSE)</f>
        <v>0</v>
      </c>
      <c r="AK237" s="250">
        <f>VLOOKUP($A237,'App C Share Outflows'!$A:$I,9,FALSE)</f>
        <v>0</v>
      </c>
      <c r="AN237" s="250">
        <f>VLOOKUP($A237,'App C Share Inflows'!$A:$I,5,FALSE)</f>
        <v>-1425.938392500002</v>
      </c>
      <c r="AO237" s="250">
        <f>VLOOKUP($A237,'App C Share Inflows'!$A:$I,6,FALSE)</f>
        <v>-1425.938392500002</v>
      </c>
      <c r="AP237" s="250">
        <f>VLOOKUP($A237,'App C Share Inflows'!$A:$I,7,FALSE)</f>
        <v>-1425.938392500002</v>
      </c>
      <c r="AQ237" s="250">
        <f>VLOOKUP($A237,'App C Share Inflows'!$A:$I,8,FALSE)</f>
        <v>0</v>
      </c>
      <c r="AR237" s="250">
        <f>VLOOKUP($A237,'App C Share Inflows'!$A:$I,9,FALSE)</f>
        <v>0</v>
      </c>
    </row>
    <row r="238" spans="1:44">
      <c r="A238" s="4">
        <v>92504</v>
      </c>
      <c r="B238" s="84" t="s">
        <v>242</v>
      </c>
      <c r="C238" s="249">
        <f>VLOOKUP($A238,'App C Total'!$A:$I,3,FALSE)</f>
        <v>1.1294999999999999E-4</v>
      </c>
      <c r="D238" s="44"/>
      <c r="E238" s="250">
        <f>VLOOKUP($A238,'App C Total'!$A:$I,5,FALSE)</f>
        <v>140466.17383749998</v>
      </c>
      <c r="F238" s="250">
        <f>VLOOKUP($A238,'App C Total'!$A:$I,6,FALSE)</f>
        <v>80207.199637499987</v>
      </c>
      <c r="G238" s="250">
        <f>VLOOKUP($A238,'App C Total'!$A:$I,7,FALSE)</f>
        <v>149956.6893875</v>
      </c>
      <c r="H238" s="250">
        <f>VLOOKUP($A238,'App C Total'!$A:$I,8,FALSE)</f>
        <v>8466.2801999999992</v>
      </c>
      <c r="I238" s="250">
        <f>VLOOKUP($A238,'App C Total'!$A:$I,9,FALSE)</f>
        <v>0</v>
      </c>
      <c r="L238" s="250">
        <f>VLOOKUP($A238,'App C Exp'!$A:$I,5,FALSE)</f>
        <v>32461.717049999999</v>
      </c>
      <c r="M238" s="250">
        <f>VLOOKUP($A238,'App C Exp'!$A:$I,6,FALSE)</f>
        <v>24102.287549999997</v>
      </c>
      <c r="N238" s="250">
        <f>VLOOKUP($A238,'App C Exp'!$A:$I,7,FALSE)</f>
        <v>24999.449399999998</v>
      </c>
      <c r="O238" s="250">
        <f>VLOOKUP($A238,'App C Exp'!$A:$I,8,FALSE)</f>
        <v>0</v>
      </c>
      <c r="P238" s="250">
        <f>VLOOKUP($A238,'App C Exp'!$A:$I,9,FALSE)</f>
        <v>0</v>
      </c>
      <c r="S238" s="250">
        <f>VLOOKUP($A238,'App C Inv'!$A:$I,5,FALSE)</f>
        <v>49880.414249999994</v>
      </c>
      <c r="T238" s="250">
        <f>VLOOKUP($A238,'App C Inv'!$A:$I,6,FALSE)</f>
        <v>33070.856399999997</v>
      </c>
      <c r="U238" s="250">
        <f>VLOOKUP($A238,'App C Inv'!$A:$I,7,FALSE)</f>
        <v>108800.78174999999</v>
      </c>
      <c r="V238" s="250">
        <f>VLOOKUP($A238,'App C Inv'!$A:$I,8,FALSE)</f>
        <v>8466.2801999999992</v>
      </c>
      <c r="W238" s="250">
        <f>VLOOKUP($A238,'App C Inv'!$A:$I,9,FALSE)</f>
        <v>0</v>
      </c>
      <c r="Z238" s="250">
        <f>VLOOKUP($A238,'App C Assum'!$A:$I,5,FALSE)</f>
        <v>31788.986849999998</v>
      </c>
      <c r="AA238" s="250">
        <f>VLOOKUP($A238,'App C Assum'!$A:$I,6,FALSE)</f>
        <v>0</v>
      </c>
      <c r="AB238" s="250">
        <f>VLOOKUP($A238,'App C Assum'!$A:$I,7,FALSE)</f>
        <v>0</v>
      </c>
      <c r="AC238" s="250">
        <f>VLOOKUP($A238,'App C Assum'!$A:$I,8,FALSE)</f>
        <v>0</v>
      </c>
      <c r="AD238" s="250">
        <f>VLOOKUP($A238,'App C Assum'!$A:$I,9,FALSE)</f>
        <v>0</v>
      </c>
      <c r="AG238" s="250">
        <f>VLOOKUP($A238,'App C Share Outflows'!$A:$I,5,FALSE)</f>
        <v>26335.055687499986</v>
      </c>
      <c r="AH238" s="250">
        <f>VLOOKUP($A238,'App C Share Outflows'!$A:$I,6,FALSE)</f>
        <v>23034.055687499986</v>
      </c>
      <c r="AI238" s="250">
        <f>VLOOKUP($A238,'App C Share Outflows'!$A:$I,7,FALSE)</f>
        <v>16156.458237499988</v>
      </c>
      <c r="AJ238" s="250">
        <f>VLOOKUP($A238,'App C Share Outflows'!$A:$I,8,FALSE)</f>
        <v>0</v>
      </c>
      <c r="AK238" s="250">
        <f>VLOOKUP($A238,'App C Share Outflows'!$A:$I,9,FALSE)</f>
        <v>0</v>
      </c>
      <c r="AN238" s="250">
        <f>VLOOKUP($A238,'App C Share Inflows'!$A:$I,5,FALSE)</f>
        <v>0</v>
      </c>
      <c r="AO238" s="250">
        <f>VLOOKUP($A238,'App C Share Inflows'!$A:$I,6,FALSE)</f>
        <v>0</v>
      </c>
      <c r="AP238" s="250">
        <f>VLOOKUP($A238,'App C Share Inflows'!$A:$I,7,FALSE)</f>
        <v>0</v>
      </c>
      <c r="AQ238" s="250">
        <f>VLOOKUP($A238,'App C Share Inflows'!$A:$I,8,FALSE)</f>
        <v>0</v>
      </c>
      <c r="AR238" s="250">
        <f>VLOOKUP($A238,'App C Share Inflows'!$A:$I,9,FALSE)</f>
        <v>0</v>
      </c>
    </row>
    <row r="239" spans="1:44">
      <c r="A239" s="4">
        <v>92505</v>
      </c>
      <c r="B239" s="84" t="s">
        <v>243</v>
      </c>
      <c r="C239" s="249">
        <f>VLOOKUP($A239,'App C Total'!$A:$I,3,FALSE)</f>
        <v>1.0402E-4</v>
      </c>
      <c r="D239" s="44"/>
      <c r="E239" s="250">
        <f>VLOOKUP($A239,'App C Total'!$A:$I,5,FALSE)</f>
        <v>78650.942320000002</v>
      </c>
      <c r="F239" s="250">
        <f>VLOOKUP($A239,'App C Total'!$A:$I,6,FALSE)</f>
        <v>63015.152799999996</v>
      </c>
      <c r="G239" s="250">
        <f>VLOOKUP($A239,'App C Total'!$A:$I,7,FALSE)</f>
        <v>124610.37089499999</v>
      </c>
      <c r="H239" s="250">
        <f>VLOOKUP($A239,'App C Total'!$A:$I,8,FALSE)</f>
        <v>7796.9231199999995</v>
      </c>
      <c r="I239" s="250">
        <f>VLOOKUP($A239,'App C Total'!$A:$I,9,FALSE)</f>
        <v>0</v>
      </c>
      <c r="L239" s="250">
        <f>VLOOKUP($A239,'App C Exp'!$A:$I,5,FALSE)</f>
        <v>29895.243979999999</v>
      </c>
      <c r="M239" s="250">
        <f>VLOOKUP($A239,'App C Exp'!$A:$I,6,FALSE)</f>
        <v>22196.72378</v>
      </c>
      <c r="N239" s="250">
        <f>VLOOKUP($A239,'App C Exp'!$A:$I,7,FALSE)</f>
        <v>23022.95464</v>
      </c>
      <c r="O239" s="250">
        <f>VLOOKUP($A239,'App C Exp'!$A:$I,8,FALSE)</f>
        <v>0</v>
      </c>
      <c r="P239" s="250">
        <f>VLOOKUP($A239,'App C Exp'!$A:$I,9,FALSE)</f>
        <v>0</v>
      </c>
      <c r="S239" s="250">
        <f>VLOOKUP($A239,'App C Inv'!$A:$I,5,FALSE)</f>
        <v>45936.792300000001</v>
      </c>
      <c r="T239" s="250">
        <f>VLOOKUP($A239,'App C Inv'!$A:$I,6,FALSE)</f>
        <v>30456.223839999999</v>
      </c>
      <c r="U239" s="250">
        <f>VLOOKUP($A239,'App C Inv'!$A:$I,7,FALSE)</f>
        <v>100198.8253</v>
      </c>
      <c r="V239" s="250">
        <f>VLOOKUP($A239,'App C Inv'!$A:$I,8,FALSE)</f>
        <v>7796.9231199999995</v>
      </c>
      <c r="W239" s="250">
        <f>VLOOKUP($A239,'App C Inv'!$A:$I,9,FALSE)</f>
        <v>0</v>
      </c>
      <c r="Z239" s="250">
        <f>VLOOKUP($A239,'App C Assum'!$A:$I,5,FALSE)</f>
        <v>29275.700860000001</v>
      </c>
      <c r="AA239" s="250">
        <f>VLOOKUP($A239,'App C Assum'!$A:$I,6,FALSE)</f>
        <v>0</v>
      </c>
      <c r="AB239" s="250">
        <f>VLOOKUP($A239,'App C Assum'!$A:$I,7,FALSE)</f>
        <v>0</v>
      </c>
      <c r="AC239" s="250">
        <f>VLOOKUP($A239,'App C Assum'!$A:$I,8,FALSE)</f>
        <v>0</v>
      </c>
      <c r="AD239" s="250">
        <f>VLOOKUP($A239,'App C Assum'!$A:$I,9,FALSE)</f>
        <v>0</v>
      </c>
      <c r="AG239" s="250">
        <f>VLOOKUP($A239,'App C Share Outflows'!$A:$I,5,FALSE)</f>
        <v>10362.205179999999</v>
      </c>
      <c r="AH239" s="250">
        <f>VLOOKUP($A239,'App C Share Outflows'!$A:$I,6,FALSE)</f>
        <v>10362.205179999999</v>
      </c>
      <c r="AI239" s="250">
        <f>VLOOKUP($A239,'App C Share Outflows'!$A:$I,7,FALSE)</f>
        <v>1388.5909549999978</v>
      </c>
      <c r="AJ239" s="250">
        <f>VLOOKUP($A239,'App C Share Outflows'!$A:$I,8,FALSE)</f>
        <v>0</v>
      </c>
      <c r="AK239" s="250">
        <f>VLOOKUP($A239,'App C Share Outflows'!$A:$I,9,FALSE)</f>
        <v>0</v>
      </c>
      <c r="AN239" s="250">
        <f>VLOOKUP($A239,'App C Share Inflows'!$A:$I,5,FALSE)</f>
        <v>-36819</v>
      </c>
      <c r="AO239" s="250">
        <f>VLOOKUP($A239,'App C Share Inflows'!$A:$I,6,FALSE)</f>
        <v>0</v>
      </c>
      <c r="AP239" s="250">
        <f>VLOOKUP($A239,'App C Share Inflows'!$A:$I,7,FALSE)</f>
        <v>0</v>
      </c>
      <c r="AQ239" s="250">
        <f>VLOOKUP($A239,'App C Share Inflows'!$A:$I,8,FALSE)</f>
        <v>0</v>
      </c>
      <c r="AR239" s="250">
        <f>VLOOKUP($A239,'App C Share Inflows'!$A:$I,9,FALSE)</f>
        <v>0</v>
      </c>
    </row>
    <row r="240" spans="1:44">
      <c r="A240" s="4">
        <v>92506</v>
      </c>
      <c r="B240" s="84" t="s">
        <v>244</v>
      </c>
      <c r="C240" s="249">
        <f>VLOOKUP($A240,'App C Total'!$A:$I,3,FALSE)</f>
        <v>7.6550000000000004E-5</v>
      </c>
      <c r="D240" s="44"/>
      <c r="E240" s="250">
        <f>VLOOKUP($A240,'App C Total'!$A:$I,5,FALSE)</f>
        <v>101336.9437375</v>
      </c>
      <c r="F240" s="250">
        <f>VLOOKUP($A240,'App C Total'!$A:$I,6,FALSE)</f>
        <v>57105.615937500013</v>
      </c>
      <c r="G240" s="250">
        <f>VLOOKUP($A240,'App C Total'!$A:$I,7,FALSE)</f>
        <v>105469.60548750003</v>
      </c>
      <c r="H240" s="250">
        <f>VLOOKUP($A240,'App C Total'!$A:$I,8,FALSE)</f>
        <v>5737.8818000000001</v>
      </c>
      <c r="I240" s="250">
        <f>VLOOKUP($A240,'App C Total'!$A:$I,9,FALSE)</f>
        <v>0</v>
      </c>
      <c r="L240" s="250">
        <f>VLOOKUP($A240,'App C Exp'!$A:$I,5,FALSE)</f>
        <v>22000.39345</v>
      </c>
      <c r="M240" s="250">
        <f>VLOOKUP($A240,'App C Exp'!$A:$I,6,FALSE)</f>
        <v>16334.927950000001</v>
      </c>
      <c r="N240" s="250">
        <f>VLOOKUP($A240,'App C Exp'!$A:$I,7,FALSE)</f>
        <v>16942.964599999999</v>
      </c>
      <c r="O240" s="250">
        <f>VLOOKUP($A240,'App C Exp'!$A:$I,8,FALSE)</f>
        <v>0</v>
      </c>
      <c r="P240" s="250">
        <f>VLOOKUP($A240,'App C Exp'!$A:$I,9,FALSE)</f>
        <v>0</v>
      </c>
      <c r="S240" s="250">
        <f>VLOOKUP($A240,'App C Inv'!$A:$I,5,FALSE)</f>
        <v>33805.628250000002</v>
      </c>
      <c r="T240" s="250">
        <f>VLOOKUP($A240,'App C Inv'!$A:$I,6,FALSE)</f>
        <v>22413.227600000002</v>
      </c>
      <c r="U240" s="250">
        <f>VLOOKUP($A240,'App C Inv'!$A:$I,7,FALSE)</f>
        <v>73737.935750000004</v>
      </c>
      <c r="V240" s="250">
        <f>VLOOKUP($A240,'App C Inv'!$A:$I,8,FALSE)</f>
        <v>5737.8818000000001</v>
      </c>
      <c r="W240" s="250">
        <f>VLOOKUP($A240,'App C Inv'!$A:$I,9,FALSE)</f>
        <v>0</v>
      </c>
      <c r="Z240" s="250">
        <f>VLOOKUP($A240,'App C Assum'!$A:$I,5,FALSE)</f>
        <v>21544.461650000001</v>
      </c>
      <c r="AA240" s="250">
        <f>VLOOKUP($A240,'App C Assum'!$A:$I,6,FALSE)</f>
        <v>0</v>
      </c>
      <c r="AB240" s="250">
        <f>VLOOKUP($A240,'App C Assum'!$A:$I,7,FALSE)</f>
        <v>0</v>
      </c>
      <c r="AC240" s="250">
        <f>VLOOKUP($A240,'App C Assum'!$A:$I,8,FALSE)</f>
        <v>0</v>
      </c>
      <c r="AD240" s="250">
        <f>VLOOKUP($A240,'App C Assum'!$A:$I,9,FALSE)</f>
        <v>0</v>
      </c>
      <c r="AG240" s="250">
        <f>VLOOKUP($A240,'App C Share Outflows'!$A:$I,5,FALSE)</f>
        <v>25123.091387500011</v>
      </c>
      <c r="AH240" s="250">
        <f>VLOOKUP($A240,'App C Share Outflows'!$A:$I,6,FALSE)</f>
        <v>19494.091387500011</v>
      </c>
      <c r="AI240" s="250">
        <f>VLOOKUP($A240,'App C Share Outflows'!$A:$I,7,FALSE)</f>
        <v>14788.705137500012</v>
      </c>
      <c r="AJ240" s="250">
        <f>VLOOKUP($A240,'App C Share Outflows'!$A:$I,8,FALSE)</f>
        <v>0</v>
      </c>
      <c r="AK240" s="250">
        <f>VLOOKUP($A240,'App C Share Outflows'!$A:$I,9,FALSE)</f>
        <v>0</v>
      </c>
      <c r="AN240" s="250">
        <f>VLOOKUP($A240,'App C Share Inflows'!$A:$I,5,FALSE)</f>
        <v>-1136.6310000000049</v>
      </c>
      <c r="AO240" s="250">
        <f>VLOOKUP($A240,'App C Share Inflows'!$A:$I,6,FALSE)</f>
        <v>-1136.6310000000049</v>
      </c>
      <c r="AP240" s="250">
        <f>VLOOKUP($A240,'App C Share Inflows'!$A:$I,7,FALSE)</f>
        <v>0</v>
      </c>
      <c r="AQ240" s="250">
        <f>VLOOKUP($A240,'App C Share Inflows'!$A:$I,8,FALSE)</f>
        <v>0</v>
      </c>
      <c r="AR240" s="250">
        <f>VLOOKUP($A240,'App C Share Inflows'!$A:$I,9,FALSE)</f>
        <v>0</v>
      </c>
    </row>
    <row r="241" spans="1:44">
      <c r="A241" s="4">
        <v>92507</v>
      </c>
      <c r="B241" s="84" t="s">
        <v>245</v>
      </c>
      <c r="C241" s="249">
        <f>VLOOKUP($A241,'App C Total'!$A:$I,3,FALSE)</f>
        <v>1.0215E-4</v>
      </c>
      <c r="D241" s="44"/>
      <c r="E241" s="250">
        <f>VLOOKUP($A241,'App C Total'!$A:$I,5,FALSE)</f>
        <v>101004.76626249998</v>
      </c>
      <c r="F241" s="250">
        <f>VLOOKUP($A241,'App C Total'!$A:$I,6,FALSE)</f>
        <v>43717.972862499984</v>
      </c>
      <c r="G241" s="250">
        <f>VLOOKUP($A241,'App C Total'!$A:$I,7,FALSE)</f>
        <v>121330.1514375</v>
      </c>
      <c r="H241" s="250">
        <f>VLOOKUP($A241,'App C Total'!$A:$I,8,FALSE)</f>
        <v>7656.7554</v>
      </c>
      <c r="I241" s="250">
        <f>VLOOKUP($A241,'App C Total'!$A:$I,9,FALSE)</f>
        <v>0</v>
      </c>
      <c r="L241" s="250">
        <f>VLOOKUP($A241,'App C Exp'!$A:$I,5,FALSE)</f>
        <v>29357.807850000001</v>
      </c>
      <c r="M241" s="250">
        <f>VLOOKUP($A241,'App C Exp'!$A:$I,6,FALSE)</f>
        <v>21797.68635</v>
      </c>
      <c r="N241" s="250">
        <f>VLOOKUP($A241,'App C Exp'!$A:$I,7,FALSE)</f>
        <v>22609.0638</v>
      </c>
      <c r="O241" s="250">
        <f>VLOOKUP($A241,'App C Exp'!$A:$I,8,FALSE)</f>
        <v>0</v>
      </c>
      <c r="P241" s="250">
        <f>VLOOKUP($A241,'App C Exp'!$A:$I,9,FALSE)</f>
        <v>0</v>
      </c>
      <c r="S241" s="250">
        <f>VLOOKUP($A241,'App C Inv'!$A:$I,5,FALSE)</f>
        <v>45110.972249999999</v>
      </c>
      <c r="T241" s="250">
        <f>VLOOKUP($A241,'App C Inv'!$A:$I,6,FALSE)</f>
        <v>29908.702799999999</v>
      </c>
      <c r="U241" s="250">
        <f>VLOOKUP($A241,'App C Inv'!$A:$I,7,FALSE)</f>
        <v>98397.519750000007</v>
      </c>
      <c r="V241" s="250">
        <f>VLOOKUP($A241,'App C Inv'!$A:$I,8,FALSE)</f>
        <v>7656.7554</v>
      </c>
      <c r="W241" s="250">
        <f>VLOOKUP($A241,'App C Inv'!$A:$I,9,FALSE)</f>
        <v>0</v>
      </c>
      <c r="Z241" s="250">
        <f>VLOOKUP($A241,'App C Assum'!$A:$I,5,FALSE)</f>
        <v>28749.402450000001</v>
      </c>
      <c r="AA241" s="250">
        <f>VLOOKUP($A241,'App C Assum'!$A:$I,6,FALSE)</f>
        <v>0</v>
      </c>
      <c r="AB241" s="250">
        <f>VLOOKUP($A241,'App C Assum'!$A:$I,7,FALSE)</f>
        <v>0</v>
      </c>
      <c r="AC241" s="250">
        <f>VLOOKUP($A241,'App C Assum'!$A:$I,8,FALSE)</f>
        <v>0</v>
      </c>
      <c r="AD241" s="250">
        <f>VLOOKUP($A241,'App C Assum'!$A:$I,9,FALSE)</f>
        <v>0</v>
      </c>
      <c r="AG241" s="250">
        <f>VLOOKUP($A241,'App C Share Outflows'!$A:$I,5,FALSE)</f>
        <v>6098.5678874999894</v>
      </c>
      <c r="AH241" s="250">
        <f>VLOOKUP($A241,'App C Share Outflows'!$A:$I,6,FALSE)</f>
        <v>323.56788749998941</v>
      </c>
      <c r="AI241" s="250">
        <f>VLOOKUP($A241,'App C Share Outflows'!$A:$I,7,FALSE)</f>
        <v>323.56788749998941</v>
      </c>
      <c r="AJ241" s="250">
        <f>VLOOKUP($A241,'App C Share Outflows'!$A:$I,8,FALSE)</f>
        <v>0</v>
      </c>
      <c r="AK241" s="250">
        <f>VLOOKUP($A241,'App C Share Outflows'!$A:$I,9,FALSE)</f>
        <v>0</v>
      </c>
      <c r="AN241" s="250">
        <f>VLOOKUP($A241,'App C Share Inflows'!$A:$I,5,FALSE)</f>
        <v>-8311.9841750000014</v>
      </c>
      <c r="AO241" s="250">
        <f>VLOOKUP($A241,'App C Share Inflows'!$A:$I,6,FALSE)</f>
        <v>-8311.9841750000014</v>
      </c>
      <c r="AP241" s="250">
        <f>VLOOKUP($A241,'App C Share Inflows'!$A:$I,7,FALSE)</f>
        <v>0</v>
      </c>
      <c r="AQ241" s="250">
        <f>VLOOKUP($A241,'App C Share Inflows'!$A:$I,8,FALSE)</f>
        <v>0</v>
      </c>
      <c r="AR241" s="250">
        <f>VLOOKUP($A241,'App C Share Inflows'!$A:$I,9,FALSE)</f>
        <v>0</v>
      </c>
    </row>
    <row r="242" spans="1:44">
      <c r="A242" s="4">
        <v>92508</v>
      </c>
      <c r="B242" s="84" t="s">
        <v>246</v>
      </c>
      <c r="C242" s="249">
        <f>VLOOKUP($A242,'App C Total'!$A:$I,3,FALSE)</f>
        <v>2.6845999999999999E-4</v>
      </c>
      <c r="D242" s="44"/>
      <c r="E242" s="250">
        <f>VLOOKUP($A242,'App C Total'!$A:$I,5,FALSE)</f>
        <v>278878.58651000005</v>
      </c>
      <c r="F242" s="250">
        <f>VLOOKUP($A242,'App C Total'!$A:$I,6,FALSE)</f>
        <v>148408.65155000001</v>
      </c>
      <c r="G242" s="250">
        <f>VLOOKUP($A242,'App C Total'!$A:$I,7,FALSE)</f>
        <v>318638.48818500002</v>
      </c>
      <c r="H242" s="250">
        <f>VLOOKUP($A242,'App C Total'!$A:$I,8,FALSE)</f>
        <v>20122.687760000001</v>
      </c>
      <c r="I242" s="250">
        <f>VLOOKUP($A242,'App C Total'!$A:$I,9,FALSE)</f>
        <v>0</v>
      </c>
      <c r="L242" s="250">
        <f>VLOOKUP($A242,'App C Exp'!$A:$I,5,FALSE)</f>
        <v>77155.135540000003</v>
      </c>
      <c r="M242" s="250">
        <f>VLOOKUP($A242,'App C Exp'!$A:$I,6,FALSE)</f>
        <v>57286.410939999994</v>
      </c>
      <c r="N242" s="250">
        <f>VLOOKUP($A242,'App C Exp'!$A:$I,7,FALSE)</f>
        <v>59418.788719999997</v>
      </c>
      <c r="O242" s="250">
        <f>VLOOKUP($A242,'App C Exp'!$A:$I,8,FALSE)</f>
        <v>0</v>
      </c>
      <c r="P242" s="250">
        <f>VLOOKUP($A242,'App C Exp'!$A:$I,9,FALSE)</f>
        <v>0</v>
      </c>
      <c r="S242" s="250">
        <f>VLOOKUP($A242,'App C Inv'!$A:$I,5,FALSE)</f>
        <v>118555.9629</v>
      </c>
      <c r="T242" s="250">
        <f>VLOOKUP($A242,'App C Inv'!$A:$I,6,FALSE)</f>
        <v>78602.940319999994</v>
      </c>
      <c r="U242" s="250">
        <f>VLOOKUP($A242,'App C Inv'!$A:$I,7,FALSE)</f>
        <v>258598.1219</v>
      </c>
      <c r="V242" s="250">
        <f>VLOOKUP($A242,'App C Inv'!$A:$I,8,FALSE)</f>
        <v>20122.687760000001</v>
      </c>
      <c r="W242" s="250">
        <f>VLOOKUP($A242,'App C Inv'!$A:$I,9,FALSE)</f>
        <v>0</v>
      </c>
      <c r="Z242" s="250">
        <f>VLOOKUP($A242,'App C Assum'!$A:$I,5,FALSE)</f>
        <v>75556.187779999993</v>
      </c>
      <c r="AA242" s="250">
        <f>VLOOKUP($A242,'App C Assum'!$A:$I,6,FALSE)</f>
        <v>0</v>
      </c>
      <c r="AB242" s="250">
        <f>VLOOKUP($A242,'App C Assum'!$A:$I,7,FALSE)</f>
        <v>0</v>
      </c>
      <c r="AC242" s="250">
        <f>VLOOKUP($A242,'App C Assum'!$A:$I,8,FALSE)</f>
        <v>0</v>
      </c>
      <c r="AD242" s="250">
        <f>VLOOKUP($A242,'App C Assum'!$A:$I,9,FALSE)</f>
        <v>0</v>
      </c>
      <c r="AG242" s="250">
        <f>VLOOKUP($A242,'App C Share Outflows'!$A:$I,5,FALSE)</f>
        <v>12519.300290000025</v>
      </c>
      <c r="AH242" s="250">
        <f>VLOOKUP($A242,'App C Share Outflows'!$A:$I,6,FALSE)</f>
        <v>12519.300290000025</v>
      </c>
      <c r="AI242" s="250">
        <f>VLOOKUP($A242,'App C Share Outflows'!$A:$I,7,FALSE)</f>
        <v>621.57756500003961</v>
      </c>
      <c r="AJ242" s="250">
        <f>VLOOKUP($A242,'App C Share Outflows'!$A:$I,8,FALSE)</f>
        <v>0</v>
      </c>
      <c r="AK242" s="250">
        <f>VLOOKUP($A242,'App C Share Outflows'!$A:$I,9,FALSE)</f>
        <v>0</v>
      </c>
      <c r="AN242" s="250">
        <f>VLOOKUP($A242,'App C Share Inflows'!$A:$I,5,FALSE)</f>
        <v>-4908</v>
      </c>
      <c r="AO242" s="250">
        <f>VLOOKUP($A242,'App C Share Inflows'!$A:$I,6,FALSE)</f>
        <v>0</v>
      </c>
      <c r="AP242" s="250">
        <f>VLOOKUP($A242,'App C Share Inflows'!$A:$I,7,FALSE)</f>
        <v>0</v>
      </c>
      <c r="AQ242" s="250">
        <f>VLOOKUP($A242,'App C Share Inflows'!$A:$I,8,FALSE)</f>
        <v>0</v>
      </c>
      <c r="AR242" s="250">
        <f>VLOOKUP($A242,'App C Share Inflows'!$A:$I,9,FALSE)</f>
        <v>0</v>
      </c>
    </row>
    <row r="243" spans="1:44">
      <c r="A243" s="4">
        <v>92511</v>
      </c>
      <c r="B243" s="84" t="s">
        <v>248</v>
      </c>
      <c r="C243" s="249">
        <f>VLOOKUP($A243,'App C Total'!$A:$I,3,FALSE)</f>
        <v>3.2512000000000001E-3</v>
      </c>
      <c r="D243" s="44"/>
      <c r="E243" s="250">
        <f>VLOOKUP($A243,'App C Total'!$A:$I,5,FALSE)</f>
        <v>3237170.1892250003</v>
      </c>
      <c r="F243" s="250">
        <f>VLOOKUP($A243,'App C Total'!$A:$I,6,FALSE)</f>
        <v>1610932.0580250004</v>
      </c>
      <c r="G243" s="250">
        <f>VLOOKUP($A243,'App C Total'!$A:$I,7,FALSE)</f>
        <v>3877050.7446500002</v>
      </c>
      <c r="H243" s="250">
        <f>VLOOKUP($A243,'App C Total'!$A:$I,8,FALSE)</f>
        <v>243696.9472</v>
      </c>
      <c r="I243" s="250">
        <f>VLOOKUP($A243,'App C Total'!$A:$I,9,FALSE)</f>
        <v>0</v>
      </c>
      <c r="L243" s="250">
        <f>VLOOKUP($A243,'App C Exp'!$A:$I,5,FALSE)</f>
        <v>934391.62880000006</v>
      </c>
      <c r="M243" s="250">
        <f>VLOOKUP($A243,'App C Exp'!$A:$I,6,FALSE)</f>
        <v>693770.31680000003</v>
      </c>
      <c r="N243" s="250">
        <f>VLOOKUP($A243,'App C Exp'!$A:$I,7,FALSE)</f>
        <v>719594.59840000002</v>
      </c>
      <c r="O243" s="250">
        <f>VLOOKUP($A243,'App C Exp'!$A:$I,8,FALSE)</f>
        <v>0</v>
      </c>
      <c r="P243" s="250">
        <f>VLOOKUP($A243,'App C Exp'!$A:$I,9,FALSE)</f>
        <v>0</v>
      </c>
      <c r="S243" s="250">
        <f>VLOOKUP($A243,'App C Inv'!$A:$I,5,FALSE)</f>
        <v>1435778.6880000001</v>
      </c>
      <c r="T243" s="250">
        <f>VLOOKUP($A243,'App C Inv'!$A:$I,6,FALSE)</f>
        <v>951925.3504</v>
      </c>
      <c r="U243" s="250">
        <f>VLOOKUP($A243,'App C Inv'!$A:$I,7,FALSE)</f>
        <v>3131767.1680000001</v>
      </c>
      <c r="V243" s="250">
        <f>VLOOKUP($A243,'App C Inv'!$A:$I,8,FALSE)</f>
        <v>243696.9472</v>
      </c>
      <c r="W243" s="250">
        <f>VLOOKUP($A243,'App C Inv'!$A:$I,9,FALSE)</f>
        <v>0</v>
      </c>
      <c r="Z243" s="250">
        <f>VLOOKUP($A243,'App C Assum'!$A:$I,5,FALSE)</f>
        <v>915027.48160000006</v>
      </c>
      <c r="AA243" s="250">
        <f>VLOOKUP($A243,'App C Assum'!$A:$I,6,FALSE)</f>
        <v>0</v>
      </c>
      <c r="AB243" s="250">
        <f>VLOOKUP($A243,'App C Assum'!$A:$I,7,FALSE)</f>
        <v>0</v>
      </c>
      <c r="AC243" s="250">
        <f>VLOOKUP($A243,'App C Assum'!$A:$I,8,FALSE)</f>
        <v>0</v>
      </c>
      <c r="AD243" s="250">
        <f>VLOOKUP($A243,'App C Assum'!$A:$I,9,FALSE)</f>
        <v>0</v>
      </c>
      <c r="AG243" s="250">
        <f>VLOOKUP($A243,'App C Share Outflows'!$A:$I,5,FALSE)</f>
        <v>25688.978250000222</v>
      </c>
      <c r="AH243" s="250">
        <f>VLOOKUP($A243,'App C Share Outflows'!$A:$I,6,FALSE)</f>
        <v>25688.978250000222</v>
      </c>
      <c r="AI243" s="250">
        <f>VLOOKUP($A243,'App C Share Outflows'!$A:$I,7,FALSE)</f>
        <v>25688.978250000222</v>
      </c>
      <c r="AJ243" s="250">
        <f>VLOOKUP($A243,'App C Share Outflows'!$A:$I,8,FALSE)</f>
        <v>0</v>
      </c>
      <c r="AK243" s="250">
        <f>VLOOKUP($A243,'App C Share Outflows'!$A:$I,9,FALSE)</f>
        <v>0</v>
      </c>
      <c r="AN243" s="250">
        <f>VLOOKUP($A243,'App C Share Inflows'!$A:$I,5,FALSE)</f>
        <v>-73716.587424999801</v>
      </c>
      <c r="AO243" s="250">
        <f>VLOOKUP($A243,'App C Share Inflows'!$A:$I,6,FALSE)</f>
        <v>-60452.587424999801</v>
      </c>
      <c r="AP243" s="250">
        <f>VLOOKUP($A243,'App C Share Inflows'!$A:$I,7,FALSE)</f>
        <v>0</v>
      </c>
      <c r="AQ243" s="250">
        <f>VLOOKUP($A243,'App C Share Inflows'!$A:$I,8,FALSE)</f>
        <v>0</v>
      </c>
      <c r="AR243" s="250">
        <f>VLOOKUP($A243,'App C Share Inflows'!$A:$I,9,FALSE)</f>
        <v>0</v>
      </c>
    </row>
    <row r="244" spans="1:44">
      <c r="A244" s="4">
        <v>92513</v>
      </c>
      <c r="B244" s="84" t="s">
        <v>917</v>
      </c>
      <c r="C244" s="249">
        <f>VLOOKUP($A244,'App C Total'!$A:$I,3,FALSE)</f>
        <v>4.7714599999999999E-3</v>
      </c>
      <c r="D244" s="44"/>
      <c r="E244" s="250">
        <f>VLOOKUP($A244,'App C Total'!$A:$I,5,FALSE)</f>
        <v>5178907.4310100004</v>
      </c>
      <c r="F244" s="250">
        <f>VLOOKUP($A244,'App C Total'!$A:$I,6,FALSE)</f>
        <v>2744457.6680499995</v>
      </c>
      <c r="G244" s="250">
        <f>VLOOKUP($A244,'App C Total'!$A:$I,7,FALSE)</f>
        <v>5771433.7779349992</v>
      </c>
      <c r="H244" s="250">
        <f>VLOOKUP($A244,'App C Total'!$A:$I,8,FALSE)</f>
        <v>357649.55576000002</v>
      </c>
      <c r="I244" s="250">
        <f>VLOOKUP($A244,'App C Total'!$A:$I,9,FALSE)</f>
        <v>0</v>
      </c>
      <c r="L244" s="250">
        <f>VLOOKUP($A244,'App C Exp'!$A:$I,5,FALSE)</f>
        <v>1371312.8325400001</v>
      </c>
      <c r="M244" s="250">
        <f>VLOOKUP($A244,'App C Exp'!$A:$I,6,FALSE)</f>
        <v>1018177.07794</v>
      </c>
      <c r="N244" s="250">
        <f>VLOOKUP($A244,'App C Exp'!$A:$I,7,FALSE)</f>
        <v>1056076.7847199999</v>
      </c>
      <c r="O244" s="250">
        <f>VLOOKUP($A244,'App C Exp'!$A:$I,8,FALSE)</f>
        <v>0</v>
      </c>
      <c r="P244" s="250">
        <f>VLOOKUP($A244,'App C Exp'!$A:$I,9,FALSE)</f>
        <v>0</v>
      </c>
      <c r="S244" s="250">
        <f>VLOOKUP($A244,'App C Inv'!$A:$I,5,FALSE)</f>
        <v>2107148.3078999999</v>
      </c>
      <c r="T244" s="250">
        <f>VLOOKUP($A244,'App C Inv'!$A:$I,6,FALSE)</f>
        <v>1397045.31632</v>
      </c>
      <c r="U244" s="250">
        <f>VLOOKUP($A244,'App C Inv'!$A:$I,7,FALSE)</f>
        <v>4596180.4168999996</v>
      </c>
      <c r="V244" s="250">
        <f>VLOOKUP($A244,'App C Inv'!$A:$I,8,FALSE)</f>
        <v>357649.55576000002</v>
      </c>
      <c r="W244" s="250">
        <f>VLOOKUP($A244,'App C Inv'!$A:$I,9,FALSE)</f>
        <v>0</v>
      </c>
      <c r="Z244" s="250">
        <f>VLOOKUP($A244,'App C Assum'!$A:$I,5,FALSE)</f>
        <v>1342894.0167799999</v>
      </c>
      <c r="AA244" s="250">
        <f>VLOOKUP($A244,'App C Assum'!$A:$I,6,FALSE)</f>
        <v>0</v>
      </c>
      <c r="AB244" s="250">
        <f>VLOOKUP($A244,'App C Assum'!$A:$I,7,FALSE)</f>
        <v>0</v>
      </c>
      <c r="AC244" s="250">
        <f>VLOOKUP($A244,'App C Assum'!$A:$I,8,FALSE)</f>
        <v>0</v>
      </c>
      <c r="AD244" s="250">
        <f>VLOOKUP($A244,'App C Assum'!$A:$I,9,FALSE)</f>
        <v>0</v>
      </c>
      <c r="AG244" s="250">
        <f>VLOOKUP($A244,'App C Share Outflows'!$A:$I,5,FALSE)</f>
        <v>433185.77816499962</v>
      </c>
      <c r="AH244" s="250">
        <f>VLOOKUP($A244,'App C Share Outflows'!$A:$I,6,FALSE)</f>
        <v>404868.77816499962</v>
      </c>
      <c r="AI244" s="250">
        <f>VLOOKUP($A244,'App C Share Outflows'!$A:$I,7,FALSE)</f>
        <v>119176.57631499978</v>
      </c>
      <c r="AJ244" s="250">
        <f>VLOOKUP($A244,'App C Share Outflows'!$A:$I,8,FALSE)</f>
        <v>0</v>
      </c>
      <c r="AK244" s="250">
        <f>VLOOKUP($A244,'App C Share Outflows'!$A:$I,9,FALSE)</f>
        <v>0</v>
      </c>
      <c r="AN244" s="250">
        <f>VLOOKUP($A244,'App C Share Inflows'!$A:$I,5,FALSE)</f>
        <v>-75633.504375000019</v>
      </c>
      <c r="AO244" s="250">
        <f>VLOOKUP($A244,'App C Share Inflows'!$A:$I,6,FALSE)</f>
        <v>-75633.504375000019</v>
      </c>
      <c r="AP244" s="250">
        <f>VLOOKUP($A244,'App C Share Inflows'!$A:$I,7,FALSE)</f>
        <v>0</v>
      </c>
      <c r="AQ244" s="250">
        <f>VLOOKUP($A244,'App C Share Inflows'!$A:$I,8,FALSE)</f>
        <v>0</v>
      </c>
      <c r="AR244" s="250">
        <f>VLOOKUP($A244,'App C Share Inflows'!$A:$I,9,FALSE)</f>
        <v>0</v>
      </c>
    </row>
    <row r="245" spans="1:44">
      <c r="A245" s="4">
        <v>92521</v>
      </c>
      <c r="B245" s="84" t="s">
        <v>249</v>
      </c>
      <c r="C245" s="249">
        <f>VLOOKUP($A245,'App C Total'!$A:$I,3,FALSE)</f>
        <v>6.7009999999999997E-5</v>
      </c>
      <c r="D245" s="44"/>
      <c r="E245" s="250">
        <f>VLOOKUP($A245,'App C Total'!$A:$I,5,FALSE)</f>
        <v>68518.849097500002</v>
      </c>
      <c r="F245" s="250">
        <f>VLOOKUP($A245,'App C Total'!$A:$I,6,FALSE)</f>
        <v>32149.314337500007</v>
      </c>
      <c r="G245" s="250">
        <f>VLOOKUP($A245,'App C Total'!$A:$I,7,FALSE)</f>
        <v>74258.040272499988</v>
      </c>
      <c r="H245" s="250">
        <f>VLOOKUP($A245,'App C Total'!$A:$I,8,FALSE)</f>
        <v>5022.8015599999999</v>
      </c>
      <c r="I245" s="250">
        <f>VLOOKUP($A245,'App C Total'!$A:$I,9,FALSE)</f>
        <v>0</v>
      </c>
      <c r="L245" s="250">
        <f>VLOOKUP($A245,'App C Exp'!$A:$I,5,FALSE)</f>
        <v>19258.60699</v>
      </c>
      <c r="M245" s="250">
        <f>VLOOKUP($A245,'App C Exp'!$A:$I,6,FALSE)</f>
        <v>14299.196889999999</v>
      </c>
      <c r="N245" s="250">
        <f>VLOOKUP($A245,'App C Exp'!$A:$I,7,FALSE)</f>
        <v>14831.45732</v>
      </c>
      <c r="O245" s="250">
        <f>VLOOKUP($A245,'App C Exp'!$A:$I,8,FALSE)</f>
        <v>0</v>
      </c>
      <c r="P245" s="250">
        <f>VLOOKUP($A245,'App C Exp'!$A:$I,9,FALSE)</f>
        <v>0</v>
      </c>
      <c r="S245" s="250">
        <f>VLOOKUP($A245,'App C Inv'!$A:$I,5,FALSE)</f>
        <v>29592.621149999999</v>
      </c>
      <c r="T245" s="250">
        <f>VLOOKUP($A245,'App C Inv'!$A:$I,6,FALSE)</f>
        <v>19619.99192</v>
      </c>
      <c r="U245" s="250">
        <f>VLOOKUP($A245,'App C Inv'!$A:$I,7,FALSE)</f>
        <v>64548.387649999997</v>
      </c>
      <c r="V245" s="250">
        <f>VLOOKUP($A245,'App C Inv'!$A:$I,8,FALSE)</f>
        <v>5022.8015599999999</v>
      </c>
      <c r="W245" s="250">
        <f>VLOOKUP($A245,'App C Inv'!$A:$I,9,FALSE)</f>
        <v>0</v>
      </c>
      <c r="Z245" s="250">
        <f>VLOOKUP($A245,'App C Assum'!$A:$I,5,FALSE)</f>
        <v>18859.495429999999</v>
      </c>
      <c r="AA245" s="250">
        <f>VLOOKUP($A245,'App C Assum'!$A:$I,6,FALSE)</f>
        <v>0</v>
      </c>
      <c r="AB245" s="250">
        <f>VLOOKUP($A245,'App C Assum'!$A:$I,7,FALSE)</f>
        <v>0</v>
      </c>
      <c r="AC245" s="250">
        <f>VLOOKUP($A245,'App C Assum'!$A:$I,8,FALSE)</f>
        <v>0</v>
      </c>
      <c r="AD245" s="250">
        <f>VLOOKUP($A245,'App C Assum'!$A:$I,9,FALSE)</f>
        <v>0</v>
      </c>
      <c r="AG245" s="250">
        <f>VLOOKUP($A245,'App C Share Outflows'!$A:$I,5,FALSE)</f>
        <v>5929.9302250000037</v>
      </c>
      <c r="AH245" s="250">
        <f>VLOOKUP($A245,'App C Share Outflows'!$A:$I,6,FALSE)</f>
        <v>3351.9302250000037</v>
      </c>
      <c r="AI245" s="250">
        <f>VLOOKUP($A245,'App C Share Outflows'!$A:$I,7,FALSE)</f>
        <v>0</v>
      </c>
      <c r="AJ245" s="250">
        <f>VLOOKUP($A245,'App C Share Outflows'!$A:$I,8,FALSE)</f>
        <v>0</v>
      </c>
      <c r="AK245" s="250">
        <f>VLOOKUP($A245,'App C Share Outflows'!$A:$I,9,FALSE)</f>
        <v>0</v>
      </c>
      <c r="AN245" s="250">
        <f>VLOOKUP($A245,'App C Share Inflows'!$A:$I,5,FALSE)</f>
        <v>-5121.8046974999961</v>
      </c>
      <c r="AO245" s="250">
        <f>VLOOKUP($A245,'App C Share Inflows'!$A:$I,6,FALSE)</f>
        <v>-5121.8046974999961</v>
      </c>
      <c r="AP245" s="250">
        <f>VLOOKUP($A245,'App C Share Inflows'!$A:$I,7,FALSE)</f>
        <v>-5121.8046974999961</v>
      </c>
      <c r="AQ245" s="250">
        <f>VLOOKUP($A245,'App C Share Inflows'!$A:$I,8,FALSE)</f>
        <v>0</v>
      </c>
      <c r="AR245" s="250">
        <f>VLOOKUP($A245,'App C Share Inflows'!$A:$I,9,FALSE)</f>
        <v>0</v>
      </c>
    </row>
    <row r="246" spans="1:44">
      <c r="A246" s="4">
        <v>92531</v>
      </c>
      <c r="B246" s="84" t="s">
        <v>250</v>
      </c>
      <c r="C246" s="249">
        <f>VLOOKUP($A246,'App C Total'!$A:$I,3,FALSE)</f>
        <v>8.8796000000000003E-4</v>
      </c>
      <c r="D246" s="44"/>
      <c r="E246" s="250">
        <f>VLOOKUP($A246,'App C Total'!$A:$I,5,FALSE)</f>
        <v>904872.95003499999</v>
      </c>
      <c r="F246" s="250">
        <f>VLOOKUP($A246,'App C Total'!$A:$I,6,FALSE)</f>
        <v>501087.03307499993</v>
      </c>
      <c r="G246" s="250">
        <f>VLOOKUP($A246,'App C Total'!$A:$I,7,FALSE)</f>
        <v>1108228.07596</v>
      </c>
      <c r="H246" s="250">
        <f>VLOOKUP($A246,'App C Total'!$A:$I,8,FALSE)</f>
        <v>66557.929759999999</v>
      </c>
      <c r="I246" s="250">
        <f>VLOOKUP($A246,'App C Total'!$A:$I,9,FALSE)</f>
        <v>0</v>
      </c>
      <c r="L246" s="250">
        <f>VLOOKUP($A246,'App C Exp'!$A:$I,5,FALSE)</f>
        <v>255198.81604000001</v>
      </c>
      <c r="M246" s="250">
        <f>VLOOKUP($A246,'App C Exp'!$A:$I,6,FALSE)</f>
        <v>189480.89644000001</v>
      </c>
      <c r="N246" s="250">
        <f>VLOOKUP($A246,'App C Exp'!$A:$I,7,FALSE)</f>
        <v>196533.96272000001</v>
      </c>
      <c r="O246" s="250">
        <f>VLOOKUP($A246,'App C Exp'!$A:$I,8,FALSE)</f>
        <v>0</v>
      </c>
      <c r="P246" s="250">
        <f>VLOOKUP($A246,'App C Exp'!$A:$I,9,FALSE)</f>
        <v>0</v>
      </c>
      <c r="S246" s="250">
        <f>VLOOKUP($A246,'App C Inv'!$A:$I,5,FALSE)</f>
        <v>392136.45540000004</v>
      </c>
      <c r="T246" s="250">
        <f>VLOOKUP($A246,'App C Inv'!$A:$I,6,FALSE)</f>
        <v>259987.58431999999</v>
      </c>
      <c r="U246" s="250">
        <f>VLOOKUP($A246,'App C Inv'!$A:$I,7,FALSE)</f>
        <v>855340.78940000001</v>
      </c>
      <c r="V246" s="250">
        <f>VLOOKUP($A246,'App C Inv'!$A:$I,8,FALSE)</f>
        <v>66557.929759999999</v>
      </c>
      <c r="W246" s="250">
        <f>VLOOKUP($A246,'App C Inv'!$A:$I,9,FALSE)</f>
        <v>0</v>
      </c>
      <c r="Z246" s="250">
        <f>VLOOKUP($A246,'App C Assum'!$A:$I,5,FALSE)</f>
        <v>249910.12628</v>
      </c>
      <c r="AA246" s="250">
        <f>VLOOKUP($A246,'App C Assum'!$A:$I,6,FALSE)</f>
        <v>0</v>
      </c>
      <c r="AB246" s="250">
        <f>VLOOKUP($A246,'App C Assum'!$A:$I,7,FALSE)</f>
        <v>0</v>
      </c>
      <c r="AC246" s="250">
        <f>VLOOKUP($A246,'App C Assum'!$A:$I,8,FALSE)</f>
        <v>0</v>
      </c>
      <c r="AD246" s="250">
        <f>VLOOKUP($A246,'App C Assum'!$A:$I,9,FALSE)</f>
        <v>0</v>
      </c>
      <c r="AG246" s="250">
        <f>VLOOKUP($A246,'App C Share Outflows'!$A:$I,5,FALSE)</f>
        <v>63286.772939999937</v>
      </c>
      <c r="AH246" s="250">
        <f>VLOOKUP($A246,'App C Share Outflows'!$A:$I,6,FALSE)</f>
        <v>63286.772939999937</v>
      </c>
      <c r="AI246" s="250">
        <f>VLOOKUP($A246,'App C Share Outflows'!$A:$I,7,FALSE)</f>
        <v>56353.32383999991</v>
      </c>
      <c r="AJ246" s="250">
        <f>VLOOKUP($A246,'App C Share Outflows'!$A:$I,8,FALSE)</f>
        <v>0</v>
      </c>
      <c r="AK246" s="250">
        <f>VLOOKUP($A246,'App C Share Outflows'!$A:$I,9,FALSE)</f>
        <v>0</v>
      </c>
      <c r="AN246" s="250">
        <f>VLOOKUP($A246,'App C Share Inflows'!$A:$I,5,FALSE)</f>
        <v>-55659.220624999987</v>
      </c>
      <c r="AO246" s="250">
        <f>VLOOKUP($A246,'App C Share Inflows'!$A:$I,6,FALSE)</f>
        <v>-11668.220624999987</v>
      </c>
      <c r="AP246" s="250">
        <f>VLOOKUP($A246,'App C Share Inflows'!$A:$I,7,FALSE)</f>
        <v>0</v>
      </c>
      <c r="AQ246" s="250">
        <f>VLOOKUP($A246,'App C Share Inflows'!$A:$I,8,FALSE)</f>
        <v>0</v>
      </c>
      <c r="AR246" s="250">
        <f>VLOOKUP($A246,'App C Share Inflows'!$A:$I,9,FALSE)</f>
        <v>0</v>
      </c>
    </row>
    <row r="247" spans="1:44">
      <c r="A247" s="4">
        <v>92541</v>
      </c>
      <c r="B247" s="84" t="s">
        <v>251</v>
      </c>
      <c r="C247" s="249">
        <f>VLOOKUP($A247,'App C Total'!$A:$I,3,FALSE)</f>
        <v>1.2762E-4</v>
      </c>
      <c r="D247" s="44"/>
      <c r="E247" s="250">
        <f>VLOOKUP($A247,'App C Total'!$A:$I,5,FALSE)</f>
        <v>107718.82216999998</v>
      </c>
      <c r="F247" s="250">
        <f>VLOOKUP($A247,'App C Total'!$A:$I,6,FALSE)</f>
        <v>43899.119049999994</v>
      </c>
      <c r="G247" s="250">
        <f>VLOOKUP($A247,'App C Total'!$A:$I,7,FALSE)</f>
        <v>136105.408795</v>
      </c>
      <c r="H247" s="250">
        <f>VLOOKUP($A247,'App C Total'!$A:$I,8,FALSE)</f>
        <v>9565.88472</v>
      </c>
      <c r="I247" s="250">
        <f>VLOOKUP($A247,'App C Total'!$A:$I,9,FALSE)</f>
        <v>0</v>
      </c>
      <c r="L247" s="250">
        <f>VLOOKUP($A247,'App C Exp'!$A:$I,5,FALSE)</f>
        <v>36677.860379999998</v>
      </c>
      <c r="M247" s="250">
        <f>VLOOKUP($A247,'App C Exp'!$A:$I,6,FALSE)</f>
        <v>27232.704180000001</v>
      </c>
      <c r="N247" s="250">
        <f>VLOOKUP($A247,'App C Exp'!$A:$I,7,FALSE)</f>
        <v>28246.38984</v>
      </c>
      <c r="O247" s="250">
        <f>VLOOKUP($A247,'App C Exp'!$A:$I,8,FALSE)</f>
        <v>0</v>
      </c>
      <c r="P247" s="250">
        <f>VLOOKUP($A247,'App C Exp'!$A:$I,9,FALSE)</f>
        <v>0</v>
      </c>
      <c r="S247" s="250">
        <f>VLOOKUP($A247,'App C Inv'!$A:$I,5,FALSE)</f>
        <v>56358.906300000002</v>
      </c>
      <c r="T247" s="250">
        <f>VLOOKUP($A247,'App C Inv'!$A:$I,6,FALSE)</f>
        <v>37366.115039999997</v>
      </c>
      <c r="U247" s="250">
        <f>VLOOKUP($A247,'App C Inv'!$A:$I,7,FALSE)</f>
        <v>122931.8793</v>
      </c>
      <c r="V247" s="250">
        <f>VLOOKUP($A247,'App C Inv'!$A:$I,8,FALSE)</f>
        <v>9565.88472</v>
      </c>
      <c r="W247" s="250">
        <f>VLOOKUP($A247,'App C Inv'!$A:$I,9,FALSE)</f>
        <v>0</v>
      </c>
      <c r="Z247" s="250">
        <f>VLOOKUP($A247,'App C Assum'!$A:$I,5,FALSE)</f>
        <v>35917.755660000003</v>
      </c>
      <c r="AA247" s="250">
        <f>VLOOKUP($A247,'App C Assum'!$A:$I,6,FALSE)</f>
        <v>0</v>
      </c>
      <c r="AB247" s="250">
        <f>VLOOKUP($A247,'App C Assum'!$A:$I,7,FALSE)</f>
        <v>0</v>
      </c>
      <c r="AC247" s="250">
        <f>VLOOKUP($A247,'App C Assum'!$A:$I,8,FALSE)</f>
        <v>0</v>
      </c>
      <c r="AD247" s="250">
        <f>VLOOKUP($A247,'App C Assum'!$A:$I,9,FALSE)</f>
        <v>0</v>
      </c>
      <c r="AG247" s="250">
        <f>VLOOKUP($A247,'App C Share Outflows'!$A:$I,5,FALSE)</f>
        <v>0</v>
      </c>
      <c r="AH247" s="250">
        <f>VLOOKUP($A247,'App C Share Outflows'!$A:$I,6,FALSE)</f>
        <v>0</v>
      </c>
      <c r="AI247" s="250">
        <f>VLOOKUP($A247,'App C Share Outflows'!$A:$I,7,FALSE)</f>
        <v>0</v>
      </c>
      <c r="AJ247" s="250">
        <f>VLOOKUP($A247,'App C Share Outflows'!$A:$I,8,FALSE)</f>
        <v>0</v>
      </c>
      <c r="AK247" s="250">
        <f>VLOOKUP($A247,'App C Share Outflows'!$A:$I,9,FALSE)</f>
        <v>0</v>
      </c>
      <c r="AN247" s="250">
        <f>VLOOKUP($A247,'App C Share Inflows'!$A:$I,5,FALSE)</f>
        <v>-21235.700170000007</v>
      </c>
      <c r="AO247" s="250">
        <f>VLOOKUP($A247,'App C Share Inflows'!$A:$I,6,FALSE)</f>
        <v>-20699.700170000007</v>
      </c>
      <c r="AP247" s="250">
        <f>VLOOKUP($A247,'App C Share Inflows'!$A:$I,7,FALSE)</f>
        <v>-15072.860345000008</v>
      </c>
      <c r="AQ247" s="250">
        <f>VLOOKUP($A247,'App C Share Inflows'!$A:$I,8,FALSE)</f>
        <v>0</v>
      </c>
      <c r="AR247" s="250">
        <f>VLOOKUP($A247,'App C Share Inflows'!$A:$I,9,FALSE)</f>
        <v>0</v>
      </c>
    </row>
    <row r="248" spans="1:44">
      <c r="A248" s="4">
        <v>92551</v>
      </c>
      <c r="B248" s="84" t="s">
        <v>252</v>
      </c>
      <c r="C248" s="249">
        <f>VLOOKUP($A248,'App C Total'!$A:$I,3,FALSE)</f>
        <v>5.7840000000000002E-5</v>
      </c>
      <c r="D248" s="44"/>
      <c r="E248" s="250">
        <f>VLOOKUP($A248,'App C Total'!$A:$I,5,FALSE)</f>
        <v>51908.845290000012</v>
      </c>
      <c r="F248" s="250">
        <f>VLOOKUP($A248,'App C Total'!$A:$I,6,FALSE)</f>
        <v>21068.521450000011</v>
      </c>
      <c r="G248" s="250">
        <f>VLOOKUP($A248,'App C Total'!$A:$I,7,FALSE)</f>
        <v>62801.509140000009</v>
      </c>
      <c r="H248" s="250">
        <f>VLOOKUP($A248,'App C Total'!$A:$I,8,FALSE)</f>
        <v>4335.4550399999998</v>
      </c>
      <c r="I248" s="250">
        <f>VLOOKUP($A248,'App C Total'!$A:$I,9,FALSE)</f>
        <v>0</v>
      </c>
      <c r="L248" s="250">
        <f>VLOOKUP($A248,'App C Exp'!$A:$I,5,FALSE)</f>
        <v>16623.158159999999</v>
      </c>
      <c r="M248" s="250">
        <f>VLOOKUP($A248,'App C Exp'!$A:$I,6,FALSE)</f>
        <v>12342.419760000001</v>
      </c>
      <c r="N248" s="250">
        <f>VLOOKUP($A248,'App C Exp'!$A:$I,7,FALSE)</f>
        <v>12801.84288</v>
      </c>
      <c r="O248" s="250">
        <f>VLOOKUP($A248,'App C Exp'!$A:$I,8,FALSE)</f>
        <v>0</v>
      </c>
      <c r="P248" s="250">
        <f>VLOOKUP($A248,'App C Exp'!$A:$I,9,FALSE)</f>
        <v>0</v>
      </c>
      <c r="S248" s="250">
        <f>VLOOKUP($A248,'App C Inv'!$A:$I,5,FALSE)</f>
        <v>25543.011600000002</v>
      </c>
      <c r="T248" s="250">
        <f>VLOOKUP($A248,'App C Inv'!$A:$I,6,FALSE)</f>
        <v>16935.08928</v>
      </c>
      <c r="U248" s="250">
        <f>VLOOKUP($A248,'App C Inv'!$A:$I,7,FALSE)</f>
        <v>55715.247600000002</v>
      </c>
      <c r="V248" s="250">
        <f>VLOOKUP($A248,'App C Inv'!$A:$I,8,FALSE)</f>
        <v>4335.4550399999998</v>
      </c>
      <c r="W248" s="250">
        <f>VLOOKUP($A248,'App C Inv'!$A:$I,9,FALSE)</f>
        <v>0</v>
      </c>
      <c r="Z248" s="250">
        <f>VLOOKUP($A248,'App C Assum'!$A:$I,5,FALSE)</f>
        <v>16278.663120000001</v>
      </c>
      <c r="AA248" s="250">
        <f>VLOOKUP($A248,'App C Assum'!$A:$I,6,FALSE)</f>
        <v>0</v>
      </c>
      <c r="AB248" s="250">
        <f>VLOOKUP($A248,'App C Assum'!$A:$I,7,FALSE)</f>
        <v>0</v>
      </c>
      <c r="AC248" s="250">
        <f>VLOOKUP($A248,'App C Assum'!$A:$I,8,FALSE)</f>
        <v>0</v>
      </c>
      <c r="AD248" s="250">
        <f>VLOOKUP($A248,'App C Assum'!$A:$I,9,FALSE)</f>
        <v>0</v>
      </c>
      <c r="AG248" s="250">
        <f>VLOOKUP($A248,'App C Share Outflows'!$A:$I,5,FALSE)</f>
        <v>1673</v>
      </c>
      <c r="AH248" s="250">
        <f>VLOOKUP($A248,'App C Share Outflows'!$A:$I,6,FALSE)</f>
        <v>0</v>
      </c>
      <c r="AI248" s="250">
        <f>VLOOKUP($A248,'App C Share Outflows'!$A:$I,7,FALSE)</f>
        <v>0</v>
      </c>
      <c r="AJ248" s="250">
        <f>VLOOKUP($A248,'App C Share Outflows'!$A:$I,8,FALSE)</f>
        <v>0</v>
      </c>
      <c r="AK248" s="250">
        <f>VLOOKUP($A248,'App C Share Outflows'!$A:$I,9,FALSE)</f>
        <v>0</v>
      </c>
      <c r="AN248" s="250">
        <f>VLOOKUP($A248,'App C Share Inflows'!$A:$I,5,FALSE)</f>
        <v>-8208.9875899999897</v>
      </c>
      <c r="AO248" s="250">
        <f>VLOOKUP($A248,'App C Share Inflows'!$A:$I,6,FALSE)</f>
        <v>-8208.9875899999897</v>
      </c>
      <c r="AP248" s="250">
        <f>VLOOKUP($A248,'App C Share Inflows'!$A:$I,7,FALSE)</f>
        <v>-5715.5813399999915</v>
      </c>
      <c r="AQ248" s="250">
        <f>VLOOKUP($A248,'App C Share Inflows'!$A:$I,8,FALSE)</f>
        <v>0</v>
      </c>
      <c r="AR248" s="250">
        <f>VLOOKUP($A248,'App C Share Inflows'!$A:$I,9,FALSE)</f>
        <v>0</v>
      </c>
    </row>
    <row r="249" spans="1:44">
      <c r="A249" s="4">
        <v>92561</v>
      </c>
      <c r="B249" s="84" t="s">
        <v>253</v>
      </c>
      <c r="C249" s="249">
        <f>VLOOKUP($A249,'App C Total'!$A:$I,3,FALSE)</f>
        <v>1.1389999999999999E-5</v>
      </c>
      <c r="D249" s="44"/>
      <c r="E249" s="250">
        <f>VLOOKUP($A249,'App C Total'!$A:$I,5,FALSE)</f>
        <v>12320.198802499999</v>
      </c>
      <c r="F249" s="250">
        <f>VLOOKUP($A249,'App C Total'!$A:$I,6,FALSE)</f>
        <v>4164.4951624999976</v>
      </c>
      <c r="G249" s="250">
        <f>VLOOKUP($A249,'App C Total'!$A:$I,7,FALSE)</f>
        <v>13294.4548275</v>
      </c>
      <c r="H249" s="250">
        <f>VLOOKUP($A249,'App C Total'!$A:$I,8,FALSE)</f>
        <v>853.74883999999997</v>
      </c>
      <c r="I249" s="250">
        <f>VLOOKUP($A249,'App C Total'!$A:$I,9,FALSE)</f>
        <v>0</v>
      </c>
      <c r="L249" s="250">
        <f>VLOOKUP($A249,'App C Exp'!$A:$I,5,FALSE)</f>
        <v>3273.4746099999998</v>
      </c>
      <c r="M249" s="250">
        <f>VLOOKUP($A249,'App C Exp'!$A:$I,6,FALSE)</f>
        <v>2430.5007099999998</v>
      </c>
      <c r="N249" s="250">
        <f>VLOOKUP($A249,'App C Exp'!$A:$I,7,FALSE)</f>
        <v>2520.9714799999997</v>
      </c>
      <c r="O249" s="250">
        <f>VLOOKUP($A249,'App C Exp'!$A:$I,8,FALSE)</f>
        <v>0</v>
      </c>
      <c r="P249" s="250">
        <f>VLOOKUP($A249,'App C Exp'!$A:$I,9,FALSE)</f>
        <v>0</v>
      </c>
      <c r="S249" s="250">
        <f>VLOOKUP($A249,'App C Inv'!$A:$I,5,FALSE)</f>
        <v>5029.99485</v>
      </c>
      <c r="T249" s="250">
        <f>VLOOKUP($A249,'App C Inv'!$A:$I,6,FALSE)</f>
        <v>3334.9008799999997</v>
      </c>
      <c r="U249" s="250">
        <f>VLOOKUP($A249,'App C Inv'!$A:$I,7,FALSE)</f>
        <v>10971.58835</v>
      </c>
      <c r="V249" s="250">
        <f>VLOOKUP($A249,'App C Inv'!$A:$I,8,FALSE)</f>
        <v>853.74883999999997</v>
      </c>
      <c r="W249" s="250">
        <f>VLOOKUP($A249,'App C Inv'!$A:$I,9,FALSE)</f>
        <v>0</v>
      </c>
      <c r="Z249" s="250">
        <f>VLOOKUP($A249,'App C Assum'!$A:$I,5,FALSE)</f>
        <v>3205.6357699999999</v>
      </c>
      <c r="AA249" s="250">
        <f>VLOOKUP($A249,'App C Assum'!$A:$I,6,FALSE)</f>
        <v>0</v>
      </c>
      <c r="AB249" s="250">
        <f>VLOOKUP($A249,'App C Assum'!$A:$I,7,FALSE)</f>
        <v>0</v>
      </c>
      <c r="AC249" s="250">
        <f>VLOOKUP($A249,'App C Assum'!$A:$I,8,FALSE)</f>
        <v>0</v>
      </c>
      <c r="AD249" s="250">
        <f>VLOOKUP($A249,'App C Assum'!$A:$I,9,FALSE)</f>
        <v>0</v>
      </c>
      <c r="AG249" s="250">
        <f>VLOOKUP($A249,'App C Share Outflows'!$A:$I,5,FALSE)</f>
        <v>3055.1343750000001</v>
      </c>
      <c r="AH249" s="250">
        <f>VLOOKUP($A249,'App C Share Outflows'!$A:$I,6,FALSE)</f>
        <v>643.13437500000009</v>
      </c>
      <c r="AI249" s="250">
        <f>VLOOKUP($A249,'App C Share Outflows'!$A:$I,7,FALSE)</f>
        <v>0</v>
      </c>
      <c r="AJ249" s="250">
        <f>VLOOKUP($A249,'App C Share Outflows'!$A:$I,8,FALSE)</f>
        <v>0</v>
      </c>
      <c r="AK249" s="250">
        <f>VLOOKUP($A249,'App C Share Outflows'!$A:$I,9,FALSE)</f>
        <v>0</v>
      </c>
      <c r="AN249" s="250">
        <f>VLOOKUP($A249,'App C Share Inflows'!$A:$I,5,FALSE)</f>
        <v>-2244.0408025000011</v>
      </c>
      <c r="AO249" s="250">
        <f>VLOOKUP($A249,'App C Share Inflows'!$A:$I,6,FALSE)</f>
        <v>-2244.0408025000011</v>
      </c>
      <c r="AP249" s="250">
        <f>VLOOKUP($A249,'App C Share Inflows'!$A:$I,7,FALSE)</f>
        <v>-198.10500249999984</v>
      </c>
      <c r="AQ249" s="250">
        <f>VLOOKUP($A249,'App C Share Inflows'!$A:$I,8,FALSE)</f>
        <v>0</v>
      </c>
      <c r="AR249" s="250">
        <f>VLOOKUP($A249,'App C Share Inflows'!$A:$I,9,FALSE)</f>
        <v>0</v>
      </c>
    </row>
    <row r="250" spans="1:44">
      <c r="A250" s="4">
        <v>92571</v>
      </c>
      <c r="B250" s="84" t="s">
        <v>254</v>
      </c>
      <c r="C250" s="249">
        <f>VLOOKUP($A250,'App C Total'!$A:$I,3,FALSE)</f>
        <v>8.8300000000000002E-6</v>
      </c>
      <c r="D250" s="44"/>
      <c r="E250" s="250">
        <f>VLOOKUP($A250,'App C Total'!$A:$I,5,FALSE)</f>
        <v>11911.604517500002</v>
      </c>
      <c r="F250" s="250">
        <f>VLOOKUP($A250,'App C Total'!$A:$I,6,FALSE)</f>
        <v>6436.8474375000014</v>
      </c>
      <c r="G250" s="250">
        <f>VLOOKUP($A250,'App C Total'!$A:$I,7,FALSE)</f>
        <v>10693.4820175</v>
      </c>
      <c r="H250" s="250">
        <f>VLOOKUP($A250,'App C Total'!$A:$I,8,FALSE)</f>
        <v>661.86148000000003</v>
      </c>
      <c r="I250" s="250">
        <f>VLOOKUP($A250,'App C Total'!$A:$I,9,FALSE)</f>
        <v>0</v>
      </c>
      <c r="L250" s="250">
        <f>VLOOKUP($A250,'App C Exp'!$A:$I,5,FALSE)</f>
        <v>2537.73317</v>
      </c>
      <c r="M250" s="250">
        <f>VLOOKUP($A250,'App C Exp'!$A:$I,6,FALSE)</f>
        <v>1884.22487</v>
      </c>
      <c r="N250" s="250">
        <f>VLOOKUP($A250,'App C Exp'!$A:$I,7,FALSE)</f>
        <v>1954.3615600000001</v>
      </c>
      <c r="O250" s="250">
        <f>VLOOKUP($A250,'App C Exp'!$A:$I,8,FALSE)</f>
        <v>0</v>
      </c>
      <c r="P250" s="250">
        <f>VLOOKUP($A250,'App C Exp'!$A:$I,9,FALSE)</f>
        <v>0</v>
      </c>
      <c r="S250" s="250">
        <f>VLOOKUP($A250,'App C Inv'!$A:$I,5,FALSE)</f>
        <v>3899.46045</v>
      </c>
      <c r="T250" s="250">
        <f>VLOOKUP($A250,'App C Inv'!$A:$I,6,FALSE)</f>
        <v>2585.3533600000001</v>
      </c>
      <c r="U250" s="250">
        <f>VLOOKUP($A250,'App C Inv'!$A:$I,7,FALSE)</f>
        <v>8505.6299500000005</v>
      </c>
      <c r="V250" s="250">
        <f>VLOOKUP($A250,'App C Inv'!$A:$I,8,FALSE)</f>
        <v>661.86148000000003</v>
      </c>
      <c r="W250" s="250">
        <f>VLOOKUP($A250,'App C Inv'!$A:$I,9,FALSE)</f>
        <v>0</v>
      </c>
      <c r="Z250" s="250">
        <f>VLOOKUP($A250,'App C Assum'!$A:$I,5,FALSE)</f>
        <v>2485.1416899999999</v>
      </c>
      <c r="AA250" s="250">
        <f>VLOOKUP($A250,'App C Assum'!$A:$I,6,FALSE)</f>
        <v>0</v>
      </c>
      <c r="AB250" s="250">
        <f>VLOOKUP($A250,'App C Assum'!$A:$I,7,FALSE)</f>
        <v>0</v>
      </c>
      <c r="AC250" s="250">
        <f>VLOOKUP($A250,'App C Assum'!$A:$I,8,FALSE)</f>
        <v>0</v>
      </c>
      <c r="AD250" s="250">
        <f>VLOOKUP($A250,'App C Assum'!$A:$I,9,FALSE)</f>
        <v>0</v>
      </c>
      <c r="AG250" s="250">
        <f>VLOOKUP($A250,'App C Share Outflows'!$A:$I,5,FALSE)</f>
        <v>2989.2692075000014</v>
      </c>
      <c r="AH250" s="250">
        <f>VLOOKUP($A250,'App C Share Outflows'!$A:$I,6,FALSE)</f>
        <v>1967.2692075000014</v>
      </c>
      <c r="AI250" s="250">
        <f>VLOOKUP($A250,'App C Share Outflows'!$A:$I,7,FALSE)</f>
        <v>233.49050750000117</v>
      </c>
      <c r="AJ250" s="250">
        <f>VLOOKUP($A250,'App C Share Outflows'!$A:$I,8,FALSE)</f>
        <v>0</v>
      </c>
      <c r="AK250" s="250">
        <f>VLOOKUP($A250,'App C Share Outflows'!$A:$I,9,FALSE)</f>
        <v>0</v>
      </c>
      <c r="AN250" s="250">
        <f>VLOOKUP($A250,'App C Share Inflows'!$A:$I,5,FALSE)</f>
        <v>0</v>
      </c>
      <c r="AO250" s="250">
        <f>VLOOKUP($A250,'App C Share Inflows'!$A:$I,6,FALSE)</f>
        <v>0</v>
      </c>
      <c r="AP250" s="250">
        <f>VLOOKUP($A250,'App C Share Inflows'!$A:$I,7,FALSE)</f>
        <v>0</v>
      </c>
      <c r="AQ250" s="250">
        <f>VLOOKUP($A250,'App C Share Inflows'!$A:$I,8,FALSE)</f>
        <v>0</v>
      </c>
      <c r="AR250" s="250">
        <f>VLOOKUP($A250,'App C Share Inflows'!$A:$I,9,FALSE)</f>
        <v>0</v>
      </c>
    </row>
    <row r="251" spans="1:44">
      <c r="A251" s="4">
        <v>92601</v>
      </c>
      <c r="B251" s="84" t="s">
        <v>255</v>
      </c>
      <c r="C251" s="249">
        <f>VLOOKUP($A251,'App C Total'!$A:$I,3,FALSE)</f>
        <v>1.185579E-2</v>
      </c>
      <c r="D251" s="44"/>
      <c r="E251" s="250">
        <f>VLOOKUP($A251,'App C Total'!$A:$I,5,FALSE)</f>
        <v>11628545.929277502</v>
      </c>
      <c r="F251" s="250">
        <f>VLOOKUP($A251,'App C Total'!$A:$I,6,FALSE)</f>
        <v>5544330.5712375026</v>
      </c>
      <c r="G251" s="250">
        <f>VLOOKUP($A251,'App C Total'!$A:$I,7,FALSE)</f>
        <v>13856320.418777501</v>
      </c>
      <c r="H251" s="250">
        <f>VLOOKUP($A251,'App C Total'!$A:$I,8,FALSE)</f>
        <v>888662.59523999994</v>
      </c>
      <c r="I251" s="250">
        <f>VLOOKUP($A251,'App C Total'!$A:$I,9,FALSE)</f>
        <v>0</v>
      </c>
      <c r="L251" s="250">
        <f>VLOOKUP($A251,'App C Exp'!$A:$I,5,FALSE)</f>
        <v>3407342.1902100001</v>
      </c>
      <c r="M251" s="250">
        <f>VLOOKUP($A251,'App C Exp'!$A:$I,6,FALSE)</f>
        <v>2529895.1723099998</v>
      </c>
      <c r="N251" s="250">
        <f>VLOOKUP($A251,'App C Exp'!$A:$I,7,FALSE)</f>
        <v>2624065.7122800001</v>
      </c>
      <c r="O251" s="250">
        <f>VLOOKUP($A251,'App C Exp'!$A:$I,8,FALSE)</f>
        <v>0</v>
      </c>
      <c r="P251" s="250">
        <f>VLOOKUP($A251,'App C Exp'!$A:$I,9,FALSE)</f>
        <v>0</v>
      </c>
      <c r="S251" s="250">
        <f>VLOOKUP($A251,'App C Inv'!$A:$I,5,FALSE)</f>
        <v>5235694.7008499997</v>
      </c>
      <c r="T251" s="250">
        <f>VLOOKUP($A251,'App C Inv'!$A:$I,6,FALSE)</f>
        <v>3471280.4656799999</v>
      </c>
      <c r="U251" s="250">
        <f>VLOOKUP($A251,'App C Inv'!$A:$I,7,FALSE)</f>
        <v>11420267.55435</v>
      </c>
      <c r="V251" s="250">
        <f>VLOOKUP($A251,'App C Inv'!$A:$I,8,FALSE)</f>
        <v>888662.59523999994</v>
      </c>
      <c r="W251" s="250">
        <f>VLOOKUP($A251,'App C Inv'!$A:$I,9,FALSE)</f>
        <v>0</v>
      </c>
      <c r="Z251" s="250">
        <f>VLOOKUP($A251,'App C Assum'!$A:$I,5,FALSE)</f>
        <v>3336729.1049699998</v>
      </c>
      <c r="AA251" s="250">
        <f>VLOOKUP($A251,'App C Assum'!$A:$I,6,FALSE)</f>
        <v>0</v>
      </c>
      <c r="AB251" s="250">
        <f>VLOOKUP($A251,'App C Assum'!$A:$I,7,FALSE)</f>
        <v>0</v>
      </c>
      <c r="AC251" s="250">
        <f>VLOOKUP($A251,'App C Assum'!$A:$I,8,FALSE)</f>
        <v>0</v>
      </c>
      <c r="AD251" s="250">
        <f>VLOOKUP($A251,'App C Assum'!$A:$I,9,FALSE)</f>
        <v>0</v>
      </c>
      <c r="AG251" s="250">
        <f>VLOOKUP($A251,'App C Share Outflows'!$A:$I,5,FALSE)</f>
        <v>185624.83500000043</v>
      </c>
      <c r="AH251" s="250">
        <f>VLOOKUP($A251,'App C Share Outflows'!$A:$I,6,FALSE)</f>
        <v>79999.835000000428</v>
      </c>
      <c r="AI251" s="250">
        <f>VLOOKUP($A251,'App C Share Outflows'!$A:$I,7,FALSE)</f>
        <v>0</v>
      </c>
      <c r="AJ251" s="250">
        <f>VLOOKUP($A251,'App C Share Outflows'!$A:$I,8,FALSE)</f>
        <v>0</v>
      </c>
      <c r="AK251" s="250">
        <f>VLOOKUP($A251,'App C Share Outflows'!$A:$I,9,FALSE)</f>
        <v>0</v>
      </c>
      <c r="AN251" s="250">
        <f>VLOOKUP($A251,'App C Share Inflows'!$A:$I,5,FALSE)</f>
        <v>-536844.90175249847</v>
      </c>
      <c r="AO251" s="250">
        <f>VLOOKUP($A251,'App C Share Inflows'!$A:$I,6,FALSE)</f>
        <v>-536844.90175249847</v>
      </c>
      <c r="AP251" s="250">
        <f>VLOOKUP($A251,'App C Share Inflows'!$A:$I,7,FALSE)</f>
        <v>-188012.84785249876</v>
      </c>
      <c r="AQ251" s="250">
        <f>VLOOKUP($A251,'App C Share Inflows'!$A:$I,8,FALSE)</f>
        <v>0</v>
      </c>
      <c r="AR251" s="250">
        <f>VLOOKUP($A251,'App C Share Inflows'!$A:$I,9,FALSE)</f>
        <v>0</v>
      </c>
    </row>
    <row r="252" spans="1:44">
      <c r="A252" s="4">
        <v>92602</v>
      </c>
      <c r="B252" s="84" t="s">
        <v>256</v>
      </c>
      <c r="C252" s="249">
        <f>VLOOKUP($A252,'App C Total'!$A:$I,3,FALSE)</f>
        <v>3.8500000000000004E-6</v>
      </c>
      <c r="D252" s="44"/>
      <c r="E252" s="250">
        <f>VLOOKUP($A252,'App C Total'!$A:$I,5,FALSE)</f>
        <v>2774.3448875000008</v>
      </c>
      <c r="F252" s="250">
        <f>VLOOKUP($A252,'App C Total'!$A:$I,6,FALSE)</f>
        <v>497.88228750000053</v>
      </c>
      <c r="G252" s="250">
        <f>VLOOKUP($A252,'App C Total'!$A:$I,7,FALSE)</f>
        <v>3044.0692625000001</v>
      </c>
      <c r="H252" s="250">
        <f>VLOOKUP($A252,'App C Total'!$A:$I,8,FALSE)</f>
        <v>288.5806</v>
      </c>
      <c r="I252" s="250">
        <f>VLOOKUP($A252,'App C Total'!$A:$I,9,FALSE)</f>
        <v>0</v>
      </c>
      <c r="L252" s="250">
        <f>VLOOKUP($A252,'App C Exp'!$A:$I,5,FALSE)</f>
        <v>1106.4861500000002</v>
      </c>
      <c r="M252" s="250">
        <f>VLOOKUP($A252,'App C Exp'!$A:$I,6,FALSE)</f>
        <v>821.54765000000009</v>
      </c>
      <c r="N252" s="250">
        <f>VLOOKUP($A252,'App C Exp'!$A:$I,7,FALSE)</f>
        <v>852.12820000000011</v>
      </c>
      <c r="O252" s="250">
        <f>VLOOKUP($A252,'App C Exp'!$A:$I,8,FALSE)</f>
        <v>0</v>
      </c>
      <c r="P252" s="250">
        <f>VLOOKUP($A252,'App C Exp'!$A:$I,9,FALSE)</f>
        <v>0</v>
      </c>
      <c r="S252" s="250">
        <f>VLOOKUP($A252,'App C Inv'!$A:$I,5,FALSE)</f>
        <v>1700.2177500000003</v>
      </c>
      <c r="T252" s="250">
        <f>VLOOKUP($A252,'App C Inv'!$A:$I,6,FALSE)</f>
        <v>1127.2492000000002</v>
      </c>
      <c r="U252" s="250">
        <f>VLOOKUP($A252,'App C Inv'!$A:$I,7,FALSE)</f>
        <v>3708.5702500000002</v>
      </c>
      <c r="V252" s="250">
        <f>VLOOKUP($A252,'App C Inv'!$A:$I,8,FALSE)</f>
        <v>288.5806</v>
      </c>
      <c r="W252" s="250">
        <f>VLOOKUP($A252,'App C Inv'!$A:$I,9,FALSE)</f>
        <v>0</v>
      </c>
      <c r="Z252" s="250">
        <f>VLOOKUP($A252,'App C Assum'!$A:$I,5,FALSE)</f>
        <v>1083.55555</v>
      </c>
      <c r="AA252" s="250">
        <f>VLOOKUP($A252,'App C Assum'!$A:$I,6,FALSE)</f>
        <v>0</v>
      </c>
      <c r="AB252" s="250">
        <f>VLOOKUP($A252,'App C Assum'!$A:$I,7,FALSE)</f>
        <v>0</v>
      </c>
      <c r="AC252" s="250">
        <f>VLOOKUP($A252,'App C Assum'!$A:$I,8,FALSE)</f>
        <v>0</v>
      </c>
      <c r="AD252" s="250">
        <f>VLOOKUP($A252,'App C Assum'!$A:$I,9,FALSE)</f>
        <v>0</v>
      </c>
      <c r="AG252" s="250">
        <f>VLOOKUP($A252,'App C Share Outflows'!$A:$I,5,FALSE)</f>
        <v>619.15775000000031</v>
      </c>
      <c r="AH252" s="250">
        <f>VLOOKUP($A252,'App C Share Outflows'!$A:$I,6,FALSE)</f>
        <v>284.15775000000031</v>
      </c>
      <c r="AI252" s="250">
        <f>VLOOKUP($A252,'App C Share Outflows'!$A:$I,7,FALSE)</f>
        <v>0</v>
      </c>
      <c r="AJ252" s="250">
        <f>VLOOKUP($A252,'App C Share Outflows'!$A:$I,8,FALSE)</f>
        <v>0</v>
      </c>
      <c r="AK252" s="250">
        <f>VLOOKUP($A252,'App C Share Outflows'!$A:$I,9,FALSE)</f>
        <v>0</v>
      </c>
      <c r="AN252" s="250">
        <f>VLOOKUP($A252,'App C Share Inflows'!$A:$I,5,FALSE)</f>
        <v>-1735.0723125</v>
      </c>
      <c r="AO252" s="250">
        <f>VLOOKUP($A252,'App C Share Inflows'!$A:$I,6,FALSE)</f>
        <v>-1735.0723125</v>
      </c>
      <c r="AP252" s="250">
        <f>VLOOKUP($A252,'App C Share Inflows'!$A:$I,7,FALSE)</f>
        <v>-1516.6291874999999</v>
      </c>
      <c r="AQ252" s="250">
        <f>VLOOKUP($A252,'App C Share Inflows'!$A:$I,8,FALSE)</f>
        <v>0</v>
      </c>
      <c r="AR252" s="250">
        <f>VLOOKUP($A252,'App C Share Inflows'!$A:$I,9,FALSE)</f>
        <v>0</v>
      </c>
    </row>
    <row r="253" spans="1:44">
      <c r="A253" s="4">
        <v>92604</v>
      </c>
      <c r="B253" s="84" t="s">
        <v>257</v>
      </c>
      <c r="C253" s="249">
        <f>VLOOKUP($A253,'App C Total'!$A:$I,3,FALSE)</f>
        <v>3.0694000000000001E-4</v>
      </c>
      <c r="D253" s="44"/>
      <c r="E253" s="250">
        <f>VLOOKUP($A253,'App C Total'!$A:$I,5,FALSE)</f>
        <v>273132.51178999996</v>
      </c>
      <c r="F253" s="250">
        <f>VLOOKUP($A253,'App C Total'!$A:$I,6,FALSE)</f>
        <v>133026.03635000001</v>
      </c>
      <c r="G253" s="250">
        <f>VLOOKUP($A253,'App C Total'!$A:$I,7,FALSE)</f>
        <v>351911.73156500002</v>
      </c>
      <c r="H253" s="250">
        <f>VLOOKUP($A253,'App C Total'!$A:$I,8,FALSE)</f>
        <v>23006.994640000001</v>
      </c>
      <c r="I253" s="250">
        <f>VLOOKUP($A253,'App C Total'!$A:$I,9,FALSE)</f>
        <v>0</v>
      </c>
      <c r="L253" s="250">
        <f>VLOOKUP($A253,'App C Exp'!$A:$I,5,FALSE)</f>
        <v>88214.249060000002</v>
      </c>
      <c r="M253" s="250">
        <f>VLOOKUP($A253,'App C Exp'!$A:$I,6,FALSE)</f>
        <v>65497.619660000004</v>
      </c>
      <c r="N253" s="250">
        <f>VLOOKUP($A253,'App C Exp'!$A:$I,7,FALSE)</f>
        <v>67935.644079999998</v>
      </c>
      <c r="O253" s="250">
        <f>VLOOKUP($A253,'App C Exp'!$A:$I,8,FALSE)</f>
        <v>0</v>
      </c>
      <c r="P253" s="250">
        <f>VLOOKUP($A253,'App C Exp'!$A:$I,9,FALSE)</f>
        <v>0</v>
      </c>
      <c r="S253" s="250">
        <f>VLOOKUP($A253,'App C Inv'!$A:$I,5,FALSE)</f>
        <v>135549.30809999999</v>
      </c>
      <c r="T253" s="250">
        <f>VLOOKUP($A253,'App C Inv'!$A:$I,6,FALSE)</f>
        <v>89869.576480000003</v>
      </c>
      <c r="U253" s="250">
        <f>VLOOKUP($A253,'App C Inv'!$A:$I,7,FALSE)</f>
        <v>295664.55910000001</v>
      </c>
      <c r="V253" s="250">
        <f>VLOOKUP($A253,'App C Inv'!$A:$I,8,FALSE)</f>
        <v>23006.994640000001</v>
      </c>
      <c r="W253" s="250">
        <f>VLOOKUP($A253,'App C Inv'!$A:$I,9,FALSE)</f>
        <v>0</v>
      </c>
      <c r="Z253" s="250">
        <f>VLOOKUP($A253,'App C Assum'!$A:$I,5,FALSE)</f>
        <v>86386.114419999998</v>
      </c>
      <c r="AA253" s="250">
        <f>VLOOKUP($A253,'App C Assum'!$A:$I,6,FALSE)</f>
        <v>0</v>
      </c>
      <c r="AB253" s="250">
        <f>VLOOKUP($A253,'App C Assum'!$A:$I,7,FALSE)</f>
        <v>0</v>
      </c>
      <c r="AC253" s="250">
        <f>VLOOKUP($A253,'App C Assum'!$A:$I,8,FALSE)</f>
        <v>0</v>
      </c>
      <c r="AD253" s="250">
        <f>VLOOKUP($A253,'App C Assum'!$A:$I,9,FALSE)</f>
        <v>0</v>
      </c>
      <c r="AG253" s="250">
        <f>VLOOKUP($A253,'App C Share Outflows'!$A:$I,5,FALSE)</f>
        <v>0</v>
      </c>
      <c r="AH253" s="250">
        <f>VLOOKUP($A253,'App C Share Outflows'!$A:$I,6,FALSE)</f>
        <v>0</v>
      </c>
      <c r="AI253" s="250">
        <f>VLOOKUP($A253,'App C Share Outflows'!$A:$I,7,FALSE)</f>
        <v>0</v>
      </c>
      <c r="AJ253" s="250">
        <f>VLOOKUP($A253,'App C Share Outflows'!$A:$I,8,FALSE)</f>
        <v>0</v>
      </c>
      <c r="AK253" s="250">
        <f>VLOOKUP($A253,'App C Share Outflows'!$A:$I,9,FALSE)</f>
        <v>0</v>
      </c>
      <c r="AN253" s="250">
        <f>VLOOKUP($A253,'App C Share Inflows'!$A:$I,5,FALSE)</f>
        <v>-37017.159790000005</v>
      </c>
      <c r="AO253" s="250">
        <f>VLOOKUP($A253,'App C Share Inflows'!$A:$I,6,FALSE)</f>
        <v>-22341.159790000005</v>
      </c>
      <c r="AP253" s="250">
        <f>VLOOKUP($A253,'App C Share Inflows'!$A:$I,7,FALSE)</f>
        <v>-11688.471615000017</v>
      </c>
      <c r="AQ253" s="250">
        <f>VLOOKUP($A253,'App C Share Inflows'!$A:$I,8,FALSE)</f>
        <v>0</v>
      </c>
      <c r="AR253" s="250">
        <f>VLOOKUP($A253,'App C Share Inflows'!$A:$I,9,FALSE)</f>
        <v>0</v>
      </c>
    </row>
    <row r="254" spans="1:44">
      <c r="A254" s="4">
        <v>92607</v>
      </c>
      <c r="B254" s="84" t="s">
        <v>258</v>
      </c>
      <c r="C254" s="249">
        <f>VLOOKUP($A254,'App C Total'!$A:$I,3,FALSE)</f>
        <v>1.5109999999999999E-4</v>
      </c>
      <c r="D254" s="44"/>
      <c r="E254" s="250">
        <f>VLOOKUP($A254,'App C Total'!$A:$I,5,FALSE)</f>
        <v>201815.87664999999</v>
      </c>
      <c r="F254" s="250">
        <f>VLOOKUP($A254,'App C Total'!$A:$I,6,FALSE)</f>
        <v>121912.77304999999</v>
      </c>
      <c r="G254" s="250">
        <f>VLOOKUP($A254,'App C Total'!$A:$I,7,FALSE)</f>
        <v>178159.05362499997</v>
      </c>
      <c r="H254" s="250">
        <f>VLOOKUP($A254,'App C Total'!$A:$I,8,FALSE)</f>
        <v>11325.851599999998</v>
      </c>
      <c r="I254" s="250">
        <f>VLOOKUP($A254,'App C Total'!$A:$I,9,FALSE)</f>
        <v>0</v>
      </c>
      <c r="L254" s="250">
        <f>VLOOKUP($A254,'App C Exp'!$A:$I,5,FALSE)</f>
        <v>43425.988899999997</v>
      </c>
      <c r="M254" s="250">
        <f>VLOOKUP($A254,'App C Exp'!$A:$I,6,FALSE)</f>
        <v>32243.077899999997</v>
      </c>
      <c r="N254" s="250">
        <f>VLOOKUP($A254,'App C Exp'!$A:$I,7,FALSE)</f>
        <v>33443.265199999994</v>
      </c>
      <c r="O254" s="250">
        <f>VLOOKUP($A254,'App C Exp'!$A:$I,8,FALSE)</f>
        <v>0</v>
      </c>
      <c r="P254" s="250">
        <f>VLOOKUP($A254,'App C Exp'!$A:$I,9,FALSE)</f>
        <v>0</v>
      </c>
      <c r="S254" s="250">
        <f>VLOOKUP($A254,'App C Inv'!$A:$I,5,FALSE)</f>
        <v>66728.026499999993</v>
      </c>
      <c r="T254" s="250">
        <f>VLOOKUP($A254,'App C Inv'!$A:$I,6,FALSE)</f>
        <v>44240.871199999994</v>
      </c>
      <c r="U254" s="250">
        <f>VLOOKUP($A254,'App C Inv'!$A:$I,7,FALSE)</f>
        <v>145549.34149999998</v>
      </c>
      <c r="V254" s="250">
        <f>VLOOKUP($A254,'App C Inv'!$A:$I,8,FALSE)</f>
        <v>11325.851599999998</v>
      </c>
      <c r="W254" s="250">
        <f>VLOOKUP($A254,'App C Inv'!$A:$I,9,FALSE)</f>
        <v>0</v>
      </c>
      <c r="Z254" s="250">
        <f>VLOOKUP($A254,'App C Assum'!$A:$I,5,FALSE)</f>
        <v>42526.037299999996</v>
      </c>
      <c r="AA254" s="250">
        <f>VLOOKUP($A254,'App C Assum'!$A:$I,6,FALSE)</f>
        <v>0</v>
      </c>
      <c r="AB254" s="250">
        <f>VLOOKUP($A254,'App C Assum'!$A:$I,7,FALSE)</f>
        <v>0</v>
      </c>
      <c r="AC254" s="250">
        <f>VLOOKUP($A254,'App C Assum'!$A:$I,8,FALSE)</f>
        <v>0</v>
      </c>
      <c r="AD254" s="250">
        <f>VLOOKUP($A254,'App C Assum'!$A:$I,9,FALSE)</f>
        <v>0</v>
      </c>
      <c r="AG254" s="250">
        <f>VLOOKUP($A254,'App C Share Outflows'!$A:$I,5,FALSE)</f>
        <v>51331.83890000001</v>
      </c>
      <c r="AH254" s="250">
        <f>VLOOKUP($A254,'App C Share Outflows'!$A:$I,6,FALSE)</f>
        <v>47624.83890000001</v>
      </c>
      <c r="AI254" s="250">
        <f>VLOOKUP($A254,'App C Share Outflows'!$A:$I,7,FALSE)</f>
        <v>0</v>
      </c>
      <c r="AJ254" s="250">
        <f>VLOOKUP($A254,'App C Share Outflows'!$A:$I,8,FALSE)</f>
        <v>0</v>
      </c>
      <c r="AK254" s="250">
        <f>VLOOKUP($A254,'App C Share Outflows'!$A:$I,9,FALSE)</f>
        <v>0</v>
      </c>
      <c r="AN254" s="250">
        <f>VLOOKUP($A254,'App C Share Inflows'!$A:$I,5,FALSE)</f>
        <v>-2196.0149500000089</v>
      </c>
      <c r="AO254" s="250">
        <f>VLOOKUP($A254,'App C Share Inflows'!$A:$I,6,FALSE)</f>
        <v>-2196.0149500000089</v>
      </c>
      <c r="AP254" s="250">
        <f>VLOOKUP($A254,'App C Share Inflows'!$A:$I,7,FALSE)</f>
        <v>-833.55307500000799</v>
      </c>
      <c r="AQ254" s="250">
        <f>VLOOKUP($A254,'App C Share Inflows'!$A:$I,8,FALSE)</f>
        <v>0</v>
      </c>
      <c r="AR254" s="250">
        <f>VLOOKUP($A254,'App C Share Inflows'!$A:$I,9,FALSE)</f>
        <v>0</v>
      </c>
    </row>
    <row r="255" spans="1:44">
      <c r="A255" s="4">
        <v>92611</v>
      </c>
      <c r="B255" s="84" t="s">
        <v>259</v>
      </c>
      <c r="C255" s="249">
        <f>VLOOKUP($A255,'App C Total'!$A:$I,3,FALSE)</f>
        <v>1.1132970000000001E-2</v>
      </c>
      <c r="D255" s="44"/>
      <c r="E255" s="250">
        <f>VLOOKUP($A255,'App C Total'!$A:$I,5,FALSE)</f>
        <v>11015845.213582501</v>
      </c>
      <c r="F255" s="250">
        <f>VLOOKUP($A255,'App C Total'!$A:$I,6,FALSE)</f>
        <v>5665010.6338624982</v>
      </c>
      <c r="G255" s="250">
        <f>VLOOKUP($A255,'App C Total'!$A:$I,7,FALSE)</f>
        <v>13053917.4951325</v>
      </c>
      <c r="H255" s="250">
        <f>VLOOKUP($A255,'App C Total'!$A:$I,8,FALSE)</f>
        <v>834482.89932000008</v>
      </c>
      <c r="I255" s="250">
        <f>VLOOKUP($A255,'App C Total'!$A:$I,9,FALSE)</f>
        <v>0</v>
      </c>
      <c r="L255" s="250">
        <f>VLOOKUP($A255,'App C Exp'!$A:$I,5,FALSE)</f>
        <v>3199604.4450300001</v>
      </c>
      <c r="M255" s="250">
        <f>VLOOKUP($A255,'App C Exp'!$A:$I,6,FALSE)</f>
        <v>2375653.3353300001</v>
      </c>
      <c r="N255" s="250">
        <f>VLOOKUP($A255,'App C Exp'!$A:$I,7,FALSE)</f>
        <v>2464082.5160400001</v>
      </c>
      <c r="O255" s="250">
        <f>VLOOKUP($A255,'App C Exp'!$A:$I,8,FALSE)</f>
        <v>0</v>
      </c>
      <c r="P255" s="250">
        <f>VLOOKUP($A255,'App C Exp'!$A:$I,9,FALSE)</f>
        <v>0</v>
      </c>
      <c r="S255" s="250">
        <f>VLOOKUP($A255,'App C Inv'!$A:$I,5,FALSE)</f>
        <v>4916486.5465500001</v>
      </c>
      <c r="T255" s="250">
        <f>VLOOKUP($A255,'App C Inv'!$A:$I,6,FALSE)</f>
        <v>3259644.5522400001</v>
      </c>
      <c r="U255" s="250">
        <f>VLOOKUP($A255,'App C Inv'!$A:$I,7,FALSE)</f>
        <v>10724000.34705</v>
      </c>
      <c r="V255" s="250">
        <f>VLOOKUP($A255,'App C Inv'!$A:$I,8,FALSE)</f>
        <v>834482.89932000008</v>
      </c>
      <c r="W255" s="250">
        <f>VLOOKUP($A255,'App C Inv'!$A:$I,9,FALSE)</f>
        <v>0</v>
      </c>
      <c r="Z255" s="250">
        <f>VLOOKUP($A255,'App C Assum'!$A:$I,5,FALSE)</f>
        <v>3133296.4757100004</v>
      </c>
      <c r="AA255" s="250">
        <f>VLOOKUP($A255,'App C Assum'!$A:$I,6,FALSE)</f>
        <v>0</v>
      </c>
      <c r="AB255" s="250">
        <f>VLOOKUP($A255,'App C Assum'!$A:$I,7,FALSE)</f>
        <v>0</v>
      </c>
      <c r="AC255" s="250">
        <f>VLOOKUP($A255,'App C Assum'!$A:$I,8,FALSE)</f>
        <v>0</v>
      </c>
      <c r="AD255" s="250">
        <f>VLOOKUP($A255,'App C Assum'!$A:$I,9,FALSE)</f>
        <v>0</v>
      </c>
      <c r="AG255" s="250">
        <f>VLOOKUP($A255,'App C Share Outflows'!$A:$I,5,FALSE)</f>
        <v>163878.1142500001</v>
      </c>
      <c r="AH255" s="250">
        <f>VLOOKUP($A255,'App C Share Outflows'!$A:$I,6,FALSE)</f>
        <v>163878.1142500001</v>
      </c>
      <c r="AI255" s="250">
        <f>VLOOKUP($A255,'App C Share Outflows'!$A:$I,7,FALSE)</f>
        <v>0</v>
      </c>
      <c r="AJ255" s="250">
        <f>VLOOKUP($A255,'App C Share Outflows'!$A:$I,8,FALSE)</f>
        <v>0</v>
      </c>
      <c r="AK255" s="250">
        <f>VLOOKUP($A255,'App C Share Outflows'!$A:$I,9,FALSE)</f>
        <v>0</v>
      </c>
      <c r="AN255" s="250">
        <f>VLOOKUP($A255,'App C Share Inflows'!$A:$I,5,FALSE)</f>
        <v>-397420.36795750156</v>
      </c>
      <c r="AO255" s="250">
        <f>VLOOKUP($A255,'App C Share Inflows'!$A:$I,6,FALSE)</f>
        <v>-134165.36795750156</v>
      </c>
      <c r="AP255" s="250">
        <f>VLOOKUP($A255,'App C Share Inflows'!$A:$I,7,FALSE)</f>
        <v>-134165.36795750156</v>
      </c>
      <c r="AQ255" s="250">
        <f>VLOOKUP($A255,'App C Share Inflows'!$A:$I,8,FALSE)</f>
        <v>0</v>
      </c>
      <c r="AR255" s="250">
        <f>VLOOKUP($A255,'App C Share Inflows'!$A:$I,9,FALSE)</f>
        <v>0</v>
      </c>
    </row>
    <row r="256" spans="1:44">
      <c r="A256" s="4">
        <v>92613</v>
      </c>
      <c r="B256" s="84" t="s">
        <v>260</v>
      </c>
      <c r="C256" s="249">
        <f>VLOOKUP($A256,'App C Total'!$A:$I,3,FALSE)</f>
        <v>1.9146000000000001E-4</v>
      </c>
      <c r="D256" s="44"/>
      <c r="E256" s="250">
        <f>VLOOKUP($A256,'App C Total'!$A:$I,5,FALSE)</f>
        <v>197416.741285</v>
      </c>
      <c r="F256" s="250">
        <f>VLOOKUP($A256,'App C Total'!$A:$I,6,FALSE)</f>
        <v>89032.058325000005</v>
      </c>
      <c r="G256" s="250">
        <f>VLOOKUP($A256,'App C Total'!$A:$I,7,FALSE)</f>
        <v>221987.04578500002</v>
      </c>
      <c r="H256" s="250">
        <f>VLOOKUP($A256,'App C Total'!$A:$I,8,FALSE)</f>
        <v>14351.075760000002</v>
      </c>
      <c r="I256" s="250">
        <f>VLOOKUP($A256,'App C Total'!$A:$I,9,FALSE)</f>
        <v>0</v>
      </c>
      <c r="L256" s="250">
        <f>VLOOKUP($A256,'App C Exp'!$A:$I,5,FALSE)</f>
        <v>55025.412540000005</v>
      </c>
      <c r="M256" s="250">
        <f>VLOOKUP($A256,'App C Exp'!$A:$I,6,FALSE)</f>
        <v>40855.45794</v>
      </c>
      <c r="N256" s="250">
        <f>VLOOKUP($A256,'App C Exp'!$A:$I,7,FALSE)</f>
        <v>42376.224720000006</v>
      </c>
      <c r="O256" s="250">
        <f>VLOOKUP($A256,'App C Exp'!$A:$I,8,FALSE)</f>
        <v>0</v>
      </c>
      <c r="P256" s="250">
        <f>VLOOKUP($A256,'App C Exp'!$A:$I,9,FALSE)</f>
        <v>0</v>
      </c>
      <c r="S256" s="250">
        <f>VLOOKUP($A256,'App C Inv'!$A:$I,5,FALSE)</f>
        <v>84551.607900000003</v>
      </c>
      <c r="T256" s="250">
        <f>VLOOKUP($A256,'App C Inv'!$A:$I,6,FALSE)</f>
        <v>56057.956320000005</v>
      </c>
      <c r="U256" s="250">
        <f>VLOOKUP($A256,'App C Inv'!$A:$I,7,FALSE)</f>
        <v>184426.7169</v>
      </c>
      <c r="V256" s="250">
        <f>VLOOKUP($A256,'App C Inv'!$A:$I,8,FALSE)</f>
        <v>14351.075760000002</v>
      </c>
      <c r="W256" s="250">
        <f>VLOOKUP($A256,'App C Inv'!$A:$I,9,FALSE)</f>
        <v>0</v>
      </c>
      <c r="Z256" s="250">
        <f>VLOOKUP($A256,'App C Assum'!$A:$I,5,FALSE)</f>
        <v>53885.076780000003</v>
      </c>
      <c r="AA256" s="250">
        <f>VLOOKUP($A256,'App C Assum'!$A:$I,6,FALSE)</f>
        <v>0</v>
      </c>
      <c r="AB256" s="250">
        <f>VLOOKUP($A256,'App C Assum'!$A:$I,7,FALSE)</f>
        <v>0</v>
      </c>
      <c r="AC256" s="250">
        <f>VLOOKUP($A256,'App C Assum'!$A:$I,8,FALSE)</f>
        <v>0</v>
      </c>
      <c r="AD256" s="250">
        <f>VLOOKUP($A256,'App C Assum'!$A:$I,9,FALSE)</f>
        <v>0</v>
      </c>
      <c r="AG256" s="250">
        <f>VLOOKUP($A256,'App C Share Outflows'!$A:$I,5,FALSE)</f>
        <v>18261.408750000002</v>
      </c>
      <c r="AH256" s="250">
        <f>VLOOKUP($A256,'App C Share Outflows'!$A:$I,6,FALSE)</f>
        <v>6425.4087500000023</v>
      </c>
      <c r="AI256" s="250">
        <f>VLOOKUP($A256,'App C Share Outflows'!$A:$I,7,FALSE)</f>
        <v>0</v>
      </c>
      <c r="AJ256" s="250">
        <f>VLOOKUP($A256,'App C Share Outflows'!$A:$I,8,FALSE)</f>
        <v>0</v>
      </c>
      <c r="AK256" s="250">
        <f>VLOOKUP($A256,'App C Share Outflows'!$A:$I,9,FALSE)</f>
        <v>0</v>
      </c>
      <c r="AN256" s="250">
        <f>VLOOKUP($A256,'App C Share Inflows'!$A:$I,5,FALSE)</f>
        <v>-14306.764684999998</v>
      </c>
      <c r="AO256" s="250">
        <f>VLOOKUP($A256,'App C Share Inflows'!$A:$I,6,FALSE)</f>
        <v>-14306.764684999998</v>
      </c>
      <c r="AP256" s="250">
        <f>VLOOKUP($A256,'App C Share Inflows'!$A:$I,7,FALSE)</f>
        <v>-4815.8958349999848</v>
      </c>
      <c r="AQ256" s="250">
        <f>VLOOKUP($A256,'App C Share Inflows'!$A:$I,8,FALSE)</f>
        <v>0</v>
      </c>
      <c r="AR256" s="250">
        <f>VLOOKUP($A256,'App C Share Inflows'!$A:$I,9,FALSE)</f>
        <v>0</v>
      </c>
    </row>
    <row r="257" spans="1:44">
      <c r="A257" s="4">
        <v>92614</v>
      </c>
      <c r="B257" s="84" t="s">
        <v>261</v>
      </c>
      <c r="C257" s="249">
        <f>VLOOKUP($A257,'App C Total'!$A:$I,3,FALSE)</f>
        <v>5.8996500000000002E-3</v>
      </c>
      <c r="D257" s="44"/>
      <c r="E257" s="250">
        <f>VLOOKUP($A257,'App C Total'!$A:$I,5,FALSE)</f>
        <v>7510440.8757625017</v>
      </c>
      <c r="F257" s="250">
        <f>VLOOKUP($A257,'App C Total'!$A:$I,6,FALSE)</f>
        <v>3629512.9723625015</v>
      </c>
      <c r="G257" s="250">
        <f>VLOOKUP($A257,'App C Total'!$A:$I,7,FALSE)</f>
        <v>7022831.1674625017</v>
      </c>
      <c r="H257" s="250">
        <f>VLOOKUP($A257,'App C Total'!$A:$I,8,FALSE)</f>
        <v>442214.1654</v>
      </c>
      <c r="I257" s="250">
        <f>VLOOKUP($A257,'App C Total'!$A:$I,9,FALSE)</f>
        <v>0</v>
      </c>
      <c r="L257" s="250">
        <f>VLOOKUP($A257,'App C Exp'!$A:$I,5,FALSE)</f>
        <v>1695553.5103500001</v>
      </c>
      <c r="M257" s="250">
        <f>VLOOKUP($A257,'App C Exp'!$A:$I,6,FALSE)</f>
        <v>1258920.4138500001</v>
      </c>
      <c r="N257" s="250">
        <f>VLOOKUP($A257,'App C Exp'!$A:$I,7,FALSE)</f>
        <v>1305781.3338000001</v>
      </c>
      <c r="O257" s="250">
        <f>VLOOKUP($A257,'App C Exp'!$A:$I,8,FALSE)</f>
        <v>0</v>
      </c>
      <c r="P257" s="250">
        <f>VLOOKUP($A257,'App C Exp'!$A:$I,9,FALSE)</f>
        <v>0</v>
      </c>
      <c r="S257" s="250">
        <f>VLOOKUP($A257,'App C Inv'!$A:$I,5,FALSE)</f>
        <v>2605373.93475</v>
      </c>
      <c r="T257" s="250">
        <f>VLOOKUP($A257,'App C Inv'!$A:$I,6,FALSE)</f>
        <v>1727370.3228</v>
      </c>
      <c r="U257" s="250">
        <f>VLOOKUP($A257,'App C Inv'!$A:$I,7,FALSE)</f>
        <v>5682926.3572500004</v>
      </c>
      <c r="V257" s="250">
        <f>VLOOKUP($A257,'App C Inv'!$A:$I,8,FALSE)</f>
        <v>442214.1654</v>
      </c>
      <c r="W257" s="250">
        <f>VLOOKUP($A257,'App C Inv'!$A:$I,9,FALSE)</f>
        <v>0</v>
      </c>
      <c r="Z257" s="250">
        <f>VLOOKUP($A257,'App C Assum'!$A:$I,5,FALSE)</f>
        <v>1660415.1949500002</v>
      </c>
      <c r="AA257" s="250">
        <f>VLOOKUP($A257,'App C Assum'!$A:$I,6,FALSE)</f>
        <v>0</v>
      </c>
      <c r="AB257" s="250">
        <f>VLOOKUP($A257,'App C Assum'!$A:$I,7,FALSE)</f>
        <v>0</v>
      </c>
      <c r="AC257" s="250">
        <f>VLOOKUP($A257,'App C Assum'!$A:$I,8,FALSE)</f>
        <v>0</v>
      </c>
      <c r="AD257" s="250">
        <f>VLOOKUP($A257,'App C Assum'!$A:$I,9,FALSE)</f>
        <v>0</v>
      </c>
      <c r="AG257" s="250">
        <f>VLOOKUP($A257,'App C Share Outflows'!$A:$I,5,FALSE)</f>
        <v>1601326.4301625015</v>
      </c>
      <c r="AH257" s="250">
        <f>VLOOKUP($A257,'App C Share Outflows'!$A:$I,6,FALSE)</f>
        <v>695450.43016250152</v>
      </c>
      <c r="AI257" s="250">
        <f>VLOOKUP($A257,'App C Share Outflows'!$A:$I,7,FALSE)</f>
        <v>34123.47641250139</v>
      </c>
      <c r="AJ257" s="250">
        <f>VLOOKUP($A257,'App C Share Outflows'!$A:$I,8,FALSE)</f>
        <v>0</v>
      </c>
      <c r="AK257" s="250">
        <f>VLOOKUP($A257,'App C Share Outflows'!$A:$I,9,FALSE)</f>
        <v>0</v>
      </c>
      <c r="AN257" s="250">
        <f>VLOOKUP($A257,'App C Share Inflows'!$A:$I,5,FALSE)</f>
        <v>-52228.194450000301</v>
      </c>
      <c r="AO257" s="250">
        <f>VLOOKUP($A257,'App C Share Inflows'!$A:$I,6,FALSE)</f>
        <v>-52228.194450000301</v>
      </c>
      <c r="AP257" s="250">
        <f>VLOOKUP($A257,'App C Share Inflows'!$A:$I,7,FALSE)</f>
        <v>0</v>
      </c>
      <c r="AQ257" s="250">
        <f>VLOOKUP($A257,'App C Share Inflows'!$A:$I,8,FALSE)</f>
        <v>0</v>
      </c>
      <c r="AR257" s="250">
        <f>VLOOKUP($A257,'App C Share Inflows'!$A:$I,9,FALSE)</f>
        <v>0</v>
      </c>
    </row>
    <row r="258" spans="1:44">
      <c r="A258" s="4">
        <v>92621</v>
      </c>
      <c r="B258" s="84" t="s">
        <v>262</v>
      </c>
      <c r="C258" s="249">
        <f>VLOOKUP($A258,'App C Total'!$A:$I,3,FALSE)</f>
        <v>2.1610000000000001E-5</v>
      </c>
      <c r="D258" s="44"/>
      <c r="E258" s="250">
        <f>VLOOKUP($A258,'App C Total'!$A:$I,5,FALSE)</f>
        <v>23360.499997500003</v>
      </c>
      <c r="F258" s="250">
        <f>VLOOKUP($A258,'App C Total'!$A:$I,6,FALSE)</f>
        <v>11364.095637500002</v>
      </c>
      <c r="G258" s="250">
        <f>VLOOKUP($A258,'App C Total'!$A:$I,7,FALSE)</f>
        <v>26178.187722500003</v>
      </c>
      <c r="H258" s="250">
        <f>VLOOKUP($A258,'App C Total'!$A:$I,8,FALSE)</f>
        <v>1619.79916</v>
      </c>
      <c r="I258" s="250">
        <f>VLOOKUP($A258,'App C Total'!$A:$I,9,FALSE)</f>
        <v>0</v>
      </c>
      <c r="L258" s="250">
        <f>VLOOKUP($A258,'App C Exp'!$A:$I,5,FALSE)</f>
        <v>6210.6923900000002</v>
      </c>
      <c r="M258" s="250">
        <f>VLOOKUP($A258,'App C Exp'!$A:$I,6,FALSE)</f>
        <v>4611.3362900000002</v>
      </c>
      <c r="N258" s="250">
        <f>VLOOKUP($A258,'App C Exp'!$A:$I,7,FALSE)</f>
        <v>4782.98452</v>
      </c>
      <c r="O258" s="250">
        <f>VLOOKUP($A258,'App C Exp'!$A:$I,8,FALSE)</f>
        <v>0</v>
      </c>
      <c r="P258" s="250">
        <f>VLOOKUP($A258,'App C Exp'!$A:$I,9,FALSE)</f>
        <v>0</v>
      </c>
      <c r="S258" s="250">
        <f>VLOOKUP($A258,'App C Inv'!$A:$I,5,FALSE)</f>
        <v>9543.3001500000009</v>
      </c>
      <c r="T258" s="250">
        <f>VLOOKUP($A258,'App C Inv'!$A:$I,6,FALSE)</f>
        <v>6327.2351200000003</v>
      </c>
      <c r="U258" s="250">
        <f>VLOOKUP($A258,'App C Inv'!$A:$I,7,FALSE)</f>
        <v>20816.156650000001</v>
      </c>
      <c r="V258" s="250">
        <f>VLOOKUP($A258,'App C Inv'!$A:$I,8,FALSE)</f>
        <v>1619.79916</v>
      </c>
      <c r="W258" s="250">
        <f>VLOOKUP($A258,'App C Inv'!$A:$I,9,FALSE)</f>
        <v>0</v>
      </c>
      <c r="Z258" s="250">
        <f>VLOOKUP($A258,'App C Assum'!$A:$I,5,FALSE)</f>
        <v>6081.9832300000007</v>
      </c>
      <c r="AA258" s="250">
        <f>VLOOKUP($A258,'App C Assum'!$A:$I,6,FALSE)</f>
        <v>0</v>
      </c>
      <c r="AB258" s="250">
        <f>VLOOKUP($A258,'App C Assum'!$A:$I,7,FALSE)</f>
        <v>0</v>
      </c>
      <c r="AC258" s="250">
        <f>VLOOKUP($A258,'App C Assum'!$A:$I,8,FALSE)</f>
        <v>0</v>
      </c>
      <c r="AD258" s="250">
        <f>VLOOKUP($A258,'App C Assum'!$A:$I,9,FALSE)</f>
        <v>0</v>
      </c>
      <c r="AG258" s="250">
        <f>VLOOKUP($A258,'App C Share Outflows'!$A:$I,5,FALSE)</f>
        <v>2320.1659275000002</v>
      </c>
      <c r="AH258" s="250">
        <f>VLOOKUP($A258,'App C Share Outflows'!$A:$I,6,FALSE)</f>
        <v>1221.1659275000002</v>
      </c>
      <c r="AI258" s="250">
        <f>VLOOKUP($A258,'App C Share Outflows'!$A:$I,7,FALSE)</f>
        <v>579.04655249999996</v>
      </c>
      <c r="AJ258" s="250">
        <f>VLOOKUP($A258,'App C Share Outflows'!$A:$I,8,FALSE)</f>
        <v>0</v>
      </c>
      <c r="AK258" s="250">
        <f>VLOOKUP($A258,'App C Share Outflows'!$A:$I,9,FALSE)</f>
        <v>0</v>
      </c>
      <c r="AN258" s="250">
        <f>VLOOKUP($A258,'App C Share Inflows'!$A:$I,5,FALSE)</f>
        <v>-795.64169999999831</v>
      </c>
      <c r="AO258" s="250">
        <f>VLOOKUP($A258,'App C Share Inflows'!$A:$I,6,FALSE)</f>
        <v>-795.64169999999831</v>
      </c>
      <c r="AP258" s="250">
        <f>VLOOKUP($A258,'App C Share Inflows'!$A:$I,7,FALSE)</f>
        <v>0</v>
      </c>
      <c r="AQ258" s="250">
        <f>VLOOKUP($A258,'App C Share Inflows'!$A:$I,8,FALSE)</f>
        <v>0</v>
      </c>
      <c r="AR258" s="250">
        <f>VLOOKUP($A258,'App C Share Inflows'!$A:$I,9,FALSE)</f>
        <v>0</v>
      </c>
    </row>
    <row r="259" spans="1:44">
      <c r="A259" s="4">
        <v>92631</v>
      </c>
      <c r="B259" s="84" t="s">
        <v>263</v>
      </c>
      <c r="C259" s="249">
        <f>VLOOKUP($A259,'App C Total'!$A:$I,3,FALSE)</f>
        <v>8.7135999999999995E-4</v>
      </c>
      <c r="D259" s="44"/>
      <c r="E259" s="250">
        <f>VLOOKUP($A259,'App C Total'!$A:$I,5,FALSE)</f>
        <v>863575.86410999973</v>
      </c>
      <c r="F259" s="250">
        <f>VLOOKUP($A259,'App C Total'!$A:$I,6,FALSE)</f>
        <v>463497.92874999979</v>
      </c>
      <c r="G259" s="250">
        <f>VLOOKUP($A259,'App C Total'!$A:$I,7,FALSE)</f>
        <v>998878.45265999984</v>
      </c>
      <c r="H259" s="250">
        <f>VLOOKUP($A259,'App C Total'!$A:$I,8,FALSE)</f>
        <v>65313.660159999999</v>
      </c>
      <c r="I259" s="250">
        <f>VLOOKUP($A259,'App C Total'!$A:$I,9,FALSE)</f>
        <v>0</v>
      </c>
      <c r="L259" s="250">
        <f>VLOOKUP($A259,'App C Exp'!$A:$I,5,FALSE)</f>
        <v>250427.99263999998</v>
      </c>
      <c r="M259" s="250">
        <f>VLOOKUP($A259,'App C Exp'!$A:$I,6,FALSE)</f>
        <v>185938.63903999998</v>
      </c>
      <c r="N259" s="250">
        <f>VLOOKUP($A259,'App C Exp'!$A:$I,7,FALSE)</f>
        <v>192859.85152</v>
      </c>
      <c r="O259" s="250">
        <f>VLOOKUP($A259,'App C Exp'!$A:$I,8,FALSE)</f>
        <v>0</v>
      </c>
      <c r="P259" s="250">
        <f>VLOOKUP($A259,'App C Exp'!$A:$I,9,FALSE)</f>
        <v>0</v>
      </c>
      <c r="S259" s="250">
        <f>VLOOKUP($A259,'App C Inv'!$A:$I,5,FALSE)</f>
        <v>384805.64639999997</v>
      </c>
      <c r="T259" s="250">
        <f>VLOOKUP($A259,'App C Inv'!$A:$I,6,FALSE)</f>
        <v>255127.23711999998</v>
      </c>
      <c r="U259" s="250">
        <f>VLOOKUP($A259,'App C Inv'!$A:$I,7,FALSE)</f>
        <v>839350.59039999999</v>
      </c>
      <c r="V259" s="250">
        <f>VLOOKUP($A259,'App C Inv'!$A:$I,8,FALSE)</f>
        <v>65313.660159999999</v>
      </c>
      <c r="W259" s="250">
        <f>VLOOKUP($A259,'App C Inv'!$A:$I,9,FALSE)</f>
        <v>0</v>
      </c>
      <c r="Z259" s="250">
        <f>VLOOKUP($A259,'App C Assum'!$A:$I,5,FALSE)</f>
        <v>245238.17247999998</v>
      </c>
      <c r="AA259" s="250">
        <f>VLOOKUP($A259,'App C Assum'!$A:$I,6,FALSE)</f>
        <v>0</v>
      </c>
      <c r="AB259" s="250">
        <f>VLOOKUP($A259,'App C Assum'!$A:$I,7,FALSE)</f>
        <v>0</v>
      </c>
      <c r="AC259" s="250">
        <f>VLOOKUP($A259,'App C Assum'!$A:$I,8,FALSE)</f>
        <v>0</v>
      </c>
      <c r="AD259" s="250">
        <f>VLOOKUP($A259,'App C Assum'!$A:$I,9,FALSE)</f>
        <v>0</v>
      </c>
      <c r="AG259" s="250">
        <f>VLOOKUP($A259,'App C Share Outflows'!$A:$I,5,FALSE)</f>
        <v>55764.041850000038</v>
      </c>
      <c r="AH259" s="250">
        <f>VLOOKUP($A259,'App C Share Outflows'!$A:$I,6,FALSE)</f>
        <v>55764.041850000038</v>
      </c>
      <c r="AI259" s="250">
        <f>VLOOKUP($A259,'App C Share Outflows'!$A:$I,7,FALSE)</f>
        <v>0</v>
      </c>
      <c r="AJ259" s="250">
        <f>VLOOKUP($A259,'App C Share Outflows'!$A:$I,8,FALSE)</f>
        <v>0</v>
      </c>
      <c r="AK259" s="250">
        <f>VLOOKUP($A259,'App C Share Outflows'!$A:$I,9,FALSE)</f>
        <v>0</v>
      </c>
      <c r="AN259" s="250">
        <f>VLOOKUP($A259,'App C Share Inflows'!$A:$I,5,FALSE)</f>
        <v>-72659.98926000022</v>
      </c>
      <c r="AO259" s="250">
        <f>VLOOKUP($A259,'App C Share Inflows'!$A:$I,6,FALSE)</f>
        <v>-33331.98926000022</v>
      </c>
      <c r="AP259" s="250">
        <f>VLOOKUP($A259,'App C Share Inflows'!$A:$I,7,FALSE)</f>
        <v>-33331.98926000022</v>
      </c>
      <c r="AQ259" s="250">
        <f>VLOOKUP($A259,'App C Share Inflows'!$A:$I,8,FALSE)</f>
        <v>0</v>
      </c>
      <c r="AR259" s="250">
        <f>VLOOKUP($A259,'App C Share Inflows'!$A:$I,9,FALSE)</f>
        <v>0</v>
      </c>
    </row>
    <row r="260" spans="1:44">
      <c r="A260" s="4">
        <v>92641</v>
      </c>
      <c r="B260" s="84" t="s">
        <v>264</v>
      </c>
      <c r="C260" s="249">
        <f>VLOOKUP($A260,'App C Total'!$A:$I,3,FALSE)</f>
        <v>8.4100000000000008E-6</v>
      </c>
      <c r="D260" s="44"/>
      <c r="E260" s="250">
        <f>VLOOKUP($A260,'App C Total'!$A:$I,5,FALSE)</f>
        <v>11520.334322500003</v>
      </c>
      <c r="F260" s="250">
        <f>VLOOKUP($A260,'App C Total'!$A:$I,6,FALSE)</f>
        <v>6427.3731625000019</v>
      </c>
      <c r="G260" s="250">
        <f>VLOOKUP($A260,'App C Total'!$A:$I,7,FALSE)</f>
        <v>11092.752272500002</v>
      </c>
      <c r="H260" s="250">
        <f>VLOOKUP($A260,'App C Total'!$A:$I,8,FALSE)</f>
        <v>630.3799600000001</v>
      </c>
      <c r="I260" s="250">
        <f>VLOOKUP($A260,'App C Total'!$A:$I,9,FALSE)</f>
        <v>0</v>
      </c>
      <c r="L260" s="250">
        <f>VLOOKUP($A260,'App C Exp'!$A:$I,5,FALSE)</f>
        <v>2417.0255900000002</v>
      </c>
      <c r="M260" s="250">
        <f>VLOOKUP($A260,'App C Exp'!$A:$I,6,FALSE)</f>
        <v>1794.6014900000002</v>
      </c>
      <c r="N260" s="250">
        <f>VLOOKUP($A260,'App C Exp'!$A:$I,7,FALSE)</f>
        <v>1861.4021200000002</v>
      </c>
      <c r="O260" s="250">
        <f>VLOOKUP($A260,'App C Exp'!$A:$I,8,FALSE)</f>
        <v>0</v>
      </c>
      <c r="P260" s="250">
        <f>VLOOKUP($A260,'App C Exp'!$A:$I,9,FALSE)</f>
        <v>0</v>
      </c>
      <c r="S260" s="250">
        <f>VLOOKUP($A260,'App C Inv'!$A:$I,5,FALSE)</f>
        <v>3713.9821500000003</v>
      </c>
      <c r="T260" s="250">
        <f>VLOOKUP($A260,'App C Inv'!$A:$I,6,FALSE)</f>
        <v>2462.3807200000001</v>
      </c>
      <c r="U260" s="250">
        <f>VLOOKUP($A260,'App C Inv'!$A:$I,7,FALSE)</f>
        <v>8101.0586500000009</v>
      </c>
      <c r="V260" s="250">
        <f>VLOOKUP($A260,'App C Inv'!$A:$I,8,FALSE)</f>
        <v>630.3799600000001</v>
      </c>
      <c r="W260" s="250">
        <f>VLOOKUP($A260,'App C Inv'!$A:$I,9,FALSE)</f>
        <v>0</v>
      </c>
      <c r="Z260" s="250">
        <f>VLOOKUP($A260,'App C Assum'!$A:$I,5,FALSE)</f>
        <v>2366.9356300000004</v>
      </c>
      <c r="AA260" s="250">
        <f>VLOOKUP($A260,'App C Assum'!$A:$I,6,FALSE)</f>
        <v>0</v>
      </c>
      <c r="AB260" s="250">
        <f>VLOOKUP($A260,'App C Assum'!$A:$I,7,FALSE)</f>
        <v>0</v>
      </c>
      <c r="AC260" s="250">
        <f>VLOOKUP($A260,'App C Assum'!$A:$I,8,FALSE)</f>
        <v>0</v>
      </c>
      <c r="AD260" s="250">
        <f>VLOOKUP($A260,'App C Assum'!$A:$I,9,FALSE)</f>
        <v>0</v>
      </c>
      <c r="AG260" s="250">
        <f>VLOOKUP($A260,'App C Share Outflows'!$A:$I,5,FALSE)</f>
        <v>3363.3802525000006</v>
      </c>
      <c r="AH260" s="250">
        <f>VLOOKUP($A260,'App C Share Outflows'!$A:$I,6,FALSE)</f>
        <v>2511.3802525000006</v>
      </c>
      <c r="AI260" s="250">
        <f>VLOOKUP($A260,'App C Share Outflows'!$A:$I,7,FALSE)</f>
        <v>1130.2915025000004</v>
      </c>
      <c r="AJ260" s="250">
        <f>VLOOKUP($A260,'App C Share Outflows'!$A:$I,8,FALSE)</f>
        <v>0</v>
      </c>
      <c r="AK260" s="250">
        <f>VLOOKUP($A260,'App C Share Outflows'!$A:$I,9,FALSE)</f>
        <v>0</v>
      </c>
      <c r="AN260" s="250">
        <f>VLOOKUP($A260,'App C Share Inflows'!$A:$I,5,FALSE)</f>
        <v>-340.98929999999928</v>
      </c>
      <c r="AO260" s="250">
        <f>VLOOKUP($A260,'App C Share Inflows'!$A:$I,6,FALSE)</f>
        <v>-340.98929999999928</v>
      </c>
      <c r="AP260" s="250">
        <f>VLOOKUP($A260,'App C Share Inflows'!$A:$I,7,FALSE)</f>
        <v>0</v>
      </c>
      <c r="AQ260" s="250">
        <f>VLOOKUP($A260,'App C Share Inflows'!$A:$I,8,FALSE)</f>
        <v>0</v>
      </c>
      <c r="AR260" s="250">
        <f>VLOOKUP($A260,'App C Share Inflows'!$A:$I,9,FALSE)</f>
        <v>0</v>
      </c>
    </row>
    <row r="261" spans="1:44">
      <c r="A261" s="4">
        <v>92651</v>
      </c>
      <c r="B261" s="84" t="s">
        <v>265</v>
      </c>
      <c r="C261" s="249">
        <f>VLOOKUP($A261,'App C Total'!$A:$I,3,FALSE)</f>
        <v>4.3100000000000002E-6</v>
      </c>
      <c r="D261" s="44"/>
      <c r="E261" s="250">
        <f>VLOOKUP($A261,'App C Total'!$A:$I,5,FALSE)</f>
        <v>4528.8659725000016</v>
      </c>
      <c r="F261" s="250">
        <f>VLOOKUP($A261,'App C Total'!$A:$I,6,FALSE)</f>
        <v>1958.4364125000009</v>
      </c>
      <c r="G261" s="250">
        <f>VLOOKUP($A261,'App C Total'!$A:$I,7,FALSE)</f>
        <v>4664.1265975000006</v>
      </c>
      <c r="H261" s="250">
        <f>VLOOKUP($A261,'App C Total'!$A:$I,8,FALSE)</f>
        <v>323.06036</v>
      </c>
      <c r="I261" s="250">
        <f>VLOOKUP($A261,'App C Total'!$A:$I,9,FALSE)</f>
        <v>0</v>
      </c>
      <c r="L261" s="250">
        <f>VLOOKUP($A261,'App C Exp'!$A:$I,5,FALSE)</f>
        <v>1238.6896900000002</v>
      </c>
      <c r="M261" s="250">
        <f>VLOOKUP($A261,'App C Exp'!$A:$I,6,FALSE)</f>
        <v>919.70659000000001</v>
      </c>
      <c r="N261" s="250">
        <f>VLOOKUP($A261,'App C Exp'!$A:$I,7,FALSE)</f>
        <v>953.94092000000001</v>
      </c>
      <c r="O261" s="250">
        <f>VLOOKUP($A261,'App C Exp'!$A:$I,8,FALSE)</f>
        <v>0</v>
      </c>
      <c r="P261" s="250">
        <f>VLOOKUP($A261,'App C Exp'!$A:$I,9,FALSE)</f>
        <v>0</v>
      </c>
      <c r="S261" s="250">
        <f>VLOOKUP($A261,'App C Inv'!$A:$I,5,FALSE)</f>
        <v>1903.3606500000001</v>
      </c>
      <c r="T261" s="250">
        <f>VLOOKUP($A261,'App C Inv'!$A:$I,6,FALSE)</f>
        <v>1261.93352</v>
      </c>
      <c r="U261" s="250">
        <f>VLOOKUP($A261,'App C Inv'!$A:$I,7,FALSE)</f>
        <v>4151.6721500000003</v>
      </c>
      <c r="V261" s="250">
        <f>VLOOKUP($A261,'App C Inv'!$A:$I,8,FALSE)</f>
        <v>323.06036</v>
      </c>
      <c r="W261" s="250">
        <f>VLOOKUP($A261,'App C Inv'!$A:$I,9,FALSE)</f>
        <v>0</v>
      </c>
      <c r="Z261" s="250">
        <f>VLOOKUP($A261,'App C Assum'!$A:$I,5,FALSE)</f>
        <v>1213.0193300000001</v>
      </c>
      <c r="AA261" s="250">
        <f>VLOOKUP($A261,'App C Assum'!$A:$I,6,FALSE)</f>
        <v>0</v>
      </c>
      <c r="AB261" s="250">
        <f>VLOOKUP($A261,'App C Assum'!$A:$I,7,FALSE)</f>
        <v>0</v>
      </c>
      <c r="AC261" s="250">
        <f>VLOOKUP($A261,'App C Assum'!$A:$I,8,FALSE)</f>
        <v>0</v>
      </c>
      <c r="AD261" s="250">
        <f>VLOOKUP($A261,'App C Assum'!$A:$I,9,FALSE)</f>
        <v>0</v>
      </c>
      <c r="AG261" s="250">
        <f>VLOOKUP($A261,'App C Share Outflows'!$A:$I,5,FALSE)</f>
        <v>615.28277500000036</v>
      </c>
      <c r="AH261" s="250">
        <f>VLOOKUP($A261,'App C Share Outflows'!$A:$I,6,FALSE)</f>
        <v>218.28277500000036</v>
      </c>
      <c r="AI261" s="250">
        <f>VLOOKUP($A261,'App C Share Outflows'!$A:$I,7,FALSE)</f>
        <v>0</v>
      </c>
      <c r="AJ261" s="250">
        <f>VLOOKUP($A261,'App C Share Outflows'!$A:$I,8,FALSE)</f>
        <v>0</v>
      </c>
      <c r="AK261" s="250">
        <f>VLOOKUP($A261,'App C Share Outflows'!$A:$I,9,FALSE)</f>
        <v>0</v>
      </c>
      <c r="AN261" s="250">
        <f>VLOOKUP($A261,'App C Share Inflows'!$A:$I,5,FALSE)</f>
        <v>-441.48647249999999</v>
      </c>
      <c r="AO261" s="250">
        <f>VLOOKUP($A261,'App C Share Inflows'!$A:$I,6,FALSE)</f>
        <v>-441.48647249999999</v>
      </c>
      <c r="AP261" s="250">
        <f>VLOOKUP($A261,'App C Share Inflows'!$A:$I,7,FALSE)</f>
        <v>-441.48647249999999</v>
      </c>
      <c r="AQ261" s="250">
        <f>VLOOKUP($A261,'App C Share Inflows'!$A:$I,8,FALSE)</f>
        <v>0</v>
      </c>
      <c r="AR261" s="250">
        <f>VLOOKUP($A261,'App C Share Inflows'!$A:$I,9,FALSE)</f>
        <v>0</v>
      </c>
    </row>
    <row r="262" spans="1:44">
      <c r="A262" s="4">
        <v>92661</v>
      </c>
      <c r="B262" s="84" t="s">
        <v>266</v>
      </c>
      <c r="C262" s="249">
        <f>VLOOKUP($A262,'App C Total'!$A:$I,3,FALSE)</f>
        <v>3.9444000000000002E-4</v>
      </c>
      <c r="D262" s="44"/>
      <c r="E262" s="250">
        <f>VLOOKUP($A262,'App C Total'!$A:$I,5,FALSE)</f>
        <v>424044.64481499995</v>
      </c>
      <c r="F262" s="250">
        <f>VLOOKUP($A262,'App C Total'!$A:$I,6,FALSE)</f>
        <v>171555.01937499986</v>
      </c>
      <c r="G262" s="250">
        <f>VLOOKUP($A262,'App C Total'!$A:$I,7,FALSE)</f>
        <v>500771.78743999987</v>
      </c>
      <c r="H262" s="250">
        <f>VLOOKUP($A262,'App C Total'!$A:$I,8,FALSE)</f>
        <v>29565.644640000002</v>
      </c>
      <c r="I262" s="250">
        <f>VLOOKUP($A262,'App C Total'!$A:$I,9,FALSE)</f>
        <v>0</v>
      </c>
      <c r="L262" s="250">
        <f>VLOOKUP($A262,'App C Exp'!$A:$I,5,FALSE)</f>
        <v>113361.66156000001</v>
      </c>
      <c r="M262" s="250">
        <f>VLOOKUP($A262,'App C Exp'!$A:$I,6,FALSE)</f>
        <v>84169.157160000002</v>
      </c>
      <c r="N262" s="250">
        <f>VLOOKUP($A262,'App C Exp'!$A:$I,7,FALSE)</f>
        <v>87302.194080000001</v>
      </c>
      <c r="O262" s="250">
        <f>VLOOKUP($A262,'App C Exp'!$A:$I,8,FALSE)</f>
        <v>0</v>
      </c>
      <c r="P262" s="250">
        <f>VLOOKUP($A262,'App C Exp'!$A:$I,9,FALSE)</f>
        <v>0</v>
      </c>
      <c r="S262" s="250">
        <f>VLOOKUP($A262,'App C Inv'!$A:$I,5,FALSE)</f>
        <v>174190.62060000002</v>
      </c>
      <c r="T262" s="250">
        <f>VLOOKUP($A262,'App C Inv'!$A:$I,6,FALSE)</f>
        <v>115488.87648000001</v>
      </c>
      <c r="U262" s="250">
        <f>VLOOKUP($A262,'App C Inv'!$A:$I,7,FALSE)</f>
        <v>379950.24660000001</v>
      </c>
      <c r="V262" s="250">
        <f>VLOOKUP($A262,'App C Inv'!$A:$I,8,FALSE)</f>
        <v>29565.644640000002</v>
      </c>
      <c r="W262" s="250">
        <f>VLOOKUP($A262,'App C Inv'!$A:$I,9,FALSE)</f>
        <v>0</v>
      </c>
      <c r="Z262" s="250">
        <f>VLOOKUP($A262,'App C Assum'!$A:$I,5,FALSE)</f>
        <v>111012.37692000001</v>
      </c>
      <c r="AA262" s="250">
        <f>VLOOKUP($A262,'App C Assum'!$A:$I,6,FALSE)</f>
        <v>0</v>
      </c>
      <c r="AB262" s="250">
        <f>VLOOKUP($A262,'App C Assum'!$A:$I,7,FALSE)</f>
        <v>0</v>
      </c>
      <c r="AC262" s="250">
        <f>VLOOKUP($A262,'App C Assum'!$A:$I,8,FALSE)</f>
        <v>0</v>
      </c>
      <c r="AD262" s="250">
        <f>VLOOKUP($A262,'App C Assum'!$A:$I,9,FALSE)</f>
        <v>0</v>
      </c>
      <c r="AG262" s="250">
        <f>VLOOKUP($A262,'App C Share Outflows'!$A:$I,5,FALSE)</f>
        <v>137324.47613499983</v>
      </c>
      <c r="AH262" s="250">
        <f>VLOOKUP($A262,'App C Share Outflows'!$A:$I,6,FALSE)</f>
        <v>83741.47613499983</v>
      </c>
      <c r="AI262" s="250">
        <f>VLOOKUP($A262,'App C Share Outflows'!$A:$I,7,FALSE)</f>
        <v>33519.346759999848</v>
      </c>
      <c r="AJ262" s="250">
        <f>VLOOKUP($A262,'App C Share Outflows'!$A:$I,8,FALSE)</f>
        <v>0</v>
      </c>
      <c r="AK262" s="250">
        <f>VLOOKUP($A262,'App C Share Outflows'!$A:$I,9,FALSE)</f>
        <v>0</v>
      </c>
      <c r="AN262" s="250">
        <f>VLOOKUP($A262,'App C Share Inflows'!$A:$I,5,FALSE)</f>
        <v>-111844.49039999995</v>
      </c>
      <c r="AO262" s="250">
        <f>VLOOKUP($A262,'App C Share Inflows'!$A:$I,6,FALSE)</f>
        <v>-111844.49039999995</v>
      </c>
      <c r="AP262" s="250">
        <f>VLOOKUP($A262,'App C Share Inflows'!$A:$I,7,FALSE)</f>
        <v>0</v>
      </c>
      <c r="AQ262" s="250">
        <f>VLOOKUP($A262,'App C Share Inflows'!$A:$I,8,FALSE)</f>
        <v>0</v>
      </c>
      <c r="AR262" s="250">
        <f>VLOOKUP($A262,'App C Share Inflows'!$A:$I,9,FALSE)</f>
        <v>0</v>
      </c>
    </row>
    <row r="263" spans="1:44">
      <c r="A263" s="4">
        <v>92671</v>
      </c>
      <c r="B263" s="84" t="s">
        <v>267</v>
      </c>
      <c r="C263" s="249">
        <f>VLOOKUP($A263,'App C Total'!$A:$I,3,FALSE)</f>
        <v>2.57E-6</v>
      </c>
      <c r="D263" s="44"/>
      <c r="E263" s="250">
        <f>VLOOKUP($A263,'App C Total'!$A:$I,5,FALSE)</f>
        <v>7638.7183574999999</v>
      </c>
      <c r="F263" s="250">
        <f>VLOOKUP($A263,'App C Total'!$A:$I,6,FALSE)</f>
        <v>4886.7290374999993</v>
      </c>
      <c r="G263" s="250">
        <f>VLOOKUP($A263,'App C Total'!$A:$I,7,FALSE)</f>
        <v>4908.0328824999997</v>
      </c>
      <c r="H263" s="250">
        <f>VLOOKUP($A263,'App C Total'!$A:$I,8,FALSE)</f>
        <v>192.63692</v>
      </c>
      <c r="I263" s="250">
        <f>VLOOKUP($A263,'App C Total'!$A:$I,9,FALSE)</f>
        <v>0</v>
      </c>
      <c r="L263" s="250">
        <f>VLOOKUP($A263,'App C Exp'!$A:$I,5,FALSE)</f>
        <v>738.61542999999995</v>
      </c>
      <c r="M263" s="250">
        <f>VLOOKUP($A263,'App C Exp'!$A:$I,6,FALSE)</f>
        <v>548.40972999999997</v>
      </c>
      <c r="N263" s="250">
        <f>VLOOKUP($A263,'App C Exp'!$A:$I,7,FALSE)</f>
        <v>568.82323999999994</v>
      </c>
      <c r="O263" s="250">
        <f>VLOOKUP($A263,'App C Exp'!$A:$I,8,FALSE)</f>
        <v>0</v>
      </c>
      <c r="P263" s="250">
        <f>VLOOKUP($A263,'App C Exp'!$A:$I,9,FALSE)</f>
        <v>0</v>
      </c>
      <c r="S263" s="250">
        <f>VLOOKUP($A263,'App C Inv'!$A:$I,5,FALSE)</f>
        <v>1134.95055</v>
      </c>
      <c r="T263" s="250">
        <f>VLOOKUP($A263,'App C Inv'!$A:$I,6,FALSE)</f>
        <v>752.47543999999994</v>
      </c>
      <c r="U263" s="250">
        <f>VLOOKUP($A263,'App C Inv'!$A:$I,7,FALSE)</f>
        <v>2475.59105</v>
      </c>
      <c r="V263" s="250">
        <f>VLOOKUP($A263,'App C Inv'!$A:$I,8,FALSE)</f>
        <v>192.63692</v>
      </c>
      <c r="W263" s="250">
        <f>VLOOKUP($A263,'App C Inv'!$A:$I,9,FALSE)</f>
        <v>0</v>
      </c>
      <c r="Z263" s="250">
        <f>VLOOKUP($A263,'App C Assum'!$A:$I,5,FALSE)</f>
        <v>723.30850999999996</v>
      </c>
      <c r="AA263" s="250">
        <f>VLOOKUP($A263,'App C Assum'!$A:$I,6,FALSE)</f>
        <v>0</v>
      </c>
      <c r="AB263" s="250">
        <f>VLOOKUP($A263,'App C Assum'!$A:$I,7,FALSE)</f>
        <v>0</v>
      </c>
      <c r="AC263" s="250">
        <f>VLOOKUP($A263,'App C Assum'!$A:$I,8,FALSE)</f>
        <v>0</v>
      </c>
      <c r="AD263" s="250">
        <f>VLOOKUP($A263,'App C Assum'!$A:$I,9,FALSE)</f>
        <v>0</v>
      </c>
      <c r="AG263" s="250">
        <f>VLOOKUP($A263,'App C Share Outflows'!$A:$I,5,FALSE)</f>
        <v>5041.8438674999998</v>
      </c>
      <c r="AH263" s="250">
        <f>VLOOKUP($A263,'App C Share Outflows'!$A:$I,6,FALSE)</f>
        <v>3585.8438674999998</v>
      </c>
      <c r="AI263" s="250">
        <f>VLOOKUP($A263,'App C Share Outflows'!$A:$I,7,FALSE)</f>
        <v>1863.6185925000002</v>
      </c>
      <c r="AJ263" s="250">
        <f>VLOOKUP($A263,'App C Share Outflows'!$A:$I,8,FALSE)</f>
        <v>0</v>
      </c>
      <c r="AK263" s="250">
        <f>VLOOKUP($A263,'App C Share Outflows'!$A:$I,9,FALSE)</f>
        <v>0</v>
      </c>
      <c r="AN263" s="250">
        <f>VLOOKUP($A263,'App C Share Inflows'!$A:$I,5,FALSE)</f>
        <v>0</v>
      </c>
      <c r="AO263" s="250">
        <f>VLOOKUP($A263,'App C Share Inflows'!$A:$I,6,FALSE)</f>
        <v>0</v>
      </c>
      <c r="AP263" s="250">
        <f>VLOOKUP($A263,'App C Share Inflows'!$A:$I,7,FALSE)</f>
        <v>0</v>
      </c>
      <c r="AQ263" s="250">
        <f>VLOOKUP($A263,'App C Share Inflows'!$A:$I,8,FALSE)</f>
        <v>0</v>
      </c>
      <c r="AR263" s="250">
        <f>VLOOKUP($A263,'App C Share Inflows'!$A:$I,9,FALSE)</f>
        <v>0</v>
      </c>
    </row>
    <row r="264" spans="1:44">
      <c r="A264" s="4">
        <v>92681</v>
      </c>
      <c r="B264" s="84" t="s">
        <v>268</v>
      </c>
      <c r="C264" s="249">
        <f>VLOOKUP($A264,'App C Total'!$A:$I,3,FALSE)</f>
        <v>8.14E-6</v>
      </c>
      <c r="D264" s="44"/>
      <c r="E264" s="250">
        <f>VLOOKUP($A264,'App C Total'!$A:$I,5,FALSE)</f>
        <v>5815.2556149999973</v>
      </c>
      <c r="F264" s="250">
        <f>VLOOKUP($A264,'App C Total'!$A:$I,6,FALSE)</f>
        <v>1890.4489749999984</v>
      </c>
      <c r="G264" s="250">
        <f>VLOOKUP($A264,'App C Total'!$A:$I,7,FALSE)</f>
        <v>8484.2601149999991</v>
      </c>
      <c r="H264" s="250">
        <f>VLOOKUP($A264,'App C Total'!$A:$I,8,FALSE)</f>
        <v>610.14184</v>
      </c>
      <c r="I264" s="250">
        <f>VLOOKUP($A264,'App C Total'!$A:$I,9,FALSE)</f>
        <v>0</v>
      </c>
      <c r="L264" s="250">
        <f>VLOOKUP($A264,'App C Exp'!$A:$I,5,FALSE)</f>
        <v>2339.4278599999998</v>
      </c>
      <c r="M264" s="250">
        <f>VLOOKUP($A264,'App C Exp'!$A:$I,6,FALSE)</f>
        <v>1736.9864600000001</v>
      </c>
      <c r="N264" s="250">
        <f>VLOOKUP($A264,'App C Exp'!$A:$I,7,FALSE)</f>
        <v>1801.64248</v>
      </c>
      <c r="O264" s="250">
        <f>VLOOKUP($A264,'App C Exp'!$A:$I,8,FALSE)</f>
        <v>0</v>
      </c>
      <c r="P264" s="250">
        <f>VLOOKUP($A264,'App C Exp'!$A:$I,9,FALSE)</f>
        <v>0</v>
      </c>
      <c r="S264" s="250">
        <f>VLOOKUP($A264,'App C Inv'!$A:$I,5,FALSE)</f>
        <v>3594.7460999999998</v>
      </c>
      <c r="T264" s="250">
        <f>VLOOKUP($A264,'App C Inv'!$A:$I,6,FALSE)</f>
        <v>2383.3268800000001</v>
      </c>
      <c r="U264" s="250">
        <f>VLOOKUP($A264,'App C Inv'!$A:$I,7,FALSE)</f>
        <v>7840.9771000000001</v>
      </c>
      <c r="V264" s="250">
        <f>VLOOKUP($A264,'App C Inv'!$A:$I,8,FALSE)</f>
        <v>610.14184</v>
      </c>
      <c r="W264" s="250">
        <f>VLOOKUP($A264,'App C Inv'!$A:$I,9,FALSE)</f>
        <v>0</v>
      </c>
      <c r="Z264" s="250">
        <f>VLOOKUP($A264,'App C Assum'!$A:$I,5,FALSE)</f>
        <v>2290.9460199999999</v>
      </c>
      <c r="AA264" s="250">
        <f>VLOOKUP($A264,'App C Assum'!$A:$I,6,FALSE)</f>
        <v>0</v>
      </c>
      <c r="AB264" s="250">
        <f>VLOOKUP($A264,'App C Assum'!$A:$I,7,FALSE)</f>
        <v>0</v>
      </c>
      <c r="AC264" s="250">
        <f>VLOOKUP($A264,'App C Assum'!$A:$I,8,FALSE)</f>
        <v>0</v>
      </c>
      <c r="AD264" s="250">
        <f>VLOOKUP($A264,'App C Assum'!$A:$I,9,FALSE)</f>
        <v>0</v>
      </c>
      <c r="AG264" s="250">
        <f>VLOOKUP($A264,'App C Share Outflows'!$A:$I,5,FALSE)</f>
        <v>0</v>
      </c>
      <c r="AH264" s="250">
        <f>VLOOKUP($A264,'App C Share Outflows'!$A:$I,6,FALSE)</f>
        <v>0</v>
      </c>
      <c r="AI264" s="250">
        <f>VLOOKUP($A264,'App C Share Outflows'!$A:$I,7,FALSE)</f>
        <v>0</v>
      </c>
      <c r="AJ264" s="250">
        <f>VLOOKUP($A264,'App C Share Outflows'!$A:$I,8,FALSE)</f>
        <v>0</v>
      </c>
      <c r="AK264" s="250">
        <f>VLOOKUP($A264,'App C Share Outflows'!$A:$I,9,FALSE)</f>
        <v>0</v>
      </c>
      <c r="AN264" s="250">
        <f>VLOOKUP($A264,'App C Share Inflows'!$A:$I,5,FALSE)</f>
        <v>-2409.8643650000022</v>
      </c>
      <c r="AO264" s="250">
        <f>VLOOKUP($A264,'App C Share Inflows'!$A:$I,6,FALSE)</f>
        <v>-2229.8643650000022</v>
      </c>
      <c r="AP264" s="250">
        <f>VLOOKUP($A264,'App C Share Inflows'!$A:$I,7,FALSE)</f>
        <v>-1158.3594650000018</v>
      </c>
      <c r="AQ264" s="250">
        <f>VLOOKUP($A264,'App C Share Inflows'!$A:$I,8,FALSE)</f>
        <v>0</v>
      </c>
      <c r="AR264" s="250">
        <f>VLOOKUP($A264,'App C Share Inflows'!$A:$I,9,FALSE)</f>
        <v>0</v>
      </c>
    </row>
    <row r="265" spans="1:44">
      <c r="A265" s="4">
        <v>92701</v>
      </c>
      <c r="B265" s="84" t="s">
        <v>269</v>
      </c>
      <c r="C265" s="249">
        <f>VLOOKUP($A265,'App C Total'!$A:$I,3,FALSE)</f>
        <v>2.9739200000000001E-3</v>
      </c>
      <c r="D265" s="44"/>
      <c r="E265" s="250">
        <f>VLOOKUP($A265,'App C Total'!$A:$I,5,FALSE)</f>
        <v>2935883.7663700003</v>
      </c>
      <c r="F265" s="250">
        <f>VLOOKUP($A265,'App C Total'!$A:$I,6,FALSE)</f>
        <v>1470095.2844500004</v>
      </c>
      <c r="G265" s="250">
        <f>VLOOKUP($A265,'App C Total'!$A:$I,7,FALSE)</f>
        <v>3402619.6656200001</v>
      </c>
      <c r="H265" s="250">
        <f>VLOOKUP($A265,'App C Total'!$A:$I,8,FALSE)</f>
        <v>222913.14752</v>
      </c>
      <c r="I265" s="250">
        <f>VLOOKUP($A265,'App C Total'!$A:$I,9,FALSE)</f>
        <v>0</v>
      </c>
      <c r="L265" s="250">
        <f>VLOOKUP($A265,'App C Exp'!$A:$I,5,FALSE)</f>
        <v>854701.63407999999</v>
      </c>
      <c r="M265" s="250">
        <f>VLOOKUP($A265,'App C Exp'!$A:$I,6,FALSE)</f>
        <v>634601.81488000008</v>
      </c>
      <c r="N265" s="250">
        <f>VLOOKUP($A265,'App C Exp'!$A:$I,7,FALSE)</f>
        <v>658223.66144000005</v>
      </c>
      <c r="O265" s="250">
        <f>VLOOKUP($A265,'App C Exp'!$A:$I,8,FALSE)</f>
        <v>0</v>
      </c>
      <c r="P265" s="250">
        <f>VLOOKUP($A265,'App C Exp'!$A:$I,9,FALSE)</f>
        <v>0</v>
      </c>
      <c r="S265" s="250">
        <f>VLOOKUP($A265,'App C Inv'!$A:$I,5,FALSE)</f>
        <v>1313327.6808</v>
      </c>
      <c r="T265" s="250">
        <f>VLOOKUP($A265,'App C Inv'!$A:$I,6,FALSE)</f>
        <v>870739.98464000004</v>
      </c>
      <c r="U265" s="250">
        <f>VLOOKUP($A265,'App C Inv'!$A:$I,7,FALSE)</f>
        <v>2864673.0488</v>
      </c>
      <c r="V265" s="250">
        <f>VLOOKUP($A265,'App C Inv'!$A:$I,8,FALSE)</f>
        <v>222913.14752</v>
      </c>
      <c r="W265" s="250">
        <f>VLOOKUP($A265,'App C Inv'!$A:$I,9,FALSE)</f>
        <v>0</v>
      </c>
      <c r="Z265" s="250">
        <f>VLOOKUP($A265,'App C Assum'!$A:$I,5,FALSE)</f>
        <v>836988.96656000009</v>
      </c>
      <c r="AA265" s="250">
        <f>VLOOKUP($A265,'App C Assum'!$A:$I,6,FALSE)</f>
        <v>0</v>
      </c>
      <c r="AB265" s="250">
        <f>VLOOKUP($A265,'App C Assum'!$A:$I,7,FALSE)</f>
        <v>0</v>
      </c>
      <c r="AC265" s="250">
        <f>VLOOKUP($A265,'App C Assum'!$A:$I,8,FALSE)</f>
        <v>0</v>
      </c>
      <c r="AD265" s="250">
        <f>VLOOKUP($A265,'App C Assum'!$A:$I,9,FALSE)</f>
        <v>0</v>
      </c>
      <c r="AG265" s="250">
        <f>VLOOKUP($A265,'App C Share Outflows'!$A:$I,5,FALSE)</f>
        <v>101501.14830000023</v>
      </c>
      <c r="AH265" s="250">
        <f>VLOOKUP($A265,'App C Share Outflows'!$A:$I,6,FALSE)</f>
        <v>101501.14830000023</v>
      </c>
      <c r="AI265" s="250">
        <f>VLOOKUP($A265,'App C Share Outflows'!$A:$I,7,FALSE)</f>
        <v>0</v>
      </c>
      <c r="AJ265" s="250">
        <f>VLOOKUP($A265,'App C Share Outflows'!$A:$I,8,FALSE)</f>
        <v>0</v>
      </c>
      <c r="AK265" s="250">
        <f>VLOOKUP($A265,'App C Share Outflows'!$A:$I,9,FALSE)</f>
        <v>0</v>
      </c>
      <c r="AN265" s="250">
        <f>VLOOKUP($A265,'App C Share Inflows'!$A:$I,5,FALSE)</f>
        <v>-170635.66336999997</v>
      </c>
      <c r="AO265" s="250">
        <f>VLOOKUP($A265,'App C Share Inflows'!$A:$I,6,FALSE)</f>
        <v>-136747.66336999997</v>
      </c>
      <c r="AP265" s="250">
        <f>VLOOKUP($A265,'App C Share Inflows'!$A:$I,7,FALSE)</f>
        <v>-120277.04462000006</v>
      </c>
      <c r="AQ265" s="250">
        <f>VLOOKUP($A265,'App C Share Inflows'!$A:$I,8,FALSE)</f>
        <v>0</v>
      </c>
      <c r="AR265" s="250">
        <f>VLOOKUP($A265,'App C Share Inflows'!$A:$I,9,FALSE)</f>
        <v>0</v>
      </c>
    </row>
    <row r="266" spans="1:44">
      <c r="A266" s="4">
        <v>92704</v>
      </c>
      <c r="B266" s="84" t="s">
        <v>270</v>
      </c>
      <c r="C266" s="249">
        <f>VLOOKUP($A266,'App C Total'!$A:$I,3,FALSE)</f>
        <v>3.6879999999999999E-5</v>
      </c>
      <c r="D266" s="44"/>
      <c r="E266" s="250">
        <f>VLOOKUP($A266,'App C Total'!$A:$I,5,FALSE)</f>
        <v>36648.066605</v>
      </c>
      <c r="F266" s="250">
        <f>VLOOKUP($A266,'App C Total'!$A:$I,6,FALSE)</f>
        <v>15241.367725</v>
      </c>
      <c r="G266" s="250">
        <f>VLOOKUP($A266,'App C Total'!$A:$I,7,FALSE)</f>
        <v>40245.957429999988</v>
      </c>
      <c r="H266" s="250">
        <f>VLOOKUP($A266,'App C Total'!$A:$I,8,FALSE)</f>
        <v>2764.3772800000002</v>
      </c>
      <c r="I266" s="250">
        <f>VLOOKUP($A266,'App C Total'!$A:$I,9,FALSE)</f>
        <v>0</v>
      </c>
      <c r="L266" s="250">
        <f>VLOOKUP($A266,'App C Exp'!$A:$I,5,FALSE)</f>
        <v>10599.27512</v>
      </c>
      <c r="M266" s="250">
        <f>VLOOKUP($A266,'App C Exp'!$A:$I,6,FALSE)</f>
        <v>7869.7863200000002</v>
      </c>
      <c r="N266" s="250">
        <f>VLOOKUP($A266,'App C Exp'!$A:$I,7,FALSE)</f>
        <v>8162.7241599999998</v>
      </c>
      <c r="O266" s="250">
        <f>VLOOKUP($A266,'App C Exp'!$A:$I,8,FALSE)</f>
        <v>0</v>
      </c>
      <c r="P266" s="250">
        <f>VLOOKUP($A266,'App C Exp'!$A:$I,9,FALSE)</f>
        <v>0</v>
      </c>
      <c r="S266" s="250">
        <f>VLOOKUP($A266,'App C Inv'!$A:$I,5,FALSE)</f>
        <v>16286.761199999999</v>
      </c>
      <c r="T266" s="250">
        <f>VLOOKUP($A266,'App C Inv'!$A:$I,6,FALSE)</f>
        <v>10798.168959999999</v>
      </c>
      <c r="U266" s="250">
        <f>VLOOKUP($A266,'App C Inv'!$A:$I,7,FALSE)</f>
        <v>35525.213199999998</v>
      </c>
      <c r="V266" s="250">
        <f>VLOOKUP($A266,'App C Inv'!$A:$I,8,FALSE)</f>
        <v>2764.3772800000002</v>
      </c>
      <c r="W266" s="250">
        <f>VLOOKUP($A266,'App C Inv'!$A:$I,9,FALSE)</f>
        <v>0</v>
      </c>
      <c r="Z266" s="250">
        <f>VLOOKUP($A266,'App C Assum'!$A:$I,5,FALSE)</f>
        <v>10379.617839999999</v>
      </c>
      <c r="AA266" s="250">
        <f>VLOOKUP($A266,'App C Assum'!$A:$I,6,FALSE)</f>
        <v>0</v>
      </c>
      <c r="AB266" s="250">
        <f>VLOOKUP($A266,'App C Assum'!$A:$I,7,FALSE)</f>
        <v>0</v>
      </c>
      <c r="AC266" s="250">
        <f>VLOOKUP($A266,'App C Assum'!$A:$I,8,FALSE)</f>
        <v>0</v>
      </c>
      <c r="AD266" s="250">
        <f>VLOOKUP($A266,'App C Assum'!$A:$I,9,FALSE)</f>
        <v>0</v>
      </c>
      <c r="AG266" s="250">
        <f>VLOOKUP($A266,'App C Share Outflows'!$A:$I,5,FALSE)</f>
        <v>3377.3155000000061</v>
      </c>
      <c r="AH266" s="250">
        <f>VLOOKUP($A266,'App C Share Outflows'!$A:$I,6,FALSE)</f>
        <v>568.31550000000607</v>
      </c>
      <c r="AI266" s="250">
        <f>VLOOKUP($A266,'App C Share Outflows'!$A:$I,7,FALSE)</f>
        <v>0</v>
      </c>
      <c r="AJ266" s="250">
        <f>VLOOKUP($A266,'App C Share Outflows'!$A:$I,8,FALSE)</f>
        <v>0</v>
      </c>
      <c r="AK266" s="250">
        <f>VLOOKUP($A266,'App C Share Outflows'!$A:$I,9,FALSE)</f>
        <v>0</v>
      </c>
      <c r="AN266" s="250">
        <f>VLOOKUP($A266,'App C Share Inflows'!$A:$I,5,FALSE)</f>
        <v>-3994.9030550000061</v>
      </c>
      <c r="AO266" s="250">
        <f>VLOOKUP($A266,'App C Share Inflows'!$A:$I,6,FALSE)</f>
        <v>-3994.9030550000061</v>
      </c>
      <c r="AP266" s="250">
        <f>VLOOKUP($A266,'App C Share Inflows'!$A:$I,7,FALSE)</f>
        <v>-3441.9799300000068</v>
      </c>
      <c r="AQ266" s="250">
        <f>VLOOKUP($A266,'App C Share Inflows'!$A:$I,8,FALSE)</f>
        <v>0</v>
      </c>
      <c r="AR266" s="250">
        <f>VLOOKUP($A266,'App C Share Inflows'!$A:$I,9,FALSE)</f>
        <v>0</v>
      </c>
    </row>
    <row r="267" spans="1:44">
      <c r="A267" s="4">
        <v>92801</v>
      </c>
      <c r="B267" s="84" t="s">
        <v>271</v>
      </c>
      <c r="C267" s="249">
        <f>VLOOKUP($A267,'App C Total'!$A:$I,3,FALSE)</f>
        <v>4.8968299999999996E-3</v>
      </c>
      <c r="D267" s="44"/>
      <c r="E267" s="250">
        <f>VLOOKUP($A267,'App C Total'!$A:$I,5,FALSE)</f>
        <v>4543744.8079424994</v>
      </c>
      <c r="F267" s="250">
        <f>VLOOKUP($A267,'App C Total'!$A:$I,6,FALSE)</f>
        <v>2185419.9628624995</v>
      </c>
      <c r="G267" s="250">
        <f>VLOOKUP($A267,'App C Total'!$A:$I,7,FALSE)</f>
        <v>5366746.2110674987</v>
      </c>
      <c r="H267" s="250">
        <f>VLOOKUP($A267,'App C Total'!$A:$I,8,FALSE)</f>
        <v>367046.78947999998</v>
      </c>
      <c r="I267" s="250">
        <f>VLOOKUP($A267,'App C Total'!$A:$I,9,FALSE)</f>
        <v>0</v>
      </c>
      <c r="L267" s="250">
        <f>VLOOKUP($A267,'App C Exp'!$A:$I,5,FALSE)</f>
        <v>1407344.0451699998</v>
      </c>
      <c r="M267" s="250">
        <f>VLOOKUP($A267,'App C Exp'!$A:$I,6,FALSE)</f>
        <v>1044929.6568699999</v>
      </c>
      <c r="N267" s="250">
        <f>VLOOKUP($A267,'App C Exp'!$A:$I,7,FALSE)</f>
        <v>1083825.17756</v>
      </c>
      <c r="O267" s="250">
        <f>VLOOKUP($A267,'App C Exp'!$A:$I,8,FALSE)</f>
        <v>0</v>
      </c>
      <c r="P267" s="250">
        <f>VLOOKUP($A267,'App C Exp'!$A:$I,9,FALSE)</f>
        <v>0</v>
      </c>
      <c r="S267" s="250">
        <f>VLOOKUP($A267,'App C Inv'!$A:$I,5,FALSE)</f>
        <v>2162513.5804499998</v>
      </c>
      <c r="T267" s="250">
        <f>VLOOKUP($A267,'App C Inv'!$A:$I,6,FALSE)</f>
        <v>1433752.6493599999</v>
      </c>
      <c r="U267" s="250">
        <f>VLOOKUP($A267,'App C Inv'!$A:$I,7,FALSE)</f>
        <v>4716944.9499499993</v>
      </c>
      <c r="V267" s="250">
        <f>VLOOKUP($A267,'App C Inv'!$A:$I,8,FALSE)</f>
        <v>367046.78947999998</v>
      </c>
      <c r="W267" s="250">
        <f>VLOOKUP($A267,'App C Inv'!$A:$I,9,FALSE)</f>
        <v>0</v>
      </c>
      <c r="Z267" s="250">
        <f>VLOOKUP($A267,'App C Assum'!$A:$I,5,FALSE)</f>
        <v>1378178.5256899998</v>
      </c>
      <c r="AA267" s="250">
        <f>VLOOKUP($A267,'App C Assum'!$A:$I,6,FALSE)</f>
        <v>0</v>
      </c>
      <c r="AB267" s="250">
        <f>VLOOKUP($A267,'App C Assum'!$A:$I,7,FALSE)</f>
        <v>0</v>
      </c>
      <c r="AC267" s="250">
        <f>VLOOKUP($A267,'App C Assum'!$A:$I,8,FALSE)</f>
        <v>0</v>
      </c>
      <c r="AD267" s="250">
        <f>VLOOKUP($A267,'App C Assum'!$A:$I,9,FALSE)</f>
        <v>0</v>
      </c>
      <c r="AG267" s="250">
        <f>VLOOKUP($A267,'App C Share Outflows'!$A:$I,5,FALSE)</f>
        <v>244602.99119999981</v>
      </c>
      <c r="AH267" s="250">
        <f>VLOOKUP($A267,'App C Share Outflows'!$A:$I,6,FALSE)</f>
        <v>244602.99119999981</v>
      </c>
      <c r="AI267" s="250">
        <f>VLOOKUP($A267,'App C Share Outflows'!$A:$I,7,FALSE)</f>
        <v>0</v>
      </c>
      <c r="AJ267" s="250">
        <f>VLOOKUP($A267,'App C Share Outflows'!$A:$I,8,FALSE)</f>
        <v>0</v>
      </c>
      <c r="AK267" s="250">
        <f>VLOOKUP($A267,'App C Share Outflows'!$A:$I,9,FALSE)</f>
        <v>0</v>
      </c>
      <c r="AN267" s="250">
        <f>VLOOKUP($A267,'App C Share Inflows'!$A:$I,5,FALSE)</f>
        <v>-648894.33456749993</v>
      </c>
      <c r="AO267" s="250">
        <f>VLOOKUP($A267,'App C Share Inflows'!$A:$I,6,FALSE)</f>
        <v>-537865.33456749993</v>
      </c>
      <c r="AP267" s="250">
        <f>VLOOKUP($A267,'App C Share Inflows'!$A:$I,7,FALSE)</f>
        <v>-434023.91644250008</v>
      </c>
      <c r="AQ267" s="250">
        <f>VLOOKUP($A267,'App C Share Inflows'!$A:$I,8,FALSE)</f>
        <v>0</v>
      </c>
      <c r="AR267" s="250">
        <f>VLOOKUP($A267,'App C Share Inflows'!$A:$I,9,FALSE)</f>
        <v>0</v>
      </c>
    </row>
    <row r="268" spans="1:44">
      <c r="A268" s="4">
        <v>92802</v>
      </c>
      <c r="B268" s="84" t="s">
        <v>272</v>
      </c>
      <c r="C268" s="249">
        <f>VLOOKUP($A268,'App C Total'!$A:$I,3,FALSE)</f>
        <v>9.6310000000000005E-5</v>
      </c>
      <c r="D268" s="44"/>
      <c r="E268" s="250">
        <f>VLOOKUP($A268,'App C Total'!$A:$I,5,FALSE)</f>
        <v>100450.7019475</v>
      </c>
      <c r="F268" s="250">
        <f>VLOOKUP($A268,'App C Total'!$A:$I,6,FALSE)</f>
        <v>59967.880387499994</v>
      </c>
      <c r="G268" s="250">
        <f>VLOOKUP($A268,'App C Total'!$A:$I,7,FALSE)</f>
        <v>124123.26484749999</v>
      </c>
      <c r="H268" s="250">
        <f>VLOOKUP($A268,'App C Total'!$A:$I,8,FALSE)</f>
        <v>7219.0123600000006</v>
      </c>
      <c r="I268" s="250">
        <f>VLOOKUP($A268,'App C Total'!$A:$I,9,FALSE)</f>
        <v>0</v>
      </c>
      <c r="L268" s="250">
        <f>VLOOKUP($A268,'App C Exp'!$A:$I,5,FALSE)</f>
        <v>27679.397690000002</v>
      </c>
      <c r="M268" s="250">
        <f>VLOOKUP($A268,'App C Exp'!$A:$I,6,FALSE)</f>
        <v>20551.494590000002</v>
      </c>
      <c r="N268" s="250">
        <f>VLOOKUP($A268,'App C Exp'!$A:$I,7,FALSE)</f>
        <v>21316.484920000003</v>
      </c>
      <c r="O268" s="250">
        <f>VLOOKUP($A268,'App C Exp'!$A:$I,8,FALSE)</f>
        <v>0</v>
      </c>
      <c r="P268" s="250">
        <f>VLOOKUP($A268,'App C Exp'!$A:$I,9,FALSE)</f>
        <v>0</v>
      </c>
      <c r="S268" s="250">
        <f>VLOOKUP($A268,'App C Inv'!$A:$I,5,FALSE)</f>
        <v>42531.940650000004</v>
      </c>
      <c r="T268" s="250">
        <f>VLOOKUP($A268,'App C Inv'!$A:$I,6,FALSE)</f>
        <v>28198.79752</v>
      </c>
      <c r="U268" s="250">
        <f>VLOOKUP($A268,'App C Inv'!$A:$I,7,FALSE)</f>
        <v>92772.052150000003</v>
      </c>
      <c r="V268" s="250">
        <f>VLOOKUP($A268,'App C Inv'!$A:$I,8,FALSE)</f>
        <v>7219.0123600000006</v>
      </c>
      <c r="W268" s="250">
        <f>VLOOKUP($A268,'App C Inv'!$A:$I,9,FALSE)</f>
        <v>0</v>
      </c>
      <c r="Z268" s="250">
        <f>VLOOKUP($A268,'App C Assum'!$A:$I,5,FALSE)</f>
        <v>27105.77533</v>
      </c>
      <c r="AA268" s="250">
        <f>VLOOKUP($A268,'App C Assum'!$A:$I,6,FALSE)</f>
        <v>0</v>
      </c>
      <c r="AB268" s="250">
        <f>VLOOKUP($A268,'App C Assum'!$A:$I,7,FALSE)</f>
        <v>0</v>
      </c>
      <c r="AC268" s="250">
        <f>VLOOKUP($A268,'App C Assum'!$A:$I,8,FALSE)</f>
        <v>0</v>
      </c>
      <c r="AD268" s="250">
        <f>VLOOKUP($A268,'App C Assum'!$A:$I,9,FALSE)</f>
        <v>0</v>
      </c>
      <c r="AG268" s="250">
        <f>VLOOKUP($A268,'App C Share Outflows'!$A:$I,5,FALSE)</f>
        <v>12023.832027499993</v>
      </c>
      <c r="AH268" s="250">
        <f>VLOOKUP($A268,'App C Share Outflows'!$A:$I,6,FALSE)</f>
        <v>12023.832027499993</v>
      </c>
      <c r="AI268" s="250">
        <f>VLOOKUP($A268,'App C Share Outflows'!$A:$I,7,FALSE)</f>
        <v>10034.727777499989</v>
      </c>
      <c r="AJ268" s="250">
        <f>VLOOKUP($A268,'App C Share Outflows'!$A:$I,8,FALSE)</f>
        <v>0</v>
      </c>
      <c r="AK268" s="250">
        <f>VLOOKUP($A268,'App C Share Outflows'!$A:$I,9,FALSE)</f>
        <v>0</v>
      </c>
      <c r="AN268" s="250">
        <f>VLOOKUP($A268,'App C Share Inflows'!$A:$I,5,FALSE)</f>
        <v>-8890.2437500000015</v>
      </c>
      <c r="AO268" s="250">
        <f>VLOOKUP($A268,'App C Share Inflows'!$A:$I,6,FALSE)</f>
        <v>-806.24375000000146</v>
      </c>
      <c r="AP268" s="250">
        <f>VLOOKUP($A268,'App C Share Inflows'!$A:$I,7,FALSE)</f>
        <v>0</v>
      </c>
      <c r="AQ268" s="250">
        <f>VLOOKUP($A268,'App C Share Inflows'!$A:$I,8,FALSE)</f>
        <v>0</v>
      </c>
      <c r="AR268" s="250">
        <f>VLOOKUP($A268,'App C Share Inflows'!$A:$I,9,FALSE)</f>
        <v>0</v>
      </c>
    </row>
    <row r="269" spans="1:44">
      <c r="A269" s="4">
        <v>92804</v>
      </c>
      <c r="B269" s="84" t="s">
        <v>273</v>
      </c>
      <c r="C269" s="249">
        <f>VLOOKUP($A269,'App C Total'!$A:$I,3,FALSE)</f>
        <v>1.4651000000000001E-4</v>
      </c>
      <c r="D269" s="44"/>
      <c r="E269" s="250">
        <f>VLOOKUP($A269,'App C Total'!$A:$I,5,FALSE)</f>
        <v>136660.65017250006</v>
      </c>
      <c r="F269" s="250">
        <f>VLOOKUP($A269,'App C Total'!$A:$I,6,FALSE)</f>
        <v>71271.173412500037</v>
      </c>
      <c r="G269" s="250">
        <f>VLOOKUP($A269,'App C Total'!$A:$I,7,FALSE)</f>
        <v>165328.38274750003</v>
      </c>
      <c r="H269" s="250">
        <f>VLOOKUP($A269,'App C Total'!$A:$I,8,FALSE)</f>
        <v>10981.80356</v>
      </c>
      <c r="I269" s="250">
        <f>VLOOKUP($A269,'App C Total'!$A:$I,9,FALSE)</f>
        <v>0</v>
      </c>
      <c r="L269" s="250">
        <f>VLOOKUP($A269,'App C Exp'!$A:$I,5,FALSE)</f>
        <v>42106.827490000003</v>
      </c>
      <c r="M269" s="250">
        <f>VLOOKUP($A269,'App C Exp'!$A:$I,6,FALSE)</f>
        <v>31263.62239</v>
      </c>
      <c r="N269" s="250">
        <f>VLOOKUP($A269,'App C Exp'!$A:$I,7,FALSE)</f>
        <v>32427.351320000002</v>
      </c>
      <c r="O269" s="250">
        <f>VLOOKUP($A269,'App C Exp'!$A:$I,8,FALSE)</f>
        <v>0</v>
      </c>
      <c r="P269" s="250">
        <f>VLOOKUP($A269,'App C Exp'!$A:$I,9,FALSE)</f>
        <v>0</v>
      </c>
      <c r="S269" s="250">
        <f>VLOOKUP($A269,'App C Inv'!$A:$I,5,FALSE)</f>
        <v>64701.013650000001</v>
      </c>
      <c r="T269" s="250">
        <f>VLOOKUP($A269,'App C Inv'!$A:$I,6,FALSE)</f>
        <v>42896.95592</v>
      </c>
      <c r="U269" s="250">
        <f>VLOOKUP($A269,'App C Inv'!$A:$I,7,FALSE)</f>
        <v>141127.95514999999</v>
      </c>
      <c r="V269" s="250">
        <f>VLOOKUP($A269,'App C Inv'!$A:$I,8,FALSE)</f>
        <v>10981.80356</v>
      </c>
      <c r="W269" s="250">
        <f>VLOOKUP($A269,'App C Inv'!$A:$I,9,FALSE)</f>
        <v>0</v>
      </c>
      <c r="Z269" s="250">
        <f>VLOOKUP($A269,'App C Assum'!$A:$I,5,FALSE)</f>
        <v>41234.213929999998</v>
      </c>
      <c r="AA269" s="250">
        <f>VLOOKUP($A269,'App C Assum'!$A:$I,6,FALSE)</f>
        <v>0</v>
      </c>
      <c r="AB269" s="250">
        <f>VLOOKUP($A269,'App C Assum'!$A:$I,7,FALSE)</f>
        <v>0</v>
      </c>
      <c r="AC269" s="250">
        <f>VLOOKUP($A269,'App C Assum'!$A:$I,8,FALSE)</f>
        <v>0</v>
      </c>
      <c r="AD269" s="250">
        <f>VLOOKUP($A269,'App C Assum'!$A:$I,9,FALSE)</f>
        <v>0</v>
      </c>
      <c r="AG269" s="250">
        <f>VLOOKUP($A269,'App C Share Outflows'!$A:$I,5,FALSE)</f>
        <v>8183.7432000000117</v>
      </c>
      <c r="AH269" s="250">
        <f>VLOOKUP($A269,'App C Share Outflows'!$A:$I,6,FALSE)</f>
        <v>8183.7432000000117</v>
      </c>
      <c r="AI269" s="250">
        <f>VLOOKUP($A269,'App C Share Outflows'!$A:$I,7,FALSE)</f>
        <v>0</v>
      </c>
      <c r="AJ269" s="250">
        <f>VLOOKUP($A269,'App C Share Outflows'!$A:$I,8,FALSE)</f>
        <v>0</v>
      </c>
      <c r="AK269" s="250">
        <f>VLOOKUP($A269,'App C Share Outflows'!$A:$I,9,FALSE)</f>
        <v>0</v>
      </c>
      <c r="AN269" s="250">
        <f>VLOOKUP($A269,'App C Share Inflows'!$A:$I,5,FALSE)</f>
        <v>-19565.148097499972</v>
      </c>
      <c r="AO269" s="250">
        <f>VLOOKUP($A269,'App C Share Inflows'!$A:$I,6,FALSE)</f>
        <v>-11073.148097499972</v>
      </c>
      <c r="AP269" s="250">
        <f>VLOOKUP($A269,'App C Share Inflows'!$A:$I,7,FALSE)</f>
        <v>-8226.9237224999779</v>
      </c>
      <c r="AQ269" s="250">
        <f>VLOOKUP($A269,'App C Share Inflows'!$A:$I,8,FALSE)</f>
        <v>0</v>
      </c>
      <c r="AR269" s="250">
        <f>VLOOKUP($A269,'App C Share Inflows'!$A:$I,9,FALSE)</f>
        <v>0</v>
      </c>
    </row>
    <row r="270" spans="1:44">
      <c r="A270" s="4">
        <v>92811</v>
      </c>
      <c r="B270" s="84" t="s">
        <v>274</v>
      </c>
      <c r="C270" s="249">
        <f>VLOOKUP($A270,'App C Total'!$A:$I,3,FALSE)</f>
        <v>9.1297000000000004E-4</v>
      </c>
      <c r="D270" s="44"/>
      <c r="E270" s="250">
        <f>VLOOKUP($A270,'App C Total'!$A:$I,5,FALSE)</f>
        <v>893365.10943249986</v>
      </c>
      <c r="F270" s="250">
        <f>VLOOKUP($A270,'App C Total'!$A:$I,6,FALSE)</f>
        <v>447607.24971249991</v>
      </c>
      <c r="G270" s="250">
        <f>VLOOKUP($A270,'App C Total'!$A:$I,7,FALSE)</f>
        <v>1048399.3014324999</v>
      </c>
      <c r="H270" s="250">
        <f>VLOOKUP($A270,'App C Total'!$A:$I,8,FALSE)</f>
        <v>68432.579320000004</v>
      </c>
      <c r="I270" s="250">
        <f>VLOOKUP($A270,'App C Total'!$A:$I,9,FALSE)</f>
        <v>0</v>
      </c>
      <c r="L270" s="250">
        <f>VLOOKUP($A270,'App C Exp'!$A:$I,5,FALSE)</f>
        <v>262386.66503000003</v>
      </c>
      <c r="M270" s="250">
        <f>VLOOKUP($A270,'App C Exp'!$A:$I,6,FALSE)</f>
        <v>194817.75533000001</v>
      </c>
      <c r="N270" s="250">
        <f>VLOOKUP($A270,'App C Exp'!$A:$I,7,FALSE)</f>
        <v>202069.47604000001</v>
      </c>
      <c r="O270" s="250">
        <f>VLOOKUP($A270,'App C Exp'!$A:$I,8,FALSE)</f>
        <v>0</v>
      </c>
      <c r="P270" s="250">
        <f>VLOOKUP($A270,'App C Exp'!$A:$I,9,FALSE)</f>
        <v>0</v>
      </c>
      <c r="S270" s="250">
        <f>VLOOKUP($A270,'App C Inv'!$A:$I,5,FALSE)</f>
        <v>403181.24655000004</v>
      </c>
      <c r="T270" s="250">
        <f>VLOOKUP($A270,'App C Inv'!$A:$I,6,FALSE)</f>
        <v>267310.31224</v>
      </c>
      <c r="U270" s="250">
        <f>VLOOKUP($A270,'App C Inv'!$A:$I,7,FALSE)</f>
        <v>879432.04705000005</v>
      </c>
      <c r="V270" s="250">
        <f>VLOOKUP($A270,'App C Inv'!$A:$I,8,FALSE)</f>
        <v>68432.579320000004</v>
      </c>
      <c r="W270" s="250">
        <f>VLOOKUP($A270,'App C Inv'!$A:$I,9,FALSE)</f>
        <v>0</v>
      </c>
      <c r="Z270" s="250">
        <f>VLOOKUP($A270,'App C Assum'!$A:$I,5,FALSE)</f>
        <v>256949.01571000001</v>
      </c>
      <c r="AA270" s="250">
        <f>VLOOKUP($A270,'App C Assum'!$A:$I,6,FALSE)</f>
        <v>0</v>
      </c>
      <c r="AB270" s="250">
        <f>VLOOKUP($A270,'App C Assum'!$A:$I,7,FALSE)</f>
        <v>0</v>
      </c>
      <c r="AC270" s="250">
        <f>VLOOKUP($A270,'App C Assum'!$A:$I,8,FALSE)</f>
        <v>0</v>
      </c>
      <c r="AD270" s="250">
        <f>VLOOKUP($A270,'App C Assum'!$A:$I,9,FALSE)</f>
        <v>0</v>
      </c>
      <c r="AG270" s="250">
        <f>VLOOKUP($A270,'App C Share Outflows'!$A:$I,5,FALSE)</f>
        <v>19663.716300000087</v>
      </c>
      <c r="AH270" s="250">
        <f>VLOOKUP($A270,'App C Share Outflows'!$A:$I,6,FALSE)</f>
        <v>19663.716300000087</v>
      </c>
      <c r="AI270" s="250">
        <f>VLOOKUP($A270,'App C Share Outflows'!$A:$I,7,FALSE)</f>
        <v>0</v>
      </c>
      <c r="AJ270" s="250">
        <f>VLOOKUP($A270,'App C Share Outflows'!$A:$I,8,FALSE)</f>
        <v>0</v>
      </c>
      <c r="AK270" s="250">
        <f>VLOOKUP($A270,'App C Share Outflows'!$A:$I,9,FALSE)</f>
        <v>0</v>
      </c>
      <c r="AN270" s="250">
        <f>VLOOKUP($A270,'App C Share Inflows'!$A:$I,5,FALSE)</f>
        <v>-48815.534157500224</v>
      </c>
      <c r="AO270" s="250">
        <f>VLOOKUP($A270,'App C Share Inflows'!$A:$I,6,FALSE)</f>
        <v>-34184.534157500224</v>
      </c>
      <c r="AP270" s="250">
        <f>VLOOKUP($A270,'App C Share Inflows'!$A:$I,7,FALSE)</f>
        <v>-33102.221657500195</v>
      </c>
      <c r="AQ270" s="250">
        <f>VLOOKUP($A270,'App C Share Inflows'!$A:$I,8,FALSE)</f>
        <v>0</v>
      </c>
      <c r="AR270" s="250">
        <f>VLOOKUP($A270,'App C Share Inflows'!$A:$I,9,FALSE)</f>
        <v>0</v>
      </c>
    </row>
    <row r="271" spans="1:44">
      <c r="A271" s="4">
        <v>92821</v>
      </c>
      <c r="B271" s="84" t="s">
        <v>275</v>
      </c>
      <c r="C271" s="249">
        <f>VLOOKUP($A271,'App C Total'!$A:$I,3,FALSE)</f>
        <v>9.7282E-4</v>
      </c>
      <c r="D271" s="44"/>
      <c r="E271" s="250">
        <f>VLOOKUP($A271,'App C Total'!$A:$I,5,FALSE)</f>
        <v>1017594.7928200001</v>
      </c>
      <c r="F271" s="250">
        <f>VLOOKUP($A271,'App C Total'!$A:$I,6,FALSE)</f>
        <v>523423.01449999999</v>
      </c>
      <c r="G271" s="250">
        <f>VLOOKUP($A271,'App C Total'!$A:$I,7,FALSE)</f>
        <v>1141666.6274950001</v>
      </c>
      <c r="H271" s="250">
        <f>VLOOKUP($A271,'App C Total'!$A:$I,8,FALSE)</f>
        <v>72918.695919999998</v>
      </c>
      <c r="I271" s="250">
        <f>VLOOKUP($A271,'App C Total'!$A:$I,9,FALSE)</f>
        <v>0</v>
      </c>
      <c r="L271" s="250">
        <f>VLOOKUP($A271,'App C Exp'!$A:$I,5,FALSE)</f>
        <v>279587.49518000003</v>
      </c>
      <c r="M271" s="250">
        <f>VLOOKUP($A271,'App C Exp'!$A:$I,6,FALSE)</f>
        <v>207589.08697999999</v>
      </c>
      <c r="N271" s="250">
        <f>VLOOKUP($A271,'App C Exp'!$A:$I,7,FALSE)</f>
        <v>215316.19623999999</v>
      </c>
      <c r="O271" s="250">
        <f>VLOOKUP($A271,'App C Exp'!$A:$I,8,FALSE)</f>
        <v>0</v>
      </c>
      <c r="P271" s="250">
        <f>VLOOKUP($A271,'App C Exp'!$A:$I,9,FALSE)</f>
        <v>0</v>
      </c>
      <c r="S271" s="250">
        <f>VLOOKUP($A271,'App C Inv'!$A:$I,5,FALSE)</f>
        <v>429611.90429999999</v>
      </c>
      <c r="T271" s="250">
        <f>VLOOKUP($A271,'App C Inv'!$A:$I,6,FALSE)</f>
        <v>284833.91343999997</v>
      </c>
      <c r="U271" s="250">
        <f>VLOOKUP($A271,'App C Inv'!$A:$I,7,FALSE)</f>
        <v>937083.45730000001</v>
      </c>
      <c r="V271" s="250">
        <f>VLOOKUP($A271,'App C Inv'!$A:$I,8,FALSE)</f>
        <v>72918.695919999998</v>
      </c>
      <c r="W271" s="250">
        <f>VLOOKUP($A271,'App C Inv'!$A:$I,9,FALSE)</f>
        <v>0</v>
      </c>
      <c r="Z271" s="250">
        <f>VLOOKUP($A271,'App C Assum'!$A:$I,5,FALSE)</f>
        <v>273793.37926000002</v>
      </c>
      <c r="AA271" s="250">
        <f>VLOOKUP($A271,'App C Assum'!$A:$I,6,FALSE)</f>
        <v>0</v>
      </c>
      <c r="AB271" s="250">
        <f>VLOOKUP($A271,'App C Assum'!$A:$I,7,FALSE)</f>
        <v>0</v>
      </c>
      <c r="AC271" s="250">
        <f>VLOOKUP($A271,'App C Assum'!$A:$I,8,FALSE)</f>
        <v>0</v>
      </c>
      <c r="AD271" s="250">
        <f>VLOOKUP($A271,'App C Assum'!$A:$I,9,FALSE)</f>
        <v>0</v>
      </c>
      <c r="AG271" s="250">
        <f>VLOOKUP($A271,'App C Share Outflows'!$A:$I,5,FALSE)</f>
        <v>45335.040125000058</v>
      </c>
      <c r="AH271" s="250">
        <f>VLOOKUP($A271,'App C Share Outflows'!$A:$I,6,FALSE)</f>
        <v>41733.040125000058</v>
      </c>
      <c r="AI271" s="250">
        <f>VLOOKUP($A271,'App C Share Outflows'!$A:$I,7,FALSE)</f>
        <v>0</v>
      </c>
      <c r="AJ271" s="250">
        <f>VLOOKUP($A271,'App C Share Outflows'!$A:$I,8,FALSE)</f>
        <v>0</v>
      </c>
      <c r="AK271" s="250">
        <f>VLOOKUP($A271,'App C Share Outflows'!$A:$I,9,FALSE)</f>
        <v>0</v>
      </c>
      <c r="AN271" s="250">
        <f>VLOOKUP($A271,'App C Share Inflows'!$A:$I,5,FALSE)</f>
        <v>-10733.026044999984</v>
      </c>
      <c r="AO271" s="250">
        <f>VLOOKUP($A271,'App C Share Inflows'!$A:$I,6,FALSE)</f>
        <v>-10733.026044999984</v>
      </c>
      <c r="AP271" s="250">
        <f>VLOOKUP($A271,'App C Share Inflows'!$A:$I,7,FALSE)</f>
        <v>-10733.026044999984</v>
      </c>
      <c r="AQ271" s="250">
        <f>VLOOKUP($A271,'App C Share Inflows'!$A:$I,8,FALSE)</f>
        <v>0</v>
      </c>
      <c r="AR271" s="250">
        <f>VLOOKUP($A271,'App C Share Inflows'!$A:$I,9,FALSE)</f>
        <v>0</v>
      </c>
    </row>
    <row r="272" spans="1:44">
      <c r="A272" s="4">
        <v>92831</v>
      </c>
      <c r="B272" s="84" t="s">
        <v>276</v>
      </c>
      <c r="C272" s="249">
        <f>VLOOKUP($A272,'App C Total'!$A:$I,3,FALSE)</f>
        <v>2.945E-4</v>
      </c>
      <c r="D272" s="44"/>
      <c r="E272" s="250">
        <f>VLOOKUP($A272,'App C Total'!$A:$I,5,FALSE)</f>
        <v>345156.8449250001</v>
      </c>
      <c r="F272" s="250">
        <f>VLOOKUP($A272,'App C Total'!$A:$I,6,FALSE)</f>
        <v>195835.56292500003</v>
      </c>
      <c r="G272" s="250">
        <f>VLOOKUP($A272,'App C Total'!$A:$I,7,FALSE)</f>
        <v>367373.742325</v>
      </c>
      <c r="H272" s="250">
        <f>VLOOKUP($A272,'App C Total'!$A:$I,8,FALSE)</f>
        <v>22074.542000000001</v>
      </c>
      <c r="I272" s="250">
        <f>VLOOKUP($A272,'App C Total'!$A:$I,9,FALSE)</f>
        <v>0</v>
      </c>
      <c r="L272" s="250">
        <f>VLOOKUP($A272,'App C Exp'!$A:$I,5,FALSE)</f>
        <v>84639.005499999999</v>
      </c>
      <c r="M272" s="250">
        <f>VLOOKUP($A272,'App C Exp'!$A:$I,6,FALSE)</f>
        <v>62843.0605</v>
      </c>
      <c r="N272" s="250">
        <f>VLOOKUP($A272,'App C Exp'!$A:$I,7,FALSE)</f>
        <v>65182.273999999998</v>
      </c>
      <c r="O272" s="250">
        <f>VLOOKUP($A272,'App C Exp'!$A:$I,8,FALSE)</f>
        <v>0</v>
      </c>
      <c r="P272" s="250">
        <f>VLOOKUP($A272,'App C Exp'!$A:$I,9,FALSE)</f>
        <v>0</v>
      </c>
      <c r="S272" s="250">
        <f>VLOOKUP($A272,'App C Inv'!$A:$I,5,FALSE)</f>
        <v>130055.61750000001</v>
      </c>
      <c r="T272" s="250">
        <f>VLOOKUP($A272,'App C Inv'!$A:$I,6,FALSE)</f>
        <v>86227.244000000006</v>
      </c>
      <c r="U272" s="250">
        <f>VLOOKUP($A272,'App C Inv'!$A:$I,7,FALSE)</f>
        <v>283681.54249999998</v>
      </c>
      <c r="V272" s="250">
        <f>VLOOKUP($A272,'App C Inv'!$A:$I,8,FALSE)</f>
        <v>22074.542000000001</v>
      </c>
      <c r="W272" s="250">
        <f>VLOOKUP($A272,'App C Inv'!$A:$I,9,FALSE)</f>
        <v>0</v>
      </c>
      <c r="Z272" s="250">
        <f>VLOOKUP($A272,'App C Assum'!$A:$I,5,FALSE)</f>
        <v>82884.963499999998</v>
      </c>
      <c r="AA272" s="250">
        <f>VLOOKUP($A272,'App C Assum'!$A:$I,6,FALSE)</f>
        <v>0</v>
      </c>
      <c r="AB272" s="250">
        <f>VLOOKUP($A272,'App C Assum'!$A:$I,7,FALSE)</f>
        <v>0</v>
      </c>
      <c r="AC272" s="250">
        <f>VLOOKUP($A272,'App C Assum'!$A:$I,8,FALSE)</f>
        <v>0</v>
      </c>
      <c r="AD272" s="250">
        <f>VLOOKUP($A272,'App C Assum'!$A:$I,9,FALSE)</f>
        <v>0</v>
      </c>
      <c r="AG272" s="250">
        <f>VLOOKUP($A272,'App C Share Outflows'!$A:$I,5,FALSE)</f>
        <v>47577.258425000051</v>
      </c>
      <c r="AH272" s="250">
        <f>VLOOKUP($A272,'App C Share Outflows'!$A:$I,6,FALSE)</f>
        <v>46765.258425000051</v>
      </c>
      <c r="AI272" s="250">
        <f>VLOOKUP($A272,'App C Share Outflows'!$A:$I,7,FALSE)</f>
        <v>18509.925825000057</v>
      </c>
      <c r="AJ272" s="250">
        <f>VLOOKUP($A272,'App C Share Outflows'!$A:$I,8,FALSE)</f>
        <v>0</v>
      </c>
      <c r="AK272" s="250">
        <f>VLOOKUP($A272,'App C Share Outflows'!$A:$I,9,FALSE)</f>
        <v>0</v>
      </c>
      <c r="AN272" s="250">
        <f>VLOOKUP($A272,'App C Share Inflows'!$A:$I,5,FALSE)</f>
        <v>0</v>
      </c>
      <c r="AO272" s="250">
        <f>VLOOKUP($A272,'App C Share Inflows'!$A:$I,6,FALSE)</f>
        <v>0</v>
      </c>
      <c r="AP272" s="250">
        <f>VLOOKUP($A272,'App C Share Inflows'!$A:$I,7,FALSE)</f>
        <v>0</v>
      </c>
      <c r="AQ272" s="250">
        <f>VLOOKUP($A272,'App C Share Inflows'!$A:$I,8,FALSE)</f>
        <v>0</v>
      </c>
      <c r="AR272" s="250">
        <f>VLOOKUP($A272,'App C Share Inflows'!$A:$I,9,FALSE)</f>
        <v>0</v>
      </c>
    </row>
    <row r="273" spans="1:44">
      <c r="A273" s="4">
        <v>92841</v>
      </c>
      <c r="B273" s="84" t="s">
        <v>277</v>
      </c>
      <c r="C273" s="249">
        <f>VLOOKUP($A273,'App C Total'!$A:$I,3,FALSE)</f>
        <v>2.3801000000000001E-4</v>
      </c>
      <c r="D273" s="44"/>
      <c r="E273" s="250">
        <f>VLOOKUP($A273,'App C Total'!$A:$I,5,FALSE)</f>
        <v>244934.18627249997</v>
      </c>
      <c r="F273" s="250">
        <f>VLOOKUP($A273,'App C Total'!$A:$I,6,FALSE)</f>
        <v>104401.45551249996</v>
      </c>
      <c r="G273" s="250">
        <f>VLOOKUP($A273,'App C Total'!$A:$I,7,FALSE)</f>
        <v>274005.44547249994</v>
      </c>
      <c r="H273" s="250">
        <f>VLOOKUP($A273,'App C Total'!$A:$I,8,FALSE)</f>
        <v>17840.277560000002</v>
      </c>
      <c r="I273" s="250">
        <f>VLOOKUP($A273,'App C Total'!$A:$I,9,FALSE)</f>
        <v>0</v>
      </c>
      <c r="L273" s="250">
        <f>VLOOKUP($A273,'App C Exp'!$A:$I,5,FALSE)</f>
        <v>68403.835990000007</v>
      </c>
      <c r="M273" s="250">
        <f>VLOOKUP($A273,'App C Exp'!$A:$I,6,FALSE)</f>
        <v>50788.715889999999</v>
      </c>
      <c r="N273" s="250">
        <f>VLOOKUP($A273,'App C Exp'!$A:$I,7,FALSE)</f>
        <v>52679.229319999999</v>
      </c>
      <c r="O273" s="250">
        <f>VLOOKUP($A273,'App C Exp'!$A:$I,8,FALSE)</f>
        <v>0</v>
      </c>
      <c r="P273" s="250">
        <f>VLOOKUP($A273,'App C Exp'!$A:$I,9,FALSE)</f>
        <v>0</v>
      </c>
      <c r="S273" s="250">
        <f>VLOOKUP($A273,'App C Inv'!$A:$I,5,FALSE)</f>
        <v>105108.78615</v>
      </c>
      <c r="T273" s="250">
        <f>VLOOKUP($A273,'App C Inv'!$A:$I,6,FALSE)</f>
        <v>69687.423920000001</v>
      </c>
      <c r="U273" s="250">
        <f>VLOOKUP($A273,'App C Inv'!$A:$I,7,FALSE)</f>
        <v>229266.70264999999</v>
      </c>
      <c r="V273" s="250">
        <f>VLOOKUP($A273,'App C Inv'!$A:$I,8,FALSE)</f>
        <v>17840.277560000002</v>
      </c>
      <c r="W273" s="250">
        <f>VLOOKUP($A273,'App C Inv'!$A:$I,9,FALSE)</f>
        <v>0</v>
      </c>
      <c r="Z273" s="250">
        <f>VLOOKUP($A273,'App C Assum'!$A:$I,5,FALSE)</f>
        <v>66986.248430000007</v>
      </c>
      <c r="AA273" s="250">
        <f>VLOOKUP($A273,'App C Assum'!$A:$I,6,FALSE)</f>
        <v>0</v>
      </c>
      <c r="AB273" s="250">
        <f>VLOOKUP($A273,'App C Assum'!$A:$I,7,FALSE)</f>
        <v>0</v>
      </c>
      <c r="AC273" s="250">
        <f>VLOOKUP($A273,'App C Assum'!$A:$I,8,FALSE)</f>
        <v>0</v>
      </c>
      <c r="AD273" s="250">
        <f>VLOOKUP($A273,'App C Assum'!$A:$I,9,FALSE)</f>
        <v>0</v>
      </c>
      <c r="AG273" s="250">
        <f>VLOOKUP($A273,'App C Share Outflows'!$A:$I,5,FALSE)</f>
        <v>20510</v>
      </c>
      <c r="AH273" s="250">
        <f>VLOOKUP($A273,'App C Share Outflows'!$A:$I,6,FALSE)</f>
        <v>0</v>
      </c>
      <c r="AI273" s="250">
        <f>VLOOKUP($A273,'App C Share Outflows'!$A:$I,7,FALSE)</f>
        <v>0</v>
      </c>
      <c r="AJ273" s="250">
        <f>VLOOKUP($A273,'App C Share Outflows'!$A:$I,8,FALSE)</f>
        <v>0</v>
      </c>
      <c r="AK273" s="250">
        <f>VLOOKUP($A273,'App C Share Outflows'!$A:$I,9,FALSE)</f>
        <v>0</v>
      </c>
      <c r="AN273" s="250">
        <f>VLOOKUP($A273,'App C Share Inflows'!$A:$I,5,FALSE)</f>
        <v>-16074.684297500036</v>
      </c>
      <c r="AO273" s="250">
        <f>VLOOKUP($A273,'App C Share Inflows'!$A:$I,6,FALSE)</f>
        <v>-16074.684297500036</v>
      </c>
      <c r="AP273" s="250">
        <f>VLOOKUP($A273,'App C Share Inflows'!$A:$I,7,FALSE)</f>
        <v>-7940.4864975000346</v>
      </c>
      <c r="AQ273" s="250">
        <f>VLOOKUP($A273,'App C Share Inflows'!$A:$I,8,FALSE)</f>
        <v>0</v>
      </c>
      <c r="AR273" s="250">
        <f>VLOOKUP($A273,'App C Share Inflows'!$A:$I,9,FALSE)</f>
        <v>0</v>
      </c>
    </row>
    <row r="274" spans="1:44">
      <c r="A274" s="4">
        <v>92851</v>
      </c>
      <c r="B274" s="84" t="s">
        <v>278</v>
      </c>
      <c r="C274" s="249">
        <f>VLOOKUP($A274,'App C Total'!$A:$I,3,FALSE)</f>
        <v>3.6129000000000001E-4</v>
      </c>
      <c r="D274" s="44"/>
      <c r="E274" s="250">
        <f>VLOOKUP($A274,'App C Total'!$A:$I,5,FALSE)</f>
        <v>335952.77407750004</v>
      </c>
      <c r="F274" s="250">
        <f>VLOOKUP($A274,'App C Total'!$A:$I,6,FALSE)</f>
        <v>165342.8980375001</v>
      </c>
      <c r="G274" s="250">
        <f>VLOOKUP($A274,'App C Total'!$A:$I,7,FALSE)</f>
        <v>402820.40900250006</v>
      </c>
      <c r="H274" s="250">
        <f>VLOOKUP($A274,'App C Total'!$A:$I,8,FALSE)</f>
        <v>27080.85324</v>
      </c>
      <c r="I274" s="250">
        <f>VLOOKUP($A274,'App C Total'!$A:$I,9,FALSE)</f>
        <v>0</v>
      </c>
      <c r="L274" s="250">
        <f>VLOOKUP($A274,'App C Exp'!$A:$I,5,FALSE)</f>
        <v>103834.38471</v>
      </c>
      <c r="M274" s="250">
        <f>VLOOKUP($A274,'App C Exp'!$A:$I,6,FALSE)</f>
        <v>77095.311809999999</v>
      </c>
      <c r="N274" s="250">
        <f>VLOOKUP($A274,'App C Exp'!$A:$I,7,FALSE)</f>
        <v>79965.038280000008</v>
      </c>
      <c r="O274" s="250">
        <f>VLOOKUP($A274,'App C Exp'!$A:$I,8,FALSE)</f>
        <v>0</v>
      </c>
      <c r="P274" s="250">
        <f>VLOOKUP($A274,'App C Exp'!$A:$I,9,FALSE)</f>
        <v>0</v>
      </c>
      <c r="S274" s="250">
        <f>VLOOKUP($A274,'App C Inv'!$A:$I,5,FALSE)</f>
        <v>159551.08335</v>
      </c>
      <c r="T274" s="250">
        <f>VLOOKUP($A274,'App C Inv'!$A:$I,6,FALSE)</f>
        <v>105782.82168000001</v>
      </c>
      <c r="U274" s="250">
        <f>VLOOKUP($A274,'App C Inv'!$A:$I,7,FALSE)</f>
        <v>348018.01185000001</v>
      </c>
      <c r="V274" s="250">
        <f>VLOOKUP($A274,'App C Inv'!$A:$I,8,FALSE)</f>
        <v>27080.85324</v>
      </c>
      <c r="W274" s="250">
        <f>VLOOKUP($A274,'App C Inv'!$A:$I,9,FALSE)</f>
        <v>0</v>
      </c>
      <c r="Z274" s="250">
        <f>VLOOKUP($A274,'App C Assum'!$A:$I,5,FALSE)</f>
        <v>101682.54147</v>
      </c>
      <c r="AA274" s="250">
        <f>VLOOKUP($A274,'App C Assum'!$A:$I,6,FALSE)</f>
        <v>0</v>
      </c>
      <c r="AB274" s="250">
        <f>VLOOKUP($A274,'App C Assum'!$A:$I,7,FALSE)</f>
        <v>0</v>
      </c>
      <c r="AC274" s="250">
        <f>VLOOKUP($A274,'App C Assum'!$A:$I,8,FALSE)</f>
        <v>0</v>
      </c>
      <c r="AD274" s="250">
        <f>VLOOKUP($A274,'App C Assum'!$A:$I,9,FALSE)</f>
        <v>0</v>
      </c>
      <c r="AG274" s="250">
        <f>VLOOKUP($A274,'App C Share Outflows'!$A:$I,5,FALSE)</f>
        <v>13980.56130000003</v>
      </c>
      <c r="AH274" s="250">
        <f>VLOOKUP($A274,'App C Share Outflows'!$A:$I,6,FALSE)</f>
        <v>13980.56130000003</v>
      </c>
      <c r="AI274" s="250">
        <f>VLOOKUP($A274,'App C Share Outflows'!$A:$I,7,FALSE)</f>
        <v>0</v>
      </c>
      <c r="AJ274" s="250">
        <f>VLOOKUP($A274,'App C Share Outflows'!$A:$I,8,FALSE)</f>
        <v>0</v>
      </c>
      <c r="AK274" s="250">
        <f>VLOOKUP($A274,'App C Share Outflows'!$A:$I,9,FALSE)</f>
        <v>0</v>
      </c>
      <c r="AN274" s="250">
        <f>VLOOKUP($A274,'App C Share Inflows'!$A:$I,5,FALSE)</f>
        <v>-43095.796752499933</v>
      </c>
      <c r="AO274" s="250">
        <f>VLOOKUP($A274,'App C Share Inflows'!$A:$I,6,FALSE)</f>
        <v>-31515.796752499933</v>
      </c>
      <c r="AP274" s="250">
        <f>VLOOKUP($A274,'App C Share Inflows'!$A:$I,7,FALSE)</f>
        <v>-25162.641127499948</v>
      </c>
      <c r="AQ274" s="250">
        <f>VLOOKUP($A274,'App C Share Inflows'!$A:$I,8,FALSE)</f>
        <v>0</v>
      </c>
      <c r="AR274" s="250">
        <f>VLOOKUP($A274,'App C Share Inflows'!$A:$I,9,FALSE)</f>
        <v>0</v>
      </c>
    </row>
    <row r="275" spans="1:44">
      <c r="A275" s="4">
        <v>92861</v>
      </c>
      <c r="B275" s="84" t="s">
        <v>279</v>
      </c>
      <c r="C275" s="249">
        <f>VLOOKUP($A275,'App C Total'!$A:$I,3,FALSE)</f>
        <v>3.9179999999999998E-4</v>
      </c>
      <c r="D275" s="44"/>
      <c r="E275" s="250">
        <f>VLOOKUP($A275,'App C Total'!$A:$I,5,FALSE)</f>
        <v>364541.73867500003</v>
      </c>
      <c r="F275" s="250">
        <f>VLOOKUP($A275,'App C Total'!$A:$I,6,FALSE)</f>
        <v>191286.40187500004</v>
      </c>
      <c r="G275" s="250">
        <f>VLOOKUP($A275,'App C Total'!$A:$I,7,FALSE)</f>
        <v>430178.73229999997</v>
      </c>
      <c r="H275" s="250">
        <f>VLOOKUP($A275,'App C Total'!$A:$I,8,FALSE)</f>
        <v>29367.7608</v>
      </c>
      <c r="I275" s="250">
        <f>VLOOKUP($A275,'App C Total'!$A:$I,9,FALSE)</f>
        <v>0</v>
      </c>
      <c r="L275" s="250">
        <f>VLOOKUP($A275,'App C Exp'!$A:$I,5,FALSE)</f>
        <v>112602.92819999999</v>
      </c>
      <c r="M275" s="250">
        <f>VLOOKUP($A275,'App C Exp'!$A:$I,6,FALSE)</f>
        <v>83605.810199999993</v>
      </c>
      <c r="N275" s="250">
        <f>VLOOKUP($A275,'App C Exp'!$A:$I,7,FALSE)</f>
        <v>86717.877599999993</v>
      </c>
      <c r="O275" s="250">
        <f>VLOOKUP($A275,'App C Exp'!$A:$I,8,FALSE)</f>
        <v>0</v>
      </c>
      <c r="P275" s="250">
        <f>VLOOKUP($A275,'App C Exp'!$A:$I,9,FALSE)</f>
        <v>0</v>
      </c>
      <c r="S275" s="250">
        <f>VLOOKUP($A275,'App C Inv'!$A:$I,5,FALSE)</f>
        <v>173024.75699999998</v>
      </c>
      <c r="T275" s="250">
        <f>VLOOKUP($A275,'App C Inv'!$A:$I,6,FALSE)</f>
        <v>114715.9056</v>
      </c>
      <c r="U275" s="250">
        <f>VLOOKUP($A275,'App C Inv'!$A:$I,7,FALSE)</f>
        <v>377407.22699999996</v>
      </c>
      <c r="V275" s="250">
        <f>VLOOKUP($A275,'App C Inv'!$A:$I,8,FALSE)</f>
        <v>29367.7608</v>
      </c>
      <c r="W275" s="250">
        <f>VLOOKUP($A275,'App C Inv'!$A:$I,9,FALSE)</f>
        <v>0</v>
      </c>
      <c r="Z275" s="250">
        <f>VLOOKUP($A275,'App C Assum'!$A:$I,5,FALSE)</f>
        <v>110269.36739999999</v>
      </c>
      <c r="AA275" s="250">
        <f>VLOOKUP($A275,'App C Assum'!$A:$I,6,FALSE)</f>
        <v>0</v>
      </c>
      <c r="AB275" s="250">
        <f>VLOOKUP($A275,'App C Assum'!$A:$I,7,FALSE)</f>
        <v>0</v>
      </c>
      <c r="AC275" s="250">
        <f>VLOOKUP($A275,'App C Assum'!$A:$I,8,FALSE)</f>
        <v>0</v>
      </c>
      <c r="AD275" s="250">
        <f>VLOOKUP($A275,'App C Assum'!$A:$I,9,FALSE)</f>
        <v>0</v>
      </c>
      <c r="AG275" s="250">
        <f>VLOOKUP($A275,'App C Share Outflows'!$A:$I,5,FALSE)</f>
        <v>41487.031500000012</v>
      </c>
      <c r="AH275" s="250">
        <f>VLOOKUP($A275,'App C Share Outflows'!$A:$I,6,FALSE)</f>
        <v>41487.031500000012</v>
      </c>
      <c r="AI275" s="250">
        <f>VLOOKUP($A275,'App C Share Outflows'!$A:$I,7,FALSE)</f>
        <v>0</v>
      </c>
      <c r="AJ275" s="250">
        <f>VLOOKUP($A275,'App C Share Outflows'!$A:$I,8,FALSE)</f>
        <v>0</v>
      </c>
      <c r="AK275" s="250">
        <f>VLOOKUP($A275,'App C Share Outflows'!$A:$I,9,FALSE)</f>
        <v>0</v>
      </c>
      <c r="AN275" s="250">
        <f>VLOOKUP($A275,'App C Share Inflows'!$A:$I,5,FALSE)</f>
        <v>-72842.345424999978</v>
      </c>
      <c r="AO275" s="250">
        <f>VLOOKUP($A275,'App C Share Inflows'!$A:$I,6,FALSE)</f>
        <v>-48522.345424999985</v>
      </c>
      <c r="AP275" s="250">
        <f>VLOOKUP($A275,'App C Share Inflows'!$A:$I,7,FALSE)</f>
        <v>-33946.372299999995</v>
      </c>
      <c r="AQ275" s="250">
        <f>VLOOKUP($A275,'App C Share Inflows'!$A:$I,8,FALSE)</f>
        <v>0</v>
      </c>
      <c r="AR275" s="250">
        <f>VLOOKUP($A275,'App C Share Inflows'!$A:$I,9,FALSE)</f>
        <v>0</v>
      </c>
    </row>
    <row r="276" spans="1:44">
      <c r="A276" s="94">
        <v>92901</v>
      </c>
      <c r="B276" s="95" t="s">
        <v>280</v>
      </c>
      <c r="C276" s="249">
        <f>VLOOKUP($A276,'App C Total'!$A:$I,3,FALSE)</f>
        <v>4.9617899999999998E-3</v>
      </c>
      <c r="D276" s="44"/>
      <c r="E276" s="250">
        <f>VLOOKUP($A276,'App C Total'!$A:$I,5,FALSE)</f>
        <v>4801128.835677499</v>
      </c>
      <c r="F276" s="250">
        <f>VLOOKUP($A276,'App C Total'!$A:$I,6,FALSE)</f>
        <v>2383164.2216374991</v>
      </c>
      <c r="G276" s="250">
        <f>VLOOKUP($A276,'App C Total'!$A:$I,7,FALSE)</f>
        <v>5657586.0662774984</v>
      </c>
      <c r="H276" s="250">
        <f>VLOOKUP($A276,'App C Total'!$A:$I,8,FALSE)</f>
        <v>371915.93124000001</v>
      </c>
      <c r="I276" s="250">
        <f>VLOOKUP($A276,'App C Total'!$A:$I,9,FALSE)</f>
        <v>0</v>
      </c>
      <c r="L276" s="250">
        <f>VLOOKUP($A276,'App C Exp'!$A:$I,5,FALSE)</f>
        <v>1426013.4842099999</v>
      </c>
      <c r="M276" s="250">
        <f>VLOOKUP($A276,'App C Exp'!$A:$I,6,FALSE)</f>
        <v>1058791.40631</v>
      </c>
      <c r="N276" s="250">
        <f>VLOOKUP($A276,'App C Exp'!$A:$I,7,FALSE)</f>
        <v>1098202.9042799999</v>
      </c>
      <c r="O276" s="250">
        <f>VLOOKUP($A276,'App C Exp'!$A:$I,8,FALSE)</f>
        <v>0</v>
      </c>
      <c r="P276" s="250">
        <f>VLOOKUP($A276,'App C Exp'!$A:$I,9,FALSE)</f>
        <v>0</v>
      </c>
      <c r="S276" s="250">
        <f>VLOOKUP($A276,'App C Inv'!$A:$I,5,FALSE)</f>
        <v>2191200.8908500001</v>
      </c>
      <c r="T276" s="250">
        <f>VLOOKUP($A276,'App C Inv'!$A:$I,6,FALSE)</f>
        <v>1452772.41768</v>
      </c>
      <c r="U276" s="250">
        <f>VLOOKUP($A276,'App C Inv'!$A:$I,7,FALSE)</f>
        <v>4779518.6443499997</v>
      </c>
      <c r="V276" s="250">
        <f>VLOOKUP($A276,'App C Inv'!$A:$I,8,FALSE)</f>
        <v>371915.93124000001</v>
      </c>
      <c r="W276" s="250">
        <f>VLOOKUP($A276,'App C Inv'!$A:$I,9,FALSE)</f>
        <v>0</v>
      </c>
      <c r="Z276" s="250">
        <f>VLOOKUP($A276,'App C Assum'!$A:$I,5,FALSE)</f>
        <v>1396461.0629699999</v>
      </c>
      <c r="AA276" s="250">
        <f>VLOOKUP($A276,'App C Assum'!$A:$I,6,FALSE)</f>
        <v>0</v>
      </c>
      <c r="AB276" s="250">
        <f>VLOOKUP($A276,'App C Assum'!$A:$I,7,FALSE)</f>
        <v>0</v>
      </c>
      <c r="AC276" s="250">
        <f>VLOOKUP($A276,'App C Assum'!$A:$I,8,FALSE)</f>
        <v>0</v>
      </c>
      <c r="AD276" s="250">
        <f>VLOOKUP($A276,'App C Assum'!$A:$I,9,FALSE)</f>
        <v>0</v>
      </c>
      <c r="AG276" s="250">
        <f>VLOOKUP($A276,'App C Share Outflows'!$A:$I,5,FALSE)</f>
        <v>91735.879999999888</v>
      </c>
      <c r="AH276" s="250">
        <f>VLOOKUP($A276,'App C Share Outflows'!$A:$I,6,FALSE)</f>
        <v>91735.879999999888</v>
      </c>
      <c r="AI276" s="250">
        <f>VLOOKUP($A276,'App C Share Outflows'!$A:$I,7,FALSE)</f>
        <v>0</v>
      </c>
      <c r="AJ276" s="250">
        <f>VLOOKUP($A276,'App C Share Outflows'!$A:$I,8,FALSE)</f>
        <v>0</v>
      </c>
      <c r="AK276" s="250">
        <f>VLOOKUP($A276,'App C Share Outflows'!$A:$I,9,FALSE)</f>
        <v>0</v>
      </c>
      <c r="AN276" s="250">
        <f>VLOOKUP($A276,'App C Share Inflows'!$A:$I,5,FALSE)</f>
        <v>-304282.48235250067</v>
      </c>
      <c r="AO276" s="250">
        <f>VLOOKUP($A276,'App C Share Inflows'!$A:$I,6,FALSE)</f>
        <v>-220135.48235250067</v>
      </c>
      <c r="AP276" s="250">
        <f>VLOOKUP($A276,'App C Share Inflows'!$A:$I,7,FALSE)</f>
        <v>-220135.48235250067</v>
      </c>
      <c r="AQ276" s="250">
        <f>VLOOKUP($A276,'App C Share Inflows'!$A:$I,8,FALSE)</f>
        <v>0</v>
      </c>
      <c r="AR276" s="250">
        <f>VLOOKUP($A276,'App C Share Inflows'!$A:$I,9,FALSE)</f>
        <v>0</v>
      </c>
    </row>
    <row r="277" spans="1:44">
      <c r="A277" s="4">
        <v>92911</v>
      </c>
      <c r="B277" s="84" t="s">
        <v>281</v>
      </c>
      <c r="C277" s="249">
        <f>VLOOKUP($A277,'App C Total'!$A:$I,3,FALSE)</f>
        <v>1.8006000000000001E-3</v>
      </c>
      <c r="D277" s="44"/>
      <c r="E277" s="250">
        <f>VLOOKUP($A277,'App C Total'!$A:$I,5,FALSE)</f>
        <v>1815093.6435999998</v>
      </c>
      <c r="F277" s="250">
        <f>VLOOKUP($A277,'App C Total'!$A:$I,6,FALSE)</f>
        <v>881783.27799999982</v>
      </c>
      <c r="G277" s="250">
        <f>VLOOKUP($A277,'App C Total'!$A:$I,7,FALSE)</f>
        <v>2101437.0620499998</v>
      </c>
      <c r="H277" s="250">
        <f>VLOOKUP($A277,'App C Total'!$A:$I,8,FALSE)</f>
        <v>134965.77360000001</v>
      </c>
      <c r="I277" s="250">
        <f>VLOOKUP($A277,'App C Total'!$A:$I,9,FALSE)</f>
        <v>0</v>
      </c>
      <c r="L277" s="250">
        <f>VLOOKUP($A277,'App C Exp'!$A:$I,5,FALSE)</f>
        <v>517490.63940000004</v>
      </c>
      <c r="M277" s="250">
        <f>VLOOKUP($A277,'App C Exp'!$A:$I,6,FALSE)</f>
        <v>384228.23340000003</v>
      </c>
      <c r="N277" s="250">
        <f>VLOOKUP($A277,'App C Exp'!$A:$I,7,FALSE)</f>
        <v>398530.39920000004</v>
      </c>
      <c r="O277" s="250">
        <f>VLOOKUP($A277,'App C Exp'!$A:$I,8,FALSE)</f>
        <v>0</v>
      </c>
      <c r="P277" s="250">
        <f>VLOOKUP($A277,'App C Exp'!$A:$I,9,FALSE)</f>
        <v>0</v>
      </c>
      <c r="S277" s="250">
        <f>VLOOKUP($A277,'App C Inv'!$A:$I,5,FALSE)</f>
        <v>795171.96900000004</v>
      </c>
      <c r="T277" s="250">
        <f>VLOOKUP($A277,'App C Inv'!$A:$I,6,FALSE)</f>
        <v>527201.27520000003</v>
      </c>
      <c r="U277" s="250">
        <f>VLOOKUP($A277,'App C Inv'!$A:$I,7,FALSE)</f>
        <v>1734454.959</v>
      </c>
      <c r="V277" s="250">
        <f>VLOOKUP($A277,'App C Inv'!$A:$I,8,FALSE)</f>
        <v>134965.77360000001</v>
      </c>
      <c r="W277" s="250">
        <f>VLOOKUP($A277,'App C Inv'!$A:$I,9,FALSE)</f>
        <v>0</v>
      </c>
      <c r="Z277" s="250">
        <f>VLOOKUP($A277,'App C Assum'!$A:$I,5,FALSE)</f>
        <v>506766.26579999999</v>
      </c>
      <c r="AA277" s="250">
        <f>VLOOKUP($A277,'App C Assum'!$A:$I,6,FALSE)</f>
        <v>0</v>
      </c>
      <c r="AB277" s="250">
        <f>VLOOKUP($A277,'App C Assum'!$A:$I,7,FALSE)</f>
        <v>0</v>
      </c>
      <c r="AC277" s="250">
        <f>VLOOKUP($A277,'App C Assum'!$A:$I,8,FALSE)</f>
        <v>0</v>
      </c>
      <c r="AD277" s="250">
        <f>VLOOKUP($A277,'App C Assum'!$A:$I,9,FALSE)</f>
        <v>0</v>
      </c>
      <c r="AG277" s="250">
        <f>VLOOKUP($A277,'App C Share Outflows'!$A:$I,5,FALSE)</f>
        <v>36817.597500000033</v>
      </c>
      <c r="AH277" s="250">
        <f>VLOOKUP($A277,'App C Share Outflows'!$A:$I,6,FALSE)</f>
        <v>11506.597500000033</v>
      </c>
      <c r="AI277" s="250">
        <f>VLOOKUP($A277,'App C Share Outflows'!$A:$I,7,FALSE)</f>
        <v>0</v>
      </c>
      <c r="AJ277" s="250">
        <f>VLOOKUP($A277,'App C Share Outflows'!$A:$I,8,FALSE)</f>
        <v>0</v>
      </c>
      <c r="AK277" s="250">
        <f>VLOOKUP($A277,'App C Share Outflows'!$A:$I,9,FALSE)</f>
        <v>0</v>
      </c>
      <c r="AN277" s="250">
        <f>VLOOKUP($A277,'App C Share Inflows'!$A:$I,5,FALSE)</f>
        <v>-41152.828100000304</v>
      </c>
      <c r="AO277" s="250">
        <f>VLOOKUP($A277,'App C Share Inflows'!$A:$I,6,FALSE)</f>
        <v>-41152.828100000304</v>
      </c>
      <c r="AP277" s="250">
        <f>VLOOKUP($A277,'App C Share Inflows'!$A:$I,7,FALSE)</f>
        <v>-31548.296150000213</v>
      </c>
      <c r="AQ277" s="250">
        <f>VLOOKUP($A277,'App C Share Inflows'!$A:$I,8,FALSE)</f>
        <v>0</v>
      </c>
      <c r="AR277" s="250">
        <f>VLOOKUP($A277,'App C Share Inflows'!$A:$I,9,FALSE)</f>
        <v>0</v>
      </c>
    </row>
    <row r="278" spans="1:44">
      <c r="A278" s="4">
        <v>92913</v>
      </c>
      <c r="B278" s="84" t="s">
        <v>282</v>
      </c>
      <c r="C278" s="249">
        <f>VLOOKUP($A278,'App C Total'!$A:$I,3,FALSE)</f>
        <v>1.7940000000000001E-5</v>
      </c>
      <c r="D278" s="44"/>
      <c r="E278" s="250">
        <f>VLOOKUP($A278,'App C Total'!$A:$I,5,FALSE)</f>
        <v>52473.761789999997</v>
      </c>
      <c r="F278" s="250">
        <f>VLOOKUP($A278,'App C Total'!$A:$I,6,FALSE)</f>
        <v>27103.050349999998</v>
      </c>
      <c r="G278" s="250">
        <f>VLOOKUP($A278,'App C Total'!$A:$I,7,FALSE)</f>
        <v>26328.036414999999</v>
      </c>
      <c r="H278" s="250">
        <f>VLOOKUP($A278,'App C Total'!$A:$I,8,FALSE)</f>
        <v>1344.71064</v>
      </c>
      <c r="I278" s="250">
        <f>VLOOKUP($A278,'App C Total'!$A:$I,9,FALSE)</f>
        <v>0</v>
      </c>
      <c r="L278" s="250">
        <f>VLOOKUP($A278,'App C Exp'!$A:$I,5,FALSE)</f>
        <v>5155.9380600000004</v>
      </c>
      <c r="M278" s="250">
        <f>VLOOKUP($A278,'App C Exp'!$A:$I,6,FALSE)</f>
        <v>3828.19866</v>
      </c>
      <c r="N278" s="250">
        <f>VLOOKUP($A278,'App C Exp'!$A:$I,7,FALSE)</f>
        <v>3970.6960800000002</v>
      </c>
      <c r="O278" s="250">
        <f>VLOOKUP($A278,'App C Exp'!$A:$I,8,FALSE)</f>
        <v>0</v>
      </c>
      <c r="P278" s="250">
        <f>VLOOKUP($A278,'App C Exp'!$A:$I,9,FALSE)</f>
        <v>0</v>
      </c>
      <c r="S278" s="250">
        <f>VLOOKUP($A278,'App C Inv'!$A:$I,5,FALSE)</f>
        <v>7922.5731000000005</v>
      </c>
      <c r="T278" s="250">
        <f>VLOOKUP($A278,'App C Inv'!$A:$I,6,FALSE)</f>
        <v>5252.6884800000007</v>
      </c>
      <c r="U278" s="250">
        <f>VLOOKUP($A278,'App C Inv'!$A:$I,7,FALSE)</f>
        <v>17280.974099999999</v>
      </c>
      <c r="V278" s="250">
        <f>VLOOKUP($A278,'App C Inv'!$A:$I,8,FALSE)</f>
        <v>1344.71064</v>
      </c>
      <c r="W278" s="250">
        <f>VLOOKUP($A278,'App C Inv'!$A:$I,9,FALSE)</f>
        <v>0</v>
      </c>
      <c r="Z278" s="250">
        <f>VLOOKUP($A278,'App C Assum'!$A:$I,5,FALSE)</f>
        <v>5049.0874199999998</v>
      </c>
      <c r="AA278" s="250">
        <f>VLOOKUP($A278,'App C Assum'!$A:$I,6,FALSE)</f>
        <v>0</v>
      </c>
      <c r="AB278" s="250">
        <f>VLOOKUP($A278,'App C Assum'!$A:$I,7,FALSE)</f>
        <v>0</v>
      </c>
      <c r="AC278" s="250">
        <f>VLOOKUP($A278,'App C Assum'!$A:$I,8,FALSE)</f>
        <v>0</v>
      </c>
      <c r="AD278" s="250">
        <f>VLOOKUP($A278,'App C Assum'!$A:$I,9,FALSE)</f>
        <v>0</v>
      </c>
      <c r="AG278" s="250">
        <f>VLOOKUP($A278,'App C Share Outflows'!$A:$I,5,FALSE)</f>
        <v>34800.815609999998</v>
      </c>
      <c r="AH278" s="250">
        <f>VLOOKUP($A278,'App C Share Outflows'!$A:$I,6,FALSE)</f>
        <v>18476.815609999998</v>
      </c>
      <c r="AI278" s="250">
        <f>VLOOKUP($A278,'App C Share Outflows'!$A:$I,7,FALSE)</f>
        <v>5076.3662349999986</v>
      </c>
      <c r="AJ278" s="250">
        <f>VLOOKUP($A278,'App C Share Outflows'!$A:$I,8,FALSE)</f>
        <v>0</v>
      </c>
      <c r="AK278" s="250">
        <f>VLOOKUP($A278,'App C Share Outflows'!$A:$I,9,FALSE)</f>
        <v>0</v>
      </c>
      <c r="AN278" s="250">
        <f>VLOOKUP($A278,'App C Share Inflows'!$A:$I,5,FALSE)</f>
        <v>-454.65239999999994</v>
      </c>
      <c r="AO278" s="250">
        <f>VLOOKUP($A278,'App C Share Inflows'!$A:$I,6,FALSE)</f>
        <v>-454.65239999999994</v>
      </c>
      <c r="AP278" s="250">
        <f>VLOOKUP($A278,'App C Share Inflows'!$A:$I,7,FALSE)</f>
        <v>0</v>
      </c>
      <c r="AQ278" s="250">
        <f>VLOOKUP($A278,'App C Share Inflows'!$A:$I,8,FALSE)</f>
        <v>0</v>
      </c>
      <c r="AR278" s="250">
        <f>VLOOKUP($A278,'App C Share Inflows'!$A:$I,9,FALSE)</f>
        <v>0</v>
      </c>
    </row>
    <row r="279" spans="1:44">
      <c r="A279" s="4">
        <v>92914</v>
      </c>
      <c r="B279" s="84" t="s">
        <v>942</v>
      </c>
      <c r="C279" s="249">
        <f>VLOOKUP($A279,'App C Total'!$A:$I,3,FALSE)</f>
        <v>3.2610000000000001E-5</v>
      </c>
      <c r="D279" s="44"/>
      <c r="E279" s="250">
        <f>VLOOKUP($A279,'App C Total'!$A:$I,5,FALSE)</f>
        <v>37389.574172500004</v>
      </c>
      <c r="F279" s="250">
        <f>VLOOKUP($A279,'App C Total'!$A:$I,6,FALSE)</f>
        <v>15135.133812500004</v>
      </c>
      <c r="G279" s="250">
        <f>VLOOKUP($A279,'App C Total'!$A:$I,7,FALSE)</f>
        <v>36531.7470225</v>
      </c>
      <c r="H279" s="250">
        <f>VLOOKUP($A279,'App C Total'!$A:$I,8,FALSE)</f>
        <v>2444.3151600000001</v>
      </c>
      <c r="I279" s="250">
        <f>VLOOKUP($A279,'App C Total'!$A:$I,9,FALSE)</f>
        <v>0</v>
      </c>
      <c r="L279" s="250">
        <f>VLOOKUP($A279,'App C Exp'!$A:$I,5,FALSE)</f>
        <v>9372.0813900000012</v>
      </c>
      <c r="M279" s="250">
        <f>VLOOKUP($A279,'App C Exp'!$A:$I,6,FALSE)</f>
        <v>6958.6152900000006</v>
      </c>
      <c r="N279" s="250">
        <f>VLOOKUP($A279,'App C Exp'!$A:$I,7,FALSE)</f>
        <v>7217.63652</v>
      </c>
      <c r="O279" s="250">
        <f>VLOOKUP($A279,'App C Exp'!$A:$I,8,FALSE)</f>
        <v>0</v>
      </c>
      <c r="P279" s="250">
        <f>VLOOKUP($A279,'App C Exp'!$A:$I,9,FALSE)</f>
        <v>0</v>
      </c>
      <c r="S279" s="250">
        <f>VLOOKUP($A279,'App C Inv'!$A:$I,5,FALSE)</f>
        <v>14401.06515</v>
      </c>
      <c r="T279" s="250">
        <f>VLOOKUP($A279,'App C Inv'!$A:$I,6,FALSE)</f>
        <v>9547.9471200000007</v>
      </c>
      <c r="U279" s="250">
        <f>VLOOKUP($A279,'App C Inv'!$A:$I,7,FALSE)</f>
        <v>31412.071650000002</v>
      </c>
      <c r="V279" s="250">
        <f>VLOOKUP($A279,'App C Inv'!$A:$I,8,FALSE)</f>
        <v>2444.3151600000001</v>
      </c>
      <c r="W279" s="250">
        <f>VLOOKUP($A279,'App C Inv'!$A:$I,9,FALSE)</f>
        <v>0</v>
      </c>
      <c r="Z279" s="250">
        <f>VLOOKUP($A279,'App C Assum'!$A:$I,5,FALSE)</f>
        <v>9177.8562300000012</v>
      </c>
      <c r="AA279" s="250">
        <f>VLOOKUP($A279,'App C Assum'!$A:$I,6,FALSE)</f>
        <v>0</v>
      </c>
      <c r="AB279" s="250">
        <f>VLOOKUP($A279,'App C Assum'!$A:$I,7,FALSE)</f>
        <v>0</v>
      </c>
      <c r="AC279" s="250">
        <f>VLOOKUP($A279,'App C Assum'!$A:$I,8,FALSE)</f>
        <v>0</v>
      </c>
      <c r="AD279" s="250">
        <f>VLOOKUP($A279,'App C Assum'!$A:$I,9,FALSE)</f>
        <v>0</v>
      </c>
      <c r="AG279" s="250">
        <f>VLOOKUP($A279,'App C Share Outflows'!$A:$I,5,FALSE)</f>
        <v>7003.4625500000002</v>
      </c>
      <c r="AH279" s="250">
        <f>VLOOKUP($A279,'App C Share Outflows'!$A:$I,6,FALSE)</f>
        <v>1193.4625500000002</v>
      </c>
      <c r="AI279" s="250">
        <f>VLOOKUP($A279,'App C Share Outflows'!$A:$I,7,FALSE)</f>
        <v>0</v>
      </c>
      <c r="AJ279" s="250">
        <f>VLOOKUP($A279,'App C Share Outflows'!$A:$I,8,FALSE)</f>
        <v>0</v>
      </c>
      <c r="AK279" s="250">
        <f>VLOOKUP($A279,'App C Share Outflows'!$A:$I,9,FALSE)</f>
        <v>0</v>
      </c>
      <c r="AN279" s="250">
        <f>VLOOKUP($A279,'App C Share Inflows'!$A:$I,5,FALSE)</f>
        <v>-2564.8911474999977</v>
      </c>
      <c r="AO279" s="250">
        <f>VLOOKUP($A279,'App C Share Inflows'!$A:$I,6,FALSE)</f>
        <v>-2564.8911474999977</v>
      </c>
      <c r="AP279" s="250">
        <f>VLOOKUP($A279,'App C Share Inflows'!$A:$I,7,FALSE)</f>
        <v>-2097.9611474999983</v>
      </c>
      <c r="AQ279" s="250">
        <f>VLOOKUP($A279,'App C Share Inflows'!$A:$I,8,FALSE)</f>
        <v>0</v>
      </c>
      <c r="AR279" s="250">
        <f>VLOOKUP($A279,'App C Share Inflows'!$A:$I,9,FALSE)</f>
        <v>0</v>
      </c>
    </row>
    <row r="280" spans="1:44">
      <c r="A280" s="4">
        <v>92917</v>
      </c>
      <c r="B280" s="84" t="s">
        <v>283</v>
      </c>
      <c r="C280" s="249">
        <f>VLOOKUP($A280,'App C Total'!$A:$I,3,FALSE)</f>
        <v>4.6140000000000002E-5</v>
      </c>
      <c r="D280" s="44"/>
      <c r="E280" s="250">
        <f>VLOOKUP($A280,'App C Total'!$A:$I,5,FALSE)</f>
        <v>73316.140039999998</v>
      </c>
      <c r="F280" s="250">
        <f>VLOOKUP($A280,'App C Total'!$A:$I,6,FALSE)</f>
        <v>41873.845399999998</v>
      </c>
      <c r="G280" s="250">
        <f>VLOOKUP($A280,'App C Total'!$A:$I,7,FALSE)</f>
        <v>65538.964865000002</v>
      </c>
      <c r="H280" s="250">
        <f>VLOOKUP($A280,'App C Total'!$A:$I,8,FALSE)</f>
        <v>3458.4698400000002</v>
      </c>
      <c r="I280" s="250">
        <f>VLOOKUP($A280,'App C Total'!$A:$I,9,FALSE)</f>
        <v>0</v>
      </c>
      <c r="L280" s="250">
        <f>VLOOKUP($A280,'App C Exp'!$A:$I,5,FALSE)</f>
        <v>13260.58986</v>
      </c>
      <c r="M280" s="250">
        <f>VLOOKUP($A280,'App C Exp'!$A:$I,6,FALSE)</f>
        <v>9845.7684600000011</v>
      </c>
      <c r="N280" s="250">
        <f>VLOOKUP($A280,'App C Exp'!$A:$I,7,FALSE)</f>
        <v>10212.25848</v>
      </c>
      <c r="O280" s="250">
        <f>VLOOKUP($A280,'App C Exp'!$A:$I,8,FALSE)</f>
        <v>0</v>
      </c>
      <c r="P280" s="250">
        <f>VLOOKUP($A280,'App C Exp'!$A:$I,9,FALSE)</f>
        <v>0</v>
      </c>
      <c r="S280" s="250">
        <f>VLOOKUP($A280,'App C Inv'!$A:$I,5,FALSE)</f>
        <v>20376.116099999999</v>
      </c>
      <c r="T280" s="250">
        <f>VLOOKUP($A280,'App C Inv'!$A:$I,6,FALSE)</f>
        <v>13509.42288</v>
      </c>
      <c r="U280" s="250">
        <f>VLOOKUP($A280,'App C Inv'!$A:$I,7,FALSE)</f>
        <v>44445.047100000003</v>
      </c>
      <c r="V280" s="250">
        <f>VLOOKUP($A280,'App C Inv'!$A:$I,8,FALSE)</f>
        <v>3458.4698400000002</v>
      </c>
      <c r="W280" s="250">
        <f>VLOOKUP($A280,'App C Inv'!$A:$I,9,FALSE)</f>
        <v>0</v>
      </c>
      <c r="Z280" s="250">
        <f>VLOOKUP($A280,'App C Assum'!$A:$I,5,FALSE)</f>
        <v>12985.78002</v>
      </c>
      <c r="AA280" s="250">
        <f>VLOOKUP($A280,'App C Assum'!$A:$I,6,FALSE)</f>
        <v>0</v>
      </c>
      <c r="AB280" s="250">
        <f>VLOOKUP($A280,'App C Assum'!$A:$I,7,FALSE)</f>
        <v>0</v>
      </c>
      <c r="AC280" s="250">
        <f>VLOOKUP($A280,'App C Assum'!$A:$I,8,FALSE)</f>
        <v>0</v>
      </c>
      <c r="AD280" s="250">
        <f>VLOOKUP($A280,'App C Assum'!$A:$I,9,FALSE)</f>
        <v>0</v>
      </c>
      <c r="AG280" s="250">
        <f>VLOOKUP($A280,'App C Share Outflows'!$A:$I,5,FALSE)</f>
        <v>26693.654059999997</v>
      </c>
      <c r="AH280" s="250">
        <f>VLOOKUP($A280,'App C Share Outflows'!$A:$I,6,FALSE)</f>
        <v>18518.654059999997</v>
      </c>
      <c r="AI280" s="250">
        <f>VLOOKUP($A280,'App C Share Outflows'!$A:$I,7,FALSE)</f>
        <v>10881.659285</v>
      </c>
      <c r="AJ280" s="250">
        <f>VLOOKUP($A280,'App C Share Outflows'!$A:$I,8,FALSE)</f>
        <v>0</v>
      </c>
      <c r="AK280" s="250">
        <f>VLOOKUP($A280,'App C Share Outflows'!$A:$I,9,FALSE)</f>
        <v>0</v>
      </c>
      <c r="AN280" s="250">
        <f>VLOOKUP($A280,'App C Share Inflows'!$A:$I,5,FALSE)</f>
        <v>0</v>
      </c>
      <c r="AO280" s="250">
        <f>VLOOKUP($A280,'App C Share Inflows'!$A:$I,6,FALSE)</f>
        <v>0</v>
      </c>
      <c r="AP280" s="250">
        <f>VLOOKUP($A280,'App C Share Inflows'!$A:$I,7,FALSE)</f>
        <v>0</v>
      </c>
      <c r="AQ280" s="250">
        <f>VLOOKUP($A280,'App C Share Inflows'!$A:$I,8,FALSE)</f>
        <v>0</v>
      </c>
      <c r="AR280" s="250">
        <f>VLOOKUP($A280,'App C Share Inflows'!$A:$I,9,FALSE)</f>
        <v>0</v>
      </c>
    </row>
    <row r="281" spans="1:44">
      <c r="A281" s="4">
        <v>92921</v>
      </c>
      <c r="B281" s="84" t="s">
        <v>284</v>
      </c>
      <c r="C281" s="249">
        <f>VLOOKUP($A281,'App C Total'!$A:$I,3,FALSE)</f>
        <v>7.3180000000000001E-5</v>
      </c>
      <c r="D281" s="44"/>
      <c r="E281" s="250">
        <f>VLOOKUP($A281,'App C Total'!$A:$I,5,FALSE)</f>
        <v>75781.882354999994</v>
      </c>
      <c r="F281" s="250">
        <f>VLOOKUP($A281,'App C Total'!$A:$I,6,FALSE)</f>
        <v>40574.964674999996</v>
      </c>
      <c r="G281" s="250">
        <f>VLOOKUP($A281,'App C Total'!$A:$I,7,FALSE)</f>
        <v>96210.427654999992</v>
      </c>
      <c r="H281" s="250">
        <f>VLOOKUP($A281,'App C Total'!$A:$I,8,FALSE)</f>
        <v>5485.2800800000005</v>
      </c>
      <c r="I281" s="250">
        <f>VLOOKUP($A281,'App C Total'!$A:$I,9,FALSE)</f>
        <v>0</v>
      </c>
      <c r="L281" s="250">
        <f>VLOOKUP($A281,'App C Exp'!$A:$I,5,FALSE)</f>
        <v>21031.858820000001</v>
      </c>
      <c r="M281" s="250">
        <f>VLOOKUP($A281,'App C Exp'!$A:$I,6,FALSE)</f>
        <v>15615.80702</v>
      </c>
      <c r="N281" s="250">
        <f>VLOOKUP($A281,'App C Exp'!$A:$I,7,FALSE)</f>
        <v>16197.07576</v>
      </c>
      <c r="O281" s="250">
        <f>VLOOKUP($A281,'App C Exp'!$A:$I,8,FALSE)</f>
        <v>0</v>
      </c>
      <c r="P281" s="250">
        <f>VLOOKUP($A281,'App C Exp'!$A:$I,9,FALSE)</f>
        <v>0</v>
      </c>
      <c r="S281" s="250">
        <f>VLOOKUP($A281,'App C Inv'!$A:$I,5,FALSE)</f>
        <v>32317.385699999999</v>
      </c>
      <c r="T281" s="250">
        <f>VLOOKUP($A281,'App C Inv'!$A:$I,6,FALSE)</f>
        <v>21426.51856</v>
      </c>
      <c r="U281" s="250">
        <f>VLOOKUP($A281,'App C Inv'!$A:$I,7,FALSE)</f>
        <v>70491.732700000008</v>
      </c>
      <c r="V281" s="250">
        <f>VLOOKUP($A281,'App C Inv'!$A:$I,8,FALSE)</f>
        <v>5485.2800800000005</v>
      </c>
      <c r="W281" s="250">
        <f>VLOOKUP($A281,'App C Inv'!$A:$I,9,FALSE)</f>
        <v>0</v>
      </c>
      <c r="Z281" s="250">
        <f>VLOOKUP($A281,'App C Assum'!$A:$I,5,FALSE)</f>
        <v>20595.998739999999</v>
      </c>
      <c r="AA281" s="250">
        <f>VLOOKUP($A281,'App C Assum'!$A:$I,6,FALSE)</f>
        <v>0</v>
      </c>
      <c r="AB281" s="250">
        <f>VLOOKUP($A281,'App C Assum'!$A:$I,7,FALSE)</f>
        <v>0</v>
      </c>
      <c r="AC281" s="250">
        <f>VLOOKUP($A281,'App C Assum'!$A:$I,8,FALSE)</f>
        <v>0</v>
      </c>
      <c r="AD281" s="250">
        <f>VLOOKUP($A281,'App C Assum'!$A:$I,9,FALSE)</f>
        <v>0</v>
      </c>
      <c r="AG281" s="250">
        <f>VLOOKUP($A281,'App C Share Outflows'!$A:$I,5,FALSE)</f>
        <v>11602.719194999991</v>
      </c>
      <c r="AH281" s="250">
        <f>VLOOKUP($A281,'App C Share Outflows'!$A:$I,6,FALSE)</f>
        <v>11602.719194999991</v>
      </c>
      <c r="AI281" s="250">
        <f>VLOOKUP($A281,'App C Share Outflows'!$A:$I,7,FALSE)</f>
        <v>9521.619194999992</v>
      </c>
      <c r="AJ281" s="250">
        <f>VLOOKUP($A281,'App C Share Outflows'!$A:$I,8,FALSE)</f>
        <v>0</v>
      </c>
      <c r="AK281" s="250">
        <f>VLOOKUP($A281,'App C Share Outflows'!$A:$I,9,FALSE)</f>
        <v>0</v>
      </c>
      <c r="AN281" s="250">
        <f>VLOOKUP($A281,'App C Share Inflows'!$A:$I,5,FALSE)</f>
        <v>-9766.0801000000029</v>
      </c>
      <c r="AO281" s="250">
        <f>VLOOKUP($A281,'App C Share Inflows'!$A:$I,6,FALSE)</f>
        <v>-8070.0801000000029</v>
      </c>
      <c r="AP281" s="250">
        <f>VLOOKUP($A281,'App C Share Inflows'!$A:$I,7,FALSE)</f>
        <v>0</v>
      </c>
      <c r="AQ281" s="250">
        <f>VLOOKUP($A281,'App C Share Inflows'!$A:$I,8,FALSE)</f>
        <v>0</v>
      </c>
      <c r="AR281" s="250">
        <f>VLOOKUP($A281,'App C Share Inflows'!$A:$I,9,FALSE)</f>
        <v>0</v>
      </c>
    </row>
    <row r="282" spans="1:44">
      <c r="A282" s="4">
        <v>92931</v>
      </c>
      <c r="B282" s="84" t="s">
        <v>285</v>
      </c>
      <c r="C282" s="249">
        <f>VLOOKUP($A282,'App C Total'!$A:$I,3,FALSE)</f>
        <v>2.2914900000000002E-3</v>
      </c>
      <c r="D282" s="44"/>
      <c r="E282" s="250">
        <f>VLOOKUP($A282,'App C Total'!$A:$I,5,FALSE)</f>
        <v>2291987.9527524998</v>
      </c>
      <c r="F282" s="250">
        <f>VLOOKUP($A282,'App C Total'!$A:$I,6,FALSE)</f>
        <v>1235954.5415125</v>
      </c>
      <c r="G282" s="250">
        <f>VLOOKUP($A282,'App C Total'!$A:$I,7,FALSE)</f>
        <v>2724474.4597025001</v>
      </c>
      <c r="H282" s="250">
        <f>VLOOKUP($A282,'App C Total'!$A:$I,8,FALSE)</f>
        <v>171760.92444</v>
      </c>
      <c r="I282" s="250">
        <f>VLOOKUP($A282,'App C Total'!$A:$I,9,FALSE)</f>
        <v>0</v>
      </c>
      <c r="L282" s="250">
        <f>VLOOKUP($A282,'App C Exp'!$A:$I,5,FALSE)</f>
        <v>658571.93451000005</v>
      </c>
      <c r="M282" s="250">
        <f>VLOOKUP($A282,'App C Exp'!$A:$I,6,FALSE)</f>
        <v>488978.75961000007</v>
      </c>
      <c r="N282" s="250">
        <f>VLOOKUP($A282,'App C Exp'!$A:$I,7,FALSE)</f>
        <v>507180.06468000007</v>
      </c>
      <c r="O282" s="250">
        <f>VLOOKUP($A282,'App C Exp'!$A:$I,8,FALSE)</f>
        <v>0</v>
      </c>
      <c r="P282" s="250">
        <f>VLOOKUP($A282,'App C Exp'!$A:$I,9,FALSE)</f>
        <v>0</v>
      </c>
      <c r="S282" s="250">
        <f>VLOOKUP($A282,'App C Inv'!$A:$I,5,FALSE)</f>
        <v>1011956.3563500001</v>
      </c>
      <c r="T282" s="250">
        <f>VLOOKUP($A282,'App C Inv'!$A:$I,6,FALSE)</f>
        <v>670929.94008000009</v>
      </c>
      <c r="U282" s="250">
        <f>VLOOKUP($A282,'App C Inv'!$A:$I,7,FALSE)</f>
        <v>2207312.11485</v>
      </c>
      <c r="V282" s="250">
        <f>VLOOKUP($A282,'App C Inv'!$A:$I,8,FALSE)</f>
        <v>171760.92444</v>
      </c>
      <c r="W282" s="250">
        <f>VLOOKUP($A282,'App C Inv'!$A:$I,9,FALSE)</f>
        <v>0</v>
      </c>
      <c r="Z282" s="250">
        <f>VLOOKUP($A282,'App C Assum'!$A:$I,5,FALSE)</f>
        <v>644923.82007000002</v>
      </c>
      <c r="AA282" s="250">
        <f>VLOOKUP($A282,'App C Assum'!$A:$I,6,FALSE)</f>
        <v>0</v>
      </c>
      <c r="AB282" s="250">
        <f>VLOOKUP($A282,'App C Assum'!$A:$I,7,FALSE)</f>
        <v>0</v>
      </c>
      <c r="AC282" s="250">
        <f>VLOOKUP($A282,'App C Assum'!$A:$I,8,FALSE)</f>
        <v>0</v>
      </c>
      <c r="AD282" s="250">
        <f>VLOOKUP($A282,'App C Assum'!$A:$I,9,FALSE)</f>
        <v>0</v>
      </c>
      <c r="AG282" s="250">
        <f>VLOOKUP($A282,'App C Share Outflows'!$A:$I,5,FALSE)</f>
        <v>76045.841822499788</v>
      </c>
      <c r="AH282" s="250">
        <f>VLOOKUP($A282,'App C Share Outflows'!$A:$I,6,FALSE)</f>
        <v>76045.841822499788</v>
      </c>
      <c r="AI282" s="250">
        <f>VLOOKUP($A282,'App C Share Outflows'!$A:$I,7,FALSE)</f>
        <v>9982.2801724996898</v>
      </c>
      <c r="AJ282" s="250">
        <f>VLOOKUP($A282,'App C Share Outflows'!$A:$I,8,FALSE)</f>
        <v>0</v>
      </c>
      <c r="AK282" s="250">
        <f>VLOOKUP($A282,'App C Share Outflows'!$A:$I,9,FALSE)</f>
        <v>0</v>
      </c>
      <c r="AN282" s="250">
        <f>VLOOKUP($A282,'App C Share Inflows'!$A:$I,5,FALSE)</f>
        <v>-99510</v>
      </c>
      <c r="AO282" s="250">
        <f>VLOOKUP($A282,'App C Share Inflows'!$A:$I,6,FALSE)</f>
        <v>0</v>
      </c>
      <c r="AP282" s="250">
        <f>VLOOKUP($A282,'App C Share Inflows'!$A:$I,7,FALSE)</f>
        <v>0</v>
      </c>
      <c r="AQ282" s="250">
        <f>VLOOKUP($A282,'App C Share Inflows'!$A:$I,8,FALSE)</f>
        <v>0</v>
      </c>
      <c r="AR282" s="250">
        <f>VLOOKUP($A282,'App C Share Inflows'!$A:$I,9,FALSE)</f>
        <v>0</v>
      </c>
    </row>
    <row r="283" spans="1:44">
      <c r="A283" s="4">
        <v>92941</v>
      </c>
      <c r="B283" s="84" t="s">
        <v>286</v>
      </c>
      <c r="C283" s="249">
        <f>VLOOKUP($A283,'App C Total'!$A:$I,3,FALSE)</f>
        <v>0</v>
      </c>
      <c r="D283" s="44"/>
      <c r="E283" s="250">
        <f>VLOOKUP($A283,'App C Total'!$A:$I,5,FALSE)</f>
        <v>-2137.8708249999995</v>
      </c>
      <c r="F283" s="250">
        <f>VLOOKUP($A283,'App C Total'!$A:$I,6,FALSE)</f>
        <v>-2590.8708249999995</v>
      </c>
      <c r="G283" s="250">
        <f>VLOOKUP($A283,'App C Total'!$A:$I,7,FALSE)</f>
        <v>-2806.3683499999997</v>
      </c>
      <c r="H283" s="250">
        <f>VLOOKUP($A283,'App C Total'!$A:$I,8,FALSE)</f>
        <v>0</v>
      </c>
      <c r="I283" s="250">
        <f>VLOOKUP($A283,'App C Total'!$A:$I,9,FALSE)</f>
        <v>0</v>
      </c>
      <c r="L283" s="250">
        <f>VLOOKUP($A283,'App C Exp'!$A:$I,5,FALSE)</f>
        <v>0</v>
      </c>
      <c r="M283" s="250">
        <f>VLOOKUP($A283,'App C Exp'!$A:$I,6,FALSE)</f>
        <v>0</v>
      </c>
      <c r="N283" s="250">
        <f>VLOOKUP($A283,'App C Exp'!$A:$I,7,FALSE)</f>
        <v>0</v>
      </c>
      <c r="O283" s="250">
        <f>VLOOKUP($A283,'App C Exp'!$A:$I,8,FALSE)</f>
        <v>0</v>
      </c>
      <c r="P283" s="250">
        <f>VLOOKUP($A283,'App C Exp'!$A:$I,9,FALSE)</f>
        <v>0</v>
      </c>
      <c r="S283" s="250">
        <f>VLOOKUP($A283,'App C Inv'!$A:$I,5,FALSE)</f>
        <v>0</v>
      </c>
      <c r="T283" s="250">
        <f>VLOOKUP($A283,'App C Inv'!$A:$I,6,FALSE)</f>
        <v>0</v>
      </c>
      <c r="U283" s="250">
        <f>VLOOKUP($A283,'App C Inv'!$A:$I,7,FALSE)</f>
        <v>0</v>
      </c>
      <c r="V283" s="250">
        <f>VLOOKUP($A283,'App C Inv'!$A:$I,8,FALSE)</f>
        <v>0</v>
      </c>
      <c r="W283" s="250">
        <f>VLOOKUP($A283,'App C Inv'!$A:$I,9,FALSE)</f>
        <v>0</v>
      </c>
      <c r="Z283" s="250">
        <f>VLOOKUP($A283,'App C Assum'!$A:$I,5,FALSE)</f>
        <v>0</v>
      </c>
      <c r="AA283" s="250">
        <f>VLOOKUP($A283,'App C Assum'!$A:$I,6,FALSE)</f>
        <v>0</v>
      </c>
      <c r="AB283" s="250">
        <f>VLOOKUP($A283,'App C Assum'!$A:$I,7,FALSE)</f>
        <v>0</v>
      </c>
      <c r="AC283" s="250">
        <f>VLOOKUP($A283,'App C Assum'!$A:$I,8,FALSE)</f>
        <v>0</v>
      </c>
      <c r="AD283" s="250">
        <f>VLOOKUP($A283,'App C Assum'!$A:$I,9,FALSE)</f>
        <v>0</v>
      </c>
      <c r="AG283" s="250">
        <f>VLOOKUP($A283,'App C Share Outflows'!$A:$I,5,FALSE)</f>
        <v>782.1606250000001</v>
      </c>
      <c r="AH283" s="250">
        <f>VLOOKUP($A283,'App C Share Outflows'!$A:$I,6,FALSE)</f>
        <v>329.1606250000001</v>
      </c>
      <c r="AI283" s="250">
        <f>VLOOKUP($A283,'App C Share Outflows'!$A:$I,7,FALSE)</f>
        <v>0</v>
      </c>
      <c r="AJ283" s="250">
        <f>VLOOKUP($A283,'App C Share Outflows'!$A:$I,8,FALSE)</f>
        <v>0</v>
      </c>
      <c r="AK283" s="250">
        <f>VLOOKUP($A283,'App C Share Outflows'!$A:$I,9,FALSE)</f>
        <v>0</v>
      </c>
      <c r="AN283" s="250">
        <f>VLOOKUP($A283,'App C Share Inflows'!$A:$I,5,FALSE)</f>
        <v>-2920.0314499999995</v>
      </c>
      <c r="AO283" s="250">
        <f>VLOOKUP($A283,'App C Share Inflows'!$A:$I,6,FALSE)</f>
        <v>-2920.0314499999995</v>
      </c>
      <c r="AP283" s="250">
        <f>VLOOKUP($A283,'App C Share Inflows'!$A:$I,7,FALSE)</f>
        <v>-2806.3683499999997</v>
      </c>
      <c r="AQ283" s="250">
        <f>VLOOKUP($A283,'App C Share Inflows'!$A:$I,8,FALSE)</f>
        <v>0</v>
      </c>
      <c r="AR283" s="250">
        <f>VLOOKUP($A283,'App C Share Inflows'!$A:$I,9,FALSE)</f>
        <v>0</v>
      </c>
    </row>
    <row r="284" spans="1:44">
      <c r="A284" s="4">
        <v>93001</v>
      </c>
      <c r="B284" s="84" t="s">
        <v>287</v>
      </c>
      <c r="C284" s="249">
        <f>VLOOKUP($A284,'App C Total'!$A:$I,3,FALSE)</f>
        <v>2.4984299999999998E-3</v>
      </c>
      <c r="D284" s="44"/>
      <c r="E284" s="250">
        <f>VLOOKUP($A284,'App C Total'!$A:$I,5,FALSE)</f>
        <v>2669315.5820674999</v>
      </c>
      <c r="F284" s="250">
        <f>VLOOKUP($A284,'App C Total'!$A:$I,6,FALSE)</f>
        <v>1369381.2953874997</v>
      </c>
      <c r="G284" s="250">
        <f>VLOOKUP($A284,'App C Total'!$A:$I,7,FALSE)</f>
        <v>2930849.0297174999</v>
      </c>
      <c r="H284" s="250">
        <f>VLOOKUP($A284,'App C Total'!$A:$I,8,FALSE)</f>
        <v>187272.31907999999</v>
      </c>
      <c r="I284" s="250">
        <f>VLOOKUP($A284,'App C Total'!$A:$I,9,FALSE)</f>
        <v>0</v>
      </c>
      <c r="L284" s="250">
        <f>VLOOKUP($A284,'App C Exp'!$A:$I,5,FALSE)</f>
        <v>718046.28356999997</v>
      </c>
      <c r="M284" s="250">
        <f>VLOOKUP($A284,'App C Exp'!$A:$I,6,FALSE)</f>
        <v>533137.47927000001</v>
      </c>
      <c r="N284" s="250">
        <f>VLOOKUP($A284,'App C Exp'!$A:$I,7,FALSE)</f>
        <v>552982.50876</v>
      </c>
      <c r="O284" s="250">
        <f>VLOOKUP($A284,'App C Exp'!$A:$I,8,FALSE)</f>
        <v>0</v>
      </c>
      <c r="P284" s="250">
        <f>VLOOKUP($A284,'App C Exp'!$A:$I,9,FALSE)</f>
        <v>0</v>
      </c>
      <c r="S284" s="250">
        <f>VLOOKUP($A284,'App C Inv'!$A:$I,5,FALSE)</f>
        <v>1103344.16445</v>
      </c>
      <c r="T284" s="250">
        <f>VLOOKUP($A284,'App C Inv'!$A:$I,6,FALSE)</f>
        <v>731520.31655999995</v>
      </c>
      <c r="U284" s="250">
        <f>VLOOKUP($A284,'App C Inv'!$A:$I,7,FALSE)</f>
        <v>2406650.1739499997</v>
      </c>
      <c r="V284" s="250">
        <f>VLOOKUP($A284,'App C Inv'!$A:$I,8,FALSE)</f>
        <v>187272.31907999999</v>
      </c>
      <c r="W284" s="250">
        <f>VLOOKUP($A284,'App C Inv'!$A:$I,9,FALSE)</f>
        <v>0</v>
      </c>
      <c r="Z284" s="250">
        <f>VLOOKUP($A284,'App C Assum'!$A:$I,5,FALSE)</f>
        <v>703165.63448999997</v>
      </c>
      <c r="AA284" s="250">
        <f>VLOOKUP($A284,'App C Assum'!$A:$I,6,FALSE)</f>
        <v>0</v>
      </c>
      <c r="AB284" s="250">
        <f>VLOOKUP($A284,'App C Assum'!$A:$I,7,FALSE)</f>
        <v>0</v>
      </c>
      <c r="AC284" s="250">
        <f>VLOOKUP($A284,'App C Assum'!$A:$I,8,FALSE)</f>
        <v>0</v>
      </c>
      <c r="AD284" s="250">
        <f>VLOOKUP($A284,'App C Assum'!$A:$I,9,FALSE)</f>
        <v>0</v>
      </c>
      <c r="AG284" s="250">
        <f>VLOOKUP($A284,'App C Share Outflows'!$A:$I,5,FALSE)</f>
        <v>194674.64755000023</v>
      </c>
      <c r="AH284" s="250">
        <f>VLOOKUP($A284,'App C Share Outflows'!$A:$I,6,FALSE)</f>
        <v>154638.64755000023</v>
      </c>
      <c r="AI284" s="250">
        <f>VLOOKUP($A284,'App C Share Outflows'!$A:$I,7,FALSE)</f>
        <v>0</v>
      </c>
      <c r="AJ284" s="250">
        <f>VLOOKUP($A284,'App C Share Outflows'!$A:$I,8,FALSE)</f>
        <v>0</v>
      </c>
      <c r="AK284" s="250">
        <f>VLOOKUP($A284,'App C Share Outflows'!$A:$I,9,FALSE)</f>
        <v>0</v>
      </c>
      <c r="AN284" s="250">
        <f>VLOOKUP($A284,'App C Share Inflows'!$A:$I,5,FALSE)</f>
        <v>-49915.147992500395</v>
      </c>
      <c r="AO284" s="250">
        <f>VLOOKUP($A284,'App C Share Inflows'!$A:$I,6,FALSE)</f>
        <v>-49915.147992500395</v>
      </c>
      <c r="AP284" s="250">
        <f>VLOOKUP($A284,'App C Share Inflows'!$A:$I,7,FALSE)</f>
        <v>-28783.652992500167</v>
      </c>
      <c r="AQ284" s="250">
        <f>VLOOKUP($A284,'App C Share Inflows'!$A:$I,8,FALSE)</f>
        <v>0</v>
      </c>
      <c r="AR284" s="250">
        <f>VLOOKUP($A284,'App C Share Inflows'!$A:$I,9,FALSE)</f>
        <v>0</v>
      </c>
    </row>
    <row r="285" spans="1:44">
      <c r="A285" s="4">
        <v>93009</v>
      </c>
      <c r="B285" s="84" t="s">
        <v>288</v>
      </c>
      <c r="C285" s="249">
        <f>VLOOKUP($A285,'App C Total'!$A:$I,3,FALSE)</f>
        <v>4.4100000000000001E-6</v>
      </c>
      <c r="D285" s="44"/>
      <c r="E285" s="250">
        <f>VLOOKUP($A285,'App C Total'!$A:$I,5,FALSE)</f>
        <v>121.51112249999915</v>
      </c>
      <c r="F285" s="250">
        <f>VLOOKUP($A285,'App C Total'!$A:$I,6,FALSE)</f>
        <v>1440.6539624999991</v>
      </c>
      <c r="G285" s="250">
        <f>VLOOKUP($A285,'App C Total'!$A:$I,7,FALSE)</f>
        <v>4761.8218725000006</v>
      </c>
      <c r="H285" s="250">
        <f>VLOOKUP($A285,'App C Total'!$A:$I,8,FALSE)</f>
        <v>330.55596000000003</v>
      </c>
      <c r="I285" s="250">
        <f>VLOOKUP($A285,'App C Total'!$A:$I,9,FALSE)</f>
        <v>0</v>
      </c>
      <c r="L285" s="250">
        <f>VLOOKUP($A285,'App C Exp'!$A:$I,5,FALSE)</f>
        <v>1267.42959</v>
      </c>
      <c r="M285" s="250">
        <f>VLOOKUP($A285,'App C Exp'!$A:$I,6,FALSE)</f>
        <v>941.04548999999997</v>
      </c>
      <c r="N285" s="250">
        <f>VLOOKUP($A285,'App C Exp'!$A:$I,7,FALSE)</f>
        <v>976.07411999999999</v>
      </c>
      <c r="O285" s="250">
        <f>VLOOKUP($A285,'App C Exp'!$A:$I,8,FALSE)</f>
        <v>0</v>
      </c>
      <c r="P285" s="250">
        <f>VLOOKUP($A285,'App C Exp'!$A:$I,9,FALSE)</f>
        <v>0</v>
      </c>
      <c r="S285" s="250">
        <f>VLOOKUP($A285,'App C Inv'!$A:$I,5,FALSE)</f>
        <v>1947.52215</v>
      </c>
      <c r="T285" s="250">
        <f>VLOOKUP($A285,'App C Inv'!$A:$I,6,FALSE)</f>
        <v>1291.21272</v>
      </c>
      <c r="U285" s="250">
        <f>VLOOKUP($A285,'App C Inv'!$A:$I,7,FALSE)</f>
        <v>4247.9986500000005</v>
      </c>
      <c r="V285" s="250">
        <f>VLOOKUP($A285,'App C Inv'!$A:$I,8,FALSE)</f>
        <v>330.55596000000003</v>
      </c>
      <c r="W285" s="250">
        <f>VLOOKUP($A285,'App C Inv'!$A:$I,9,FALSE)</f>
        <v>0</v>
      </c>
      <c r="Z285" s="250">
        <f>VLOOKUP($A285,'App C Assum'!$A:$I,5,FALSE)</f>
        <v>1241.16363</v>
      </c>
      <c r="AA285" s="250">
        <f>VLOOKUP($A285,'App C Assum'!$A:$I,6,FALSE)</f>
        <v>0</v>
      </c>
      <c r="AB285" s="250">
        <f>VLOOKUP($A285,'App C Assum'!$A:$I,7,FALSE)</f>
        <v>0</v>
      </c>
      <c r="AC285" s="250">
        <f>VLOOKUP($A285,'App C Assum'!$A:$I,8,FALSE)</f>
        <v>0</v>
      </c>
      <c r="AD285" s="250">
        <f>VLOOKUP($A285,'App C Assum'!$A:$I,9,FALSE)</f>
        <v>0</v>
      </c>
      <c r="AG285" s="250">
        <f>VLOOKUP($A285,'App C Share Outflows'!$A:$I,5,FALSE)</f>
        <v>68.467499999999973</v>
      </c>
      <c r="AH285" s="250">
        <f>VLOOKUP($A285,'App C Share Outflows'!$A:$I,6,FALSE)</f>
        <v>68.467499999999973</v>
      </c>
      <c r="AI285" s="250">
        <f>VLOOKUP($A285,'App C Share Outflows'!$A:$I,7,FALSE)</f>
        <v>0</v>
      </c>
      <c r="AJ285" s="250">
        <f>VLOOKUP($A285,'App C Share Outflows'!$A:$I,8,FALSE)</f>
        <v>0</v>
      </c>
      <c r="AK285" s="250">
        <f>VLOOKUP($A285,'App C Share Outflows'!$A:$I,9,FALSE)</f>
        <v>0</v>
      </c>
      <c r="AN285" s="250">
        <f>VLOOKUP($A285,'App C Share Inflows'!$A:$I,5,FALSE)</f>
        <v>-4403.0717475000001</v>
      </c>
      <c r="AO285" s="250">
        <f>VLOOKUP($A285,'App C Share Inflows'!$A:$I,6,FALSE)</f>
        <v>-860.07174750000058</v>
      </c>
      <c r="AP285" s="250">
        <f>VLOOKUP($A285,'App C Share Inflows'!$A:$I,7,FALSE)</f>
        <v>-462.25089749999961</v>
      </c>
      <c r="AQ285" s="250">
        <f>VLOOKUP($A285,'App C Share Inflows'!$A:$I,8,FALSE)</f>
        <v>0</v>
      </c>
      <c r="AR285" s="250">
        <f>VLOOKUP($A285,'App C Share Inflows'!$A:$I,9,FALSE)</f>
        <v>0</v>
      </c>
    </row>
    <row r="286" spans="1:44">
      <c r="A286" s="4">
        <v>93011</v>
      </c>
      <c r="B286" s="84" t="s">
        <v>289</v>
      </c>
      <c r="C286" s="249">
        <f>VLOOKUP($A286,'App C Total'!$A:$I,3,FALSE)</f>
        <v>1.8375999999999999E-4</v>
      </c>
      <c r="D286" s="44"/>
      <c r="E286" s="250">
        <f>VLOOKUP($A286,'App C Total'!$A:$I,5,FALSE)</f>
        <v>103723.74685999997</v>
      </c>
      <c r="F286" s="250">
        <f>VLOOKUP($A286,'App C Total'!$A:$I,6,FALSE)</f>
        <v>29517.989099999962</v>
      </c>
      <c r="G286" s="250">
        <f>VLOOKUP($A286,'App C Total'!$A:$I,7,FALSE)</f>
        <v>222421.27776</v>
      </c>
      <c r="H286" s="250">
        <f>VLOOKUP($A286,'App C Total'!$A:$I,8,FALSE)</f>
        <v>13773.914559999999</v>
      </c>
      <c r="I286" s="250">
        <f>VLOOKUP($A286,'App C Total'!$A:$I,9,FALSE)</f>
        <v>0</v>
      </c>
      <c r="L286" s="250">
        <f>VLOOKUP($A286,'App C Exp'!$A:$I,5,FALSE)</f>
        <v>52812.440239999996</v>
      </c>
      <c r="M286" s="250">
        <f>VLOOKUP($A286,'App C Exp'!$A:$I,6,FALSE)</f>
        <v>39212.362639999999</v>
      </c>
      <c r="N286" s="250">
        <f>VLOOKUP($A286,'App C Exp'!$A:$I,7,FALSE)</f>
        <v>40671.96832</v>
      </c>
      <c r="O286" s="250">
        <f>VLOOKUP($A286,'App C Exp'!$A:$I,8,FALSE)</f>
        <v>0</v>
      </c>
      <c r="P286" s="250">
        <f>VLOOKUP($A286,'App C Exp'!$A:$I,9,FALSE)</f>
        <v>0</v>
      </c>
      <c r="S286" s="250">
        <f>VLOOKUP($A286,'App C Inv'!$A:$I,5,FALSE)</f>
        <v>81151.172399999996</v>
      </c>
      <c r="T286" s="250">
        <f>VLOOKUP($A286,'App C Inv'!$A:$I,6,FALSE)</f>
        <v>53803.457919999993</v>
      </c>
      <c r="U286" s="250">
        <f>VLOOKUP($A286,'App C Inv'!$A:$I,7,FALSE)</f>
        <v>177009.57639999999</v>
      </c>
      <c r="V286" s="250">
        <f>VLOOKUP($A286,'App C Inv'!$A:$I,8,FALSE)</f>
        <v>13773.914559999999</v>
      </c>
      <c r="W286" s="250">
        <f>VLOOKUP($A286,'App C Inv'!$A:$I,9,FALSE)</f>
        <v>0</v>
      </c>
      <c r="Z286" s="250">
        <f>VLOOKUP($A286,'App C Assum'!$A:$I,5,FALSE)</f>
        <v>51717.965679999994</v>
      </c>
      <c r="AA286" s="250">
        <f>VLOOKUP($A286,'App C Assum'!$A:$I,6,FALSE)</f>
        <v>0</v>
      </c>
      <c r="AB286" s="250">
        <f>VLOOKUP($A286,'App C Assum'!$A:$I,7,FALSE)</f>
        <v>0</v>
      </c>
      <c r="AC286" s="250">
        <f>VLOOKUP($A286,'App C Assum'!$A:$I,8,FALSE)</f>
        <v>0</v>
      </c>
      <c r="AD286" s="250">
        <f>VLOOKUP($A286,'App C Assum'!$A:$I,9,FALSE)</f>
        <v>0</v>
      </c>
      <c r="AG286" s="250">
        <f>VLOOKUP($A286,'App C Share Outflows'!$A:$I,5,FALSE)</f>
        <v>4739.7330399999919</v>
      </c>
      <c r="AH286" s="250">
        <f>VLOOKUP($A286,'App C Share Outflows'!$A:$I,6,FALSE)</f>
        <v>4739.7330399999919</v>
      </c>
      <c r="AI286" s="250">
        <f>VLOOKUP($A286,'App C Share Outflows'!$A:$I,7,FALSE)</f>
        <v>4739.7330399999919</v>
      </c>
      <c r="AJ286" s="250">
        <f>VLOOKUP($A286,'App C Share Outflows'!$A:$I,8,FALSE)</f>
        <v>0</v>
      </c>
      <c r="AK286" s="250">
        <f>VLOOKUP($A286,'App C Share Outflows'!$A:$I,9,FALSE)</f>
        <v>0</v>
      </c>
      <c r="AN286" s="250">
        <f>VLOOKUP($A286,'App C Share Inflows'!$A:$I,5,FALSE)</f>
        <v>-86697.564500000022</v>
      </c>
      <c r="AO286" s="250">
        <f>VLOOKUP($A286,'App C Share Inflows'!$A:$I,6,FALSE)</f>
        <v>-68237.564500000022</v>
      </c>
      <c r="AP286" s="250">
        <f>VLOOKUP($A286,'App C Share Inflows'!$A:$I,7,FALSE)</f>
        <v>0</v>
      </c>
      <c r="AQ286" s="250">
        <f>VLOOKUP($A286,'App C Share Inflows'!$A:$I,8,FALSE)</f>
        <v>0</v>
      </c>
      <c r="AR286" s="250">
        <f>VLOOKUP($A286,'App C Share Inflows'!$A:$I,9,FALSE)</f>
        <v>0</v>
      </c>
    </row>
    <row r="287" spans="1:44">
      <c r="A287" s="4">
        <v>93021</v>
      </c>
      <c r="B287" s="84" t="s">
        <v>290</v>
      </c>
      <c r="C287" s="249">
        <f>VLOOKUP($A287,'App C Total'!$A:$I,3,FALSE)</f>
        <v>1.963E-5</v>
      </c>
      <c r="D287" s="44"/>
      <c r="E287" s="250">
        <f>VLOOKUP($A287,'App C Total'!$A:$I,5,FALSE)</f>
        <v>15149.164892499997</v>
      </c>
      <c r="F287" s="250">
        <f>VLOOKUP($A287,'App C Total'!$A:$I,6,FALSE)</f>
        <v>7380.2270125000005</v>
      </c>
      <c r="G287" s="250">
        <f>VLOOKUP($A287,'App C Total'!$A:$I,7,FALSE)</f>
        <v>20632.0961675</v>
      </c>
      <c r="H287" s="250">
        <f>VLOOKUP($A287,'App C Total'!$A:$I,8,FALSE)</f>
        <v>1471.3862799999999</v>
      </c>
      <c r="I287" s="250">
        <f>VLOOKUP($A287,'App C Total'!$A:$I,9,FALSE)</f>
        <v>0</v>
      </c>
      <c r="L287" s="250">
        <f>VLOOKUP($A287,'App C Exp'!$A:$I,5,FALSE)</f>
        <v>5641.6423699999996</v>
      </c>
      <c r="M287" s="250">
        <f>VLOOKUP($A287,'App C Exp'!$A:$I,6,FALSE)</f>
        <v>4188.8260700000001</v>
      </c>
      <c r="N287" s="250">
        <f>VLOOKUP($A287,'App C Exp'!$A:$I,7,FALSE)</f>
        <v>4344.7471599999999</v>
      </c>
      <c r="O287" s="250">
        <f>VLOOKUP($A287,'App C Exp'!$A:$I,8,FALSE)</f>
        <v>0</v>
      </c>
      <c r="P287" s="250">
        <f>VLOOKUP($A287,'App C Exp'!$A:$I,9,FALSE)</f>
        <v>0</v>
      </c>
      <c r="S287" s="250">
        <f>VLOOKUP($A287,'App C Inv'!$A:$I,5,FALSE)</f>
        <v>8668.9024499999996</v>
      </c>
      <c r="T287" s="250">
        <f>VLOOKUP($A287,'App C Inv'!$A:$I,6,FALSE)</f>
        <v>5747.5069599999997</v>
      </c>
      <c r="U287" s="250">
        <f>VLOOKUP($A287,'App C Inv'!$A:$I,7,FALSE)</f>
        <v>18908.891950000001</v>
      </c>
      <c r="V287" s="250">
        <f>VLOOKUP($A287,'App C Inv'!$A:$I,8,FALSE)</f>
        <v>1471.3862799999999</v>
      </c>
      <c r="W287" s="250">
        <f>VLOOKUP($A287,'App C Inv'!$A:$I,9,FALSE)</f>
        <v>0</v>
      </c>
      <c r="Z287" s="250">
        <f>VLOOKUP($A287,'App C Assum'!$A:$I,5,FALSE)</f>
        <v>5524.7260900000001</v>
      </c>
      <c r="AA287" s="250">
        <f>VLOOKUP($A287,'App C Assum'!$A:$I,6,FALSE)</f>
        <v>0</v>
      </c>
      <c r="AB287" s="250">
        <f>VLOOKUP($A287,'App C Assum'!$A:$I,7,FALSE)</f>
        <v>0</v>
      </c>
      <c r="AC287" s="250">
        <f>VLOOKUP($A287,'App C Assum'!$A:$I,8,FALSE)</f>
        <v>0</v>
      </c>
      <c r="AD287" s="250">
        <f>VLOOKUP($A287,'App C Assum'!$A:$I,9,FALSE)</f>
        <v>0</v>
      </c>
      <c r="AG287" s="250">
        <f>VLOOKUP($A287,'App C Share Outflows'!$A:$I,5,FALSE)</f>
        <v>292.76312499999949</v>
      </c>
      <c r="AH287" s="250">
        <f>VLOOKUP($A287,'App C Share Outflows'!$A:$I,6,FALSE)</f>
        <v>292.76312499999949</v>
      </c>
      <c r="AI287" s="250">
        <f>VLOOKUP($A287,'App C Share Outflows'!$A:$I,7,FALSE)</f>
        <v>0</v>
      </c>
      <c r="AJ287" s="250">
        <f>VLOOKUP($A287,'App C Share Outflows'!$A:$I,8,FALSE)</f>
        <v>0</v>
      </c>
      <c r="AK287" s="250">
        <f>VLOOKUP($A287,'App C Share Outflows'!$A:$I,9,FALSE)</f>
        <v>0</v>
      </c>
      <c r="AN287" s="250">
        <f>VLOOKUP($A287,'App C Share Inflows'!$A:$I,5,FALSE)</f>
        <v>-4978.8691424999988</v>
      </c>
      <c r="AO287" s="250">
        <f>VLOOKUP($A287,'App C Share Inflows'!$A:$I,6,FALSE)</f>
        <v>-2848.8691424999988</v>
      </c>
      <c r="AP287" s="250">
        <f>VLOOKUP($A287,'App C Share Inflows'!$A:$I,7,FALSE)</f>
        <v>-2621.5429424999993</v>
      </c>
      <c r="AQ287" s="250">
        <f>VLOOKUP($A287,'App C Share Inflows'!$A:$I,8,FALSE)</f>
        <v>0</v>
      </c>
      <c r="AR287" s="250">
        <f>VLOOKUP($A287,'App C Share Inflows'!$A:$I,9,FALSE)</f>
        <v>0</v>
      </c>
    </row>
    <row r="288" spans="1:44">
      <c r="A288" s="4">
        <v>93027</v>
      </c>
      <c r="B288" s="84" t="s">
        <v>291</v>
      </c>
      <c r="C288" s="249">
        <f>VLOOKUP($A288,'App C Total'!$A:$I,3,FALSE)</f>
        <v>0</v>
      </c>
      <c r="D288" s="44"/>
      <c r="E288" s="250">
        <f>VLOOKUP($A288,'App C Total'!$A:$I,5,FALSE)</f>
        <v>0</v>
      </c>
      <c r="F288" s="250">
        <f>VLOOKUP($A288,'App C Total'!$A:$I,6,FALSE)</f>
        <v>0</v>
      </c>
      <c r="G288" s="250">
        <f>VLOOKUP($A288,'App C Total'!$A:$I,7,FALSE)</f>
        <v>0</v>
      </c>
      <c r="H288" s="250">
        <f>VLOOKUP($A288,'App C Total'!$A:$I,8,FALSE)</f>
        <v>0</v>
      </c>
      <c r="I288" s="250">
        <f>VLOOKUP($A288,'App C Total'!$A:$I,9,FALSE)</f>
        <v>0</v>
      </c>
      <c r="L288" s="250">
        <f>VLOOKUP($A288,'App C Exp'!$A:$I,5,FALSE)</f>
        <v>0</v>
      </c>
      <c r="M288" s="250">
        <f>VLOOKUP($A288,'App C Exp'!$A:$I,6,FALSE)</f>
        <v>0</v>
      </c>
      <c r="N288" s="250">
        <f>VLOOKUP($A288,'App C Exp'!$A:$I,7,FALSE)</f>
        <v>0</v>
      </c>
      <c r="O288" s="250">
        <f>VLOOKUP($A288,'App C Exp'!$A:$I,8,FALSE)</f>
        <v>0</v>
      </c>
      <c r="P288" s="250">
        <f>VLOOKUP($A288,'App C Exp'!$A:$I,9,FALSE)</f>
        <v>0</v>
      </c>
      <c r="S288" s="250">
        <f>VLOOKUP($A288,'App C Inv'!$A:$I,5,FALSE)</f>
        <v>0</v>
      </c>
      <c r="T288" s="250">
        <f>VLOOKUP($A288,'App C Inv'!$A:$I,6,FALSE)</f>
        <v>0</v>
      </c>
      <c r="U288" s="250">
        <f>VLOOKUP($A288,'App C Inv'!$A:$I,7,FALSE)</f>
        <v>0</v>
      </c>
      <c r="V288" s="250">
        <f>VLOOKUP($A288,'App C Inv'!$A:$I,8,FALSE)</f>
        <v>0</v>
      </c>
      <c r="W288" s="250">
        <f>VLOOKUP($A288,'App C Inv'!$A:$I,9,FALSE)</f>
        <v>0</v>
      </c>
      <c r="Z288" s="250">
        <f>VLOOKUP($A288,'App C Assum'!$A:$I,5,FALSE)</f>
        <v>0</v>
      </c>
      <c r="AA288" s="250">
        <f>VLOOKUP($A288,'App C Assum'!$A:$I,6,FALSE)</f>
        <v>0</v>
      </c>
      <c r="AB288" s="250">
        <f>VLOOKUP($A288,'App C Assum'!$A:$I,7,FALSE)</f>
        <v>0</v>
      </c>
      <c r="AC288" s="250">
        <f>VLOOKUP($A288,'App C Assum'!$A:$I,8,FALSE)</f>
        <v>0</v>
      </c>
      <c r="AD288" s="250">
        <f>VLOOKUP($A288,'App C Assum'!$A:$I,9,FALSE)</f>
        <v>0</v>
      </c>
      <c r="AG288" s="250">
        <f>VLOOKUP($A288,'App C Share Outflows'!$A:$I,5,FALSE)</f>
        <v>0</v>
      </c>
      <c r="AH288" s="250">
        <f>VLOOKUP($A288,'App C Share Outflows'!$A:$I,6,FALSE)</f>
        <v>0</v>
      </c>
      <c r="AI288" s="250">
        <f>VLOOKUP($A288,'App C Share Outflows'!$A:$I,7,FALSE)</f>
        <v>0</v>
      </c>
      <c r="AJ288" s="250">
        <f>VLOOKUP($A288,'App C Share Outflows'!$A:$I,8,FALSE)</f>
        <v>0</v>
      </c>
      <c r="AK288" s="250">
        <f>VLOOKUP($A288,'App C Share Outflows'!$A:$I,9,FALSE)</f>
        <v>0</v>
      </c>
      <c r="AN288" s="250">
        <f>VLOOKUP($A288,'App C Share Inflows'!$A:$I,5,FALSE)</f>
        <v>0</v>
      </c>
      <c r="AO288" s="250">
        <f>VLOOKUP($A288,'App C Share Inflows'!$A:$I,6,FALSE)</f>
        <v>0</v>
      </c>
      <c r="AP288" s="250">
        <f>VLOOKUP($A288,'App C Share Inflows'!$A:$I,7,FALSE)</f>
        <v>0</v>
      </c>
      <c r="AQ288" s="250">
        <f>VLOOKUP($A288,'App C Share Inflows'!$A:$I,8,FALSE)</f>
        <v>0</v>
      </c>
      <c r="AR288" s="250">
        <f>VLOOKUP($A288,'App C Share Inflows'!$A:$I,9,FALSE)</f>
        <v>0</v>
      </c>
    </row>
    <row r="289" spans="1:44">
      <c r="A289" s="4">
        <v>93028</v>
      </c>
      <c r="B289" s="84" t="s">
        <v>954</v>
      </c>
      <c r="C289" s="249">
        <f>VLOOKUP($A289,'App C Total'!$A:$I,3,FALSE)</f>
        <v>1.1209999999999999E-5</v>
      </c>
      <c r="D289" s="44"/>
      <c r="E289" s="250">
        <f>VLOOKUP($A289,'App C Total'!$A:$I,5,FALSE)</f>
        <v>2094.4316974999965</v>
      </c>
      <c r="F289" s="250">
        <f>VLOOKUP($A289,'App C Total'!$A:$I,6,FALSE)</f>
        <v>-1568.5022625000011</v>
      </c>
      <c r="G289" s="250">
        <f>VLOOKUP($A289,'App C Total'!$A:$I,7,FALSE)</f>
        <v>4396.0988224999965</v>
      </c>
      <c r="H289" s="250">
        <f>VLOOKUP($A289,'App C Total'!$A:$I,8,FALSE)</f>
        <v>840.25675999999999</v>
      </c>
      <c r="I289" s="250">
        <f>VLOOKUP($A289,'App C Total'!$A:$I,9,FALSE)</f>
        <v>0</v>
      </c>
      <c r="L289" s="250">
        <f>VLOOKUP($A289,'App C Exp'!$A:$I,5,FALSE)</f>
        <v>3221.7427899999998</v>
      </c>
      <c r="M289" s="250">
        <f>VLOOKUP($A289,'App C Exp'!$A:$I,6,FALSE)</f>
        <v>2392.09069</v>
      </c>
      <c r="N289" s="250">
        <f>VLOOKUP($A289,'App C Exp'!$A:$I,7,FALSE)</f>
        <v>2481.1317199999999</v>
      </c>
      <c r="O289" s="250">
        <f>VLOOKUP($A289,'App C Exp'!$A:$I,8,FALSE)</f>
        <v>0</v>
      </c>
      <c r="P289" s="250">
        <f>VLOOKUP($A289,'App C Exp'!$A:$I,9,FALSE)</f>
        <v>0</v>
      </c>
      <c r="S289" s="250">
        <f>VLOOKUP($A289,'App C Inv'!$A:$I,5,FALSE)</f>
        <v>4950.5041499999998</v>
      </c>
      <c r="T289" s="250">
        <f>VLOOKUP($A289,'App C Inv'!$A:$I,6,FALSE)</f>
        <v>3282.19832</v>
      </c>
      <c r="U289" s="250">
        <f>VLOOKUP($A289,'App C Inv'!$A:$I,7,FALSE)</f>
        <v>10798.200649999999</v>
      </c>
      <c r="V289" s="250">
        <f>VLOOKUP($A289,'App C Inv'!$A:$I,8,FALSE)</f>
        <v>840.25675999999999</v>
      </c>
      <c r="W289" s="250">
        <f>VLOOKUP($A289,'App C Inv'!$A:$I,9,FALSE)</f>
        <v>0</v>
      </c>
      <c r="Z289" s="250">
        <f>VLOOKUP($A289,'App C Assum'!$A:$I,5,FALSE)</f>
        <v>3154.9760299999998</v>
      </c>
      <c r="AA289" s="250">
        <f>VLOOKUP($A289,'App C Assum'!$A:$I,6,FALSE)</f>
        <v>0</v>
      </c>
      <c r="AB289" s="250">
        <f>VLOOKUP($A289,'App C Assum'!$A:$I,7,FALSE)</f>
        <v>0</v>
      </c>
      <c r="AC289" s="250">
        <f>VLOOKUP($A289,'App C Assum'!$A:$I,8,FALSE)</f>
        <v>0</v>
      </c>
      <c r="AD289" s="250">
        <f>VLOOKUP($A289,'App C Assum'!$A:$I,9,FALSE)</f>
        <v>0</v>
      </c>
      <c r="AG289" s="250">
        <f>VLOOKUP($A289,'App C Share Outflows'!$A:$I,5,FALSE)</f>
        <v>2443.7566500000003</v>
      </c>
      <c r="AH289" s="250">
        <f>VLOOKUP($A289,'App C Share Outflows'!$A:$I,6,FALSE)</f>
        <v>2443.7566500000003</v>
      </c>
      <c r="AI289" s="250">
        <f>VLOOKUP($A289,'App C Share Outflows'!$A:$I,7,FALSE)</f>
        <v>0</v>
      </c>
      <c r="AJ289" s="250">
        <f>VLOOKUP($A289,'App C Share Outflows'!$A:$I,8,FALSE)</f>
        <v>0</v>
      </c>
      <c r="AK289" s="250">
        <f>VLOOKUP($A289,'App C Share Outflows'!$A:$I,9,FALSE)</f>
        <v>0</v>
      </c>
      <c r="AN289" s="250">
        <f>VLOOKUP($A289,'App C Share Inflows'!$A:$I,5,FALSE)</f>
        <v>-11676.547922500002</v>
      </c>
      <c r="AO289" s="250">
        <f>VLOOKUP($A289,'App C Share Inflows'!$A:$I,6,FALSE)</f>
        <v>-9686.5479225000017</v>
      </c>
      <c r="AP289" s="250">
        <f>VLOOKUP($A289,'App C Share Inflows'!$A:$I,7,FALSE)</f>
        <v>-8883.2335475000018</v>
      </c>
      <c r="AQ289" s="250">
        <f>VLOOKUP($A289,'App C Share Inflows'!$A:$I,8,FALSE)</f>
        <v>0</v>
      </c>
      <c r="AR289" s="250">
        <f>VLOOKUP($A289,'App C Share Inflows'!$A:$I,9,FALSE)</f>
        <v>0</v>
      </c>
    </row>
    <row r="290" spans="1:44">
      <c r="A290" s="4">
        <v>93031</v>
      </c>
      <c r="B290" s="84" t="s">
        <v>292</v>
      </c>
      <c r="C290" s="249">
        <f>VLOOKUP($A290,'App C Total'!$A:$I,3,FALSE)</f>
        <v>7.43E-6</v>
      </c>
      <c r="D290" s="44"/>
      <c r="E290" s="250">
        <f>VLOOKUP($A290,'App C Total'!$A:$I,5,FALSE)</f>
        <v>12845.731342499999</v>
      </c>
      <c r="F290" s="250">
        <f>VLOOKUP($A290,'App C Total'!$A:$I,6,FALSE)</f>
        <v>8505.9606624999979</v>
      </c>
      <c r="G290" s="250">
        <f>VLOOKUP($A290,'App C Total'!$A:$I,7,FALSE)</f>
        <v>7323.9083175000005</v>
      </c>
      <c r="H290" s="250">
        <f>VLOOKUP($A290,'App C Total'!$A:$I,8,FALSE)</f>
        <v>556.92308000000003</v>
      </c>
      <c r="I290" s="250">
        <f>VLOOKUP($A290,'App C Total'!$A:$I,9,FALSE)</f>
        <v>0</v>
      </c>
      <c r="L290" s="250">
        <f>VLOOKUP($A290,'App C Exp'!$A:$I,5,FALSE)</f>
        <v>2135.3745699999999</v>
      </c>
      <c r="M290" s="250">
        <f>VLOOKUP($A290,'App C Exp'!$A:$I,6,FALSE)</f>
        <v>1585.48027</v>
      </c>
      <c r="N290" s="250">
        <f>VLOOKUP($A290,'App C Exp'!$A:$I,7,FALSE)</f>
        <v>1644.49676</v>
      </c>
      <c r="O290" s="250">
        <f>VLOOKUP($A290,'App C Exp'!$A:$I,8,FALSE)</f>
        <v>0</v>
      </c>
      <c r="P290" s="250">
        <f>VLOOKUP($A290,'App C Exp'!$A:$I,9,FALSE)</f>
        <v>0</v>
      </c>
      <c r="S290" s="250">
        <f>VLOOKUP($A290,'App C Inv'!$A:$I,5,FALSE)</f>
        <v>3281.1994500000001</v>
      </c>
      <c r="T290" s="250">
        <f>VLOOKUP($A290,'App C Inv'!$A:$I,6,FALSE)</f>
        <v>2175.4445599999999</v>
      </c>
      <c r="U290" s="250">
        <f>VLOOKUP($A290,'App C Inv'!$A:$I,7,FALSE)</f>
        <v>7157.0589499999996</v>
      </c>
      <c r="V290" s="250">
        <f>VLOOKUP($A290,'App C Inv'!$A:$I,8,FALSE)</f>
        <v>556.92308000000003</v>
      </c>
      <c r="W290" s="250">
        <f>VLOOKUP($A290,'App C Inv'!$A:$I,9,FALSE)</f>
        <v>0</v>
      </c>
      <c r="Z290" s="250">
        <f>VLOOKUP($A290,'App C Assum'!$A:$I,5,FALSE)</f>
        <v>2091.12149</v>
      </c>
      <c r="AA290" s="250">
        <f>VLOOKUP($A290,'App C Assum'!$A:$I,6,FALSE)</f>
        <v>0</v>
      </c>
      <c r="AB290" s="250">
        <f>VLOOKUP($A290,'App C Assum'!$A:$I,7,FALSE)</f>
        <v>0</v>
      </c>
      <c r="AC290" s="250">
        <f>VLOOKUP($A290,'App C Assum'!$A:$I,8,FALSE)</f>
        <v>0</v>
      </c>
      <c r="AD290" s="250">
        <f>VLOOKUP($A290,'App C Assum'!$A:$I,9,FALSE)</f>
        <v>0</v>
      </c>
      <c r="AG290" s="250">
        <f>VLOOKUP($A290,'App C Share Outflows'!$A:$I,5,FALSE)</f>
        <v>6815.6832249999989</v>
      </c>
      <c r="AH290" s="250">
        <f>VLOOKUP($A290,'App C Share Outflows'!$A:$I,6,FALSE)</f>
        <v>6222.6832249999989</v>
      </c>
      <c r="AI290" s="250">
        <f>VLOOKUP($A290,'App C Share Outflows'!$A:$I,7,FALSE)</f>
        <v>0</v>
      </c>
      <c r="AJ290" s="250">
        <f>VLOOKUP($A290,'App C Share Outflows'!$A:$I,8,FALSE)</f>
        <v>0</v>
      </c>
      <c r="AK290" s="250">
        <f>VLOOKUP($A290,'App C Share Outflows'!$A:$I,9,FALSE)</f>
        <v>0</v>
      </c>
      <c r="AN290" s="250">
        <f>VLOOKUP($A290,'App C Share Inflows'!$A:$I,5,FALSE)</f>
        <v>-1477.6473925</v>
      </c>
      <c r="AO290" s="250">
        <f>VLOOKUP($A290,'App C Share Inflows'!$A:$I,6,FALSE)</f>
        <v>-1477.6473925</v>
      </c>
      <c r="AP290" s="250">
        <f>VLOOKUP($A290,'App C Share Inflows'!$A:$I,7,FALSE)</f>
        <v>-1477.6473925</v>
      </c>
      <c r="AQ290" s="250">
        <f>VLOOKUP($A290,'App C Share Inflows'!$A:$I,8,FALSE)</f>
        <v>0</v>
      </c>
      <c r="AR290" s="250">
        <f>VLOOKUP($A290,'App C Share Inflows'!$A:$I,9,FALSE)</f>
        <v>0</v>
      </c>
    </row>
    <row r="291" spans="1:44">
      <c r="A291" s="4">
        <v>93101</v>
      </c>
      <c r="B291" s="84" t="s">
        <v>293</v>
      </c>
      <c r="C291" s="249">
        <f>VLOOKUP($A291,'App C Total'!$A:$I,3,FALSE)</f>
        <v>2.7228999999999999E-3</v>
      </c>
      <c r="D291" s="44"/>
      <c r="E291" s="250">
        <f>VLOOKUP($A291,'App C Total'!$A:$I,5,FALSE)</f>
        <v>2573244.6839999994</v>
      </c>
      <c r="F291" s="250">
        <f>VLOOKUP($A291,'App C Total'!$A:$I,6,FALSE)</f>
        <v>1250641.5635999995</v>
      </c>
      <c r="G291" s="250">
        <f>VLOOKUP($A291,'App C Total'!$A:$I,7,FALSE)</f>
        <v>3066148.5924749994</v>
      </c>
      <c r="H291" s="250">
        <f>VLOOKUP($A291,'App C Total'!$A:$I,8,FALSE)</f>
        <v>204097.6924</v>
      </c>
      <c r="I291" s="250">
        <f>VLOOKUP($A291,'App C Total'!$A:$I,9,FALSE)</f>
        <v>0</v>
      </c>
      <c r="L291" s="250">
        <f>VLOOKUP($A291,'App C Exp'!$A:$I,5,FALSE)</f>
        <v>782558.73709999991</v>
      </c>
      <c r="M291" s="250">
        <f>VLOOKUP($A291,'App C Exp'!$A:$I,6,FALSE)</f>
        <v>581036.9081</v>
      </c>
      <c r="N291" s="250">
        <f>VLOOKUP($A291,'App C Exp'!$A:$I,7,FALSE)</f>
        <v>602664.90279999992</v>
      </c>
      <c r="O291" s="250">
        <f>VLOOKUP($A291,'App C Exp'!$A:$I,8,FALSE)</f>
        <v>0</v>
      </c>
      <c r="P291" s="250">
        <f>VLOOKUP($A291,'App C Exp'!$A:$I,9,FALSE)</f>
        <v>0</v>
      </c>
      <c r="S291" s="250">
        <f>VLOOKUP($A291,'App C Inv'!$A:$I,5,FALSE)</f>
        <v>1202473.4834999999</v>
      </c>
      <c r="T291" s="250">
        <f>VLOOKUP($A291,'App C Inv'!$A:$I,6,FALSE)</f>
        <v>797243.33679999993</v>
      </c>
      <c r="U291" s="250">
        <f>VLOOKUP($A291,'App C Inv'!$A:$I,7,FALSE)</f>
        <v>2622874.2684999998</v>
      </c>
      <c r="V291" s="250">
        <f>VLOOKUP($A291,'App C Inv'!$A:$I,8,FALSE)</f>
        <v>204097.6924</v>
      </c>
      <c r="W291" s="250">
        <f>VLOOKUP($A291,'App C Inv'!$A:$I,9,FALSE)</f>
        <v>0</v>
      </c>
      <c r="Z291" s="250">
        <f>VLOOKUP($A291,'App C Assum'!$A:$I,5,FALSE)</f>
        <v>766341.14469999995</v>
      </c>
      <c r="AA291" s="250">
        <f>VLOOKUP($A291,'App C Assum'!$A:$I,6,FALSE)</f>
        <v>0</v>
      </c>
      <c r="AB291" s="250">
        <f>VLOOKUP($A291,'App C Assum'!$A:$I,7,FALSE)</f>
        <v>0</v>
      </c>
      <c r="AC291" s="250">
        <f>VLOOKUP($A291,'App C Assum'!$A:$I,8,FALSE)</f>
        <v>0</v>
      </c>
      <c r="AD291" s="250">
        <f>VLOOKUP($A291,'App C Assum'!$A:$I,9,FALSE)</f>
        <v>0</v>
      </c>
      <c r="AG291" s="250">
        <f>VLOOKUP($A291,'App C Share Outflows'!$A:$I,5,FALSE)</f>
        <v>56717.886899999692</v>
      </c>
      <c r="AH291" s="250">
        <f>VLOOKUP($A291,'App C Share Outflows'!$A:$I,6,FALSE)</f>
        <v>56717.886899999692</v>
      </c>
      <c r="AI291" s="250">
        <f>VLOOKUP($A291,'App C Share Outflows'!$A:$I,7,FALSE)</f>
        <v>0</v>
      </c>
      <c r="AJ291" s="250">
        <f>VLOOKUP($A291,'App C Share Outflows'!$A:$I,8,FALSE)</f>
        <v>0</v>
      </c>
      <c r="AK291" s="250">
        <f>VLOOKUP($A291,'App C Share Outflows'!$A:$I,9,FALSE)</f>
        <v>0</v>
      </c>
      <c r="AN291" s="250">
        <f>VLOOKUP($A291,'App C Share Inflows'!$A:$I,5,FALSE)</f>
        <v>-234846.56820000004</v>
      </c>
      <c r="AO291" s="250">
        <f>VLOOKUP($A291,'App C Share Inflows'!$A:$I,6,FALSE)</f>
        <v>-184356.56820000004</v>
      </c>
      <c r="AP291" s="250">
        <f>VLOOKUP($A291,'App C Share Inflows'!$A:$I,7,FALSE)</f>
        <v>-159390.57882500003</v>
      </c>
      <c r="AQ291" s="250">
        <f>VLOOKUP($A291,'App C Share Inflows'!$A:$I,8,FALSE)</f>
        <v>0</v>
      </c>
      <c r="AR291" s="250">
        <f>VLOOKUP($A291,'App C Share Inflows'!$A:$I,9,FALSE)</f>
        <v>0</v>
      </c>
    </row>
    <row r="292" spans="1:44">
      <c r="A292" s="4">
        <v>93103</v>
      </c>
      <c r="B292" s="84" t="s">
        <v>918</v>
      </c>
      <c r="C292" s="249">
        <f>VLOOKUP($A292,'App C Total'!$A:$I,3,FALSE)</f>
        <v>0</v>
      </c>
      <c r="D292" s="44"/>
      <c r="E292" s="250">
        <f>VLOOKUP($A292,'App C Total'!$A:$I,5,FALSE)</f>
        <v>-9532</v>
      </c>
      <c r="F292" s="250">
        <f>VLOOKUP($A292,'App C Total'!$A:$I,6,FALSE)</f>
        <v>0</v>
      </c>
      <c r="G292" s="250">
        <f>VLOOKUP($A292,'App C Total'!$A:$I,7,FALSE)</f>
        <v>0</v>
      </c>
      <c r="H292" s="250">
        <f>VLOOKUP($A292,'App C Total'!$A:$I,8,FALSE)</f>
        <v>0</v>
      </c>
      <c r="I292" s="250">
        <f>VLOOKUP($A292,'App C Total'!$A:$I,9,FALSE)</f>
        <v>0</v>
      </c>
      <c r="L292" s="250">
        <f>VLOOKUP($A292,'App C Exp'!$A:$I,5,FALSE)</f>
        <v>0</v>
      </c>
      <c r="M292" s="250">
        <f>VLOOKUP($A292,'App C Exp'!$A:$I,6,FALSE)</f>
        <v>0</v>
      </c>
      <c r="N292" s="250">
        <f>VLOOKUP($A292,'App C Exp'!$A:$I,7,FALSE)</f>
        <v>0</v>
      </c>
      <c r="O292" s="250">
        <f>VLOOKUP($A292,'App C Exp'!$A:$I,8,FALSE)</f>
        <v>0</v>
      </c>
      <c r="P292" s="250">
        <f>VLOOKUP($A292,'App C Exp'!$A:$I,9,FALSE)</f>
        <v>0</v>
      </c>
      <c r="S292" s="250">
        <f>VLOOKUP($A292,'App C Inv'!$A:$I,5,FALSE)</f>
        <v>0</v>
      </c>
      <c r="T292" s="250">
        <f>VLOOKUP($A292,'App C Inv'!$A:$I,6,FALSE)</f>
        <v>0</v>
      </c>
      <c r="U292" s="250">
        <f>VLOOKUP($A292,'App C Inv'!$A:$I,7,FALSE)</f>
        <v>0</v>
      </c>
      <c r="V292" s="250">
        <f>VLOOKUP($A292,'App C Inv'!$A:$I,8,FALSE)</f>
        <v>0</v>
      </c>
      <c r="W292" s="250">
        <f>VLOOKUP($A292,'App C Inv'!$A:$I,9,FALSE)</f>
        <v>0</v>
      </c>
      <c r="Z292" s="250">
        <f>VLOOKUP($A292,'App C Assum'!$A:$I,5,FALSE)</f>
        <v>0</v>
      </c>
      <c r="AA292" s="250">
        <f>VLOOKUP($A292,'App C Assum'!$A:$I,6,FALSE)</f>
        <v>0</v>
      </c>
      <c r="AB292" s="250">
        <f>VLOOKUP($A292,'App C Assum'!$A:$I,7,FALSE)</f>
        <v>0</v>
      </c>
      <c r="AC292" s="250">
        <f>VLOOKUP($A292,'App C Assum'!$A:$I,8,FALSE)</f>
        <v>0</v>
      </c>
      <c r="AD292" s="250">
        <f>VLOOKUP($A292,'App C Assum'!$A:$I,9,FALSE)</f>
        <v>0</v>
      </c>
      <c r="AG292" s="250">
        <f>VLOOKUP($A292,'App C Share Outflows'!$A:$I,5,FALSE)</f>
        <v>0</v>
      </c>
      <c r="AH292" s="250">
        <f>VLOOKUP($A292,'App C Share Outflows'!$A:$I,6,FALSE)</f>
        <v>0</v>
      </c>
      <c r="AI292" s="250">
        <f>VLOOKUP($A292,'App C Share Outflows'!$A:$I,7,FALSE)</f>
        <v>0</v>
      </c>
      <c r="AJ292" s="250">
        <f>VLOOKUP($A292,'App C Share Outflows'!$A:$I,8,FALSE)</f>
        <v>0</v>
      </c>
      <c r="AK292" s="250">
        <f>VLOOKUP($A292,'App C Share Outflows'!$A:$I,9,FALSE)</f>
        <v>0</v>
      </c>
      <c r="AN292" s="250">
        <f>VLOOKUP($A292,'App C Share Inflows'!$A:$I,5,FALSE)</f>
        <v>-9532</v>
      </c>
      <c r="AO292" s="250">
        <f>VLOOKUP($A292,'App C Share Inflows'!$A:$I,6,FALSE)</f>
        <v>0</v>
      </c>
      <c r="AP292" s="250">
        <f>VLOOKUP($A292,'App C Share Inflows'!$A:$I,7,FALSE)</f>
        <v>0</v>
      </c>
      <c r="AQ292" s="250">
        <f>VLOOKUP($A292,'App C Share Inflows'!$A:$I,8,FALSE)</f>
        <v>0</v>
      </c>
      <c r="AR292" s="250">
        <f>VLOOKUP($A292,'App C Share Inflows'!$A:$I,9,FALSE)</f>
        <v>0</v>
      </c>
    </row>
    <row r="293" spans="1:44">
      <c r="A293" s="4">
        <v>93108</v>
      </c>
      <c r="B293" s="84" t="s">
        <v>294</v>
      </c>
      <c r="C293" s="249">
        <f>VLOOKUP($A293,'App C Total'!$A:$I,3,FALSE)</f>
        <v>3.4125800000000001E-3</v>
      </c>
      <c r="D293" s="44"/>
      <c r="E293" s="250">
        <f>VLOOKUP($A293,'App C Total'!$A:$I,5,FALSE)</f>
        <v>4274217.9064800004</v>
      </c>
      <c r="F293" s="250">
        <f>VLOOKUP($A293,'App C Total'!$A:$I,6,FALSE)</f>
        <v>2429815.7144000009</v>
      </c>
      <c r="G293" s="250">
        <f>VLOOKUP($A293,'App C Total'!$A:$I,7,FALSE)</f>
        <v>4614030.058255001</v>
      </c>
      <c r="H293" s="250">
        <f>VLOOKUP($A293,'App C Total'!$A:$I,8,FALSE)</f>
        <v>255793.34648000001</v>
      </c>
      <c r="I293" s="250">
        <f>VLOOKUP($A293,'App C Total'!$A:$I,9,FALSE)</f>
        <v>0</v>
      </c>
      <c r="L293" s="250">
        <f>VLOOKUP($A293,'App C Exp'!$A:$I,5,FALSE)</f>
        <v>980772.07942000008</v>
      </c>
      <c r="M293" s="250">
        <f>VLOOKUP($A293,'App C Exp'!$A:$I,6,FALSE)</f>
        <v>728207.03362</v>
      </c>
      <c r="N293" s="250">
        <f>VLOOKUP($A293,'App C Exp'!$A:$I,7,FALSE)</f>
        <v>755313.15656000003</v>
      </c>
      <c r="O293" s="250">
        <f>VLOOKUP($A293,'App C Exp'!$A:$I,8,FALSE)</f>
        <v>0</v>
      </c>
      <c r="P293" s="250">
        <f>VLOOKUP($A293,'App C Exp'!$A:$I,9,FALSE)</f>
        <v>0</v>
      </c>
      <c r="S293" s="250">
        <f>VLOOKUP($A293,'App C Inv'!$A:$I,5,FALSE)</f>
        <v>1507046.5167</v>
      </c>
      <c r="T293" s="250">
        <f>VLOOKUP($A293,'App C Inv'!$A:$I,6,FALSE)</f>
        <v>999176.12336000009</v>
      </c>
      <c r="U293" s="250">
        <f>VLOOKUP($A293,'App C Inv'!$A:$I,7,FALSE)</f>
        <v>3287218.8737000003</v>
      </c>
      <c r="V293" s="250">
        <f>VLOOKUP($A293,'App C Inv'!$A:$I,8,FALSE)</f>
        <v>255793.34648000001</v>
      </c>
      <c r="W293" s="250">
        <f>VLOOKUP($A293,'App C Inv'!$A:$I,9,FALSE)</f>
        <v>0</v>
      </c>
      <c r="Z293" s="250">
        <f>VLOOKUP($A293,'App C Assum'!$A:$I,5,FALSE)</f>
        <v>960446.75294000003</v>
      </c>
      <c r="AA293" s="250">
        <f>VLOOKUP($A293,'App C Assum'!$A:$I,6,FALSE)</f>
        <v>0</v>
      </c>
      <c r="AB293" s="250">
        <f>VLOOKUP($A293,'App C Assum'!$A:$I,7,FALSE)</f>
        <v>0</v>
      </c>
      <c r="AC293" s="250">
        <f>VLOOKUP($A293,'App C Assum'!$A:$I,8,FALSE)</f>
        <v>0</v>
      </c>
      <c r="AD293" s="250">
        <f>VLOOKUP($A293,'App C Assum'!$A:$I,9,FALSE)</f>
        <v>0</v>
      </c>
      <c r="AG293" s="250">
        <f>VLOOKUP($A293,'App C Share Outflows'!$A:$I,5,FALSE)</f>
        <v>831186.42179500067</v>
      </c>
      <c r="AH293" s="250">
        <f>VLOOKUP($A293,'App C Share Outflows'!$A:$I,6,FALSE)</f>
        <v>707666.42179500067</v>
      </c>
      <c r="AI293" s="250">
        <f>VLOOKUP($A293,'App C Share Outflows'!$A:$I,7,FALSE)</f>
        <v>571498.02799500048</v>
      </c>
      <c r="AJ293" s="250">
        <f>VLOOKUP($A293,'App C Share Outflows'!$A:$I,8,FALSE)</f>
        <v>0</v>
      </c>
      <c r="AK293" s="250">
        <f>VLOOKUP($A293,'App C Share Outflows'!$A:$I,9,FALSE)</f>
        <v>0</v>
      </c>
      <c r="AN293" s="250">
        <f>VLOOKUP($A293,'App C Share Inflows'!$A:$I,5,FALSE)</f>
        <v>-5233.8643750000047</v>
      </c>
      <c r="AO293" s="250">
        <f>VLOOKUP($A293,'App C Share Inflows'!$A:$I,6,FALSE)</f>
        <v>-5233.8643750000047</v>
      </c>
      <c r="AP293" s="250">
        <f>VLOOKUP($A293,'App C Share Inflows'!$A:$I,7,FALSE)</f>
        <v>0</v>
      </c>
      <c r="AQ293" s="250">
        <f>VLOOKUP($A293,'App C Share Inflows'!$A:$I,8,FALSE)</f>
        <v>0</v>
      </c>
      <c r="AR293" s="250">
        <f>VLOOKUP($A293,'App C Share Inflows'!$A:$I,9,FALSE)</f>
        <v>0</v>
      </c>
    </row>
    <row r="294" spans="1:44">
      <c r="A294" s="4">
        <v>93111</v>
      </c>
      <c r="B294" s="84" t="s">
        <v>295</v>
      </c>
      <c r="C294" s="249">
        <f>VLOOKUP($A294,'App C Total'!$A:$I,3,FALSE)</f>
        <v>5.914E-5</v>
      </c>
      <c r="D294" s="44"/>
      <c r="E294" s="250">
        <f>VLOOKUP($A294,'App C Total'!$A:$I,5,FALSE)</f>
        <v>64161.547864999993</v>
      </c>
      <c r="F294" s="250">
        <f>VLOOKUP($A294,'App C Total'!$A:$I,6,FALSE)</f>
        <v>31768.665225000004</v>
      </c>
      <c r="G294" s="250">
        <f>VLOOKUP($A294,'App C Total'!$A:$I,7,FALSE)</f>
        <v>66871.943564999994</v>
      </c>
      <c r="H294" s="250">
        <f>VLOOKUP($A294,'App C Total'!$A:$I,8,FALSE)</f>
        <v>4432.8978399999996</v>
      </c>
      <c r="I294" s="250">
        <f>VLOOKUP($A294,'App C Total'!$A:$I,9,FALSE)</f>
        <v>0</v>
      </c>
      <c r="L294" s="250">
        <f>VLOOKUP($A294,'App C Exp'!$A:$I,5,FALSE)</f>
        <v>16996.776859999998</v>
      </c>
      <c r="M294" s="250">
        <f>VLOOKUP($A294,'App C Exp'!$A:$I,6,FALSE)</f>
        <v>12619.82546</v>
      </c>
      <c r="N294" s="250">
        <f>VLOOKUP($A294,'App C Exp'!$A:$I,7,FALSE)</f>
        <v>13089.574479999999</v>
      </c>
      <c r="O294" s="250">
        <f>VLOOKUP($A294,'App C Exp'!$A:$I,8,FALSE)</f>
        <v>0</v>
      </c>
      <c r="P294" s="250">
        <f>VLOOKUP($A294,'App C Exp'!$A:$I,9,FALSE)</f>
        <v>0</v>
      </c>
      <c r="S294" s="250">
        <f>VLOOKUP($A294,'App C Inv'!$A:$I,5,FALSE)</f>
        <v>26117.111099999998</v>
      </c>
      <c r="T294" s="250">
        <f>VLOOKUP($A294,'App C Inv'!$A:$I,6,FALSE)</f>
        <v>17315.71888</v>
      </c>
      <c r="U294" s="250">
        <f>VLOOKUP($A294,'App C Inv'!$A:$I,7,FALSE)</f>
        <v>56967.492100000003</v>
      </c>
      <c r="V294" s="250">
        <f>VLOOKUP($A294,'App C Inv'!$A:$I,8,FALSE)</f>
        <v>4432.8978399999996</v>
      </c>
      <c r="W294" s="250">
        <f>VLOOKUP($A294,'App C Inv'!$A:$I,9,FALSE)</f>
        <v>0</v>
      </c>
      <c r="Z294" s="250">
        <f>VLOOKUP($A294,'App C Assum'!$A:$I,5,FALSE)</f>
        <v>16644.53902</v>
      </c>
      <c r="AA294" s="250">
        <f>VLOOKUP($A294,'App C Assum'!$A:$I,6,FALSE)</f>
        <v>0</v>
      </c>
      <c r="AB294" s="250">
        <f>VLOOKUP($A294,'App C Assum'!$A:$I,7,FALSE)</f>
        <v>0</v>
      </c>
      <c r="AC294" s="250">
        <f>VLOOKUP($A294,'App C Assum'!$A:$I,8,FALSE)</f>
        <v>0</v>
      </c>
      <c r="AD294" s="250">
        <f>VLOOKUP($A294,'App C Assum'!$A:$I,9,FALSE)</f>
        <v>0</v>
      </c>
      <c r="AG294" s="250">
        <f>VLOOKUP($A294,'App C Share Outflows'!$A:$I,5,FALSE)</f>
        <v>7588.2438999999995</v>
      </c>
      <c r="AH294" s="250">
        <f>VLOOKUP($A294,'App C Share Outflows'!$A:$I,6,FALSE)</f>
        <v>5018.2438999999995</v>
      </c>
      <c r="AI294" s="250">
        <f>VLOOKUP($A294,'App C Share Outflows'!$A:$I,7,FALSE)</f>
        <v>0</v>
      </c>
      <c r="AJ294" s="250">
        <f>VLOOKUP($A294,'App C Share Outflows'!$A:$I,8,FALSE)</f>
        <v>0</v>
      </c>
      <c r="AK294" s="250">
        <f>VLOOKUP($A294,'App C Share Outflows'!$A:$I,9,FALSE)</f>
        <v>0</v>
      </c>
      <c r="AN294" s="250">
        <f>VLOOKUP($A294,'App C Share Inflows'!$A:$I,5,FALSE)</f>
        <v>-3185.1230149999974</v>
      </c>
      <c r="AO294" s="250">
        <f>VLOOKUP($A294,'App C Share Inflows'!$A:$I,6,FALSE)</f>
        <v>-3185.1230149999974</v>
      </c>
      <c r="AP294" s="250">
        <f>VLOOKUP($A294,'App C Share Inflows'!$A:$I,7,FALSE)</f>
        <v>-3185.1230149999974</v>
      </c>
      <c r="AQ294" s="250">
        <f>VLOOKUP($A294,'App C Share Inflows'!$A:$I,8,FALSE)</f>
        <v>0</v>
      </c>
      <c r="AR294" s="250">
        <f>VLOOKUP($A294,'App C Share Inflows'!$A:$I,9,FALSE)</f>
        <v>0</v>
      </c>
    </row>
    <row r="295" spans="1:44">
      <c r="A295" s="4">
        <v>93121</v>
      </c>
      <c r="B295" s="84" t="s">
        <v>296</v>
      </c>
      <c r="C295" s="249">
        <f>VLOOKUP($A295,'App C Total'!$A:$I,3,FALSE)</f>
        <v>2.3799999999999999E-5</v>
      </c>
      <c r="D295" s="44"/>
      <c r="E295" s="250">
        <f>VLOOKUP($A295,'App C Total'!$A:$I,5,FALSE)</f>
        <v>12494.228274999987</v>
      </c>
      <c r="F295" s="250">
        <f>VLOOKUP($A295,'App C Total'!$A:$I,6,FALSE)</f>
        <v>1500.4594749999924</v>
      </c>
      <c r="G295" s="250">
        <f>VLOOKUP($A295,'App C Total'!$A:$I,7,FALSE)</f>
        <v>14899.637599999998</v>
      </c>
      <c r="H295" s="250">
        <f>VLOOKUP($A295,'App C Total'!$A:$I,8,FALSE)</f>
        <v>1783.9528</v>
      </c>
      <c r="I295" s="250">
        <f>VLOOKUP($A295,'App C Total'!$A:$I,9,FALSE)</f>
        <v>0</v>
      </c>
      <c r="L295" s="250">
        <f>VLOOKUP($A295,'App C Exp'!$A:$I,5,FALSE)</f>
        <v>6840.0962</v>
      </c>
      <c r="M295" s="250">
        <f>VLOOKUP($A295,'App C Exp'!$A:$I,6,FALSE)</f>
        <v>5078.6581999999999</v>
      </c>
      <c r="N295" s="250">
        <f>VLOOKUP($A295,'App C Exp'!$A:$I,7,FALSE)</f>
        <v>5267.7015999999994</v>
      </c>
      <c r="O295" s="250">
        <f>VLOOKUP($A295,'App C Exp'!$A:$I,8,FALSE)</f>
        <v>0</v>
      </c>
      <c r="P295" s="250">
        <f>VLOOKUP($A295,'App C Exp'!$A:$I,9,FALSE)</f>
        <v>0</v>
      </c>
      <c r="S295" s="250">
        <f>VLOOKUP($A295,'App C Inv'!$A:$I,5,FALSE)</f>
        <v>10510.437</v>
      </c>
      <c r="T295" s="250">
        <f>VLOOKUP($A295,'App C Inv'!$A:$I,6,FALSE)</f>
        <v>6968.4495999999999</v>
      </c>
      <c r="U295" s="250">
        <f>VLOOKUP($A295,'App C Inv'!$A:$I,7,FALSE)</f>
        <v>22925.706999999999</v>
      </c>
      <c r="V295" s="250">
        <f>VLOOKUP($A295,'App C Inv'!$A:$I,8,FALSE)</f>
        <v>1783.9528</v>
      </c>
      <c r="W295" s="250">
        <f>VLOOKUP($A295,'App C Inv'!$A:$I,9,FALSE)</f>
        <v>0</v>
      </c>
      <c r="Z295" s="250">
        <f>VLOOKUP($A295,'App C Assum'!$A:$I,5,FALSE)</f>
        <v>6698.3433999999997</v>
      </c>
      <c r="AA295" s="250">
        <f>VLOOKUP($A295,'App C Assum'!$A:$I,6,FALSE)</f>
        <v>0</v>
      </c>
      <c r="AB295" s="250">
        <f>VLOOKUP($A295,'App C Assum'!$A:$I,7,FALSE)</f>
        <v>0</v>
      </c>
      <c r="AC295" s="250">
        <f>VLOOKUP($A295,'App C Assum'!$A:$I,8,FALSE)</f>
        <v>0</v>
      </c>
      <c r="AD295" s="250">
        <f>VLOOKUP($A295,'App C Assum'!$A:$I,9,FALSE)</f>
        <v>0</v>
      </c>
      <c r="AG295" s="250">
        <f>VLOOKUP($A295,'App C Share Outflows'!$A:$I,5,FALSE)</f>
        <v>2747.1226749999933</v>
      </c>
      <c r="AH295" s="250">
        <f>VLOOKUP($A295,'App C Share Outflows'!$A:$I,6,FALSE)</f>
        <v>2747.1226749999933</v>
      </c>
      <c r="AI295" s="250">
        <f>VLOOKUP($A295,'App C Share Outflows'!$A:$I,7,FALSE)</f>
        <v>0</v>
      </c>
      <c r="AJ295" s="250">
        <f>VLOOKUP($A295,'App C Share Outflows'!$A:$I,8,FALSE)</f>
        <v>0</v>
      </c>
      <c r="AK295" s="250">
        <f>VLOOKUP($A295,'App C Share Outflows'!$A:$I,9,FALSE)</f>
        <v>0</v>
      </c>
      <c r="AN295" s="250">
        <f>VLOOKUP($A295,'App C Share Inflows'!$A:$I,5,FALSE)</f>
        <v>-14301.771000000001</v>
      </c>
      <c r="AO295" s="250">
        <f>VLOOKUP($A295,'App C Share Inflows'!$A:$I,6,FALSE)</f>
        <v>-13293.771000000001</v>
      </c>
      <c r="AP295" s="250">
        <f>VLOOKUP($A295,'App C Share Inflows'!$A:$I,7,FALSE)</f>
        <v>-13293.771000000001</v>
      </c>
      <c r="AQ295" s="250">
        <f>VLOOKUP($A295,'App C Share Inflows'!$A:$I,8,FALSE)</f>
        <v>0</v>
      </c>
      <c r="AR295" s="250">
        <f>VLOOKUP($A295,'App C Share Inflows'!$A:$I,9,FALSE)</f>
        <v>0</v>
      </c>
    </row>
    <row r="296" spans="1:44">
      <c r="A296" s="4">
        <v>93127</v>
      </c>
      <c r="B296" s="84" t="s">
        <v>297</v>
      </c>
      <c r="C296" s="249">
        <f>VLOOKUP($A296,'App C Total'!$A:$I,3,FALSE)</f>
        <v>6.5200000000000003E-6</v>
      </c>
      <c r="D296" s="44"/>
      <c r="E296" s="250">
        <f>VLOOKUP($A296,'App C Total'!$A:$I,5,FALSE)</f>
        <v>8490.3905950000008</v>
      </c>
      <c r="F296" s="250">
        <f>VLOOKUP($A296,'App C Total'!$A:$I,6,FALSE)</f>
        <v>6010.5110749999994</v>
      </c>
      <c r="G296" s="250">
        <f>VLOOKUP($A296,'App C Total'!$A:$I,7,FALSE)</f>
        <v>10318.366119999999</v>
      </c>
      <c r="H296" s="250">
        <f>VLOOKUP($A296,'App C Total'!$A:$I,8,FALSE)</f>
        <v>488.71312</v>
      </c>
      <c r="I296" s="250">
        <f>VLOOKUP($A296,'App C Total'!$A:$I,9,FALSE)</f>
        <v>0</v>
      </c>
      <c r="L296" s="250">
        <f>VLOOKUP($A296,'App C Exp'!$A:$I,5,FALSE)</f>
        <v>1873.84148</v>
      </c>
      <c r="M296" s="250">
        <f>VLOOKUP($A296,'App C Exp'!$A:$I,6,FALSE)</f>
        <v>1391.29628</v>
      </c>
      <c r="N296" s="250">
        <f>VLOOKUP($A296,'App C Exp'!$A:$I,7,FALSE)</f>
        <v>1443.08464</v>
      </c>
      <c r="O296" s="250">
        <f>VLOOKUP($A296,'App C Exp'!$A:$I,8,FALSE)</f>
        <v>0</v>
      </c>
      <c r="P296" s="250">
        <f>VLOOKUP($A296,'App C Exp'!$A:$I,9,FALSE)</f>
        <v>0</v>
      </c>
      <c r="S296" s="250">
        <f>VLOOKUP($A296,'App C Inv'!$A:$I,5,FALSE)</f>
        <v>2879.3298</v>
      </c>
      <c r="T296" s="250">
        <f>VLOOKUP($A296,'App C Inv'!$A:$I,6,FALSE)</f>
        <v>1909.0038400000001</v>
      </c>
      <c r="U296" s="250">
        <f>VLOOKUP($A296,'App C Inv'!$A:$I,7,FALSE)</f>
        <v>6280.4877999999999</v>
      </c>
      <c r="V296" s="250">
        <f>VLOOKUP($A296,'App C Inv'!$A:$I,8,FALSE)</f>
        <v>488.71312</v>
      </c>
      <c r="W296" s="250">
        <f>VLOOKUP($A296,'App C Inv'!$A:$I,9,FALSE)</f>
        <v>0</v>
      </c>
      <c r="Z296" s="250">
        <f>VLOOKUP($A296,'App C Assum'!$A:$I,5,FALSE)</f>
        <v>1835.00836</v>
      </c>
      <c r="AA296" s="250">
        <f>VLOOKUP($A296,'App C Assum'!$A:$I,6,FALSE)</f>
        <v>0</v>
      </c>
      <c r="AB296" s="250">
        <f>VLOOKUP($A296,'App C Assum'!$A:$I,7,FALSE)</f>
        <v>0</v>
      </c>
      <c r="AC296" s="250">
        <f>VLOOKUP($A296,'App C Assum'!$A:$I,8,FALSE)</f>
        <v>0</v>
      </c>
      <c r="AD296" s="250">
        <f>VLOOKUP($A296,'App C Assum'!$A:$I,9,FALSE)</f>
        <v>0</v>
      </c>
      <c r="AG296" s="250">
        <f>VLOOKUP($A296,'App C Share Outflows'!$A:$I,5,FALSE)</f>
        <v>3108.0318049999996</v>
      </c>
      <c r="AH296" s="250">
        <f>VLOOKUP($A296,'App C Share Outflows'!$A:$I,6,FALSE)</f>
        <v>3108.0318049999996</v>
      </c>
      <c r="AI296" s="250">
        <f>VLOOKUP($A296,'App C Share Outflows'!$A:$I,7,FALSE)</f>
        <v>2594.7936799999998</v>
      </c>
      <c r="AJ296" s="250">
        <f>VLOOKUP($A296,'App C Share Outflows'!$A:$I,8,FALSE)</f>
        <v>0</v>
      </c>
      <c r="AK296" s="250">
        <f>VLOOKUP($A296,'App C Share Outflows'!$A:$I,9,FALSE)</f>
        <v>0</v>
      </c>
      <c r="AN296" s="250">
        <f>VLOOKUP($A296,'App C Share Inflows'!$A:$I,5,FALSE)</f>
        <v>-1205.8208499999998</v>
      </c>
      <c r="AO296" s="250">
        <f>VLOOKUP($A296,'App C Share Inflows'!$A:$I,6,FALSE)</f>
        <v>-397.82084999999984</v>
      </c>
      <c r="AP296" s="250">
        <f>VLOOKUP($A296,'App C Share Inflows'!$A:$I,7,FALSE)</f>
        <v>0</v>
      </c>
      <c r="AQ296" s="250">
        <f>VLOOKUP($A296,'App C Share Inflows'!$A:$I,8,FALSE)</f>
        <v>0</v>
      </c>
      <c r="AR296" s="250">
        <f>VLOOKUP($A296,'App C Share Inflows'!$A:$I,9,FALSE)</f>
        <v>0</v>
      </c>
    </row>
    <row r="297" spans="1:44">
      <c r="A297" s="4">
        <v>93131</v>
      </c>
      <c r="B297" s="84" t="s">
        <v>298</v>
      </c>
      <c r="C297" s="249">
        <f>VLOOKUP($A297,'App C Total'!$A:$I,3,FALSE)</f>
        <v>1.4506999999999999E-4</v>
      </c>
      <c r="D297" s="44"/>
      <c r="E297" s="250">
        <f>VLOOKUP($A297,'App C Total'!$A:$I,5,FALSE)</f>
        <v>133437.3325325</v>
      </c>
      <c r="F297" s="250">
        <f>VLOOKUP($A297,'App C Total'!$A:$I,6,FALSE)</f>
        <v>58948.013212500016</v>
      </c>
      <c r="G297" s="250">
        <f>VLOOKUP($A297,'App C Total'!$A:$I,7,FALSE)</f>
        <v>154305.96130749999</v>
      </c>
      <c r="H297" s="250">
        <f>VLOOKUP($A297,'App C Total'!$A:$I,8,FALSE)</f>
        <v>10873.866919999999</v>
      </c>
      <c r="I297" s="250">
        <f>VLOOKUP($A297,'App C Total'!$A:$I,9,FALSE)</f>
        <v>0</v>
      </c>
      <c r="L297" s="250">
        <f>VLOOKUP($A297,'App C Exp'!$A:$I,5,FALSE)</f>
        <v>41692.972929999996</v>
      </c>
      <c r="M297" s="250">
        <f>VLOOKUP($A297,'App C Exp'!$A:$I,6,FALSE)</f>
        <v>30956.342229999998</v>
      </c>
      <c r="N297" s="250">
        <f>VLOOKUP($A297,'App C Exp'!$A:$I,7,FALSE)</f>
        <v>32108.633239999999</v>
      </c>
      <c r="O297" s="250">
        <f>VLOOKUP($A297,'App C Exp'!$A:$I,8,FALSE)</f>
        <v>0</v>
      </c>
      <c r="P297" s="250">
        <f>VLOOKUP($A297,'App C Exp'!$A:$I,9,FALSE)</f>
        <v>0</v>
      </c>
      <c r="S297" s="250">
        <f>VLOOKUP($A297,'App C Inv'!$A:$I,5,FALSE)</f>
        <v>64065.088049999998</v>
      </c>
      <c r="T297" s="250">
        <f>VLOOKUP($A297,'App C Inv'!$A:$I,6,FALSE)</f>
        <v>42475.335439999995</v>
      </c>
      <c r="U297" s="250">
        <f>VLOOKUP($A297,'App C Inv'!$A:$I,7,FALSE)</f>
        <v>139740.85355</v>
      </c>
      <c r="V297" s="250">
        <f>VLOOKUP($A297,'App C Inv'!$A:$I,8,FALSE)</f>
        <v>10873.866919999999</v>
      </c>
      <c r="W297" s="250">
        <f>VLOOKUP($A297,'App C Inv'!$A:$I,9,FALSE)</f>
        <v>0</v>
      </c>
      <c r="Z297" s="250">
        <f>VLOOKUP($A297,'App C Assum'!$A:$I,5,FALSE)</f>
        <v>40828.936009999998</v>
      </c>
      <c r="AA297" s="250">
        <f>VLOOKUP($A297,'App C Assum'!$A:$I,6,FALSE)</f>
        <v>0</v>
      </c>
      <c r="AB297" s="250">
        <f>VLOOKUP($A297,'App C Assum'!$A:$I,7,FALSE)</f>
        <v>0</v>
      </c>
      <c r="AC297" s="250">
        <f>VLOOKUP($A297,'App C Assum'!$A:$I,8,FALSE)</f>
        <v>0</v>
      </c>
      <c r="AD297" s="250">
        <f>VLOOKUP($A297,'App C Assum'!$A:$I,9,FALSE)</f>
        <v>0</v>
      </c>
      <c r="AG297" s="250">
        <f>VLOOKUP($A297,'App C Share Outflows'!$A:$I,5,FALSE)</f>
        <v>4393.8610250000202</v>
      </c>
      <c r="AH297" s="250">
        <f>VLOOKUP($A297,'App C Share Outflows'!$A:$I,6,FALSE)</f>
        <v>3059.8610250000202</v>
      </c>
      <c r="AI297" s="250">
        <f>VLOOKUP($A297,'App C Share Outflows'!$A:$I,7,FALSE)</f>
        <v>0</v>
      </c>
      <c r="AJ297" s="250">
        <f>VLOOKUP($A297,'App C Share Outflows'!$A:$I,8,FALSE)</f>
        <v>0</v>
      </c>
      <c r="AK297" s="250">
        <f>VLOOKUP($A297,'App C Share Outflows'!$A:$I,9,FALSE)</f>
        <v>0</v>
      </c>
      <c r="AN297" s="250">
        <f>VLOOKUP($A297,'App C Share Inflows'!$A:$I,5,FALSE)</f>
        <v>-17543.525482499994</v>
      </c>
      <c r="AO297" s="250">
        <f>VLOOKUP($A297,'App C Share Inflows'!$A:$I,6,FALSE)</f>
        <v>-17543.525482499994</v>
      </c>
      <c r="AP297" s="250">
        <f>VLOOKUP($A297,'App C Share Inflows'!$A:$I,7,FALSE)</f>
        <v>-17543.525482499994</v>
      </c>
      <c r="AQ297" s="250">
        <f>VLOOKUP($A297,'App C Share Inflows'!$A:$I,8,FALSE)</f>
        <v>0</v>
      </c>
      <c r="AR297" s="250">
        <f>VLOOKUP($A297,'App C Share Inflows'!$A:$I,9,FALSE)</f>
        <v>0</v>
      </c>
    </row>
    <row r="298" spans="1:44">
      <c r="A298" s="4">
        <v>93137</v>
      </c>
      <c r="B298" s="84" t="s">
        <v>299</v>
      </c>
      <c r="C298" s="249">
        <f>VLOOKUP($A298,'App C Total'!$A:$I,3,FALSE)</f>
        <v>5.7899999999999996E-6</v>
      </c>
      <c r="D298" s="44"/>
      <c r="E298" s="250">
        <f>VLOOKUP($A298,'App C Total'!$A:$I,5,FALSE)</f>
        <v>7182.2819525000014</v>
      </c>
      <c r="F298" s="250">
        <f>VLOOKUP($A298,'App C Total'!$A:$I,6,FALSE)</f>
        <v>3372.5239125000016</v>
      </c>
      <c r="G298" s="250">
        <f>VLOOKUP($A298,'App C Total'!$A:$I,7,FALSE)</f>
        <v>6901.0713275000007</v>
      </c>
      <c r="H298" s="250">
        <f>VLOOKUP($A298,'App C Total'!$A:$I,8,FALSE)</f>
        <v>433.99523999999997</v>
      </c>
      <c r="I298" s="250">
        <f>VLOOKUP($A298,'App C Total'!$A:$I,9,FALSE)</f>
        <v>0</v>
      </c>
      <c r="L298" s="250">
        <f>VLOOKUP($A298,'App C Exp'!$A:$I,5,FALSE)</f>
        <v>1664.0402099999999</v>
      </c>
      <c r="M298" s="250">
        <f>VLOOKUP($A298,'App C Exp'!$A:$I,6,FALSE)</f>
        <v>1235.5223099999998</v>
      </c>
      <c r="N298" s="250">
        <f>VLOOKUP($A298,'App C Exp'!$A:$I,7,FALSE)</f>
        <v>1281.5122799999999</v>
      </c>
      <c r="O298" s="250">
        <f>VLOOKUP($A298,'App C Exp'!$A:$I,8,FALSE)</f>
        <v>0</v>
      </c>
      <c r="P298" s="250">
        <f>VLOOKUP($A298,'App C Exp'!$A:$I,9,FALSE)</f>
        <v>0</v>
      </c>
      <c r="S298" s="250">
        <f>VLOOKUP($A298,'App C Inv'!$A:$I,5,FALSE)</f>
        <v>2556.9508499999997</v>
      </c>
      <c r="T298" s="250">
        <f>VLOOKUP($A298,'App C Inv'!$A:$I,6,FALSE)</f>
        <v>1695.26568</v>
      </c>
      <c r="U298" s="250">
        <f>VLOOKUP($A298,'App C Inv'!$A:$I,7,FALSE)</f>
        <v>5577.3043499999994</v>
      </c>
      <c r="V298" s="250">
        <f>VLOOKUP($A298,'App C Inv'!$A:$I,8,FALSE)</f>
        <v>433.99523999999997</v>
      </c>
      <c r="W298" s="250">
        <f>VLOOKUP($A298,'App C Inv'!$A:$I,9,FALSE)</f>
        <v>0</v>
      </c>
      <c r="Z298" s="250">
        <f>VLOOKUP($A298,'App C Assum'!$A:$I,5,FALSE)</f>
        <v>1629.5549699999999</v>
      </c>
      <c r="AA298" s="250">
        <f>VLOOKUP($A298,'App C Assum'!$A:$I,6,FALSE)</f>
        <v>0</v>
      </c>
      <c r="AB298" s="250">
        <f>VLOOKUP($A298,'App C Assum'!$A:$I,7,FALSE)</f>
        <v>0</v>
      </c>
      <c r="AC298" s="250">
        <f>VLOOKUP($A298,'App C Assum'!$A:$I,8,FALSE)</f>
        <v>0</v>
      </c>
      <c r="AD298" s="250">
        <f>VLOOKUP($A298,'App C Assum'!$A:$I,9,FALSE)</f>
        <v>0</v>
      </c>
      <c r="AG298" s="250">
        <f>VLOOKUP($A298,'App C Share Outflows'!$A:$I,5,FALSE)</f>
        <v>1331.7359225000018</v>
      </c>
      <c r="AH298" s="250">
        <f>VLOOKUP($A298,'App C Share Outflows'!$A:$I,6,FALSE)</f>
        <v>441.73592250000172</v>
      </c>
      <c r="AI298" s="250">
        <f>VLOOKUP($A298,'App C Share Outflows'!$A:$I,7,FALSE)</f>
        <v>42.254697500001271</v>
      </c>
      <c r="AJ298" s="250">
        <f>VLOOKUP($A298,'App C Share Outflows'!$A:$I,8,FALSE)</f>
        <v>0</v>
      </c>
      <c r="AK298" s="250">
        <f>VLOOKUP($A298,'App C Share Outflows'!$A:$I,9,FALSE)</f>
        <v>0</v>
      </c>
      <c r="AN298" s="250">
        <f>VLOOKUP($A298,'App C Share Inflows'!$A:$I,5,FALSE)</f>
        <v>0</v>
      </c>
      <c r="AO298" s="250">
        <f>VLOOKUP($A298,'App C Share Inflows'!$A:$I,6,FALSE)</f>
        <v>0</v>
      </c>
      <c r="AP298" s="250">
        <f>VLOOKUP($A298,'App C Share Inflows'!$A:$I,7,FALSE)</f>
        <v>0</v>
      </c>
      <c r="AQ298" s="250">
        <f>VLOOKUP($A298,'App C Share Inflows'!$A:$I,8,FALSE)</f>
        <v>0</v>
      </c>
      <c r="AR298" s="250">
        <f>VLOOKUP($A298,'App C Share Inflows'!$A:$I,9,FALSE)</f>
        <v>0</v>
      </c>
    </row>
    <row r="299" spans="1:44">
      <c r="A299" s="4">
        <v>93141</v>
      </c>
      <c r="B299" s="84" t="s">
        <v>300</v>
      </c>
      <c r="C299" s="249">
        <f>VLOOKUP($A299,'App C Total'!$A:$I,3,FALSE)</f>
        <v>4.5030000000000001E-5</v>
      </c>
      <c r="D299" s="44"/>
      <c r="E299" s="250">
        <f>VLOOKUP($A299,'App C Total'!$A:$I,5,FALSE)</f>
        <v>50645.527142500003</v>
      </c>
      <c r="F299" s="250">
        <f>VLOOKUP($A299,'App C Total'!$A:$I,6,FALSE)</f>
        <v>30475.9788625</v>
      </c>
      <c r="G299" s="250">
        <f>VLOOKUP($A299,'App C Total'!$A:$I,7,FALSE)</f>
        <v>58043.230317499998</v>
      </c>
      <c r="H299" s="250">
        <f>VLOOKUP($A299,'App C Total'!$A:$I,8,FALSE)</f>
        <v>3375.2686800000001</v>
      </c>
      <c r="I299" s="250">
        <f>VLOOKUP($A299,'App C Total'!$A:$I,9,FALSE)</f>
        <v>0</v>
      </c>
      <c r="L299" s="250">
        <f>VLOOKUP($A299,'App C Exp'!$A:$I,5,FALSE)</f>
        <v>12941.57697</v>
      </c>
      <c r="M299" s="250">
        <f>VLOOKUP($A299,'App C Exp'!$A:$I,6,FALSE)</f>
        <v>9608.9066700000003</v>
      </c>
      <c r="N299" s="250">
        <f>VLOOKUP($A299,'App C Exp'!$A:$I,7,FALSE)</f>
        <v>9966.5799600000009</v>
      </c>
      <c r="O299" s="250">
        <f>VLOOKUP($A299,'App C Exp'!$A:$I,8,FALSE)</f>
        <v>0</v>
      </c>
      <c r="P299" s="250">
        <f>VLOOKUP($A299,'App C Exp'!$A:$I,9,FALSE)</f>
        <v>0</v>
      </c>
      <c r="S299" s="250">
        <f>VLOOKUP($A299,'App C Inv'!$A:$I,5,FALSE)</f>
        <v>19885.923450000002</v>
      </c>
      <c r="T299" s="250">
        <f>VLOOKUP($A299,'App C Inv'!$A:$I,6,FALSE)</f>
        <v>13184.42376</v>
      </c>
      <c r="U299" s="250">
        <f>VLOOKUP($A299,'App C Inv'!$A:$I,7,FALSE)</f>
        <v>43375.822950000002</v>
      </c>
      <c r="V299" s="250">
        <f>VLOOKUP($A299,'App C Inv'!$A:$I,8,FALSE)</f>
        <v>3375.2686800000001</v>
      </c>
      <c r="W299" s="250">
        <f>VLOOKUP($A299,'App C Inv'!$A:$I,9,FALSE)</f>
        <v>0</v>
      </c>
      <c r="Z299" s="250">
        <f>VLOOKUP($A299,'App C Assum'!$A:$I,5,FALSE)</f>
        <v>12673.378290000001</v>
      </c>
      <c r="AA299" s="250">
        <f>VLOOKUP($A299,'App C Assum'!$A:$I,6,FALSE)</f>
        <v>0</v>
      </c>
      <c r="AB299" s="250">
        <f>VLOOKUP($A299,'App C Assum'!$A:$I,7,FALSE)</f>
        <v>0</v>
      </c>
      <c r="AC299" s="250">
        <f>VLOOKUP($A299,'App C Assum'!$A:$I,8,FALSE)</f>
        <v>0</v>
      </c>
      <c r="AD299" s="250">
        <f>VLOOKUP($A299,'App C Assum'!$A:$I,9,FALSE)</f>
        <v>0</v>
      </c>
      <c r="AG299" s="250">
        <f>VLOOKUP($A299,'App C Share Outflows'!$A:$I,5,FALSE)</f>
        <v>7682.6484324999974</v>
      </c>
      <c r="AH299" s="250">
        <f>VLOOKUP($A299,'App C Share Outflows'!$A:$I,6,FALSE)</f>
        <v>7682.6484324999974</v>
      </c>
      <c r="AI299" s="250">
        <f>VLOOKUP($A299,'App C Share Outflows'!$A:$I,7,FALSE)</f>
        <v>4700.8274074999936</v>
      </c>
      <c r="AJ299" s="250">
        <f>VLOOKUP($A299,'App C Share Outflows'!$A:$I,8,FALSE)</f>
        <v>0</v>
      </c>
      <c r="AK299" s="250">
        <f>VLOOKUP($A299,'App C Share Outflows'!$A:$I,9,FALSE)</f>
        <v>0</v>
      </c>
      <c r="AN299" s="250">
        <f>VLOOKUP($A299,'App C Share Inflows'!$A:$I,5,FALSE)</f>
        <v>-2538</v>
      </c>
      <c r="AO299" s="250">
        <f>VLOOKUP($A299,'App C Share Inflows'!$A:$I,6,FALSE)</f>
        <v>0</v>
      </c>
      <c r="AP299" s="250">
        <f>VLOOKUP($A299,'App C Share Inflows'!$A:$I,7,FALSE)</f>
        <v>0</v>
      </c>
      <c r="AQ299" s="250">
        <f>VLOOKUP($A299,'App C Share Inflows'!$A:$I,8,FALSE)</f>
        <v>0</v>
      </c>
      <c r="AR299" s="250">
        <f>VLOOKUP($A299,'App C Share Inflows'!$A:$I,9,FALSE)</f>
        <v>0</v>
      </c>
    </row>
    <row r="300" spans="1:44">
      <c r="A300" s="4">
        <v>93151</v>
      </c>
      <c r="B300" s="84" t="s">
        <v>301</v>
      </c>
      <c r="C300" s="249">
        <f>VLOOKUP($A300,'App C Total'!$A:$I,3,FALSE)</f>
        <v>3.3882999999999998E-4</v>
      </c>
      <c r="D300" s="44"/>
      <c r="E300" s="250">
        <f>VLOOKUP($A300,'App C Total'!$A:$I,5,FALSE)</f>
        <v>317036.72549249989</v>
      </c>
      <c r="F300" s="250">
        <f>VLOOKUP($A300,'App C Total'!$A:$I,6,FALSE)</f>
        <v>144233.88841249997</v>
      </c>
      <c r="G300" s="250">
        <f>VLOOKUP($A300,'App C Total'!$A:$I,7,FALSE)</f>
        <v>366644.89516749996</v>
      </c>
      <c r="H300" s="250">
        <f>VLOOKUP($A300,'App C Total'!$A:$I,8,FALSE)</f>
        <v>25397.341479999999</v>
      </c>
      <c r="I300" s="250">
        <f>VLOOKUP($A300,'App C Total'!$A:$I,9,FALSE)</f>
        <v>0</v>
      </c>
      <c r="L300" s="250">
        <f>VLOOKUP($A300,'App C Exp'!$A:$I,5,FALSE)</f>
        <v>97379.40316999999</v>
      </c>
      <c r="M300" s="250">
        <f>VLOOKUP($A300,'App C Exp'!$A:$I,6,FALSE)</f>
        <v>72302.594870000001</v>
      </c>
      <c r="N300" s="250">
        <f>VLOOKUP($A300,'App C Exp'!$A:$I,7,FALSE)</f>
        <v>74993.921560000003</v>
      </c>
      <c r="O300" s="250">
        <f>VLOOKUP($A300,'App C Exp'!$A:$I,8,FALSE)</f>
        <v>0</v>
      </c>
      <c r="P300" s="250">
        <f>VLOOKUP($A300,'App C Exp'!$A:$I,9,FALSE)</f>
        <v>0</v>
      </c>
      <c r="S300" s="250">
        <f>VLOOKUP($A300,'App C Inv'!$A:$I,5,FALSE)</f>
        <v>149632.41045</v>
      </c>
      <c r="T300" s="250">
        <f>VLOOKUP($A300,'App C Inv'!$A:$I,6,FALSE)</f>
        <v>99206.713359999994</v>
      </c>
      <c r="U300" s="250">
        <f>VLOOKUP($A300,'App C Inv'!$A:$I,7,FALSE)</f>
        <v>326383.07994999998</v>
      </c>
      <c r="V300" s="250">
        <f>VLOOKUP($A300,'App C Inv'!$A:$I,8,FALSE)</f>
        <v>25397.341479999999</v>
      </c>
      <c r="W300" s="250">
        <f>VLOOKUP($A300,'App C Inv'!$A:$I,9,FALSE)</f>
        <v>0</v>
      </c>
      <c r="Z300" s="250">
        <f>VLOOKUP($A300,'App C Assum'!$A:$I,5,FALSE)</f>
        <v>95361.331689999992</v>
      </c>
      <c r="AA300" s="250">
        <f>VLOOKUP($A300,'App C Assum'!$A:$I,6,FALSE)</f>
        <v>0</v>
      </c>
      <c r="AB300" s="250">
        <f>VLOOKUP($A300,'App C Assum'!$A:$I,7,FALSE)</f>
        <v>0</v>
      </c>
      <c r="AC300" s="250">
        <f>VLOOKUP($A300,'App C Assum'!$A:$I,8,FALSE)</f>
        <v>0</v>
      </c>
      <c r="AD300" s="250">
        <f>VLOOKUP($A300,'App C Assum'!$A:$I,9,FALSE)</f>
        <v>0</v>
      </c>
      <c r="AG300" s="250">
        <f>VLOOKUP($A300,'App C Share Outflows'!$A:$I,5,FALSE)</f>
        <v>13475.804649999962</v>
      </c>
      <c r="AH300" s="250">
        <f>VLOOKUP($A300,'App C Share Outflows'!$A:$I,6,FALSE)</f>
        <v>11536.804649999962</v>
      </c>
      <c r="AI300" s="250">
        <f>VLOOKUP($A300,'App C Share Outflows'!$A:$I,7,FALSE)</f>
        <v>0</v>
      </c>
      <c r="AJ300" s="250">
        <f>VLOOKUP($A300,'App C Share Outflows'!$A:$I,8,FALSE)</f>
        <v>0</v>
      </c>
      <c r="AK300" s="250">
        <f>VLOOKUP($A300,'App C Share Outflows'!$A:$I,9,FALSE)</f>
        <v>0</v>
      </c>
      <c r="AN300" s="250">
        <f>VLOOKUP($A300,'App C Share Inflows'!$A:$I,5,FALSE)</f>
        <v>-38812.224467499982</v>
      </c>
      <c r="AO300" s="250">
        <f>VLOOKUP($A300,'App C Share Inflows'!$A:$I,6,FALSE)</f>
        <v>-38812.224467499982</v>
      </c>
      <c r="AP300" s="250">
        <f>VLOOKUP($A300,'App C Share Inflows'!$A:$I,7,FALSE)</f>
        <v>-34732.106342500003</v>
      </c>
      <c r="AQ300" s="250">
        <f>VLOOKUP($A300,'App C Share Inflows'!$A:$I,8,FALSE)</f>
        <v>0</v>
      </c>
      <c r="AR300" s="250">
        <f>VLOOKUP($A300,'App C Share Inflows'!$A:$I,9,FALSE)</f>
        <v>0</v>
      </c>
    </row>
    <row r="301" spans="1:44">
      <c r="A301" s="4">
        <v>93157</v>
      </c>
      <c r="B301" s="84" t="s">
        <v>302</v>
      </c>
      <c r="C301" s="249">
        <f>VLOOKUP($A301,'App C Total'!$A:$I,3,FALSE)</f>
        <v>1.6500000000000001E-5</v>
      </c>
      <c r="D301" s="44"/>
      <c r="E301" s="250">
        <f>VLOOKUP($A301,'App C Total'!$A:$I,5,FALSE)</f>
        <v>17254.2281</v>
      </c>
      <c r="F301" s="250">
        <f>VLOOKUP($A301,'App C Total'!$A:$I,6,FALSE)</f>
        <v>10831.6741</v>
      </c>
      <c r="G301" s="250">
        <f>VLOOKUP($A301,'App C Total'!$A:$I,7,FALSE)</f>
        <v>16206.962374999999</v>
      </c>
      <c r="H301" s="250">
        <f>VLOOKUP($A301,'App C Total'!$A:$I,8,FALSE)</f>
        <v>1236.7740000000001</v>
      </c>
      <c r="I301" s="250">
        <f>VLOOKUP($A301,'App C Total'!$A:$I,9,FALSE)</f>
        <v>0</v>
      </c>
      <c r="L301" s="250">
        <f>VLOOKUP($A301,'App C Exp'!$A:$I,5,FALSE)</f>
        <v>4742.0835000000006</v>
      </c>
      <c r="M301" s="250">
        <f>VLOOKUP($A301,'App C Exp'!$A:$I,6,FALSE)</f>
        <v>3520.9185000000002</v>
      </c>
      <c r="N301" s="250">
        <f>VLOOKUP($A301,'App C Exp'!$A:$I,7,FALSE)</f>
        <v>3651.9780000000001</v>
      </c>
      <c r="O301" s="250">
        <f>VLOOKUP($A301,'App C Exp'!$A:$I,8,FALSE)</f>
        <v>0</v>
      </c>
      <c r="P301" s="250">
        <f>VLOOKUP($A301,'App C Exp'!$A:$I,9,FALSE)</f>
        <v>0</v>
      </c>
      <c r="S301" s="250">
        <f>VLOOKUP($A301,'App C Inv'!$A:$I,5,FALSE)</f>
        <v>7286.6475000000009</v>
      </c>
      <c r="T301" s="250">
        <f>VLOOKUP($A301,'App C Inv'!$A:$I,6,FALSE)</f>
        <v>4831.0680000000002</v>
      </c>
      <c r="U301" s="250">
        <f>VLOOKUP($A301,'App C Inv'!$A:$I,7,FALSE)</f>
        <v>15893.872500000001</v>
      </c>
      <c r="V301" s="250">
        <f>VLOOKUP($A301,'App C Inv'!$A:$I,8,FALSE)</f>
        <v>1236.7740000000001</v>
      </c>
      <c r="W301" s="250">
        <f>VLOOKUP($A301,'App C Inv'!$A:$I,9,FALSE)</f>
        <v>0</v>
      </c>
      <c r="Z301" s="250">
        <f>VLOOKUP($A301,'App C Assum'!$A:$I,5,FALSE)</f>
        <v>4643.8095000000003</v>
      </c>
      <c r="AA301" s="250">
        <f>VLOOKUP($A301,'App C Assum'!$A:$I,6,FALSE)</f>
        <v>0</v>
      </c>
      <c r="AB301" s="250">
        <f>VLOOKUP($A301,'App C Assum'!$A:$I,7,FALSE)</f>
        <v>0</v>
      </c>
      <c r="AC301" s="250">
        <f>VLOOKUP($A301,'App C Assum'!$A:$I,8,FALSE)</f>
        <v>0</v>
      </c>
      <c r="AD301" s="250">
        <f>VLOOKUP($A301,'App C Assum'!$A:$I,9,FALSE)</f>
        <v>0</v>
      </c>
      <c r="AG301" s="250">
        <f>VLOOKUP($A301,'App C Share Outflows'!$A:$I,5,FALSE)</f>
        <v>6649.2913499999995</v>
      </c>
      <c r="AH301" s="250">
        <f>VLOOKUP($A301,'App C Share Outflows'!$A:$I,6,FALSE)</f>
        <v>6649.2913499999995</v>
      </c>
      <c r="AI301" s="250">
        <f>VLOOKUP($A301,'App C Share Outflows'!$A:$I,7,FALSE)</f>
        <v>0</v>
      </c>
      <c r="AJ301" s="250">
        <f>VLOOKUP($A301,'App C Share Outflows'!$A:$I,8,FALSE)</f>
        <v>0</v>
      </c>
      <c r="AK301" s="250">
        <f>VLOOKUP($A301,'App C Share Outflows'!$A:$I,9,FALSE)</f>
        <v>0</v>
      </c>
      <c r="AN301" s="250">
        <f>VLOOKUP($A301,'App C Share Inflows'!$A:$I,5,FALSE)</f>
        <v>-6067.6037500000002</v>
      </c>
      <c r="AO301" s="250">
        <f>VLOOKUP($A301,'App C Share Inflows'!$A:$I,6,FALSE)</f>
        <v>-4169.6037500000002</v>
      </c>
      <c r="AP301" s="250">
        <f>VLOOKUP($A301,'App C Share Inflows'!$A:$I,7,FALSE)</f>
        <v>-3338.8881250000004</v>
      </c>
      <c r="AQ301" s="250">
        <f>VLOOKUP($A301,'App C Share Inflows'!$A:$I,8,FALSE)</f>
        <v>0</v>
      </c>
      <c r="AR301" s="250">
        <f>VLOOKUP($A301,'App C Share Inflows'!$A:$I,9,FALSE)</f>
        <v>0</v>
      </c>
    </row>
    <row r="302" spans="1:44">
      <c r="A302" s="4">
        <v>93161</v>
      </c>
      <c r="B302" s="84" t="s">
        <v>303</v>
      </c>
      <c r="C302" s="249">
        <f>VLOOKUP($A302,'App C Total'!$A:$I,3,FALSE)</f>
        <v>7.0170000000000001E-5</v>
      </c>
      <c r="D302" s="44"/>
      <c r="E302" s="250">
        <f>VLOOKUP($A302,'App C Total'!$A:$I,5,FALSE)</f>
        <v>46104.990257500001</v>
      </c>
      <c r="F302" s="250">
        <f>VLOOKUP($A302,'App C Total'!$A:$I,6,FALSE)</f>
        <v>16228.943337499997</v>
      </c>
      <c r="G302" s="250">
        <f>VLOOKUP($A302,'App C Total'!$A:$I,7,FALSE)</f>
        <v>73131.811082499989</v>
      </c>
      <c r="H302" s="250">
        <f>VLOOKUP($A302,'App C Total'!$A:$I,8,FALSE)</f>
        <v>5259.6625199999999</v>
      </c>
      <c r="I302" s="250">
        <f>VLOOKUP($A302,'App C Total'!$A:$I,9,FALSE)</f>
        <v>0</v>
      </c>
      <c r="L302" s="250">
        <f>VLOOKUP($A302,'App C Exp'!$A:$I,5,FALSE)</f>
        <v>20166.787830000001</v>
      </c>
      <c r="M302" s="250">
        <f>VLOOKUP($A302,'App C Exp'!$A:$I,6,FALSE)</f>
        <v>14973.50613</v>
      </c>
      <c r="N302" s="250">
        <f>VLOOKUP($A302,'App C Exp'!$A:$I,7,FALSE)</f>
        <v>15530.86644</v>
      </c>
      <c r="O302" s="250">
        <f>VLOOKUP($A302,'App C Exp'!$A:$I,8,FALSE)</f>
        <v>0</v>
      </c>
      <c r="P302" s="250">
        <f>VLOOKUP($A302,'App C Exp'!$A:$I,9,FALSE)</f>
        <v>0</v>
      </c>
      <c r="S302" s="250">
        <f>VLOOKUP($A302,'App C Inv'!$A:$I,5,FALSE)</f>
        <v>30988.12455</v>
      </c>
      <c r="T302" s="250">
        <f>VLOOKUP($A302,'App C Inv'!$A:$I,6,FALSE)</f>
        <v>20545.214640000002</v>
      </c>
      <c r="U302" s="250">
        <f>VLOOKUP($A302,'App C Inv'!$A:$I,7,FALSE)</f>
        <v>67592.305049999995</v>
      </c>
      <c r="V302" s="250">
        <f>VLOOKUP($A302,'App C Inv'!$A:$I,8,FALSE)</f>
        <v>5259.6625199999999</v>
      </c>
      <c r="W302" s="250">
        <f>VLOOKUP($A302,'App C Inv'!$A:$I,9,FALSE)</f>
        <v>0</v>
      </c>
      <c r="Z302" s="250">
        <f>VLOOKUP($A302,'App C Assum'!$A:$I,5,FALSE)</f>
        <v>19748.855309999999</v>
      </c>
      <c r="AA302" s="250">
        <f>VLOOKUP($A302,'App C Assum'!$A:$I,6,FALSE)</f>
        <v>0</v>
      </c>
      <c r="AB302" s="250">
        <f>VLOOKUP($A302,'App C Assum'!$A:$I,7,FALSE)</f>
        <v>0</v>
      </c>
      <c r="AC302" s="250">
        <f>VLOOKUP($A302,'App C Assum'!$A:$I,8,FALSE)</f>
        <v>0</v>
      </c>
      <c r="AD302" s="250">
        <f>VLOOKUP($A302,'App C Assum'!$A:$I,9,FALSE)</f>
        <v>0</v>
      </c>
      <c r="AG302" s="250">
        <f>VLOOKUP($A302,'App C Share Outflows'!$A:$I,5,FALSE)</f>
        <v>0</v>
      </c>
      <c r="AH302" s="250">
        <f>VLOOKUP($A302,'App C Share Outflows'!$A:$I,6,FALSE)</f>
        <v>0</v>
      </c>
      <c r="AI302" s="250">
        <f>VLOOKUP($A302,'App C Share Outflows'!$A:$I,7,FALSE)</f>
        <v>0</v>
      </c>
      <c r="AJ302" s="250">
        <f>VLOOKUP($A302,'App C Share Outflows'!$A:$I,8,FALSE)</f>
        <v>0</v>
      </c>
      <c r="AK302" s="250">
        <f>VLOOKUP($A302,'App C Share Outflows'!$A:$I,9,FALSE)</f>
        <v>0</v>
      </c>
      <c r="AN302" s="250">
        <f>VLOOKUP($A302,'App C Share Inflows'!$A:$I,5,FALSE)</f>
        <v>-24798.777432500003</v>
      </c>
      <c r="AO302" s="250">
        <f>VLOOKUP($A302,'App C Share Inflows'!$A:$I,6,FALSE)</f>
        <v>-19289.777432500003</v>
      </c>
      <c r="AP302" s="250">
        <f>VLOOKUP($A302,'App C Share Inflows'!$A:$I,7,FALSE)</f>
        <v>-9991.3604075000076</v>
      </c>
      <c r="AQ302" s="250">
        <f>VLOOKUP($A302,'App C Share Inflows'!$A:$I,8,FALSE)</f>
        <v>0</v>
      </c>
      <c r="AR302" s="250">
        <f>VLOOKUP($A302,'App C Share Inflows'!$A:$I,9,FALSE)</f>
        <v>0</v>
      </c>
    </row>
    <row r="303" spans="1:44">
      <c r="A303" s="4">
        <v>93171</v>
      </c>
      <c r="B303" s="84" t="s">
        <v>304</v>
      </c>
      <c r="C303" s="249">
        <f>VLOOKUP($A303,'App C Total'!$A:$I,3,FALSE)</f>
        <v>1.1070000000000001E-5</v>
      </c>
      <c r="D303" s="44"/>
      <c r="E303" s="250">
        <f>VLOOKUP($A303,'App C Total'!$A:$I,5,FALSE)</f>
        <v>13074.519982500002</v>
      </c>
      <c r="F303" s="250">
        <f>VLOOKUP($A303,'App C Total'!$A:$I,6,FALSE)</f>
        <v>6657.1846625000017</v>
      </c>
      <c r="G303" s="250">
        <f>VLOOKUP($A303,'App C Total'!$A:$I,7,FALSE)</f>
        <v>15590.578207500002</v>
      </c>
      <c r="H303" s="250">
        <f>VLOOKUP($A303,'App C Total'!$A:$I,8,FALSE)</f>
        <v>829.76292000000001</v>
      </c>
      <c r="I303" s="250">
        <f>VLOOKUP($A303,'App C Total'!$A:$I,9,FALSE)</f>
        <v>0</v>
      </c>
      <c r="L303" s="250">
        <f>VLOOKUP($A303,'App C Exp'!$A:$I,5,FALSE)</f>
        <v>3181.50693</v>
      </c>
      <c r="M303" s="250">
        <f>VLOOKUP($A303,'App C Exp'!$A:$I,6,FALSE)</f>
        <v>2362.21623</v>
      </c>
      <c r="N303" s="250">
        <f>VLOOKUP($A303,'App C Exp'!$A:$I,7,FALSE)</f>
        <v>2450.1452400000003</v>
      </c>
      <c r="O303" s="250">
        <f>VLOOKUP($A303,'App C Exp'!$A:$I,8,FALSE)</f>
        <v>0</v>
      </c>
      <c r="P303" s="250">
        <f>VLOOKUP($A303,'App C Exp'!$A:$I,9,FALSE)</f>
        <v>0</v>
      </c>
      <c r="S303" s="250">
        <f>VLOOKUP($A303,'App C Inv'!$A:$I,5,FALSE)</f>
        <v>4888.6780500000004</v>
      </c>
      <c r="T303" s="250">
        <f>VLOOKUP($A303,'App C Inv'!$A:$I,6,FALSE)</f>
        <v>3241.2074400000001</v>
      </c>
      <c r="U303" s="250">
        <f>VLOOKUP($A303,'App C Inv'!$A:$I,7,FALSE)</f>
        <v>10663.343550000001</v>
      </c>
      <c r="V303" s="250">
        <f>VLOOKUP($A303,'App C Inv'!$A:$I,8,FALSE)</f>
        <v>829.76292000000001</v>
      </c>
      <c r="W303" s="250">
        <f>VLOOKUP($A303,'App C Inv'!$A:$I,9,FALSE)</f>
        <v>0</v>
      </c>
      <c r="Z303" s="250">
        <f>VLOOKUP($A303,'App C Assum'!$A:$I,5,FALSE)</f>
        <v>3115.5740100000003</v>
      </c>
      <c r="AA303" s="250">
        <f>VLOOKUP($A303,'App C Assum'!$A:$I,6,FALSE)</f>
        <v>0</v>
      </c>
      <c r="AB303" s="250">
        <f>VLOOKUP($A303,'App C Assum'!$A:$I,7,FALSE)</f>
        <v>0</v>
      </c>
      <c r="AC303" s="250">
        <f>VLOOKUP($A303,'App C Assum'!$A:$I,8,FALSE)</f>
        <v>0</v>
      </c>
      <c r="AD303" s="250">
        <f>VLOOKUP($A303,'App C Assum'!$A:$I,9,FALSE)</f>
        <v>0</v>
      </c>
      <c r="AG303" s="250">
        <f>VLOOKUP($A303,'App C Share Outflows'!$A:$I,5,FALSE)</f>
        <v>3366.3812925000002</v>
      </c>
      <c r="AH303" s="250">
        <f>VLOOKUP($A303,'App C Share Outflows'!$A:$I,6,FALSE)</f>
        <v>2531.3812925000002</v>
      </c>
      <c r="AI303" s="250">
        <f>VLOOKUP($A303,'App C Share Outflows'!$A:$I,7,FALSE)</f>
        <v>2477.0894175000003</v>
      </c>
      <c r="AJ303" s="250">
        <f>VLOOKUP($A303,'App C Share Outflows'!$A:$I,8,FALSE)</f>
        <v>0</v>
      </c>
      <c r="AK303" s="250">
        <f>VLOOKUP($A303,'App C Share Outflows'!$A:$I,9,FALSE)</f>
        <v>0</v>
      </c>
      <c r="AN303" s="250">
        <f>VLOOKUP($A303,'App C Share Inflows'!$A:$I,5,FALSE)</f>
        <v>-1477.6202999999991</v>
      </c>
      <c r="AO303" s="250">
        <f>VLOOKUP($A303,'App C Share Inflows'!$A:$I,6,FALSE)</f>
        <v>-1477.6202999999991</v>
      </c>
      <c r="AP303" s="250">
        <f>VLOOKUP($A303,'App C Share Inflows'!$A:$I,7,FALSE)</f>
        <v>0</v>
      </c>
      <c r="AQ303" s="250">
        <f>VLOOKUP($A303,'App C Share Inflows'!$A:$I,8,FALSE)</f>
        <v>0</v>
      </c>
      <c r="AR303" s="250">
        <f>VLOOKUP($A303,'App C Share Inflows'!$A:$I,9,FALSE)</f>
        <v>0</v>
      </c>
    </row>
    <row r="304" spans="1:44">
      <c r="A304" s="4">
        <v>93181</v>
      </c>
      <c r="B304" s="84" t="s">
        <v>305</v>
      </c>
      <c r="C304" s="249">
        <f>VLOOKUP($A304,'App C Total'!$A:$I,3,FALSE)</f>
        <v>1.7110000000000001E-5</v>
      </c>
      <c r="D304" s="44"/>
      <c r="E304" s="250">
        <f>VLOOKUP($A304,'App C Total'!$A:$I,5,FALSE)</f>
        <v>21112.193397500003</v>
      </c>
      <c r="F304" s="250">
        <f>VLOOKUP($A304,'App C Total'!$A:$I,6,FALSE)</f>
        <v>11665.031037500001</v>
      </c>
      <c r="G304" s="250">
        <f>VLOOKUP($A304,'App C Total'!$A:$I,7,FALSE)</f>
        <v>21020.191847499998</v>
      </c>
      <c r="H304" s="250">
        <f>VLOOKUP($A304,'App C Total'!$A:$I,8,FALSE)</f>
        <v>1282.4971600000001</v>
      </c>
      <c r="I304" s="250">
        <f>VLOOKUP($A304,'App C Total'!$A:$I,9,FALSE)</f>
        <v>0</v>
      </c>
      <c r="L304" s="250">
        <f>VLOOKUP($A304,'App C Exp'!$A:$I,5,FALSE)</f>
        <v>4917.39689</v>
      </c>
      <c r="M304" s="250">
        <f>VLOOKUP($A304,'App C Exp'!$A:$I,6,FALSE)</f>
        <v>3651.0857900000001</v>
      </c>
      <c r="N304" s="250">
        <f>VLOOKUP($A304,'App C Exp'!$A:$I,7,FALSE)</f>
        <v>3786.9905200000003</v>
      </c>
      <c r="O304" s="250">
        <f>VLOOKUP($A304,'App C Exp'!$A:$I,8,FALSE)</f>
        <v>0</v>
      </c>
      <c r="P304" s="250">
        <f>VLOOKUP($A304,'App C Exp'!$A:$I,9,FALSE)</f>
        <v>0</v>
      </c>
      <c r="S304" s="250">
        <f>VLOOKUP($A304,'App C Inv'!$A:$I,5,FALSE)</f>
        <v>7556.0326500000001</v>
      </c>
      <c r="T304" s="250">
        <f>VLOOKUP($A304,'App C Inv'!$A:$I,6,FALSE)</f>
        <v>5009.67112</v>
      </c>
      <c r="U304" s="250">
        <f>VLOOKUP($A304,'App C Inv'!$A:$I,7,FALSE)</f>
        <v>16481.46415</v>
      </c>
      <c r="V304" s="250">
        <f>VLOOKUP($A304,'App C Inv'!$A:$I,8,FALSE)</f>
        <v>1282.4971600000001</v>
      </c>
      <c r="W304" s="250">
        <f>VLOOKUP($A304,'App C Inv'!$A:$I,9,FALSE)</f>
        <v>0</v>
      </c>
      <c r="Z304" s="250">
        <f>VLOOKUP($A304,'App C Assum'!$A:$I,5,FALSE)</f>
        <v>4815.4897300000002</v>
      </c>
      <c r="AA304" s="250">
        <f>VLOOKUP($A304,'App C Assum'!$A:$I,6,FALSE)</f>
        <v>0</v>
      </c>
      <c r="AB304" s="250">
        <f>VLOOKUP($A304,'App C Assum'!$A:$I,7,FALSE)</f>
        <v>0</v>
      </c>
      <c r="AC304" s="250">
        <f>VLOOKUP($A304,'App C Assum'!$A:$I,8,FALSE)</f>
        <v>0</v>
      </c>
      <c r="AD304" s="250">
        <f>VLOOKUP($A304,'App C Assum'!$A:$I,9,FALSE)</f>
        <v>0</v>
      </c>
      <c r="AG304" s="250">
        <f>VLOOKUP($A304,'App C Share Outflows'!$A:$I,5,FALSE)</f>
        <v>4071.3253775000007</v>
      </c>
      <c r="AH304" s="250">
        <f>VLOOKUP($A304,'App C Share Outflows'!$A:$I,6,FALSE)</f>
        <v>3252.3253775000007</v>
      </c>
      <c r="AI304" s="250">
        <f>VLOOKUP($A304,'App C Share Outflows'!$A:$I,7,FALSE)</f>
        <v>751.73717749999969</v>
      </c>
      <c r="AJ304" s="250">
        <f>VLOOKUP($A304,'App C Share Outflows'!$A:$I,8,FALSE)</f>
        <v>0</v>
      </c>
      <c r="AK304" s="250">
        <f>VLOOKUP($A304,'App C Share Outflows'!$A:$I,9,FALSE)</f>
        <v>0</v>
      </c>
      <c r="AN304" s="250">
        <f>VLOOKUP($A304,'App C Share Inflows'!$A:$I,5,FALSE)</f>
        <v>-248.05124999999998</v>
      </c>
      <c r="AO304" s="250">
        <f>VLOOKUP($A304,'App C Share Inflows'!$A:$I,6,FALSE)</f>
        <v>-248.05124999999998</v>
      </c>
      <c r="AP304" s="250">
        <f>VLOOKUP($A304,'App C Share Inflows'!$A:$I,7,FALSE)</f>
        <v>0</v>
      </c>
      <c r="AQ304" s="250">
        <f>VLOOKUP($A304,'App C Share Inflows'!$A:$I,8,FALSE)</f>
        <v>0</v>
      </c>
      <c r="AR304" s="250">
        <f>VLOOKUP($A304,'App C Share Inflows'!$A:$I,9,FALSE)</f>
        <v>0</v>
      </c>
    </row>
    <row r="305" spans="1:44">
      <c r="A305" s="4">
        <v>93191</v>
      </c>
      <c r="B305" s="84" t="s">
        <v>306</v>
      </c>
      <c r="C305" s="249">
        <f>VLOOKUP($A305,'App C Total'!$A:$I,3,FALSE)</f>
        <v>3.044E-5</v>
      </c>
      <c r="D305" s="44"/>
      <c r="E305" s="250">
        <f>VLOOKUP($A305,'App C Total'!$A:$I,5,FALSE)</f>
        <v>37423.850639999997</v>
      </c>
      <c r="F305" s="250">
        <f>VLOOKUP($A305,'App C Total'!$A:$I,6,FALSE)</f>
        <v>21709.689199999993</v>
      </c>
      <c r="G305" s="250">
        <f>VLOOKUP($A305,'App C Total'!$A:$I,7,FALSE)</f>
        <v>37257.224889999998</v>
      </c>
      <c r="H305" s="250">
        <f>VLOOKUP($A305,'App C Total'!$A:$I,8,FALSE)</f>
        <v>2281.6606400000001</v>
      </c>
      <c r="I305" s="250">
        <f>VLOOKUP($A305,'App C Total'!$A:$I,9,FALSE)</f>
        <v>0</v>
      </c>
      <c r="L305" s="250">
        <f>VLOOKUP($A305,'App C Exp'!$A:$I,5,FALSE)</f>
        <v>8748.4255599999997</v>
      </c>
      <c r="M305" s="250">
        <f>VLOOKUP($A305,'App C Exp'!$A:$I,6,FALSE)</f>
        <v>6495.5611600000002</v>
      </c>
      <c r="N305" s="250">
        <f>VLOOKUP($A305,'App C Exp'!$A:$I,7,FALSE)</f>
        <v>6737.3460800000003</v>
      </c>
      <c r="O305" s="250">
        <f>VLOOKUP($A305,'App C Exp'!$A:$I,8,FALSE)</f>
        <v>0</v>
      </c>
      <c r="P305" s="250">
        <f>VLOOKUP($A305,'App C Exp'!$A:$I,9,FALSE)</f>
        <v>0</v>
      </c>
      <c r="S305" s="250">
        <f>VLOOKUP($A305,'App C Inv'!$A:$I,5,FALSE)</f>
        <v>13442.7606</v>
      </c>
      <c r="T305" s="250">
        <f>VLOOKUP($A305,'App C Inv'!$A:$I,6,FALSE)</f>
        <v>8912.5884800000003</v>
      </c>
      <c r="U305" s="250">
        <f>VLOOKUP($A305,'App C Inv'!$A:$I,7,FALSE)</f>
        <v>29321.786599999999</v>
      </c>
      <c r="V305" s="250">
        <f>VLOOKUP($A305,'App C Inv'!$A:$I,8,FALSE)</f>
        <v>2281.6606400000001</v>
      </c>
      <c r="W305" s="250">
        <f>VLOOKUP($A305,'App C Inv'!$A:$I,9,FALSE)</f>
        <v>0</v>
      </c>
      <c r="Z305" s="250">
        <f>VLOOKUP($A305,'App C Assum'!$A:$I,5,FALSE)</f>
        <v>8567.1249200000002</v>
      </c>
      <c r="AA305" s="250">
        <f>VLOOKUP($A305,'App C Assum'!$A:$I,6,FALSE)</f>
        <v>0</v>
      </c>
      <c r="AB305" s="250">
        <f>VLOOKUP($A305,'App C Assum'!$A:$I,7,FALSE)</f>
        <v>0</v>
      </c>
      <c r="AC305" s="250">
        <f>VLOOKUP($A305,'App C Assum'!$A:$I,8,FALSE)</f>
        <v>0</v>
      </c>
      <c r="AD305" s="250">
        <f>VLOOKUP($A305,'App C Assum'!$A:$I,9,FALSE)</f>
        <v>0</v>
      </c>
      <c r="AG305" s="250">
        <f>VLOOKUP($A305,'App C Share Outflows'!$A:$I,5,FALSE)</f>
        <v>6665.5395599999947</v>
      </c>
      <c r="AH305" s="250">
        <f>VLOOKUP($A305,'App C Share Outflows'!$A:$I,6,FALSE)</f>
        <v>6301.5395599999947</v>
      </c>
      <c r="AI305" s="250">
        <f>VLOOKUP($A305,'App C Share Outflows'!$A:$I,7,FALSE)</f>
        <v>1198.0922099999962</v>
      </c>
      <c r="AJ305" s="250">
        <f>VLOOKUP($A305,'App C Share Outflows'!$A:$I,8,FALSE)</f>
        <v>0</v>
      </c>
      <c r="AK305" s="250">
        <f>VLOOKUP($A305,'App C Share Outflows'!$A:$I,9,FALSE)</f>
        <v>0</v>
      </c>
      <c r="AN305" s="250">
        <f>VLOOKUP($A305,'App C Share Inflows'!$A:$I,5,FALSE)</f>
        <v>0</v>
      </c>
      <c r="AO305" s="250">
        <f>VLOOKUP($A305,'App C Share Inflows'!$A:$I,6,FALSE)</f>
        <v>0</v>
      </c>
      <c r="AP305" s="250">
        <f>VLOOKUP($A305,'App C Share Inflows'!$A:$I,7,FALSE)</f>
        <v>0</v>
      </c>
      <c r="AQ305" s="250">
        <f>VLOOKUP($A305,'App C Share Inflows'!$A:$I,8,FALSE)</f>
        <v>0</v>
      </c>
      <c r="AR305" s="250">
        <f>VLOOKUP($A305,'App C Share Inflows'!$A:$I,9,FALSE)</f>
        <v>0</v>
      </c>
    </row>
    <row r="306" spans="1:44">
      <c r="A306" s="4">
        <v>93201</v>
      </c>
      <c r="B306" s="84" t="s">
        <v>307</v>
      </c>
      <c r="C306" s="249">
        <f>VLOOKUP($A306,'App C Total'!$A:$I,3,FALSE)</f>
        <v>1.532962E-2</v>
      </c>
      <c r="D306" s="44"/>
      <c r="E306" s="250">
        <f>VLOOKUP($A306,'App C Total'!$A:$I,5,FALSE)</f>
        <v>15844562.112445001</v>
      </c>
      <c r="F306" s="250">
        <f>VLOOKUP($A306,'App C Total'!$A:$I,6,FALSE)</f>
        <v>7921606.6573250005</v>
      </c>
      <c r="G306" s="250">
        <f>VLOOKUP($A306,'App C Total'!$A:$I,7,FALSE)</f>
        <v>18550458.488945</v>
      </c>
      <c r="H306" s="250">
        <f>VLOOKUP($A306,'App C Total'!$A:$I,8,FALSE)</f>
        <v>1149046.9967199999</v>
      </c>
      <c r="I306" s="250">
        <f>VLOOKUP($A306,'App C Total'!$A:$I,9,FALSE)</f>
        <v>0</v>
      </c>
      <c r="L306" s="250">
        <f>VLOOKUP($A306,'App C Exp'!$A:$I,5,FALSE)</f>
        <v>4405717.4583799997</v>
      </c>
      <c r="M306" s="250">
        <f>VLOOKUP($A306,'App C Exp'!$A:$I,6,FALSE)</f>
        <v>3271172.2821800001</v>
      </c>
      <c r="N306" s="250">
        <f>VLOOKUP($A306,'App C Exp'!$A:$I,7,FALSE)</f>
        <v>3392935.4538400001</v>
      </c>
      <c r="O306" s="250">
        <f>VLOOKUP($A306,'App C Exp'!$A:$I,8,FALSE)</f>
        <v>0</v>
      </c>
      <c r="P306" s="250">
        <f>VLOOKUP($A306,'App C Exp'!$A:$I,9,FALSE)</f>
        <v>0</v>
      </c>
      <c r="S306" s="250">
        <f>VLOOKUP($A306,'App C Inv'!$A:$I,5,FALSE)</f>
        <v>6769790.1363000004</v>
      </c>
      <c r="T306" s="250">
        <f>VLOOKUP($A306,'App C Inv'!$A:$I,6,FALSE)</f>
        <v>4488390.0990399998</v>
      </c>
      <c r="U306" s="250">
        <f>VLOOKUP($A306,'App C Inv'!$A:$I,7,FALSE)</f>
        <v>14766486.409299999</v>
      </c>
      <c r="V306" s="250">
        <f>VLOOKUP($A306,'App C Inv'!$A:$I,8,FALSE)</f>
        <v>1149046.9967199999</v>
      </c>
      <c r="W306" s="250">
        <f>VLOOKUP($A306,'App C Inv'!$A:$I,9,FALSE)</f>
        <v>0</v>
      </c>
      <c r="Z306" s="250">
        <f>VLOOKUP($A306,'App C Assum'!$A:$I,5,FALSE)</f>
        <v>4314414.2416599998</v>
      </c>
      <c r="AA306" s="250">
        <f>VLOOKUP($A306,'App C Assum'!$A:$I,6,FALSE)</f>
        <v>0</v>
      </c>
      <c r="AB306" s="250">
        <f>VLOOKUP($A306,'App C Assum'!$A:$I,7,FALSE)</f>
        <v>0</v>
      </c>
      <c r="AC306" s="250">
        <f>VLOOKUP($A306,'App C Assum'!$A:$I,8,FALSE)</f>
        <v>0</v>
      </c>
      <c r="AD306" s="250">
        <f>VLOOKUP($A306,'App C Assum'!$A:$I,9,FALSE)</f>
        <v>0</v>
      </c>
      <c r="AG306" s="250">
        <f>VLOOKUP($A306,'App C Share Outflows'!$A:$I,5,FALSE)</f>
        <v>684206.43455500167</v>
      </c>
      <c r="AH306" s="250">
        <f>VLOOKUP($A306,'App C Share Outflows'!$A:$I,6,FALSE)</f>
        <v>491610.43455500167</v>
      </c>
      <c r="AI306" s="250">
        <f>VLOOKUP($A306,'App C Share Outflows'!$A:$I,7,FALSE)</f>
        <v>391036.62580500136</v>
      </c>
      <c r="AJ306" s="250">
        <f>VLOOKUP($A306,'App C Share Outflows'!$A:$I,8,FALSE)</f>
        <v>0</v>
      </c>
      <c r="AK306" s="250">
        <f>VLOOKUP($A306,'App C Share Outflows'!$A:$I,9,FALSE)</f>
        <v>0</v>
      </c>
      <c r="AN306" s="250">
        <f>VLOOKUP($A306,'App C Share Inflows'!$A:$I,5,FALSE)</f>
        <v>-329566.15845000092</v>
      </c>
      <c r="AO306" s="250">
        <f>VLOOKUP($A306,'App C Share Inflows'!$A:$I,6,FALSE)</f>
        <v>-329566.15845000092</v>
      </c>
      <c r="AP306" s="250">
        <f>VLOOKUP($A306,'App C Share Inflows'!$A:$I,7,FALSE)</f>
        <v>0</v>
      </c>
      <c r="AQ306" s="250">
        <f>VLOOKUP($A306,'App C Share Inflows'!$A:$I,8,FALSE)</f>
        <v>0</v>
      </c>
      <c r="AR306" s="250">
        <f>VLOOKUP($A306,'App C Share Inflows'!$A:$I,9,FALSE)</f>
        <v>0</v>
      </c>
    </row>
    <row r="307" spans="1:44">
      <c r="A307" s="4">
        <v>93204</v>
      </c>
      <c r="B307" s="84" t="s">
        <v>309</v>
      </c>
      <c r="C307" s="249">
        <f>VLOOKUP($A307,'App C Total'!$A:$I,3,FALSE)</f>
        <v>3.3656000000000002E-4</v>
      </c>
      <c r="D307" s="44"/>
      <c r="E307" s="250">
        <f>VLOOKUP($A307,'App C Total'!$A:$I,5,FALSE)</f>
        <v>409846.05538499996</v>
      </c>
      <c r="F307" s="250">
        <f>VLOOKUP($A307,'App C Total'!$A:$I,6,FALSE)</f>
        <v>211043.92482499994</v>
      </c>
      <c r="G307" s="250">
        <f>VLOOKUP($A307,'App C Total'!$A:$I,7,FALSE)</f>
        <v>438662.58000999998</v>
      </c>
      <c r="H307" s="250">
        <f>VLOOKUP($A307,'App C Total'!$A:$I,8,FALSE)</f>
        <v>25227.191360000001</v>
      </c>
      <c r="I307" s="250">
        <f>VLOOKUP($A307,'App C Total'!$A:$I,9,FALSE)</f>
        <v>0</v>
      </c>
      <c r="L307" s="250">
        <f>VLOOKUP($A307,'App C Exp'!$A:$I,5,FALSE)</f>
        <v>96727.007440000001</v>
      </c>
      <c r="M307" s="250">
        <f>VLOOKUP($A307,'App C Exp'!$A:$I,6,FALSE)</f>
        <v>71818.201840000009</v>
      </c>
      <c r="N307" s="250">
        <f>VLOOKUP($A307,'App C Exp'!$A:$I,7,FALSE)</f>
        <v>74491.497920000009</v>
      </c>
      <c r="O307" s="250">
        <f>VLOOKUP($A307,'App C Exp'!$A:$I,8,FALSE)</f>
        <v>0</v>
      </c>
      <c r="P307" s="250">
        <f>VLOOKUP($A307,'App C Exp'!$A:$I,9,FALSE)</f>
        <v>0</v>
      </c>
      <c r="S307" s="250">
        <f>VLOOKUP($A307,'App C Inv'!$A:$I,5,FALSE)</f>
        <v>148629.94440000001</v>
      </c>
      <c r="T307" s="250">
        <f>VLOOKUP($A307,'App C Inv'!$A:$I,6,FALSE)</f>
        <v>98542.075519999999</v>
      </c>
      <c r="U307" s="250">
        <f>VLOOKUP($A307,'App C Inv'!$A:$I,7,FALSE)</f>
        <v>324196.46840000001</v>
      </c>
      <c r="V307" s="250">
        <f>VLOOKUP($A307,'App C Inv'!$A:$I,8,FALSE)</f>
        <v>25227.191360000001</v>
      </c>
      <c r="W307" s="250">
        <f>VLOOKUP($A307,'App C Inv'!$A:$I,9,FALSE)</f>
        <v>0</v>
      </c>
      <c r="Z307" s="250">
        <f>VLOOKUP($A307,'App C Assum'!$A:$I,5,FALSE)</f>
        <v>94722.456080000004</v>
      </c>
      <c r="AA307" s="250">
        <f>VLOOKUP($A307,'App C Assum'!$A:$I,6,FALSE)</f>
        <v>0</v>
      </c>
      <c r="AB307" s="250">
        <f>VLOOKUP($A307,'App C Assum'!$A:$I,7,FALSE)</f>
        <v>0</v>
      </c>
      <c r="AC307" s="250">
        <f>VLOOKUP($A307,'App C Assum'!$A:$I,8,FALSE)</f>
        <v>0</v>
      </c>
      <c r="AD307" s="250">
        <f>VLOOKUP($A307,'App C Assum'!$A:$I,9,FALSE)</f>
        <v>0</v>
      </c>
      <c r="AG307" s="250">
        <f>VLOOKUP($A307,'App C Share Outflows'!$A:$I,5,FALSE)</f>
        <v>79825.831814999954</v>
      </c>
      <c r="AH307" s="250">
        <f>VLOOKUP($A307,'App C Share Outflows'!$A:$I,6,FALSE)</f>
        <v>50742.831814999961</v>
      </c>
      <c r="AI307" s="250">
        <f>VLOOKUP($A307,'App C Share Outflows'!$A:$I,7,FALSE)</f>
        <v>39974.613689999969</v>
      </c>
      <c r="AJ307" s="250">
        <f>VLOOKUP($A307,'App C Share Outflows'!$A:$I,8,FALSE)</f>
        <v>0</v>
      </c>
      <c r="AK307" s="250">
        <f>VLOOKUP($A307,'App C Share Outflows'!$A:$I,9,FALSE)</f>
        <v>0</v>
      </c>
      <c r="AN307" s="250">
        <f>VLOOKUP($A307,'App C Share Inflows'!$A:$I,5,FALSE)</f>
        <v>-10059.18435000001</v>
      </c>
      <c r="AO307" s="250">
        <f>VLOOKUP($A307,'App C Share Inflows'!$A:$I,6,FALSE)</f>
        <v>-10059.18435000001</v>
      </c>
      <c r="AP307" s="250">
        <f>VLOOKUP($A307,'App C Share Inflows'!$A:$I,7,FALSE)</f>
        <v>0</v>
      </c>
      <c r="AQ307" s="250">
        <f>VLOOKUP($A307,'App C Share Inflows'!$A:$I,8,FALSE)</f>
        <v>0</v>
      </c>
      <c r="AR307" s="250">
        <f>VLOOKUP($A307,'App C Share Inflows'!$A:$I,9,FALSE)</f>
        <v>0</v>
      </c>
    </row>
    <row r="308" spans="1:44">
      <c r="A308" s="4">
        <v>93209</v>
      </c>
      <c r="B308" s="84" t="s">
        <v>966</v>
      </c>
      <c r="C308" s="249">
        <f>VLOOKUP($A308,'App C Total'!$A:$I,3,FALSE)</f>
        <v>9.31564E-3</v>
      </c>
      <c r="D308" s="44"/>
      <c r="E308" s="250">
        <f>VLOOKUP($A308,'App C Total'!$A:$I,5,FALSE)</f>
        <v>11922442.554065</v>
      </c>
      <c r="F308" s="250">
        <f>VLOOKUP($A308,'App C Total'!$A:$I,6,FALSE)</f>
        <v>7065834.8774250001</v>
      </c>
      <c r="G308" s="250">
        <f>VLOOKUP($A308,'App C Total'!$A:$I,7,FALSE)</f>
        <v>12663377.006440002</v>
      </c>
      <c r="H308" s="250">
        <f>VLOOKUP($A308,'App C Total'!$A:$I,8,FALSE)</f>
        <v>698263.11184000003</v>
      </c>
      <c r="I308" s="250">
        <f>VLOOKUP($A308,'App C Total'!$A:$I,9,FALSE)</f>
        <v>0</v>
      </c>
      <c r="L308" s="250">
        <f>VLOOKUP($A308,'App C Exp'!$A:$I,5,FALSE)</f>
        <v>2677305.6203600001</v>
      </c>
      <c r="M308" s="250">
        <f>VLOOKUP($A308,'App C Exp'!$A:$I,6,FALSE)</f>
        <v>1987855.10396</v>
      </c>
      <c r="N308" s="250">
        <f>VLOOKUP($A308,'App C Exp'!$A:$I,7,FALSE)</f>
        <v>2061849.23248</v>
      </c>
      <c r="O308" s="250">
        <f>VLOOKUP($A308,'App C Exp'!$A:$I,8,FALSE)</f>
        <v>0</v>
      </c>
      <c r="P308" s="250">
        <f>VLOOKUP($A308,'App C Exp'!$A:$I,9,FALSE)</f>
        <v>0</v>
      </c>
      <c r="S308" s="250">
        <f>VLOOKUP($A308,'App C Inv'!$A:$I,5,FALSE)</f>
        <v>4113926.3585999999</v>
      </c>
      <c r="T308" s="250">
        <f>VLOOKUP($A308,'App C Inv'!$A:$I,6,FALSE)</f>
        <v>2727544.8668800001</v>
      </c>
      <c r="U308" s="250">
        <f>VLOOKUP($A308,'App C Inv'!$A:$I,7,FALSE)</f>
        <v>8973429.9646000005</v>
      </c>
      <c r="V308" s="250">
        <f>VLOOKUP($A308,'App C Inv'!$A:$I,8,FALSE)</f>
        <v>698263.11184000003</v>
      </c>
      <c r="W308" s="250">
        <f>VLOOKUP($A308,'App C Inv'!$A:$I,9,FALSE)</f>
        <v>0</v>
      </c>
      <c r="Z308" s="250">
        <f>VLOOKUP($A308,'App C Assum'!$A:$I,5,FALSE)</f>
        <v>2621821.6685199998</v>
      </c>
      <c r="AA308" s="250">
        <f>VLOOKUP($A308,'App C Assum'!$A:$I,6,FALSE)</f>
        <v>0</v>
      </c>
      <c r="AB308" s="250">
        <f>VLOOKUP($A308,'App C Assum'!$A:$I,7,FALSE)</f>
        <v>0</v>
      </c>
      <c r="AC308" s="250">
        <f>VLOOKUP($A308,'App C Assum'!$A:$I,8,FALSE)</f>
        <v>0</v>
      </c>
      <c r="AD308" s="250">
        <f>VLOOKUP($A308,'App C Assum'!$A:$I,9,FALSE)</f>
        <v>0</v>
      </c>
      <c r="AG308" s="250">
        <f>VLOOKUP($A308,'App C Share Outflows'!$A:$I,5,FALSE)</f>
        <v>2509388.906585</v>
      </c>
      <c r="AH308" s="250">
        <f>VLOOKUP($A308,'App C Share Outflows'!$A:$I,6,FALSE)</f>
        <v>2350434.906585</v>
      </c>
      <c r="AI308" s="250">
        <f>VLOOKUP($A308,'App C Share Outflows'!$A:$I,7,FALSE)</f>
        <v>1628097.8093600003</v>
      </c>
      <c r="AJ308" s="250">
        <f>VLOOKUP($A308,'App C Share Outflows'!$A:$I,8,FALSE)</f>
        <v>0</v>
      </c>
      <c r="AK308" s="250">
        <f>VLOOKUP($A308,'App C Share Outflows'!$A:$I,9,FALSE)</f>
        <v>0</v>
      </c>
      <c r="AN308" s="250">
        <f>VLOOKUP($A308,'App C Share Inflows'!$A:$I,5,FALSE)</f>
        <v>0</v>
      </c>
      <c r="AO308" s="250">
        <f>VLOOKUP($A308,'App C Share Inflows'!$A:$I,6,FALSE)</f>
        <v>0</v>
      </c>
      <c r="AP308" s="250">
        <f>VLOOKUP($A308,'App C Share Inflows'!$A:$I,7,FALSE)</f>
        <v>0</v>
      </c>
      <c r="AQ308" s="250">
        <f>VLOOKUP($A308,'App C Share Inflows'!$A:$I,8,FALSE)</f>
        <v>0</v>
      </c>
      <c r="AR308" s="250">
        <f>VLOOKUP($A308,'App C Share Inflows'!$A:$I,9,FALSE)</f>
        <v>0</v>
      </c>
    </row>
    <row r="309" spans="1:44">
      <c r="A309" s="4">
        <v>93211</v>
      </c>
      <c r="B309" s="84" t="s">
        <v>311</v>
      </c>
      <c r="C309" s="249">
        <f>VLOOKUP($A309,'App C Total'!$A:$I,3,FALSE)</f>
        <v>2.0171089999999999E-2</v>
      </c>
      <c r="D309" s="44"/>
      <c r="E309" s="250">
        <f>VLOOKUP($A309,'App C Total'!$A:$I,5,FALSE)</f>
        <v>18797188.438327502</v>
      </c>
      <c r="F309" s="250">
        <f>VLOOKUP($A309,'App C Total'!$A:$I,6,FALSE)</f>
        <v>8590567.8574875016</v>
      </c>
      <c r="G309" s="250">
        <f>VLOOKUP($A309,'App C Total'!$A:$I,7,FALSE)</f>
        <v>22597250.954852503</v>
      </c>
      <c r="H309" s="250">
        <f>VLOOKUP($A309,'App C Total'!$A:$I,8,FALSE)</f>
        <v>1511944.2220399999</v>
      </c>
      <c r="I309" s="250">
        <f>VLOOKUP($A309,'App C Total'!$A:$I,9,FALSE)</f>
        <v>0</v>
      </c>
      <c r="L309" s="250">
        <f>VLOOKUP($A309,'App C Exp'!$A:$I,5,FALSE)</f>
        <v>5797151.0949099995</v>
      </c>
      <c r="M309" s="250">
        <f>VLOOKUP($A309,'App C Exp'!$A:$I,6,FALSE)</f>
        <v>4304288.72401</v>
      </c>
      <c r="N309" s="250">
        <f>VLOOKUP($A309,'App C Exp'!$A:$I,7,FALSE)</f>
        <v>4464507.6918799998</v>
      </c>
      <c r="O309" s="250">
        <f>VLOOKUP($A309,'App C Exp'!$A:$I,8,FALSE)</f>
        <v>0</v>
      </c>
      <c r="P309" s="250">
        <f>VLOOKUP($A309,'App C Exp'!$A:$I,9,FALSE)</f>
        <v>0</v>
      </c>
      <c r="S309" s="250">
        <f>VLOOKUP($A309,'App C Inv'!$A:$I,5,FALSE)</f>
        <v>8907855.9103500005</v>
      </c>
      <c r="T309" s="250">
        <f>VLOOKUP($A309,'App C Inv'!$A:$I,6,FALSE)</f>
        <v>5905933.7832800001</v>
      </c>
      <c r="U309" s="250">
        <f>VLOOKUP($A309,'App C Inv'!$A:$I,7,FALSE)</f>
        <v>19430105.008850001</v>
      </c>
      <c r="V309" s="250">
        <f>VLOOKUP($A309,'App C Inv'!$A:$I,8,FALSE)</f>
        <v>1511944.2220399999</v>
      </c>
      <c r="W309" s="250">
        <f>VLOOKUP($A309,'App C Inv'!$A:$I,9,FALSE)</f>
        <v>0</v>
      </c>
      <c r="Z309" s="250">
        <f>VLOOKUP($A309,'App C Assum'!$A:$I,5,FALSE)</f>
        <v>5677012.08287</v>
      </c>
      <c r="AA309" s="250">
        <f>VLOOKUP($A309,'App C Assum'!$A:$I,6,FALSE)</f>
        <v>0</v>
      </c>
      <c r="AB309" s="250">
        <f>VLOOKUP($A309,'App C Assum'!$A:$I,7,FALSE)</f>
        <v>0</v>
      </c>
      <c r="AC309" s="250">
        <f>VLOOKUP($A309,'App C Assum'!$A:$I,8,FALSE)</f>
        <v>0</v>
      </c>
      <c r="AD309" s="250">
        <f>VLOOKUP($A309,'App C Assum'!$A:$I,9,FALSE)</f>
        <v>0</v>
      </c>
      <c r="AG309" s="250">
        <f>VLOOKUP($A309,'App C Share Outflows'!$A:$I,5,FALSE)</f>
        <v>34824</v>
      </c>
      <c r="AH309" s="250">
        <f>VLOOKUP($A309,'App C Share Outflows'!$A:$I,6,FALSE)</f>
        <v>0</v>
      </c>
      <c r="AI309" s="250">
        <f>VLOOKUP($A309,'App C Share Outflows'!$A:$I,7,FALSE)</f>
        <v>0</v>
      </c>
      <c r="AJ309" s="250">
        <f>VLOOKUP($A309,'App C Share Outflows'!$A:$I,8,FALSE)</f>
        <v>0</v>
      </c>
      <c r="AK309" s="250">
        <f>VLOOKUP($A309,'App C Share Outflows'!$A:$I,9,FALSE)</f>
        <v>0</v>
      </c>
      <c r="AN309" s="250">
        <f>VLOOKUP($A309,'App C Share Inflows'!$A:$I,5,FALSE)</f>
        <v>-1619654.6498024981</v>
      </c>
      <c r="AO309" s="250">
        <f>VLOOKUP($A309,'App C Share Inflows'!$A:$I,6,FALSE)</f>
        <v>-1619654.6498024981</v>
      </c>
      <c r="AP309" s="250">
        <f>VLOOKUP($A309,'App C Share Inflows'!$A:$I,7,FALSE)</f>
        <v>-1297361.7458774964</v>
      </c>
      <c r="AQ309" s="250">
        <f>VLOOKUP($A309,'App C Share Inflows'!$A:$I,8,FALSE)</f>
        <v>0</v>
      </c>
      <c r="AR309" s="250">
        <f>VLOOKUP($A309,'App C Share Inflows'!$A:$I,9,FALSE)</f>
        <v>0</v>
      </c>
    </row>
    <row r="310" spans="1:44">
      <c r="A310" s="4">
        <v>93212</v>
      </c>
      <c r="B310" s="84" t="s">
        <v>312</v>
      </c>
      <c r="C310" s="249">
        <f>VLOOKUP($A310,'App C Total'!$A:$I,3,FALSE)</f>
        <v>1.8872E-4</v>
      </c>
      <c r="D310" s="44"/>
      <c r="E310" s="250">
        <f>VLOOKUP($A310,'App C Total'!$A:$I,5,FALSE)</f>
        <v>192788.59229499995</v>
      </c>
      <c r="F310" s="250">
        <f>VLOOKUP($A310,'App C Total'!$A:$I,6,FALSE)</f>
        <v>120880.62557499995</v>
      </c>
      <c r="G310" s="250">
        <f>VLOOKUP($A310,'App C Total'!$A:$I,7,FALSE)</f>
        <v>246497.45966999998</v>
      </c>
      <c r="H310" s="250">
        <f>VLOOKUP($A310,'App C Total'!$A:$I,8,FALSE)</f>
        <v>14145.696319999999</v>
      </c>
      <c r="I310" s="250">
        <f>VLOOKUP($A310,'App C Total'!$A:$I,9,FALSE)</f>
        <v>0</v>
      </c>
      <c r="L310" s="250">
        <f>VLOOKUP($A310,'App C Exp'!$A:$I,5,FALSE)</f>
        <v>54237.939279999999</v>
      </c>
      <c r="M310" s="250">
        <f>VLOOKUP($A310,'App C Exp'!$A:$I,6,FALSE)</f>
        <v>40270.772080000002</v>
      </c>
      <c r="N310" s="250">
        <f>VLOOKUP($A310,'App C Exp'!$A:$I,7,FALSE)</f>
        <v>41769.77504</v>
      </c>
      <c r="O310" s="250">
        <f>VLOOKUP($A310,'App C Exp'!$A:$I,8,FALSE)</f>
        <v>0</v>
      </c>
      <c r="P310" s="250">
        <f>VLOOKUP($A310,'App C Exp'!$A:$I,9,FALSE)</f>
        <v>0</v>
      </c>
      <c r="S310" s="250">
        <f>VLOOKUP($A310,'App C Inv'!$A:$I,5,FALSE)</f>
        <v>83341.582800000004</v>
      </c>
      <c r="T310" s="250">
        <f>VLOOKUP($A310,'App C Inv'!$A:$I,6,FALSE)</f>
        <v>55255.70624</v>
      </c>
      <c r="U310" s="250">
        <f>VLOOKUP($A310,'App C Inv'!$A:$I,7,FALSE)</f>
        <v>181787.3708</v>
      </c>
      <c r="V310" s="250">
        <f>VLOOKUP($A310,'App C Inv'!$A:$I,8,FALSE)</f>
        <v>14145.696319999999</v>
      </c>
      <c r="W310" s="250">
        <f>VLOOKUP($A310,'App C Inv'!$A:$I,9,FALSE)</f>
        <v>0</v>
      </c>
      <c r="Z310" s="250">
        <f>VLOOKUP($A310,'App C Assum'!$A:$I,5,FALSE)</f>
        <v>53113.922959999996</v>
      </c>
      <c r="AA310" s="250">
        <f>VLOOKUP($A310,'App C Assum'!$A:$I,6,FALSE)</f>
        <v>0</v>
      </c>
      <c r="AB310" s="250">
        <f>VLOOKUP($A310,'App C Assum'!$A:$I,7,FALSE)</f>
        <v>0</v>
      </c>
      <c r="AC310" s="250">
        <f>VLOOKUP($A310,'App C Assum'!$A:$I,8,FALSE)</f>
        <v>0</v>
      </c>
      <c r="AD310" s="250">
        <f>VLOOKUP($A310,'App C Assum'!$A:$I,9,FALSE)</f>
        <v>0</v>
      </c>
      <c r="AG310" s="250">
        <f>VLOOKUP($A310,'App C Share Outflows'!$A:$I,5,FALSE)</f>
        <v>38084.414454999962</v>
      </c>
      <c r="AH310" s="250">
        <f>VLOOKUP($A310,'App C Share Outflows'!$A:$I,6,FALSE)</f>
        <v>38084.414454999962</v>
      </c>
      <c r="AI310" s="250">
        <f>VLOOKUP($A310,'App C Share Outflows'!$A:$I,7,FALSE)</f>
        <v>22940.313829999963</v>
      </c>
      <c r="AJ310" s="250">
        <f>VLOOKUP($A310,'App C Share Outflows'!$A:$I,8,FALSE)</f>
        <v>0</v>
      </c>
      <c r="AK310" s="250">
        <f>VLOOKUP($A310,'App C Share Outflows'!$A:$I,9,FALSE)</f>
        <v>0</v>
      </c>
      <c r="AN310" s="250">
        <f>VLOOKUP($A310,'App C Share Inflows'!$A:$I,5,FALSE)</f>
        <v>-35989.267200000002</v>
      </c>
      <c r="AO310" s="250">
        <f>VLOOKUP($A310,'App C Share Inflows'!$A:$I,6,FALSE)</f>
        <v>-12730.267200000002</v>
      </c>
      <c r="AP310" s="250">
        <f>VLOOKUP($A310,'App C Share Inflows'!$A:$I,7,FALSE)</f>
        <v>0</v>
      </c>
      <c r="AQ310" s="250">
        <f>VLOOKUP($A310,'App C Share Inflows'!$A:$I,8,FALSE)</f>
        <v>0</v>
      </c>
      <c r="AR310" s="250">
        <f>VLOOKUP($A310,'App C Share Inflows'!$A:$I,9,FALSE)</f>
        <v>0</v>
      </c>
    </row>
    <row r="311" spans="1:44">
      <c r="A311" s="4">
        <v>93219</v>
      </c>
      <c r="B311" s="84" t="s">
        <v>313</v>
      </c>
      <c r="C311" s="249">
        <f>VLOOKUP($A311,'App C Total'!$A:$I,3,FALSE)</f>
        <v>3.3611999999999997E-4</v>
      </c>
      <c r="D311" s="44"/>
      <c r="E311" s="250">
        <f>VLOOKUP($A311,'App C Total'!$A:$I,5,FALSE)</f>
        <v>375617.31971999991</v>
      </c>
      <c r="F311" s="250">
        <f>VLOOKUP($A311,'App C Total'!$A:$I,6,FALSE)</f>
        <v>200609.07059999995</v>
      </c>
      <c r="G311" s="250">
        <f>VLOOKUP($A311,'App C Total'!$A:$I,7,FALSE)</f>
        <v>400154.39906999998</v>
      </c>
      <c r="H311" s="250">
        <f>VLOOKUP($A311,'App C Total'!$A:$I,8,FALSE)</f>
        <v>25194.210719999999</v>
      </c>
      <c r="I311" s="250">
        <f>VLOOKUP($A311,'App C Total'!$A:$I,9,FALSE)</f>
        <v>0</v>
      </c>
      <c r="L311" s="250">
        <f>VLOOKUP($A311,'App C Exp'!$A:$I,5,FALSE)</f>
        <v>96600.551879999999</v>
      </c>
      <c r="M311" s="250">
        <f>VLOOKUP($A311,'App C Exp'!$A:$I,6,FALSE)</f>
        <v>71724.310679999995</v>
      </c>
      <c r="N311" s="250">
        <f>VLOOKUP($A311,'App C Exp'!$A:$I,7,FALSE)</f>
        <v>74394.111839999998</v>
      </c>
      <c r="O311" s="250">
        <f>VLOOKUP($A311,'App C Exp'!$A:$I,8,FALSE)</f>
        <v>0</v>
      </c>
      <c r="P311" s="250">
        <f>VLOOKUP($A311,'App C Exp'!$A:$I,9,FALSE)</f>
        <v>0</v>
      </c>
      <c r="S311" s="250">
        <f>VLOOKUP($A311,'App C Inv'!$A:$I,5,FALSE)</f>
        <v>148435.63379999998</v>
      </c>
      <c r="T311" s="250">
        <f>VLOOKUP($A311,'App C Inv'!$A:$I,6,FALSE)</f>
        <v>98413.247039999987</v>
      </c>
      <c r="U311" s="250">
        <f>VLOOKUP($A311,'App C Inv'!$A:$I,7,FALSE)</f>
        <v>323772.63179999997</v>
      </c>
      <c r="V311" s="250">
        <f>VLOOKUP($A311,'App C Inv'!$A:$I,8,FALSE)</f>
        <v>25194.210719999999</v>
      </c>
      <c r="W311" s="250">
        <f>VLOOKUP($A311,'App C Inv'!$A:$I,9,FALSE)</f>
        <v>0</v>
      </c>
      <c r="Z311" s="250">
        <f>VLOOKUP($A311,'App C Assum'!$A:$I,5,FALSE)</f>
        <v>94598.621159999995</v>
      </c>
      <c r="AA311" s="250">
        <f>VLOOKUP($A311,'App C Assum'!$A:$I,6,FALSE)</f>
        <v>0</v>
      </c>
      <c r="AB311" s="250">
        <f>VLOOKUP($A311,'App C Assum'!$A:$I,7,FALSE)</f>
        <v>0</v>
      </c>
      <c r="AC311" s="250">
        <f>VLOOKUP($A311,'App C Assum'!$A:$I,8,FALSE)</f>
        <v>0</v>
      </c>
      <c r="AD311" s="250">
        <f>VLOOKUP($A311,'App C Assum'!$A:$I,9,FALSE)</f>
        <v>0</v>
      </c>
      <c r="AG311" s="250">
        <f>VLOOKUP($A311,'App C Share Outflows'!$A:$I,5,FALSE)</f>
        <v>43245.700379999958</v>
      </c>
      <c r="AH311" s="250">
        <f>VLOOKUP($A311,'App C Share Outflows'!$A:$I,6,FALSE)</f>
        <v>37734.700379999958</v>
      </c>
      <c r="AI311" s="250">
        <f>VLOOKUP($A311,'App C Share Outflows'!$A:$I,7,FALSE)</f>
        <v>1987.6554299999625</v>
      </c>
      <c r="AJ311" s="250">
        <f>VLOOKUP($A311,'App C Share Outflows'!$A:$I,8,FALSE)</f>
        <v>0</v>
      </c>
      <c r="AK311" s="250">
        <f>VLOOKUP($A311,'App C Share Outflows'!$A:$I,9,FALSE)</f>
        <v>0</v>
      </c>
      <c r="AN311" s="250">
        <f>VLOOKUP($A311,'App C Share Inflows'!$A:$I,5,FALSE)</f>
        <v>-7263.1875000000073</v>
      </c>
      <c r="AO311" s="250">
        <f>VLOOKUP($A311,'App C Share Inflows'!$A:$I,6,FALSE)</f>
        <v>-7263.1875000000073</v>
      </c>
      <c r="AP311" s="250">
        <f>VLOOKUP($A311,'App C Share Inflows'!$A:$I,7,FALSE)</f>
        <v>0</v>
      </c>
      <c r="AQ311" s="250">
        <f>VLOOKUP($A311,'App C Share Inflows'!$A:$I,8,FALSE)</f>
        <v>0</v>
      </c>
      <c r="AR311" s="250">
        <f>VLOOKUP($A311,'App C Share Inflows'!$A:$I,9,FALSE)</f>
        <v>0</v>
      </c>
    </row>
    <row r="312" spans="1:44">
      <c r="A312" s="4">
        <v>93301</v>
      </c>
      <c r="B312" s="84" t="s">
        <v>314</v>
      </c>
      <c r="C312" s="249">
        <f>VLOOKUP($A312,'App C Total'!$A:$I,3,FALSE)</f>
        <v>2.36521E-3</v>
      </c>
      <c r="D312" s="44"/>
      <c r="E312" s="250">
        <f>VLOOKUP($A312,'App C Total'!$A:$I,5,FALSE)</f>
        <v>2558223.9750974998</v>
      </c>
      <c r="F312" s="250">
        <f>VLOOKUP($A312,'App C Total'!$A:$I,6,FALSE)</f>
        <v>1324312.3371374996</v>
      </c>
      <c r="G312" s="250">
        <f>VLOOKUP($A312,'App C Total'!$A:$I,7,FALSE)</f>
        <v>2797622.3115224997</v>
      </c>
      <c r="H312" s="250">
        <f>VLOOKUP($A312,'App C Total'!$A:$I,8,FALSE)</f>
        <v>177286.68075999999</v>
      </c>
      <c r="I312" s="250">
        <f>VLOOKUP($A312,'App C Total'!$A:$I,9,FALSE)</f>
        <v>0</v>
      </c>
      <c r="L312" s="250">
        <f>VLOOKUP($A312,'App C Exp'!$A:$I,5,FALSE)</f>
        <v>679758.98878999997</v>
      </c>
      <c r="M312" s="250">
        <f>VLOOKUP($A312,'App C Exp'!$A:$I,6,FALSE)</f>
        <v>504709.79668999999</v>
      </c>
      <c r="N312" s="250">
        <f>VLOOKUP($A312,'App C Exp'!$A:$I,7,FALSE)</f>
        <v>523496.65972</v>
      </c>
      <c r="O312" s="250">
        <f>VLOOKUP($A312,'App C Exp'!$A:$I,8,FALSE)</f>
        <v>0</v>
      </c>
      <c r="P312" s="250">
        <f>VLOOKUP($A312,'App C Exp'!$A:$I,9,FALSE)</f>
        <v>0</v>
      </c>
      <c r="S312" s="250">
        <f>VLOOKUP($A312,'App C Inv'!$A:$I,5,FALSE)</f>
        <v>1044512.21415</v>
      </c>
      <c r="T312" s="250">
        <f>VLOOKUP($A312,'App C Inv'!$A:$I,6,FALSE)</f>
        <v>692514.56631999998</v>
      </c>
      <c r="U312" s="250">
        <f>VLOOKUP($A312,'App C Inv'!$A:$I,7,FALSE)</f>
        <v>2278324.0106500001</v>
      </c>
      <c r="V312" s="250">
        <f>VLOOKUP($A312,'App C Inv'!$A:$I,8,FALSE)</f>
        <v>177286.68075999999</v>
      </c>
      <c r="W312" s="250">
        <f>VLOOKUP($A312,'App C Inv'!$A:$I,9,FALSE)</f>
        <v>0</v>
      </c>
      <c r="Z312" s="250">
        <f>VLOOKUP($A312,'App C Assum'!$A:$I,5,FALSE)</f>
        <v>665671.79802999995</v>
      </c>
      <c r="AA312" s="250">
        <f>VLOOKUP($A312,'App C Assum'!$A:$I,6,FALSE)</f>
        <v>0</v>
      </c>
      <c r="AB312" s="250">
        <f>VLOOKUP($A312,'App C Assum'!$A:$I,7,FALSE)</f>
        <v>0</v>
      </c>
      <c r="AC312" s="250">
        <f>VLOOKUP($A312,'App C Assum'!$A:$I,8,FALSE)</f>
        <v>0</v>
      </c>
      <c r="AD312" s="250">
        <f>VLOOKUP($A312,'App C Assum'!$A:$I,9,FALSE)</f>
        <v>0</v>
      </c>
      <c r="AG312" s="250">
        <f>VLOOKUP($A312,'App C Share Outflows'!$A:$I,5,FALSE)</f>
        <v>172479.33297499997</v>
      </c>
      <c r="AH312" s="250">
        <f>VLOOKUP($A312,'App C Share Outflows'!$A:$I,6,FALSE)</f>
        <v>131286.33297499997</v>
      </c>
      <c r="AI312" s="250">
        <f>VLOOKUP($A312,'App C Share Outflows'!$A:$I,7,FALSE)</f>
        <v>0</v>
      </c>
      <c r="AJ312" s="250">
        <f>VLOOKUP($A312,'App C Share Outflows'!$A:$I,8,FALSE)</f>
        <v>0</v>
      </c>
      <c r="AK312" s="250">
        <f>VLOOKUP($A312,'App C Share Outflows'!$A:$I,9,FALSE)</f>
        <v>0</v>
      </c>
      <c r="AN312" s="250">
        <f>VLOOKUP($A312,'App C Share Inflows'!$A:$I,5,FALSE)</f>
        <v>-4198.3588475002834</v>
      </c>
      <c r="AO312" s="250">
        <f>VLOOKUP($A312,'App C Share Inflows'!$A:$I,6,FALSE)</f>
        <v>-4198.3588475002834</v>
      </c>
      <c r="AP312" s="250">
        <f>VLOOKUP($A312,'App C Share Inflows'!$A:$I,7,FALSE)</f>
        <v>-4198.3588475002834</v>
      </c>
      <c r="AQ312" s="250">
        <f>VLOOKUP($A312,'App C Share Inflows'!$A:$I,8,FALSE)</f>
        <v>0</v>
      </c>
      <c r="AR312" s="250">
        <f>VLOOKUP($A312,'App C Share Inflows'!$A:$I,9,FALSE)</f>
        <v>0</v>
      </c>
    </row>
    <row r="313" spans="1:44">
      <c r="A313" s="4">
        <v>93304</v>
      </c>
      <c r="B313" s="84" t="s">
        <v>315</v>
      </c>
      <c r="C313" s="249">
        <f>VLOOKUP($A313,'App C Total'!$A:$I,3,FALSE)</f>
        <v>3.5049999999999998E-5</v>
      </c>
      <c r="D313" s="44"/>
      <c r="E313" s="250">
        <f>VLOOKUP($A313,'App C Total'!$A:$I,5,FALSE)</f>
        <v>39567.325587499989</v>
      </c>
      <c r="F313" s="250">
        <f>VLOOKUP($A313,'App C Total'!$A:$I,6,FALSE)</f>
        <v>16277.451787499993</v>
      </c>
      <c r="G313" s="250">
        <f>VLOOKUP($A313,'App C Total'!$A:$I,7,FALSE)</f>
        <v>44605.517362499995</v>
      </c>
      <c r="H313" s="250">
        <f>VLOOKUP($A313,'App C Total'!$A:$I,8,FALSE)</f>
        <v>2627.2077999999997</v>
      </c>
      <c r="I313" s="250">
        <f>VLOOKUP($A313,'App C Total'!$A:$I,9,FALSE)</f>
        <v>0</v>
      </c>
      <c r="L313" s="250">
        <f>VLOOKUP($A313,'App C Exp'!$A:$I,5,FALSE)</f>
        <v>10073.334949999999</v>
      </c>
      <c r="M313" s="250">
        <f>VLOOKUP($A313,'App C Exp'!$A:$I,6,FALSE)</f>
        <v>7479.2844499999992</v>
      </c>
      <c r="N313" s="250">
        <f>VLOOKUP($A313,'App C Exp'!$A:$I,7,FALSE)</f>
        <v>7757.6866</v>
      </c>
      <c r="O313" s="250">
        <f>VLOOKUP($A313,'App C Exp'!$A:$I,8,FALSE)</f>
        <v>0</v>
      </c>
      <c r="P313" s="250">
        <f>VLOOKUP($A313,'App C Exp'!$A:$I,9,FALSE)</f>
        <v>0</v>
      </c>
      <c r="S313" s="250">
        <f>VLOOKUP($A313,'App C Inv'!$A:$I,5,FALSE)</f>
        <v>15478.605749999999</v>
      </c>
      <c r="T313" s="250">
        <f>VLOOKUP($A313,'App C Inv'!$A:$I,6,FALSE)</f>
        <v>10262.3596</v>
      </c>
      <c r="U313" s="250">
        <f>VLOOKUP($A313,'App C Inv'!$A:$I,7,FALSE)</f>
        <v>33762.438249999999</v>
      </c>
      <c r="V313" s="250">
        <f>VLOOKUP($A313,'App C Inv'!$A:$I,8,FALSE)</f>
        <v>2627.2077999999997</v>
      </c>
      <c r="W313" s="250">
        <f>VLOOKUP($A313,'App C Inv'!$A:$I,9,FALSE)</f>
        <v>0</v>
      </c>
      <c r="Z313" s="250">
        <f>VLOOKUP($A313,'App C Assum'!$A:$I,5,FALSE)</f>
        <v>9864.5771499999992</v>
      </c>
      <c r="AA313" s="250">
        <f>VLOOKUP($A313,'App C Assum'!$A:$I,6,FALSE)</f>
        <v>0</v>
      </c>
      <c r="AB313" s="250">
        <f>VLOOKUP($A313,'App C Assum'!$A:$I,7,FALSE)</f>
        <v>0</v>
      </c>
      <c r="AC313" s="250">
        <f>VLOOKUP($A313,'App C Assum'!$A:$I,8,FALSE)</f>
        <v>0</v>
      </c>
      <c r="AD313" s="250">
        <f>VLOOKUP($A313,'App C Assum'!$A:$I,9,FALSE)</f>
        <v>0</v>
      </c>
      <c r="AG313" s="250">
        <f>VLOOKUP($A313,'App C Share Outflows'!$A:$I,5,FALSE)</f>
        <v>10856.930637499994</v>
      </c>
      <c r="AH313" s="250">
        <f>VLOOKUP($A313,'App C Share Outflows'!$A:$I,6,FALSE)</f>
        <v>5241.9306374999951</v>
      </c>
      <c r="AI313" s="250">
        <f>VLOOKUP($A313,'App C Share Outflows'!$A:$I,7,FALSE)</f>
        <v>3085.3925124999951</v>
      </c>
      <c r="AJ313" s="250">
        <f>VLOOKUP($A313,'App C Share Outflows'!$A:$I,8,FALSE)</f>
        <v>0</v>
      </c>
      <c r="AK313" s="250">
        <f>VLOOKUP($A313,'App C Share Outflows'!$A:$I,9,FALSE)</f>
        <v>0</v>
      </c>
      <c r="AN313" s="250">
        <f>VLOOKUP($A313,'App C Share Inflows'!$A:$I,5,FALSE)</f>
        <v>-6706.1229000000003</v>
      </c>
      <c r="AO313" s="250">
        <f>VLOOKUP($A313,'App C Share Inflows'!$A:$I,6,FALSE)</f>
        <v>-6706.1229000000003</v>
      </c>
      <c r="AP313" s="250">
        <f>VLOOKUP($A313,'App C Share Inflows'!$A:$I,7,FALSE)</f>
        <v>0</v>
      </c>
      <c r="AQ313" s="250">
        <f>VLOOKUP($A313,'App C Share Inflows'!$A:$I,8,FALSE)</f>
        <v>0</v>
      </c>
      <c r="AR313" s="250">
        <f>VLOOKUP($A313,'App C Share Inflows'!$A:$I,9,FALSE)</f>
        <v>0</v>
      </c>
    </row>
    <row r="314" spans="1:44">
      <c r="A314" s="4">
        <v>93305</v>
      </c>
      <c r="B314" s="84" t="s">
        <v>316</v>
      </c>
      <c r="C314" s="249">
        <f>VLOOKUP($A314,'App C Total'!$A:$I,3,FALSE)</f>
        <v>2.9779999999999999E-5</v>
      </c>
      <c r="D314" s="44"/>
      <c r="E314" s="250">
        <f>VLOOKUP($A314,'App C Total'!$A:$I,5,FALSE)</f>
        <v>29275.533279999996</v>
      </c>
      <c r="F314" s="250">
        <f>VLOOKUP($A314,'App C Total'!$A:$I,6,FALSE)</f>
        <v>16243.193999999998</v>
      </c>
      <c r="G314" s="250">
        <f>VLOOKUP($A314,'App C Total'!$A:$I,7,FALSE)</f>
        <v>36551.918254999997</v>
      </c>
      <c r="H314" s="250">
        <f>VLOOKUP($A314,'App C Total'!$A:$I,8,FALSE)</f>
        <v>2232.18968</v>
      </c>
      <c r="I314" s="250">
        <f>VLOOKUP($A314,'App C Total'!$A:$I,9,FALSE)</f>
        <v>0</v>
      </c>
      <c r="L314" s="250">
        <f>VLOOKUP($A314,'App C Exp'!$A:$I,5,FALSE)</f>
        <v>8558.7422200000001</v>
      </c>
      <c r="M314" s="250">
        <f>VLOOKUP($A314,'App C Exp'!$A:$I,6,FALSE)</f>
        <v>6354.7244199999996</v>
      </c>
      <c r="N314" s="250">
        <f>VLOOKUP($A314,'App C Exp'!$A:$I,7,FALSE)</f>
        <v>6591.2669599999999</v>
      </c>
      <c r="O314" s="250">
        <f>VLOOKUP($A314,'App C Exp'!$A:$I,8,FALSE)</f>
        <v>0</v>
      </c>
      <c r="P314" s="250">
        <f>VLOOKUP($A314,'App C Exp'!$A:$I,9,FALSE)</f>
        <v>0</v>
      </c>
      <c r="S314" s="250">
        <f>VLOOKUP($A314,'App C Inv'!$A:$I,5,FALSE)</f>
        <v>13151.2947</v>
      </c>
      <c r="T314" s="250">
        <f>VLOOKUP($A314,'App C Inv'!$A:$I,6,FALSE)</f>
        <v>8719.3457600000002</v>
      </c>
      <c r="U314" s="250">
        <f>VLOOKUP($A314,'App C Inv'!$A:$I,7,FALSE)</f>
        <v>28686.0317</v>
      </c>
      <c r="V314" s="250">
        <f>VLOOKUP($A314,'App C Inv'!$A:$I,8,FALSE)</f>
        <v>2232.18968</v>
      </c>
      <c r="W314" s="250">
        <f>VLOOKUP($A314,'App C Inv'!$A:$I,9,FALSE)</f>
        <v>0</v>
      </c>
      <c r="Z314" s="250">
        <f>VLOOKUP($A314,'App C Assum'!$A:$I,5,FALSE)</f>
        <v>8381.3725400000003</v>
      </c>
      <c r="AA314" s="250">
        <f>VLOOKUP($A314,'App C Assum'!$A:$I,6,FALSE)</f>
        <v>0</v>
      </c>
      <c r="AB314" s="250">
        <f>VLOOKUP($A314,'App C Assum'!$A:$I,7,FALSE)</f>
        <v>0</v>
      </c>
      <c r="AC314" s="250">
        <f>VLOOKUP($A314,'App C Assum'!$A:$I,8,FALSE)</f>
        <v>0</v>
      </c>
      <c r="AD314" s="250">
        <f>VLOOKUP($A314,'App C Assum'!$A:$I,9,FALSE)</f>
        <v>0</v>
      </c>
      <c r="AG314" s="250">
        <f>VLOOKUP($A314,'App C Share Outflows'!$A:$I,5,FALSE)</f>
        <v>1907.9339699999989</v>
      </c>
      <c r="AH314" s="250">
        <f>VLOOKUP($A314,'App C Share Outflows'!$A:$I,6,FALSE)</f>
        <v>1907.9339699999989</v>
      </c>
      <c r="AI314" s="250">
        <f>VLOOKUP($A314,'App C Share Outflows'!$A:$I,7,FALSE)</f>
        <v>1274.619594999999</v>
      </c>
      <c r="AJ314" s="250">
        <f>VLOOKUP($A314,'App C Share Outflows'!$A:$I,8,FALSE)</f>
        <v>0</v>
      </c>
      <c r="AK314" s="250">
        <f>VLOOKUP($A314,'App C Share Outflows'!$A:$I,9,FALSE)</f>
        <v>0</v>
      </c>
      <c r="AN314" s="250">
        <f>VLOOKUP($A314,'App C Share Inflows'!$A:$I,5,FALSE)</f>
        <v>-2723.8101499999993</v>
      </c>
      <c r="AO314" s="250">
        <f>VLOOKUP($A314,'App C Share Inflows'!$A:$I,6,FALSE)</f>
        <v>-738.81014999999934</v>
      </c>
      <c r="AP314" s="250">
        <f>VLOOKUP($A314,'App C Share Inflows'!$A:$I,7,FALSE)</f>
        <v>0</v>
      </c>
      <c r="AQ314" s="250">
        <f>VLOOKUP($A314,'App C Share Inflows'!$A:$I,8,FALSE)</f>
        <v>0</v>
      </c>
      <c r="AR314" s="250">
        <f>VLOOKUP($A314,'App C Share Inflows'!$A:$I,9,FALSE)</f>
        <v>0</v>
      </c>
    </row>
    <row r="315" spans="1:44">
      <c r="A315" s="4">
        <v>93309</v>
      </c>
      <c r="B315" s="84" t="s">
        <v>317</v>
      </c>
      <c r="C315" s="249">
        <f>VLOOKUP($A315,'App C Total'!$A:$I,3,FALSE)</f>
        <v>1.7582000000000001E-4</v>
      </c>
      <c r="D315" s="44"/>
      <c r="E315" s="250">
        <f>VLOOKUP($A315,'App C Total'!$A:$I,5,FALSE)</f>
        <v>191871.45839500002</v>
      </c>
      <c r="F315" s="250">
        <f>VLOOKUP($A315,'App C Total'!$A:$I,6,FALSE)</f>
        <v>100229.65207500002</v>
      </c>
      <c r="G315" s="250">
        <f>VLOOKUP($A315,'App C Total'!$A:$I,7,FALSE)</f>
        <v>212421.219495</v>
      </c>
      <c r="H315" s="250">
        <f>VLOOKUP($A315,'App C Total'!$A:$I,8,FALSE)</f>
        <v>13178.763920000001</v>
      </c>
      <c r="I315" s="250">
        <f>VLOOKUP($A315,'App C Total'!$A:$I,9,FALSE)</f>
        <v>0</v>
      </c>
      <c r="L315" s="250">
        <f>VLOOKUP($A315,'App C Exp'!$A:$I,5,FALSE)</f>
        <v>50530.492180000001</v>
      </c>
      <c r="M315" s="250">
        <f>VLOOKUP($A315,'App C Exp'!$A:$I,6,FALSE)</f>
        <v>37518.053980000004</v>
      </c>
      <c r="N315" s="250">
        <f>VLOOKUP($A315,'App C Exp'!$A:$I,7,FALSE)</f>
        <v>38914.592239999998</v>
      </c>
      <c r="O315" s="250">
        <f>VLOOKUP($A315,'App C Exp'!$A:$I,8,FALSE)</f>
        <v>0</v>
      </c>
      <c r="P315" s="250">
        <f>VLOOKUP($A315,'App C Exp'!$A:$I,9,FALSE)</f>
        <v>0</v>
      </c>
      <c r="S315" s="250">
        <f>VLOOKUP($A315,'App C Inv'!$A:$I,5,FALSE)</f>
        <v>77644.74930000001</v>
      </c>
      <c r="T315" s="250">
        <f>VLOOKUP($A315,'App C Inv'!$A:$I,6,FALSE)</f>
        <v>51478.689440000002</v>
      </c>
      <c r="U315" s="250">
        <f>VLOOKUP($A315,'App C Inv'!$A:$I,7,FALSE)</f>
        <v>169361.25229999999</v>
      </c>
      <c r="V315" s="250">
        <f>VLOOKUP($A315,'App C Inv'!$A:$I,8,FALSE)</f>
        <v>13178.763920000001</v>
      </c>
      <c r="W315" s="250">
        <f>VLOOKUP($A315,'App C Inv'!$A:$I,9,FALSE)</f>
        <v>0</v>
      </c>
      <c r="Z315" s="250">
        <f>VLOOKUP($A315,'App C Assum'!$A:$I,5,FALSE)</f>
        <v>49483.308260000005</v>
      </c>
      <c r="AA315" s="250">
        <f>VLOOKUP($A315,'App C Assum'!$A:$I,6,FALSE)</f>
        <v>0</v>
      </c>
      <c r="AB315" s="250">
        <f>VLOOKUP($A315,'App C Assum'!$A:$I,7,FALSE)</f>
        <v>0</v>
      </c>
      <c r="AC315" s="250">
        <f>VLOOKUP($A315,'App C Assum'!$A:$I,8,FALSE)</f>
        <v>0</v>
      </c>
      <c r="AD315" s="250">
        <f>VLOOKUP($A315,'App C Assum'!$A:$I,9,FALSE)</f>
        <v>0</v>
      </c>
      <c r="AG315" s="250">
        <f>VLOOKUP($A315,'App C Share Outflows'!$A:$I,5,FALSE)</f>
        <v>14212.908655000001</v>
      </c>
      <c r="AH315" s="250">
        <f>VLOOKUP($A315,'App C Share Outflows'!$A:$I,6,FALSE)</f>
        <v>11232.908655000001</v>
      </c>
      <c r="AI315" s="250">
        <f>VLOOKUP($A315,'App C Share Outflows'!$A:$I,7,FALSE)</f>
        <v>4145.3749550000011</v>
      </c>
      <c r="AJ315" s="250">
        <f>VLOOKUP($A315,'App C Share Outflows'!$A:$I,8,FALSE)</f>
        <v>0</v>
      </c>
      <c r="AK315" s="250">
        <f>VLOOKUP($A315,'App C Share Outflows'!$A:$I,9,FALSE)</f>
        <v>0</v>
      </c>
      <c r="AN315" s="250">
        <f>VLOOKUP($A315,'App C Share Inflows'!$A:$I,5,FALSE)</f>
        <v>0</v>
      </c>
      <c r="AO315" s="250">
        <f>VLOOKUP($A315,'App C Share Inflows'!$A:$I,6,FALSE)</f>
        <v>0</v>
      </c>
      <c r="AP315" s="250">
        <f>VLOOKUP($A315,'App C Share Inflows'!$A:$I,7,FALSE)</f>
        <v>0</v>
      </c>
      <c r="AQ315" s="250">
        <f>VLOOKUP($A315,'App C Share Inflows'!$A:$I,8,FALSE)</f>
        <v>0</v>
      </c>
      <c r="AR315" s="250">
        <f>VLOOKUP($A315,'App C Share Inflows'!$A:$I,9,FALSE)</f>
        <v>0</v>
      </c>
    </row>
    <row r="316" spans="1:44">
      <c r="A316" s="4">
        <v>93311</v>
      </c>
      <c r="B316" s="84" t="s">
        <v>318</v>
      </c>
      <c r="C316" s="249">
        <f>VLOOKUP($A316,'App C Total'!$A:$I,3,FALSE)</f>
        <v>1.17475E-3</v>
      </c>
      <c r="D316" s="44"/>
      <c r="E316" s="250">
        <f>VLOOKUP($A316,'App C Total'!$A:$I,5,FALSE)</f>
        <v>1028950.2905125</v>
      </c>
      <c r="F316" s="250">
        <f>VLOOKUP($A316,'App C Total'!$A:$I,6,FALSE)</f>
        <v>533421.05951250007</v>
      </c>
      <c r="G316" s="250">
        <f>VLOOKUP($A316,'App C Total'!$A:$I,7,FALSE)</f>
        <v>1337272.0142875002</v>
      </c>
      <c r="H316" s="250">
        <f>VLOOKUP($A316,'App C Total'!$A:$I,8,FALSE)</f>
        <v>88054.561000000002</v>
      </c>
      <c r="I316" s="250">
        <f>VLOOKUP($A316,'App C Total'!$A:$I,9,FALSE)</f>
        <v>0</v>
      </c>
      <c r="L316" s="250">
        <f>VLOOKUP($A316,'App C Exp'!$A:$I,5,FALSE)</f>
        <v>337621.97525000002</v>
      </c>
      <c r="M316" s="250">
        <f>VLOOKUP($A316,'App C Exp'!$A:$I,6,FALSE)</f>
        <v>250678.72774999999</v>
      </c>
      <c r="N316" s="250">
        <f>VLOOKUP($A316,'App C Exp'!$A:$I,7,FALSE)</f>
        <v>260009.76699999999</v>
      </c>
      <c r="O316" s="250">
        <f>VLOOKUP($A316,'App C Exp'!$A:$I,8,FALSE)</f>
        <v>0</v>
      </c>
      <c r="P316" s="250">
        <f>VLOOKUP($A316,'App C Exp'!$A:$I,9,FALSE)</f>
        <v>0</v>
      </c>
      <c r="S316" s="250">
        <f>VLOOKUP($A316,'App C Inv'!$A:$I,5,FALSE)</f>
        <v>518787.22125</v>
      </c>
      <c r="T316" s="250">
        <f>VLOOKUP($A316,'App C Inv'!$A:$I,6,FALSE)</f>
        <v>343957.402</v>
      </c>
      <c r="U316" s="250">
        <f>VLOOKUP($A316,'App C Inv'!$A:$I,7,FALSE)</f>
        <v>1131595.5587500001</v>
      </c>
      <c r="V316" s="250">
        <f>VLOOKUP($A316,'App C Inv'!$A:$I,8,FALSE)</f>
        <v>88054.561000000002</v>
      </c>
      <c r="W316" s="250">
        <f>VLOOKUP($A316,'App C Inv'!$A:$I,9,FALSE)</f>
        <v>0</v>
      </c>
      <c r="Z316" s="250">
        <f>VLOOKUP($A316,'App C Assum'!$A:$I,5,FALSE)</f>
        <v>330625.16425000003</v>
      </c>
      <c r="AA316" s="250">
        <f>VLOOKUP($A316,'App C Assum'!$A:$I,6,FALSE)</f>
        <v>0</v>
      </c>
      <c r="AB316" s="250">
        <f>VLOOKUP($A316,'App C Assum'!$A:$I,7,FALSE)</f>
        <v>0</v>
      </c>
      <c r="AC316" s="250">
        <f>VLOOKUP($A316,'App C Assum'!$A:$I,8,FALSE)</f>
        <v>0</v>
      </c>
      <c r="AD316" s="250">
        <f>VLOOKUP($A316,'App C Assum'!$A:$I,9,FALSE)</f>
        <v>0</v>
      </c>
      <c r="AG316" s="250">
        <f>VLOOKUP($A316,'App C Share Outflows'!$A:$I,5,FALSE)</f>
        <v>17163.128099999973</v>
      </c>
      <c r="AH316" s="250">
        <f>VLOOKUP($A316,'App C Share Outflows'!$A:$I,6,FALSE)</f>
        <v>17163.128099999973</v>
      </c>
      <c r="AI316" s="250">
        <f>VLOOKUP($A316,'App C Share Outflows'!$A:$I,7,FALSE)</f>
        <v>0</v>
      </c>
      <c r="AJ316" s="250">
        <f>VLOOKUP($A316,'App C Share Outflows'!$A:$I,8,FALSE)</f>
        <v>0</v>
      </c>
      <c r="AK316" s="250">
        <f>VLOOKUP($A316,'App C Share Outflows'!$A:$I,9,FALSE)</f>
        <v>0</v>
      </c>
      <c r="AN316" s="250">
        <f>VLOOKUP($A316,'App C Share Inflows'!$A:$I,5,FALSE)</f>
        <v>-175247.19833749987</v>
      </c>
      <c r="AO316" s="250">
        <f>VLOOKUP($A316,'App C Share Inflows'!$A:$I,6,FALSE)</f>
        <v>-78378.198337499853</v>
      </c>
      <c r="AP316" s="250">
        <f>VLOOKUP($A316,'App C Share Inflows'!$A:$I,7,FALSE)</f>
        <v>-54333.311462499827</v>
      </c>
      <c r="AQ316" s="250">
        <f>VLOOKUP($A316,'App C Share Inflows'!$A:$I,8,FALSE)</f>
        <v>0</v>
      </c>
      <c r="AR316" s="250">
        <f>VLOOKUP($A316,'App C Share Inflows'!$A:$I,9,FALSE)</f>
        <v>0</v>
      </c>
    </row>
    <row r="317" spans="1:44">
      <c r="A317" s="4">
        <v>93317</v>
      </c>
      <c r="B317" s="84" t="s">
        <v>319</v>
      </c>
      <c r="C317" s="249">
        <f>VLOOKUP($A317,'App C Total'!$A:$I,3,FALSE)</f>
        <v>3.3059999999999999E-5</v>
      </c>
      <c r="D317" s="44"/>
      <c r="E317" s="250">
        <f>VLOOKUP($A317,'App C Total'!$A:$I,5,FALSE)</f>
        <v>29718.351184999992</v>
      </c>
      <c r="F317" s="250">
        <f>VLOOKUP($A317,'App C Total'!$A:$I,6,FALSE)</f>
        <v>14594.986625</v>
      </c>
      <c r="G317" s="250">
        <f>VLOOKUP($A317,'App C Total'!$A:$I,7,FALSE)</f>
        <v>36784.331684999997</v>
      </c>
      <c r="H317" s="250">
        <f>VLOOKUP($A317,'App C Total'!$A:$I,8,FALSE)</f>
        <v>2478.0453600000001</v>
      </c>
      <c r="I317" s="250">
        <f>VLOOKUP($A317,'App C Total'!$A:$I,9,FALSE)</f>
        <v>0</v>
      </c>
      <c r="L317" s="250">
        <f>VLOOKUP($A317,'App C Exp'!$A:$I,5,FALSE)</f>
        <v>9501.4109399999998</v>
      </c>
      <c r="M317" s="250">
        <f>VLOOKUP($A317,'App C Exp'!$A:$I,6,FALSE)</f>
        <v>7054.6403399999999</v>
      </c>
      <c r="N317" s="250">
        <f>VLOOKUP($A317,'App C Exp'!$A:$I,7,FALSE)</f>
        <v>7317.2359200000001</v>
      </c>
      <c r="O317" s="250">
        <f>VLOOKUP($A317,'App C Exp'!$A:$I,8,FALSE)</f>
        <v>0</v>
      </c>
      <c r="P317" s="250">
        <f>VLOOKUP($A317,'App C Exp'!$A:$I,9,FALSE)</f>
        <v>0</v>
      </c>
      <c r="S317" s="250">
        <f>VLOOKUP($A317,'App C Inv'!$A:$I,5,FALSE)</f>
        <v>14599.7919</v>
      </c>
      <c r="T317" s="250">
        <f>VLOOKUP($A317,'App C Inv'!$A:$I,6,FALSE)</f>
        <v>9679.7035199999991</v>
      </c>
      <c r="U317" s="250">
        <f>VLOOKUP($A317,'App C Inv'!$A:$I,7,FALSE)</f>
        <v>31845.5409</v>
      </c>
      <c r="V317" s="250">
        <f>VLOOKUP($A317,'App C Inv'!$A:$I,8,FALSE)</f>
        <v>2478.0453600000001</v>
      </c>
      <c r="W317" s="250">
        <f>VLOOKUP($A317,'App C Inv'!$A:$I,9,FALSE)</f>
        <v>0</v>
      </c>
      <c r="Z317" s="250">
        <f>VLOOKUP($A317,'App C Assum'!$A:$I,5,FALSE)</f>
        <v>9304.5055799999991</v>
      </c>
      <c r="AA317" s="250">
        <f>VLOOKUP($A317,'App C Assum'!$A:$I,6,FALSE)</f>
        <v>0</v>
      </c>
      <c r="AB317" s="250">
        <f>VLOOKUP($A317,'App C Assum'!$A:$I,7,FALSE)</f>
        <v>0</v>
      </c>
      <c r="AC317" s="250">
        <f>VLOOKUP($A317,'App C Assum'!$A:$I,8,FALSE)</f>
        <v>0</v>
      </c>
      <c r="AD317" s="250">
        <f>VLOOKUP($A317,'App C Assum'!$A:$I,9,FALSE)</f>
        <v>0</v>
      </c>
      <c r="AG317" s="250">
        <f>VLOOKUP($A317,'App C Share Outflows'!$A:$I,5,FALSE)</f>
        <v>636.90875000000051</v>
      </c>
      <c r="AH317" s="250">
        <f>VLOOKUP($A317,'App C Share Outflows'!$A:$I,6,FALSE)</f>
        <v>636.90875000000051</v>
      </c>
      <c r="AI317" s="250">
        <f>VLOOKUP($A317,'App C Share Outflows'!$A:$I,7,FALSE)</f>
        <v>0</v>
      </c>
      <c r="AJ317" s="250">
        <f>VLOOKUP($A317,'App C Share Outflows'!$A:$I,8,FALSE)</f>
        <v>0</v>
      </c>
      <c r="AK317" s="250">
        <f>VLOOKUP($A317,'App C Share Outflows'!$A:$I,9,FALSE)</f>
        <v>0</v>
      </c>
      <c r="AN317" s="250">
        <f>VLOOKUP($A317,'App C Share Inflows'!$A:$I,5,FALSE)</f>
        <v>-4324.2659850000036</v>
      </c>
      <c r="AO317" s="250">
        <f>VLOOKUP($A317,'App C Share Inflows'!$A:$I,6,FALSE)</f>
        <v>-2776.2659850000036</v>
      </c>
      <c r="AP317" s="250">
        <f>VLOOKUP($A317,'App C Share Inflows'!$A:$I,7,FALSE)</f>
        <v>-2378.4451350000036</v>
      </c>
      <c r="AQ317" s="250">
        <f>VLOOKUP($A317,'App C Share Inflows'!$A:$I,8,FALSE)</f>
        <v>0</v>
      </c>
      <c r="AR317" s="250">
        <f>VLOOKUP($A317,'App C Share Inflows'!$A:$I,9,FALSE)</f>
        <v>0</v>
      </c>
    </row>
    <row r="318" spans="1:44">
      <c r="A318" s="4">
        <v>93321</v>
      </c>
      <c r="B318" s="84" t="s">
        <v>320</v>
      </c>
      <c r="C318" s="249">
        <f>VLOOKUP($A318,'App C Total'!$A:$I,3,FALSE)</f>
        <v>6.0594100000000003E-3</v>
      </c>
      <c r="D318" s="44"/>
      <c r="E318" s="250">
        <f>VLOOKUP($A318,'App C Total'!$A:$I,5,FALSE)</f>
        <v>5921372.3532974999</v>
      </c>
      <c r="F318" s="250">
        <f>VLOOKUP($A318,'App C Total'!$A:$I,6,FALSE)</f>
        <v>2867706.3161375006</v>
      </c>
      <c r="G318" s="250">
        <f>VLOOKUP($A318,'App C Total'!$A:$I,7,FALSE)</f>
        <v>7230923.9991725003</v>
      </c>
      <c r="H318" s="250">
        <f>VLOOKUP($A318,'App C Total'!$A:$I,8,FALSE)</f>
        <v>454189.13596000004</v>
      </c>
      <c r="I318" s="250">
        <f>VLOOKUP($A318,'App C Total'!$A:$I,9,FALSE)</f>
        <v>0</v>
      </c>
      <c r="L318" s="250">
        <f>VLOOKUP($A318,'App C Exp'!$A:$I,5,FALSE)</f>
        <v>1741468.3745900001</v>
      </c>
      <c r="M318" s="250">
        <f>VLOOKUP($A318,'App C Exp'!$A:$I,6,FALSE)</f>
        <v>1293011.4404900002</v>
      </c>
      <c r="N318" s="250">
        <f>VLOOKUP($A318,'App C Exp'!$A:$I,7,FALSE)</f>
        <v>1341141.33412</v>
      </c>
      <c r="O318" s="250">
        <f>VLOOKUP($A318,'App C Exp'!$A:$I,8,FALSE)</f>
        <v>0</v>
      </c>
      <c r="P318" s="250">
        <f>VLOOKUP($A318,'App C Exp'!$A:$I,9,FALSE)</f>
        <v>0</v>
      </c>
      <c r="S318" s="250">
        <f>VLOOKUP($A318,'App C Inv'!$A:$I,5,FALSE)</f>
        <v>2675926.3471500003</v>
      </c>
      <c r="T318" s="250">
        <f>VLOOKUP($A318,'App C Inv'!$A:$I,6,FALSE)</f>
        <v>1774146.77272</v>
      </c>
      <c r="U318" s="250">
        <f>VLOOKUP($A318,'App C Inv'!$A:$I,7,FALSE)</f>
        <v>5836817.5736500006</v>
      </c>
      <c r="V318" s="250">
        <f>VLOOKUP($A318,'App C Inv'!$A:$I,8,FALSE)</f>
        <v>454189.13596000004</v>
      </c>
      <c r="W318" s="250">
        <f>VLOOKUP($A318,'App C Inv'!$A:$I,9,FALSE)</f>
        <v>0</v>
      </c>
      <c r="Z318" s="250">
        <f>VLOOKUP($A318,'App C Assum'!$A:$I,5,FALSE)</f>
        <v>1705378.5286300001</v>
      </c>
      <c r="AA318" s="250">
        <f>VLOOKUP($A318,'App C Assum'!$A:$I,6,FALSE)</f>
        <v>0</v>
      </c>
      <c r="AB318" s="250">
        <f>VLOOKUP($A318,'App C Assum'!$A:$I,7,FALSE)</f>
        <v>0</v>
      </c>
      <c r="AC318" s="250">
        <f>VLOOKUP($A318,'App C Assum'!$A:$I,8,FALSE)</f>
        <v>0</v>
      </c>
      <c r="AD318" s="250">
        <f>VLOOKUP($A318,'App C Assum'!$A:$I,9,FALSE)</f>
        <v>0</v>
      </c>
      <c r="AG318" s="250">
        <f>VLOOKUP($A318,'App C Share Outflows'!$A:$I,5,FALSE)</f>
        <v>83114.569527499843</v>
      </c>
      <c r="AH318" s="250">
        <f>VLOOKUP($A318,'App C Share Outflows'!$A:$I,6,FALSE)</f>
        <v>83114.569527499843</v>
      </c>
      <c r="AI318" s="250">
        <f>VLOOKUP($A318,'App C Share Outflows'!$A:$I,7,FALSE)</f>
        <v>52965.091402499937</v>
      </c>
      <c r="AJ318" s="250">
        <f>VLOOKUP($A318,'App C Share Outflows'!$A:$I,8,FALSE)</f>
        <v>0</v>
      </c>
      <c r="AK318" s="250">
        <f>VLOOKUP($A318,'App C Share Outflows'!$A:$I,9,FALSE)</f>
        <v>0</v>
      </c>
      <c r="AN318" s="250">
        <f>VLOOKUP($A318,'App C Share Inflows'!$A:$I,5,FALSE)</f>
        <v>-284515.46659999946</v>
      </c>
      <c r="AO318" s="250">
        <f>VLOOKUP($A318,'App C Share Inflows'!$A:$I,6,FALSE)</f>
        <v>-282566.46659999946</v>
      </c>
      <c r="AP318" s="250">
        <f>VLOOKUP($A318,'App C Share Inflows'!$A:$I,7,FALSE)</f>
        <v>0</v>
      </c>
      <c r="AQ318" s="250">
        <f>VLOOKUP($A318,'App C Share Inflows'!$A:$I,8,FALSE)</f>
        <v>0</v>
      </c>
      <c r="AR318" s="250">
        <f>VLOOKUP($A318,'App C Share Inflows'!$A:$I,9,FALSE)</f>
        <v>0</v>
      </c>
    </row>
    <row r="319" spans="1:44">
      <c r="A319" s="4">
        <v>93323</v>
      </c>
      <c r="B319" s="84" t="s">
        <v>321</v>
      </c>
      <c r="C319" s="249">
        <f>VLOOKUP($A319,'App C Total'!$A:$I,3,FALSE)</f>
        <v>2.3249999999999999E-5</v>
      </c>
      <c r="D319" s="44"/>
      <c r="E319" s="250">
        <f>VLOOKUP($A319,'App C Total'!$A:$I,5,FALSE)</f>
        <v>16137.687062500001</v>
      </c>
      <c r="F319" s="250">
        <f>VLOOKUP($A319,'App C Total'!$A:$I,6,FALSE)</f>
        <v>-3434.7299374999966</v>
      </c>
      <c r="G319" s="250">
        <f>VLOOKUP($A319,'App C Total'!$A:$I,7,FALSE)</f>
        <v>9704.4963625000055</v>
      </c>
      <c r="H319" s="250">
        <f>VLOOKUP($A319,'App C Total'!$A:$I,8,FALSE)</f>
        <v>1742.7269999999999</v>
      </c>
      <c r="I319" s="250">
        <f>VLOOKUP($A319,'App C Total'!$A:$I,9,FALSE)</f>
        <v>0</v>
      </c>
      <c r="L319" s="250">
        <f>VLOOKUP($A319,'App C Exp'!$A:$I,5,FALSE)</f>
        <v>6682.02675</v>
      </c>
      <c r="M319" s="250">
        <f>VLOOKUP($A319,'App C Exp'!$A:$I,6,FALSE)</f>
        <v>4961.2942499999999</v>
      </c>
      <c r="N319" s="250">
        <f>VLOOKUP($A319,'App C Exp'!$A:$I,7,FALSE)</f>
        <v>5145.9690000000001</v>
      </c>
      <c r="O319" s="250">
        <f>VLOOKUP($A319,'App C Exp'!$A:$I,8,FALSE)</f>
        <v>0</v>
      </c>
      <c r="P319" s="250">
        <f>VLOOKUP($A319,'App C Exp'!$A:$I,9,FALSE)</f>
        <v>0</v>
      </c>
      <c r="S319" s="250">
        <f>VLOOKUP($A319,'App C Inv'!$A:$I,5,FALSE)</f>
        <v>10267.54875</v>
      </c>
      <c r="T319" s="250">
        <f>VLOOKUP($A319,'App C Inv'!$A:$I,6,FALSE)</f>
        <v>6807.4139999999998</v>
      </c>
      <c r="U319" s="250">
        <f>VLOOKUP($A319,'App C Inv'!$A:$I,7,FALSE)</f>
        <v>22395.911250000001</v>
      </c>
      <c r="V319" s="250">
        <f>VLOOKUP($A319,'App C Inv'!$A:$I,8,FALSE)</f>
        <v>1742.7269999999999</v>
      </c>
      <c r="W319" s="250">
        <f>VLOOKUP($A319,'App C Inv'!$A:$I,9,FALSE)</f>
        <v>0</v>
      </c>
      <c r="Z319" s="250">
        <f>VLOOKUP($A319,'App C Assum'!$A:$I,5,FALSE)</f>
        <v>6543.5497500000001</v>
      </c>
      <c r="AA319" s="250">
        <f>VLOOKUP($A319,'App C Assum'!$A:$I,6,FALSE)</f>
        <v>0</v>
      </c>
      <c r="AB319" s="250">
        <f>VLOOKUP($A319,'App C Assum'!$A:$I,7,FALSE)</f>
        <v>0</v>
      </c>
      <c r="AC319" s="250">
        <f>VLOOKUP($A319,'App C Assum'!$A:$I,8,FALSE)</f>
        <v>0</v>
      </c>
      <c r="AD319" s="250">
        <f>VLOOKUP($A319,'App C Assum'!$A:$I,9,FALSE)</f>
        <v>0</v>
      </c>
      <c r="AG319" s="250">
        <f>VLOOKUP($A319,'App C Share Outflows'!$A:$I,5,FALSE)</f>
        <v>11769.376949999998</v>
      </c>
      <c r="AH319" s="250">
        <f>VLOOKUP($A319,'App C Share Outflows'!$A:$I,6,FALSE)</f>
        <v>3921.376949999998</v>
      </c>
      <c r="AI319" s="250">
        <f>VLOOKUP($A319,'App C Share Outflows'!$A:$I,7,FALSE)</f>
        <v>0</v>
      </c>
      <c r="AJ319" s="250">
        <f>VLOOKUP($A319,'App C Share Outflows'!$A:$I,8,FALSE)</f>
        <v>0</v>
      </c>
      <c r="AK319" s="250">
        <f>VLOOKUP($A319,'App C Share Outflows'!$A:$I,9,FALSE)</f>
        <v>0</v>
      </c>
      <c r="AN319" s="250">
        <f>VLOOKUP($A319,'App C Share Inflows'!$A:$I,5,FALSE)</f>
        <v>-19124.815137499994</v>
      </c>
      <c r="AO319" s="250">
        <f>VLOOKUP($A319,'App C Share Inflows'!$A:$I,6,FALSE)</f>
        <v>-19124.815137499994</v>
      </c>
      <c r="AP319" s="250">
        <f>VLOOKUP($A319,'App C Share Inflows'!$A:$I,7,FALSE)</f>
        <v>-17837.383887499996</v>
      </c>
      <c r="AQ319" s="250">
        <f>VLOOKUP($A319,'App C Share Inflows'!$A:$I,8,FALSE)</f>
        <v>0</v>
      </c>
      <c r="AR319" s="250">
        <f>VLOOKUP($A319,'App C Share Inflows'!$A:$I,9,FALSE)</f>
        <v>0</v>
      </c>
    </row>
    <row r="320" spans="1:44">
      <c r="A320" s="4">
        <v>93331</v>
      </c>
      <c r="B320" s="84" t="s">
        <v>322</v>
      </c>
      <c r="C320" s="249">
        <f>VLOOKUP($A320,'App C Total'!$A:$I,3,FALSE)</f>
        <v>9.6550000000000002E-5</v>
      </c>
      <c r="D320" s="44"/>
      <c r="E320" s="250">
        <f>VLOOKUP($A320,'App C Total'!$A:$I,5,FALSE)</f>
        <v>82881.132687499994</v>
      </c>
      <c r="F320" s="250">
        <f>VLOOKUP($A320,'App C Total'!$A:$I,6,FALSE)</f>
        <v>54613.284887499998</v>
      </c>
      <c r="G320" s="250">
        <f>VLOOKUP($A320,'App C Total'!$A:$I,7,FALSE)</f>
        <v>112877.69438750001</v>
      </c>
      <c r="H320" s="250">
        <f>VLOOKUP($A320,'App C Total'!$A:$I,8,FALSE)</f>
        <v>7237.0018</v>
      </c>
      <c r="I320" s="250">
        <f>VLOOKUP($A320,'App C Total'!$A:$I,9,FALSE)</f>
        <v>0</v>
      </c>
      <c r="L320" s="250">
        <f>VLOOKUP($A320,'App C Exp'!$A:$I,5,FALSE)</f>
        <v>27748.373449999999</v>
      </c>
      <c r="M320" s="250">
        <f>VLOOKUP($A320,'App C Exp'!$A:$I,6,FALSE)</f>
        <v>20602.70795</v>
      </c>
      <c r="N320" s="250">
        <f>VLOOKUP($A320,'App C Exp'!$A:$I,7,FALSE)</f>
        <v>21369.604599999999</v>
      </c>
      <c r="O320" s="250">
        <f>VLOOKUP($A320,'App C Exp'!$A:$I,8,FALSE)</f>
        <v>0</v>
      </c>
      <c r="P320" s="250">
        <f>VLOOKUP($A320,'App C Exp'!$A:$I,9,FALSE)</f>
        <v>0</v>
      </c>
      <c r="S320" s="250">
        <f>VLOOKUP($A320,'App C Inv'!$A:$I,5,FALSE)</f>
        <v>42637.928250000004</v>
      </c>
      <c r="T320" s="250">
        <f>VLOOKUP($A320,'App C Inv'!$A:$I,6,FALSE)</f>
        <v>28269.067600000002</v>
      </c>
      <c r="U320" s="250">
        <f>VLOOKUP($A320,'App C Inv'!$A:$I,7,FALSE)</f>
        <v>93003.235750000007</v>
      </c>
      <c r="V320" s="250">
        <f>VLOOKUP($A320,'App C Inv'!$A:$I,8,FALSE)</f>
        <v>7237.0018</v>
      </c>
      <c r="W320" s="250">
        <f>VLOOKUP($A320,'App C Inv'!$A:$I,9,FALSE)</f>
        <v>0</v>
      </c>
      <c r="Z320" s="250">
        <f>VLOOKUP($A320,'App C Assum'!$A:$I,5,FALSE)</f>
        <v>27173.321650000002</v>
      </c>
      <c r="AA320" s="250">
        <f>VLOOKUP($A320,'App C Assum'!$A:$I,6,FALSE)</f>
        <v>0</v>
      </c>
      <c r="AB320" s="250">
        <f>VLOOKUP($A320,'App C Assum'!$A:$I,7,FALSE)</f>
        <v>0</v>
      </c>
      <c r="AC320" s="250">
        <f>VLOOKUP($A320,'App C Assum'!$A:$I,8,FALSE)</f>
        <v>0</v>
      </c>
      <c r="AD320" s="250">
        <f>VLOOKUP($A320,'App C Assum'!$A:$I,9,FALSE)</f>
        <v>0</v>
      </c>
      <c r="AG320" s="250">
        <f>VLOOKUP($A320,'App C Share Outflows'!$A:$I,5,FALSE)</f>
        <v>7236.6552999999876</v>
      </c>
      <c r="AH320" s="250">
        <f>VLOOKUP($A320,'App C Share Outflows'!$A:$I,6,FALSE)</f>
        <v>7236.6552999999876</v>
      </c>
      <c r="AI320" s="250">
        <f>VLOOKUP($A320,'App C Share Outflows'!$A:$I,7,FALSE)</f>
        <v>0</v>
      </c>
      <c r="AJ320" s="250">
        <f>VLOOKUP($A320,'App C Share Outflows'!$A:$I,8,FALSE)</f>
        <v>0</v>
      </c>
      <c r="AK320" s="250">
        <f>VLOOKUP($A320,'App C Share Outflows'!$A:$I,9,FALSE)</f>
        <v>0</v>
      </c>
      <c r="AN320" s="250">
        <f>VLOOKUP($A320,'App C Share Inflows'!$A:$I,5,FALSE)</f>
        <v>-21915.145962499995</v>
      </c>
      <c r="AO320" s="250">
        <f>VLOOKUP($A320,'App C Share Inflows'!$A:$I,6,FALSE)</f>
        <v>-1495.1459624999943</v>
      </c>
      <c r="AP320" s="250">
        <f>VLOOKUP($A320,'App C Share Inflows'!$A:$I,7,FALSE)</f>
        <v>-1495.1459624999943</v>
      </c>
      <c r="AQ320" s="250">
        <f>VLOOKUP($A320,'App C Share Inflows'!$A:$I,8,FALSE)</f>
        <v>0</v>
      </c>
      <c r="AR320" s="250">
        <f>VLOOKUP($A320,'App C Share Inflows'!$A:$I,9,FALSE)</f>
        <v>0</v>
      </c>
    </row>
    <row r="321" spans="1:44">
      <c r="A321" s="94">
        <v>93333</v>
      </c>
      <c r="B321" s="95" t="s">
        <v>323</v>
      </c>
      <c r="C321" s="249">
        <f>VLOOKUP($A321,'App C Total'!$A:$I,3,FALSE)</f>
        <v>1.7176E-4</v>
      </c>
      <c r="D321" s="44"/>
      <c r="E321" s="250">
        <f>VLOOKUP($A321,'App C Total'!$A:$I,5,FALSE)</f>
        <v>194918.59521</v>
      </c>
      <c r="F321" s="250">
        <f>VLOOKUP($A321,'App C Total'!$A:$I,6,FALSE)</f>
        <v>91758.149450000012</v>
      </c>
      <c r="G321" s="250">
        <f>VLOOKUP($A321,'App C Total'!$A:$I,7,FALSE)</f>
        <v>198630.35905999999</v>
      </c>
      <c r="H321" s="250">
        <f>VLOOKUP($A321,'App C Total'!$A:$I,8,FALSE)</f>
        <v>12874.44256</v>
      </c>
      <c r="I321" s="250">
        <f>VLOOKUP($A321,'App C Total'!$A:$I,9,FALSE)</f>
        <v>0</v>
      </c>
      <c r="L321" s="250">
        <f>VLOOKUP($A321,'App C Exp'!$A:$I,5,FALSE)</f>
        <v>49363.652239999996</v>
      </c>
      <c r="M321" s="250">
        <f>VLOOKUP($A321,'App C Exp'!$A:$I,6,FALSE)</f>
        <v>36651.694640000002</v>
      </c>
      <c r="N321" s="250">
        <f>VLOOKUP($A321,'App C Exp'!$A:$I,7,FALSE)</f>
        <v>38015.984319999996</v>
      </c>
      <c r="O321" s="250">
        <f>VLOOKUP($A321,'App C Exp'!$A:$I,8,FALSE)</f>
        <v>0</v>
      </c>
      <c r="P321" s="250">
        <f>VLOOKUP($A321,'App C Exp'!$A:$I,9,FALSE)</f>
        <v>0</v>
      </c>
      <c r="S321" s="250">
        <f>VLOOKUP($A321,'App C Inv'!$A:$I,5,FALSE)</f>
        <v>75851.792399999991</v>
      </c>
      <c r="T321" s="250">
        <f>VLOOKUP($A321,'App C Inv'!$A:$I,6,FALSE)</f>
        <v>50289.95392</v>
      </c>
      <c r="U321" s="250">
        <f>VLOOKUP($A321,'App C Inv'!$A:$I,7,FALSE)</f>
        <v>165450.3964</v>
      </c>
      <c r="V321" s="250">
        <f>VLOOKUP($A321,'App C Inv'!$A:$I,8,FALSE)</f>
        <v>12874.44256</v>
      </c>
      <c r="W321" s="250">
        <f>VLOOKUP($A321,'App C Inv'!$A:$I,9,FALSE)</f>
        <v>0</v>
      </c>
      <c r="Z321" s="250">
        <f>VLOOKUP($A321,'App C Assum'!$A:$I,5,FALSE)</f>
        <v>48340.649680000002</v>
      </c>
      <c r="AA321" s="250">
        <f>VLOOKUP($A321,'App C Assum'!$A:$I,6,FALSE)</f>
        <v>0</v>
      </c>
      <c r="AB321" s="250">
        <f>VLOOKUP($A321,'App C Assum'!$A:$I,7,FALSE)</f>
        <v>0</v>
      </c>
      <c r="AC321" s="250">
        <f>VLOOKUP($A321,'App C Assum'!$A:$I,8,FALSE)</f>
        <v>0</v>
      </c>
      <c r="AD321" s="250">
        <f>VLOOKUP($A321,'App C Assum'!$A:$I,9,FALSE)</f>
        <v>0</v>
      </c>
      <c r="AG321" s="250">
        <f>VLOOKUP($A321,'App C Share Outflows'!$A:$I,5,FALSE)</f>
        <v>27846.637500000004</v>
      </c>
      <c r="AH321" s="250">
        <f>VLOOKUP($A321,'App C Share Outflows'!$A:$I,6,FALSE)</f>
        <v>11300.637500000004</v>
      </c>
      <c r="AI321" s="250">
        <f>VLOOKUP($A321,'App C Share Outflows'!$A:$I,7,FALSE)</f>
        <v>0</v>
      </c>
      <c r="AJ321" s="250">
        <f>VLOOKUP($A321,'App C Share Outflows'!$A:$I,8,FALSE)</f>
        <v>0</v>
      </c>
      <c r="AK321" s="250">
        <f>VLOOKUP($A321,'App C Share Outflows'!$A:$I,9,FALSE)</f>
        <v>0</v>
      </c>
      <c r="AN321" s="250">
        <f>VLOOKUP($A321,'App C Share Inflows'!$A:$I,5,FALSE)</f>
        <v>-6484.1366100000014</v>
      </c>
      <c r="AO321" s="250">
        <f>VLOOKUP($A321,'App C Share Inflows'!$A:$I,6,FALSE)</f>
        <v>-6484.1366100000014</v>
      </c>
      <c r="AP321" s="250">
        <f>VLOOKUP($A321,'App C Share Inflows'!$A:$I,7,FALSE)</f>
        <v>-4836.0216599999985</v>
      </c>
      <c r="AQ321" s="250">
        <f>VLOOKUP($A321,'App C Share Inflows'!$A:$I,8,FALSE)</f>
        <v>0</v>
      </c>
      <c r="AR321" s="250">
        <f>VLOOKUP($A321,'App C Share Inflows'!$A:$I,9,FALSE)</f>
        <v>0</v>
      </c>
    </row>
    <row r="322" spans="1:44">
      <c r="A322" s="4">
        <v>93341</v>
      </c>
      <c r="B322" s="84" t="s">
        <v>324</v>
      </c>
      <c r="C322" s="249">
        <f>VLOOKUP($A322,'App C Total'!$A:$I,3,FALSE)</f>
        <v>3.362E-5</v>
      </c>
      <c r="D322" s="44"/>
      <c r="E322" s="250">
        <f>VLOOKUP($A322,'App C Total'!$A:$I,5,FALSE)</f>
        <v>42297.089820000016</v>
      </c>
      <c r="F322" s="250">
        <f>VLOOKUP($A322,'App C Total'!$A:$I,6,FALSE)</f>
        <v>21185.33070000001</v>
      </c>
      <c r="G322" s="250">
        <f>VLOOKUP($A322,'App C Total'!$A:$I,7,FALSE)</f>
        <v>49259.96699500001</v>
      </c>
      <c r="H322" s="250">
        <f>VLOOKUP($A322,'App C Total'!$A:$I,8,FALSE)</f>
        <v>2520.02072</v>
      </c>
      <c r="I322" s="250">
        <f>VLOOKUP($A322,'App C Total'!$A:$I,9,FALSE)</f>
        <v>0</v>
      </c>
      <c r="L322" s="250">
        <f>VLOOKUP($A322,'App C Exp'!$A:$I,5,FALSE)</f>
        <v>9662.3543800000007</v>
      </c>
      <c r="M322" s="250">
        <f>VLOOKUP($A322,'App C Exp'!$A:$I,6,FALSE)</f>
        <v>7174.1381799999999</v>
      </c>
      <c r="N322" s="250">
        <f>VLOOKUP($A322,'App C Exp'!$A:$I,7,FALSE)</f>
        <v>7441.1818400000002</v>
      </c>
      <c r="O322" s="250">
        <f>VLOOKUP($A322,'App C Exp'!$A:$I,8,FALSE)</f>
        <v>0</v>
      </c>
      <c r="P322" s="250">
        <f>VLOOKUP($A322,'App C Exp'!$A:$I,9,FALSE)</f>
        <v>0</v>
      </c>
      <c r="S322" s="250">
        <f>VLOOKUP($A322,'App C Inv'!$A:$I,5,FALSE)</f>
        <v>14847.096299999999</v>
      </c>
      <c r="T322" s="250">
        <f>VLOOKUP($A322,'App C Inv'!$A:$I,6,FALSE)</f>
        <v>9843.6670400000003</v>
      </c>
      <c r="U322" s="250">
        <f>VLOOKUP($A322,'App C Inv'!$A:$I,7,FALSE)</f>
        <v>32384.969300000001</v>
      </c>
      <c r="V322" s="250">
        <f>VLOOKUP($A322,'App C Inv'!$A:$I,8,FALSE)</f>
        <v>2520.02072</v>
      </c>
      <c r="W322" s="250">
        <f>VLOOKUP($A322,'App C Inv'!$A:$I,9,FALSE)</f>
        <v>0</v>
      </c>
      <c r="Z322" s="250">
        <f>VLOOKUP($A322,'App C Assum'!$A:$I,5,FALSE)</f>
        <v>9462.1136600000009</v>
      </c>
      <c r="AA322" s="250">
        <f>VLOOKUP($A322,'App C Assum'!$A:$I,6,FALSE)</f>
        <v>0</v>
      </c>
      <c r="AB322" s="250">
        <f>VLOOKUP($A322,'App C Assum'!$A:$I,7,FALSE)</f>
        <v>0</v>
      </c>
      <c r="AC322" s="250">
        <f>VLOOKUP($A322,'App C Assum'!$A:$I,8,FALSE)</f>
        <v>0</v>
      </c>
      <c r="AD322" s="250">
        <f>VLOOKUP($A322,'App C Assum'!$A:$I,9,FALSE)</f>
        <v>0</v>
      </c>
      <c r="AG322" s="250">
        <f>VLOOKUP($A322,'App C Share Outflows'!$A:$I,5,FALSE)</f>
        <v>15145.311480000008</v>
      </c>
      <c r="AH322" s="250">
        <f>VLOOKUP($A322,'App C Share Outflows'!$A:$I,6,FALSE)</f>
        <v>10987.311480000008</v>
      </c>
      <c r="AI322" s="250">
        <f>VLOOKUP($A322,'App C Share Outflows'!$A:$I,7,FALSE)</f>
        <v>9433.8158550000062</v>
      </c>
      <c r="AJ322" s="250">
        <f>VLOOKUP($A322,'App C Share Outflows'!$A:$I,8,FALSE)</f>
        <v>0</v>
      </c>
      <c r="AK322" s="250">
        <f>VLOOKUP($A322,'App C Share Outflows'!$A:$I,9,FALSE)</f>
        <v>0</v>
      </c>
      <c r="AN322" s="250">
        <f>VLOOKUP($A322,'App C Share Inflows'!$A:$I,5,FALSE)</f>
        <v>-6819.7860000000001</v>
      </c>
      <c r="AO322" s="250">
        <f>VLOOKUP($A322,'App C Share Inflows'!$A:$I,6,FALSE)</f>
        <v>-6819.7860000000001</v>
      </c>
      <c r="AP322" s="250">
        <f>VLOOKUP($A322,'App C Share Inflows'!$A:$I,7,FALSE)</f>
        <v>0</v>
      </c>
      <c r="AQ322" s="250">
        <f>VLOOKUP($A322,'App C Share Inflows'!$A:$I,8,FALSE)</f>
        <v>0</v>
      </c>
      <c r="AR322" s="250">
        <f>VLOOKUP($A322,'App C Share Inflows'!$A:$I,9,FALSE)</f>
        <v>0</v>
      </c>
    </row>
    <row r="323" spans="1:44">
      <c r="A323" s="4">
        <v>93351</v>
      </c>
      <c r="B323" s="84" t="s">
        <v>325</v>
      </c>
      <c r="C323" s="249">
        <f>VLOOKUP($A323,'App C Total'!$A:$I,3,FALSE)</f>
        <v>2.264E-5</v>
      </c>
      <c r="D323" s="44"/>
      <c r="E323" s="250">
        <f>VLOOKUP($A323,'App C Total'!$A:$I,5,FALSE)</f>
        <v>14084.816239999996</v>
      </c>
      <c r="F323" s="250">
        <f>VLOOKUP($A323,'App C Total'!$A:$I,6,FALSE)</f>
        <v>4077.0075999999935</v>
      </c>
      <c r="G323" s="250">
        <f>VLOOKUP($A323,'App C Total'!$A:$I,7,FALSE)</f>
        <v>18789.047339999997</v>
      </c>
      <c r="H323" s="250">
        <f>VLOOKUP($A323,'App C Total'!$A:$I,8,FALSE)</f>
        <v>1697.0038400000001</v>
      </c>
      <c r="I323" s="250">
        <f>VLOOKUP($A323,'App C Total'!$A:$I,9,FALSE)</f>
        <v>0</v>
      </c>
      <c r="L323" s="250">
        <f>VLOOKUP($A323,'App C Exp'!$A:$I,5,FALSE)</f>
        <v>6506.7133599999997</v>
      </c>
      <c r="M323" s="250">
        <f>VLOOKUP($A323,'App C Exp'!$A:$I,6,FALSE)</f>
        <v>4831.1269599999996</v>
      </c>
      <c r="N323" s="250">
        <f>VLOOKUP($A323,'App C Exp'!$A:$I,7,FALSE)</f>
        <v>5010.9564799999998</v>
      </c>
      <c r="O323" s="250">
        <f>VLOOKUP($A323,'App C Exp'!$A:$I,8,FALSE)</f>
        <v>0</v>
      </c>
      <c r="P323" s="250">
        <f>VLOOKUP($A323,'App C Exp'!$A:$I,9,FALSE)</f>
        <v>0</v>
      </c>
      <c r="S323" s="250">
        <f>VLOOKUP($A323,'App C Inv'!$A:$I,5,FALSE)</f>
        <v>9998.1635999999999</v>
      </c>
      <c r="T323" s="250">
        <f>VLOOKUP($A323,'App C Inv'!$A:$I,6,FALSE)</f>
        <v>6628.81088</v>
      </c>
      <c r="U323" s="250">
        <f>VLOOKUP($A323,'App C Inv'!$A:$I,7,FALSE)</f>
        <v>21808.319599999999</v>
      </c>
      <c r="V323" s="250">
        <f>VLOOKUP($A323,'App C Inv'!$A:$I,8,FALSE)</f>
        <v>1697.0038400000001</v>
      </c>
      <c r="W323" s="250">
        <f>VLOOKUP($A323,'App C Inv'!$A:$I,9,FALSE)</f>
        <v>0</v>
      </c>
      <c r="Z323" s="250">
        <f>VLOOKUP($A323,'App C Assum'!$A:$I,5,FALSE)</f>
        <v>6371.8695200000002</v>
      </c>
      <c r="AA323" s="250">
        <f>VLOOKUP($A323,'App C Assum'!$A:$I,6,FALSE)</f>
        <v>0</v>
      </c>
      <c r="AB323" s="250">
        <f>VLOOKUP($A323,'App C Assum'!$A:$I,7,FALSE)</f>
        <v>0</v>
      </c>
      <c r="AC323" s="250">
        <f>VLOOKUP($A323,'App C Assum'!$A:$I,8,FALSE)</f>
        <v>0</v>
      </c>
      <c r="AD323" s="250">
        <f>VLOOKUP($A323,'App C Assum'!$A:$I,9,FALSE)</f>
        <v>0</v>
      </c>
      <c r="AG323" s="250">
        <f>VLOOKUP($A323,'App C Share Outflows'!$A:$I,5,FALSE)</f>
        <v>1136.6309999999976</v>
      </c>
      <c r="AH323" s="250">
        <f>VLOOKUP($A323,'App C Share Outflows'!$A:$I,6,FALSE)</f>
        <v>1136.6309999999976</v>
      </c>
      <c r="AI323" s="250">
        <f>VLOOKUP($A323,'App C Share Outflows'!$A:$I,7,FALSE)</f>
        <v>0</v>
      </c>
      <c r="AJ323" s="250">
        <f>VLOOKUP($A323,'App C Share Outflows'!$A:$I,8,FALSE)</f>
        <v>0</v>
      </c>
      <c r="AK323" s="250">
        <f>VLOOKUP($A323,'App C Share Outflows'!$A:$I,9,FALSE)</f>
        <v>0</v>
      </c>
      <c r="AN323" s="250">
        <f>VLOOKUP($A323,'App C Share Inflows'!$A:$I,5,FALSE)</f>
        <v>-9928.5612400000027</v>
      </c>
      <c r="AO323" s="250">
        <f>VLOOKUP($A323,'App C Share Inflows'!$A:$I,6,FALSE)</f>
        <v>-8519.5612400000027</v>
      </c>
      <c r="AP323" s="250">
        <f>VLOOKUP($A323,'App C Share Inflows'!$A:$I,7,FALSE)</f>
        <v>-8030.2287400000041</v>
      </c>
      <c r="AQ323" s="250">
        <f>VLOOKUP($A323,'App C Share Inflows'!$A:$I,8,FALSE)</f>
        <v>0</v>
      </c>
      <c r="AR323" s="250">
        <f>VLOOKUP($A323,'App C Share Inflows'!$A:$I,9,FALSE)</f>
        <v>0</v>
      </c>
    </row>
    <row r="324" spans="1:44">
      <c r="A324" s="4">
        <v>93401</v>
      </c>
      <c r="B324" s="84" t="s">
        <v>326</v>
      </c>
      <c r="C324" s="249">
        <f>VLOOKUP($A324,'App C Total'!$A:$I,3,FALSE)</f>
        <v>1.324063E-2</v>
      </c>
      <c r="D324" s="44"/>
      <c r="E324" s="250">
        <f>VLOOKUP($A324,'App C Total'!$A:$I,5,FALSE)</f>
        <v>13156040.506867498</v>
      </c>
      <c r="F324" s="250">
        <f>VLOOKUP($A324,'App C Total'!$A:$I,6,FALSE)</f>
        <v>6546736.5729875006</v>
      </c>
      <c r="G324" s="250">
        <f>VLOOKUP($A324,'App C Total'!$A:$I,7,FALSE)</f>
        <v>15795643.438467501</v>
      </c>
      <c r="H324" s="250">
        <f>VLOOKUP($A324,'App C Total'!$A:$I,8,FALSE)</f>
        <v>992464.66227999993</v>
      </c>
      <c r="I324" s="250">
        <f>VLOOKUP($A324,'App C Total'!$A:$I,9,FALSE)</f>
        <v>0</v>
      </c>
      <c r="L324" s="250">
        <f>VLOOKUP($A324,'App C Exp'!$A:$I,5,FALSE)</f>
        <v>3805343.82137</v>
      </c>
      <c r="M324" s="250">
        <f>VLOOKUP($A324,'App C Exp'!$A:$I,6,FALSE)</f>
        <v>2825404.79507</v>
      </c>
      <c r="N324" s="250">
        <f>VLOOKUP($A324,'App C Exp'!$A:$I,7,FALSE)</f>
        <v>2930575.1191599998</v>
      </c>
      <c r="O324" s="250">
        <f>VLOOKUP($A324,'App C Exp'!$A:$I,8,FALSE)</f>
        <v>0</v>
      </c>
      <c r="P324" s="250">
        <f>VLOOKUP($A324,'App C Exp'!$A:$I,9,FALSE)</f>
        <v>0</v>
      </c>
      <c r="S324" s="250">
        <f>VLOOKUP($A324,'App C Inv'!$A:$I,5,FALSE)</f>
        <v>5847260.81745</v>
      </c>
      <c r="T324" s="250">
        <f>VLOOKUP($A324,'App C Inv'!$A:$I,6,FALSE)</f>
        <v>3876750.53896</v>
      </c>
      <c r="U324" s="250">
        <f>VLOOKUP($A324,'App C Inv'!$A:$I,7,FALSE)</f>
        <v>12754235.45695</v>
      </c>
      <c r="V324" s="250">
        <f>VLOOKUP($A324,'App C Inv'!$A:$I,8,FALSE)</f>
        <v>992464.66227999993</v>
      </c>
      <c r="W324" s="250">
        <f>VLOOKUP($A324,'App C Inv'!$A:$I,9,FALSE)</f>
        <v>0</v>
      </c>
      <c r="Z324" s="250">
        <f>VLOOKUP($A324,'App C Assum'!$A:$I,5,FALSE)</f>
        <v>3726482.6290899999</v>
      </c>
      <c r="AA324" s="250">
        <f>VLOOKUP($A324,'App C Assum'!$A:$I,6,FALSE)</f>
        <v>0</v>
      </c>
      <c r="AB324" s="250">
        <f>VLOOKUP($A324,'App C Assum'!$A:$I,7,FALSE)</f>
        <v>0</v>
      </c>
      <c r="AC324" s="250">
        <f>VLOOKUP($A324,'App C Assum'!$A:$I,8,FALSE)</f>
        <v>0</v>
      </c>
      <c r="AD324" s="250">
        <f>VLOOKUP($A324,'App C Assum'!$A:$I,9,FALSE)</f>
        <v>0</v>
      </c>
      <c r="AG324" s="250">
        <f>VLOOKUP($A324,'App C Share Outflows'!$A:$I,5,FALSE)</f>
        <v>140275.79360750027</v>
      </c>
      <c r="AH324" s="250">
        <f>VLOOKUP($A324,'App C Share Outflows'!$A:$I,6,FALSE)</f>
        <v>140275.79360750027</v>
      </c>
      <c r="AI324" s="250">
        <f>VLOOKUP($A324,'App C Share Outflows'!$A:$I,7,FALSE)</f>
        <v>110832.86235750036</v>
      </c>
      <c r="AJ324" s="250">
        <f>VLOOKUP($A324,'App C Share Outflows'!$A:$I,8,FALSE)</f>
        <v>0</v>
      </c>
      <c r="AK324" s="250">
        <f>VLOOKUP($A324,'App C Share Outflows'!$A:$I,9,FALSE)</f>
        <v>0</v>
      </c>
      <c r="AN324" s="250">
        <f>VLOOKUP($A324,'App C Share Inflows'!$A:$I,5,FALSE)</f>
        <v>-363322.5546500003</v>
      </c>
      <c r="AO324" s="250">
        <f>VLOOKUP($A324,'App C Share Inflows'!$A:$I,6,FALSE)</f>
        <v>-295694.5546500003</v>
      </c>
      <c r="AP324" s="250">
        <f>VLOOKUP($A324,'App C Share Inflows'!$A:$I,7,FALSE)</f>
        <v>0</v>
      </c>
      <c r="AQ324" s="250">
        <f>VLOOKUP($A324,'App C Share Inflows'!$A:$I,8,FALSE)</f>
        <v>0</v>
      </c>
      <c r="AR324" s="250">
        <f>VLOOKUP($A324,'App C Share Inflows'!$A:$I,9,FALSE)</f>
        <v>0</v>
      </c>
    </row>
    <row r="325" spans="1:44">
      <c r="A325" s="4">
        <v>93402</v>
      </c>
      <c r="B325" s="84" t="s">
        <v>327</v>
      </c>
      <c r="C325" s="249">
        <f>VLOOKUP($A325,'App C Total'!$A:$I,3,FALSE)</f>
        <v>0</v>
      </c>
      <c r="D325" s="44"/>
      <c r="E325" s="250">
        <f>VLOOKUP($A325,'App C Total'!$A:$I,5,FALSE)</f>
        <v>0</v>
      </c>
      <c r="F325" s="250">
        <f>VLOOKUP($A325,'App C Total'!$A:$I,6,FALSE)</f>
        <v>0</v>
      </c>
      <c r="G325" s="250">
        <f>VLOOKUP($A325,'App C Total'!$A:$I,7,FALSE)</f>
        <v>0</v>
      </c>
      <c r="H325" s="250">
        <f>VLOOKUP($A325,'App C Total'!$A:$I,8,FALSE)</f>
        <v>0</v>
      </c>
      <c r="I325" s="250">
        <f>VLOOKUP($A325,'App C Total'!$A:$I,9,FALSE)</f>
        <v>0</v>
      </c>
      <c r="L325" s="250">
        <f>VLOOKUP($A325,'App C Exp'!$A:$I,5,FALSE)</f>
        <v>0</v>
      </c>
      <c r="M325" s="250">
        <f>VLOOKUP($A325,'App C Exp'!$A:$I,6,FALSE)</f>
        <v>0</v>
      </c>
      <c r="N325" s="250">
        <f>VLOOKUP($A325,'App C Exp'!$A:$I,7,FALSE)</f>
        <v>0</v>
      </c>
      <c r="O325" s="250">
        <f>VLOOKUP($A325,'App C Exp'!$A:$I,8,FALSE)</f>
        <v>0</v>
      </c>
      <c r="P325" s="250">
        <f>VLOOKUP($A325,'App C Exp'!$A:$I,9,FALSE)</f>
        <v>0</v>
      </c>
      <c r="S325" s="250">
        <f>VLOOKUP($A325,'App C Inv'!$A:$I,5,FALSE)</f>
        <v>0</v>
      </c>
      <c r="T325" s="250">
        <f>VLOOKUP($A325,'App C Inv'!$A:$I,6,FALSE)</f>
        <v>0</v>
      </c>
      <c r="U325" s="250">
        <f>VLOOKUP($A325,'App C Inv'!$A:$I,7,FALSE)</f>
        <v>0</v>
      </c>
      <c r="V325" s="250">
        <f>VLOOKUP($A325,'App C Inv'!$A:$I,8,FALSE)</f>
        <v>0</v>
      </c>
      <c r="W325" s="250">
        <f>VLOOKUP($A325,'App C Inv'!$A:$I,9,FALSE)</f>
        <v>0</v>
      </c>
      <c r="Z325" s="250">
        <f>VLOOKUP($A325,'App C Assum'!$A:$I,5,FALSE)</f>
        <v>0</v>
      </c>
      <c r="AA325" s="250">
        <f>VLOOKUP($A325,'App C Assum'!$A:$I,6,FALSE)</f>
        <v>0</v>
      </c>
      <c r="AB325" s="250">
        <f>VLOOKUP($A325,'App C Assum'!$A:$I,7,FALSE)</f>
        <v>0</v>
      </c>
      <c r="AC325" s="250">
        <f>VLOOKUP($A325,'App C Assum'!$A:$I,8,FALSE)</f>
        <v>0</v>
      </c>
      <c r="AD325" s="250">
        <f>VLOOKUP($A325,'App C Assum'!$A:$I,9,FALSE)</f>
        <v>0</v>
      </c>
      <c r="AG325" s="250">
        <f>VLOOKUP($A325,'App C Share Outflows'!$A:$I,5,FALSE)</f>
        <v>0</v>
      </c>
      <c r="AH325" s="250">
        <f>VLOOKUP($A325,'App C Share Outflows'!$A:$I,6,FALSE)</f>
        <v>0</v>
      </c>
      <c r="AI325" s="250">
        <f>VLOOKUP($A325,'App C Share Outflows'!$A:$I,7,FALSE)</f>
        <v>0</v>
      </c>
      <c r="AJ325" s="250">
        <f>VLOOKUP($A325,'App C Share Outflows'!$A:$I,8,FALSE)</f>
        <v>0</v>
      </c>
      <c r="AK325" s="250">
        <f>VLOOKUP($A325,'App C Share Outflows'!$A:$I,9,FALSE)</f>
        <v>0</v>
      </c>
      <c r="AN325" s="250">
        <f>VLOOKUP($A325,'App C Share Inflows'!$A:$I,5,FALSE)</f>
        <v>0</v>
      </c>
      <c r="AO325" s="250">
        <f>VLOOKUP($A325,'App C Share Inflows'!$A:$I,6,FALSE)</f>
        <v>0</v>
      </c>
      <c r="AP325" s="250">
        <f>VLOOKUP($A325,'App C Share Inflows'!$A:$I,7,FALSE)</f>
        <v>0</v>
      </c>
      <c r="AQ325" s="250">
        <f>VLOOKUP($A325,'App C Share Inflows'!$A:$I,8,FALSE)</f>
        <v>0</v>
      </c>
      <c r="AR325" s="250">
        <f>VLOOKUP($A325,'App C Share Inflows'!$A:$I,9,FALSE)</f>
        <v>0</v>
      </c>
    </row>
    <row r="326" spans="1:44">
      <c r="A326" s="4">
        <v>93406</v>
      </c>
      <c r="B326" s="84" t="s">
        <v>328</v>
      </c>
      <c r="C326" s="249">
        <f>VLOOKUP($A326,'App C Total'!$A:$I,3,FALSE)</f>
        <v>5.8235000000000003E-4</v>
      </c>
      <c r="D326" s="44"/>
      <c r="E326" s="250">
        <f>VLOOKUP($A326,'App C Total'!$A:$I,5,FALSE)</f>
        <v>634265.05591250001</v>
      </c>
      <c r="F326" s="250">
        <f>VLOOKUP($A326,'App C Total'!$A:$I,6,FALSE)</f>
        <v>290813.9273124999</v>
      </c>
      <c r="G326" s="250">
        <f>VLOOKUP($A326,'App C Total'!$A:$I,7,FALSE)</f>
        <v>675064.16858749988</v>
      </c>
      <c r="H326" s="250">
        <f>VLOOKUP($A326,'App C Total'!$A:$I,8,FALSE)</f>
        <v>43650.626600000003</v>
      </c>
      <c r="I326" s="250">
        <f>VLOOKUP($A326,'App C Total'!$A:$I,9,FALSE)</f>
        <v>0</v>
      </c>
      <c r="L326" s="250">
        <f>VLOOKUP($A326,'App C Exp'!$A:$I,5,FALSE)</f>
        <v>167366.80765</v>
      </c>
      <c r="M326" s="250">
        <f>VLOOKUP($A326,'App C Exp'!$A:$I,6,FALSE)</f>
        <v>124267.08415000001</v>
      </c>
      <c r="N326" s="250">
        <f>VLOOKUP($A326,'App C Exp'!$A:$I,7,FALSE)</f>
        <v>128892.69020000001</v>
      </c>
      <c r="O326" s="250">
        <f>VLOOKUP($A326,'App C Exp'!$A:$I,8,FALSE)</f>
        <v>0</v>
      </c>
      <c r="P326" s="250">
        <f>VLOOKUP($A326,'App C Exp'!$A:$I,9,FALSE)</f>
        <v>0</v>
      </c>
      <c r="S326" s="250">
        <f>VLOOKUP($A326,'App C Inv'!$A:$I,5,FALSE)</f>
        <v>257174.49525000001</v>
      </c>
      <c r="T326" s="250">
        <f>VLOOKUP($A326,'App C Inv'!$A:$I,6,FALSE)</f>
        <v>170507.42120000001</v>
      </c>
      <c r="U326" s="250">
        <f>VLOOKUP($A326,'App C Inv'!$A:$I,7,FALSE)</f>
        <v>560957.37274999998</v>
      </c>
      <c r="V326" s="250">
        <f>VLOOKUP($A326,'App C Inv'!$A:$I,8,FALSE)</f>
        <v>43650.626600000003</v>
      </c>
      <c r="W326" s="250">
        <f>VLOOKUP($A326,'App C Inv'!$A:$I,9,FALSE)</f>
        <v>0</v>
      </c>
      <c r="Z326" s="250">
        <f>VLOOKUP($A326,'App C Assum'!$A:$I,5,FALSE)</f>
        <v>163898.33105000001</v>
      </c>
      <c r="AA326" s="250">
        <f>VLOOKUP($A326,'App C Assum'!$A:$I,6,FALSE)</f>
        <v>0</v>
      </c>
      <c r="AB326" s="250">
        <f>VLOOKUP($A326,'App C Assum'!$A:$I,7,FALSE)</f>
        <v>0</v>
      </c>
      <c r="AC326" s="250">
        <f>VLOOKUP($A326,'App C Assum'!$A:$I,8,FALSE)</f>
        <v>0</v>
      </c>
      <c r="AD326" s="250">
        <f>VLOOKUP($A326,'App C Assum'!$A:$I,9,FALSE)</f>
        <v>0</v>
      </c>
      <c r="AG326" s="250">
        <f>VLOOKUP($A326,'App C Share Outflows'!$A:$I,5,FALSE)</f>
        <v>60811.320699999953</v>
      </c>
      <c r="AH326" s="250">
        <f>VLOOKUP($A326,'App C Share Outflows'!$A:$I,6,FALSE)</f>
        <v>11025.320699999953</v>
      </c>
      <c r="AI326" s="250">
        <f>VLOOKUP($A326,'App C Share Outflows'!$A:$I,7,FALSE)</f>
        <v>0</v>
      </c>
      <c r="AJ326" s="250">
        <f>VLOOKUP($A326,'App C Share Outflows'!$A:$I,8,FALSE)</f>
        <v>0</v>
      </c>
      <c r="AK326" s="250">
        <f>VLOOKUP($A326,'App C Share Outflows'!$A:$I,9,FALSE)</f>
        <v>0</v>
      </c>
      <c r="AN326" s="250">
        <f>VLOOKUP($A326,'App C Share Inflows'!$A:$I,5,FALSE)</f>
        <v>-14985.898737500003</v>
      </c>
      <c r="AO326" s="250">
        <f>VLOOKUP($A326,'App C Share Inflows'!$A:$I,6,FALSE)</f>
        <v>-14985.898737500003</v>
      </c>
      <c r="AP326" s="250">
        <f>VLOOKUP($A326,'App C Share Inflows'!$A:$I,7,FALSE)</f>
        <v>-14785.894362500014</v>
      </c>
      <c r="AQ326" s="250">
        <f>VLOOKUP($A326,'App C Share Inflows'!$A:$I,8,FALSE)</f>
        <v>0</v>
      </c>
      <c r="AR326" s="250">
        <f>VLOOKUP($A326,'App C Share Inflows'!$A:$I,9,FALSE)</f>
        <v>0</v>
      </c>
    </row>
    <row r="327" spans="1:44">
      <c r="A327" s="4">
        <v>93411</v>
      </c>
      <c r="B327" s="84" t="s">
        <v>330</v>
      </c>
      <c r="C327" s="249">
        <f>VLOOKUP($A327,'App C Total'!$A:$I,3,FALSE)</f>
        <v>1.5546610000000001E-2</v>
      </c>
      <c r="D327" s="44"/>
      <c r="E327" s="250">
        <f>VLOOKUP($A327,'App C Total'!$A:$I,5,FALSE)</f>
        <v>14332482.037347505</v>
      </c>
      <c r="F327" s="250">
        <f>VLOOKUP($A327,'App C Total'!$A:$I,6,FALSE)</f>
        <v>6669925.7329875045</v>
      </c>
      <c r="G327" s="250">
        <f>VLOOKUP($A327,'App C Total'!$A:$I,7,FALSE)</f>
        <v>18060472.833172504</v>
      </c>
      <c r="H327" s="250">
        <f>VLOOKUP($A327,'App C Total'!$A:$I,8,FALSE)</f>
        <v>1165311.6991600001</v>
      </c>
      <c r="I327" s="250">
        <f>VLOOKUP($A327,'App C Total'!$A:$I,9,FALSE)</f>
        <v>0</v>
      </c>
      <c r="L327" s="250">
        <f>VLOOKUP($A327,'App C Exp'!$A:$I,5,FALSE)</f>
        <v>4468080.1673900001</v>
      </c>
      <c r="M327" s="250">
        <f>VLOOKUP($A327,'App C Exp'!$A:$I,6,FALSE)</f>
        <v>3317475.5612900001</v>
      </c>
      <c r="N327" s="250">
        <f>VLOOKUP($A327,'App C Exp'!$A:$I,7,FALSE)</f>
        <v>3440962.2845200002</v>
      </c>
      <c r="O327" s="250">
        <f>VLOOKUP($A327,'App C Exp'!$A:$I,8,FALSE)</f>
        <v>0</v>
      </c>
      <c r="P327" s="250">
        <f>VLOOKUP($A327,'App C Exp'!$A:$I,9,FALSE)</f>
        <v>0</v>
      </c>
      <c r="S327" s="250">
        <f>VLOOKUP($A327,'App C Inv'!$A:$I,5,FALSE)</f>
        <v>6865616.1751500005</v>
      </c>
      <c r="T327" s="250">
        <f>VLOOKUP($A327,'App C Inv'!$A:$I,6,FALSE)</f>
        <v>4551923.0351200001</v>
      </c>
      <c r="U327" s="250">
        <f>VLOOKUP($A327,'App C Inv'!$A:$I,7,FALSE)</f>
        <v>14975505.281650001</v>
      </c>
      <c r="V327" s="250">
        <f>VLOOKUP($A327,'App C Inv'!$A:$I,8,FALSE)</f>
        <v>1165311.6991600001</v>
      </c>
      <c r="W327" s="250">
        <f>VLOOKUP($A327,'App C Inv'!$A:$I,9,FALSE)</f>
        <v>0</v>
      </c>
      <c r="Z327" s="250">
        <f>VLOOKUP($A327,'App C Assum'!$A:$I,5,FALSE)</f>
        <v>4375484.5582300005</v>
      </c>
      <c r="AA327" s="250">
        <f>VLOOKUP($A327,'App C Assum'!$A:$I,6,FALSE)</f>
        <v>0</v>
      </c>
      <c r="AB327" s="250">
        <f>VLOOKUP($A327,'App C Assum'!$A:$I,7,FALSE)</f>
        <v>0</v>
      </c>
      <c r="AC327" s="250">
        <f>VLOOKUP($A327,'App C Assum'!$A:$I,8,FALSE)</f>
        <v>0</v>
      </c>
      <c r="AD327" s="250">
        <f>VLOOKUP($A327,'App C Assum'!$A:$I,9,FALSE)</f>
        <v>0</v>
      </c>
      <c r="AG327" s="250">
        <f>VLOOKUP($A327,'App C Share Outflows'!$A:$I,5,FALSE)</f>
        <v>0</v>
      </c>
      <c r="AH327" s="250">
        <f>VLOOKUP($A327,'App C Share Outflows'!$A:$I,6,FALSE)</f>
        <v>0</v>
      </c>
      <c r="AI327" s="250">
        <f>VLOOKUP($A327,'App C Share Outflows'!$A:$I,7,FALSE)</f>
        <v>0</v>
      </c>
      <c r="AJ327" s="250">
        <f>VLOOKUP($A327,'App C Share Outflows'!$A:$I,8,FALSE)</f>
        <v>0</v>
      </c>
      <c r="AK327" s="250">
        <f>VLOOKUP($A327,'App C Share Outflows'!$A:$I,9,FALSE)</f>
        <v>0</v>
      </c>
      <c r="AN327" s="250">
        <f>VLOOKUP($A327,'App C Share Inflows'!$A:$I,5,FALSE)</f>
        <v>-1376698.8634224967</v>
      </c>
      <c r="AO327" s="250">
        <f>VLOOKUP($A327,'App C Share Inflows'!$A:$I,6,FALSE)</f>
        <v>-1199472.8634224967</v>
      </c>
      <c r="AP327" s="250">
        <f>VLOOKUP($A327,'App C Share Inflows'!$A:$I,7,FALSE)</f>
        <v>-355994.73299749661</v>
      </c>
      <c r="AQ327" s="250">
        <f>VLOOKUP($A327,'App C Share Inflows'!$A:$I,8,FALSE)</f>
        <v>0</v>
      </c>
      <c r="AR327" s="250">
        <f>VLOOKUP($A327,'App C Share Inflows'!$A:$I,9,FALSE)</f>
        <v>0</v>
      </c>
    </row>
    <row r="328" spans="1:44">
      <c r="A328" s="4">
        <v>93413</v>
      </c>
      <c r="B328" s="84" t="s">
        <v>331</v>
      </c>
      <c r="C328" s="249">
        <f>VLOOKUP($A328,'App C Total'!$A:$I,3,FALSE)</f>
        <v>6.2914999999999998E-4</v>
      </c>
      <c r="D328" s="44"/>
      <c r="E328" s="250">
        <f>VLOOKUP($A328,'App C Total'!$A:$I,5,FALSE)</f>
        <v>591850.31223749998</v>
      </c>
      <c r="F328" s="250">
        <f>VLOOKUP($A328,'App C Total'!$A:$I,6,FALSE)</f>
        <v>257734.0668375</v>
      </c>
      <c r="G328" s="250">
        <f>VLOOKUP($A328,'App C Total'!$A:$I,7,FALSE)</f>
        <v>693020.35443750001</v>
      </c>
      <c r="H328" s="250">
        <f>VLOOKUP($A328,'App C Total'!$A:$I,8,FALSE)</f>
        <v>47158.5674</v>
      </c>
      <c r="I328" s="250">
        <f>VLOOKUP($A328,'App C Total'!$A:$I,9,FALSE)</f>
        <v>0</v>
      </c>
      <c r="L328" s="250">
        <f>VLOOKUP($A328,'App C Exp'!$A:$I,5,FALSE)</f>
        <v>180817.08085</v>
      </c>
      <c r="M328" s="250">
        <f>VLOOKUP($A328,'App C Exp'!$A:$I,6,FALSE)</f>
        <v>134253.68935</v>
      </c>
      <c r="N328" s="250">
        <f>VLOOKUP($A328,'App C Exp'!$A:$I,7,FALSE)</f>
        <v>139251.02779999998</v>
      </c>
      <c r="O328" s="250">
        <f>VLOOKUP($A328,'App C Exp'!$A:$I,8,FALSE)</f>
        <v>0</v>
      </c>
      <c r="P328" s="250">
        <f>VLOOKUP($A328,'App C Exp'!$A:$I,9,FALSE)</f>
        <v>0</v>
      </c>
      <c r="S328" s="250">
        <f>VLOOKUP($A328,'App C Inv'!$A:$I,5,FALSE)</f>
        <v>277842.07724999997</v>
      </c>
      <c r="T328" s="250">
        <f>VLOOKUP($A328,'App C Inv'!$A:$I,6,FALSE)</f>
        <v>184210.08679999999</v>
      </c>
      <c r="U328" s="250">
        <f>VLOOKUP($A328,'App C Inv'!$A:$I,7,FALSE)</f>
        <v>606038.17475000001</v>
      </c>
      <c r="V328" s="250">
        <f>VLOOKUP($A328,'App C Inv'!$A:$I,8,FALSE)</f>
        <v>47158.5674</v>
      </c>
      <c r="W328" s="250">
        <f>VLOOKUP($A328,'App C Inv'!$A:$I,9,FALSE)</f>
        <v>0</v>
      </c>
      <c r="Z328" s="250">
        <f>VLOOKUP($A328,'App C Assum'!$A:$I,5,FALSE)</f>
        <v>177069.86345</v>
      </c>
      <c r="AA328" s="250">
        <f>VLOOKUP($A328,'App C Assum'!$A:$I,6,FALSE)</f>
        <v>0</v>
      </c>
      <c r="AB328" s="250">
        <f>VLOOKUP($A328,'App C Assum'!$A:$I,7,FALSE)</f>
        <v>0</v>
      </c>
      <c r="AC328" s="250">
        <f>VLOOKUP($A328,'App C Assum'!$A:$I,8,FALSE)</f>
        <v>0</v>
      </c>
      <c r="AD328" s="250">
        <f>VLOOKUP($A328,'App C Assum'!$A:$I,9,FALSE)</f>
        <v>0</v>
      </c>
      <c r="AG328" s="250">
        <f>VLOOKUP($A328,'App C Share Outflows'!$A:$I,5,FALSE)</f>
        <v>19983.774999999994</v>
      </c>
      <c r="AH328" s="250">
        <f>VLOOKUP($A328,'App C Share Outflows'!$A:$I,6,FALSE)</f>
        <v>3132.7749999999942</v>
      </c>
      <c r="AI328" s="250">
        <f>VLOOKUP($A328,'App C Share Outflows'!$A:$I,7,FALSE)</f>
        <v>0</v>
      </c>
      <c r="AJ328" s="250">
        <f>VLOOKUP($A328,'App C Share Outflows'!$A:$I,8,FALSE)</f>
        <v>0</v>
      </c>
      <c r="AK328" s="250">
        <f>VLOOKUP($A328,'App C Share Outflows'!$A:$I,9,FALSE)</f>
        <v>0</v>
      </c>
      <c r="AN328" s="250">
        <f>VLOOKUP($A328,'App C Share Inflows'!$A:$I,5,FALSE)</f>
        <v>-63862.484312499961</v>
      </c>
      <c r="AO328" s="250">
        <f>VLOOKUP($A328,'App C Share Inflows'!$A:$I,6,FALSE)</f>
        <v>-63862.484312499961</v>
      </c>
      <c r="AP328" s="250">
        <f>VLOOKUP($A328,'App C Share Inflows'!$A:$I,7,FALSE)</f>
        <v>-52268.848112500011</v>
      </c>
      <c r="AQ328" s="250">
        <f>VLOOKUP($A328,'App C Share Inflows'!$A:$I,8,FALSE)</f>
        <v>0</v>
      </c>
      <c r="AR328" s="250">
        <f>VLOOKUP($A328,'App C Share Inflows'!$A:$I,9,FALSE)</f>
        <v>0</v>
      </c>
    </row>
    <row r="329" spans="1:44">
      <c r="A329" s="4">
        <v>93417</v>
      </c>
      <c r="B329" s="84" t="s">
        <v>332</v>
      </c>
      <c r="C329" s="249">
        <f>VLOOKUP($A329,'App C Total'!$A:$I,3,FALSE)</f>
        <v>2.8412000000000001E-4</v>
      </c>
      <c r="D329" s="44"/>
      <c r="E329" s="250">
        <f>VLOOKUP($A329,'App C Total'!$A:$I,5,FALSE)</f>
        <v>325720.07754499995</v>
      </c>
      <c r="F329" s="250">
        <f>VLOOKUP($A329,'App C Total'!$A:$I,6,FALSE)</f>
        <v>167673.18042499997</v>
      </c>
      <c r="G329" s="250">
        <f>VLOOKUP($A329,'App C Total'!$A:$I,7,FALSE)</f>
        <v>350756.26121999999</v>
      </c>
      <c r="H329" s="250">
        <f>VLOOKUP($A329,'App C Total'!$A:$I,8,FALSE)</f>
        <v>21296.49872</v>
      </c>
      <c r="I329" s="250">
        <f>VLOOKUP($A329,'App C Total'!$A:$I,9,FALSE)</f>
        <v>0</v>
      </c>
      <c r="L329" s="250">
        <f>VLOOKUP($A329,'App C Exp'!$A:$I,5,FALSE)</f>
        <v>81655.803880000007</v>
      </c>
      <c r="M329" s="250">
        <f>VLOOKUP($A329,'App C Exp'!$A:$I,6,FALSE)</f>
        <v>60628.08268</v>
      </c>
      <c r="N329" s="250">
        <f>VLOOKUP($A329,'App C Exp'!$A:$I,7,FALSE)</f>
        <v>62884.847840000002</v>
      </c>
      <c r="O329" s="250">
        <f>VLOOKUP($A329,'App C Exp'!$A:$I,8,FALSE)</f>
        <v>0</v>
      </c>
      <c r="P329" s="250">
        <f>VLOOKUP($A329,'App C Exp'!$A:$I,9,FALSE)</f>
        <v>0</v>
      </c>
      <c r="S329" s="250">
        <f>VLOOKUP($A329,'App C Inv'!$A:$I,5,FALSE)</f>
        <v>125471.6538</v>
      </c>
      <c r="T329" s="250">
        <f>VLOOKUP($A329,'App C Inv'!$A:$I,6,FALSE)</f>
        <v>83188.063040000008</v>
      </c>
      <c r="U329" s="250">
        <f>VLOOKUP($A329,'App C Inv'!$A:$I,7,FALSE)</f>
        <v>273682.8518</v>
      </c>
      <c r="V329" s="250">
        <f>VLOOKUP($A329,'App C Inv'!$A:$I,8,FALSE)</f>
        <v>21296.49872</v>
      </c>
      <c r="W329" s="250">
        <f>VLOOKUP($A329,'App C Inv'!$A:$I,9,FALSE)</f>
        <v>0</v>
      </c>
      <c r="Z329" s="250">
        <f>VLOOKUP($A329,'App C Assum'!$A:$I,5,FALSE)</f>
        <v>79963.585160000002</v>
      </c>
      <c r="AA329" s="250">
        <f>VLOOKUP($A329,'App C Assum'!$A:$I,6,FALSE)</f>
        <v>0</v>
      </c>
      <c r="AB329" s="250">
        <f>VLOOKUP($A329,'App C Assum'!$A:$I,7,FALSE)</f>
        <v>0</v>
      </c>
      <c r="AC329" s="250">
        <f>VLOOKUP($A329,'App C Assum'!$A:$I,8,FALSE)</f>
        <v>0</v>
      </c>
      <c r="AD329" s="250">
        <f>VLOOKUP($A329,'App C Assum'!$A:$I,9,FALSE)</f>
        <v>0</v>
      </c>
      <c r="AG329" s="250">
        <f>VLOOKUP($A329,'App C Share Outflows'!$A:$I,5,FALSE)</f>
        <v>41470.612204999961</v>
      </c>
      <c r="AH329" s="250">
        <f>VLOOKUP($A329,'App C Share Outflows'!$A:$I,6,FALSE)</f>
        <v>26698.612204999961</v>
      </c>
      <c r="AI329" s="250">
        <f>VLOOKUP($A329,'App C Share Outflows'!$A:$I,7,FALSE)</f>
        <v>14188.561579999958</v>
      </c>
      <c r="AJ329" s="250">
        <f>VLOOKUP($A329,'App C Share Outflows'!$A:$I,8,FALSE)</f>
        <v>0</v>
      </c>
      <c r="AK329" s="250">
        <f>VLOOKUP($A329,'App C Share Outflows'!$A:$I,9,FALSE)</f>
        <v>0</v>
      </c>
      <c r="AN329" s="250">
        <f>VLOOKUP($A329,'App C Share Inflows'!$A:$I,5,FALSE)</f>
        <v>-2841.5774999999994</v>
      </c>
      <c r="AO329" s="250">
        <f>VLOOKUP($A329,'App C Share Inflows'!$A:$I,6,FALSE)</f>
        <v>-2841.5774999999994</v>
      </c>
      <c r="AP329" s="250">
        <f>VLOOKUP($A329,'App C Share Inflows'!$A:$I,7,FALSE)</f>
        <v>0</v>
      </c>
      <c r="AQ329" s="250">
        <f>VLOOKUP($A329,'App C Share Inflows'!$A:$I,8,FALSE)</f>
        <v>0</v>
      </c>
      <c r="AR329" s="250">
        <f>VLOOKUP($A329,'App C Share Inflows'!$A:$I,9,FALSE)</f>
        <v>0</v>
      </c>
    </row>
    <row r="330" spans="1:44">
      <c r="A330" s="4">
        <v>93421</v>
      </c>
      <c r="B330" s="84" t="s">
        <v>333</v>
      </c>
      <c r="C330" s="249">
        <f>VLOOKUP($A330,'App C Total'!$A:$I,3,FALSE)</f>
        <v>1.8459399999999999E-3</v>
      </c>
      <c r="D330" s="44"/>
      <c r="E330" s="250">
        <f>VLOOKUP($A330,'App C Total'!$A:$I,5,FALSE)</f>
        <v>1699330.5366899995</v>
      </c>
      <c r="F330" s="250">
        <f>VLOOKUP($A330,'App C Total'!$A:$I,6,FALSE)</f>
        <v>860963.2972499996</v>
      </c>
      <c r="G330" s="250">
        <f>VLOOKUP($A330,'App C Total'!$A:$I,7,FALSE)</f>
        <v>2123013.5554149998</v>
      </c>
      <c r="H330" s="250">
        <f>VLOOKUP($A330,'App C Total'!$A:$I,8,FALSE)</f>
        <v>138364.27864</v>
      </c>
      <c r="I330" s="250">
        <f>VLOOKUP($A330,'App C Total'!$A:$I,9,FALSE)</f>
        <v>0</v>
      </c>
      <c r="L330" s="250">
        <f>VLOOKUP($A330,'App C Exp'!$A:$I,5,FALSE)</f>
        <v>530521.31005999993</v>
      </c>
      <c r="M330" s="250">
        <f>VLOOKUP($A330,'App C Exp'!$A:$I,6,FALSE)</f>
        <v>393903.29066</v>
      </c>
      <c r="N330" s="250">
        <f>VLOOKUP($A330,'App C Exp'!$A:$I,7,FALSE)</f>
        <v>408565.59207999997</v>
      </c>
      <c r="O330" s="250">
        <f>VLOOKUP($A330,'App C Exp'!$A:$I,8,FALSE)</f>
        <v>0</v>
      </c>
      <c r="P330" s="250">
        <f>VLOOKUP($A330,'App C Exp'!$A:$I,9,FALSE)</f>
        <v>0</v>
      </c>
      <c r="S330" s="250">
        <f>VLOOKUP($A330,'App C Inv'!$A:$I,5,FALSE)</f>
        <v>815194.79310000001</v>
      </c>
      <c r="T330" s="250">
        <f>VLOOKUP($A330,'App C Inv'!$A:$I,6,FALSE)</f>
        <v>540476.46447999997</v>
      </c>
      <c r="U330" s="250">
        <f>VLOOKUP($A330,'App C Inv'!$A:$I,7,FALSE)</f>
        <v>1778129.3940999999</v>
      </c>
      <c r="V330" s="250">
        <f>VLOOKUP($A330,'App C Inv'!$A:$I,8,FALSE)</f>
        <v>138364.27864</v>
      </c>
      <c r="W330" s="250">
        <f>VLOOKUP($A330,'App C Inv'!$A:$I,9,FALSE)</f>
        <v>0</v>
      </c>
      <c r="Z330" s="250">
        <f>VLOOKUP($A330,'App C Assum'!$A:$I,5,FALSE)</f>
        <v>519526.89142</v>
      </c>
      <c r="AA330" s="250">
        <f>VLOOKUP($A330,'App C Assum'!$A:$I,6,FALSE)</f>
        <v>0</v>
      </c>
      <c r="AB330" s="250">
        <f>VLOOKUP($A330,'App C Assum'!$A:$I,7,FALSE)</f>
        <v>0</v>
      </c>
      <c r="AC330" s="250">
        <f>VLOOKUP($A330,'App C Assum'!$A:$I,8,FALSE)</f>
        <v>0</v>
      </c>
      <c r="AD330" s="250">
        <f>VLOOKUP($A330,'App C Assum'!$A:$I,9,FALSE)</f>
        <v>0</v>
      </c>
      <c r="AG330" s="250">
        <f>VLOOKUP($A330,'App C Share Outflows'!$A:$I,5,FALSE)</f>
        <v>12502.940999999759</v>
      </c>
      <c r="AH330" s="250">
        <f>VLOOKUP($A330,'App C Share Outflows'!$A:$I,6,FALSE)</f>
        <v>12502.940999999759</v>
      </c>
      <c r="AI330" s="250">
        <f>VLOOKUP($A330,'App C Share Outflows'!$A:$I,7,FALSE)</f>
        <v>0</v>
      </c>
      <c r="AJ330" s="250">
        <f>VLOOKUP($A330,'App C Share Outflows'!$A:$I,8,FALSE)</f>
        <v>0</v>
      </c>
      <c r="AK330" s="250">
        <f>VLOOKUP($A330,'App C Share Outflows'!$A:$I,9,FALSE)</f>
        <v>0</v>
      </c>
      <c r="AN330" s="250">
        <f>VLOOKUP($A330,'App C Share Inflows'!$A:$I,5,FALSE)</f>
        <v>-178415.39889000019</v>
      </c>
      <c r="AO330" s="250">
        <f>VLOOKUP($A330,'App C Share Inflows'!$A:$I,6,FALSE)</f>
        <v>-85919.398890000186</v>
      </c>
      <c r="AP330" s="250">
        <f>VLOOKUP($A330,'App C Share Inflows'!$A:$I,7,FALSE)</f>
        <v>-63681.43076500023</v>
      </c>
      <c r="AQ330" s="250">
        <f>VLOOKUP($A330,'App C Share Inflows'!$A:$I,8,FALSE)</f>
        <v>0</v>
      </c>
      <c r="AR330" s="250">
        <f>VLOOKUP($A330,'App C Share Inflows'!$A:$I,9,FALSE)</f>
        <v>0</v>
      </c>
    </row>
    <row r="331" spans="1:44">
      <c r="A331" s="4">
        <v>93431</v>
      </c>
      <c r="B331" s="84" t="s">
        <v>334</v>
      </c>
      <c r="C331" s="249">
        <f>VLOOKUP($A331,'App C Total'!$A:$I,3,FALSE)</f>
        <v>1.381E-4</v>
      </c>
      <c r="D331" s="44"/>
      <c r="E331" s="250">
        <f>VLOOKUP($A331,'App C Total'!$A:$I,5,FALSE)</f>
        <v>144346.26392500001</v>
      </c>
      <c r="F331" s="250">
        <f>VLOOKUP($A331,'App C Total'!$A:$I,6,FALSE)</f>
        <v>64226.748324999986</v>
      </c>
      <c r="G331" s="250">
        <f>VLOOKUP($A331,'App C Total'!$A:$I,7,FALSE)</f>
        <v>168661.82372499999</v>
      </c>
      <c r="H331" s="250">
        <f>VLOOKUP($A331,'App C Total'!$A:$I,8,FALSE)</f>
        <v>10351.4236</v>
      </c>
      <c r="I331" s="250">
        <f>VLOOKUP($A331,'App C Total'!$A:$I,9,FALSE)</f>
        <v>0</v>
      </c>
      <c r="L331" s="250">
        <f>VLOOKUP($A331,'App C Exp'!$A:$I,5,FALSE)</f>
        <v>39689.801899999999</v>
      </c>
      <c r="M331" s="250">
        <f>VLOOKUP($A331,'App C Exp'!$A:$I,6,FALSE)</f>
        <v>29469.0209</v>
      </c>
      <c r="N331" s="250">
        <f>VLOOKUP($A331,'App C Exp'!$A:$I,7,FALSE)</f>
        <v>30565.949199999999</v>
      </c>
      <c r="O331" s="250">
        <f>VLOOKUP($A331,'App C Exp'!$A:$I,8,FALSE)</f>
        <v>0</v>
      </c>
      <c r="P331" s="250">
        <f>VLOOKUP($A331,'App C Exp'!$A:$I,9,FALSE)</f>
        <v>0</v>
      </c>
      <c r="S331" s="250">
        <f>VLOOKUP($A331,'App C Inv'!$A:$I,5,FALSE)</f>
        <v>60987.031499999997</v>
      </c>
      <c r="T331" s="250">
        <f>VLOOKUP($A331,'App C Inv'!$A:$I,6,FALSE)</f>
        <v>40434.575199999999</v>
      </c>
      <c r="U331" s="250">
        <f>VLOOKUP($A331,'App C Inv'!$A:$I,7,FALSE)</f>
        <v>133026.8965</v>
      </c>
      <c r="V331" s="250">
        <f>VLOOKUP($A331,'App C Inv'!$A:$I,8,FALSE)</f>
        <v>10351.4236</v>
      </c>
      <c r="W331" s="250">
        <f>VLOOKUP($A331,'App C Inv'!$A:$I,9,FALSE)</f>
        <v>0</v>
      </c>
      <c r="Z331" s="250">
        <f>VLOOKUP($A331,'App C Assum'!$A:$I,5,FALSE)</f>
        <v>38867.278299999998</v>
      </c>
      <c r="AA331" s="250">
        <f>VLOOKUP($A331,'App C Assum'!$A:$I,6,FALSE)</f>
        <v>0</v>
      </c>
      <c r="AB331" s="250">
        <f>VLOOKUP($A331,'App C Assum'!$A:$I,7,FALSE)</f>
        <v>0</v>
      </c>
      <c r="AC331" s="250">
        <f>VLOOKUP($A331,'App C Assum'!$A:$I,8,FALSE)</f>
        <v>0</v>
      </c>
      <c r="AD331" s="250">
        <f>VLOOKUP($A331,'App C Assum'!$A:$I,9,FALSE)</f>
        <v>0</v>
      </c>
      <c r="AG331" s="250">
        <f>VLOOKUP($A331,'App C Share Outflows'!$A:$I,5,FALSE)</f>
        <v>16793.609275000003</v>
      </c>
      <c r="AH331" s="250">
        <f>VLOOKUP($A331,'App C Share Outflows'!$A:$I,6,FALSE)</f>
        <v>6314.6092750000007</v>
      </c>
      <c r="AI331" s="250">
        <f>VLOOKUP($A331,'App C Share Outflows'!$A:$I,7,FALSE)</f>
        <v>5068.9780249999985</v>
      </c>
      <c r="AJ331" s="250">
        <f>VLOOKUP($A331,'App C Share Outflows'!$A:$I,8,FALSE)</f>
        <v>0</v>
      </c>
      <c r="AK331" s="250">
        <f>VLOOKUP($A331,'App C Share Outflows'!$A:$I,9,FALSE)</f>
        <v>0</v>
      </c>
      <c r="AN331" s="250">
        <f>VLOOKUP($A331,'App C Share Inflows'!$A:$I,5,FALSE)</f>
        <v>-11991.457050000005</v>
      </c>
      <c r="AO331" s="250">
        <f>VLOOKUP($A331,'App C Share Inflows'!$A:$I,6,FALSE)</f>
        <v>-11991.457050000005</v>
      </c>
      <c r="AP331" s="250">
        <f>VLOOKUP($A331,'App C Share Inflows'!$A:$I,7,FALSE)</f>
        <v>0</v>
      </c>
      <c r="AQ331" s="250">
        <f>VLOOKUP($A331,'App C Share Inflows'!$A:$I,8,FALSE)</f>
        <v>0</v>
      </c>
      <c r="AR331" s="250">
        <f>VLOOKUP($A331,'App C Share Inflows'!$A:$I,9,FALSE)</f>
        <v>0</v>
      </c>
    </row>
    <row r="332" spans="1:44">
      <c r="A332" s="4">
        <v>93441</v>
      </c>
      <c r="B332" s="84" t="s">
        <v>335</v>
      </c>
      <c r="C332" s="249">
        <f>VLOOKUP($A332,'App C Total'!$A:$I,3,FALSE)</f>
        <v>1.2968999999999999E-4</v>
      </c>
      <c r="D332" s="44"/>
      <c r="E332" s="250">
        <f>VLOOKUP($A332,'App C Total'!$A:$I,5,FALSE)</f>
        <v>106104.21697749998</v>
      </c>
      <c r="F332" s="250">
        <f>VLOOKUP($A332,'App C Total'!$A:$I,6,FALSE)</f>
        <v>45953.662537500008</v>
      </c>
      <c r="G332" s="250">
        <f>VLOOKUP($A332,'App C Total'!$A:$I,7,FALSE)</f>
        <v>123222.56440249996</v>
      </c>
      <c r="H332" s="250">
        <f>VLOOKUP($A332,'App C Total'!$A:$I,8,FALSE)</f>
        <v>9721.0436399999999</v>
      </c>
      <c r="I332" s="250">
        <f>VLOOKUP($A332,'App C Total'!$A:$I,9,FALSE)</f>
        <v>0</v>
      </c>
      <c r="L332" s="250">
        <f>VLOOKUP($A332,'App C Exp'!$A:$I,5,FALSE)</f>
        <v>37272.776309999994</v>
      </c>
      <c r="M332" s="250">
        <f>VLOOKUP($A332,'App C Exp'!$A:$I,6,FALSE)</f>
        <v>27674.419409999999</v>
      </c>
      <c r="N332" s="250">
        <f>VLOOKUP($A332,'App C Exp'!$A:$I,7,FALSE)</f>
        <v>28704.547079999997</v>
      </c>
      <c r="O332" s="250">
        <f>VLOOKUP($A332,'App C Exp'!$A:$I,8,FALSE)</f>
        <v>0</v>
      </c>
      <c r="P332" s="250">
        <f>VLOOKUP($A332,'App C Exp'!$A:$I,9,FALSE)</f>
        <v>0</v>
      </c>
      <c r="S332" s="250">
        <f>VLOOKUP($A332,'App C Inv'!$A:$I,5,FALSE)</f>
        <v>57273.049349999994</v>
      </c>
      <c r="T332" s="250">
        <f>VLOOKUP($A332,'App C Inv'!$A:$I,6,FALSE)</f>
        <v>37972.194479999998</v>
      </c>
      <c r="U332" s="250">
        <f>VLOOKUP($A332,'App C Inv'!$A:$I,7,FALSE)</f>
        <v>124925.83784999998</v>
      </c>
      <c r="V332" s="250">
        <f>VLOOKUP($A332,'App C Inv'!$A:$I,8,FALSE)</f>
        <v>9721.0436399999999</v>
      </c>
      <c r="W332" s="250">
        <f>VLOOKUP($A332,'App C Inv'!$A:$I,9,FALSE)</f>
        <v>0</v>
      </c>
      <c r="Z332" s="250">
        <f>VLOOKUP($A332,'App C Assum'!$A:$I,5,FALSE)</f>
        <v>36500.342669999998</v>
      </c>
      <c r="AA332" s="250">
        <f>VLOOKUP($A332,'App C Assum'!$A:$I,6,FALSE)</f>
        <v>0</v>
      </c>
      <c r="AB332" s="250">
        <f>VLOOKUP($A332,'App C Assum'!$A:$I,7,FALSE)</f>
        <v>0</v>
      </c>
      <c r="AC332" s="250">
        <f>VLOOKUP($A332,'App C Assum'!$A:$I,8,FALSE)</f>
        <v>0</v>
      </c>
      <c r="AD332" s="250">
        <f>VLOOKUP($A332,'App C Assum'!$A:$I,9,FALSE)</f>
        <v>0</v>
      </c>
      <c r="AG332" s="250">
        <f>VLOOKUP($A332,'App C Share Outflows'!$A:$I,5,FALSE)</f>
        <v>12275.614800000018</v>
      </c>
      <c r="AH332" s="250">
        <f>VLOOKUP($A332,'App C Share Outflows'!$A:$I,6,FALSE)</f>
        <v>12275.614800000018</v>
      </c>
      <c r="AI332" s="250">
        <f>VLOOKUP($A332,'App C Share Outflows'!$A:$I,7,FALSE)</f>
        <v>0</v>
      </c>
      <c r="AJ332" s="250">
        <f>VLOOKUP($A332,'App C Share Outflows'!$A:$I,8,FALSE)</f>
        <v>0</v>
      </c>
      <c r="AK332" s="250">
        <f>VLOOKUP($A332,'App C Share Outflows'!$A:$I,9,FALSE)</f>
        <v>0</v>
      </c>
      <c r="AN332" s="250">
        <f>VLOOKUP($A332,'App C Share Inflows'!$A:$I,5,FALSE)</f>
        <v>-37217.566152500011</v>
      </c>
      <c r="AO332" s="250">
        <f>VLOOKUP($A332,'App C Share Inflows'!$A:$I,6,FALSE)</f>
        <v>-31968.566152500011</v>
      </c>
      <c r="AP332" s="250">
        <f>VLOOKUP($A332,'App C Share Inflows'!$A:$I,7,FALSE)</f>
        <v>-30407.820527500007</v>
      </c>
      <c r="AQ332" s="250">
        <f>VLOOKUP($A332,'App C Share Inflows'!$A:$I,8,FALSE)</f>
        <v>0</v>
      </c>
      <c r="AR332" s="250">
        <f>VLOOKUP($A332,'App C Share Inflows'!$A:$I,9,FALSE)</f>
        <v>0</v>
      </c>
    </row>
    <row r="333" spans="1:44">
      <c r="A333" s="4">
        <v>93442</v>
      </c>
      <c r="B333" s="84" t="s">
        <v>336</v>
      </c>
      <c r="C333" s="249">
        <f>VLOOKUP($A333,'App C Total'!$A:$I,3,FALSE)</f>
        <v>1.5709E-4</v>
      </c>
      <c r="D333" s="44"/>
      <c r="E333" s="250">
        <f>VLOOKUP($A333,'App C Total'!$A:$I,5,FALSE)</f>
        <v>154845.35492750001</v>
      </c>
      <c r="F333" s="250">
        <f>VLOOKUP($A333,'App C Total'!$A:$I,6,FALSE)</f>
        <v>83945.638087499974</v>
      </c>
      <c r="G333" s="250">
        <f>VLOOKUP($A333,'App C Total'!$A:$I,7,FALSE)</f>
        <v>184794.71325249999</v>
      </c>
      <c r="H333" s="250">
        <f>VLOOKUP($A333,'App C Total'!$A:$I,8,FALSE)</f>
        <v>11774.838040000001</v>
      </c>
      <c r="I333" s="250">
        <f>VLOOKUP($A333,'App C Total'!$A:$I,9,FALSE)</f>
        <v>0</v>
      </c>
      <c r="L333" s="250">
        <f>VLOOKUP($A333,'App C Exp'!$A:$I,5,FALSE)</f>
        <v>45147.508910000004</v>
      </c>
      <c r="M333" s="250">
        <f>VLOOKUP($A333,'App C Exp'!$A:$I,6,FALSE)</f>
        <v>33521.278010000002</v>
      </c>
      <c r="N333" s="250">
        <f>VLOOKUP($A333,'App C Exp'!$A:$I,7,FALSE)</f>
        <v>34769.043879999997</v>
      </c>
      <c r="O333" s="250">
        <f>VLOOKUP($A333,'App C Exp'!$A:$I,8,FALSE)</f>
        <v>0</v>
      </c>
      <c r="P333" s="250">
        <f>VLOOKUP($A333,'App C Exp'!$A:$I,9,FALSE)</f>
        <v>0</v>
      </c>
      <c r="S333" s="250">
        <f>VLOOKUP($A333,'App C Inv'!$A:$I,5,FALSE)</f>
        <v>69373.300350000005</v>
      </c>
      <c r="T333" s="250">
        <f>VLOOKUP($A333,'App C Inv'!$A:$I,6,FALSE)</f>
        <v>45994.69528</v>
      </c>
      <c r="U333" s="250">
        <f>VLOOKUP($A333,'App C Inv'!$A:$I,7,FALSE)</f>
        <v>151319.29884999999</v>
      </c>
      <c r="V333" s="250">
        <f>VLOOKUP($A333,'App C Inv'!$A:$I,8,FALSE)</f>
        <v>11774.838040000001</v>
      </c>
      <c r="W333" s="250">
        <f>VLOOKUP($A333,'App C Inv'!$A:$I,9,FALSE)</f>
        <v>0</v>
      </c>
      <c r="Z333" s="250">
        <f>VLOOKUP($A333,'App C Assum'!$A:$I,5,FALSE)</f>
        <v>44211.880870000001</v>
      </c>
      <c r="AA333" s="250">
        <f>VLOOKUP($A333,'App C Assum'!$A:$I,6,FALSE)</f>
        <v>0</v>
      </c>
      <c r="AB333" s="250">
        <f>VLOOKUP($A333,'App C Assum'!$A:$I,7,FALSE)</f>
        <v>0</v>
      </c>
      <c r="AC333" s="250">
        <f>VLOOKUP($A333,'App C Assum'!$A:$I,8,FALSE)</f>
        <v>0</v>
      </c>
      <c r="AD333" s="250">
        <f>VLOOKUP($A333,'App C Assum'!$A:$I,9,FALSE)</f>
        <v>0</v>
      </c>
      <c r="AG333" s="250">
        <f>VLOOKUP($A333,'App C Share Outflows'!$A:$I,5,FALSE)</f>
        <v>8979.38489999999</v>
      </c>
      <c r="AH333" s="250">
        <f>VLOOKUP($A333,'App C Share Outflows'!$A:$I,6,FALSE)</f>
        <v>8979.38489999999</v>
      </c>
      <c r="AI333" s="250">
        <f>VLOOKUP($A333,'App C Share Outflows'!$A:$I,7,FALSE)</f>
        <v>0</v>
      </c>
      <c r="AJ333" s="250">
        <f>VLOOKUP($A333,'App C Share Outflows'!$A:$I,8,FALSE)</f>
        <v>0</v>
      </c>
      <c r="AK333" s="250">
        <f>VLOOKUP($A333,'App C Share Outflows'!$A:$I,9,FALSE)</f>
        <v>0</v>
      </c>
      <c r="AN333" s="250">
        <f>VLOOKUP($A333,'App C Share Inflows'!$A:$I,5,FALSE)</f>
        <v>-12866.720102500003</v>
      </c>
      <c r="AO333" s="250">
        <f>VLOOKUP($A333,'App C Share Inflows'!$A:$I,6,FALSE)</f>
        <v>-4549.7201025000031</v>
      </c>
      <c r="AP333" s="250">
        <f>VLOOKUP($A333,'App C Share Inflows'!$A:$I,7,FALSE)</f>
        <v>-1293.6294774999988</v>
      </c>
      <c r="AQ333" s="250">
        <f>VLOOKUP($A333,'App C Share Inflows'!$A:$I,8,FALSE)</f>
        <v>0</v>
      </c>
      <c r="AR333" s="250">
        <f>VLOOKUP($A333,'App C Share Inflows'!$A:$I,9,FALSE)</f>
        <v>0</v>
      </c>
    </row>
    <row r="334" spans="1:44">
      <c r="A334" s="4">
        <v>93451</v>
      </c>
      <c r="B334" s="84" t="s">
        <v>337</v>
      </c>
      <c r="C334" s="249">
        <f>VLOOKUP($A334,'App C Total'!$A:$I,3,FALSE)</f>
        <v>8.038E-5</v>
      </c>
      <c r="D334" s="44"/>
      <c r="E334" s="250">
        <f>VLOOKUP($A334,'App C Total'!$A:$I,5,FALSE)</f>
        <v>100263.566305</v>
      </c>
      <c r="F334" s="250">
        <f>VLOOKUP($A334,'App C Total'!$A:$I,6,FALSE)</f>
        <v>58411.861424999996</v>
      </c>
      <c r="G334" s="250">
        <f>VLOOKUP($A334,'App C Total'!$A:$I,7,FALSE)</f>
        <v>101284.57245499999</v>
      </c>
      <c r="H334" s="250">
        <f>VLOOKUP($A334,'App C Total'!$A:$I,8,FALSE)</f>
        <v>6024.9632799999999</v>
      </c>
      <c r="I334" s="250">
        <f>VLOOKUP($A334,'App C Total'!$A:$I,9,FALSE)</f>
        <v>0</v>
      </c>
      <c r="L334" s="250">
        <f>VLOOKUP($A334,'App C Exp'!$A:$I,5,FALSE)</f>
        <v>23101.13162</v>
      </c>
      <c r="M334" s="250">
        <f>VLOOKUP($A334,'App C Exp'!$A:$I,6,FALSE)</f>
        <v>17152.20782</v>
      </c>
      <c r="N334" s="250">
        <f>VLOOKUP($A334,'App C Exp'!$A:$I,7,FALSE)</f>
        <v>17790.666160000001</v>
      </c>
      <c r="O334" s="250">
        <f>VLOOKUP($A334,'App C Exp'!$A:$I,8,FALSE)</f>
        <v>0</v>
      </c>
      <c r="P334" s="250">
        <f>VLOOKUP($A334,'App C Exp'!$A:$I,9,FALSE)</f>
        <v>0</v>
      </c>
      <c r="S334" s="250">
        <f>VLOOKUP($A334,'App C Inv'!$A:$I,5,FALSE)</f>
        <v>35497.013700000003</v>
      </c>
      <c r="T334" s="250">
        <f>VLOOKUP($A334,'App C Inv'!$A:$I,6,FALSE)</f>
        <v>23534.62096</v>
      </c>
      <c r="U334" s="250">
        <f>VLOOKUP($A334,'App C Inv'!$A:$I,7,FALSE)</f>
        <v>77427.240699999995</v>
      </c>
      <c r="V334" s="250">
        <f>VLOOKUP($A334,'App C Inv'!$A:$I,8,FALSE)</f>
        <v>6024.9632799999999</v>
      </c>
      <c r="W334" s="250">
        <f>VLOOKUP($A334,'App C Inv'!$A:$I,9,FALSE)</f>
        <v>0</v>
      </c>
      <c r="Z334" s="250">
        <f>VLOOKUP($A334,'App C Assum'!$A:$I,5,FALSE)</f>
        <v>22622.388340000001</v>
      </c>
      <c r="AA334" s="250">
        <f>VLOOKUP($A334,'App C Assum'!$A:$I,6,FALSE)</f>
        <v>0</v>
      </c>
      <c r="AB334" s="250">
        <f>VLOOKUP($A334,'App C Assum'!$A:$I,7,FALSE)</f>
        <v>0</v>
      </c>
      <c r="AC334" s="250">
        <f>VLOOKUP($A334,'App C Assum'!$A:$I,8,FALSE)</f>
        <v>0</v>
      </c>
      <c r="AD334" s="250">
        <f>VLOOKUP($A334,'App C Assum'!$A:$I,9,FALSE)</f>
        <v>0</v>
      </c>
      <c r="AG334" s="250">
        <f>VLOOKUP($A334,'App C Share Outflows'!$A:$I,5,FALSE)</f>
        <v>19043.032644999999</v>
      </c>
      <c r="AH334" s="250">
        <f>VLOOKUP($A334,'App C Share Outflows'!$A:$I,6,FALSE)</f>
        <v>17725.032644999999</v>
      </c>
      <c r="AI334" s="250">
        <f>VLOOKUP($A334,'App C Share Outflows'!$A:$I,7,FALSE)</f>
        <v>6066.6655949999931</v>
      </c>
      <c r="AJ334" s="250">
        <f>VLOOKUP($A334,'App C Share Outflows'!$A:$I,8,FALSE)</f>
        <v>0</v>
      </c>
      <c r="AK334" s="250">
        <f>VLOOKUP($A334,'App C Share Outflows'!$A:$I,9,FALSE)</f>
        <v>0</v>
      </c>
      <c r="AN334" s="250">
        <f>VLOOKUP($A334,'App C Share Inflows'!$A:$I,5,FALSE)</f>
        <v>0</v>
      </c>
      <c r="AO334" s="250">
        <f>VLOOKUP($A334,'App C Share Inflows'!$A:$I,6,FALSE)</f>
        <v>0</v>
      </c>
      <c r="AP334" s="250">
        <f>VLOOKUP($A334,'App C Share Inflows'!$A:$I,7,FALSE)</f>
        <v>0</v>
      </c>
      <c r="AQ334" s="250">
        <f>VLOOKUP($A334,'App C Share Inflows'!$A:$I,8,FALSE)</f>
        <v>0</v>
      </c>
      <c r="AR334" s="250">
        <f>VLOOKUP($A334,'App C Share Inflows'!$A:$I,9,FALSE)</f>
        <v>0</v>
      </c>
    </row>
    <row r="335" spans="1:44">
      <c r="A335" s="4">
        <v>93461</v>
      </c>
      <c r="B335" s="84" t="s">
        <v>338</v>
      </c>
      <c r="C335" s="249">
        <f>VLOOKUP($A335,'App C Total'!$A:$I,3,FALSE)</f>
        <v>1.451E-5</v>
      </c>
      <c r="D335" s="44"/>
      <c r="E335" s="250">
        <f>VLOOKUP($A335,'App C Total'!$A:$I,5,FALSE)</f>
        <v>14009.183872499996</v>
      </c>
      <c r="F335" s="250">
        <f>VLOOKUP($A335,'App C Total'!$A:$I,6,FALSE)</f>
        <v>6326.1391124999973</v>
      </c>
      <c r="G335" s="250">
        <f>VLOOKUP($A335,'App C Total'!$A:$I,7,FALSE)</f>
        <v>16385.717747499999</v>
      </c>
      <c r="H335" s="250">
        <f>VLOOKUP($A335,'App C Total'!$A:$I,8,FALSE)</f>
        <v>1087.6115600000001</v>
      </c>
      <c r="I335" s="250">
        <f>VLOOKUP($A335,'App C Total'!$A:$I,9,FALSE)</f>
        <v>0</v>
      </c>
      <c r="L335" s="250">
        <f>VLOOKUP($A335,'App C Exp'!$A:$I,5,FALSE)</f>
        <v>4170.15949</v>
      </c>
      <c r="M335" s="250">
        <f>VLOOKUP($A335,'App C Exp'!$A:$I,6,FALSE)</f>
        <v>3096.27439</v>
      </c>
      <c r="N335" s="250">
        <f>VLOOKUP($A335,'App C Exp'!$A:$I,7,FALSE)</f>
        <v>3211.5273200000001</v>
      </c>
      <c r="O335" s="250">
        <f>VLOOKUP($A335,'App C Exp'!$A:$I,8,FALSE)</f>
        <v>0</v>
      </c>
      <c r="P335" s="250">
        <f>VLOOKUP($A335,'App C Exp'!$A:$I,9,FALSE)</f>
        <v>0</v>
      </c>
      <c r="S335" s="250">
        <f>VLOOKUP($A335,'App C Inv'!$A:$I,5,FALSE)</f>
        <v>6407.8336499999996</v>
      </c>
      <c r="T335" s="250">
        <f>VLOOKUP($A335,'App C Inv'!$A:$I,6,FALSE)</f>
        <v>4248.4119199999996</v>
      </c>
      <c r="U335" s="250">
        <f>VLOOKUP($A335,'App C Inv'!$A:$I,7,FALSE)</f>
        <v>13976.97515</v>
      </c>
      <c r="V335" s="250">
        <f>VLOOKUP($A335,'App C Inv'!$A:$I,8,FALSE)</f>
        <v>1087.6115600000001</v>
      </c>
      <c r="W335" s="250">
        <f>VLOOKUP($A335,'App C Inv'!$A:$I,9,FALSE)</f>
        <v>0</v>
      </c>
      <c r="Z335" s="250">
        <f>VLOOKUP($A335,'App C Assum'!$A:$I,5,FALSE)</f>
        <v>4083.7379299999998</v>
      </c>
      <c r="AA335" s="250">
        <f>VLOOKUP($A335,'App C Assum'!$A:$I,6,FALSE)</f>
        <v>0</v>
      </c>
      <c r="AB335" s="250">
        <f>VLOOKUP($A335,'App C Assum'!$A:$I,7,FALSE)</f>
        <v>0</v>
      </c>
      <c r="AC335" s="250">
        <f>VLOOKUP($A335,'App C Assum'!$A:$I,8,FALSE)</f>
        <v>0</v>
      </c>
      <c r="AD335" s="250">
        <f>VLOOKUP($A335,'App C Assum'!$A:$I,9,FALSE)</f>
        <v>0</v>
      </c>
      <c r="AG335" s="250">
        <f>VLOOKUP($A335,'App C Share Outflows'!$A:$I,5,FALSE)</f>
        <v>366</v>
      </c>
      <c r="AH335" s="250">
        <f>VLOOKUP($A335,'App C Share Outflows'!$A:$I,6,FALSE)</f>
        <v>0</v>
      </c>
      <c r="AI335" s="250">
        <f>VLOOKUP($A335,'App C Share Outflows'!$A:$I,7,FALSE)</f>
        <v>0</v>
      </c>
      <c r="AJ335" s="250">
        <f>VLOOKUP($A335,'App C Share Outflows'!$A:$I,8,FALSE)</f>
        <v>0</v>
      </c>
      <c r="AK335" s="250">
        <f>VLOOKUP($A335,'App C Share Outflows'!$A:$I,9,FALSE)</f>
        <v>0</v>
      </c>
      <c r="AN335" s="250">
        <f>VLOOKUP($A335,'App C Share Inflows'!$A:$I,5,FALSE)</f>
        <v>-1018.5471975000023</v>
      </c>
      <c r="AO335" s="250">
        <f>VLOOKUP($A335,'App C Share Inflows'!$A:$I,6,FALSE)</f>
        <v>-1018.5471975000023</v>
      </c>
      <c r="AP335" s="250">
        <f>VLOOKUP($A335,'App C Share Inflows'!$A:$I,7,FALSE)</f>
        <v>-802.7847225000005</v>
      </c>
      <c r="AQ335" s="250">
        <f>VLOOKUP($A335,'App C Share Inflows'!$A:$I,8,FALSE)</f>
        <v>0</v>
      </c>
      <c r="AR335" s="250">
        <f>VLOOKUP($A335,'App C Share Inflows'!$A:$I,9,FALSE)</f>
        <v>0</v>
      </c>
    </row>
    <row r="336" spans="1:44">
      <c r="A336" s="4">
        <v>93471</v>
      </c>
      <c r="B336" s="84" t="s">
        <v>339</v>
      </c>
      <c r="C336" s="249">
        <f>VLOOKUP($A336,'App C Total'!$A:$I,3,FALSE)</f>
        <v>1.2510000000000001E-5</v>
      </c>
      <c r="D336" s="44"/>
      <c r="E336" s="250">
        <f>VLOOKUP($A336,'App C Total'!$A:$I,5,FALSE)</f>
        <v>17673.2262725</v>
      </c>
      <c r="F336" s="250">
        <f>VLOOKUP($A336,'App C Total'!$A:$I,6,FALSE)</f>
        <v>10174.733512500003</v>
      </c>
      <c r="G336" s="250">
        <f>VLOOKUP($A336,'App C Total'!$A:$I,7,FALSE)</f>
        <v>17309.757547500005</v>
      </c>
      <c r="H336" s="250">
        <f>VLOOKUP($A336,'App C Total'!$A:$I,8,FALSE)</f>
        <v>937.69956000000002</v>
      </c>
      <c r="I336" s="250">
        <f>VLOOKUP($A336,'App C Total'!$A:$I,9,FALSE)</f>
        <v>0</v>
      </c>
      <c r="L336" s="250">
        <f>VLOOKUP($A336,'App C Exp'!$A:$I,5,FALSE)</f>
        <v>3595.3614900000002</v>
      </c>
      <c r="M336" s="250">
        <f>VLOOKUP($A336,'App C Exp'!$A:$I,6,FALSE)</f>
        <v>2669.4963900000002</v>
      </c>
      <c r="N336" s="250">
        <f>VLOOKUP($A336,'App C Exp'!$A:$I,7,FALSE)</f>
        <v>2768.8633199999999</v>
      </c>
      <c r="O336" s="250">
        <f>VLOOKUP($A336,'App C Exp'!$A:$I,8,FALSE)</f>
        <v>0</v>
      </c>
      <c r="P336" s="250">
        <f>VLOOKUP($A336,'App C Exp'!$A:$I,9,FALSE)</f>
        <v>0</v>
      </c>
      <c r="S336" s="250">
        <f>VLOOKUP($A336,'App C Inv'!$A:$I,5,FALSE)</f>
        <v>5524.60365</v>
      </c>
      <c r="T336" s="250">
        <f>VLOOKUP($A336,'App C Inv'!$A:$I,6,FALSE)</f>
        <v>3662.8279200000002</v>
      </c>
      <c r="U336" s="250">
        <f>VLOOKUP($A336,'App C Inv'!$A:$I,7,FALSE)</f>
        <v>12050.445150000001</v>
      </c>
      <c r="V336" s="250">
        <f>VLOOKUP($A336,'App C Inv'!$A:$I,8,FALSE)</f>
        <v>937.69956000000002</v>
      </c>
      <c r="W336" s="250">
        <f>VLOOKUP($A336,'App C Inv'!$A:$I,9,FALSE)</f>
        <v>0</v>
      </c>
      <c r="Z336" s="250">
        <f>VLOOKUP($A336,'App C Assum'!$A:$I,5,FALSE)</f>
        <v>3520.8519300000003</v>
      </c>
      <c r="AA336" s="250">
        <f>VLOOKUP($A336,'App C Assum'!$A:$I,6,FALSE)</f>
        <v>0</v>
      </c>
      <c r="AB336" s="250">
        <f>VLOOKUP($A336,'App C Assum'!$A:$I,7,FALSE)</f>
        <v>0</v>
      </c>
      <c r="AC336" s="250">
        <f>VLOOKUP($A336,'App C Assum'!$A:$I,8,FALSE)</f>
        <v>0</v>
      </c>
      <c r="AD336" s="250">
        <f>VLOOKUP($A336,'App C Assum'!$A:$I,9,FALSE)</f>
        <v>0</v>
      </c>
      <c r="AG336" s="250">
        <f>VLOOKUP($A336,'App C Share Outflows'!$A:$I,5,FALSE)</f>
        <v>5600.7247025000015</v>
      </c>
      <c r="AH336" s="250">
        <f>VLOOKUP($A336,'App C Share Outflows'!$A:$I,6,FALSE)</f>
        <v>4410.7247025000015</v>
      </c>
      <c r="AI336" s="250">
        <f>VLOOKUP($A336,'App C Share Outflows'!$A:$I,7,FALSE)</f>
        <v>2490.4490775000013</v>
      </c>
      <c r="AJ336" s="250">
        <f>VLOOKUP($A336,'App C Share Outflows'!$A:$I,8,FALSE)</f>
        <v>0</v>
      </c>
      <c r="AK336" s="250">
        <f>VLOOKUP($A336,'App C Share Outflows'!$A:$I,9,FALSE)</f>
        <v>0</v>
      </c>
      <c r="AN336" s="250">
        <f>VLOOKUP($A336,'App C Share Inflows'!$A:$I,5,FALSE)</f>
        <v>-568.31549999999925</v>
      </c>
      <c r="AO336" s="250">
        <f>VLOOKUP($A336,'App C Share Inflows'!$A:$I,6,FALSE)</f>
        <v>-568.31549999999925</v>
      </c>
      <c r="AP336" s="250">
        <f>VLOOKUP($A336,'App C Share Inflows'!$A:$I,7,FALSE)</f>
        <v>0</v>
      </c>
      <c r="AQ336" s="250">
        <f>VLOOKUP($A336,'App C Share Inflows'!$A:$I,8,FALSE)</f>
        <v>0</v>
      </c>
      <c r="AR336" s="250">
        <f>VLOOKUP($A336,'App C Share Inflows'!$A:$I,9,FALSE)</f>
        <v>0</v>
      </c>
    </row>
    <row r="337" spans="1:44">
      <c r="A337" s="4">
        <v>93501</v>
      </c>
      <c r="B337" s="84" t="s">
        <v>340</v>
      </c>
      <c r="C337" s="249">
        <f>VLOOKUP($A337,'App C Total'!$A:$I,3,FALSE)</f>
        <v>3.4775800000000001E-3</v>
      </c>
      <c r="D337" s="44"/>
      <c r="E337" s="250">
        <f>VLOOKUP($A337,'App C Total'!$A:$I,5,FALSE)</f>
        <v>3375938.2831050009</v>
      </c>
      <c r="F337" s="250">
        <f>VLOOKUP($A337,'App C Total'!$A:$I,6,FALSE)</f>
        <v>1734551.151025001</v>
      </c>
      <c r="G337" s="250">
        <f>VLOOKUP($A337,'App C Total'!$A:$I,7,FALSE)</f>
        <v>4022078.3109550006</v>
      </c>
      <c r="H337" s="250">
        <f>VLOOKUP($A337,'App C Total'!$A:$I,8,FALSE)</f>
        <v>260665.48647999999</v>
      </c>
      <c r="I337" s="250">
        <f>VLOOKUP($A337,'App C Total'!$A:$I,9,FALSE)</f>
        <v>0</v>
      </c>
      <c r="L337" s="250">
        <f>VLOOKUP($A337,'App C Exp'!$A:$I,5,FALSE)</f>
        <v>999453.01442000002</v>
      </c>
      <c r="M337" s="250">
        <f>VLOOKUP($A337,'App C Exp'!$A:$I,6,FALSE)</f>
        <v>742077.31862000003</v>
      </c>
      <c r="N337" s="250">
        <f>VLOOKUP($A337,'App C Exp'!$A:$I,7,FALSE)</f>
        <v>769699.73655999999</v>
      </c>
      <c r="O337" s="250">
        <f>VLOOKUP($A337,'App C Exp'!$A:$I,8,FALSE)</f>
        <v>0</v>
      </c>
      <c r="P337" s="250">
        <f>VLOOKUP($A337,'App C Exp'!$A:$I,9,FALSE)</f>
        <v>0</v>
      </c>
      <c r="S337" s="250">
        <f>VLOOKUP($A337,'App C Inv'!$A:$I,5,FALSE)</f>
        <v>1535751.4917000001</v>
      </c>
      <c r="T337" s="250">
        <f>VLOOKUP($A337,'App C Inv'!$A:$I,6,FALSE)</f>
        <v>1018207.6033600001</v>
      </c>
      <c r="U337" s="250">
        <f>VLOOKUP($A337,'App C Inv'!$A:$I,7,FALSE)</f>
        <v>3349831.0987</v>
      </c>
      <c r="V337" s="250">
        <f>VLOOKUP($A337,'App C Inv'!$A:$I,8,FALSE)</f>
        <v>260665.48647999999</v>
      </c>
      <c r="W337" s="250">
        <f>VLOOKUP($A337,'App C Inv'!$A:$I,9,FALSE)</f>
        <v>0</v>
      </c>
      <c r="Z337" s="250">
        <f>VLOOKUP($A337,'App C Assum'!$A:$I,5,FALSE)</f>
        <v>978740.54794000008</v>
      </c>
      <c r="AA337" s="250">
        <f>VLOOKUP($A337,'App C Assum'!$A:$I,6,FALSE)</f>
        <v>0</v>
      </c>
      <c r="AB337" s="250">
        <f>VLOOKUP($A337,'App C Assum'!$A:$I,7,FALSE)</f>
        <v>0</v>
      </c>
      <c r="AC337" s="250">
        <f>VLOOKUP($A337,'App C Assum'!$A:$I,8,FALSE)</f>
        <v>0</v>
      </c>
      <c r="AD337" s="250">
        <f>VLOOKUP($A337,'App C Assum'!$A:$I,9,FALSE)</f>
        <v>0</v>
      </c>
      <c r="AG337" s="250">
        <f>VLOOKUP($A337,'App C Share Outflows'!$A:$I,5,FALSE)</f>
        <v>71718.753350000246</v>
      </c>
      <c r="AH337" s="250">
        <f>VLOOKUP($A337,'App C Share Outflows'!$A:$I,6,FALSE)</f>
        <v>71718.753350000246</v>
      </c>
      <c r="AI337" s="250">
        <f>VLOOKUP($A337,'App C Share Outflows'!$A:$I,7,FALSE)</f>
        <v>0</v>
      </c>
      <c r="AJ337" s="250">
        <f>VLOOKUP($A337,'App C Share Outflows'!$A:$I,8,FALSE)</f>
        <v>0</v>
      </c>
      <c r="AK337" s="250">
        <f>VLOOKUP($A337,'App C Share Outflows'!$A:$I,9,FALSE)</f>
        <v>0</v>
      </c>
      <c r="AN337" s="250">
        <f>VLOOKUP($A337,'App C Share Inflows'!$A:$I,5,FALSE)</f>
        <v>-209725.52430499953</v>
      </c>
      <c r="AO337" s="250">
        <f>VLOOKUP($A337,'App C Share Inflows'!$A:$I,6,FALSE)</f>
        <v>-97452.524304999533</v>
      </c>
      <c r="AP337" s="250">
        <f>VLOOKUP($A337,'App C Share Inflows'!$A:$I,7,FALSE)</f>
        <v>-97452.524304999533</v>
      </c>
      <c r="AQ337" s="250">
        <f>VLOOKUP($A337,'App C Share Inflows'!$A:$I,8,FALSE)</f>
        <v>0</v>
      </c>
      <c r="AR337" s="250">
        <f>VLOOKUP($A337,'App C Share Inflows'!$A:$I,9,FALSE)</f>
        <v>0</v>
      </c>
    </row>
    <row r="338" spans="1:44">
      <c r="A338" s="4">
        <v>93511</v>
      </c>
      <c r="B338" s="84" t="s">
        <v>341</v>
      </c>
      <c r="C338" s="249">
        <f>VLOOKUP($A338,'App C Total'!$A:$I,3,FALSE)</f>
        <v>1.1951E-4</v>
      </c>
      <c r="D338" s="44"/>
      <c r="E338" s="250">
        <f>VLOOKUP($A338,'App C Total'!$A:$I,5,FALSE)</f>
        <v>134695.19799750001</v>
      </c>
      <c r="F338" s="250">
        <f>VLOOKUP($A338,'App C Total'!$A:$I,6,FALSE)</f>
        <v>73592.173237499999</v>
      </c>
      <c r="G338" s="250">
        <f>VLOOKUP($A338,'App C Total'!$A:$I,7,FALSE)</f>
        <v>130827.8303475</v>
      </c>
      <c r="H338" s="250">
        <f>VLOOKUP($A338,'App C Total'!$A:$I,8,FALSE)</f>
        <v>8957.9915600000004</v>
      </c>
      <c r="I338" s="250">
        <f>VLOOKUP($A338,'App C Total'!$A:$I,9,FALSE)</f>
        <v>0</v>
      </c>
      <c r="L338" s="250">
        <f>VLOOKUP($A338,'App C Exp'!$A:$I,5,FALSE)</f>
        <v>34347.054490000002</v>
      </c>
      <c r="M338" s="250">
        <f>VLOOKUP($A338,'App C Exp'!$A:$I,6,FALSE)</f>
        <v>25502.11939</v>
      </c>
      <c r="N338" s="250">
        <f>VLOOKUP($A338,'App C Exp'!$A:$I,7,FALSE)</f>
        <v>26451.387320000002</v>
      </c>
      <c r="O338" s="250">
        <f>VLOOKUP($A338,'App C Exp'!$A:$I,8,FALSE)</f>
        <v>0</v>
      </c>
      <c r="P338" s="250">
        <f>VLOOKUP($A338,'App C Exp'!$A:$I,9,FALSE)</f>
        <v>0</v>
      </c>
      <c r="S338" s="250">
        <f>VLOOKUP($A338,'App C Inv'!$A:$I,5,FALSE)</f>
        <v>52777.408649999998</v>
      </c>
      <c r="T338" s="250">
        <f>VLOOKUP($A338,'App C Inv'!$A:$I,6,FALSE)</f>
        <v>34991.571920000002</v>
      </c>
      <c r="U338" s="250">
        <f>VLOOKUP($A338,'App C Inv'!$A:$I,7,FALSE)</f>
        <v>115119.80015</v>
      </c>
      <c r="V338" s="250">
        <f>VLOOKUP($A338,'App C Inv'!$A:$I,8,FALSE)</f>
        <v>8957.9915600000004</v>
      </c>
      <c r="W338" s="250">
        <f>VLOOKUP($A338,'App C Inv'!$A:$I,9,FALSE)</f>
        <v>0</v>
      </c>
      <c r="Z338" s="250">
        <f>VLOOKUP($A338,'App C Assum'!$A:$I,5,FALSE)</f>
        <v>33635.252930000002</v>
      </c>
      <c r="AA338" s="250">
        <f>VLOOKUP($A338,'App C Assum'!$A:$I,6,FALSE)</f>
        <v>0</v>
      </c>
      <c r="AB338" s="250">
        <f>VLOOKUP($A338,'App C Assum'!$A:$I,7,FALSE)</f>
        <v>0</v>
      </c>
      <c r="AC338" s="250">
        <f>VLOOKUP($A338,'App C Assum'!$A:$I,8,FALSE)</f>
        <v>0</v>
      </c>
      <c r="AD338" s="250">
        <f>VLOOKUP($A338,'App C Assum'!$A:$I,9,FALSE)</f>
        <v>0</v>
      </c>
      <c r="AG338" s="250">
        <f>VLOOKUP($A338,'App C Share Outflows'!$A:$I,5,FALSE)</f>
        <v>26468.029049999997</v>
      </c>
      <c r="AH338" s="250">
        <f>VLOOKUP($A338,'App C Share Outflows'!$A:$I,6,FALSE)</f>
        <v>25631.029049999997</v>
      </c>
      <c r="AI338" s="250">
        <f>VLOOKUP($A338,'App C Share Outflows'!$A:$I,7,FALSE)</f>
        <v>0</v>
      </c>
      <c r="AJ338" s="250">
        <f>VLOOKUP($A338,'App C Share Outflows'!$A:$I,8,FALSE)</f>
        <v>0</v>
      </c>
      <c r="AK338" s="250">
        <f>VLOOKUP($A338,'App C Share Outflows'!$A:$I,9,FALSE)</f>
        <v>0</v>
      </c>
      <c r="AN338" s="250">
        <f>VLOOKUP($A338,'App C Share Inflows'!$A:$I,5,FALSE)</f>
        <v>-12532.547122500002</v>
      </c>
      <c r="AO338" s="250">
        <f>VLOOKUP($A338,'App C Share Inflows'!$A:$I,6,FALSE)</f>
        <v>-12532.547122500002</v>
      </c>
      <c r="AP338" s="250">
        <f>VLOOKUP($A338,'App C Share Inflows'!$A:$I,7,FALSE)</f>
        <v>-10743.3571225</v>
      </c>
      <c r="AQ338" s="250">
        <f>VLOOKUP($A338,'App C Share Inflows'!$A:$I,8,FALSE)</f>
        <v>0</v>
      </c>
      <c r="AR338" s="250">
        <f>VLOOKUP($A338,'App C Share Inflows'!$A:$I,9,FALSE)</f>
        <v>0</v>
      </c>
    </row>
    <row r="339" spans="1:44">
      <c r="A339" s="4">
        <v>93517</v>
      </c>
      <c r="B339" s="84" t="s">
        <v>342</v>
      </c>
      <c r="C339" s="249">
        <f>VLOOKUP($A339,'App C Total'!$A:$I,3,FALSE)</f>
        <v>7.3000000000000004E-6</v>
      </c>
      <c r="D339" s="44"/>
      <c r="E339" s="250">
        <f>VLOOKUP($A339,'App C Total'!$A:$I,5,FALSE)</f>
        <v>11430.09765</v>
      </c>
      <c r="F339" s="250">
        <f>VLOOKUP($A339,'App C Total'!$A:$I,6,FALSE)</f>
        <v>6377.88285</v>
      </c>
      <c r="G339" s="250">
        <f>VLOOKUP($A339,'App C Total'!$A:$I,7,FALSE)</f>
        <v>7552.7084750000004</v>
      </c>
      <c r="H339" s="250">
        <f>VLOOKUP($A339,'App C Total'!$A:$I,8,FALSE)</f>
        <v>547.17880000000002</v>
      </c>
      <c r="I339" s="250">
        <f>VLOOKUP($A339,'App C Total'!$A:$I,9,FALSE)</f>
        <v>0</v>
      </c>
      <c r="L339" s="250">
        <f>VLOOKUP($A339,'App C Exp'!$A:$I,5,FALSE)</f>
        <v>2098.0127000000002</v>
      </c>
      <c r="M339" s="250">
        <f>VLOOKUP($A339,'App C Exp'!$A:$I,6,FALSE)</f>
        <v>1557.7397000000001</v>
      </c>
      <c r="N339" s="250">
        <f>VLOOKUP($A339,'App C Exp'!$A:$I,7,FALSE)</f>
        <v>1615.7236</v>
      </c>
      <c r="O339" s="250">
        <f>VLOOKUP($A339,'App C Exp'!$A:$I,8,FALSE)</f>
        <v>0</v>
      </c>
      <c r="P339" s="250">
        <f>VLOOKUP($A339,'App C Exp'!$A:$I,9,FALSE)</f>
        <v>0</v>
      </c>
      <c r="S339" s="250">
        <f>VLOOKUP($A339,'App C Inv'!$A:$I,5,FALSE)</f>
        <v>3223.7895000000003</v>
      </c>
      <c r="T339" s="250">
        <f>VLOOKUP($A339,'App C Inv'!$A:$I,6,FALSE)</f>
        <v>2137.3816000000002</v>
      </c>
      <c r="U339" s="250">
        <f>VLOOKUP($A339,'App C Inv'!$A:$I,7,FALSE)</f>
        <v>7031.8345000000008</v>
      </c>
      <c r="V339" s="250">
        <f>VLOOKUP($A339,'App C Inv'!$A:$I,8,FALSE)</f>
        <v>547.17880000000002</v>
      </c>
      <c r="W339" s="250">
        <f>VLOOKUP($A339,'App C Inv'!$A:$I,9,FALSE)</f>
        <v>0</v>
      </c>
      <c r="Z339" s="250">
        <f>VLOOKUP($A339,'App C Assum'!$A:$I,5,FALSE)</f>
        <v>2054.5338999999999</v>
      </c>
      <c r="AA339" s="250">
        <f>VLOOKUP($A339,'App C Assum'!$A:$I,6,FALSE)</f>
        <v>0</v>
      </c>
      <c r="AB339" s="250">
        <f>VLOOKUP($A339,'App C Assum'!$A:$I,7,FALSE)</f>
        <v>0</v>
      </c>
      <c r="AC339" s="250">
        <f>VLOOKUP($A339,'App C Assum'!$A:$I,8,FALSE)</f>
        <v>0</v>
      </c>
      <c r="AD339" s="250">
        <f>VLOOKUP($A339,'App C Assum'!$A:$I,9,FALSE)</f>
        <v>0</v>
      </c>
      <c r="AG339" s="250">
        <f>VLOOKUP($A339,'App C Share Outflows'!$A:$I,5,FALSE)</f>
        <v>5148.611175</v>
      </c>
      <c r="AH339" s="250">
        <f>VLOOKUP($A339,'App C Share Outflows'!$A:$I,6,FALSE)</f>
        <v>3777.6111749999995</v>
      </c>
      <c r="AI339" s="250">
        <f>VLOOKUP($A339,'App C Share Outflows'!$A:$I,7,FALSE)</f>
        <v>0</v>
      </c>
      <c r="AJ339" s="250">
        <f>VLOOKUP($A339,'App C Share Outflows'!$A:$I,8,FALSE)</f>
        <v>0</v>
      </c>
      <c r="AK339" s="250">
        <f>VLOOKUP($A339,'App C Share Outflows'!$A:$I,9,FALSE)</f>
        <v>0</v>
      </c>
      <c r="AN339" s="250">
        <f>VLOOKUP($A339,'App C Share Inflows'!$A:$I,5,FALSE)</f>
        <v>-1094.8496249999998</v>
      </c>
      <c r="AO339" s="250">
        <f>VLOOKUP($A339,'App C Share Inflows'!$A:$I,6,FALSE)</f>
        <v>-1094.8496249999998</v>
      </c>
      <c r="AP339" s="250">
        <f>VLOOKUP($A339,'App C Share Inflows'!$A:$I,7,FALSE)</f>
        <v>-1094.8496249999998</v>
      </c>
      <c r="AQ339" s="250">
        <f>VLOOKUP($A339,'App C Share Inflows'!$A:$I,8,FALSE)</f>
        <v>0</v>
      </c>
      <c r="AR339" s="250">
        <f>VLOOKUP($A339,'App C Share Inflows'!$A:$I,9,FALSE)</f>
        <v>0</v>
      </c>
    </row>
    <row r="340" spans="1:44">
      <c r="A340" s="4">
        <v>93521</v>
      </c>
      <c r="B340" s="84" t="s">
        <v>343</v>
      </c>
      <c r="C340" s="249">
        <f>VLOOKUP($A340,'App C Total'!$A:$I,3,FALSE)</f>
        <v>3.8265E-4</v>
      </c>
      <c r="D340" s="44"/>
      <c r="E340" s="250">
        <f>VLOOKUP($A340,'App C Total'!$A:$I,5,FALSE)</f>
        <v>351152.39496250008</v>
      </c>
      <c r="F340" s="250">
        <f>VLOOKUP($A340,'App C Total'!$A:$I,6,FALSE)</f>
        <v>163244.18356250008</v>
      </c>
      <c r="G340" s="250">
        <f>VLOOKUP($A340,'App C Total'!$A:$I,7,FALSE)</f>
        <v>422273.02741250006</v>
      </c>
      <c r="H340" s="250">
        <f>VLOOKUP($A340,'App C Total'!$A:$I,8,FALSE)</f>
        <v>28681.913400000001</v>
      </c>
      <c r="I340" s="250">
        <f>VLOOKUP($A340,'App C Total'!$A:$I,9,FALSE)</f>
        <v>0</v>
      </c>
      <c r="L340" s="250">
        <f>VLOOKUP($A340,'App C Exp'!$A:$I,5,FALSE)</f>
        <v>109973.22735</v>
      </c>
      <c r="M340" s="250">
        <f>VLOOKUP($A340,'App C Exp'!$A:$I,6,FALSE)</f>
        <v>81653.30085</v>
      </c>
      <c r="N340" s="250">
        <f>VLOOKUP($A340,'App C Exp'!$A:$I,7,FALSE)</f>
        <v>84692.689800000007</v>
      </c>
      <c r="O340" s="250">
        <f>VLOOKUP($A340,'App C Exp'!$A:$I,8,FALSE)</f>
        <v>0</v>
      </c>
      <c r="P340" s="250">
        <f>VLOOKUP($A340,'App C Exp'!$A:$I,9,FALSE)</f>
        <v>0</v>
      </c>
      <c r="S340" s="250">
        <f>VLOOKUP($A340,'App C Inv'!$A:$I,5,FALSE)</f>
        <v>168983.97975</v>
      </c>
      <c r="T340" s="250">
        <f>VLOOKUP($A340,'App C Inv'!$A:$I,6,FALSE)</f>
        <v>112036.8588</v>
      </c>
      <c r="U340" s="250">
        <f>VLOOKUP($A340,'App C Inv'!$A:$I,7,FALSE)</f>
        <v>368593.35225</v>
      </c>
      <c r="V340" s="250">
        <f>VLOOKUP($A340,'App C Inv'!$A:$I,8,FALSE)</f>
        <v>28681.913400000001</v>
      </c>
      <c r="W340" s="250">
        <f>VLOOKUP($A340,'App C Inv'!$A:$I,9,FALSE)</f>
        <v>0</v>
      </c>
      <c r="Z340" s="250">
        <f>VLOOKUP($A340,'App C Assum'!$A:$I,5,FALSE)</f>
        <v>107694.16395</v>
      </c>
      <c r="AA340" s="250">
        <f>VLOOKUP($A340,'App C Assum'!$A:$I,6,FALSE)</f>
        <v>0</v>
      </c>
      <c r="AB340" s="250">
        <f>VLOOKUP($A340,'App C Assum'!$A:$I,7,FALSE)</f>
        <v>0</v>
      </c>
      <c r="AC340" s="250">
        <f>VLOOKUP($A340,'App C Assum'!$A:$I,8,FALSE)</f>
        <v>0</v>
      </c>
      <c r="AD340" s="250">
        <f>VLOOKUP($A340,'App C Assum'!$A:$I,9,FALSE)</f>
        <v>0</v>
      </c>
      <c r="AG340" s="250">
        <f>VLOOKUP($A340,'App C Share Outflows'!$A:$I,5,FALSE)</f>
        <v>9603.2550000000192</v>
      </c>
      <c r="AH340" s="250">
        <f>VLOOKUP($A340,'App C Share Outflows'!$A:$I,6,FALSE)</f>
        <v>9603.2550000000192</v>
      </c>
      <c r="AI340" s="250">
        <f>VLOOKUP($A340,'App C Share Outflows'!$A:$I,7,FALSE)</f>
        <v>0</v>
      </c>
      <c r="AJ340" s="250">
        <f>VLOOKUP($A340,'App C Share Outflows'!$A:$I,8,FALSE)</f>
        <v>0</v>
      </c>
      <c r="AK340" s="250">
        <f>VLOOKUP($A340,'App C Share Outflows'!$A:$I,9,FALSE)</f>
        <v>0</v>
      </c>
      <c r="AN340" s="250">
        <f>VLOOKUP($A340,'App C Share Inflows'!$A:$I,5,FALSE)</f>
        <v>-45102.231087499909</v>
      </c>
      <c r="AO340" s="250">
        <f>VLOOKUP($A340,'App C Share Inflows'!$A:$I,6,FALSE)</f>
        <v>-40049.231087499909</v>
      </c>
      <c r="AP340" s="250">
        <f>VLOOKUP($A340,'App C Share Inflows'!$A:$I,7,FALSE)</f>
        <v>-31013.014637499931</v>
      </c>
      <c r="AQ340" s="250">
        <f>VLOOKUP($A340,'App C Share Inflows'!$A:$I,8,FALSE)</f>
        <v>0</v>
      </c>
      <c r="AR340" s="250">
        <f>VLOOKUP($A340,'App C Share Inflows'!$A:$I,9,FALSE)</f>
        <v>0</v>
      </c>
    </row>
    <row r="341" spans="1:44">
      <c r="A341" s="4">
        <v>93527</v>
      </c>
      <c r="B341" s="84" t="s">
        <v>344</v>
      </c>
      <c r="C341" s="249">
        <f>VLOOKUP($A341,'App C Total'!$A:$I,3,FALSE)</f>
        <v>1.4749999999999999E-5</v>
      </c>
      <c r="D341" s="44"/>
      <c r="E341" s="250">
        <f>VLOOKUP($A341,'App C Total'!$A:$I,5,FALSE)</f>
        <v>21583.861337499999</v>
      </c>
      <c r="F341" s="250">
        <f>VLOOKUP($A341,'App C Total'!$A:$I,6,FALSE)</f>
        <v>9153.7903374999969</v>
      </c>
      <c r="G341" s="250">
        <f>VLOOKUP($A341,'App C Total'!$A:$I,7,FALSE)</f>
        <v>17893.726337499997</v>
      </c>
      <c r="H341" s="250">
        <f>VLOOKUP($A341,'App C Total'!$A:$I,8,FALSE)</f>
        <v>1105.6009999999999</v>
      </c>
      <c r="I341" s="250">
        <f>VLOOKUP($A341,'App C Total'!$A:$I,9,FALSE)</f>
        <v>0</v>
      </c>
      <c r="L341" s="250">
        <f>VLOOKUP($A341,'App C Exp'!$A:$I,5,FALSE)</f>
        <v>4239.1352500000003</v>
      </c>
      <c r="M341" s="250">
        <f>VLOOKUP($A341,'App C Exp'!$A:$I,6,FALSE)</f>
        <v>3147.4877499999998</v>
      </c>
      <c r="N341" s="250">
        <f>VLOOKUP($A341,'App C Exp'!$A:$I,7,FALSE)</f>
        <v>3264.6469999999999</v>
      </c>
      <c r="O341" s="250">
        <f>VLOOKUP($A341,'App C Exp'!$A:$I,8,FALSE)</f>
        <v>0</v>
      </c>
      <c r="P341" s="250">
        <f>VLOOKUP($A341,'App C Exp'!$A:$I,9,FALSE)</f>
        <v>0</v>
      </c>
      <c r="S341" s="250">
        <f>VLOOKUP($A341,'App C Inv'!$A:$I,5,FALSE)</f>
        <v>6513.82125</v>
      </c>
      <c r="T341" s="250">
        <f>VLOOKUP($A341,'App C Inv'!$A:$I,6,FALSE)</f>
        <v>4318.6819999999998</v>
      </c>
      <c r="U341" s="250">
        <f>VLOOKUP($A341,'App C Inv'!$A:$I,7,FALSE)</f>
        <v>14208.158749999999</v>
      </c>
      <c r="V341" s="250">
        <f>VLOOKUP($A341,'App C Inv'!$A:$I,8,FALSE)</f>
        <v>1105.6009999999999</v>
      </c>
      <c r="W341" s="250">
        <f>VLOOKUP($A341,'App C Inv'!$A:$I,9,FALSE)</f>
        <v>0</v>
      </c>
      <c r="Z341" s="250">
        <f>VLOOKUP($A341,'App C Assum'!$A:$I,5,FALSE)</f>
        <v>4151.2842499999997</v>
      </c>
      <c r="AA341" s="250">
        <f>VLOOKUP($A341,'App C Assum'!$A:$I,6,FALSE)</f>
        <v>0</v>
      </c>
      <c r="AB341" s="250">
        <f>VLOOKUP($A341,'App C Assum'!$A:$I,7,FALSE)</f>
        <v>0</v>
      </c>
      <c r="AC341" s="250">
        <f>VLOOKUP($A341,'App C Assum'!$A:$I,8,FALSE)</f>
        <v>0</v>
      </c>
      <c r="AD341" s="250">
        <f>VLOOKUP($A341,'App C Assum'!$A:$I,9,FALSE)</f>
        <v>0</v>
      </c>
      <c r="AG341" s="250">
        <f>VLOOKUP($A341,'App C Share Outflows'!$A:$I,5,FALSE)</f>
        <v>6679.6205874999978</v>
      </c>
      <c r="AH341" s="250">
        <f>VLOOKUP($A341,'App C Share Outflows'!$A:$I,6,FALSE)</f>
        <v>1687.6205874999976</v>
      </c>
      <c r="AI341" s="250">
        <f>VLOOKUP($A341,'App C Share Outflows'!$A:$I,7,FALSE)</f>
        <v>420.92058749999723</v>
      </c>
      <c r="AJ341" s="250">
        <f>VLOOKUP($A341,'App C Share Outflows'!$A:$I,8,FALSE)</f>
        <v>0</v>
      </c>
      <c r="AK341" s="250">
        <f>VLOOKUP($A341,'App C Share Outflows'!$A:$I,9,FALSE)</f>
        <v>0</v>
      </c>
      <c r="AN341" s="250">
        <f>VLOOKUP($A341,'App C Share Inflows'!$A:$I,5,FALSE)</f>
        <v>0</v>
      </c>
      <c r="AO341" s="250">
        <f>VLOOKUP($A341,'App C Share Inflows'!$A:$I,6,FALSE)</f>
        <v>0</v>
      </c>
      <c r="AP341" s="250">
        <f>VLOOKUP($A341,'App C Share Inflows'!$A:$I,7,FALSE)</f>
        <v>0</v>
      </c>
      <c r="AQ341" s="250">
        <f>VLOOKUP($A341,'App C Share Inflows'!$A:$I,8,FALSE)</f>
        <v>0</v>
      </c>
      <c r="AR341" s="250">
        <f>VLOOKUP($A341,'App C Share Inflows'!$A:$I,9,FALSE)</f>
        <v>0</v>
      </c>
    </row>
    <row r="342" spans="1:44">
      <c r="A342" s="4">
        <v>93531</v>
      </c>
      <c r="B342" s="84" t="s">
        <v>345</v>
      </c>
      <c r="C342" s="249">
        <f>VLOOKUP($A342,'App C Total'!$A:$I,3,FALSE)</f>
        <v>1.5840000000000001E-5</v>
      </c>
      <c r="D342" s="44"/>
      <c r="E342" s="250">
        <f>VLOOKUP($A342,'App C Total'!$A:$I,5,FALSE)</f>
        <v>12455.157490000005</v>
      </c>
      <c r="F342" s="250">
        <f>VLOOKUP($A342,'App C Total'!$A:$I,6,FALSE)</f>
        <v>3447.425650000001</v>
      </c>
      <c r="G342" s="250">
        <f>VLOOKUP($A342,'App C Total'!$A:$I,7,FALSE)</f>
        <v>12246.911540000005</v>
      </c>
      <c r="H342" s="250">
        <f>VLOOKUP($A342,'App C Total'!$A:$I,8,FALSE)</f>
        <v>1187.30304</v>
      </c>
      <c r="I342" s="250">
        <f>VLOOKUP($A342,'App C Total'!$A:$I,9,FALSE)</f>
        <v>0</v>
      </c>
      <c r="L342" s="250">
        <f>VLOOKUP($A342,'App C Exp'!$A:$I,5,FALSE)</f>
        <v>4552.4001600000001</v>
      </c>
      <c r="M342" s="250">
        <f>VLOOKUP($A342,'App C Exp'!$A:$I,6,FALSE)</f>
        <v>3380.08176</v>
      </c>
      <c r="N342" s="250">
        <f>VLOOKUP($A342,'App C Exp'!$A:$I,7,FALSE)</f>
        <v>3505.8988800000002</v>
      </c>
      <c r="O342" s="250">
        <f>VLOOKUP($A342,'App C Exp'!$A:$I,8,FALSE)</f>
        <v>0</v>
      </c>
      <c r="P342" s="250">
        <f>VLOOKUP($A342,'App C Exp'!$A:$I,9,FALSE)</f>
        <v>0</v>
      </c>
      <c r="S342" s="250">
        <f>VLOOKUP($A342,'App C Inv'!$A:$I,5,FALSE)</f>
        <v>6995.1816000000008</v>
      </c>
      <c r="T342" s="250">
        <f>VLOOKUP($A342,'App C Inv'!$A:$I,6,FALSE)</f>
        <v>4637.82528</v>
      </c>
      <c r="U342" s="250">
        <f>VLOOKUP($A342,'App C Inv'!$A:$I,7,FALSE)</f>
        <v>15258.117600000001</v>
      </c>
      <c r="V342" s="250">
        <f>VLOOKUP($A342,'App C Inv'!$A:$I,8,FALSE)</f>
        <v>1187.30304</v>
      </c>
      <c r="W342" s="250">
        <f>VLOOKUP($A342,'App C Inv'!$A:$I,9,FALSE)</f>
        <v>0</v>
      </c>
      <c r="Z342" s="250">
        <f>VLOOKUP($A342,'App C Assum'!$A:$I,5,FALSE)</f>
        <v>4458.0571200000004</v>
      </c>
      <c r="AA342" s="250">
        <f>VLOOKUP($A342,'App C Assum'!$A:$I,6,FALSE)</f>
        <v>0</v>
      </c>
      <c r="AB342" s="250">
        <f>VLOOKUP($A342,'App C Assum'!$A:$I,7,FALSE)</f>
        <v>0</v>
      </c>
      <c r="AC342" s="250">
        <f>VLOOKUP($A342,'App C Assum'!$A:$I,8,FALSE)</f>
        <v>0</v>
      </c>
      <c r="AD342" s="250">
        <f>VLOOKUP($A342,'App C Assum'!$A:$I,9,FALSE)</f>
        <v>0</v>
      </c>
      <c r="AG342" s="250">
        <f>VLOOKUP($A342,'App C Share Outflows'!$A:$I,5,FALSE)</f>
        <v>2966.6235499999993</v>
      </c>
      <c r="AH342" s="250">
        <f>VLOOKUP($A342,'App C Share Outflows'!$A:$I,6,FALSE)</f>
        <v>1946.6235499999993</v>
      </c>
      <c r="AI342" s="250">
        <f>VLOOKUP($A342,'App C Share Outflows'!$A:$I,7,FALSE)</f>
        <v>0</v>
      </c>
      <c r="AJ342" s="250">
        <f>VLOOKUP($A342,'App C Share Outflows'!$A:$I,8,FALSE)</f>
        <v>0</v>
      </c>
      <c r="AK342" s="250">
        <f>VLOOKUP($A342,'App C Share Outflows'!$A:$I,9,FALSE)</f>
        <v>0</v>
      </c>
      <c r="AN342" s="250">
        <f>VLOOKUP($A342,'App C Share Inflows'!$A:$I,5,FALSE)</f>
        <v>-6517.1049399999974</v>
      </c>
      <c r="AO342" s="250">
        <f>VLOOKUP($A342,'App C Share Inflows'!$A:$I,6,FALSE)</f>
        <v>-6517.1049399999974</v>
      </c>
      <c r="AP342" s="250">
        <f>VLOOKUP($A342,'App C Share Inflows'!$A:$I,7,FALSE)</f>
        <v>-6517.1049399999974</v>
      </c>
      <c r="AQ342" s="250">
        <f>VLOOKUP($A342,'App C Share Inflows'!$A:$I,8,FALSE)</f>
        <v>0</v>
      </c>
      <c r="AR342" s="250">
        <f>VLOOKUP($A342,'App C Share Inflows'!$A:$I,9,FALSE)</f>
        <v>0</v>
      </c>
    </row>
    <row r="343" spans="1:44">
      <c r="A343" s="4">
        <v>93537</v>
      </c>
      <c r="B343" s="84" t="s">
        <v>346</v>
      </c>
      <c r="C343" s="249">
        <f>VLOOKUP($A343,'App C Total'!$A:$I,3,FALSE)</f>
        <v>9.4299999999999995E-6</v>
      </c>
      <c r="D343" s="44"/>
      <c r="E343" s="250">
        <f>VLOOKUP($A343,'App C Total'!$A:$I,5,FALSE)</f>
        <v>7438.8875924999993</v>
      </c>
      <c r="F343" s="250">
        <f>VLOOKUP($A343,'App C Total'!$A:$I,6,FALSE)</f>
        <v>3356.5649124999995</v>
      </c>
      <c r="G343" s="250">
        <f>VLOOKUP($A343,'App C Total'!$A:$I,7,FALSE)</f>
        <v>9970.0819174999997</v>
      </c>
      <c r="H343" s="250">
        <f>VLOOKUP($A343,'App C Total'!$A:$I,8,FALSE)</f>
        <v>706.83507999999995</v>
      </c>
      <c r="I343" s="250">
        <f>VLOOKUP($A343,'App C Total'!$A:$I,9,FALSE)</f>
        <v>0</v>
      </c>
      <c r="L343" s="250">
        <f>VLOOKUP($A343,'App C Exp'!$A:$I,5,FALSE)</f>
        <v>2710.1725699999997</v>
      </c>
      <c r="M343" s="250">
        <f>VLOOKUP($A343,'App C Exp'!$A:$I,6,FALSE)</f>
        <v>2012.2582699999998</v>
      </c>
      <c r="N343" s="250">
        <f>VLOOKUP($A343,'App C Exp'!$A:$I,7,FALSE)</f>
        <v>2087.1607599999998</v>
      </c>
      <c r="O343" s="250">
        <f>VLOOKUP($A343,'App C Exp'!$A:$I,8,FALSE)</f>
        <v>0</v>
      </c>
      <c r="P343" s="250">
        <f>VLOOKUP($A343,'App C Exp'!$A:$I,9,FALSE)</f>
        <v>0</v>
      </c>
      <c r="S343" s="250">
        <f>VLOOKUP($A343,'App C Inv'!$A:$I,5,FALSE)</f>
        <v>4164.4294499999996</v>
      </c>
      <c r="T343" s="250">
        <f>VLOOKUP($A343,'App C Inv'!$A:$I,6,FALSE)</f>
        <v>2761.0285599999997</v>
      </c>
      <c r="U343" s="250">
        <f>VLOOKUP($A343,'App C Inv'!$A:$I,7,FALSE)</f>
        <v>9083.5889499999994</v>
      </c>
      <c r="V343" s="250">
        <f>VLOOKUP($A343,'App C Inv'!$A:$I,8,FALSE)</f>
        <v>706.83507999999995</v>
      </c>
      <c r="W343" s="250">
        <f>VLOOKUP($A343,'App C Inv'!$A:$I,9,FALSE)</f>
        <v>0</v>
      </c>
      <c r="Z343" s="250">
        <f>VLOOKUP($A343,'App C Assum'!$A:$I,5,FALSE)</f>
        <v>2654.00749</v>
      </c>
      <c r="AA343" s="250">
        <f>VLOOKUP($A343,'App C Assum'!$A:$I,6,FALSE)</f>
        <v>0</v>
      </c>
      <c r="AB343" s="250">
        <f>VLOOKUP($A343,'App C Assum'!$A:$I,7,FALSE)</f>
        <v>0</v>
      </c>
      <c r="AC343" s="250">
        <f>VLOOKUP($A343,'App C Assum'!$A:$I,8,FALSE)</f>
        <v>0</v>
      </c>
      <c r="AD343" s="250">
        <f>VLOOKUP($A343,'App C Assum'!$A:$I,9,FALSE)</f>
        <v>0</v>
      </c>
      <c r="AG343" s="250">
        <f>VLOOKUP($A343,'App C Share Outflows'!$A:$I,5,FALSE)</f>
        <v>284.15775000000076</v>
      </c>
      <c r="AH343" s="250">
        <f>VLOOKUP($A343,'App C Share Outflows'!$A:$I,6,FALSE)</f>
        <v>284.15775000000076</v>
      </c>
      <c r="AI343" s="250">
        <f>VLOOKUP($A343,'App C Share Outflows'!$A:$I,7,FALSE)</f>
        <v>0</v>
      </c>
      <c r="AJ343" s="250">
        <f>VLOOKUP($A343,'App C Share Outflows'!$A:$I,8,FALSE)</f>
        <v>0</v>
      </c>
      <c r="AK343" s="250">
        <f>VLOOKUP($A343,'App C Share Outflows'!$A:$I,9,FALSE)</f>
        <v>0</v>
      </c>
      <c r="AN343" s="250">
        <f>VLOOKUP($A343,'App C Share Inflows'!$A:$I,5,FALSE)</f>
        <v>-2373.8796674999999</v>
      </c>
      <c r="AO343" s="250">
        <f>VLOOKUP($A343,'App C Share Inflows'!$A:$I,6,FALSE)</f>
        <v>-1700.8796674999999</v>
      </c>
      <c r="AP343" s="250">
        <f>VLOOKUP($A343,'App C Share Inflows'!$A:$I,7,FALSE)</f>
        <v>-1200.6677924999999</v>
      </c>
      <c r="AQ343" s="250">
        <f>VLOOKUP($A343,'App C Share Inflows'!$A:$I,8,FALSE)</f>
        <v>0</v>
      </c>
      <c r="AR343" s="250">
        <f>VLOOKUP($A343,'App C Share Inflows'!$A:$I,9,FALSE)</f>
        <v>0</v>
      </c>
    </row>
    <row r="344" spans="1:44">
      <c r="A344" s="4">
        <v>93541</v>
      </c>
      <c r="B344" s="84" t="s">
        <v>347</v>
      </c>
      <c r="C344" s="249">
        <f>VLOOKUP($A344,'App C Total'!$A:$I,3,FALSE)</f>
        <v>2.0911000000000001E-4</v>
      </c>
      <c r="D344" s="44"/>
      <c r="E344" s="250">
        <f>VLOOKUP($A344,'App C Total'!$A:$I,5,FALSE)</f>
        <v>221022.2355975</v>
      </c>
      <c r="F344" s="250">
        <f>VLOOKUP($A344,'App C Total'!$A:$I,6,FALSE)</f>
        <v>106336.08123749998</v>
      </c>
      <c r="G344" s="250">
        <f>VLOOKUP($A344,'App C Total'!$A:$I,7,FALSE)</f>
        <v>246678.82194750002</v>
      </c>
      <c r="H344" s="250">
        <f>VLOOKUP($A344,'App C Total'!$A:$I,8,FALSE)</f>
        <v>15674.04916</v>
      </c>
      <c r="I344" s="250">
        <f>VLOOKUP($A344,'App C Total'!$A:$I,9,FALSE)</f>
        <v>0</v>
      </c>
      <c r="L344" s="250">
        <f>VLOOKUP($A344,'App C Exp'!$A:$I,5,FALSE)</f>
        <v>60098.004890000004</v>
      </c>
      <c r="M344" s="250">
        <f>VLOOKUP($A344,'App C Exp'!$A:$I,6,FALSE)</f>
        <v>44621.773789999999</v>
      </c>
      <c r="N344" s="250">
        <f>VLOOKUP($A344,'App C Exp'!$A:$I,7,FALSE)</f>
        <v>46282.734520000005</v>
      </c>
      <c r="O344" s="250">
        <f>VLOOKUP($A344,'App C Exp'!$A:$I,8,FALSE)</f>
        <v>0</v>
      </c>
      <c r="P344" s="250">
        <f>VLOOKUP($A344,'App C Exp'!$A:$I,9,FALSE)</f>
        <v>0</v>
      </c>
      <c r="S344" s="250">
        <f>VLOOKUP($A344,'App C Inv'!$A:$I,5,FALSE)</f>
        <v>92346.11265000001</v>
      </c>
      <c r="T344" s="250">
        <f>VLOOKUP($A344,'App C Inv'!$A:$I,6,FALSE)</f>
        <v>61225.735120000005</v>
      </c>
      <c r="U344" s="250">
        <f>VLOOKUP($A344,'App C Inv'!$A:$I,7,FALSE)</f>
        <v>201428.34415000002</v>
      </c>
      <c r="V344" s="250">
        <f>VLOOKUP($A344,'App C Inv'!$A:$I,8,FALSE)</f>
        <v>15674.04916</v>
      </c>
      <c r="W344" s="250">
        <f>VLOOKUP($A344,'App C Inv'!$A:$I,9,FALSE)</f>
        <v>0</v>
      </c>
      <c r="Z344" s="250">
        <f>VLOOKUP($A344,'App C Assum'!$A:$I,5,FALSE)</f>
        <v>58852.545730000005</v>
      </c>
      <c r="AA344" s="250">
        <f>VLOOKUP($A344,'App C Assum'!$A:$I,6,FALSE)</f>
        <v>0</v>
      </c>
      <c r="AB344" s="250">
        <f>VLOOKUP($A344,'App C Assum'!$A:$I,7,FALSE)</f>
        <v>0</v>
      </c>
      <c r="AC344" s="250">
        <f>VLOOKUP($A344,'App C Assum'!$A:$I,8,FALSE)</f>
        <v>0</v>
      </c>
      <c r="AD344" s="250">
        <f>VLOOKUP($A344,'App C Assum'!$A:$I,9,FALSE)</f>
        <v>0</v>
      </c>
      <c r="AG344" s="250">
        <f>VLOOKUP($A344,'App C Share Outflows'!$A:$I,5,FALSE)</f>
        <v>16397.775299999979</v>
      </c>
      <c r="AH344" s="250">
        <f>VLOOKUP($A344,'App C Share Outflows'!$A:$I,6,FALSE)</f>
        <v>7160.7752999999793</v>
      </c>
      <c r="AI344" s="250">
        <f>VLOOKUP($A344,'App C Share Outflows'!$A:$I,7,FALSE)</f>
        <v>0</v>
      </c>
      <c r="AJ344" s="250">
        <f>VLOOKUP($A344,'App C Share Outflows'!$A:$I,8,FALSE)</f>
        <v>0</v>
      </c>
      <c r="AK344" s="250">
        <f>VLOOKUP($A344,'App C Share Outflows'!$A:$I,9,FALSE)</f>
        <v>0</v>
      </c>
      <c r="AN344" s="250">
        <f>VLOOKUP($A344,'App C Share Inflows'!$A:$I,5,FALSE)</f>
        <v>-6672.2029724999975</v>
      </c>
      <c r="AO344" s="250">
        <f>VLOOKUP($A344,'App C Share Inflows'!$A:$I,6,FALSE)</f>
        <v>-6672.2029724999975</v>
      </c>
      <c r="AP344" s="250">
        <f>VLOOKUP($A344,'App C Share Inflows'!$A:$I,7,FALSE)</f>
        <v>-1032.2567224999966</v>
      </c>
      <c r="AQ344" s="250">
        <f>VLOOKUP($A344,'App C Share Inflows'!$A:$I,8,FALSE)</f>
        <v>0</v>
      </c>
      <c r="AR344" s="250">
        <f>VLOOKUP($A344,'App C Share Inflows'!$A:$I,9,FALSE)</f>
        <v>0</v>
      </c>
    </row>
    <row r="345" spans="1:44">
      <c r="A345" s="4">
        <v>93601</v>
      </c>
      <c r="B345" s="84" t="s">
        <v>348</v>
      </c>
      <c r="C345" s="249">
        <f>VLOOKUP($A345,'App C Total'!$A:$I,3,FALSE)</f>
        <v>1.259859E-2</v>
      </c>
      <c r="D345" s="44"/>
      <c r="E345" s="250">
        <f>VLOOKUP($A345,'App C Total'!$A:$I,5,FALSE)</f>
        <v>14080748.165202498</v>
      </c>
      <c r="F345" s="250">
        <f>VLOOKUP($A345,'App C Total'!$A:$I,6,FALSE)</f>
        <v>7499678.5943624992</v>
      </c>
      <c r="G345" s="250">
        <f>VLOOKUP($A345,'App C Total'!$A:$I,7,FALSE)</f>
        <v>15983800.317727501</v>
      </c>
      <c r="H345" s="250">
        <f>VLOOKUP($A345,'App C Total'!$A:$I,8,FALSE)</f>
        <v>944339.91203999997</v>
      </c>
      <c r="I345" s="250">
        <f>VLOOKUP($A345,'App C Total'!$A:$I,9,FALSE)</f>
        <v>0</v>
      </c>
      <c r="L345" s="250">
        <f>VLOOKUP($A345,'App C Exp'!$A:$I,5,FALSE)</f>
        <v>3620822.1674099998</v>
      </c>
      <c r="M345" s="250">
        <f>VLOOKUP($A345,'App C Exp'!$A:$I,6,FALSE)</f>
        <v>2688400.5215099999</v>
      </c>
      <c r="N345" s="250">
        <f>VLOOKUP($A345,'App C Exp'!$A:$I,7,FALSE)</f>
        <v>2788471.12188</v>
      </c>
      <c r="O345" s="250">
        <f>VLOOKUP($A345,'App C Exp'!$A:$I,8,FALSE)</f>
        <v>0</v>
      </c>
      <c r="P345" s="250">
        <f>VLOOKUP($A345,'App C Exp'!$A:$I,9,FALSE)</f>
        <v>0</v>
      </c>
      <c r="S345" s="250">
        <f>VLOOKUP($A345,'App C Inv'!$A:$I,5,FALSE)</f>
        <v>5563726.3228500001</v>
      </c>
      <c r="T345" s="250">
        <f>VLOOKUP($A345,'App C Inv'!$A:$I,6,FALSE)</f>
        <v>3688766.3632800002</v>
      </c>
      <c r="U345" s="250">
        <f>VLOOKUP($A345,'App C Inv'!$A:$I,7,FALSE)</f>
        <v>12135780.79635</v>
      </c>
      <c r="V345" s="250">
        <f>VLOOKUP($A345,'App C Inv'!$A:$I,8,FALSE)</f>
        <v>944339.91203999997</v>
      </c>
      <c r="W345" s="250">
        <f>VLOOKUP($A345,'App C Inv'!$A:$I,9,FALSE)</f>
        <v>0</v>
      </c>
      <c r="Z345" s="250">
        <f>VLOOKUP($A345,'App C Assum'!$A:$I,5,FALSE)</f>
        <v>3545784.9653699999</v>
      </c>
      <c r="AA345" s="250">
        <f>VLOOKUP($A345,'App C Assum'!$A:$I,6,FALSE)</f>
        <v>0</v>
      </c>
      <c r="AB345" s="250">
        <f>VLOOKUP($A345,'App C Assum'!$A:$I,7,FALSE)</f>
        <v>0</v>
      </c>
      <c r="AC345" s="250">
        <f>VLOOKUP($A345,'App C Assum'!$A:$I,8,FALSE)</f>
        <v>0</v>
      </c>
      <c r="AD345" s="250">
        <f>VLOOKUP($A345,'App C Assum'!$A:$I,9,FALSE)</f>
        <v>0</v>
      </c>
      <c r="AG345" s="250">
        <f>VLOOKUP($A345,'App C Share Outflows'!$A:$I,5,FALSE)</f>
        <v>1394800.1501225</v>
      </c>
      <c r="AH345" s="250">
        <f>VLOOKUP($A345,'App C Share Outflows'!$A:$I,6,FALSE)</f>
        <v>1166897.1501225</v>
      </c>
      <c r="AI345" s="250">
        <f>VLOOKUP($A345,'App C Share Outflows'!$A:$I,7,FALSE)</f>
        <v>1059548.3994974997</v>
      </c>
      <c r="AJ345" s="250">
        <f>VLOOKUP($A345,'App C Share Outflows'!$A:$I,8,FALSE)</f>
        <v>0</v>
      </c>
      <c r="AK345" s="250">
        <f>VLOOKUP($A345,'App C Share Outflows'!$A:$I,9,FALSE)</f>
        <v>0</v>
      </c>
      <c r="AN345" s="250">
        <f>VLOOKUP($A345,'App C Share Inflows'!$A:$I,5,FALSE)</f>
        <v>-44385.440549999941</v>
      </c>
      <c r="AO345" s="250">
        <f>VLOOKUP($A345,'App C Share Inflows'!$A:$I,6,FALSE)</f>
        <v>-44385.440549999941</v>
      </c>
      <c r="AP345" s="250">
        <f>VLOOKUP($A345,'App C Share Inflows'!$A:$I,7,FALSE)</f>
        <v>0</v>
      </c>
      <c r="AQ345" s="250">
        <f>VLOOKUP($A345,'App C Share Inflows'!$A:$I,8,FALSE)</f>
        <v>0</v>
      </c>
      <c r="AR345" s="250">
        <f>VLOOKUP($A345,'App C Share Inflows'!$A:$I,9,FALSE)</f>
        <v>0</v>
      </c>
    </row>
    <row r="346" spans="1:44">
      <c r="A346" s="4">
        <v>93602</v>
      </c>
      <c r="B346" s="84" t="s">
        <v>349</v>
      </c>
      <c r="C346" s="249">
        <f>VLOOKUP($A346,'App C Total'!$A:$I,3,FALSE)</f>
        <v>1.5061E-4</v>
      </c>
      <c r="D346" s="44"/>
      <c r="E346" s="250">
        <f>VLOOKUP($A346,'App C Total'!$A:$I,5,FALSE)</f>
        <v>166772.40734749998</v>
      </c>
      <c r="F346" s="250">
        <f>VLOOKUP($A346,'App C Total'!$A:$I,6,FALSE)</f>
        <v>78519.398987499968</v>
      </c>
      <c r="G346" s="250">
        <f>VLOOKUP($A346,'App C Total'!$A:$I,7,FALSE)</f>
        <v>170245.95467249997</v>
      </c>
      <c r="H346" s="250">
        <f>VLOOKUP($A346,'App C Total'!$A:$I,8,FALSE)</f>
        <v>11289.123159999999</v>
      </c>
      <c r="I346" s="250">
        <f>VLOOKUP($A346,'App C Total'!$A:$I,9,FALSE)</f>
        <v>0</v>
      </c>
      <c r="L346" s="250">
        <f>VLOOKUP($A346,'App C Exp'!$A:$I,5,FALSE)</f>
        <v>43285.163390000002</v>
      </c>
      <c r="M346" s="250">
        <f>VLOOKUP($A346,'App C Exp'!$A:$I,6,FALSE)</f>
        <v>32138.51729</v>
      </c>
      <c r="N346" s="250">
        <f>VLOOKUP($A346,'App C Exp'!$A:$I,7,FALSE)</f>
        <v>33334.812519999999</v>
      </c>
      <c r="O346" s="250">
        <f>VLOOKUP($A346,'App C Exp'!$A:$I,8,FALSE)</f>
        <v>0</v>
      </c>
      <c r="P346" s="250">
        <f>VLOOKUP($A346,'App C Exp'!$A:$I,9,FALSE)</f>
        <v>0</v>
      </c>
      <c r="S346" s="250">
        <f>VLOOKUP($A346,'App C Inv'!$A:$I,5,FALSE)</f>
        <v>66511.635150000002</v>
      </c>
      <c r="T346" s="250">
        <f>VLOOKUP($A346,'App C Inv'!$A:$I,6,FALSE)</f>
        <v>44097.403119999995</v>
      </c>
      <c r="U346" s="250">
        <f>VLOOKUP($A346,'App C Inv'!$A:$I,7,FALSE)</f>
        <v>145077.34164999999</v>
      </c>
      <c r="V346" s="250">
        <f>VLOOKUP($A346,'App C Inv'!$A:$I,8,FALSE)</f>
        <v>11289.123159999999</v>
      </c>
      <c r="W346" s="250">
        <f>VLOOKUP($A346,'App C Inv'!$A:$I,9,FALSE)</f>
        <v>0</v>
      </c>
      <c r="Z346" s="250">
        <f>VLOOKUP($A346,'App C Assum'!$A:$I,5,FALSE)</f>
        <v>42388.130230000002</v>
      </c>
      <c r="AA346" s="250">
        <f>VLOOKUP($A346,'App C Assum'!$A:$I,6,FALSE)</f>
        <v>0</v>
      </c>
      <c r="AB346" s="250">
        <f>VLOOKUP($A346,'App C Assum'!$A:$I,7,FALSE)</f>
        <v>0</v>
      </c>
      <c r="AC346" s="250">
        <f>VLOOKUP($A346,'App C Assum'!$A:$I,8,FALSE)</f>
        <v>0</v>
      </c>
      <c r="AD346" s="250">
        <f>VLOOKUP($A346,'App C Assum'!$A:$I,9,FALSE)</f>
        <v>0</v>
      </c>
      <c r="AG346" s="250">
        <f>VLOOKUP($A346,'App C Share Outflows'!$A:$I,5,FALSE)</f>
        <v>22753.678074999996</v>
      </c>
      <c r="AH346" s="250">
        <f>VLOOKUP($A346,'App C Share Outflows'!$A:$I,6,FALSE)</f>
        <v>10449.678074999996</v>
      </c>
      <c r="AI346" s="250">
        <f>VLOOKUP($A346,'App C Share Outflows'!$A:$I,7,FALSE)</f>
        <v>0</v>
      </c>
      <c r="AJ346" s="250">
        <f>VLOOKUP($A346,'App C Share Outflows'!$A:$I,8,FALSE)</f>
        <v>0</v>
      </c>
      <c r="AK346" s="250">
        <f>VLOOKUP($A346,'App C Share Outflows'!$A:$I,9,FALSE)</f>
        <v>0</v>
      </c>
      <c r="AN346" s="250">
        <f>VLOOKUP($A346,'App C Share Inflows'!$A:$I,5,FALSE)</f>
        <v>-8166.1994975000198</v>
      </c>
      <c r="AO346" s="250">
        <f>VLOOKUP($A346,'App C Share Inflows'!$A:$I,6,FALSE)</f>
        <v>-8166.1994975000198</v>
      </c>
      <c r="AP346" s="250">
        <f>VLOOKUP($A346,'App C Share Inflows'!$A:$I,7,FALSE)</f>
        <v>-8166.1994975000198</v>
      </c>
      <c r="AQ346" s="250">
        <f>VLOOKUP($A346,'App C Share Inflows'!$A:$I,8,FALSE)</f>
        <v>0</v>
      </c>
      <c r="AR346" s="250">
        <f>VLOOKUP($A346,'App C Share Inflows'!$A:$I,9,FALSE)</f>
        <v>0</v>
      </c>
    </row>
    <row r="347" spans="1:44">
      <c r="A347" s="4">
        <v>93604</v>
      </c>
      <c r="B347" s="84" t="s">
        <v>955</v>
      </c>
      <c r="C347" s="249">
        <f>VLOOKUP($A347,'App C Total'!$A:$I,3,FALSE)</f>
        <v>2.02E-5</v>
      </c>
      <c r="D347" s="44"/>
      <c r="E347" s="250">
        <f>VLOOKUP($A347,'App C Total'!$A:$I,5,FALSE)</f>
        <v>29397.656824999998</v>
      </c>
      <c r="F347" s="250">
        <f>VLOOKUP($A347,'App C Total'!$A:$I,6,FALSE)</f>
        <v>17461.281625</v>
      </c>
      <c r="G347" s="250">
        <f>VLOOKUP($A347,'App C Total'!$A:$I,7,FALSE)</f>
        <v>26769.239800000003</v>
      </c>
      <c r="H347" s="250">
        <f>VLOOKUP($A347,'App C Total'!$A:$I,8,FALSE)</f>
        <v>1514.1112000000001</v>
      </c>
      <c r="I347" s="250">
        <f>VLOOKUP($A347,'App C Total'!$A:$I,9,FALSE)</f>
        <v>0</v>
      </c>
      <c r="L347" s="250">
        <f>VLOOKUP($A347,'App C Exp'!$A:$I,5,FALSE)</f>
        <v>5805.4597999999996</v>
      </c>
      <c r="M347" s="250">
        <f>VLOOKUP($A347,'App C Exp'!$A:$I,6,FALSE)</f>
        <v>4310.4578000000001</v>
      </c>
      <c r="N347" s="250">
        <f>VLOOKUP($A347,'App C Exp'!$A:$I,7,FALSE)</f>
        <v>4470.9063999999998</v>
      </c>
      <c r="O347" s="250">
        <f>VLOOKUP($A347,'App C Exp'!$A:$I,8,FALSE)</f>
        <v>0</v>
      </c>
      <c r="P347" s="250">
        <f>VLOOKUP($A347,'App C Exp'!$A:$I,9,FALSE)</f>
        <v>0</v>
      </c>
      <c r="S347" s="250">
        <f>VLOOKUP($A347,'App C Inv'!$A:$I,5,FALSE)</f>
        <v>8920.6229999999996</v>
      </c>
      <c r="T347" s="250">
        <f>VLOOKUP($A347,'App C Inv'!$A:$I,6,FALSE)</f>
        <v>5914.3984</v>
      </c>
      <c r="U347" s="250">
        <f>VLOOKUP($A347,'App C Inv'!$A:$I,7,FALSE)</f>
        <v>19457.953000000001</v>
      </c>
      <c r="V347" s="250">
        <f>VLOOKUP($A347,'App C Inv'!$A:$I,8,FALSE)</f>
        <v>1514.1112000000001</v>
      </c>
      <c r="W347" s="250">
        <f>VLOOKUP($A347,'App C Inv'!$A:$I,9,FALSE)</f>
        <v>0</v>
      </c>
      <c r="Z347" s="250">
        <f>VLOOKUP($A347,'App C Assum'!$A:$I,5,FALSE)</f>
        <v>5685.1485999999995</v>
      </c>
      <c r="AA347" s="250">
        <f>VLOOKUP($A347,'App C Assum'!$A:$I,6,FALSE)</f>
        <v>0</v>
      </c>
      <c r="AB347" s="250">
        <f>VLOOKUP($A347,'App C Assum'!$A:$I,7,FALSE)</f>
        <v>0</v>
      </c>
      <c r="AC347" s="250">
        <f>VLOOKUP($A347,'App C Assum'!$A:$I,8,FALSE)</f>
        <v>0</v>
      </c>
      <c r="AD347" s="250">
        <f>VLOOKUP($A347,'App C Assum'!$A:$I,9,FALSE)</f>
        <v>0</v>
      </c>
      <c r="AG347" s="250">
        <f>VLOOKUP($A347,'App C Share Outflows'!$A:$I,5,FALSE)</f>
        <v>8986.4254249999976</v>
      </c>
      <c r="AH347" s="250">
        <f>VLOOKUP($A347,'App C Share Outflows'!$A:$I,6,FALSE)</f>
        <v>7236.4254249999994</v>
      </c>
      <c r="AI347" s="250">
        <f>VLOOKUP($A347,'App C Share Outflows'!$A:$I,7,FALSE)</f>
        <v>2840.3804000000005</v>
      </c>
      <c r="AJ347" s="250">
        <f>VLOOKUP($A347,'App C Share Outflows'!$A:$I,8,FALSE)</f>
        <v>0</v>
      </c>
      <c r="AK347" s="250">
        <f>VLOOKUP($A347,'App C Share Outflows'!$A:$I,9,FALSE)</f>
        <v>0</v>
      </c>
      <c r="AN347" s="250">
        <f>VLOOKUP($A347,'App C Share Inflows'!$A:$I,5,FALSE)</f>
        <v>0</v>
      </c>
      <c r="AO347" s="250">
        <f>VLOOKUP($A347,'App C Share Inflows'!$A:$I,6,FALSE)</f>
        <v>0</v>
      </c>
      <c r="AP347" s="250">
        <f>VLOOKUP($A347,'App C Share Inflows'!$A:$I,7,FALSE)</f>
        <v>0</v>
      </c>
      <c r="AQ347" s="250">
        <f>VLOOKUP($A347,'App C Share Inflows'!$A:$I,8,FALSE)</f>
        <v>0</v>
      </c>
      <c r="AR347" s="250">
        <f>VLOOKUP($A347,'App C Share Inflows'!$A:$I,9,FALSE)</f>
        <v>0</v>
      </c>
    </row>
    <row r="348" spans="1:44">
      <c r="A348" s="4">
        <v>93609</v>
      </c>
      <c r="B348" s="84" t="s">
        <v>350</v>
      </c>
      <c r="C348" s="249">
        <f>VLOOKUP($A348,'App C Total'!$A:$I,3,FALSE)</f>
        <v>6.08371E-3</v>
      </c>
      <c r="D348" s="44"/>
      <c r="E348" s="250">
        <f>VLOOKUP($A348,'App C Total'!$A:$I,5,FALSE)</f>
        <v>7729696.5765475007</v>
      </c>
      <c r="F348" s="250">
        <f>VLOOKUP($A348,'App C Total'!$A:$I,6,FALSE)</f>
        <v>4512962.6325875008</v>
      </c>
      <c r="G348" s="250">
        <f>VLOOKUP($A348,'App C Total'!$A:$I,7,FALSE)</f>
        <v>8080288.3384975009</v>
      </c>
      <c r="H348" s="250">
        <f>VLOOKUP($A348,'App C Total'!$A:$I,8,FALSE)</f>
        <v>456010.56676000002</v>
      </c>
      <c r="I348" s="250">
        <f>VLOOKUP($A348,'App C Total'!$A:$I,9,FALSE)</f>
        <v>0</v>
      </c>
      <c r="L348" s="250">
        <f>VLOOKUP($A348,'App C Exp'!$A:$I,5,FALSE)</f>
        <v>1748452.17029</v>
      </c>
      <c r="M348" s="250">
        <f>VLOOKUP($A348,'App C Exp'!$A:$I,6,FALSE)</f>
        <v>1298196.7931900001</v>
      </c>
      <c r="N348" s="250">
        <f>VLOOKUP($A348,'App C Exp'!$A:$I,7,FALSE)</f>
        <v>1346519.70172</v>
      </c>
      <c r="O348" s="250">
        <f>VLOOKUP($A348,'App C Exp'!$A:$I,8,FALSE)</f>
        <v>0</v>
      </c>
      <c r="P348" s="250">
        <f>VLOOKUP($A348,'App C Exp'!$A:$I,9,FALSE)</f>
        <v>0</v>
      </c>
      <c r="S348" s="250">
        <f>VLOOKUP($A348,'App C Inv'!$A:$I,5,FALSE)</f>
        <v>2686657.5916499998</v>
      </c>
      <c r="T348" s="250">
        <f>VLOOKUP($A348,'App C Inv'!$A:$I,6,FALSE)</f>
        <v>1781261.6183199999</v>
      </c>
      <c r="U348" s="250">
        <f>VLOOKUP($A348,'App C Inv'!$A:$I,7,FALSE)</f>
        <v>5860224.9131500004</v>
      </c>
      <c r="V348" s="250">
        <f>VLOOKUP($A348,'App C Inv'!$A:$I,8,FALSE)</f>
        <v>456010.56676000002</v>
      </c>
      <c r="W348" s="250">
        <f>VLOOKUP($A348,'App C Inv'!$A:$I,9,FALSE)</f>
        <v>0</v>
      </c>
      <c r="Z348" s="250">
        <f>VLOOKUP($A348,'App C Assum'!$A:$I,5,FALSE)</f>
        <v>1712217.59353</v>
      </c>
      <c r="AA348" s="250">
        <f>VLOOKUP($A348,'App C Assum'!$A:$I,6,FALSE)</f>
        <v>0</v>
      </c>
      <c r="AB348" s="250">
        <f>VLOOKUP($A348,'App C Assum'!$A:$I,7,FALSE)</f>
        <v>0</v>
      </c>
      <c r="AC348" s="250">
        <f>VLOOKUP($A348,'App C Assum'!$A:$I,8,FALSE)</f>
        <v>0</v>
      </c>
      <c r="AD348" s="250">
        <f>VLOOKUP($A348,'App C Assum'!$A:$I,9,FALSE)</f>
        <v>0</v>
      </c>
      <c r="AG348" s="250">
        <f>VLOOKUP($A348,'App C Share Outflows'!$A:$I,5,FALSE)</f>
        <v>1582369.2210775008</v>
      </c>
      <c r="AH348" s="250">
        <f>VLOOKUP($A348,'App C Share Outflows'!$A:$I,6,FALSE)</f>
        <v>1433504.2210775008</v>
      </c>
      <c r="AI348" s="250">
        <f>VLOOKUP($A348,'App C Share Outflows'!$A:$I,7,FALSE)</f>
        <v>873543.7236275007</v>
      </c>
      <c r="AJ348" s="250">
        <f>VLOOKUP($A348,'App C Share Outflows'!$A:$I,8,FALSE)</f>
        <v>0</v>
      </c>
      <c r="AK348" s="250">
        <f>VLOOKUP($A348,'App C Share Outflows'!$A:$I,9,FALSE)</f>
        <v>0</v>
      </c>
      <c r="AN348" s="250">
        <f>VLOOKUP($A348,'App C Share Inflows'!$A:$I,5,FALSE)</f>
        <v>0</v>
      </c>
      <c r="AO348" s="250">
        <f>VLOOKUP($A348,'App C Share Inflows'!$A:$I,6,FALSE)</f>
        <v>0</v>
      </c>
      <c r="AP348" s="250">
        <f>VLOOKUP($A348,'App C Share Inflows'!$A:$I,7,FALSE)</f>
        <v>0</v>
      </c>
      <c r="AQ348" s="250">
        <f>VLOOKUP($A348,'App C Share Inflows'!$A:$I,8,FALSE)</f>
        <v>0</v>
      </c>
      <c r="AR348" s="250">
        <f>VLOOKUP($A348,'App C Share Inflows'!$A:$I,9,FALSE)</f>
        <v>0</v>
      </c>
    </row>
    <row r="349" spans="1:44">
      <c r="A349" s="4">
        <v>93610</v>
      </c>
      <c r="B349" s="84" t="s">
        <v>351</v>
      </c>
      <c r="C349" s="249">
        <f>VLOOKUP($A349,'App C Total'!$A:$I,3,FALSE)</f>
        <v>1.535E-5</v>
      </c>
      <c r="D349" s="44"/>
      <c r="E349" s="250">
        <f>VLOOKUP($A349,'App C Total'!$A:$I,5,FALSE)</f>
        <v>14274.8193625</v>
      </c>
      <c r="F349" s="250">
        <f>VLOOKUP($A349,'App C Total'!$A:$I,6,FALSE)</f>
        <v>6905.1827625000005</v>
      </c>
      <c r="G349" s="250">
        <f>VLOOKUP($A349,'App C Total'!$A:$I,7,FALSE)</f>
        <v>17877.612037500003</v>
      </c>
      <c r="H349" s="250">
        <f>VLOOKUP($A349,'App C Total'!$A:$I,8,FALSE)</f>
        <v>1150.5745999999999</v>
      </c>
      <c r="I349" s="250">
        <f>VLOOKUP($A349,'App C Total'!$A:$I,9,FALSE)</f>
        <v>0</v>
      </c>
      <c r="L349" s="250">
        <f>VLOOKUP($A349,'App C Exp'!$A:$I,5,FALSE)</f>
        <v>4411.5746500000005</v>
      </c>
      <c r="M349" s="250">
        <f>VLOOKUP($A349,'App C Exp'!$A:$I,6,FALSE)</f>
        <v>3275.52115</v>
      </c>
      <c r="N349" s="250">
        <f>VLOOKUP($A349,'App C Exp'!$A:$I,7,FALSE)</f>
        <v>3397.4462000000003</v>
      </c>
      <c r="O349" s="250">
        <f>VLOOKUP($A349,'App C Exp'!$A:$I,8,FALSE)</f>
        <v>0</v>
      </c>
      <c r="P349" s="250">
        <f>VLOOKUP($A349,'App C Exp'!$A:$I,9,FALSE)</f>
        <v>0</v>
      </c>
      <c r="S349" s="250">
        <f>VLOOKUP($A349,'App C Inv'!$A:$I,5,FALSE)</f>
        <v>6778.79025</v>
      </c>
      <c r="T349" s="250">
        <f>VLOOKUP($A349,'App C Inv'!$A:$I,6,FALSE)</f>
        <v>4494.3572000000004</v>
      </c>
      <c r="U349" s="250">
        <f>VLOOKUP($A349,'App C Inv'!$A:$I,7,FALSE)</f>
        <v>14786.117750000001</v>
      </c>
      <c r="V349" s="250">
        <f>VLOOKUP($A349,'App C Inv'!$A:$I,8,FALSE)</f>
        <v>1150.5745999999999</v>
      </c>
      <c r="W349" s="250">
        <f>VLOOKUP($A349,'App C Inv'!$A:$I,9,FALSE)</f>
        <v>0</v>
      </c>
      <c r="Z349" s="250">
        <f>VLOOKUP($A349,'App C Assum'!$A:$I,5,FALSE)</f>
        <v>4320.1500500000002</v>
      </c>
      <c r="AA349" s="250">
        <f>VLOOKUP($A349,'App C Assum'!$A:$I,6,FALSE)</f>
        <v>0</v>
      </c>
      <c r="AB349" s="250">
        <f>VLOOKUP($A349,'App C Assum'!$A:$I,7,FALSE)</f>
        <v>0</v>
      </c>
      <c r="AC349" s="250">
        <f>VLOOKUP($A349,'App C Assum'!$A:$I,8,FALSE)</f>
        <v>0</v>
      </c>
      <c r="AD349" s="250">
        <f>VLOOKUP($A349,'App C Assum'!$A:$I,9,FALSE)</f>
        <v>0</v>
      </c>
      <c r="AG349" s="250">
        <f>VLOOKUP($A349,'App C Share Outflows'!$A:$I,5,FALSE)</f>
        <v>0</v>
      </c>
      <c r="AH349" s="250">
        <f>VLOOKUP($A349,'App C Share Outflows'!$A:$I,6,FALSE)</f>
        <v>0</v>
      </c>
      <c r="AI349" s="250">
        <f>VLOOKUP($A349,'App C Share Outflows'!$A:$I,7,FALSE)</f>
        <v>0</v>
      </c>
      <c r="AJ349" s="250">
        <f>VLOOKUP($A349,'App C Share Outflows'!$A:$I,8,FALSE)</f>
        <v>0</v>
      </c>
      <c r="AK349" s="250">
        <f>VLOOKUP($A349,'App C Share Outflows'!$A:$I,9,FALSE)</f>
        <v>0</v>
      </c>
      <c r="AN349" s="250">
        <f>VLOOKUP($A349,'App C Share Inflows'!$A:$I,5,FALSE)</f>
        <v>-1235.6955875000008</v>
      </c>
      <c r="AO349" s="250">
        <f>VLOOKUP($A349,'App C Share Inflows'!$A:$I,6,FALSE)</f>
        <v>-864.69558750000078</v>
      </c>
      <c r="AP349" s="250">
        <f>VLOOKUP($A349,'App C Share Inflows'!$A:$I,7,FALSE)</f>
        <v>-305.95191250000011</v>
      </c>
      <c r="AQ349" s="250">
        <f>VLOOKUP($A349,'App C Share Inflows'!$A:$I,8,FALSE)</f>
        <v>0</v>
      </c>
      <c r="AR349" s="250">
        <f>VLOOKUP($A349,'App C Share Inflows'!$A:$I,9,FALSE)</f>
        <v>0</v>
      </c>
    </row>
    <row r="350" spans="1:44">
      <c r="A350" s="4">
        <v>93611</v>
      </c>
      <c r="B350" s="84" t="s">
        <v>352</v>
      </c>
      <c r="C350" s="249">
        <f>VLOOKUP($A350,'App C Total'!$A:$I,3,FALSE)</f>
        <v>6.6762000000000002E-3</v>
      </c>
      <c r="D350" s="44"/>
      <c r="E350" s="250">
        <f>VLOOKUP($A350,'App C Total'!$A:$I,5,FALSE)</f>
        <v>6886042.2576000001</v>
      </c>
      <c r="F350" s="250">
        <f>VLOOKUP($A350,'App C Total'!$A:$I,6,FALSE)</f>
        <v>3663437.8264000001</v>
      </c>
      <c r="G350" s="250">
        <f>VLOOKUP($A350,'App C Total'!$A:$I,7,FALSE)</f>
        <v>8068238.5623500012</v>
      </c>
      <c r="H350" s="250">
        <f>VLOOKUP($A350,'App C Total'!$A:$I,8,FALSE)</f>
        <v>500421.24720000004</v>
      </c>
      <c r="I350" s="250">
        <f>VLOOKUP($A350,'App C Total'!$A:$I,9,FALSE)</f>
        <v>0</v>
      </c>
      <c r="L350" s="250">
        <f>VLOOKUP($A350,'App C Exp'!$A:$I,5,FALSE)</f>
        <v>1918733.2038</v>
      </c>
      <c r="M350" s="250">
        <f>VLOOKUP($A350,'App C Exp'!$A:$I,6,FALSE)</f>
        <v>1424627.6418000001</v>
      </c>
      <c r="N350" s="250">
        <f>VLOOKUP($A350,'App C Exp'!$A:$I,7,FALSE)</f>
        <v>1477656.6984000001</v>
      </c>
      <c r="O350" s="250">
        <f>VLOOKUP($A350,'App C Exp'!$A:$I,8,FALSE)</f>
        <v>0</v>
      </c>
      <c r="P350" s="250">
        <f>VLOOKUP($A350,'App C Exp'!$A:$I,9,FALSE)</f>
        <v>0</v>
      </c>
      <c r="S350" s="250">
        <f>VLOOKUP($A350,'App C Inv'!$A:$I,5,FALSE)</f>
        <v>2948310.0630000001</v>
      </c>
      <c r="T350" s="250">
        <f>VLOOKUP($A350,'App C Inv'!$A:$I,6,FALSE)</f>
        <v>1954737.9504</v>
      </c>
      <c r="U350" s="250">
        <f>VLOOKUP($A350,'App C Inv'!$A:$I,7,FALSE)</f>
        <v>6430949.7930000005</v>
      </c>
      <c r="V350" s="250">
        <f>VLOOKUP($A350,'App C Inv'!$A:$I,8,FALSE)</f>
        <v>500421.24720000004</v>
      </c>
      <c r="W350" s="250">
        <f>VLOOKUP($A350,'App C Inv'!$A:$I,9,FALSE)</f>
        <v>0</v>
      </c>
      <c r="Z350" s="250">
        <f>VLOOKUP($A350,'App C Assum'!$A:$I,5,FALSE)</f>
        <v>1878969.7566</v>
      </c>
      <c r="AA350" s="250">
        <f>VLOOKUP($A350,'App C Assum'!$A:$I,6,FALSE)</f>
        <v>0</v>
      </c>
      <c r="AB350" s="250">
        <f>VLOOKUP($A350,'App C Assum'!$A:$I,7,FALSE)</f>
        <v>0</v>
      </c>
      <c r="AC350" s="250">
        <f>VLOOKUP($A350,'App C Assum'!$A:$I,8,FALSE)</f>
        <v>0</v>
      </c>
      <c r="AD350" s="250">
        <f>VLOOKUP($A350,'App C Assum'!$A:$I,9,FALSE)</f>
        <v>0</v>
      </c>
      <c r="AG350" s="250">
        <f>VLOOKUP($A350,'App C Share Outflows'!$A:$I,5,FALSE)</f>
        <v>284072.23420000018</v>
      </c>
      <c r="AH350" s="250">
        <f>VLOOKUP($A350,'App C Share Outflows'!$A:$I,6,FALSE)</f>
        <v>284072.23420000018</v>
      </c>
      <c r="AI350" s="250">
        <f>VLOOKUP($A350,'App C Share Outflows'!$A:$I,7,FALSE)</f>
        <v>159632.0709500004</v>
      </c>
      <c r="AJ350" s="250">
        <f>VLOOKUP($A350,'App C Share Outflows'!$A:$I,8,FALSE)</f>
        <v>0</v>
      </c>
      <c r="AK350" s="250">
        <f>VLOOKUP($A350,'App C Share Outflows'!$A:$I,9,FALSE)</f>
        <v>0</v>
      </c>
      <c r="AN350" s="250">
        <f>VLOOKUP($A350,'App C Share Inflows'!$A:$I,5,FALSE)</f>
        <v>-144043</v>
      </c>
      <c r="AO350" s="250">
        <f>VLOOKUP($A350,'App C Share Inflows'!$A:$I,6,FALSE)</f>
        <v>0</v>
      </c>
      <c r="AP350" s="250">
        <f>VLOOKUP($A350,'App C Share Inflows'!$A:$I,7,FALSE)</f>
        <v>0</v>
      </c>
      <c r="AQ350" s="250">
        <f>VLOOKUP($A350,'App C Share Inflows'!$A:$I,8,FALSE)</f>
        <v>0</v>
      </c>
      <c r="AR350" s="250">
        <f>VLOOKUP($A350,'App C Share Inflows'!$A:$I,9,FALSE)</f>
        <v>0</v>
      </c>
    </row>
    <row r="351" spans="1:44">
      <c r="A351" s="4">
        <v>93617</v>
      </c>
      <c r="B351" s="84" t="s">
        <v>353</v>
      </c>
      <c r="C351" s="249">
        <f>VLOOKUP($A351,'App C Total'!$A:$I,3,FALSE)</f>
        <v>1.0205E-4</v>
      </c>
      <c r="D351" s="44"/>
      <c r="E351" s="250">
        <f>VLOOKUP($A351,'App C Total'!$A:$I,5,FALSE)</f>
        <v>134545.37601250003</v>
      </c>
      <c r="F351" s="250">
        <f>VLOOKUP($A351,'App C Total'!$A:$I,6,FALSE)</f>
        <v>66632.010212499998</v>
      </c>
      <c r="G351" s="250">
        <f>VLOOKUP($A351,'App C Total'!$A:$I,7,FALSE)</f>
        <v>131133.81936249998</v>
      </c>
      <c r="H351" s="250">
        <f>VLOOKUP($A351,'App C Total'!$A:$I,8,FALSE)</f>
        <v>7649.2597999999998</v>
      </c>
      <c r="I351" s="250">
        <f>VLOOKUP($A351,'App C Total'!$A:$I,9,FALSE)</f>
        <v>0</v>
      </c>
      <c r="L351" s="250">
        <f>VLOOKUP($A351,'App C Exp'!$A:$I,5,FALSE)</f>
        <v>29329.067950000001</v>
      </c>
      <c r="M351" s="250">
        <f>VLOOKUP($A351,'App C Exp'!$A:$I,6,FALSE)</f>
        <v>21776.347450000001</v>
      </c>
      <c r="N351" s="250">
        <f>VLOOKUP($A351,'App C Exp'!$A:$I,7,FALSE)</f>
        <v>22586.9306</v>
      </c>
      <c r="O351" s="250">
        <f>VLOOKUP($A351,'App C Exp'!$A:$I,8,FALSE)</f>
        <v>0</v>
      </c>
      <c r="P351" s="250">
        <f>VLOOKUP($A351,'App C Exp'!$A:$I,9,FALSE)</f>
        <v>0</v>
      </c>
      <c r="S351" s="250">
        <f>VLOOKUP($A351,'App C Inv'!$A:$I,5,FALSE)</f>
        <v>45066.810749999997</v>
      </c>
      <c r="T351" s="250">
        <f>VLOOKUP($A351,'App C Inv'!$A:$I,6,FALSE)</f>
        <v>29879.423600000002</v>
      </c>
      <c r="U351" s="250">
        <f>VLOOKUP($A351,'App C Inv'!$A:$I,7,FALSE)</f>
        <v>98301.193249999997</v>
      </c>
      <c r="V351" s="250">
        <f>VLOOKUP($A351,'App C Inv'!$A:$I,8,FALSE)</f>
        <v>7649.2597999999998</v>
      </c>
      <c r="W351" s="250">
        <f>VLOOKUP($A351,'App C Inv'!$A:$I,9,FALSE)</f>
        <v>0</v>
      </c>
      <c r="Z351" s="250">
        <f>VLOOKUP($A351,'App C Assum'!$A:$I,5,FALSE)</f>
        <v>28721.258150000001</v>
      </c>
      <c r="AA351" s="250">
        <f>VLOOKUP($A351,'App C Assum'!$A:$I,6,FALSE)</f>
        <v>0</v>
      </c>
      <c r="AB351" s="250">
        <f>VLOOKUP($A351,'App C Assum'!$A:$I,7,FALSE)</f>
        <v>0</v>
      </c>
      <c r="AC351" s="250">
        <f>VLOOKUP($A351,'App C Assum'!$A:$I,8,FALSE)</f>
        <v>0</v>
      </c>
      <c r="AD351" s="250">
        <f>VLOOKUP($A351,'App C Assum'!$A:$I,9,FALSE)</f>
        <v>0</v>
      </c>
      <c r="AG351" s="250">
        <f>VLOOKUP($A351,'App C Share Outflows'!$A:$I,5,FALSE)</f>
        <v>32394.375512499995</v>
      </c>
      <c r="AH351" s="250">
        <f>VLOOKUP($A351,'App C Share Outflows'!$A:$I,6,FALSE)</f>
        <v>15942.375512499995</v>
      </c>
      <c r="AI351" s="250">
        <f>VLOOKUP($A351,'App C Share Outflows'!$A:$I,7,FALSE)</f>
        <v>10245.695512499995</v>
      </c>
      <c r="AJ351" s="250">
        <f>VLOOKUP($A351,'App C Share Outflows'!$A:$I,8,FALSE)</f>
        <v>0</v>
      </c>
      <c r="AK351" s="250">
        <f>VLOOKUP($A351,'App C Share Outflows'!$A:$I,9,FALSE)</f>
        <v>0</v>
      </c>
      <c r="AN351" s="250">
        <f>VLOOKUP($A351,'App C Share Inflows'!$A:$I,5,FALSE)</f>
        <v>-966.1363499999934</v>
      </c>
      <c r="AO351" s="250">
        <f>VLOOKUP($A351,'App C Share Inflows'!$A:$I,6,FALSE)</f>
        <v>-966.1363499999934</v>
      </c>
      <c r="AP351" s="250">
        <f>VLOOKUP($A351,'App C Share Inflows'!$A:$I,7,FALSE)</f>
        <v>0</v>
      </c>
      <c r="AQ351" s="250">
        <f>VLOOKUP($A351,'App C Share Inflows'!$A:$I,8,FALSE)</f>
        <v>0</v>
      </c>
      <c r="AR351" s="250">
        <f>VLOOKUP($A351,'App C Share Inflows'!$A:$I,9,FALSE)</f>
        <v>0</v>
      </c>
    </row>
    <row r="352" spans="1:44">
      <c r="A352" s="4">
        <v>93618</v>
      </c>
      <c r="B352" s="84" t="s">
        <v>354</v>
      </c>
      <c r="C352" s="249">
        <f>VLOOKUP($A352,'App C Total'!$A:$I,3,FALSE)</f>
        <v>6.7399999999999998E-6</v>
      </c>
      <c r="D352" s="44"/>
      <c r="E352" s="250">
        <f>VLOOKUP($A352,'App C Total'!$A:$I,5,FALSE)</f>
        <v>26238.050190000002</v>
      </c>
      <c r="F352" s="250">
        <f>VLOOKUP($A352,'App C Total'!$A:$I,6,FALSE)</f>
        <v>16766.229950000001</v>
      </c>
      <c r="G352" s="250">
        <f>VLOOKUP($A352,'App C Total'!$A:$I,7,FALSE)</f>
        <v>14160.462814999999</v>
      </c>
      <c r="H352" s="250">
        <f>VLOOKUP($A352,'App C Total'!$A:$I,8,FALSE)</f>
        <v>505.20344</v>
      </c>
      <c r="I352" s="250">
        <f>VLOOKUP($A352,'App C Total'!$A:$I,9,FALSE)</f>
        <v>0</v>
      </c>
      <c r="L352" s="250">
        <f>VLOOKUP($A352,'App C Exp'!$A:$I,5,FALSE)</f>
        <v>1937.06926</v>
      </c>
      <c r="M352" s="250">
        <f>VLOOKUP($A352,'App C Exp'!$A:$I,6,FALSE)</f>
        <v>1438.2418599999999</v>
      </c>
      <c r="N352" s="250">
        <f>VLOOKUP($A352,'App C Exp'!$A:$I,7,FALSE)</f>
        <v>1491.7776799999999</v>
      </c>
      <c r="O352" s="250">
        <f>VLOOKUP($A352,'App C Exp'!$A:$I,8,FALSE)</f>
        <v>0</v>
      </c>
      <c r="P352" s="250">
        <f>VLOOKUP($A352,'App C Exp'!$A:$I,9,FALSE)</f>
        <v>0</v>
      </c>
      <c r="S352" s="250">
        <f>VLOOKUP($A352,'App C Inv'!$A:$I,5,FALSE)</f>
        <v>2976.4850999999999</v>
      </c>
      <c r="T352" s="250">
        <f>VLOOKUP($A352,'App C Inv'!$A:$I,6,FALSE)</f>
        <v>1973.4180799999999</v>
      </c>
      <c r="U352" s="250">
        <f>VLOOKUP($A352,'App C Inv'!$A:$I,7,FALSE)</f>
        <v>6492.4061000000002</v>
      </c>
      <c r="V352" s="250">
        <f>VLOOKUP($A352,'App C Inv'!$A:$I,8,FALSE)</f>
        <v>505.20344</v>
      </c>
      <c r="W352" s="250">
        <f>VLOOKUP($A352,'App C Inv'!$A:$I,9,FALSE)</f>
        <v>0</v>
      </c>
      <c r="Z352" s="250">
        <f>VLOOKUP($A352,'App C Assum'!$A:$I,5,FALSE)</f>
        <v>1896.9258199999999</v>
      </c>
      <c r="AA352" s="250">
        <f>VLOOKUP($A352,'App C Assum'!$A:$I,6,FALSE)</f>
        <v>0</v>
      </c>
      <c r="AB352" s="250">
        <f>VLOOKUP($A352,'App C Assum'!$A:$I,7,FALSE)</f>
        <v>0</v>
      </c>
      <c r="AC352" s="250">
        <f>VLOOKUP($A352,'App C Assum'!$A:$I,8,FALSE)</f>
        <v>0</v>
      </c>
      <c r="AD352" s="250">
        <f>VLOOKUP($A352,'App C Assum'!$A:$I,9,FALSE)</f>
        <v>0</v>
      </c>
      <c r="AG352" s="250">
        <f>VLOOKUP($A352,'App C Share Outflows'!$A:$I,5,FALSE)</f>
        <v>19598.06466</v>
      </c>
      <c r="AH352" s="250">
        <f>VLOOKUP($A352,'App C Share Outflows'!$A:$I,6,FALSE)</f>
        <v>13525.06466</v>
      </c>
      <c r="AI352" s="250">
        <f>VLOOKUP($A352,'App C Share Outflows'!$A:$I,7,FALSE)</f>
        <v>6176.2790349999996</v>
      </c>
      <c r="AJ352" s="250">
        <f>VLOOKUP($A352,'App C Share Outflows'!$A:$I,8,FALSE)</f>
        <v>0</v>
      </c>
      <c r="AK352" s="250">
        <f>VLOOKUP($A352,'App C Share Outflows'!$A:$I,9,FALSE)</f>
        <v>0</v>
      </c>
      <c r="AN352" s="250">
        <f>VLOOKUP($A352,'App C Share Inflows'!$A:$I,5,FALSE)</f>
        <v>-170.49464999999964</v>
      </c>
      <c r="AO352" s="250">
        <f>VLOOKUP($A352,'App C Share Inflows'!$A:$I,6,FALSE)</f>
        <v>-170.49464999999964</v>
      </c>
      <c r="AP352" s="250">
        <f>VLOOKUP($A352,'App C Share Inflows'!$A:$I,7,FALSE)</f>
        <v>0</v>
      </c>
      <c r="AQ352" s="250">
        <f>VLOOKUP($A352,'App C Share Inflows'!$A:$I,8,FALSE)</f>
        <v>0</v>
      </c>
      <c r="AR352" s="250">
        <f>VLOOKUP($A352,'App C Share Inflows'!$A:$I,9,FALSE)</f>
        <v>0</v>
      </c>
    </row>
    <row r="353" spans="1:44">
      <c r="A353" s="4">
        <v>93621</v>
      </c>
      <c r="B353" s="84" t="s">
        <v>355</v>
      </c>
      <c r="C353" s="249">
        <f>VLOOKUP($A353,'App C Total'!$A:$I,3,FALSE)</f>
        <v>1.2275999999999999E-3</v>
      </c>
      <c r="D353" s="44"/>
      <c r="E353" s="250">
        <f>VLOOKUP($A353,'App C Total'!$A:$I,5,FALSE)</f>
        <v>1225832.3773499997</v>
      </c>
      <c r="F353" s="250">
        <f>VLOOKUP($A353,'App C Total'!$A:$I,6,FALSE)</f>
        <v>611775.15974999999</v>
      </c>
      <c r="G353" s="250">
        <f>VLOOKUP($A353,'App C Total'!$A:$I,7,FALSE)</f>
        <v>1414538.1052999999</v>
      </c>
      <c r="H353" s="250">
        <f>VLOOKUP($A353,'App C Total'!$A:$I,8,FALSE)</f>
        <v>92015.9856</v>
      </c>
      <c r="I353" s="250">
        <f>VLOOKUP($A353,'App C Total'!$A:$I,9,FALSE)</f>
        <v>0</v>
      </c>
      <c r="L353" s="250">
        <f>VLOOKUP($A353,'App C Exp'!$A:$I,5,FALSE)</f>
        <v>352811.01239999995</v>
      </c>
      <c r="M353" s="250">
        <f>VLOOKUP($A353,'App C Exp'!$A:$I,6,FALSE)</f>
        <v>261956.33639999997</v>
      </c>
      <c r="N353" s="250">
        <f>VLOOKUP($A353,'App C Exp'!$A:$I,7,FALSE)</f>
        <v>271707.16320000001</v>
      </c>
      <c r="O353" s="250">
        <f>VLOOKUP($A353,'App C Exp'!$A:$I,8,FALSE)</f>
        <v>0</v>
      </c>
      <c r="P353" s="250">
        <f>VLOOKUP($A353,'App C Exp'!$A:$I,9,FALSE)</f>
        <v>0</v>
      </c>
      <c r="S353" s="250">
        <f>VLOOKUP($A353,'App C Inv'!$A:$I,5,FALSE)</f>
        <v>542126.57399999991</v>
      </c>
      <c r="T353" s="250">
        <f>VLOOKUP($A353,'App C Inv'!$A:$I,6,FALSE)</f>
        <v>359431.45919999998</v>
      </c>
      <c r="U353" s="250">
        <f>VLOOKUP($A353,'App C Inv'!$A:$I,7,FALSE)</f>
        <v>1182504.1139999998</v>
      </c>
      <c r="V353" s="250">
        <f>VLOOKUP($A353,'App C Inv'!$A:$I,8,FALSE)</f>
        <v>92015.9856</v>
      </c>
      <c r="W353" s="250">
        <f>VLOOKUP($A353,'App C Inv'!$A:$I,9,FALSE)</f>
        <v>0</v>
      </c>
      <c r="Z353" s="250">
        <f>VLOOKUP($A353,'App C Assum'!$A:$I,5,FALSE)</f>
        <v>345499.42679999996</v>
      </c>
      <c r="AA353" s="250">
        <f>VLOOKUP($A353,'App C Assum'!$A:$I,6,FALSE)</f>
        <v>0</v>
      </c>
      <c r="AB353" s="250">
        <f>VLOOKUP($A353,'App C Assum'!$A:$I,7,FALSE)</f>
        <v>0</v>
      </c>
      <c r="AC353" s="250">
        <f>VLOOKUP($A353,'App C Assum'!$A:$I,8,FALSE)</f>
        <v>0</v>
      </c>
      <c r="AD353" s="250">
        <f>VLOOKUP($A353,'App C Assum'!$A:$I,9,FALSE)</f>
        <v>0</v>
      </c>
      <c r="AG353" s="250">
        <f>VLOOKUP($A353,'App C Share Outflows'!$A:$I,5,FALSE)</f>
        <v>57740.854799999972</v>
      </c>
      <c r="AH353" s="250">
        <f>VLOOKUP($A353,'App C Share Outflows'!$A:$I,6,FALSE)</f>
        <v>57740.854799999972</v>
      </c>
      <c r="AI353" s="250">
        <f>VLOOKUP($A353,'App C Share Outflows'!$A:$I,7,FALSE)</f>
        <v>0</v>
      </c>
      <c r="AJ353" s="250">
        <f>VLOOKUP($A353,'App C Share Outflows'!$A:$I,8,FALSE)</f>
        <v>0</v>
      </c>
      <c r="AK353" s="250">
        <f>VLOOKUP($A353,'App C Share Outflows'!$A:$I,9,FALSE)</f>
        <v>0</v>
      </c>
      <c r="AN353" s="250">
        <f>VLOOKUP($A353,'App C Share Inflows'!$A:$I,5,FALSE)</f>
        <v>-72345.490649999934</v>
      </c>
      <c r="AO353" s="250">
        <f>VLOOKUP($A353,'App C Share Inflows'!$A:$I,6,FALSE)</f>
        <v>-67353.490649999934</v>
      </c>
      <c r="AP353" s="250">
        <f>VLOOKUP($A353,'App C Share Inflows'!$A:$I,7,FALSE)</f>
        <v>-39673.171899999958</v>
      </c>
      <c r="AQ353" s="250">
        <f>VLOOKUP($A353,'App C Share Inflows'!$A:$I,8,FALSE)</f>
        <v>0</v>
      </c>
      <c r="AR353" s="250">
        <f>VLOOKUP($A353,'App C Share Inflows'!$A:$I,9,FALSE)</f>
        <v>0</v>
      </c>
    </row>
    <row r="354" spans="1:44">
      <c r="A354" s="4">
        <v>93623</v>
      </c>
      <c r="B354" s="84" t="s">
        <v>356</v>
      </c>
      <c r="C354" s="249">
        <f>VLOOKUP($A354,'App C Total'!$A:$I,3,FALSE)</f>
        <v>1.079E-5</v>
      </c>
      <c r="D354" s="44"/>
      <c r="E354" s="250">
        <f>VLOOKUP($A354,'App C Total'!$A:$I,5,FALSE)</f>
        <v>12283.2005775</v>
      </c>
      <c r="F354" s="250">
        <f>VLOOKUP($A354,'App C Total'!$A:$I,6,FALSE)</f>
        <v>7063.0625375</v>
      </c>
      <c r="G354" s="250">
        <f>VLOOKUP($A354,'App C Total'!$A:$I,7,FALSE)</f>
        <v>13865.770527500001</v>
      </c>
      <c r="H354" s="250">
        <f>VLOOKUP($A354,'App C Total'!$A:$I,8,FALSE)</f>
        <v>808.77524000000005</v>
      </c>
      <c r="I354" s="250">
        <f>VLOOKUP($A354,'App C Total'!$A:$I,9,FALSE)</f>
        <v>0</v>
      </c>
      <c r="L354" s="250">
        <f>VLOOKUP($A354,'App C Exp'!$A:$I,5,FALSE)</f>
        <v>3101.03521</v>
      </c>
      <c r="M354" s="250">
        <f>VLOOKUP($A354,'App C Exp'!$A:$I,6,FALSE)</f>
        <v>2302.46731</v>
      </c>
      <c r="N354" s="250">
        <f>VLOOKUP($A354,'App C Exp'!$A:$I,7,FALSE)</f>
        <v>2388.1722800000002</v>
      </c>
      <c r="O354" s="250">
        <f>VLOOKUP($A354,'App C Exp'!$A:$I,8,FALSE)</f>
        <v>0</v>
      </c>
      <c r="P354" s="250">
        <f>VLOOKUP($A354,'App C Exp'!$A:$I,9,FALSE)</f>
        <v>0</v>
      </c>
      <c r="S354" s="250">
        <f>VLOOKUP($A354,'App C Inv'!$A:$I,5,FALSE)</f>
        <v>4765.02585</v>
      </c>
      <c r="T354" s="250">
        <f>VLOOKUP($A354,'App C Inv'!$A:$I,6,FALSE)</f>
        <v>3159.22568</v>
      </c>
      <c r="U354" s="250">
        <f>VLOOKUP($A354,'App C Inv'!$A:$I,7,FALSE)</f>
        <v>10393.629349999999</v>
      </c>
      <c r="V354" s="250">
        <f>VLOOKUP($A354,'App C Inv'!$A:$I,8,FALSE)</f>
        <v>808.77524000000005</v>
      </c>
      <c r="W354" s="250">
        <f>VLOOKUP($A354,'App C Inv'!$A:$I,9,FALSE)</f>
        <v>0</v>
      </c>
      <c r="Z354" s="250">
        <f>VLOOKUP($A354,'App C Assum'!$A:$I,5,FALSE)</f>
        <v>3036.7699699999998</v>
      </c>
      <c r="AA354" s="250">
        <f>VLOOKUP($A354,'App C Assum'!$A:$I,6,FALSE)</f>
        <v>0</v>
      </c>
      <c r="AB354" s="250">
        <f>VLOOKUP($A354,'App C Assum'!$A:$I,7,FALSE)</f>
        <v>0</v>
      </c>
      <c r="AC354" s="250">
        <f>VLOOKUP($A354,'App C Assum'!$A:$I,8,FALSE)</f>
        <v>0</v>
      </c>
      <c r="AD354" s="250">
        <f>VLOOKUP($A354,'App C Assum'!$A:$I,9,FALSE)</f>
        <v>0</v>
      </c>
      <c r="AG354" s="250">
        <f>VLOOKUP($A354,'App C Share Outflows'!$A:$I,5,FALSE)</f>
        <v>1715.0326474999997</v>
      </c>
      <c r="AH354" s="250">
        <f>VLOOKUP($A354,'App C Share Outflows'!$A:$I,6,FALSE)</f>
        <v>1715.0326474999997</v>
      </c>
      <c r="AI354" s="250">
        <f>VLOOKUP($A354,'App C Share Outflows'!$A:$I,7,FALSE)</f>
        <v>1083.9688974999999</v>
      </c>
      <c r="AJ354" s="250">
        <f>VLOOKUP($A354,'App C Share Outflows'!$A:$I,8,FALSE)</f>
        <v>0</v>
      </c>
      <c r="AK354" s="250">
        <f>VLOOKUP($A354,'App C Share Outflows'!$A:$I,9,FALSE)</f>
        <v>0</v>
      </c>
      <c r="AN354" s="250">
        <f>VLOOKUP($A354,'App C Share Inflows'!$A:$I,5,FALSE)</f>
        <v>-334.6630999999993</v>
      </c>
      <c r="AO354" s="250">
        <f>VLOOKUP($A354,'App C Share Inflows'!$A:$I,6,FALSE)</f>
        <v>-113.6630999999993</v>
      </c>
      <c r="AP354" s="250">
        <f>VLOOKUP($A354,'App C Share Inflows'!$A:$I,7,FALSE)</f>
        <v>0</v>
      </c>
      <c r="AQ354" s="250">
        <f>VLOOKUP($A354,'App C Share Inflows'!$A:$I,8,FALSE)</f>
        <v>0</v>
      </c>
      <c r="AR354" s="250">
        <f>VLOOKUP($A354,'App C Share Inflows'!$A:$I,9,FALSE)</f>
        <v>0</v>
      </c>
    </row>
    <row r="355" spans="1:44">
      <c r="A355" s="4">
        <v>93631</v>
      </c>
      <c r="B355" s="84" t="s">
        <v>357</v>
      </c>
      <c r="C355" s="249">
        <f>VLOOKUP($A355,'App C Total'!$A:$I,3,FALSE)</f>
        <v>2.6928999999999999E-4</v>
      </c>
      <c r="D355" s="44"/>
      <c r="E355" s="250">
        <f>VLOOKUP($A355,'App C Total'!$A:$I,5,FALSE)</f>
        <v>248441.69295250002</v>
      </c>
      <c r="F355" s="250">
        <f>VLOOKUP($A355,'App C Total'!$A:$I,6,FALSE)</f>
        <v>136246.20891250001</v>
      </c>
      <c r="G355" s="250">
        <f>VLOOKUP($A355,'App C Total'!$A:$I,7,FALSE)</f>
        <v>311744.8005525</v>
      </c>
      <c r="H355" s="250">
        <f>VLOOKUP($A355,'App C Total'!$A:$I,8,FALSE)</f>
        <v>20184.901239999999</v>
      </c>
      <c r="I355" s="250">
        <f>VLOOKUP($A355,'App C Total'!$A:$I,9,FALSE)</f>
        <v>0</v>
      </c>
      <c r="L355" s="250">
        <f>VLOOKUP($A355,'App C Exp'!$A:$I,5,FALSE)</f>
        <v>77393.67671</v>
      </c>
      <c r="M355" s="250">
        <f>VLOOKUP($A355,'App C Exp'!$A:$I,6,FALSE)</f>
        <v>57463.523809999999</v>
      </c>
      <c r="N355" s="250">
        <f>VLOOKUP($A355,'App C Exp'!$A:$I,7,FALSE)</f>
        <v>59602.494279999999</v>
      </c>
      <c r="O355" s="250">
        <f>VLOOKUP($A355,'App C Exp'!$A:$I,8,FALSE)</f>
        <v>0</v>
      </c>
      <c r="P355" s="250">
        <f>VLOOKUP($A355,'App C Exp'!$A:$I,9,FALSE)</f>
        <v>0</v>
      </c>
      <c r="S355" s="250">
        <f>VLOOKUP($A355,'App C Inv'!$A:$I,5,FALSE)</f>
        <v>118922.50335</v>
      </c>
      <c r="T355" s="250">
        <f>VLOOKUP($A355,'App C Inv'!$A:$I,6,FALSE)</f>
        <v>78845.957679999992</v>
      </c>
      <c r="U355" s="250">
        <f>VLOOKUP($A355,'App C Inv'!$A:$I,7,FALSE)</f>
        <v>259397.63185000001</v>
      </c>
      <c r="V355" s="250">
        <f>VLOOKUP($A355,'App C Inv'!$A:$I,8,FALSE)</f>
        <v>20184.901239999999</v>
      </c>
      <c r="W355" s="250">
        <f>VLOOKUP($A355,'App C Inv'!$A:$I,9,FALSE)</f>
        <v>0</v>
      </c>
      <c r="Z355" s="250">
        <f>VLOOKUP($A355,'App C Assum'!$A:$I,5,FALSE)</f>
        <v>75789.785470000003</v>
      </c>
      <c r="AA355" s="250">
        <f>VLOOKUP($A355,'App C Assum'!$A:$I,6,FALSE)</f>
        <v>0</v>
      </c>
      <c r="AB355" s="250">
        <f>VLOOKUP($A355,'App C Assum'!$A:$I,7,FALSE)</f>
        <v>0</v>
      </c>
      <c r="AC355" s="250">
        <f>VLOOKUP($A355,'App C Assum'!$A:$I,8,FALSE)</f>
        <v>0</v>
      </c>
      <c r="AD355" s="250">
        <f>VLOOKUP($A355,'App C Assum'!$A:$I,9,FALSE)</f>
        <v>0</v>
      </c>
      <c r="AG355" s="250">
        <f>VLOOKUP($A355,'App C Share Outflows'!$A:$I,5,FALSE)</f>
        <v>13355.414250000016</v>
      </c>
      <c r="AH355" s="250">
        <f>VLOOKUP($A355,'App C Share Outflows'!$A:$I,6,FALSE)</f>
        <v>13355.414250000016</v>
      </c>
      <c r="AI355" s="250">
        <f>VLOOKUP($A355,'App C Share Outflows'!$A:$I,7,FALSE)</f>
        <v>0</v>
      </c>
      <c r="AJ355" s="250">
        <f>VLOOKUP($A355,'App C Share Outflows'!$A:$I,8,FALSE)</f>
        <v>0</v>
      </c>
      <c r="AK355" s="250">
        <f>VLOOKUP($A355,'App C Share Outflows'!$A:$I,9,FALSE)</f>
        <v>0</v>
      </c>
      <c r="AN355" s="250">
        <f>VLOOKUP($A355,'App C Share Inflows'!$A:$I,5,FALSE)</f>
        <v>-37019.686827500002</v>
      </c>
      <c r="AO355" s="250">
        <f>VLOOKUP($A355,'App C Share Inflows'!$A:$I,6,FALSE)</f>
        <v>-13418.686827500002</v>
      </c>
      <c r="AP355" s="250">
        <f>VLOOKUP($A355,'App C Share Inflows'!$A:$I,7,FALSE)</f>
        <v>-7255.3255775000007</v>
      </c>
      <c r="AQ355" s="250">
        <f>VLOOKUP($A355,'App C Share Inflows'!$A:$I,8,FALSE)</f>
        <v>0</v>
      </c>
      <c r="AR355" s="250">
        <f>VLOOKUP($A355,'App C Share Inflows'!$A:$I,9,FALSE)</f>
        <v>0</v>
      </c>
    </row>
    <row r="356" spans="1:44">
      <c r="A356" s="4">
        <v>93641</v>
      </c>
      <c r="B356" s="84" t="s">
        <v>358</v>
      </c>
      <c r="C356" s="249">
        <f>VLOOKUP($A356,'App C Total'!$A:$I,3,FALSE)</f>
        <v>4.0025999999999999E-4</v>
      </c>
      <c r="D356" s="44"/>
      <c r="E356" s="250">
        <f>VLOOKUP($A356,'App C Total'!$A:$I,5,FALSE)</f>
        <v>447822.76903500006</v>
      </c>
      <c r="F356" s="250">
        <f>VLOOKUP($A356,'App C Total'!$A:$I,6,FALSE)</f>
        <v>227765.25727500007</v>
      </c>
      <c r="G356" s="250">
        <f>VLOOKUP($A356,'App C Total'!$A:$I,7,FALSE)</f>
        <v>473245.96008500014</v>
      </c>
      <c r="H356" s="250">
        <f>VLOOKUP($A356,'App C Total'!$A:$I,8,FALSE)</f>
        <v>30001.888559999999</v>
      </c>
      <c r="I356" s="250">
        <f>VLOOKUP($A356,'App C Total'!$A:$I,9,FALSE)</f>
        <v>0</v>
      </c>
      <c r="L356" s="250">
        <f>VLOOKUP($A356,'App C Exp'!$A:$I,5,FALSE)</f>
        <v>115034.32373999999</v>
      </c>
      <c r="M356" s="250">
        <f>VLOOKUP($A356,'App C Exp'!$A:$I,6,FALSE)</f>
        <v>85411.081139999995</v>
      </c>
      <c r="N356" s="250">
        <f>VLOOKUP($A356,'App C Exp'!$A:$I,7,FALSE)</f>
        <v>88590.346319999997</v>
      </c>
      <c r="O356" s="250">
        <f>VLOOKUP($A356,'App C Exp'!$A:$I,8,FALSE)</f>
        <v>0</v>
      </c>
      <c r="P356" s="250">
        <f>VLOOKUP($A356,'App C Exp'!$A:$I,9,FALSE)</f>
        <v>0</v>
      </c>
      <c r="S356" s="250">
        <f>VLOOKUP($A356,'App C Inv'!$A:$I,5,FALSE)</f>
        <v>176760.8199</v>
      </c>
      <c r="T356" s="250">
        <f>VLOOKUP($A356,'App C Inv'!$A:$I,6,FALSE)</f>
        <v>117192.92591999999</v>
      </c>
      <c r="U356" s="250">
        <f>VLOOKUP($A356,'App C Inv'!$A:$I,7,FALSE)</f>
        <v>385556.44890000002</v>
      </c>
      <c r="V356" s="250">
        <f>VLOOKUP($A356,'App C Inv'!$A:$I,8,FALSE)</f>
        <v>30001.888559999999</v>
      </c>
      <c r="W356" s="250">
        <f>VLOOKUP($A356,'App C Inv'!$A:$I,9,FALSE)</f>
        <v>0</v>
      </c>
      <c r="Z356" s="250">
        <f>VLOOKUP($A356,'App C Assum'!$A:$I,5,FALSE)</f>
        <v>112650.37518</v>
      </c>
      <c r="AA356" s="250">
        <f>VLOOKUP($A356,'App C Assum'!$A:$I,6,FALSE)</f>
        <v>0</v>
      </c>
      <c r="AB356" s="250">
        <f>VLOOKUP($A356,'App C Assum'!$A:$I,7,FALSE)</f>
        <v>0</v>
      </c>
      <c r="AC356" s="250">
        <f>VLOOKUP($A356,'App C Assum'!$A:$I,8,FALSE)</f>
        <v>0</v>
      </c>
      <c r="AD356" s="250">
        <f>VLOOKUP($A356,'App C Assum'!$A:$I,9,FALSE)</f>
        <v>0</v>
      </c>
      <c r="AG356" s="250">
        <f>VLOOKUP($A356,'App C Share Outflows'!$A:$I,5,FALSE)</f>
        <v>44278.085349999979</v>
      </c>
      <c r="AH356" s="250">
        <f>VLOOKUP($A356,'App C Share Outflows'!$A:$I,6,FALSE)</f>
        <v>26062.085349999979</v>
      </c>
      <c r="AI356" s="250">
        <f>VLOOKUP($A356,'App C Share Outflows'!$A:$I,7,FALSE)</f>
        <v>0</v>
      </c>
      <c r="AJ356" s="250">
        <f>VLOOKUP($A356,'App C Share Outflows'!$A:$I,8,FALSE)</f>
        <v>0</v>
      </c>
      <c r="AK356" s="250">
        <f>VLOOKUP($A356,'App C Share Outflows'!$A:$I,9,FALSE)</f>
        <v>0</v>
      </c>
      <c r="AN356" s="250">
        <f>VLOOKUP($A356,'App C Share Inflows'!$A:$I,5,FALSE)</f>
        <v>-900.83513499988476</v>
      </c>
      <c r="AO356" s="250">
        <f>VLOOKUP($A356,'App C Share Inflows'!$A:$I,6,FALSE)</f>
        <v>-900.83513499988476</v>
      </c>
      <c r="AP356" s="250">
        <f>VLOOKUP($A356,'App C Share Inflows'!$A:$I,7,FALSE)</f>
        <v>-900.83513499988476</v>
      </c>
      <c r="AQ356" s="250">
        <f>VLOOKUP($A356,'App C Share Inflows'!$A:$I,8,FALSE)</f>
        <v>0</v>
      </c>
      <c r="AR356" s="250">
        <f>VLOOKUP($A356,'App C Share Inflows'!$A:$I,9,FALSE)</f>
        <v>0</v>
      </c>
    </row>
    <row r="357" spans="1:44">
      <c r="A357" s="4">
        <v>93647</v>
      </c>
      <c r="B357" s="84" t="s">
        <v>359</v>
      </c>
      <c r="C357" s="249">
        <f>VLOOKUP($A357,'App C Total'!$A:$I,3,FALSE)</f>
        <v>3.6799999999999999E-6</v>
      </c>
      <c r="D357" s="44"/>
      <c r="E357" s="250">
        <f>VLOOKUP($A357,'App C Total'!$A:$I,5,FALSE)</f>
        <v>10925.01643</v>
      </c>
      <c r="F357" s="250">
        <f>VLOOKUP($A357,'App C Total'!$A:$I,6,FALSE)</f>
        <v>6721.280749999999</v>
      </c>
      <c r="G357" s="250">
        <f>VLOOKUP($A357,'App C Total'!$A:$I,7,FALSE)</f>
        <v>6770.0087800000001</v>
      </c>
      <c r="H357" s="250">
        <f>VLOOKUP($A357,'App C Total'!$A:$I,8,FALSE)</f>
        <v>275.83807999999999</v>
      </c>
      <c r="I357" s="250">
        <f>VLOOKUP($A357,'App C Total'!$A:$I,9,FALSE)</f>
        <v>0</v>
      </c>
      <c r="L357" s="250">
        <f>VLOOKUP($A357,'App C Exp'!$A:$I,5,FALSE)</f>
        <v>1057.62832</v>
      </c>
      <c r="M357" s="250">
        <f>VLOOKUP($A357,'App C Exp'!$A:$I,6,FALSE)</f>
        <v>785.27152000000001</v>
      </c>
      <c r="N357" s="250">
        <f>VLOOKUP($A357,'App C Exp'!$A:$I,7,FALSE)</f>
        <v>814.50175999999999</v>
      </c>
      <c r="O357" s="250">
        <f>VLOOKUP($A357,'App C Exp'!$A:$I,8,FALSE)</f>
        <v>0</v>
      </c>
      <c r="P357" s="250">
        <f>VLOOKUP($A357,'App C Exp'!$A:$I,9,FALSE)</f>
        <v>0</v>
      </c>
      <c r="S357" s="250">
        <f>VLOOKUP($A357,'App C Inv'!$A:$I,5,FALSE)</f>
        <v>1625.1432</v>
      </c>
      <c r="T357" s="250">
        <f>VLOOKUP($A357,'App C Inv'!$A:$I,6,FALSE)</f>
        <v>1077.4745599999999</v>
      </c>
      <c r="U357" s="250">
        <f>VLOOKUP($A357,'App C Inv'!$A:$I,7,FALSE)</f>
        <v>3544.8152</v>
      </c>
      <c r="V357" s="250">
        <f>VLOOKUP($A357,'App C Inv'!$A:$I,8,FALSE)</f>
        <v>275.83807999999999</v>
      </c>
      <c r="W357" s="250">
        <f>VLOOKUP($A357,'App C Inv'!$A:$I,9,FALSE)</f>
        <v>0</v>
      </c>
      <c r="Z357" s="250">
        <f>VLOOKUP($A357,'App C Assum'!$A:$I,5,FALSE)</f>
        <v>1035.7102399999999</v>
      </c>
      <c r="AA357" s="250">
        <f>VLOOKUP($A357,'App C Assum'!$A:$I,6,FALSE)</f>
        <v>0</v>
      </c>
      <c r="AB357" s="250">
        <f>VLOOKUP($A357,'App C Assum'!$A:$I,7,FALSE)</f>
        <v>0</v>
      </c>
      <c r="AC357" s="250">
        <f>VLOOKUP($A357,'App C Assum'!$A:$I,8,FALSE)</f>
        <v>0</v>
      </c>
      <c r="AD357" s="250">
        <f>VLOOKUP($A357,'App C Assum'!$A:$I,9,FALSE)</f>
        <v>0</v>
      </c>
      <c r="AG357" s="250">
        <f>VLOOKUP($A357,'App C Share Outflows'!$A:$I,5,FALSE)</f>
        <v>7377.0293199999996</v>
      </c>
      <c r="AH357" s="250">
        <f>VLOOKUP($A357,'App C Share Outflows'!$A:$I,6,FALSE)</f>
        <v>5029.0293199999996</v>
      </c>
      <c r="AI357" s="250">
        <f>VLOOKUP($A357,'App C Share Outflows'!$A:$I,7,FALSE)</f>
        <v>2410.6918199999996</v>
      </c>
      <c r="AJ357" s="250">
        <f>VLOOKUP($A357,'App C Share Outflows'!$A:$I,8,FALSE)</f>
        <v>0</v>
      </c>
      <c r="AK357" s="250">
        <f>VLOOKUP($A357,'App C Share Outflows'!$A:$I,9,FALSE)</f>
        <v>0</v>
      </c>
      <c r="AN357" s="250">
        <f>VLOOKUP($A357,'App C Share Inflows'!$A:$I,5,FALSE)</f>
        <v>-170.49465000000032</v>
      </c>
      <c r="AO357" s="250">
        <f>VLOOKUP($A357,'App C Share Inflows'!$A:$I,6,FALSE)</f>
        <v>-170.49465000000032</v>
      </c>
      <c r="AP357" s="250">
        <f>VLOOKUP($A357,'App C Share Inflows'!$A:$I,7,FALSE)</f>
        <v>0</v>
      </c>
      <c r="AQ357" s="250">
        <f>VLOOKUP($A357,'App C Share Inflows'!$A:$I,8,FALSE)</f>
        <v>0</v>
      </c>
      <c r="AR357" s="250">
        <f>VLOOKUP($A357,'App C Share Inflows'!$A:$I,9,FALSE)</f>
        <v>0</v>
      </c>
    </row>
    <row r="358" spans="1:44">
      <c r="A358" s="4">
        <v>93651</v>
      </c>
      <c r="B358" s="84" t="s">
        <v>360</v>
      </c>
      <c r="C358" s="249">
        <f>VLOOKUP($A358,'App C Total'!$A:$I,3,FALSE)</f>
        <v>4.5143000000000001E-4</v>
      </c>
      <c r="D358" s="44"/>
      <c r="E358" s="250">
        <f>VLOOKUP($A358,'App C Total'!$A:$I,5,FALSE)</f>
        <v>437860.88676750002</v>
      </c>
      <c r="F358" s="250">
        <f>VLOOKUP($A358,'App C Total'!$A:$I,6,FALSE)</f>
        <v>219049.57208749995</v>
      </c>
      <c r="G358" s="250">
        <f>VLOOKUP($A358,'App C Total'!$A:$I,7,FALSE)</f>
        <v>530656.20866749994</v>
      </c>
      <c r="H358" s="250">
        <f>VLOOKUP($A358,'App C Total'!$A:$I,8,FALSE)</f>
        <v>33837.38708</v>
      </c>
      <c r="I358" s="250">
        <f>VLOOKUP($A358,'App C Total'!$A:$I,9,FALSE)</f>
        <v>0</v>
      </c>
      <c r="L358" s="250">
        <f>VLOOKUP($A358,'App C Exp'!$A:$I,5,FALSE)</f>
        <v>129740.53057</v>
      </c>
      <c r="M358" s="250">
        <f>VLOOKUP($A358,'App C Exp'!$A:$I,6,FALSE)</f>
        <v>96330.19627</v>
      </c>
      <c r="N358" s="250">
        <f>VLOOKUP($A358,'App C Exp'!$A:$I,7,FALSE)</f>
        <v>99915.904760000005</v>
      </c>
      <c r="O358" s="250">
        <f>VLOOKUP($A358,'App C Exp'!$A:$I,8,FALSE)</f>
        <v>0</v>
      </c>
      <c r="P358" s="250">
        <f>VLOOKUP($A358,'App C Exp'!$A:$I,9,FALSE)</f>
        <v>0</v>
      </c>
      <c r="S358" s="250">
        <f>VLOOKUP($A358,'App C Inv'!$A:$I,5,FALSE)</f>
        <v>199358.25945000001</v>
      </c>
      <c r="T358" s="250">
        <f>VLOOKUP($A358,'App C Inv'!$A:$I,6,FALSE)</f>
        <v>132175.09255999999</v>
      </c>
      <c r="U358" s="250">
        <f>VLOOKUP($A358,'App C Inv'!$A:$I,7,FALSE)</f>
        <v>434846.71895000001</v>
      </c>
      <c r="V358" s="250">
        <f>VLOOKUP($A358,'App C Inv'!$A:$I,8,FALSE)</f>
        <v>33837.38708</v>
      </c>
      <c r="W358" s="250">
        <f>VLOOKUP($A358,'App C Inv'!$A:$I,9,FALSE)</f>
        <v>0</v>
      </c>
      <c r="Z358" s="250">
        <f>VLOOKUP($A358,'App C Assum'!$A:$I,5,FALSE)</f>
        <v>127051.81349</v>
      </c>
      <c r="AA358" s="250">
        <f>VLOOKUP($A358,'App C Assum'!$A:$I,6,FALSE)</f>
        <v>0</v>
      </c>
      <c r="AB358" s="250">
        <f>VLOOKUP($A358,'App C Assum'!$A:$I,7,FALSE)</f>
        <v>0</v>
      </c>
      <c r="AC358" s="250">
        <f>VLOOKUP($A358,'App C Assum'!$A:$I,8,FALSE)</f>
        <v>0</v>
      </c>
      <c r="AD358" s="250">
        <f>VLOOKUP($A358,'App C Assum'!$A:$I,9,FALSE)</f>
        <v>0</v>
      </c>
      <c r="AG358" s="250">
        <f>VLOOKUP($A358,'App C Share Outflows'!$A:$I,5,FALSE)</f>
        <v>0</v>
      </c>
      <c r="AH358" s="250">
        <f>VLOOKUP($A358,'App C Share Outflows'!$A:$I,6,FALSE)</f>
        <v>0</v>
      </c>
      <c r="AI358" s="250">
        <f>VLOOKUP($A358,'App C Share Outflows'!$A:$I,7,FALSE)</f>
        <v>0</v>
      </c>
      <c r="AJ358" s="250">
        <f>VLOOKUP($A358,'App C Share Outflows'!$A:$I,8,FALSE)</f>
        <v>0</v>
      </c>
      <c r="AK358" s="250">
        <f>VLOOKUP($A358,'App C Share Outflows'!$A:$I,9,FALSE)</f>
        <v>0</v>
      </c>
      <c r="AN358" s="250">
        <f>VLOOKUP($A358,'App C Share Inflows'!$A:$I,5,FALSE)</f>
        <v>-18289.716742500023</v>
      </c>
      <c r="AO358" s="250">
        <f>VLOOKUP($A358,'App C Share Inflows'!$A:$I,6,FALSE)</f>
        <v>-9455.7167425000243</v>
      </c>
      <c r="AP358" s="250">
        <f>VLOOKUP($A358,'App C Share Inflows'!$A:$I,7,FALSE)</f>
        <v>-4106.415042500028</v>
      </c>
      <c r="AQ358" s="250">
        <f>VLOOKUP($A358,'App C Share Inflows'!$A:$I,8,FALSE)</f>
        <v>0</v>
      </c>
      <c r="AR358" s="250">
        <f>VLOOKUP($A358,'App C Share Inflows'!$A:$I,9,FALSE)</f>
        <v>0</v>
      </c>
    </row>
    <row r="359" spans="1:44">
      <c r="A359" s="4">
        <v>93661</v>
      </c>
      <c r="B359" s="84" t="s">
        <v>361</v>
      </c>
      <c r="C359" s="249">
        <f>VLOOKUP($A359,'App C Total'!$A:$I,3,FALSE)</f>
        <v>1.9258E-4</v>
      </c>
      <c r="D359" s="44"/>
      <c r="E359" s="250">
        <f>VLOOKUP($A359,'App C Total'!$A:$I,5,FALSE)</f>
        <v>223523.30453000002</v>
      </c>
      <c r="F359" s="250">
        <f>VLOOKUP($A359,'App C Total'!$A:$I,6,FALSE)</f>
        <v>129665.83245000002</v>
      </c>
      <c r="G359" s="250">
        <f>VLOOKUP($A359,'App C Total'!$A:$I,7,FALSE)</f>
        <v>251637.247355</v>
      </c>
      <c r="H359" s="250">
        <f>VLOOKUP($A359,'App C Total'!$A:$I,8,FALSE)</f>
        <v>14435.02648</v>
      </c>
      <c r="I359" s="250">
        <f>VLOOKUP($A359,'App C Total'!$A:$I,9,FALSE)</f>
        <v>0</v>
      </c>
      <c r="L359" s="250">
        <f>VLOOKUP($A359,'App C Exp'!$A:$I,5,FALSE)</f>
        <v>55347.299420000003</v>
      </c>
      <c r="M359" s="250">
        <f>VLOOKUP($A359,'App C Exp'!$A:$I,6,FALSE)</f>
        <v>41094.45362</v>
      </c>
      <c r="N359" s="250">
        <f>VLOOKUP($A359,'App C Exp'!$A:$I,7,FALSE)</f>
        <v>42624.116560000002</v>
      </c>
      <c r="O359" s="250">
        <f>VLOOKUP($A359,'App C Exp'!$A:$I,8,FALSE)</f>
        <v>0</v>
      </c>
      <c r="P359" s="250">
        <f>VLOOKUP($A359,'App C Exp'!$A:$I,9,FALSE)</f>
        <v>0</v>
      </c>
      <c r="S359" s="250">
        <f>VLOOKUP($A359,'App C Inv'!$A:$I,5,FALSE)</f>
        <v>85046.216700000004</v>
      </c>
      <c r="T359" s="250">
        <f>VLOOKUP($A359,'App C Inv'!$A:$I,6,FALSE)</f>
        <v>56385.88336</v>
      </c>
      <c r="U359" s="250">
        <f>VLOOKUP($A359,'App C Inv'!$A:$I,7,FALSE)</f>
        <v>185505.57370000001</v>
      </c>
      <c r="V359" s="250">
        <f>VLOOKUP($A359,'App C Inv'!$A:$I,8,FALSE)</f>
        <v>14435.02648</v>
      </c>
      <c r="W359" s="250">
        <f>VLOOKUP($A359,'App C Inv'!$A:$I,9,FALSE)</f>
        <v>0</v>
      </c>
      <c r="Z359" s="250">
        <f>VLOOKUP($A359,'App C Assum'!$A:$I,5,FALSE)</f>
        <v>54200.292939999999</v>
      </c>
      <c r="AA359" s="250">
        <f>VLOOKUP($A359,'App C Assum'!$A:$I,6,FALSE)</f>
        <v>0</v>
      </c>
      <c r="AB359" s="250">
        <f>VLOOKUP($A359,'App C Assum'!$A:$I,7,FALSE)</f>
        <v>0</v>
      </c>
      <c r="AC359" s="250">
        <f>VLOOKUP($A359,'App C Assum'!$A:$I,8,FALSE)</f>
        <v>0</v>
      </c>
      <c r="AD359" s="250">
        <f>VLOOKUP($A359,'App C Assum'!$A:$I,9,FALSE)</f>
        <v>0</v>
      </c>
      <c r="AG359" s="250">
        <f>VLOOKUP($A359,'App C Share Outflows'!$A:$I,5,FALSE)</f>
        <v>32316.447345000022</v>
      </c>
      <c r="AH359" s="250">
        <f>VLOOKUP($A359,'App C Share Outflows'!$A:$I,6,FALSE)</f>
        <v>32316.447345000022</v>
      </c>
      <c r="AI359" s="250">
        <f>VLOOKUP($A359,'App C Share Outflows'!$A:$I,7,FALSE)</f>
        <v>23507.557095000011</v>
      </c>
      <c r="AJ359" s="250">
        <f>VLOOKUP($A359,'App C Share Outflows'!$A:$I,8,FALSE)</f>
        <v>0</v>
      </c>
      <c r="AK359" s="250">
        <f>VLOOKUP($A359,'App C Share Outflows'!$A:$I,9,FALSE)</f>
        <v>0</v>
      </c>
      <c r="AN359" s="250">
        <f>VLOOKUP($A359,'App C Share Inflows'!$A:$I,5,FALSE)</f>
        <v>-3386.9518750000061</v>
      </c>
      <c r="AO359" s="250">
        <f>VLOOKUP($A359,'App C Share Inflows'!$A:$I,6,FALSE)</f>
        <v>-130.95187500000611</v>
      </c>
      <c r="AP359" s="250">
        <f>VLOOKUP($A359,'App C Share Inflows'!$A:$I,7,FALSE)</f>
        <v>0</v>
      </c>
      <c r="AQ359" s="250">
        <f>VLOOKUP($A359,'App C Share Inflows'!$A:$I,8,FALSE)</f>
        <v>0</v>
      </c>
      <c r="AR359" s="250">
        <f>VLOOKUP($A359,'App C Share Inflows'!$A:$I,9,FALSE)</f>
        <v>0</v>
      </c>
    </row>
    <row r="360" spans="1:44">
      <c r="A360" s="4">
        <v>93671</v>
      </c>
      <c r="B360" s="84" t="s">
        <v>362</v>
      </c>
      <c r="C360" s="249">
        <f>VLOOKUP($A360,'App C Total'!$A:$I,3,FALSE)</f>
        <v>3.9650999999999998E-4</v>
      </c>
      <c r="D360" s="44"/>
      <c r="E360" s="250">
        <f>VLOOKUP($A360,'App C Total'!$A:$I,5,FALSE)</f>
        <v>447938.74324749981</v>
      </c>
      <c r="F360" s="250">
        <f>VLOOKUP($A360,'App C Total'!$A:$I,6,FALSE)</f>
        <v>240787.26648749984</v>
      </c>
      <c r="G360" s="250">
        <f>VLOOKUP($A360,'App C Total'!$A:$I,7,FALSE)</f>
        <v>505671.43489749992</v>
      </c>
      <c r="H360" s="250">
        <f>VLOOKUP($A360,'App C Total'!$A:$I,8,FALSE)</f>
        <v>29720.80356</v>
      </c>
      <c r="I360" s="250">
        <f>VLOOKUP($A360,'App C Total'!$A:$I,9,FALSE)</f>
        <v>0</v>
      </c>
      <c r="L360" s="250">
        <f>VLOOKUP($A360,'App C Exp'!$A:$I,5,FALSE)</f>
        <v>113956.57749</v>
      </c>
      <c r="M360" s="250">
        <f>VLOOKUP($A360,'App C Exp'!$A:$I,6,FALSE)</f>
        <v>84610.87238999999</v>
      </c>
      <c r="N360" s="250">
        <f>VLOOKUP($A360,'App C Exp'!$A:$I,7,FALSE)</f>
        <v>87760.351320000002</v>
      </c>
      <c r="O360" s="250">
        <f>VLOOKUP($A360,'App C Exp'!$A:$I,8,FALSE)</f>
        <v>0</v>
      </c>
      <c r="P360" s="250">
        <f>VLOOKUP($A360,'App C Exp'!$A:$I,9,FALSE)</f>
        <v>0</v>
      </c>
      <c r="S360" s="250">
        <f>VLOOKUP($A360,'App C Inv'!$A:$I,5,FALSE)</f>
        <v>175104.76364999998</v>
      </c>
      <c r="T360" s="250">
        <f>VLOOKUP($A360,'App C Inv'!$A:$I,6,FALSE)</f>
        <v>116094.95591999999</v>
      </c>
      <c r="U360" s="250">
        <f>VLOOKUP($A360,'App C Inv'!$A:$I,7,FALSE)</f>
        <v>381944.20514999999</v>
      </c>
      <c r="V360" s="250">
        <f>VLOOKUP($A360,'App C Inv'!$A:$I,8,FALSE)</f>
        <v>29720.80356</v>
      </c>
      <c r="W360" s="250">
        <f>VLOOKUP($A360,'App C Inv'!$A:$I,9,FALSE)</f>
        <v>0</v>
      </c>
      <c r="Z360" s="250">
        <f>VLOOKUP($A360,'App C Assum'!$A:$I,5,FALSE)</f>
        <v>111594.96393</v>
      </c>
      <c r="AA360" s="250">
        <f>VLOOKUP($A360,'App C Assum'!$A:$I,6,FALSE)</f>
        <v>0</v>
      </c>
      <c r="AB360" s="250">
        <f>VLOOKUP($A360,'App C Assum'!$A:$I,7,FALSE)</f>
        <v>0</v>
      </c>
      <c r="AC360" s="250">
        <f>VLOOKUP($A360,'App C Assum'!$A:$I,8,FALSE)</f>
        <v>0</v>
      </c>
      <c r="AD360" s="250">
        <f>VLOOKUP($A360,'App C Assum'!$A:$I,9,FALSE)</f>
        <v>0</v>
      </c>
      <c r="AG360" s="250">
        <f>VLOOKUP($A360,'App C Share Outflows'!$A:$I,5,FALSE)</f>
        <v>56091.328427499873</v>
      </c>
      <c r="AH360" s="250">
        <f>VLOOKUP($A360,'App C Share Outflows'!$A:$I,6,FALSE)</f>
        <v>48890.328427499873</v>
      </c>
      <c r="AI360" s="250">
        <f>VLOOKUP($A360,'App C Share Outflows'!$A:$I,7,FALSE)</f>
        <v>35966.878427499891</v>
      </c>
      <c r="AJ360" s="250">
        <f>VLOOKUP($A360,'App C Share Outflows'!$A:$I,8,FALSE)</f>
        <v>0</v>
      </c>
      <c r="AK360" s="250">
        <f>VLOOKUP($A360,'App C Share Outflows'!$A:$I,9,FALSE)</f>
        <v>0</v>
      </c>
      <c r="AN360" s="250">
        <f>VLOOKUP($A360,'App C Share Inflows'!$A:$I,5,FALSE)</f>
        <v>-8808.8902500000258</v>
      </c>
      <c r="AO360" s="250">
        <f>VLOOKUP($A360,'App C Share Inflows'!$A:$I,6,FALSE)</f>
        <v>-8808.8902500000258</v>
      </c>
      <c r="AP360" s="250">
        <f>VLOOKUP($A360,'App C Share Inflows'!$A:$I,7,FALSE)</f>
        <v>0</v>
      </c>
      <c r="AQ360" s="250">
        <f>VLOOKUP($A360,'App C Share Inflows'!$A:$I,8,FALSE)</f>
        <v>0</v>
      </c>
      <c r="AR360" s="250">
        <f>VLOOKUP($A360,'App C Share Inflows'!$A:$I,9,FALSE)</f>
        <v>0</v>
      </c>
    </row>
    <row r="361" spans="1:44">
      <c r="A361" s="4">
        <v>93681</v>
      </c>
      <c r="B361" s="84" t="s">
        <v>363</v>
      </c>
      <c r="C361" s="249">
        <f>VLOOKUP($A361,'App C Total'!$A:$I,3,FALSE)</f>
        <v>1.9620999999999999E-4</v>
      </c>
      <c r="D361" s="44"/>
      <c r="E361" s="250">
        <f>VLOOKUP($A361,'App C Total'!$A:$I,5,FALSE)</f>
        <v>205651.71072249999</v>
      </c>
      <c r="F361" s="250">
        <f>VLOOKUP($A361,'App C Total'!$A:$I,6,FALSE)</f>
        <v>89212.716762499971</v>
      </c>
      <c r="G361" s="250">
        <f>VLOOKUP($A361,'App C Total'!$A:$I,7,FALSE)</f>
        <v>226939.17692249999</v>
      </c>
      <c r="H361" s="250">
        <f>VLOOKUP($A361,'App C Total'!$A:$I,8,FALSE)</f>
        <v>14707.116759999999</v>
      </c>
      <c r="I361" s="250">
        <f>VLOOKUP($A361,'App C Total'!$A:$I,9,FALSE)</f>
        <v>0</v>
      </c>
      <c r="L361" s="250">
        <f>VLOOKUP($A361,'App C Exp'!$A:$I,5,FALSE)</f>
        <v>56390.557789999999</v>
      </c>
      <c r="M361" s="250">
        <f>VLOOKUP($A361,'App C Exp'!$A:$I,6,FALSE)</f>
        <v>41869.055690000001</v>
      </c>
      <c r="N361" s="250">
        <f>VLOOKUP($A361,'App C Exp'!$A:$I,7,FALSE)</f>
        <v>43427.551719999996</v>
      </c>
      <c r="O361" s="250">
        <f>VLOOKUP($A361,'App C Exp'!$A:$I,8,FALSE)</f>
        <v>0</v>
      </c>
      <c r="P361" s="250">
        <f>VLOOKUP($A361,'App C Exp'!$A:$I,9,FALSE)</f>
        <v>0</v>
      </c>
      <c r="S361" s="250">
        <f>VLOOKUP($A361,'App C Inv'!$A:$I,5,FALSE)</f>
        <v>86649.279150000002</v>
      </c>
      <c r="T361" s="250">
        <f>VLOOKUP($A361,'App C Inv'!$A:$I,6,FALSE)</f>
        <v>57448.71832</v>
      </c>
      <c r="U361" s="250">
        <f>VLOOKUP($A361,'App C Inv'!$A:$I,7,FALSE)</f>
        <v>189002.22565000001</v>
      </c>
      <c r="V361" s="250">
        <f>VLOOKUP($A361,'App C Inv'!$A:$I,8,FALSE)</f>
        <v>14707.116759999999</v>
      </c>
      <c r="W361" s="250">
        <f>VLOOKUP($A361,'App C Inv'!$A:$I,9,FALSE)</f>
        <v>0</v>
      </c>
      <c r="Z361" s="250">
        <f>VLOOKUP($A361,'App C Assum'!$A:$I,5,FALSE)</f>
        <v>55221.93103</v>
      </c>
      <c r="AA361" s="250">
        <f>VLOOKUP($A361,'App C Assum'!$A:$I,6,FALSE)</f>
        <v>0</v>
      </c>
      <c r="AB361" s="250">
        <f>VLOOKUP($A361,'App C Assum'!$A:$I,7,FALSE)</f>
        <v>0</v>
      </c>
      <c r="AC361" s="250">
        <f>VLOOKUP($A361,'App C Assum'!$A:$I,8,FALSE)</f>
        <v>0</v>
      </c>
      <c r="AD361" s="250">
        <f>VLOOKUP($A361,'App C Assum'!$A:$I,9,FALSE)</f>
        <v>0</v>
      </c>
      <c r="AG361" s="250">
        <f>VLOOKUP($A361,'App C Share Outflows'!$A:$I,5,FALSE)</f>
        <v>18574.799449999991</v>
      </c>
      <c r="AH361" s="250">
        <f>VLOOKUP($A361,'App C Share Outflows'!$A:$I,6,FALSE)</f>
        <v>1079.7994499999913</v>
      </c>
      <c r="AI361" s="250">
        <f>VLOOKUP($A361,'App C Share Outflows'!$A:$I,7,FALSE)</f>
        <v>0</v>
      </c>
      <c r="AJ361" s="250">
        <f>VLOOKUP($A361,'App C Share Outflows'!$A:$I,8,FALSE)</f>
        <v>0</v>
      </c>
      <c r="AK361" s="250">
        <f>VLOOKUP($A361,'App C Share Outflows'!$A:$I,9,FALSE)</f>
        <v>0</v>
      </c>
      <c r="AN361" s="250">
        <f>VLOOKUP($A361,'App C Share Inflows'!$A:$I,5,FALSE)</f>
        <v>-11184.856697500012</v>
      </c>
      <c r="AO361" s="250">
        <f>VLOOKUP($A361,'App C Share Inflows'!$A:$I,6,FALSE)</f>
        <v>-11184.856697500012</v>
      </c>
      <c r="AP361" s="250">
        <f>VLOOKUP($A361,'App C Share Inflows'!$A:$I,7,FALSE)</f>
        <v>-5490.6004475000136</v>
      </c>
      <c r="AQ361" s="250">
        <f>VLOOKUP($A361,'App C Share Inflows'!$A:$I,8,FALSE)</f>
        <v>0</v>
      </c>
      <c r="AR361" s="250">
        <f>VLOOKUP($A361,'App C Share Inflows'!$A:$I,9,FALSE)</f>
        <v>0</v>
      </c>
    </row>
    <row r="362" spans="1:44">
      <c r="A362" s="4">
        <v>93691</v>
      </c>
      <c r="B362" s="84" t="s">
        <v>364</v>
      </c>
      <c r="C362" s="249">
        <f>VLOOKUP($A362,'App C Total'!$A:$I,3,FALSE)</f>
        <v>1.10221E-3</v>
      </c>
      <c r="D362" s="44"/>
      <c r="E362" s="250">
        <f>VLOOKUP($A362,'App C Total'!$A:$I,5,FALSE)</f>
        <v>1073145.8932974995</v>
      </c>
      <c r="F362" s="250">
        <f>VLOOKUP($A362,'App C Total'!$A:$I,6,FALSE)</f>
        <v>586265.84333749977</v>
      </c>
      <c r="G362" s="250">
        <f>VLOOKUP($A362,'App C Total'!$A:$I,7,FALSE)</f>
        <v>1310881.4660724998</v>
      </c>
      <c r="H362" s="250">
        <f>VLOOKUP($A362,'App C Total'!$A:$I,8,FALSE)</f>
        <v>82617.252760000003</v>
      </c>
      <c r="I362" s="250">
        <f>VLOOKUP($A362,'App C Total'!$A:$I,9,FALSE)</f>
        <v>0</v>
      </c>
      <c r="L362" s="250">
        <f>VLOOKUP($A362,'App C Exp'!$A:$I,5,FALSE)</f>
        <v>316774.05179</v>
      </c>
      <c r="M362" s="250">
        <f>VLOOKUP($A362,'App C Exp'!$A:$I,6,FALSE)</f>
        <v>235199.48968999999</v>
      </c>
      <c r="N362" s="250">
        <f>VLOOKUP($A362,'App C Exp'!$A:$I,7,FALSE)</f>
        <v>243954.34371999998</v>
      </c>
      <c r="O362" s="250">
        <f>VLOOKUP($A362,'App C Exp'!$A:$I,8,FALSE)</f>
        <v>0</v>
      </c>
      <c r="P362" s="250">
        <f>VLOOKUP($A362,'App C Exp'!$A:$I,9,FALSE)</f>
        <v>0</v>
      </c>
      <c r="S362" s="250">
        <f>VLOOKUP($A362,'App C Inv'!$A:$I,5,FALSE)</f>
        <v>486752.46914999996</v>
      </c>
      <c r="T362" s="250">
        <f>VLOOKUP($A362,'App C Inv'!$A:$I,6,FALSE)</f>
        <v>322718.27032000001</v>
      </c>
      <c r="U362" s="250">
        <f>VLOOKUP($A362,'App C Inv'!$A:$I,7,FALSE)</f>
        <v>1061720.31565</v>
      </c>
      <c r="V362" s="250">
        <f>VLOOKUP($A362,'App C Inv'!$A:$I,8,FALSE)</f>
        <v>82617.252760000003</v>
      </c>
      <c r="W362" s="250">
        <f>VLOOKUP($A362,'App C Inv'!$A:$I,9,FALSE)</f>
        <v>0</v>
      </c>
      <c r="Z362" s="250">
        <f>VLOOKUP($A362,'App C Assum'!$A:$I,5,FALSE)</f>
        <v>310209.28902999999</v>
      </c>
      <c r="AA362" s="250">
        <f>VLOOKUP($A362,'App C Assum'!$A:$I,6,FALSE)</f>
        <v>0</v>
      </c>
      <c r="AB362" s="250">
        <f>VLOOKUP($A362,'App C Assum'!$A:$I,7,FALSE)</f>
        <v>0</v>
      </c>
      <c r="AC362" s="250">
        <f>VLOOKUP($A362,'App C Assum'!$A:$I,8,FALSE)</f>
        <v>0</v>
      </c>
      <c r="AD362" s="250">
        <f>VLOOKUP($A362,'App C Assum'!$A:$I,9,FALSE)</f>
        <v>0</v>
      </c>
      <c r="AG362" s="250">
        <f>VLOOKUP($A362,'App C Share Outflows'!$A:$I,5,FALSE)</f>
        <v>51808.677702499815</v>
      </c>
      <c r="AH362" s="250">
        <f>VLOOKUP($A362,'App C Share Outflows'!$A:$I,6,FALSE)</f>
        <v>51808.677702499815</v>
      </c>
      <c r="AI362" s="250">
        <f>VLOOKUP($A362,'App C Share Outflows'!$A:$I,7,FALSE)</f>
        <v>5206.8067024997727</v>
      </c>
      <c r="AJ362" s="250">
        <f>VLOOKUP($A362,'App C Share Outflows'!$A:$I,8,FALSE)</f>
        <v>0</v>
      </c>
      <c r="AK362" s="250">
        <f>VLOOKUP($A362,'App C Share Outflows'!$A:$I,9,FALSE)</f>
        <v>0</v>
      </c>
      <c r="AN362" s="250">
        <f>VLOOKUP($A362,'App C Share Inflows'!$A:$I,5,FALSE)</f>
        <v>-92398.594375000015</v>
      </c>
      <c r="AO362" s="250">
        <f>VLOOKUP($A362,'App C Share Inflows'!$A:$I,6,FALSE)</f>
        <v>-23460.594375000015</v>
      </c>
      <c r="AP362" s="250">
        <f>VLOOKUP($A362,'App C Share Inflows'!$A:$I,7,FALSE)</f>
        <v>0</v>
      </c>
      <c r="AQ362" s="250">
        <f>VLOOKUP($A362,'App C Share Inflows'!$A:$I,8,FALSE)</f>
        <v>0</v>
      </c>
      <c r="AR362" s="250">
        <f>VLOOKUP($A362,'App C Share Inflows'!$A:$I,9,FALSE)</f>
        <v>0</v>
      </c>
    </row>
    <row r="363" spans="1:44">
      <c r="A363" s="4">
        <v>93701</v>
      </c>
      <c r="B363" s="84" t="s">
        <v>943</v>
      </c>
      <c r="C363" s="249">
        <f>VLOOKUP($A363,'App C Total'!$A:$I,3,FALSE)</f>
        <v>4.1406E-4</v>
      </c>
      <c r="D363" s="44"/>
      <c r="E363" s="250">
        <f>VLOOKUP($A363,'App C Total'!$A:$I,5,FALSE)</f>
        <v>397834.42078500002</v>
      </c>
      <c r="F363" s="250">
        <f>VLOOKUP($A363,'App C Total'!$A:$I,6,FALSE)</f>
        <v>199299.90022500002</v>
      </c>
      <c r="G363" s="250">
        <f>VLOOKUP($A363,'App C Total'!$A:$I,7,FALSE)</f>
        <v>470076.017635</v>
      </c>
      <c r="H363" s="250">
        <f>VLOOKUP($A363,'App C Total'!$A:$I,8,FALSE)</f>
        <v>31036.281360000001</v>
      </c>
      <c r="I363" s="250">
        <f>VLOOKUP($A363,'App C Total'!$A:$I,9,FALSE)</f>
        <v>0</v>
      </c>
      <c r="L363" s="250">
        <f>VLOOKUP($A363,'App C Exp'!$A:$I,5,FALSE)</f>
        <v>119000.42994</v>
      </c>
      <c r="M363" s="250">
        <f>VLOOKUP($A363,'App C Exp'!$A:$I,6,FALSE)</f>
        <v>88355.849340000001</v>
      </c>
      <c r="N363" s="250">
        <f>VLOOKUP($A363,'App C Exp'!$A:$I,7,FALSE)</f>
        <v>91644.727920000005</v>
      </c>
      <c r="O363" s="250">
        <f>VLOOKUP($A363,'App C Exp'!$A:$I,8,FALSE)</f>
        <v>0</v>
      </c>
      <c r="P363" s="250">
        <f>VLOOKUP($A363,'App C Exp'!$A:$I,9,FALSE)</f>
        <v>0</v>
      </c>
      <c r="S363" s="250">
        <f>VLOOKUP($A363,'App C Inv'!$A:$I,5,FALSE)</f>
        <v>182855.10690000001</v>
      </c>
      <c r="T363" s="250">
        <f>VLOOKUP($A363,'App C Inv'!$A:$I,6,FALSE)</f>
        <v>121233.45552</v>
      </c>
      <c r="U363" s="250">
        <f>VLOOKUP($A363,'App C Inv'!$A:$I,7,FALSE)</f>
        <v>398849.50589999999</v>
      </c>
      <c r="V363" s="250">
        <f>VLOOKUP($A363,'App C Inv'!$A:$I,8,FALSE)</f>
        <v>31036.281360000001</v>
      </c>
      <c r="W363" s="250">
        <f>VLOOKUP($A363,'App C Inv'!$A:$I,9,FALSE)</f>
        <v>0</v>
      </c>
      <c r="Z363" s="250">
        <f>VLOOKUP($A363,'App C Assum'!$A:$I,5,FALSE)</f>
        <v>116534.28858000001</v>
      </c>
      <c r="AA363" s="250">
        <f>VLOOKUP($A363,'App C Assum'!$A:$I,6,FALSE)</f>
        <v>0</v>
      </c>
      <c r="AB363" s="250">
        <f>VLOOKUP($A363,'App C Assum'!$A:$I,7,FALSE)</f>
        <v>0</v>
      </c>
      <c r="AC363" s="250">
        <f>VLOOKUP($A363,'App C Assum'!$A:$I,8,FALSE)</f>
        <v>0</v>
      </c>
      <c r="AD363" s="250">
        <f>VLOOKUP($A363,'App C Assum'!$A:$I,9,FALSE)</f>
        <v>0</v>
      </c>
      <c r="AG363" s="250">
        <f>VLOOKUP($A363,'App C Share Outflows'!$A:$I,5,FALSE)</f>
        <v>14264.719049999985</v>
      </c>
      <c r="AH363" s="250">
        <f>VLOOKUP($A363,'App C Share Outflows'!$A:$I,6,FALSE)</f>
        <v>14264.719049999985</v>
      </c>
      <c r="AI363" s="250">
        <f>VLOOKUP($A363,'App C Share Outflows'!$A:$I,7,FALSE)</f>
        <v>0</v>
      </c>
      <c r="AJ363" s="250">
        <f>VLOOKUP($A363,'App C Share Outflows'!$A:$I,8,FALSE)</f>
        <v>0</v>
      </c>
      <c r="AK363" s="250">
        <f>VLOOKUP($A363,'App C Share Outflows'!$A:$I,9,FALSE)</f>
        <v>0</v>
      </c>
      <c r="AN363" s="250">
        <f>VLOOKUP($A363,'App C Share Inflows'!$A:$I,5,FALSE)</f>
        <v>-34820.123684999962</v>
      </c>
      <c r="AO363" s="250">
        <f>VLOOKUP($A363,'App C Share Inflows'!$A:$I,6,FALSE)</f>
        <v>-24554.123684999962</v>
      </c>
      <c r="AP363" s="250">
        <f>VLOOKUP($A363,'App C Share Inflows'!$A:$I,7,FALSE)</f>
        <v>-20418.216184999976</v>
      </c>
      <c r="AQ363" s="250">
        <f>VLOOKUP($A363,'App C Share Inflows'!$A:$I,8,FALSE)</f>
        <v>0</v>
      </c>
      <c r="AR363" s="250">
        <f>VLOOKUP($A363,'App C Share Inflows'!$A:$I,9,FALSE)</f>
        <v>0</v>
      </c>
    </row>
    <row r="364" spans="1:44">
      <c r="A364" s="4">
        <v>93704</v>
      </c>
      <c r="B364" s="84" t="s">
        <v>366</v>
      </c>
      <c r="C364" s="249">
        <f>VLOOKUP($A364,'App C Total'!$A:$I,3,FALSE)</f>
        <v>1.17E-6</v>
      </c>
      <c r="D364" s="44"/>
      <c r="E364" s="250">
        <f>VLOOKUP($A364,'App C Total'!$A:$I,5,FALSE)</f>
        <v>2653.8655325000004</v>
      </c>
      <c r="F364" s="250">
        <f>VLOOKUP($A364,'App C Total'!$A:$I,6,FALSE)</f>
        <v>1730.8626125000001</v>
      </c>
      <c r="G364" s="250">
        <f>VLOOKUP($A364,'App C Total'!$A:$I,7,FALSE)</f>
        <v>2171.0192825000004</v>
      </c>
      <c r="H364" s="250">
        <f>VLOOKUP($A364,'App C Total'!$A:$I,8,FALSE)</f>
        <v>87.698520000000002</v>
      </c>
      <c r="I364" s="250">
        <f>VLOOKUP($A364,'App C Total'!$A:$I,9,FALSE)</f>
        <v>0</v>
      </c>
      <c r="L364" s="250">
        <f>VLOOKUP($A364,'App C Exp'!$A:$I,5,FALSE)</f>
        <v>336.25682999999998</v>
      </c>
      <c r="M364" s="250">
        <f>VLOOKUP($A364,'App C Exp'!$A:$I,6,FALSE)</f>
        <v>249.66513</v>
      </c>
      <c r="N364" s="250">
        <f>VLOOKUP($A364,'App C Exp'!$A:$I,7,FALSE)</f>
        <v>258.95844</v>
      </c>
      <c r="O364" s="250">
        <f>VLOOKUP($A364,'App C Exp'!$A:$I,8,FALSE)</f>
        <v>0</v>
      </c>
      <c r="P364" s="250">
        <f>VLOOKUP($A364,'App C Exp'!$A:$I,9,FALSE)</f>
        <v>0</v>
      </c>
      <c r="S364" s="250">
        <f>VLOOKUP($A364,'App C Inv'!$A:$I,5,FALSE)</f>
        <v>516.68955000000005</v>
      </c>
      <c r="T364" s="250">
        <f>VLOOKUP($A364,'App C Inv'!$A:$I,6,FALSE)</f>
        <v>342.56664000000001</v>
      </c>
      <c r="U364" s="250">
        <f>VLOOKUP($A364,'App C Inv'!$A:$I,7,FALSE)</f>
        <v>1127.0200500000001</v>
      </c>
      <c r="V364" s="250">
        <f>VLOOKUP($A364,'App C Inv'!$A:$I,8,FALSE)</f>
        <v>87.698520000000002</v>
      </c>
      <c r="W364" s="250">
        <f>VLOOKUP($A364,'App C Inv'!$A:$I,9,FALSE)</f>
        <v>0</v>
      </c>
      <c r="Z364" s="250">
        <f>VLOOKUP($A364,'App C Assum'!$A:$I,5,FALSE)</f>
        <v>329.28831000000002</v>
      </c>
      <c r="AA364" s="250">
        <f>VLOOKUP($A364,'App C Assum'!$A:$I,6,FALSE)</f>
        <v>0</v>
      </c>
      <c r="AB364" s="250">
        <f>VLOOKUP($A364,'App C Assum'!$A:$I,7,FALSE)</f>
        <v>0</v>
      </c>
      <c r="AC364" s="250">
        <f>VLOOKUP($A364,'App C Assum'!$A:$I,8,FALSE)</f>
        <v>0</v>
      </c>
      <c r="AD364" s="250">
        <f>VLOOKUP($A364,'App C Assum'!$A:$I,9,FALSE)</f>
        <v>0</v>
      </c>
      <c r="AG364" s="250">
        <f>VLOOKUP($A364,'App C Share Outflows'!$A:$I,5,FALSE)</f>
        <v>1698.9570425000002</v>
      </c>
      <c r="AH364" s="250">
        <f>VLOOKUP($A364,'App C Share Outflows'!$A:$I,6,FALSE)</f>
        <v>1365.9570425000002</v>
      </c>
      <c r="AI364" s="250">
        <f>VLOOKUP($A364,'App C Share Outflows'!$A:$I,7,FALSE)</f>
        <v>785.04079250000018</v>
      </c>
      <c r="AJ364" s="250">
        <f>VLOOKUP($A364,'App C Share Outflows'!$A:$I,8,FALSE)</f>
        <v>0</v>
      </c>
      <c r="AK364" s="250">
        <f>VLOOKUP($A364,'App C Share Outflows'!$A:$I,9,FALSE)</f>
        <v>0</v>
      </c>
      <c r="AN364" s="250">
        <f>VLOOKUP($A364,'App C Share Inflows'!$A:$I,5,FALSE)</f>
        <v>-227.32619999999997</v>
      </c>
      <c r="AO364" s="250">
        <f>VLOOKUP($A364,'App C Share Inflows'!$A:$I,6,FALSE)</f>
        <v>-227.32619999999997</v>
      </c>
      <c r="AP364" s="250">
        <f>VLOOKUP($A364,'App C Share Inflows'!$A:$I,7,FALSE)</f>
        <v>0</v>
      </c>
      <c r="AQ364" s="250">
        <f>VLOOKUP($A364,'App C Share Inflows'!$A:$I,8,FALSE)</f>
        <v>0</v>
      </c>
      <c r="AR364" s="250">
        <f>VLOOKUP($A364,'App C Share Inflows'!$A:$I,9,FALSE)</f>
        <v>0</v>
      </c>
    </row>
    <row r="365" spans="1:44">
      <c r="A365" s="4">
        <v>93801</v>
      </c>
      <c r="B365" s="84" t="s">
        <v>367</v>
      </c>
      <c r="C365" s="249">
        <f>VLOOKUP($A365,'App C Total'!$A:$I,3,FALSE)</f>
        <v>5.9953999999999997E-4</v>
      </c>
      <c r="D365" s="44"/>
      <c r="E365" s="250">
        <f>VLOOKUP($A365,'App C Total'!$A:$I,5,FALSE)</f>
        <v>663403.21698999975</v>
      </c>
      <c r="F365" s="250">
        <f>VLOOKUP($A365,'App C Total'!$A:$I,6,FALSE)</f>
        <v>354520.58394999988</v>
      </c>
      <c r="G365" s="250">
        <f>VLOOKUP($A365,'App C Total'!$A:$I,7,FALSE)</f>
        <v>639624.06721500005</v>
      </c>
      <c r="H365" s="250">
        <f>VLOOKUP($A365,'App C Total'!$A:$I,8,FALSE)</f>
        <v>44939.120239999997</v>
      </c>
      <c r="I365" s="250">
        <f>VLOOKUP($A365,'App C Total'!$A:$I,9,FALSE)</f>
        <v>0</v>
      </c>
      <c r="L365" s="250">
        <f>VLOOKUP($A365,'App C Exp'!$A:$I,5,FALSE)</f>
        <v>172307.19645999998</v>
      </c>
      <c r="M365" s="250">
        <f>VLOOKUP($A365,'App C Exp'!$A:$I,6,FALSE)</f>
        <v>127935.24106</v>
      </c>
      <c r="N365" s="250">
        <f>VLOOKUP($A365,'App C Exp'!$A:$I,7,FALSE)</f>
        <v>132697.38728</v>
      </c>
      <c r="O365" s="250">
        <f>VLOOKUP($A365,'App C Exp'!$A:$I,8,FALSE)</f>
        <v>0</v>
      </c>
      <c r="P365" s="250">
        <f>VLOOKUP($A365,'App C Exp'!$A:$I,9,FALSE)</f>
        <v>0</v>
      </c>
      <c r="S365" s="250">
        <f>VLOOKUP($A365,'App C Inv'!$A:$I,5,FALSE)</f>
        <v>264765.85709999996</v>
      </c>
      <c r="T365" s="250">
        <f>VLOOKUP($A365,'App C Inv'!$A:$I,6,FALSE)</f>
        <v>175540.51567999998</v>
      </c>
      <c r="U365" s="250">
        <f>VLOOKUP($A365,'App C Inv'!$A:$I,7,FALSE)</f>
        <v>577515.89809999999</v>
      </c>
      <c r="V365" s="250">
        <f>VLOOKUP($A365,'App C Inv'!$A:$I,8,FALSE)</f>
        <v>44939.120239999997</v>
      </c>
      <c r="W365" s="250">
        <f>VLOOKUP($A365,'App C Inv'!$A:$I,9,FALSE)</f>
        <v>0</v>
      </c>
      <c r="Z365" s="250">
        <f>VLOOKUP($A365,'App C Assum'!$A:$I,5,FALSE)</f>
        <v>168736.33622</v>
      </c>
      <c r="AA365" s="250">
        <f>VLOOKUP($A365,'App C Assum'!$A:$I,6,FALSE)</f>
        <v>0</v>
      </c>
      <c r="AB365" s="250">
        <f>VLOOKUP($A365,'App C Assum'!$A:$I,7,FALSE)</f>
        <v>0</v>
      </c>
      <c r="AC365" s="250">
        <f>VLOOKUP($A365,'App C Assum'!$A:$I,8,FALSE)</f>
        <v>0</v>
      </c>
      <c r="AD365" s="250">
        <f>VLOOKUP($A365,'App C Assum'!$A:$I,9,FALSE)</f>
        <v>0</v>
      </c>
      <c r="AG365" s="250">
        <f>VLOOKUP($A365,'App C Share Outflows'!$A:$I,5,FALSE)</f>
        <v>146922.92849999998</v>
      </c>
      <c r="AH365" s="250">
        <f>VLOOKUP($A365,'App C Share Outflows'!$A:$I,6,FALSE)</f>
        <v>140373.92849999998</v>
      </c>
      <c r="AI365" s="250">
        <f>VLOOKUP($A365,'App C Share Outflows'!$A:$I,7,FALSE)</f>
        <v>0</v>
      </c>
      <c r="AJ365" s="250">
        <f>VLOOKUP($A365,'App C Share Outflows'!$A:$I,8,FALSE)</f>
        <v>0</v>
      </c>
      <c r="AK365" s="250">
        <f>VLOOKUP($A365,'App C Share Outflows'!$A:$I,9,FALSE)</f>
        <v>0</v>
      </c>
      <c r="AN365" s="250">
        <f>VLOOKUP($A365,'App C Share Inflows'!$A:$I,5,FALSE)</f>
        <v>-89329.10129000005</v>
      </c>
      <c r="AO365" s="250">
        <f>VLOOKUP($A365,'App C Share Inflows'!$A:$I,6,FALSE)</f>
        <v>-89329.10129000005</v>
      </c>
      <c r="AP365" s="250">
        <f>VLOOKUP($A365,'App C Share Inflows'!$A:$I,7,FALSE)</f>
        <v>-70589.218165000028</v>
      </c>
      <c r="AQ365" s="250">
        <f>VLOOKUP($A365,'App C Share Inflows'!$A:$I,8,FALSE)</f>
        <v>0</v>
      </c>
      <c r="AR365" s="250">
        <f>VLOOKUP($A365,'App C Share Inflows'!$A:$I,9,FALSE)</f>
        <v>0</v>
      </c>
    </row>
    <row r="366" spans="1:44">
      <c r="A366" s="94">
        <v>93803</v>
      </c>
      <c r="B366" s="95" t="s">
        <v>368</v>
      </c>
      <c r="C366" s="249">
        <f>VLOOKUP($A366,'App C Total'!$A:$I,3,FALSE)</f>
        <v>1.1512E-4</v>
      </c>
      <c r="D366" s="44"/>
      <c r="E366" s="250">
        <f>VLOOKUP($A366,'App C Total'!$A:$I,5,FALSE)</f>
        <v>119895.85251999997</v>
      </c>
      <c r="F366" s="250">
        <f>VLOOKUP($A366,'App C Total'!$A:$I,6,FALSE)</f>
        <v>55992.599399999992</v>
      </c>
      <c r="G366" s="250">
        <f>VLOOKUP($A366,'App C Total'!$A:$I,7,FALSE)</f>
        <v>125572.08021999999</v>
      </c>
      <c r="H366" s="250">
        <f>VLOOKUP($A366,'App C Total'!$A:$I,8,FALSE)</f>
        <v>8628.9347199999993</v>
      </c>
      <c r="I366" s="250">
        <f>VLOOKUP($A366,'App C Total'!$A:$I,9,FALSE)</f>
        <v>0</v>
      </c>
      <c r="L366" s="250">
        <f>VLOOKUP($A366,'App C Exp'!$A:$I,5,FALSE)</f>
        <v>33085.372879999995</v>
      </c>
      <c r="M366" s="250">
        <f>VLOOKUP($A366,'App C Exp'!$A:$I,6,FALSE)</f>
        <v>24565.341679999998</v>
      </c>
      <c r="N366" s="250">
        <f>VLOOKUP($A366,'App C Exp'!$A:$I,7,FALSE)</f>
        <v>25479.739839999998</v>
      </c>
      <c r="O366" s="250">
        <f>VLOOKUP($A366,'App C Exp'!$A:$I,8,FALSE)</f>
        <v>0</v>
      </c>
      <c r="P366" s="250">
        <f>VLOOKUP($A366,'App C Exp'!$A:$I,9,FALSE)</f>
        <v>0</v>
      </c>
      <c r="S366" s="250">
        <f>VLOOKUP($A366,'App C Inv'!$A:$I,5,FALSE)</f>
        <v>50838.718799999995</v>
      </c>
      <c r="T366" s="250">
        <f>VLOOKUP($A366,'App C Inv'!$A:$I,6,FALSE)</f>
        <v>33706.215039999995</v>
      </c>
      <c r="U366" s="250">
        <f>VLOOKUP($A366,'App C Inv'!$A:$I,7,FALSE)</f>
        <v>110891.0668</v>
      </c>
      <c r="V366" s="250">
        <f>VLOOKUP($A366,'App C Inv'!$A:$I,8,FALSE)</f>
        <v>8628.9347199999993</v>
      </c>
      <c r="W366" s="250">
        <f>VLOOKUP($A366,'App C Inv'!$A:$I,9,FALSE)</f>
        <v>0</v>
      </c>
      <c r="Z366" s="250">
        <f>VLOOKUP($A366,'App C Assum'!$A:$I,5,FALSE)</f>
        <v>32399.71816</v>
      </c>
      <c r="AA366" s="250">
        <f>VLOOKUP($A366,'App C Assum'!$A:$I,6,FALSE)</f>
        <v>0</v>
      </c>
      <c r="AB366" s="250">
        <f>VLOOKUP($A366,'App C Assum'!$A:$I,7,FALSE)</f>
        <v>0</v>
      </c>
      <c r="AC366" s="250">
        <f>VLOOKUP($A366,'App C Assum'!$A:$I,8,FALSE)</f>
        <v>0</v>
      </c>
      <c r="AD366" s="250">
        <f>VLOOKUP($A366,'App C Assum'!$A:$I,9,FALSE)</f>
        <v>0</v>
      </c>
      <c r="AG366" s="250">
        <f>VLOOKUP($A366,'App C Share Outflows'!$A:$I,5,FALSE)</f>
        <v>14370.769099999998</v>
      </c>
      <c r="AH366" s="250">
        <f>VLOOKUP($A366,'App C Share Outflows'!$A:$I,6,FALSE)</f>
        <v>8519.7690999999977</v>
      </c>
      <c r="AI366" s="250">
        <f>VLOOKUP($A366,'App C Share Outflows'!$A:$I,7,FALSE)</f>
        <v>0</v>
      </c>
      <c r="AJ366" s="250">
        <f>VLOOKUP($A366,'App C Share Outflows'!$A:$I,8,FALSE)</f>
        <v>0</v>
      </c>
      <c r="AK366" s="250">
        <f>VLOOKUP($A366,'App C Share Outflows'!$A:$I,9,FALSE)</f>
        <v>0</v>
      </c>
      <c r="AN366" s="250">
        <f>VLOOKUP($A366,'App C Share Inflows'!$A:$I,5,FALSE)</f>
        <v>-10798.726420000003</v>
      </c>
      <c r="AO366" s="250">
        <f>VLOOKUP($A366,'App C Share Inflows'!$A:$I,6,FALSE)</f>
        <v>-10798.726420000003</v>
      </c>
      <c r="AP366" s="250">
        <f>VLOOKUP($A366,'App C Share Inflows'!$A:$I,7,FALSE)</f>
        <v>-10798.726420000003</v>
      </c>
      <c r="AQ366" s="250">
        <f>VLOOKUP($A366,'App C Share Inflows'!$A:$I,8,FALSE)</f>
        <v>0</v>
      </c>
      <c r="AR366" s="250">
        <f>VLOOKUP($A366,'App C Share Inflows'!$A:$I,9,FALSE)</f>
        <v>0</v>
      </c>
    </row>
    <row r="367" spans="1:44">
      <c r="A367" s="4">
        <v>93806</v>
      </c>
      <c r="B367" s="84" t="s">
        <v>369</v>
      </c>
      <c r="C367" s="249">
        <f>VLOOKUP($A367,'App C Total'!$A:$I,3,FALSE)</f>
        <v>1.2410000000000001E-4</v>
      </c>
      <c r="D367" s="44"/>
      <c r="E367" s="250">
        <f>VLOOKUP($A367,'App C Total'!$A:$I,5,FALSE)</f>
        <v>150685.90102500006</v>
      </c>
      <c r="F367" s="250">
        <f>VLOOKUP($A367,'App C Total'!$A:$I,6,FALSE)</f>
        <v>83749.249425000045</v>
      </c>
      <c r="G367" s="250">
        <f>VLOOKUP($A367,'App C Total'!$A:$I,7,FALSE)</f>
        <v>139399.67852500002</v>
      </c>
      <c r="H367" s="250">
        <f>VLOOKUP($A367,'App C Total'!$A:$I,8,FALSE)</f>
        <v>9302.0396000000001</v>
      </c>
      <c r="I367" s="250">
        <f>VLOOKUP($A367,'App C Total'!$A:$I,9,FALSE)</f>
        <v>0</v>
      </c>
      <c r="L367" s="250">
        <f>VLOOKUP($A367,'App C Exp'!$A:$I,5,FALSE)</f>
        <v>35666.215900000003</v>
      </c>
      <c r="M367" s="250">
        <f>VLOOKUP($A367,'App C Exp'!$A:$I,6,FALSE)</f>
        <v>26481.574900000003</v>
      </c>
      <c r="N367" s="250">
        <f>VLOOKUP($A367,'App C Exp'!$A:$I,7,FALSE)</f>
        <v>27467.301200000002</v>
      </c>
      <c r="O367" s="250">
        <f>VLOOKUP($A367,'App C Exp'!$A:$I,8,FALSE)</f>
        <v>0</v>
      </c>
      <c r="P367" s="250">
        <f>VLOOKUP($A367,'App C Exp'!$A:$I,9,FALSE)</f>
        <v>0</v>
      </c>
      <c r="S367" s="250">
        <f>VLOOKUP($A367,'App C Inv'!$A:$I,5,FALSE)</f>
        <v>54804.421500000004</v>
      </c>
      <c r="T367" s="250">
        <f>VLOOKUP($A367,'App C Inv'!$A:$I,6,FALSE)</f>
        <v>36335.487200000003</v>
      </c>
      <c r="U367" s="250">
        <f>VLOOKUP($A367,'App C Inv'!$A:$I,7,FALSE)</f>
        <v>119541.18650000001</v>
      </c>
      <c r="V367" s="250">
        <f>VLOOKUP($A367,'App C Inv'!$A:$I,8,FALSE)</f>
        <v>9302.0396000000001</v>
      </c>
      <c r="W367" s="250">
        <f>VLOOKUP($A367,'App C Inv'!$A:$I,9,FALSE)</f>
        <v>0</v>
      </c>
      <c r="Z367" s="250">
        <f>VLOOKUP($A367,'App C Assum'!$A:$I,5,FALSE)</f>
        <v>34927.076300000001</v>
      </c>
      <c r="AA367" s="250">
        <f>VLOOKUP($A367,'App C Assum'!$A:$I,6,FALSE)</f>
        <v>0</v>
      </c>
      <c r="AB367" s="250">
        <f>VLOOKUP($A367,'App C Assum'!$A:$I,7,FALSE)</f>
        <v>0</v>
      </c>
      <c r="AC367" s="250">
        <f>VLOOKUP($A367,'App C Assum'!$A:$I,8,FALSE)</f>
        <v>0</v>
      </c>
      <c r="AD367" s="250">
        <f>VLOOKUP($A367,'App C Assum'!$A:$I,9,FALSE)</f>
        <v>0</v>
      </c>
      <c r="AG367" s="250">
        <f>VLOOKUP($A367,'App C Share Outflows'!$A:$I,5,FALSE)</f>
        <v>37318.298999999999</v>
      </c>
      <c r="AH367" s="250">
        <f>VLOOKUP($A367,'App C Share Outflows'!$A:$I,6,FALSE)</f>
        <v>32962.298999999999</v>
      </c>
      <c r="AI367" s="250">
        <f>VLOOKUP($A367,'App C Share Outflows'!$A:$I,7,FALSE)</f>
        <v>0</v>
      </c>
      <c r="AJ367" s="250">
        <f>VLOOKUP($A367,'App C Share Outflows'!$A:$I,8,FALSE)</f>
        <v>0</v>
      </c>
      <c r="AK367" s="250">
        <f>VLOOKUP($A367,'App C Share Outflows'!$A:$I,9,FALSE)</f>
        <v>0</v>
      </c>
      <c r="AN367" s="250">
        <f>VLOOKUP($A367,'App C Share Inflows'!$A:$I,5,FALSE)</f>
        <v>-12030.111674999967</v>
      </c>
      <c r="AO367" s="250">
        <f>VLOOKUP($A367,'App C Share Inflows'!$A:$I,6,FALSE)</f>
        <v>-12030.111674999967</v>
      </c>
      <c r="AP367" s="250">
        <f>VLOOKUP($A367,'App C Share Inflows'!$A:$I,7,FALSE)</f>
        <v>-7608.8091749999658</v>
      </c>
      <c r="AQ367" s="250">
        <f>VLOOKUP($A367,'App C Share Inflows'!$A:$I,8,FALSE)</f>
        <v>0</v>
      </c>
      <c r="AR367" s="250">
        <f>VLOOKUP($A367,'App C Share Inflows'!$A:$I,9,FALSE)</f>
        <v>0</v>
      </c>
    </row>
    <row r="368" spans="1:44">
      <c r="A368" s="4">
        <v>93821</v>
      </c>
      <c r="B368" s="84" t="s">
        <v>370</v>
      </c>
      <c r="C368" s="249">
        <f>VLOOKUP($A368,'App C Total'!$A:$I,3,FALSE)</f>
        <v>5.6289999999999998E-5</v>
      </c>
      <c r="D368" s="44"/>
      <c r="E368" s="250">
        <f>VLOOKUP($A368,'App C Total'!$A:$I,5,FALSE)</f>
        <v>51559.055602499997</v>
      </c>
      <c r="F368" s="250">
        <f>VLOOKUP($A368,'App C Total'!$A:$I,6,FALSE)</f>
        <v>20354.359562500005</v>
      </c>
      <c r="G368" s="250">
        <f>VLOOKUP($A368,'App C Total'!$A:$I,7,FALSE)</f>
        <v>61452.725102500001</v>
      </c>
      <c r="H368" s="250">
        <f>VLOOKUP($A368,'App C Total'!$A:$I,8,FALSE)</f>
        <v>4219.2732399999995</v>
      </c>
      <c r="I368" s="250">
        <f>VLOOKUP($A368,'App C Total'!$A:$I,9,FALSE)</f>
        <v>0</v>
      </c>
      <c r="L368" s="250">
        <f>VLOOKUP($A368,'App C Exp'!$A:$I,5,FALSE)</f>
        <v>16177.689709999999</v>
      </c>
      <c r="M368" s="250">
        <f>VLOOKUP($A368,'App C Exp'!$A:$I,6,FALSE)</f>
        <v>12011.666809999999</v>
      </c>
      <c r="N368" s="250">
        <f>VLOOKUP($A368,'App C Exp'!$A:$I,7,FALSE)</f>
        <v>12458.77828</v>
      </c>
      <c r="O368" s="250">
        <f>VLOOKUP($A368,'App C Exp'!$A:$I,8,FALSE)</f>
        <v>0</v>
      </c>
      <c r="P368" s="250">
        <f>VLOOKUP($A368,'App C Exp'!$A:$I,9,FALSE)</f>
        <v>0</v>
      </c>
      <c r="S368" s="250">
        <f>VLOOKUP($A368,'App C Inv'!$A:$I,5,FALSE)</f>
        <v>24858.50835</v>
      </c>
      <c r="T368" s="250">
        <f>VLOOKUP($A368,'App C Inv'!$A:$I,6,FALSE)</f>
        <v>16481.26168</v>
      </c>
      <c r="U368" s="250">
        <f>VLOOKUP($A368,'App C Inv'!$A:$I,7,FALSE)</f>
        <v>54222.186849999998</v>
      </c>
      <c r="V368" s="250">
        <f>VLOOKUP($A368,'App C Inv'!$A:$I,8,FALSE)</f>
        <v>4219.2732399999995</v>
      </c>
      <c r="W368" s="250">
        <f>VLOOKUP($A368,'App C Inv'!$A:$I,9,FALSE)</f>
        <v>0</v>
      </c>
      <c r="Z368" s="250">
        <f>VLOOKUP($A368,'App C Assum'!$A:$I,5,FALSE)</f>
        <v>15842.42647</v>
      </c>
      <c r="AA368" s="250">
        <f>VLOOKUP($A368,'App C Assum'!$A:$I,6,FALSE)</f>
        <v>0</v>
      </c>
      <c r="AB368" s="250">
        <f>VLOOKUP($A368,'App C Assum'!$A:$I,7,FALSE)</f>
        <v>0</v>
      </c>
      <c r="AC368" s="250">
        <f>VLOOKUP($A368,'App C Assum'!$A:$I,8,FALSE)</f>
        <v>0</v>
      </c>
      <c r="AD368" s="250">
        <f>VLOOKUP($A368,'App C Assum'!$A:$I,9,FALSE)</f>
        <v>0</v>
      </c>
      <c r="AG368" s="250">
        <f>VLOOKUP($A368,'App C Share Outflows'!$A:$I,5,FALSE)</f>
        <v>3489.0587499999983</v>
      </c>
      <c r="AH368" s="250">
        <f>VLOOKUP($A368,'App C Share Outflows'!$A:$I,6,FALSE)</f>
        <v>670.05874999999833</v>
      </c>
      <c r="AI368" s="250">
        <f>VLOOKUP($A368,'App C Share Outflows'!$A:$I,7,FALSE)</f>
        <v>0</v>
      </c>
      <c r="AJ368" s="250">
        <f>VLOOKUP($A368,'App C Share Outflows'!$A:$I,8,FALSE)</f>
        <v>0</v>
      </c>
      <c r="AK368" s="250">
        <f>VLOOKUP($A368,'App C Share Outflows'!$A:$I,9,FALSE)</f>
        <v>0</v>
      </c>
      <c r="AN368" s="250">
        <f>VLOOKUP($A368,'App C Share Inflows'!$A:$I,5,FALSE)</f>
        <v>-8808.6276774999897</v>
      </c>
      <c r="AO368" s="250">
        <f>VLOOKUP($A368,'App C Share Inflows'!$A:$I,6,FALSE)</f>
        <v>-8808.6276774999897</v>
      </c>
      <c r="AP368" s="250">
        <f>VLOOKUP($A368,'App C Share Inflows'!$A:$I,7,FALSE)</f>
        <v>-5228.2400275</v>
      </c>
      <c r="AQ368" s="250">
        <f>VLOOKUP($A368,'App C Share Inflows'!$A:$I,8,FALSE)</f>
        <v>0</v>
      </c>
      <c r="AR368" s="250">
        <f>VLOOKUP($A368,'App C Share Inflows'!$A:$I,9,FALSE)</f>
        <v>0</v>
      </c>
    </row>
    <row r="369" spans="1:44">
      <c r="A369" s="4">
        <v>93901</v>
      </c>
      <c r="B369" s="84" t="s">
        <v>371</v>
      </c>
      <c r="C369" s="249">
        <f>VLOOKUP($A369,'App C Total'!$A:$I,3,FALSE)</f>
        <v>1.8847600000000001E-3</v>
      </c>
      <c r="D369" s="44"/>
      <c r="E369" s="250">
        <f>VLOOKUP($A369,'App C Total'!$A:$I,5,FALSE)</f>
        <v>1952890.3933600003</v>
      </c>
      <c r="F369" s="250">
        <f>VLOOKUP($A369,'App C Total'!$A:$I,6,FALSE)</f>
        <v>935523.15960000013</v>
      </c>
      <c r="G369" s="250">
        <f>VLOOKUP($A369,'App C Total'!$A:$I,7,FALSE)</f>
        <v>2131025.6135100001</v>
      </c>
      <c r="H369" s="250">
        <f>VLOOKUP($A369,'App C Total'!$A:$I,8,FALSE)</f>
        <v>141274.07055999999</v>
      </c>
      <c r="I369" s="250">
        <f>VLOOKUP($A369,'App C Total'!$A:$I,9,FALSE)</f>
        <v>0</v>
      </c>
      <c r="L369" s="250">
        <f>VLOOKUP($A369,'App C Exp'!$A:$I,5,FALSE)</f>
        <v>541678.13924000005</v>
      </c>
      <c r="M369" s="250">
        <f>VLOOKUP($A369,'App C Exp'!$A:$I,6,FALSE)</f>
        <v>402187.05164000002</v>
      </c>
      <c r="N369" s="250">
        <f>VLOOKUP($A369,'App C Exp'!$A:$I,7,FALSE)</f>
        <v>417157.70032</v>
      </c>
      <c r="O369" s="250">
        <f>VLOOKUP($A369,'App C Exp'!$A:$I,8,FALSE)</f>
        <v>0</v>
      </c>
      <c r="P369" s="250">
        <f>VLOOKUP($A369,'App C Exp'!$A:$I,9,FALSE)</f>
        <v>0</v>
      </c>
      <c r="S369" s="250">
        <f>VLOOKUP($A369,'App C Inv'!$A:$I,5,FALSE)</f>
        <v>832338.28740000003</v>
      </c>
      <c r="T369" s="250">
        <f>VLOOKUP($A369,'App C Inv'!$A:$I,6,FALSE)</f>
        <v>551842.64992</v>
      </c>
      <c r="U369" s="250">
        <f>VLOOKUP($A369,'App C Inv'!$A:$I,7,FALSE)</f>
        <v>1815523.3414</v>
      </c>
      <c r="V369" s="250">
        <f>VLOOKUP($A369,'App C Inv'!$A:$I,8,FALSE)</f>
        <v>141274.07055999999</v>
      </c>
      <c r="W369" s="250">
        <f>VLOOKUP($A369,'App C Inv'!$A:$I,9,FALSE)</f>
        <v>0</v>
      </c>
      <c r="Z369" s="250">
        <f>VLOOKUP($A369,'App C Assum'!$A:$I,5,FALSE)</f>
        <v>530452.50867999997</v>
      </c>
      <c r="AA369" s="250">
        <f>VLOOKUP($A369,'App C Assum'!$A:$I,6,FALSE)</f>
        <v>0</v>
      </c>
      <c r="AB369" s="250">
        <f>VLOOKUP($A369,'App C Assum'!$A:$I,7,FALSE)</f>
        <v>0</v>
      </c>
      <c r="AC369" s="250">
        <f>VLOOKUP($A369,'App C Assum'!$A:$I,8,FALSE)</f>
        <v>0</v>
      </c>
      <c r="AD369" s="250">
        <f>VLOOKUP($A369,'App C Assum'!$A:$I,9,FALSE)</f>
        <v>0</v>
      </c>
      <c r="AG369" s="250">
        <f>VLOOKUP($A369,'App C Share Outflows'!$A:$I,5,FALSE)</f>
        <v>150076.88625000027</v>
      </c>
      <c r="AH369" s="250">
        <f>VLOOKUP($A369,'App C Share Outflows'!$A:$I,6,FALSE)</f>
        <v>83148.886250000272</v>
      </c>
      <c r="AI369" s="250">
        <f>VLOOKUP($A369,'App C Share Outflows'!$A:$I,7,FALSE)</f>
        <v>0</v>
      </c>
      <c r="AJ369" s="250">
        <f>VLOOKUP($A369,'App C Share Outflows'!$A:$I,8,FALSE)</f>
        <v>0</v>
      </c>
      <c r="AK369" s="250">
        <f>VLOOKUP($A369,'App C Share Outflows'!$A:$I,9,FALSE)</f>
        <v>0</v>
      </c>
      <c r="AN369" s="250">
        <f>VLOOKUP($A369,'App C Share Inflows'!$A:$I,5,FALSE)</f>
        <v>-101655.4282100001</v>
      </c>
      <c r="AO369" s="250">
        <f>VLOOKUP($A369,'App C Share Inflows'!$A:$I,6,FALSE)</f>
        <v>-101655.4282100001</v>
      </c>
      <c r="AP369" s="250">
        <f>VLOOKUP($A369,'App C Share Inflows'!$A:$I,7,FALSE)</f>
        <v>-101655.4282100001</v>
      </c>
      <c r="AQ369" s="250">
        <f>VLOOKUP($A369,'App C Share Inflows'!$A:$I,8,FALSE)</f>
        <v>0</v>
      </c>
      <c r="AR369" s="250">
        <f>VLOOKUP($A369,'App C Share Inflows'!$A:$I,9,FALSE)</f>
        <v>0</v>
      </c>
    </row>
    <row r="370" spans="1:44">
      <c r="A370" s="4">
        <v>93904</v>
      </c>
      <c r="B370" s="84" t="s">
        <v>372</v>
      </c>
      <c r="C370" s="249">
        <f>VLOOKUP($A370,'App C Total'!$A:$I,3,FALSE)</f>
        <v>3.2379999999999998E-5</v>
      </c>
      <c r="D370" s="44"/>
      <c r="E370" s="250">
        <f>VLOOKUP($A370,'App C Total'!$A:$I,5,FALSE)</f>
        <v>43200.881729999994</v>
      </c>
      <c r="F370" s="250">
        <f>VLOOKUP($A370,'App C Total'!$A:$I,6,FALSE)</f>
        <v>24228.424849999999</v>
      </c>
      <c r="G370" s="250">
        <f>VLOOKUP($A370,'App C Total'!$A:$I,7,FALSE)</f>
        <v>43516.137905000003</v>
      </c>
      <c r="H370" s="250">
        <f>VLOOKUP($A370,'App C Total'!$A:$I,8,FALSE)</f>
        <v>2427.07528</v>
      </c>
      <c r="I370" s="250">
        <f>VLOOKUP($A370,'App C Total'!$A:$I,9,FALSE)</f>
        <v>0</v>
      </c>
      <c r="L370" s="250">
        <f>VLOOKUP($A370,'App C Exp'!$A:$I,5,FALSE)</f>
        <v>9305.9796200000001</v>
      </c>
      <c r="M370" s="250">
        <f>VLOOKUP($A370,'App C Exp'!$A:$I,6,FALSE)</f>
        <v>6909.5358200000001</v>
      </c>
      <c r="N370" s="250">
        <f>VLOOKUP($A370,'App C Exp'!$A:$I,7,FALSE)</f>
        <v>7166.7301600000001</v>
      </c>
      <c r="O370" s="250">
        <f>VLOOKUP($A370,'App C Exp'!$A:$I,8,FALSE)</f>
        <v>0</v>
      </c>
      <c r="P370" s="250">
        <f>VLOOKUP($A370,'App C Exp'!$A:$I,9,FALSE)</f>
        <v>0</v>
      </c>
      <c r="S370" s="250">
        <f>VLOOKUP($A370,'App C Inv'!$A:$I,5,FALSE)</f>
        <v>14299.493699999999</v>
      </c>
      <c r="T370" s="250">
        <f>VLOOKUP($A370,'App C Inv'!$A:$I,6,FALSE)</f>
        <v>9480.6049599999988</v>
      </c>
      <c r="U370" s="250">
        <f>VLOOKUP($A370,'App C Inv'!$A:$I,7,FALSE)</f>
        <v>31190.520699999997</v>
      </c>
      <c r="V370" s="250">
        <f>VLOOKUP($A370,'App C Inv'!$A:$I,8,FALSE)</f>
        <v>2427.07528</v>
      </c>
      <c r="W370" s="250">
        <f>VLOOKUP($A370,'App C Inv'!$A:$I,9,FALSE)</f>
        <v>0</v>
      </c>
      <c r="Z370" s="250">
        <f>VLOOKUP($A370,'App C Assum'!$A:$I,5,FALSE)</f>
        <v>9113.1243400000003</v>
      </c>
      <c r="AA370" s="250">
        <f>VLOOKUP($A370,'App C Assum'!$A:$I,6,FALSE)</f>
        <v>0</v>
      </c>
      <c r="AB370" s="250">
        <f>VLOOKUP($A370,'App C Assum'!$A:$I,7,FALSE)</f>
        <v>0</v>
      </c>
      <c r="AC370" s="250">
        <f>VLOOKUP($A370,'App C Assum'!$A:$I,8,FALSE)</f>
        <v>0</v>
      </c>
      <c r="AD370" s="250">
        <f>VLOOKUP($A370,'App C Assum'!$A:$I,9,FALSE)</f>
        <v>0</v>
      </c>
      <c r="AG370" s="250">
        <f>VLOOKUP($A370,'App C Share Outflows'!$A:$I,5,FALSE)</f>
        <v>11164.26267</v>
      </c>
      <c r="AH370" s="250">
        <f>VLOOKUP($A370,'App C Share Outflows'!$A:$I,6,FALSE)</f>
        <v>8520.2626700000001</v>
      </c>
      <c r="AI370" s="250">
        <f>VLOOKUP($A370,'App C Share Outflows'!$A:$I,7,FALSE)</f>
        <v>5158.8870450000004</v>
      </c>
      <c r="AJ370" s="250">
        <f>VLOOKUP($A370,'App C Share Outflows'!$A:$I,8,FALSE)</f>
        <v>0</v>
      </c>
      <c r="AK370" s="250">
        <f>VLOOKUP($A370,'App C Share Outflows'!$A:$I,9,FALSE)</f>
        <v>0</v>
      </c>
      <c r="AN370" s="250">
        <f>VLOOKUP($A370,'App C Share Inflows'!$A:$I,5,FALSE)</f>
        <v>-681.97859999999855</v>
      </c>
      <c r="AO370" s="250">
        <f>VLOOKUP($A370,'App C Share Inflows'!$A:$I,6,FALSE)</f>
        <v>-681.97859999999855</v>
      </c>
      <c r="AP370" s="250">
        <f>VLOOKUP($A370,'App C Share Inflows'!$A:$I,7,FALSE)</f>
        <v>0</v>
      </c>
      <c r="AQ370" s="250">
        <f>VLOOKUP($A370,'App C Share Inflows'!$A:$I,8,FALSE)</f>
        <v>0</v>
      </c>
      <c r="AR370" s="250">
        <f>VLOOKUP($A370,'App C Share Inflows'!$A:$I,9,FALSE)</f>
        <v>0</v>
      </c>
    </row>
    <row r="371" spans="1:44">
      <c r="A371" s="4">
        <v>93906</v>
      </c>
      <c r="B371" s="84" t="s">
        <v>373</v>
      </c>
      <c r="C371" s="249">
        <f>VLOOKUP($A371,'App C Total'!$A:$I,3,FALSE)</f>
        <v>3.4750499999999999E-3</v>
      </c>
      <c r="D371" s="44"/>
      <c r="E371" s="250">
        <f>VLOOKUP($A371,'App C Total'!$A:$I,5,FALSE)</f>
        <v>3685131.3255624995</v>
      </c>
      <c r="F371" s="250">
        <f>VLOOKUP($A371,'App C Total'!$A:$I,6,FALSE)</f>
        <v>1831105.0117624996</v>
      </c>
      <c r="G371" s="250">
        <f>VLOOKUP($A371,'App C Total'!$A:$I,7,FALSE)</f>
        <v>4160443.9643124999</v>
      </c>
      <c r="H371" s="250">
        <f>VLOOKUP($A371,'App C Total'!$A:$I,8,FALSE)</f>
        <v>260475.84779999999</v>
      </c>
      <c r="I371" s="250">
        <f>VLOOKUP($A371,'App C Total'!$A:$I,9,FALSE)</f>
        <v>0</v>
      </c>
      <c r="L371" s="250">
        <f>VLOOKUP($A371,'App C Exp'!$A:$I,5,FALSE)</f>
        <v>998725.89494999999</v>
      </c>
      <c r="M371" s="250">
        <f>VLOOKUP($A371,'App C Exp'!$A:$I,6,FALSE)</f>
        <v>741537.44444999995</v>
      </c>
      <c r="N371" s="250">
        <f>VLOOKUP($A371,'App C Exp'!$A:$I,7,FALSE)</f>
        <v>769139.76659999997</v>
      </c>
      <c r="O371" s="250">
        <f>VLOOKUP($A371,'App C Exp'!$A:$I,8,FALSE)</f>
        <v>0</v>
      </c>
      <c r="P371" s="250">
        <f>VLOOKUP($A371,'App C Exp'!$A:$I,9,FALSE)</f>
        <v>0</v>
      </c>
      <c r="S371" s="250">
        <f>VLOOKUP($A371,'App C Inv'!$A:$I,5,FALSE)</f>
        <v>1534634.20575</v>
      </c>
      <c r="T371" s="250">
        <f>VLOOKUP($A371,'App C Inv'!$A:$I,6,FALSE)</f>
        <v>1017466.8395999999</v>
      </c>
      <c r="U371" s="250">
        <f>VLOOKUP($A371,'App C Inv'!$A:$I,7,FALSE)</f>
        <v>3347394.0382499998</v>
      </c>
      <c r="V371" s="250">
        <f>VLOOKUP($A371,'App C Inv'!$A:$I,8,FALSE)</f>
        <v>260475.84779999999</v>
      </c>
      <c r="W371" s="250">
        <f>VLOOKUP($A371,'App C Inv'!$A:$I,9,FALSE)</f>
        <v>0</v>
      </c>
      <c r="Z371" s="250">
        <f>VLOOKUP($A371,'App C Assum'!$A:$I,5,FALSE)</f>
        <v>978028.49714999995</v>
      </c>
      <c r="AA371" s="250">
        <f>VLOOKUP($A371,'App C Assum'!$A:$I,6,FALSE)</f>
        <v>0</v>
      </c>
      <c r="AB371" s="250">
        <f>VLOOKUP($A371,'App C Assum'!$A:$I,7,FALSE)</f>
        <v>0</v>
      </c>
      <c r="AC371" s="250">
        <f>VLOOKUP($A371,'App C Assum'!$A:$I,8,FALSE)</f>
        <v>0</v>
      </c>
      <c r="AD371" s="250">
        <f>VLOOKUP($A371,'App C Assum'!$A:$I,9,FALSE)</f>
        <v>0</v>
      </c>
      <c r="AG371" s="250">
        <f>VLOOKUP($A371,'App C Share Outflows'!$A:$I,5,FALSE)</f>
        <v>204656.9714624997</v>
      </c>
      <c r="AH371" s="250">
        <f>VLOOKUP($A371,'App C Share Outflows'!$A:$I,6,FALSE)</f>
        <v>103014.97146249969</v>
      </c>
      <c r="AI371" s="250">
        <f>VLOOKUP($A371,'App C Share Outflows'!$A:$I,7,FALSE)</f>
        <v>43910.1594625</v>
      </c>
      <c r="AJ371" s="250">
        <f>VLOOKUP($A371,'App C Share Outflows'!$A:$I,8,FALSE)</f>
        <v>0</v>
      </c>
      <c r="AK371" s="250">
        <f>VLOOKUP($A371,'App C Share Outflows'!$A:$I,9,FALSE)</f>
        <v>0</v>
      </c>
      <c r="AN371" s="250">
        <f>VLOOKUP($A371,'App C Share Inflows'!$A:$I,5,FALSE)</f>
        <v>-30914.243749999907</v>
      </c>
      <c r="AO371" s="250">
        <f>VLOOKUP($A371,'App C Share Inflows'!$A:$I,6,FALSE)</f>
        <v>-30914.243749999907</v>
      </c>
      <c r="AP371" s="250">
        <f>VLOOKUP($A371,'App C Share Inflows'!$A:$I,7,FALSE)</f>
        <v>0</v>
      </c>
      <c r="AQ371" s="250">
        <f>VLOOKUP($A371,'App C Share Inflows'!$A:$I,8,FALSE)</f>
        <v>0</v>
      </c>
      <c r="AR371" s="250">
        <f>VLOOKUP($A371,'App C Share Inflows'!$A:$I,9,FALSE)</f>
        <v>0</v>
      </c>
    </row>
    <row r="372" spans="1:44">
      <c r="A372" s="4">
        <v>93908</v>
      </c>
      <c r="B372" s="84" t="s">
        <v>944</v>
      </c>
      <c r="C372" s="249">
        <f>VLOOKUP($A372,'App C Total'!$A:$I,3,FALSE)</f>
        <v>6.4775E-4</v>
      </c>
      <c r="D372" s="44"/>
      <c r="E372" s="250">
        <f>VLOOKUP($A372,'App C Total'!$A:$I,5,FALSE)</f>
        <v>713002.18878750014</v>
      </c>
      <c r="F372" s="250">
        <f>VLOOKUP($A372,'App C Total'!$A:$I,6,FALSE)</f>
        <v>330744.40978750004</v>
      </c>
      <c r="G372" s="250">
        <f>VLOOKUP($A372,'App C Total'!$A:$I,7,FALSE)</f>
        <v>763762.35078749992</v>
      </c>
      <c r="H372" s="250">
        <f>VLOOKUP($A372,'App C Total'!$A:$I,8,FALSE)</f>
        <v>48552.748999999996</v>
      </c>
      <c r="I372" s="250">
        <f>VLOOKUP($A372,'App C Total'!$A:$I,9,FALSE)</f>
        <v>0</v>
      </c>
      <c r="L372" s="250">
        <f>VLOOKUP($A372,'App C Exp'!$A:$I,5,FALSE)</f>
        <v>186162.70225</v>
      </c>
      <c r="M372" s="250">
        <f>VLOOKUP($A372,'App C Exp'!$A:$I,6,FALSE)</f>
        <v>138222.72474999999</v>
      </c>
      <c r="N372" s="250">
        <f>VLOOKUP($A372,'App C Exp'!$A:$I,7,FALSE)</f>
        <v>143367.80299999999</v>
      </c>
      <c r="O372" s="250">
        <f>VLOOKUP($A372,'App C Exp'!$A:$I,8,FALSE)</f>
        <v>0</v>
      </c>
      <c r="P372" s="250">
        <f>VLOOKUP($A372,'App C Exp'!$A:$I,9,FALSE)</f>
        <v>0</v>
      </c>
      <c r="S372" s="250">
        <f>VLOOKUP($A372,'App C Inv'!$A:$I,5,FALSE)</f>
        <v>286056.11625000002</v>
      </c>
      <c r="T372" s="250">
        <f>VLOOKUP($A372,'App C Inv'!$A:$I,6,FALSE)</f>
        <v>189656.01800000001</v>
      </c>
      <c r="U372" s="250">
        <f>VLOOKUP($A372,'App C Inv'!$A:$I,7,FALSE)</f>
        <v>623954.90374999994</v>
      </c>
      <c r="V372" s="250">
        <f>VLOOKUP($A372,'App C Inv'!$A:$I,8,FALSE)</f>
        <v>48552.748999999996</v>
      </c>
      <c r="W372" s="250">
        <f>VLOOKUP($A372,'App C Inv'!$A:$I,9,FALSE)</f>
        <v>0</v>
      </c>
      <c r="Z372" s="250">
        <f>VLOOKUP($A372,'App C Assum'!$A:$I,5,FALSE)</f>
        <v>182304.70324999999</v>
      </c>
      <c r="AA372" s="250">
        <f>VLOOKUP($A372,'App C Assum'!$A:$I,6,FALSE)</f>
        <v>0</v>
      </c>
      <c r="AB372" s="250">
        <f>VLOOKUP($A372,'App C Assum'!$A:$I,7,FALSE)</f>
        <v>0</v>
      </c>
      <c r="AC372" s="250">
        <f>VLOOKUP($A372,'App C Assum'!$A:$I,8,FALSE)</f>
        <v>0</v>
      </c>
      <c r="AD372" s="250">
        <f>VLOOKUP($A372,'App C Assum'!$A:$I,9,FALSE)</f>
        <v>0</v>
      </c>
      <c r="AG372" s="250">
        <f>VLOOKUP($A372,'App C Share Outflows'!$A:$I,5,FALSE)</f>
        <v>67547.625500000024</v>
      </c>
      <c r="AH372" s="250">
        <f>VLOOKUP($A372,'App C Share Outflows'!$A:$I,6,FALSE)</f>
        <v>11934.625500000024</v>
      </c>
      <c r="AI372" s="250">
        <f>VLOOKUP($A372,'App C Share Outflows'!$A:$I,7,FALSE)</f>
        <v>0</v>
      </c>
      <c r="AJ372" s="250">
        <f>VLOOKUP($A372,'App C Share Outflows'!$A:$I,8,FALSE)</f>
        <v>0</v>
      </c>
      <c r="AK372" s="250">
        <f>VLOOKUP($A372,'App C Share Outflows'!$A:$I,9,FALSE)</f>
        <v>0</v>
      </c>
      <c r="AN372" s="250">
        <f>VLOOKUP($A372,'App C Share Inflows'!$A:$I,5,FALSE)</f>
        <v>-9068.9584624999552</v>
      </c>
      <c r="AO372" s="250">
        <f>VLOOKUP($A372,'App C Share Inflows'!$A:$I,6,FALSE)</f>
        <v>-9068.9584624999552</v>
      </c>
      <c r="AP372" s="250">
        <f>VLOOKUP($A372,'App C Share Inflows'!$A:$I,7,FALSE)</f>
        <v>-3560.3559624999762</v>
      </c>
      <c r="AQ372" s="250">
        <f>VLOOKUP($A372,'App C Share Inflows'!$A:$I,8,FALSE)</f>
        <v>0</v>
      </c>
      <c r="AR372" s="250">
        <f>VLOOKUP($A372,'App C Share Inflows'!$A:$I,9,FALSE)</f>
        <v>0</v>
      </c>
    </row>
    <row r="373" spans="1:44">
      <c r="A373" s="4">
        <v>93910</v>
      </c>
      <c r="B373" s="84" t="s">
        <v>375</v>
      </c>
      <c r="C373" s="249">
        <f>VLOOKUP($A373,'App C Total'!$A:$I,3,FALSE)</f>
        <v>3.1504999999999999E-4</v>
      </c>
      <c r="D373" s="44"/>
      <c r="E373" s="250">
        <f>VLOOKUP($A373,'App C Total'!$A:$I,5,FALSE)</f>
        <v>333012.84626249992</v>
      </c>
      <c r="F373" s="250">
        <f>VLOOKUP($A373,'App C Total'!$A:$I,6,FALSE)</f>
        <v>134703.69246249998</v>
      </c>
      <c r="G373" s="250">
        <f>VLOOKUP($A373,'App C Total'!$A:$I,7,FALSE)</f>
        <v>354445.56061249995</v>
      </c>
      <c r="H373" s="250">
        <f>VLOOKUP($A373,'App C Total'!$A:$I,8,FALSE)</f>
        <v>23614.8878</v>
      </c>
      <c r="I373" s="250">
        <f>VLOOKUP($A373,'App C Total'!$A:$I,9,FALSE)</f>
        <v>0</v>
      </c>
      <c r="L373" s="250">
        <f>VLOOKUP($A373,'App C Exp'!$A:$I,5,FALSE)</f>
        <v>90545.054949999991</v>
      </c>
      <c r="M373" s="250">
        <f>VLOOKUP($A373,'App C Exp'!$A:$I,6,FALSE)</f>
        <v>67228.20444999999</v>
      </c>
      <c r="N373" s="250">
        <f>VLOOKUP($A373,'App C Exp'!$A:$I,7,FALSE)</f>
        <v>69730.646599999993</v>
      </c>
      <c r="O373" s="250">
        <f>VLOOKUP($A373,'App C Exp'!$A:$I,8,FALSE)</f>
        <v>0</v>
      </c>
      <c r="P373" s="250">
        <f>VLOOKUP($A373,'App C Exp'!$A:$I,9,FALSE)</f>
        <v>0</v>
      </c>
      <c r="S373" s="250">
        <f>VLOOKUP($A373,'App C Inv'!$A:$I,5,FALSE)</f>
        <v>139130.80575</v>
      </c>
      <c r="T373" s="250">
        <f>VLOOKUP($A373,'App C Inv'!$A:$I,6,FALSE)</f>
        <v>92244.119599999991</v>
      </c>
      <c r="U373" s="250">
        <f>VLOOKUP($A373,'App C Inv'!$A:$I,7,FALSE)</f>
        <v>303476.63824999996</v>
      </c>
      <c r="V373" s="250">
        <f>VLOOKUP($A373,'App C Inv'!$A:$I,8,FALSE)</f>
        <v>23614.8878</v>
      </c>
      <c r="W373" s="250">
        <f>VLOOKUP($A373,'App C Inv'!$A:$I,9,FALSE)</f>
        <v>0</v>
      </c>
      <c r="Z373" s="250">
        <f>VLOOKUP($A373,'App C Assum'!$A:$I,5,FALSE)</f>
        <v>88668.617149999991</v>
      </c>
      <c r="AA373" s="250">
        <f>VLOOKUP($A373,'App C Assum'!$A:$I,6,FALSE)</f>
        <v>0</v>
      </c>
      <c r="AB373" s="250">
        <f>VLOOKUP($A373,'App C Assum'!$A:$I,7,FALSE)</f>
        <v>0</v>
      </c>
      <c r="AC373" s="250">
        <f>VLOOKUP($A373,'App C Assum'!$A:$I,8,FALSE)</f>
        <v>0</v>
      </c>
      <c r="AD373" s="250">
        <f>VLOOKUP($A373,'App C Assum'!$A:$I,9,FALSE)</f>
        <v>0</v>
      </c>
      <c r="AG373" s="250">
        <f>VLOOKUP($A373,'App C Share Outflows'!$A:$I,5,FALSE)</f>
        <v>39437</v>
      </c>
      <c r="AH373" s="250">
        <f>VLOOKUP($A373,'App C Share Outflows'!$A:$I,6,FALSE)</f>
        <v>0</v>
      </c>
      <c r="AI373" s="250">
        <f>VLOOKUP($A373,'App C Share Outflows'!$A:$I,7,FALSE)</f>
        <v>0</v>
      </c>
      <c r="AJ373" s="250">
        <f>VLOOKUP($A373,'App C Share Outflows'!$A:$I,8,FALSE)</f>
        <v>0</v>
      </c>
      <c r="AK373" s="250">
        <f>VLOOKUP($A373,'App C Share Outflows'!$A:$I,9,FALSE)</f>
        <v>0</v>
      </c>
      <c r="AN373" s="250">
        <f>VLOOKUP($A373,'App C Share Inflows'!$A:$I,5,FALSE)</f>
        <v>-24768.631587500015</v>
      </c>
      <c r="AO373" s="250">
        <f>VLOOKUP($A373,'App C Share Inflows'!$A:$I,6,FALSE)</f>
        <v>-24768.631587500015</v>
      </c>
      <c r="AP373" s="250">
        <f>VLOOKUP($A373,'App C Share Inflows'!$A:$I,7,FALSE)</f>
        <v>-18761.724237500021</v>
      </c>
      <c r="AQ373" s="250">
        <f>VLOOKUP($A373,'App C Share Inflows'!$A:$I,8,FALSE)</f>
        <v>0</v>
      </c>
      <c r="AR373" s="250">
        <f>VLOOKUP($A373,'App C Share Inflows'!$A:$I,9,FALSE)</f>
        <v>0</v>
      </c>
    </row>
    <row r="374" spans="1:44">
      <c r="A374" s="4">
        <v>93911</v>
      </c>
      <c r="B374" s="84" t="s">
        <v>376</v>
      </c>
      <c r="C374" s="249">
        <f>VLOOKUP($A374,'App C Total'!$A:$I,3,FALSE)</f>
        <v>4.4155000000000003E-4</v>
      </c>
      <c r="D374" s="44"/>
      <c r="E374" s="250">
        <f>VLOOKUP($A374,'App C Total'!$A:$I,5,FALSE)</f>
        <v>359870.09203750006</v>
      </c>
      <c r="F374" s="250">
        <f>VLOOKUP($A374,'App C Total'!$A:$I,6,FALSE)</f>
        <v>164069.02423750004</v>
      </c>
      <c r="G374" s="250">
        <f>VLOOKUP($A374,'App C Total'!$A:$I,7,FALSE)</f>
        <v>471742.00043750013</v>
      </c>
      <c r="H374" s="250">
        <f>VLOOKUP($A374,'App C Total'!$A:$I,8,FALSE)</f>
        <v>33096.821800000005</v>
      </c>
      <c r="I374" s="250">
        <f>VLOOKUP($A374,'App C Total'!$A:$I,9,FALSE)</f>
        <v>0</v>
      </c>
      <c r="L374" s="250">
        <f>VLOOKUP($A374,'App C Exp'!$A:$I,5,FALSE)</f>
        <v>126901.02845000001</v>
      </c>
      <c r="M374" s="250">
        <f>VLOOKUP($A374,'App C Exp'!$A:$I,6,FALSE)</f>
        <v>94221.912950000013</v>
      </c>
      <c r="N374" s="250">
        <f>VLOOKUP($A374,'App C Exp'!$A:$I,7,FALSE)</f>
        <v>97729.1446</v>
      </c>
      <c r="O374" s="250">
        <f>VLOOKUP($A374,'App C Exp'!$A:$I,8,FALSE)</f>
        <v>0</v>
      </c>
      <c r="P374" s="250">
        <f>VLOOKUP($A374,'App C Exp'!$A:$I,9,FALSE)</f>
        <v>0</v>
      </c>
      <c r="S374" s="250">
        <f>VLOOKUP($A374,'App C Inv'!$A:$I,5,FALSE)</f>
        <v>194995.10325000001</v>
      </c>
      <c r="T374" s="250">
        <f>VLOOKUP($A374,'App C Inv'!$A:$I,6,FALSE)</f>
        <v>129282.30760000001</v>
      </c>
      <c r="U374" s="250">
        <f>VLOOKUP($A374,'App C Inv'!$A:$I,7,FALSE)</f>
        <v>425329.66075000004</v>
      </c>
      <c r="V374" s="250">
        <f>VLOOKUP($A374,'App C Inv'!$A:$I,8,FALSE)</f>
        <v>33096.821800000005</v>
      </c>
      <c r="W374" s="250">
        <f>VLOOKUP($A374,'App C Inv'!$A:$I,9,FALSE)</f>
        <v>0</v>
      </c>
      <c r="Z374" s="250">
        <f>VLOOKUP($A374,'App C Assum'!$A:$I,5,FALSE)</f>
        <v>124271.15665</v>
      </c>
      <c r="AA374" s="250">
        <f>VLOOKUP($A374,'App C Assum'!$A:$I,6,FALSE)</f>
        <v>0</v>
      </c>
      <c r="AB374" s="250">
        <f>VLOOKUP($A374,'App C Assum'!$A:$I,7,FALSE)</f>
        <v>0</v>
      </c>
      <c r="AC374" s="250">
        <f>VLOOKUP($A374,'App C Assum'!$A:$I,8,FALSE)</f>
        <v>0</v>
      </c>
      <c r="AD374" s="250">
        <f>VLOOKUP($A374,'App C Assum'!$A:$I,9,FALSE)</f>
        <v>0</v>
      </c>
      <c r="AG374" s="250">
        <f>VLOOKUP($A374,'App C Share Outflows'!$A:$I,5,FALSE)</f>
        <v>2565.9400000000169</v>
      </c>
      <c r="AH374" s="250">
        <f>VLOOKUP($A374,'App C Share Outflows'!$A:$I,6,FALSE)</f>
        <v>2565.9400000000169</v>
      </c>
      <c r="AI374" s="250">
        <f>VLOOKUP($A374,'App C Share Outflows'!$A:$I,7,FALSE)</f>
        <v>0</v>
      </c>
      <c r="AJ374" s="250">
        <f>VLOOKUP($A374,'App C Share Outflows'!$A:$I,8,FALSE)</f>
        <v>0</v>
      </c>
      <c r="AK374" s="250">
        <f>VLOOKUP($A374,'App C Share Outflows'!$A:$I,9,FALSE)</f>
        <v>0</v>
      </c>
      <c r="AN374" s="250">
        <f>VLOOKUP($A374,'App C Share Inflows'!$A:$I,5,FALSE)</f>
        <v>-88863.136312499977</v>
      </c>
      <c r="AO374" s="250">
        <f>VLOOKUP($A374,'App C Share Inflows'!$A:$I,6,FALSE)</f>
        <v>-62001.136312499977</v>
      </c>
      <c r="AP374" s="250">
        <f>VLOOKUP($A374,'App C Share Inflows'!$A:$I,7,FALSE)</f>
        <v>-51316.804912499923</v>
      </c>
      <c r="AQ374" s="250">
        <f>VLOOKUP($A374,'App C Share Inflows'!$A:$I,8,FALSE)</f>
        <v>0</v>
      </c>
      <c r="AR374" s="250">
        <f>VLOOKUP($A374,'App C Share Inflows'!$A:$I,9,FALSE)</f>
        <v>0</v>
      </c>
    </row>
    <row r="375" spans="1:44">
      <c r="A375" s="4">
        <v>93913</v>
      </c>
      <c r="B375" s="84" t="s">
        <v>377</v>
      </c>
      <c r="C375" s="249">
        <f>VLOOKUP($A375,'App C Total'!$A:$I,3,FALSE)</f>
        <v>4.1959999999999998E-5</v>
      </c>
      <c r="D375" s="44"/>
      <c r="E375" s="250">
        <f>VLOOKUP($A375,'App C Total'!$A:$I,5,FALSE)</f>
        <v>51248.351009999991</v>
      </c>
      <c r="F375" s="250">
        <f>VLOOKUP($A375,'App C Total'!$A:$I,6,FALSE)</f>
        <v>29880.930049999992</v>
      </c>
      <c r="G375" s="250">
        <f>VLOOKUP($A375,'App C Total'!$A:$I,7,FALSE)</f>
        <v>51906.815009999991</v>
      </c>
      <c r="H375" s="250">
        <f>VLOOKUP($A375,'App C Total'!$A:$I,8,FALSE)</f>
        <v>3145.1537599999997</v>
      </c>
      <c r="I375" s="250">
        <f>VLOOKUP($A375,'App C Total'!$A:$I,9,FALSE)</f>
        <v>0</v>
      </c>
      <c r="L375" s="250">
        <f>VLOOKUP($A375,'App C Exp'!$A:$I,5,FALSE)</f>
        <v>12059.26204</v>
      </c>
      <c r="M375" s="250">
        <f>VLOOKUP($A375,'App C Exp'!$A:$I,6,FALSE)</f>
        <v>8953.8024399999995</v>
      </c>
      <c r="N375" s="250">
        <f>VLOOKUP($A375,'App C Exp'!$A:$I,7,FALSE)</f>
        <v>9287.0907200000001</v>
      </c>
      <c r="O375" s="250">
        <f>VLOOKUP($A375,'App C Exp'!$A:$I,8,FALSE)</f>
        <v>0</v>
      </c>
      <c r="P375" s="250">
        <f>VLOOKUP($A375,'App C Exp'!$A:$I,9,FALSE)</f>
        <v>0</v>
      </c>
      <c r="S375" s="250">
        <f>VLOOKUP($A375,'App C Inv'!$A:$I,5,FALSE)</f>
        <v>18530.165399999998</v>
      </c>
      <c r="T375" s="250">
        <f>VLOOKUP($A375,'App C Inv'!$A:$I,6,FALSE)</f>
        <v>12285.552319999999</v>
      </c>
      <c r="U375" s="250">
        <f>VLOOKUP($A375,'App C Inv'!$A:$I,7,FALSE)</f>
        <v>40418.599399999999</v>
      </c>
      <c r="V375" s="250">
        <f>VLOOKUP($A375,'App C Inv'!$A:$I,8,FALSE)</f>
        <v>3145.1537599999997</v>
      </c>
      <c r="W375" s="250">
        <f>VLOOKUP($A375,'App C Inv'!$A:$I,9,FALSE)</f>
        <v>0</v>
      </c>
      <c r="Z375" s="250">
        <f>VLOOKUP($A375,'App C Assum'!$A:$I,5,FALSE)</f>
        <v>11809.34828</v>
      </c>
      <c r="AA375" s="250">
        <f>VLOOKUP($A375,'App C Assum'!$A:$I,6,FALSE)</f>
        <v>0</v>
      </c>
      <c r="AB375" s="250">
        <f>VLOOKUP($A375,'App C Assum'!$A:$I,7,FALSE)</f>
        <v>0</v>
      </c>
      <c r="AC375" s="250">
        <f>VLOOKUP($A375,'App C Assum'!$A:$I,8,FALSE)</f>
        <v>0</v>
      </c>
      <c r="AD375" s="250">
        <f>VLOOKUP($A375,'App C Assum'!$A:$I,9,FALSE)</f>
        <v>0</v>
      </c>
      <c r="AG375" s="250">
        <f>VLOOKUP($A375,'App C Share Outflows'!$A:$I,5,FALSE)</f>
        <v>8849.5752899999934</v>
      </c>
      <c r="AH375" s="250">
        <f>VLOOKUP($A375,'App C Share Outflows'!$A:$I,6,FALSE)</f>
        <v>8641.5752899999934</v>
      </c>
      <c r="AI375" s="250">
        <f>VLOOKUP($A375,'App C Share Outflows'!$A:$I,7,FALSE)</f>
        <v>2201.1248899999928</v>
      </c>
      <c r="AJ375" s="250">
        <f>VLOOKUP($A375,'App C Share Outflows'!$A:$I,8,FALSE)</f>
        <v>0</v>
      </c>
      <c r="AK375" s="250">
        <f>VLOOKUP($A375,'App C Share Outflows'!$A:$I,9,FALSE)</f>
        <v>0</v>
      </c>
      <c r="AN375" s="250">
        <f>VLOOKUP($A375,'App C Share Inflows'!$A:$I,5,FALSE)</f>
        <v>0</v>
      </c>
      <c r="AO375" s="250">
        <f>VLOOKUP($A375,'App C Share Inflows'!$A:$I,6,FALSE)</f>
        <v>0</v>
      </c>
      <c r="AP375" s="250">
        <f>VLOOKUP($A375,'App C Share Inflows'!$A:$I,7,FALSE)</f>
        <v>0</v>
      </c>
      <c r="AQ375" s="250">
        <f>VLOOKUP($A375,'App C Share Inflows'!$A:$I,8,FALSE)</f>
        <v>0</v>
      </c>
      <c r="AR375" s="250">
        <f>VLOOKUP($A375,'App C Share Inflows'!$A:$I,9,FALSE)</f>
        <v>0</v>
      </c>
    </row>
    <row r="376" spans="1:44">
      <c r="A376" s="4">
        <v>93914</v>
      </c>
      <c r="B376" s="84" t="s">
        <v>378</v>
      </c>
      <c r="C376" s="249">
        <f>VLOOKUP($A376,'App C Total'!$A:$I,3,FALSE)</f>
        <v>4.3000000000000003E-6</v>
      </c>
      <c r="D376" s="44"/>
      <c r="E376" s="250">
        <f>VLOOKUP($A376,'App C Total'!$A:$I,5,FALSE)</f>
        <v>6030.1404000000002</v>
      </c>
      <c r="F376" s="250">
        <f>VLOOKUP($A376,'App C Total'!$A:$I,6,FALSE)</f>
        <v>3193.7536</v>
      </c>
      <c r="G376" s="250">
        <f>VLOOKUP($A376,'App C Total'!$A:$I,7,FALSE)</f>
        <v>5370.9736250000005</v>
      </c>
      <c r="H376" s="250">
        <f>VLOOKUP($A376,'App C Total'!$A:$I,8,FALSE)</f>
        <v>322.31080000000003</v>
      </c>
      <c r="I376" s="250">
        <f>VLOOKUP($A376,'App C Total'!$A:$I,9,FALSE)</f>
        <v>0</v>
      </c>
      <c r="L376" s="250">
        <f>VLOOKUP($A376,'App C Exp'!$A:$I,5,FALSE)</f>
        <v>1235.8157000000001</v>
      </c>
      <c r="M376" s="250">
        <f>VLOOKUP($A376,'App C Exp'!$A:$I,6,FALSE)</f>
        <v>917.57270000000005</v>
      </c>
      <c r="N376" s="250">
        <f>VLOOKUP($A376,'App C Exp'!$A:$I,7,FALSE)</f>
        <v>951.72760000000005</v>
      </c>
      <c r="O376" s="250">
        <f>VLOOKUP($A376,'App C Exp'!$A:$I,8,FALSE)</f>
        <v>0</v>
      </c>
      <c r="P376" s="250">
        <f>VLOOKUP($A376,'App C Exp'!$A:$I,9,FALSE)</f>
        <v>0</v>
      </c>
      <c r="S376" s="250">
        <f>VLOOKUP($A376,'App C Inv'!$A:$I,5,FALSE)</f>
        <v>1898.9445000000001</v>
      </c>
      <c r="T376" s="250">
        <f>VLOOKUP($A376,'App C Inv'!$A:$I,6,FALSE)</f>
        <v>1259.0056000000002</v>
      </c>
      <c r="U376" s="250">
        <f>VLOOKUP($A376,'App C Inv'!$A:$I,7,FALSE)</f>
        <v>4142.0395000000008</v>
      </c>
      <c r="V376" s="250">
        <f>VLOOKUP($A376,'App C Inv'!$A:$I,8,FALSE)</f>
        <v>322.31080000000003</v>
      </c>
      <c r="W376" s="250">
        <f>VLOOKUP($A376,'App C Inv'!$A:$I,9,FALSE)</f>
        <v>0</v>
      </c>
      <c r="Z376" s="250">
        <f>VLOOKUP($A376,'App C Assum'!$A:$I,5,FALSE)</f>
        <v>1210.2049000000002</v>
      </c>
      <c r="AA376" s="250">
        <f>VLOOKUP($A376,'App C Assum'!$A:$I,6,FALSE)</f>
        <v>0</v>
      </c>
      <c r="AB376" s="250">
        <f>VLOOKUP($A376,'App C Assum'!$A:$I,7,FALSE)</f>
        <v>0</v>
      </c>
      <c r="AC376" s="250">
        <f>VLOOKUP($A376,'App C Assum'!$A:$I,8,FALSE)</f>
        <v>0</v>
      </c>
      <c r="AD376" s="250">
        <f>VLOOKUP($A376,'App C Assum'!$A:$I,9,FALSE)</f>
        <v>0</v>
      </c>
      <c r="AG376" s="250">
        <f>VLOOKUP($A376,'App C Share Outflows'!$A:$I,5,FALSE)</f>
        <v>1798.8384000000003</v>
      </c>
      <c r="AH376" s="250">
        <f>VLOOKUP($A376,'App C Share Outflows'!$A:$I,6,FALSE)</f>
        <v>1130.8384000000003</v>
      </c>
      <c r="AI376" s="250">
        <f>VLOOKUP($A376,'App C Share Outflows'!$A:$I,7,FALSE)</f>
        <v>277.20652500000006</v>
      </c>
      <c r="AJ376" s="250">
        <f>VLOOKUP($A376,'App C Share Outflows'!$A:$I,8,FALSE)</f>
        <v>0</v>
      </c>
      <c r="AK376" s="250">
        <f>VLOOKUP($A376,'App C Share Outflows'!$A:$I,9,FALSE)</f>
        <v>0</v>
      </c>
      <c r="AN376" s="250">
        <f>VLOOKUP($A376,'App C Share Inflows'!$A:$I,5,FALSE)</f>
        <v>-113.66310000000067</v>
      </c>
      <c r="AO376" s="250">
        <f>VLOOKUP($A376,'App C Share Inflows'!$A:$I,6,FALSE)</f>
        <v>-113.66310000000067</v>
      </c>
      <c r="AP376" s="250">
        <f>VLOOKUP($A376,'App C Share Inflows'!$A:$I,7,FALSE)</f>
        <v>0</v>
      </c>
      <c r="AQ376" s="250">
        <f>VLOOKUP($A376,'App C Share Inflows'!$A:$I,8,FALSE)</f>
        <v>0</v>
      </c>
      <c r="AR376" s="250">
        <f>VLOOKUP($A376,'App C Share Inflows'!$A:$I,9,FALSE)</f>
        <v>0</v>
      </c>
    </row>
    <row r="377" spans="1:44">
      <c r="A377" s="4">
        <v>93921</v>
      </c>
      <c r="B377" s="84" t="s">
        <v>379</v>
      </c>
      <c r="C377" s="249">
        <f>VLOOKUP($A377,'App C Total'!$A:$I,3,FALSE)</f>
        <v>2.5096999999999999E-4</v>
      </c>
      <c r="D377" s="44"/>
      <c r="E377" s="250">
        <f>VLOOKUP($A377,'App C Total'!$A:$I,5,FALSE)</f>
        <v>233534.75333250005</v>
      </c>
      <c r="F377" s="250">
        <f>VLOOKUP($A377,'App C Total'!$A:$I,6,FALSE)</f>
        <v>109930.60561250005</v>
      </c>
      <c r="G377" s="250">
        <f>VLOOKUP($A377,'App C Total'!$A:$I,7,FALSE)</f>
        <v>267273.2068325</v>
      </c>
      <c r="H377" s="250">
        <f>VLOOKUP($A377,'App C Total'!$A:$I,8,FALSE)</f>
        <v>18811.707319999998</v>
      </c>
      <c r="I377" s="250">
        <f>VLOOKUP($A377,'App C Total'!$A:$I,9,FALSE)</f>
        <v>0</v>
      </c>
      <c r="L377" s="250">
        <f>VLOOKUP($A377,'App C Exp'!$A:$I,5,FALSE)</f>
        <v>72128.527029999997</v>
      </c>
      <c r="M377" s="250">
        <f>VLOOKUP($A377,'App C Exp'!$A:$I,6,FALSE)</f>
        <v>53554.237329999996</v>
      </c>
      <c r="N377" s="250">
        <f>VLOOKUP($A377,'App C Exp'!$A:$I,7,FALSE)</f>
        <v>55547.692039999994</v>
      </c>
      <c r="O377" s="250">
        <f>VLOOKUP($A377,'App C Exp'!$A:$I,8,FALSE)</f>
        <v>0</v>
      </c>
      <c r="P377" s="250">
        <f>VLOOKUP($A377,'App C Exp'!$A:$I,9,FALSE)</f>
        <v>0</v>
      </c>
      <c r="S377" s="250">
        <f>VLOOKUP($A377,'App C Inv'!$A:$I,5,FALSE)</f>
        <v>110832.11654999999</v>
      </c>
      <c r="T377" s="250">
        <f>VLOOKUP($A377,'App C Inv'!$A:$I,6,FALSE)</f>
        <v>73482.008239999996</v>
      </c>
      <c r="U377" s="250">
        <f>VLOOKUP($A377,'App C Inv'!$A:$I,7,FALSE)</f>
        <v>241750.61705</v>
      </c>
      <c r="V377" s="250">
        <f>VLOOKUP($A377,'App C Inv'!$A:$I,8,FALSE)</f>
        <v>18811.707319999998</v>
      </c>
      <c r="W377" s="250">
        <f>VLOOKUP($A377,'App C Inv'!$A:$I,9,FALSE)</f>
        <v>0</v>
      </c>
      <c r="Z377" s="250">
        <f>VLOOKUP($A377,'App C Assum'!$A:$I,5,FALSE)</f>
        <v>70633.749710000004</v>
      </c>
      <c r="AA377" s="250">
        <f>VLOOKUP($A377,'App C Assum'!$A:$I,6,FALSE)</f>
        <v>0</v>
      </c>
      <c r="AB377" s="250">
        <f>VLOOKUP($A377,'App C Assum'!$A:$I,7,FALSE)</f>
        <v>0</v>
      </c>
      <c r="AC377" s="250">
        <f>VLOOKUP($A377,'App C Assum'!$A:$I,8,FALSE)</f>
        <v>0</v>
      </c>
      <c r="AD377" s="250">
        <f>VLOOKUP($A377,'App C Assum'!$A:$I,9,FALSE)</f>
        <v>0</v>
      </c>
      <c r="AG377" s="250">
        <f>VLOOKUP($A377,'App C Share Outflows'!$A:$I,5,FALSE)</f>
        <v>17958.769800000038</v>
      </c>
      <c r="AH377" s="250">
        <f>VLOOKUP($A377,'App C Share Outflows'!$A:$I,6,FALSE)</f>
        <v>17958.769800000038</v>
      </c>
      <c r="AI377" s="250">
        <f>VLOOKUP($A377,'App C Share Outflows'!$A:$I,7,FALSE)</f>
        <v>0</v>
      </c>
      <c r="AJ377" s="250">
        <f>VLOOKUP($A377,'App C Share Outflows'!$A:$I,8,FALSE)</f>
        <v>0</v>
      </c>
      <c r="AK377" s="250">
        <f>VLOOKUP($A377,'App C Share Outflows'!$A:$I,9,FALSE)</f>
        <v>0</v>
      </c>
      <c r="AN377" s="250">
        <f>VLOOKUP($A377,'App C Share Inflows'!$A:$I,5,FALSE)</f>
        <v>-38018.409757499991</v>
      </c>
      <c r="AO377" s="250">
        <f>VLOOKUP($A377,'App C Share Inflows'!$A:$I,6,FALSE)</f>
        <v>-35064.409757499991</v>
      </c>
      <c r="AP377" s="250">
        <f>VLOOKUP($A377,'App C Share Inflows'!$A:$I,7,FALSE)</f>
        <v>-30025.102257499995</v>
      </c>
      <c r="AQ377" s="250">
        <f>VLOOKUP($A377,'App C Share Inflows'!$A:$I,8,FALSE)</f>
        <v>0</v>
      </c>
      <c r="AR377" s="250">
        <f>VLOOKUP($A377,'App C Share Inflows'!$A:$I,9,FALSE)</f>
        <v>0</v>
      </c>
    </row>
    <row r="378" spans="1:44">
      <c r="A378" s="4">
        <v>93931</v>
      </c>
      <c r="B378" s="84" t="s">
        <v>380</v>
      </c>
      <c r="C378" s="249">
        <f>VLOOKUP($A378,'App C Total'!$A:$I,3,FALSE)</f>
        <v>5.3399999999999997E-4</v>
      </c>
      <c r="D378" s="44"/>
      <c r="E378" s="250">
        <f>VLOOKUP($A378,'App C Total'!$A:$I,5,FALSE)</f>
        <v>494145.00699999987</v>
      </c>
      <c r="F378" s="250">
        <f>VLOOKUP($A378,'App C Total'!$A:$I,6,FALSE)</f>
        <v>232122.62299999988</v>
      </c>
      <c r="G378" s="250">
        <f>VLOOKUP($A378,'App C Total'!$A:$I,7,FALSE)</f>
        <v>611690.90649999992</v>
      </c>
      <c r="H378" s="250">
        <f>VLOOKUP($A378,'App C Total'!$A:$I,8,FALSE)</f>
        <v>40026.504000000001</v>
      </c>
      <c r="I378" s="250">
        <f>VLOOKUP($A378,'App C Total'!$A:$I,9,FALSE)</f>
        <v>0</v>
      </c>
      <c r="L378" s="250">
        <f>VLOOKUP($A378,'App C Exp'!$A:$I,5,FALSE)</f>
        <v>153471.06599999999</v>
      </c>
      <c r="M378" s="250">
        <f>VLOOKUP($A378,'App C Exp'!$A:$I,6,FALSE)</f>
        <v>113949.726</v>
      </c>
      <c r="N378" s="250">
        <f>VLOOKUP($A378,'App C Exp'!$A:$I,7,FALSE)</f>
        <v>118191.288</v>
      </c>
      <c r="O378" s="250">
        <f>VLOOKUP($A378,'App C Exp'!$A:$I,8,FALSE)</f>
        <v>0</v>
      </c>
      <c r="P378" s="250">
        <f>VLOOKUP($A378,'App C Exp'!$A:$I,9,FALSE)</f>
        <v>0</v>
      </c>
      <c r="S378" s="250">
        <f>VLOOKUP($A378,'App C Inv'!$A:$I,5,FALSE)</f>
        <v>235822.40999999997</v>
      </c>
      <c r="T378" s="250">
        <f>VLOOKUP($A378,'App C Inv'!$A:$I,6,FALSE)</f>
        <v>156350.92799999999</v>
      </c>
      <c r="U378" s="250">
        <f>VLOOKUP($A378,'App C Inv'!$A:$I,7,FALSE)</f>
        <v>514383.50999999995</v>
      </c>
      <c r="V378" s="250">
        <f>VLOOKUP($A378,'App C Inv'!$A:$I,8,FALSE)</f>
        <v>40026.504000000001</v>
      </c>
      <c r="W378" s="250">
        <f>VLOOKUP($A378,'App C Inv'!$A:$I,9,FALSE)</f>
        <v>0</v>
      </c>
      <c r="Z378" s="250">
        <f>VLOOKUP($A378,'App C Assum'!$A:$I,5,FALSE)</f>
        <v>150290.56200000001</v>
      </c>
      <c r="AA378" s="250">
        <f>VLOOKUP($A378,'App C Assum'!$A:$I,6,FALSE)</f>
        <v>0</v>
      </c>
      <c r="AB378" s="250">
        <f>VLOOKUP($A378,'App C Assum'!$A:$I,7,FALSE)</f>
        <v>0</v>
      </c>
      <c r="AC378" s="250">
        <f>VLOOKUP($A378,'App C Assum'!$A:$I,8,FALSE)</f>
        <v>0</v>
      </c>
      <c r="AD378" s="250">
        <f>VLOOKUP($A378,'App C Assum'!$A:$I,9,FALSE)</f>
        <v>0</v>
      </c>
      <c r="AG378" s="250">
        <f>VLOOKUP($A378,'App C Share Outflows'!$A:$I,5,FALSE)</f>
        <v>0</v>
      </c>
      <c r="AH378" s="250">
        <f>VLOOKUP($A378,'App C Share Outflows'!$A:$I,6,FALSE)</f>
        <v>0</v>
      </c>
      <c r="AI378" s="250">
        <f>VLOOKUP($A378,'App C Share Outflows'!$A:$I,7,FALSE)</f>
        <v>0</v>
      </c>
      <c r="AJ378" s="250">
        <f>VLOOKUP($A378,'App C Share Outflows'!$A:$I,8,FALSE)</f>
        <v>0</v>
      </c>
      <c r="AK378" s="250">
        <f>VLOOKUP($A378,'App C Share Outflows'!$A:$I,9,FALSE)</f>
        <v>0</v>
      </c>
      <c r="AN378" s="250">
        <f>VLOOKUP($A378,'App C Share Inflows'!$A:$I,5,FALSE)</f>
        <v>-45439.031000000105</v>
      </c>
      <c r="AO378" s="250">
        <f>VLOOKUP($A378,'App C Share Inflows'!$A:$I,6,FALSE)</f>
        <v>-38178.031000000105</v>
      </c>
      <c r="AP378" s="250">
        <f>VLOOKUP($A378,'App C Share Inflows'!$A:$I,7,FALSE)</f>
        <v>-20883.891500000045</v>
      </c>
      <c r="AQ378" s="250">
        <f>VLOOKUP($A378,'App C Share Inflows'!$A:$I,8,FALSE)</f>
        <v>0</v>
      </c>
      <c r="AR378" s="250">
        <f>VLOOKUP($A378,'App C Share Inflows'!$A:$I,9,FALSE)</f>
        <v>0</v>
      </c>
    </row>
    <row r="379" spans="1:44">
      <c r="A379" s="4">
        <v>94001</v>
      </c>
      <c r="B379" s="84" t="s">
        <v>382</v>
      </c>
      <c r="C379" s="249">
        <f>VLOOKUP($A379,'App C Total'!$A:$I,3,FALSE)</f>
        <v>1.0244500000000001E-3</v>
      </c>
      <c r="D379" s="44"/>
      <c r="E379" s="250">
        <f>VLOOKUP($A379,'App C Total'!$A:$I,5,FALSE)</f>
        <v>1015779.3821875001</v>
      </c>
      <c r="F379" s="250">
        <f>VLOOKUP($A379,'App C Total'!$A:$I,6,FALSE)</f>
        <v>500682.83398750011</v>
      </c>
      <c r="G379" s="250">
        <f>VLOOKUP($A379,'App C Total'!$A:$I,7,FALSE)</f>
        <v>1250396.9997125</v>
      </c>
      <c r="H379" s="250">
        <f>VLOOKUP($A379,'App C Total'!$A:$I,8,FALSE)</f>
        <v>76788.674200000009</v>
      </c>
      <c r="I379" s="250">
        <f>VLOOKUP($A379,'App C Total'!$A:$I,9,FALSE)</f>
        <v>0</v>
      </c>
      <c r="L379" s="250">
        <f>VLOOKUP($A379,'App C Exp'!$A:$I,5,FALSE)</f>
        <v>294425.90555000002</v>
      </c>
      <c r="M379" s="250">
        <f>VLOOKUP($A379,'App C Exp'!$A:$I,6,FALSE)</f>
        <v>218606.36105000004</v>
      </c>
      <c r="N379" s="250">
        <f>VLOOKUP($A379,'App C Exp'!$A:$I,7,FALSE)</f>
        <v>226743.56740000003</v>
      </c>
      <c r="O379" s="250">
        <f>VLOOKUP($A379,'App C Exp'!$A:$I,8,FALSE)</f>
        <v>0</v>
      </c>
      <c r="P379" s="250">
        <f>VLOOKUP($A379,'App C Exp'!$A:$I,9,FALSE)</f>
        <v>0</v>
      </c>
      <c r="S379" s="250">
        <f>VLOOKUP($A379,'App C Inv'!$A:$I,5,FALSE)</f>
        <v>452412.48675000004</v>
      </c>
      <c r="T379" s="250">
        <f>VLOOKUP($A379,'App C Inv'!$A:$I,6,FALSE)</f>
        <v>299950.76440000004</v>
      </c>
      <c r="U379" s="250">
        <f>VLOOKUP($A379,'App C Inv'!$A:$I,7,FALSE)</f>
        <v>986816.82925000007</v>
      </c>
      <c r="V379" s="250">
        <f>VLOOKUP($A379,'App C Inv'!$A:$I,8,FALSE)</f>
        <v>76788.674200000009</v>
      </c>
      <c r="W379" s="250">
        <f>VLOOKUP($A379,'App C Inv'!$A:$I,9,FALSE)</f>
        <v>0</v>
      </c>
      <c r="Z379" s="250">
        <f>VLOOKUP($A379,'App C Assum'!$A:$I,5,FALSE)</f>
        <v>288324.28135</v>
      </c>
      <c r="AA379" s="250">
        <f>VLOOKUP($A379,'App C Assum'!$A:$I,6,FALSE)</f>
        <v>0</v>
      </c>
      <c r="AB379" s="250">
        <f>VLOOKUP($A379,'App C Assum'!$A:$I,7,FALSE)</f>
        <v>0</v>
      </c>
      <c r="AC379" s="250">
        <f>VLOOKUP($A379,'App C Assum'!$A:$I,8,FALSE)</f>
        <v>0</v>
      </c>
      <c r="AD379" s="250">
        <f>VLOOKUP($A379,'App C Assum'!$A:$I,9,FALSE)</f>
        <v>0</v>
      </c>
      <c r="AG379" s="250">
        <f>VLOOKUP($A379,'App C Share Outflows'!$A:$I,5,FALSE)</f>
        <v>36854.49118750004</v>
      </c>
      <c r="AH379" s="250">
        <f>VLOOKUP($A379,'App C Share Outflows'!$A:$I,6,FALSE)</f>
        <v>36854.49118750004</v>
      </c>
      <c r="AI379" s="250">
        <f>VLOOKUP($A379,'App C Share Outflows'!$A:$I,7,FALSE)</f>
        <v>36836.603062500042</v>
      </c>
      <c r="AJ379" s="250">
        <f>VLOOKUP($A379,'App C Share Outflows'!$A:$I,8,FALSE)</f>
        <v>0</v>
      </c>
      <c r="AK379" s="250">
        <f>VLOOKUP($A379,'App C Share Outflows'!$A:$I,9,FALSE)</f>
        <v>0</v>
      </c>
      <c r="AN379" s="250">
        <f>VLOOKUP($A379,'App C Share Inflows'!$A:$I,5,FALSE)</f>
        <v>-56237.782650000008</v>
      </c>
      <c r="AO379" s="250">
        <f>VLOOKUP($A379,'App C Share Inflows'!$A:$I,6,FALSE)</f>
        <v>-54728.782650000008</v>
      </c>
      <c r="AP379" s="250">
        <f>VLOOKUP($A379,'App C Share Inflows'!$A:$I,7,FALSE)</f>
        <v>0</v>
      </c>
      <c r="AQ379" s="250">
        <f>VLOOKUP($A379,'App C Share Inflows'!$A:$I,8,FALSE)</f>
        <v>0</v>
      </c>
      <c r="AR379" s="250">
        <f>VLOOKUP($A379,'App C Share Inflows'!$A:$I,9,FALSE)</f>
        <v>0</v>
      </c>
    </row>
    <row r="380" spans="1:44">
      <c r="A380" s="4">
        <v>94002</v>
      </c>
      <c r="B380" s="84" t="s">
        <v>383</v>
      </c>
      <c r="C380" s="249">
        <f>VLOOKUP($A380,'App C Total'!$A:$I,3,FALSE)</f>
        <v>2.4499999999999998E-6</v>
      </c>
      <c r="D380" s="44"/>
      <c r="E380" s="250">
        <f>VLOOKUP($A380,'App C Total'!$A:$I,5,FALSE)</f>
        <v>4035.0122624999995</v>
      </c>
      <c r="F380" s="250">
        <f>VLOOKUP($A380,'App C Total'!$A:$I,6,FALSE)</f>
        <v>2221.5360625000003</v>
      </c>
      <c r="G380" s="250">
        <f>VLOOKUP($A380,'App C Total'!$A:$I,7,FALSE)</f>
        <v>3244.7920625000002</v>
      </c>
      <c r="H380" s="250">
        <f>VLOOKUP($A380,'App C Total'!$A:$I,8,FALSE)</f>
        <v>183.64219999999997</v>
      </c>
      <c r="I380" s="250">
        <f>VLOOKUP($A380,'App C Total'!$A:$I,9,FALSE)</f>
        <v>0</v>
      </c>
      <c r="L380" s="250">
        <f>VLOOKUP($A380,'App C Exp'!$A:$I,5,FALSE)</f>
        <v>704.12754999999993</v>
      </c>
      <c r="M380" s="250">
        <f>VLOOKUP($A380,'App C Exp'!$A:$I,6,FALSE)</f>
        <v>522.80304999999998</v>
      </c>
      <c r="N380" s="250">
        <f>VLOOKUP($A380,'App C Exp'!$A:$I,7,FALSE)</f>
        <v>542.26339999999993</v>
      </c>
      <c r="O380" s="250">
        <f>VLOOKUP($A380,'App C Exp'!$A:$I,8,FALSE)</f>
        <v>0</v>
      </c>
      <c r="P380" s="250">
        <f>VLOOKUP($A380,'App C Exp'!$A:$I,9,FALSE)</f>
        <v>0</v>
      </c>
      <c r="S380" s="250">
        <f>VLOOKUP($A380,'App C Inv'!$A:$I,5,FALSE)</f>
        <v>1081.9567499999998</v>
      </c>
      <c r="T380" s="250">
        <f>VLOOKUP($A380,'App C Inv'!$A:$I,6,FALSE)</f>
        <v>717.34039999999993</v>
      </c>
      <c r="U380" s="250">
        <f>VLOOKUP($A380,'App C Inv'!$A:$I,7,FALSE)</f>
        <v>2359.9992499999998</v>
      </c>
      <c r="V380" s="250">
        <f>VLOOKUP($A380,'App C Inv'!$A:$I,8,FALSE)</f>
        <v>183.64219999999997</v>
      </c>
      <c r="W380" s="250">
        <f>VLOOKUP($A380,'App C Inv'!$A:$I,9,FALSE)</f>
        <v>0</v>
      </c>
      <c r="Z380" s="250">
        <f>VLOOKUP($A380,'App C Assum'!$A:$I,5,FALSE)</f>
        <v>689.53534999999999</v>
      </c>
      <c r="AA380" s="250">
        <f>VLOOKUP($A380,'App C Assum'!$A:$I,6,FALSE)</f>
        <v>0</v>
      </c>
      <c r="AB380" s="250">
        <f>VLOOKUP($A380,'App C Assum'!$A:$I,7,FALSE)</f>
        <v>0</v>
      </c>
      <c r="AC380" s="250">
        <f>VLOOKUP($A380,'App C Assum'!$A:$I,8,FALSE)</f>
        <v>0</v>
      </c>
      <c r="AD380" s="250">
        <f>VLOOKUP($A380,'App C Assum'!$A:$I,9,FALSE)</f>
        <v>0</v>
      </c>
      <c r="AG380" s="250">
        <f>VLOOKUP($A380,'App C Share Outflows'!$A:$I,5,FALSE)</f>
        <v>1900.3819125000005</v>
      </c>
      <c r="AH380" s="250">
        <f>VLOOKUP($A380,'App C Share Outflows'!$A:$I,6,FALSE)</f>
        <v>1322.3819125000005</v>
      </c>
      <c r="AI380" s="250">
        <f>VLOOKUP($A380,'App C Share Outflows'!$A:$I,7,FALSE)</f>
        <v>342.52941250000049</v>
      </c>
      <c r="AJ380" s="250">
        <f>VLOOKUP($A380,'App C Share Outflows'!$A:$I,8,FALSE)</f>
        <v>0</v>
      </c>
      <c r="AK380" s="250">
        <f>VLOOKUP($A380,'App C Share Outflows'!$A:$I,9,FALSE)</f>
        <v>0</v>
      </c>
      <c r="AN380" s="250">
        <f>VLOOKUP($A380,'App C Share Inflows'!$A:$I,5,FALSE)</f>
        <v>-340.98929999999996</v>
      </c>
      <c r="AO380" s="250">
        <f>VLOOKUP($A380,'App C Share Inflows'!$A:$I,6,FALSE)</f>
        <v>-340.98929999999996</v>
      </c>
      <c r="AP380" s="250">
        <f>VLOOKUP($A380,'App C Share Inflows'!$A:$I,7,FALSE)</f>
        <v>0</v>
      </c>
      <c r="AQ380" s="250">
        <f>VLOOKUP($A380,'App C Share Inflows'!$A:$I,8,FALSE)</f>
        <v>0</v>
      </c>
      <c r="AR380" s="250">
        <f>VLOOKUP($A380,'App C Share Inflows'!$A:$I,9,FALSE)</f>
        <v>0</v>
      </c>
    </row>
    <row r="381" spans="1:44">
      <c r="A381" s="4">
        <v>94004</v>
      </c>
      <c r="B381" s="84" t="s">
        <v>384</v>
      </c>
      <c r="C381" s="249">
        <f>VLOOKUP($A381,'App C Total'!$A:$I,3,FALSE)</f>
        <v>8.9400000000000008E-6</v>
      </c>
      <c r="D381" s="44"/>
      <c r="E381" s="250">
        <f>VLOOKUP($A381,'App C Total'!$A:$I,5,FALSE)</f>
        <v>12691.753915000001</v>
      </c>
      <c r="F381" s="250">
        <f>VLOOKUP($A381,'App C Total'!$A:$I,6,FALSE)</f>
        <v>5685.5264749999997</v>
      </c>
      <c r="G381" s="250">
        <f>VLOOKUP($A381,'App C Total'!$A:$I,7,FALSE)</f>
        <v>11295.109815</v>
      </c>
      <c r="H381" s="250">
        <f>VLOOKUP($A381,'App C Total'!$A:$I,8,FALSE)</f>
        <v>670.10664000000008</v>
      </c>
      <c r="I381" s="250">
        <f>VLOOKUP($A381,'App C Total'!$A:$I,9,FALSE)</f>
        <v>0</v>
      </c>
      <c r="L381" s="250">
        <f>VLOOKUP($A381,'App C Exp'!$A:$I,5,FALSE)</f>
        <v>2569.3470600000001</v>
      </c>
      <c r="M381" s="250">
        <f>VLOOKUP($A381,'App C Exp'!$A:$I,6,FALSE)</f>
        <v>1907.6976600000003</v>
      </c>
      <c r="N381" s="250">
        <f>VLOOKUP($A381,'App C Exp'!$A:$I,7,FALSE)</f>
        <v>1978.7080800000001</v>
      </c>
      <c r="O381" s="250">
        <f>VLOOKUP($A381,'App C Exp'!$A:$I,8,FALSE)</f>
        <v>0</v>
      </c>
      <c r="P381" s="250">
        <f>VLOOKUP($A381,'App C Exp'!$A:$I,9,FALSE)</f>
        <v>0</v>
      </c>
      <c r="S381" s="250">
        <f>VLOOKUP($A381,'App C Inv'!$A:$I,5,FALSE)</f>
        <v>3948.0381000000002</v>
      </c>
      <c r="T381" s="250">
        <f>VLOOKUP($A381,'App C Inv'!$A:$I,6,FALSE)</f>
        <v>2617.5604800000001</v>
      </c>
      <c r="U381" s="250">
        <f>VLOOKUP($A381,'App C Inv'!$A:$I,7,FALSE)</f>
        <v>8611.5891000000011</v>
      </c>
      <c r="V381" s="250">
        <f>VLOOKUP($A381,'App C Inv'!$A:$I,8,FALSE)</f>
        <v>670.10664000000008</v>
      </c>
      <c r="W381" s="250">
        <f>VLOOKUP($A381,'App C Inv'!$A:$I,9,FALSE)</f>
        <v>0</v>
      </c>
      <c r="Z381" s="250">
        <f>VLOOKUP($A381,'App C Assum'!$A:$I,5,FALSE)</f>
        <v>2516.1004200000002</v>
      </c>
      <c r="AA381" s="250">
        <f>VLOOKUP($A381,'App C Assum'!$A:$I,6,FALSE)</f>
        <v>0</v>
      </c>
      <c r="AB381" s="250">
        <f>VLOOKUP($A381,'App C Assum'!$A:$I,7,FALSE)</f>
        <v>0</v>
      </c>
      <c r="AC381" s="250">
        <f>VLOOKUP($A381,'App C Assum'!$A:$I,8,FALSE)</f>
        <v>0</v>
      </c>
      <c r="AD381" s="250">
        <f>VLOOKUP($A381,'App C Assum'!$A:$I,9,FALSE)</f>
        <v>0</v>
      </c>
      <c r="AG381" s="250">
        <f>VLOOKUP($A381,'App C Share Outflows'!$A:$I,5,FALSE)</f>
        <v>3999.2576349999995</v>
      </c>
      <c r="AH381" s="250">
        <f>VLOOKUP($A381,'App C Share Outflows'!$A:$I,6,FALSE)</f>
        <v>1501.2576349999995</v>
      </c>
      <c r="AI381" s="250">
        <f>VLOOKUP($A381,'App C Share Outflows'!$A:$I,7,FALSE)</f>
        <v>704.8126349999992</v>
      </c>
      <c r="AJ381" s="250">
        <f>VLOOKUP($A381,'App C Share Outflows'!$A:$I,8,FALSE)</f>
        <v>0</v>
      </c>
      <c r="AK381" s="250">
        <f>VLOOKUP($A381,'App C Share Outflows'!$A:$I,9,FALSE)</f>
        <v>0</v>
      </c>
      <c r="AN381" s="250">
        <f>VLOOKUP($A381,'App C Share Inflows'!$A:$I,5,FALSE)</f>
        <v>-340.98930000000018</v>
      </c>
      <c r="AO381" s="250">
        <f>VLOOKUP($A381,'App C Share Inflows'!$A:$I,6,FALSE)</f>
        <v>-340.98930000000018</v>
      </c>
      <c r="AP381" s="250">
        <f>VLOOKUP($A381,'App C Share Inflows'!$A:$I,7,FALSE)</f>
        <v>0</v>
      </c>
      <c r="AQ381" s="250">
        <f>VLOOKUP($A381,'App C Share Inflows'!$A:$I,8,FALSE)</f>
        <v>0</v>
      </c>
      <c r="AR381" s="250">
        <f>VLOOKUP($A381,'App C Share Inflows'!$A:$I,9,FALSE)</f>
        <v>0</v>
      </c>
    </row>
    <row r="382" spans="1:44">
      <c r="A382" s="4">
        <v>94005</v>
      </c>
      <c r="B382" s="84" t="s">
        <v>385</v>
      </c>
      <c r="C382" s="249">
        <f>VLOOKUP($A382,'App C Total'!$A:$I,3,FALSE)</f>
        <v>1.2819999999999999E-5</v>
      </c>
      <c r="D382" s="44"/>
      <c r="E382" s="250">
        <f>VLOOKUP($A382,'App C Total'!$A:$I,5,FALSE)</f>
        <v>19873.809945000001</v>
      </c>
      <c r="F382" s="250">
        <f>VLOOKUP($A382,'App C Total'!$A:$I,6,FALSE)</f>
        <v>10582.991624999999</v>
      </c>
      <c r="G382" s="250">
        <f>VLOOKUP($A382,'App C Total'!$A:$I,7,FALSE)</f>
        <v>18954.746345</v>
      </c>
      <c r="H382" s="250">
        <f>VLOOKUP($A382,'App C Total'!$A:$I,8,FALSE)</f>
        <v>960.9359199999999</v>
      </c>
      <c r="I382" s="250">
        <f>VLOOKUP($A382,'App C Total'!$A:$I,9,FALSE)</f>
        <v>0</v>
      </c>
      <c r="L382" s="250">
        <f>VLOOKUP($A382,'App C Exp'!$A:$I,5,FALSE)</f>
        <v>3684.4551799999999</v>
      </c>
      <c r="M382" s="250">
        <f>VLOOKUP($A382,'App C Exp'!$A:$I,6,FALSE)</f>
        <v>2735.64698</v>
      </c>
      <c r="N382" s="250">
        <f>VLOOKUP($A382,'App C Exp'!$A:$I,7,FALSE)</f>
        <v>2837.47624</v>
      </c>
      <c r="O382" s="250">
        <f>VLOOKUP($A382,'App C Exp'!$A:$I,8,FALSE)</f>
        <v>0</v>
      </c>
      <c r="P382" s="250">
        <f>VLOOKUP($A382,'App C Exp'!$A:$I,9,FALSE)</f>
        <v>0</v>
      </c>
      <c r="S382" s="250">
        <f>VLOOKUP($A382,'App C Inv'!$A:$I,5,FALSE)</f>
        <v>5661.5042999999996</v>
      </c>
      <c r="T382" s="250">
        <f>VLOOKUP($A382,'App C Inv'!$A:$I,6,FALSE)</f>
        <v>3753.5934399999996</v>
      </c>
      <c r="U382" s="250">
        <f>VLOOKUP($A382,'App C Inv'!$A:$I,7,FALSE)</f>
        <v>12349.057299999999</v>
      </c>
      <c r="V382" s="250">
        <f>VLOOKUP($A382,'App C Inv'!$A:$I,8,FALSE)</f>
        <v>960.9359199999999</v>
      </c>
      <c r="W382" s="250">
        <f>VLOOKUP($A382,'App C Inv'!$A:$I,9,FALSE)</f>
        <v>0</v>
      </c>
      <c r="Z382" s="250">
        <f>VLOOKUP($A382,'App C Assum'!$A:$I,5,FALSE)</f>
        <v>3608.09926</v>
      </c>
      <c r="AA382" s="250">
        <f>VLOOKUP($A382,'App C Assum'!$A:$I,6,FALSE)</f>
        <v>0</v>
      </c>
      <c r="AB382" s="250">
        <f>VLOOKUP($A382,'App C Assum'!$A:$I,7,FALSE)</f>
        <v>0</v>
      </c>
      <c r="AC382" s="250">
        <f>VLOOKUP($A382,'App C Assum'!$A:$I,8,FALSE)</f>
        <v>0</v>
      </c>
      <c r="AD382" s="250">
        <f>VLOOKUP($A382,'App C Assum'!$A:$I,9,FALSE)</f>
        <v>0</v>
      </c>
      <c r="AG382" s="250">
        <f>VLOOKUP($A382,'App C Share Outflows'!$A:$I,5,FALSE)</f>
        <v>6919.7512049999996</v>
      </c>
      <c r="AH382" s="250">
        <f>VLOOKUP($A382,'App C Share Outflows'!$A:$I,6,FALSE)</f>
        <v>4093.7512049999996</v>
      </c>
      <c r="AI382" s="250">
        <f>VLOOKUP($A382,'App C Share Outflows'!$A:$I,7,FALSE)</f>
        <v>3768.2128049999992</v>
      </c>
      <c r="AJ382" s="250">
        <f>VLOOKUP($A382,'App C Share Outflows'!$A:$I,8,FALSE)</f>
        <v>0</v>
      </c>
      <c r="AK382" s="250">
        <f>VLOOKUP($A382,'App C Share Outflows'!$A:$I,9,FALSE)</f>
        <v>0</v>
      </c>
      <c r="AN382" s="250">
        <f>VLOOKUP($A382,'App C Share Inflows'!$A:$I,5,FALSE)</f>
        <v>0</v>
      </c>
      <c r="AO382" s="250">
        <f>VLOOKUP($A382,'App C Share Inflows'!$A:$I,6,FALSE)</f>
        <v>0</v>
      </c>
      <c r="AP382" s="250">
        <f>VLOOKUP($A382,'App C Share Inflows'!$A:$I,7,FALSE)</f>
        <v>0</v>
      </c>
      <c r="AQ382" s="250">
        <f>VLOOKUP($A382,'App C Share Inflows'!$A:$I,8,FALSE)</f>
        <v>0</v>
      </c>
      <c r="AR382" s="250">
        <f>VLOOKUP($A382,'App C Share Inflows'!$A:$I,9,FALSE)</f>
        <v>0</v>
      </c>
    </row>
    <row r="383" spans="1:44">
      <c r="A383" s="4">
        <v>94011</v>
      </c>
      <c r="B383" s="84" t="s">
        <v>386</v>
      </c>
      <c r="C383" s="249">
        <f>VLOOKUP($A383,'App C Total'!$A:$I,3,FALSE)</f>
        <v>2.319E-5</v>
      </c>
      <c r="D383" s="44"/>
      <c r="E383" s="250">
        <f>VLOOKUP($A383,'App C Total'!$A:$I,5,FALSE)</f>
        <v>16354.069327500001</v>
      </c>
      <c r="F383" s="250">
        <f>VLOOKUP($A383,'App C Total'!$A:$I,6,FALSE)</f>
        <v>4848.9088875000016</v>
      </c>
      <c r="G383" s="250">
        <f>VLOOKUP($A383,'App C Total'!$A:$I,7,FALSE)</f>
        <v>20258.824727500003</v>
      </c>
      <c r="H383" s="250">
        <f>VLOOKUP($A383,'App C Total'!$A:$I,8,FALSE)</f>
        <v>1738.22964</v>
      </c>
      <c r="I383" s="250">
        <f>VLOOKUP($A383,'App C Total'!$A:$I,9,FALSE)</f>
        <v>0</v>
      </c>
      <c r="L383" s="250">
        <f>VLOOKUP($A383,'App C Exp'!$A:$I,5,FALSE)</f>
        <v>6664.7828099999997</v>
      </c>
      <c r="M383" s="250">
        <f>VLOOKUP($A383,'App C Exp'!$A:$I,6,FALSE)</f>
        <v>4948.4909099999995</v>
      </c>
      <c r="N383" s="250">
        <f>VLOOKUP($A383,'App C Exp'!$A:$I,7,FALSE)</f>
        <v>5132.6890800000001</v>
      </c>
      <c r="O383" s="250">
        <f>VLOOKUP($A383,'App C Exp'!$A:$I,8,FALSE)</f>
        <v>0</v>
      </c>
      <c r="P383" s="250">
        <f>VLOOKUP($A383,'App C Exp'!$A:$I,9,FALSE)</f>
        <v>0</v>
      </c>
      <c r="S383" s="250">
        <f>VLOOKUP($A383,'App C Inv'!$A:$I,5,FALSE)</f>
        <v>10241.05185</v>
      </c>
      <c r="T383" s="250">
        <f>VLOOKUP($A383,'App C Inv'!$A:$I,6,FALSE)</f>
        <v>6789.8464800000002</v>
      </c>
      <c r="U383" s="250">
        <f>VLOOKUP($A383,'App C Inv'!$A:$I,7,FALSE)</f>
        <v>22338.11535</v>
      </c>
      <c r="V383" s="250">
        <f>VLOOKUP($A383,'App C Inv'!$A:$I,8,FALSE)</f>
        <v>1738.22964</v>
      </c>
      <c r="W383" s="250">
        <f>VLOOKUP($A383,'App C Inv'!$A:$I,9,FALSE)</f>
        <v>0</v>
      </c>
      <c r="Z383" s="250">
        <f>VLOOKUP($A383,'App C Assum'!$A:$I,5,FALSE)</f>
        <v>6526.6631699999998</v>
      </c>
      <c r="AA383" s="250">
        <f>VLOOKUP($A383,'App C Assum'!$A:$I,6,FALSE)</f>
        <v>0</v>
      </c>
      <c r="AB383" s="250">
        <f>VLOOKUP($A383,'App C Assum'!$A:$I,7,FALSE)</f>
        <v>0</v>
      </c>
      <c r="AC383" s="250">
        <f>VLOOKUP($A383,'App C Assum'!$A:$I,8,FALSE)</f>
        <v>0</v>
      </c>
      <c r="AD383" s="250">
        <f>VLOOKUP($A383,'App C Assum'!$A:$I,9,FALSE)</f>
        <v>0</v>
      </c>
      <c r="AG383" s="250">
        <f>VLOOKUP($A383,'App C Share Outflows'!$A:$I,5,FALSE)</f>
        <v>1648.1149499999992</v>
      </c>
      <c r="AH383" s="250">
        <f>VLOOKUP($A383,'App C Share Outflows'!$A:$I,6,FALSE)</f>
        <v>1648.1149499999992</v>
      </c>
      <c r="AI383" s="250">
        <f>VLOOKUP($A383,'App C Share Outflows'!$A:$I,7,FALSE)</f>
        <v>0</v>
      </c>
      <c r="AJ383" s="250">
        <f>VLOOKUP($A383,'App C Share Outflows'!$A:$I,8,FALSE)</f>
        <v>0</v>
      </c>
      <c r="AK383" s="250">
        <f>VLOOKUP($A383,'App C Share Outflows'!$A:$I,9,FALSE)</f>
        <v>0</v>
      </c>
      <c r="AN383" s="250">
        <f>VLOOKUP($A383,'App C Share Inflows'!$A:$I,5,FALSE)</f>
        <v>-8726.5434524999982</v>
      </c>
      <c r="AO383" s="250">
        <f>VLOOKUP($A383,'App C Share Inflows'!$A:$I,6,FALSE)</f>
        <v>-8537.5434524999982</v>
      </c>
      <c r="AP383" s="250">
        <f>VLOOKUP($A383,'App C Share Inflows'!$A:$I,7,FALSE)</f>
        <v>-7211.979702499998</v>
      </c>
      <c r="AQ383" s="250">
        <f>VLOOKUP($A383,'App C Share Inflows'!$A:$I,8,FALSE)</f>
        <v>0</v>
      </c>
      <c r="AR383" s="250">
        <f>VLOOKUP($A383,'App C Share Inflows'!$A:$I,9,FALSE)</f>
        <v>0</v>
      </c>
    </row>
    <row r="384" spans="1:44">
      <c r="A384" s="4">
        <v>94021</v>
      </c>
      <c r="B384" s="84" t="s">
        <v>387</v>
      </c>
      <c r="C384" s="249">
        <f>VLOOKUP($A384,'App C Total'!$A:$I,3,FALSE)</f>
        <v>8.5560000000000001E-5</v>
      </c>
      <c r="D384" s="44"/>
      <c r="E384" s="250">
        <f>VLOOKUP($A384,'App C Total'!$A:$I,5,FALSE)</f>
        <v>77826.345810000013</v>
      </c>
      <c r="F384" s="250">
        <f>VLOOKUP($A384,'App C Total'!$A:$I,6,FALSE)</f>
        <v>43414.491250000006</v>
      </c>
      <c r="G384" s="250">
        <f>VLOOKUP($A384,'App C Total'!$A:$I,7,FALSE)</f>
        <v>105348.62441</v>
      </c>
      <c r="H384" s="250">
        <f>VLOOKUP($A384,'App C Total'!$A:$I,8,FALSE)</f>
        <v>6413.2353599999997</v>
      </c>
      <c r="I384" s="250">
        <f>VLOOKUP($A384,'App C Total'!$A:$I,9,FALSE)</f>
        <v>0</v>
      </c>
      <c r="L384" s="250">
        <f>VLOOKUP($A384,'App C Exp'!$A:$I,5,FALSE)</f>
        <v>24589.85844</v>
      </c>
      <c r="M384" s="250">
        <f>VLOOKUP($A384,'App C Exp'!$A:$I,6,FALSE)</f>
        <v>18257.562839999999</v>
      </c>
      <c r="N384" s="250">
        <f>VLOOKUP($A384,'App C Exp'!$A:$I,7,FALSE)</f>
        <v>18937.165919999999</v>
      </c>
      <c r="O384" s="250">
        <f>VLOOKUP($A384,'App C Exp'!$A:$I,8,FALSE)</f>
        <v>0</v>
      </c>
      <c r="P384" s="250">
        <f>VLOOKUP($A384,'App C Exp'!$A:$I,9,FALSE)</f>
        <v>0</v>
      </c>
      <c r="S384" s="250">
        <f>VLOOKUP($A384,'App C Inv'!$A:$I,5,FALSE)</f>
        <v>37784.579400000002</v>
      </c>
      <c r="T384" s="250">
        <f>VLOOKUP($A384,'App C Inv'!$A:$I,6,FALSE)</f>
        <v>25051.283520000001</v>
      </c>
      <c r="U384" s="250">
        <f>VLOOKUP($A384,'App C Inv'!$A:$I,7,FALSE)</f>
        <v>82416.953399999999</v>
      </c>
      <c r="V384" s="250">
        <f>VLOOKUP($A384,'App C Inv'!$A:$I,8,FALSE)</f>
        <v>6413.2353599999997</v>
      </c>
      <c r="W384" s="250">
        <f>VLOOKUP($A384,'App C Inv'!$A:$I,9,FALSE)</f>
        <v>0</v>
      </c>
      <c r="Z384" s="250">
        <f>VLOOKUP($A384,'App C Assum'!$A:$I,5,FALSE)</f>
        <v>24080.263080000001</v>
      </c>
      <c r="AA384" s="250">
        <f>VLOOKUP($A384,'App C Assum'!$A:$I,6,FALSE)</f>
        <v>0</v>
      </c>
      <c r="AB384" s="250">
        <f>VLOOKUP($A384,'App C Assum'!$A:$I,7,FALSE)</f>
        <v>0</v>
      </c>
      <c r="AC384" s="250">
        <f>VLOOKUP($A384,'App C Assum'!$A:$I,8,FALSE)</f>
        <v>0</v>
      </c>
      <c r="AD384" s="250">
        <f>VLOOKUP($A384,'App C Assum'!$A:$I,9,FALSE)</f>
        <v>0</v>
      </c>
      <c r="AG384" s="250">
        <f>VLOOKUP($A384,'App C Share Outflows'!$A:$I,5,FALSE)</f>
        <v>4879.4950900000113</v>
      </c>
      <c r="AH384" s="250">
        <f>VLOOKUP($A384,'App C Share Outflows'!$A:$I,6,FALSE)</f>
        <v>4879.4950900000113</v>
      </c>
      <c r="AI384" s="250">
        <f>VLOOKUP($A384,'App C Share Outflows'!$A:$I,7,FALSE)</f>
        <v>3994.5050900000097</v>
      </c>
      <c r="AJ384" s="250">
        <f>VLOOKUP($A384,'App C Share Outflows'!$A:$I,8,FALSE)</f>
        <v>0</v>
      </c>
      <c r="AK384" s="250">
        <f>VLOOKUP($A384,'App C Share Outflows'!$A:$I,9,FALSE)</f>
        <v>0</v>
      </c>
      <c r="AN384" s="250">
        <f>VLOOKUP($A384,'App C Share Inflows'!$A:$I,5,FALSE)</f>
        <v>-13507.850199999997</v>
      </c>
      <c r="AO384" s="250">
        <f>VLOOKUP($A384,'App C Share Inflows'!$A:$I,6,FALSE)</f>
        <v>-4773.8501999999971</v>
      </c>
      <c r="AP384" s="250">
        <f>VLOOKUP($A384,'App C Share Inflows'!$A:$I,7,FALSE)</f>
        <v>0</v>
      </c>
      <c r="AQ384" s="250">
        <f>VLOOKUP($A384,'App C Share Inflows'!$A:$I,8,FALSE)</f>
        <v>0</v>
      </c>
      <c r="AR384" s="250">
        <f>VLOOKUP($A384,'App C Share Inflows'!$A:$I,9,FALSE)</f>
        <v>0</v>
      </c>
    </row>
    <row r="385" spans="1:44">
      <c r="A385" s="4">
        <v>94031</v>
      </c>
      <c r="B385" s="84" t="s">
        <v>388</v>
      </c>
      <c r="C385" s="249">
        <f>VLOOKUP($A385,'App C Total'!$A:$I,3,FALSE)</f>
        <v>3.8500000000000004E-6</v>
      </c>
      <c r="D385" s="44"/>
      <c r="E385" s="250">
        <f>VLOOKUP($A385,'App C Total'!$A:$I,5,FALSE)</f>
        <v>7688.6372875000006</v>
      </c>
      <c r="F385" s="250">
        <f>VLOOKUP($A385,'App C Total'!$A:$I,6,FALSE)</f>
        <v>3883.1746875000008</v>
      </c>
      <c r="G385" s="250">
        <f>VLOOKUP($A385,'App C Total'!$A:$I,7,FALSE)</f>
        <v>4950.1587625000002</v>
      </c>
      <c r="H385" s="250">
        <f>VLOOKUP($A385,'App C Total'!$A:$I,8,FALSE)</f>
        <v>288.5806</v>
      </c>
      <c r="I385" s="250">
        <f>VLOOKUP($A385,'App C Total'!$A:$I,9,FALSE)</f>
        <v>0</v>
      </c>
      <c r="L385" s="250">
        <f>VLOOKUP($A385,'App C Exp'!$A:$I,5,FALSE)</f>
        <v>1106.4861500000002</v>
      </c>
      <c r="M385" s="250">
        <f>VLOOKUP($A385,'App C Exp'!$A:$I,6,FALSE)</f>
        <v>821.54765000000009</v>
      </c>
      <c r="N385" s="250">
        <f>VLOOKUP($A385,'App C Exp'!$A:$I,7,FALSE)</f>
        <v>852.12820000000011</v>
      </c>
      <c r="O385" s="250">
        <f>VLOOKUP($A385,'App C Exp'!$A:$I,8,FALSE)</f>
        <v>0</v>
      </c>
      <c r="P385" s="250">
        <f>VLOOKUP($A385,'App C Exp'!$A:$I,9,FALSE)</f>
        <v>0</v>
      </c>
      <c r="S385" s="250">
        <f>VLOOKUP($A385,'App C Inv'!$A:$I,5,FALSE)</f>
        <v>1700.2177500000003</v>
      </c>
      <c r="T385" s="250">
        <f>VLOOKUP($A385,'App C Inv'!$A:$I,6,FALSE)</f>
        <v>1127.2492000000002</v>
      </c>
      <c r="U385" s="250">
        <f>VLOOKUP($A385,'App C Inv'!$A:$I,7,FALSE)</f>
        <v>3708.5702500000002</v>
      </c>
      <c r="V385" s="250">
        <f>VLOOKUP($A385,'App C Inv'!$A:$I,8,FALSE)</f>
        <v>288.5806</v>
      </c>
      <c r="W385" s="250">
        <f>VLOOKUP($A385,'App C Inv'!$A:$I,9,FALSE)</f>
        <v>0</v>
      </c>
      <c r="Z385" s="250">
        <f>VLOOKUP($A385,'App C Assum'!$A:$I,5,FALSE)</f>
        <v>1083.55555</v>
      </c>
      <c r="AA385" s="250">
        <f>VLOOKUP($A385,'App C Assum'!$A:$I,6,FALSE)</f>
        <v>0</v>
      </c>
      <c r="AB385" s="250">
        <f>VLOOKUP($A385,'App C Assum'!$A:$I,7,FALSE)</f>
        <v>0</v>
      </c>
      <c r="AC385" s="250">
        <f>VLOOKUP($A385,'App C Assum'!$A:$I,8,FALSE)</f>
        <v>0</v>
      </c>
      <c r="AD385" s="250">
        <f>VLOOKUP($A385,'App C Assum'!$A:$I,9,FALSE)</f>
        <v>0</v>
      </c>
      <c r="AG385" s="250">
        <f>VLOOKUP($A385,'App C Share Outflows'!$A:$I,5,FALSE)</f>
        <v>3912.0409374999999</v>
      </c>
      <c r="AH385" s="250">
        <f>VLOOKUP($A385,'App C Share Outflows'!$A:$I,6,FALSE)</f>
        <v>2048.0409374999999</v>
      </c>
      <c r="AI385" s="250">
        <f>VLOOKUP($A385,'App C Share Outflows'!$A:$I,7,FALSE)</f>
        <v>389.4603125000001</v>
      </c>
      <c r="AJ385" s="250">
        <f>VLOOKUP($A385,'App C Share Outflows'!$A:$I,8,FALSE)</f>
        <v>0</v>
      </c>
      <c r="AK385" s="250">
        <f>VLOOKUP($A385,'App C Share Outflows'!$A:$I,9,FALSE)</f>
        <v>0</v>
      </c>
      <c r="AN385" s="250">
        <f>VLOOKUP($A385,'App C Share Inflows'!$A:$I,5,FALSE)</f>
        <v>-113.66309999999953</v>
      </c>
      <c r="AO385" s="250">
        <f>VLOOKUP($A385,'App C Share Inflows'!$A:$I,6,FALSE)</f>
        <v>-113.66309999999953</v>
      </c>
      <c r="AP385" s="250">
        <f>VLOOKUP($A385,'App C Share Inflows'!$A:$I,7,FALSE)</f>
        <v>0</v>
      </c>
      <c r="AQ385" s="250">
        <f>VLOOKUP($A385,'App C Share Inflows'!$A:$I,8,FALSE)</f>
        <v>0</v>
      </c>
      <c r="AR385" s="250">
        <f>VLOOKUP($A385,'App C Share Inflows'!$A:$I,9,FALSE)</f>
        <v>0</v>
      </c>
    </row>
    <row r="386" spans="1:44">
      <c r="A386" s="4">
        <v>94101</v>
      </c>
      <c r="B386" s="84" t="s">
        <v>389</v>
      </c>
      <c r="C386" s="249">
        <f>VLOOKUP($A386,'App C Total'!$A:$I,3,FALSE)</f>
        <v>2.0184879999999999E-2</v>
      </c>
      <c r="D386" s="44"/>
      <c r="E386" s="250">
        <f>VLOOKUP($A386,'App C Total'!$A:$I,5,FALSE)</f>
        <v>22360091.717829995</v>
      </c>
      <c r="F386" s="250">
        <f>VLOOKUP($A386,'App C Total'!$A:$I,6,FALSE)</f>
        <v>11731611.170949999</v>
      </c>
      <c r="G386" s="250">
        <f>VLOOKUP($A386,'App C Total'!$A:$I,7,FALSE)</f>
        <v>25054293.91178</v>
      </c>
      <c r="H386" s="250">
        <f>VLOOKUP($A386,'App C Total'!$A:$I,8,FALSE)</f>
        <v>1512977.8652799998</v>
      </c>
      <c r="I386" s="250">
        <f>VLOOKUP($A386,'App C Total'!$A:$I,9,FALSE)</f>
        <v>0</v>
      </c>
      <c r="L386" s="250">
        <f>VLOOKUP($A386,'App C Exp'!$A:$I,5,FALSE)</f>
        <v>5801114.3271199996</v>
      </c>
      <c r="M386" s="250">
        <f>VLOOKUP($A386,'App C Exp'!$A:$I,6,FALSE)</f>
        <v>4307231.3583199997</v>
      </c>
      <c r="N386" s="250">
        <f>VLOOKUP($A386,'App C Exp'!$A:$I,7,FALSE)</f>
        <v>4467559.8601599997</v>
      </c>
      <c r="O386" s="250">
        <f>VLOOKUP($A386,'App C Exp'!$A:$I,8,FALSE)</f>
        <v>0</v>
      </c>
      <c r="P386" s="250">
        <f>VLOOKUP($A386,'App C Exp'!$A:$I,9,FALSE)</f>
        <v>0</v>
      </c>
      <c r="S386" s="250">
        <f>VLOOKUP($A386,'App C Inv'!$A:$I,5,FALSE)</f>
        <v>8913945.7811999992</v>
      </c>
      <c r="T386" s="250">
        <f>VLOOKUP($A386,'App C Inv'!$A:$I,6,FALSE)</f>
        <v>5909971.3849599995</v>
      </c>
      <c r="U386" s="250">
        <f>VLOOKUP($A386,'App C Inv'!$A:$I,7,FALSE)</f>
        <v>19443388.433199998</v>
      </c>
      <c r="V386" s="250">
        <f>VLOOKUP($A386,'App C Inv'!$A:$I,8,FALSE)</f>
        <v>1512977.8652799998</v>
      </c>
      <c r="W386" s="250">
        <f>VLOOKUP($A386,'App C Inv'!$A:$I,9,FALSE)</f>
        <v>0</v>
      </c>
      <c r="Z386" s="250">
        <f>VLOOKUP($A386,'App C Assum'!$A:$I,5,FALSE)</f>
        <v>5680893.1818399997</v>
      </c>
      <c r="AA386" s="250">
        <f>VLOOKUP($A386,'App C Assum'!$A:$I,6,FALSE)</f>
        <v>0</v>
      </c>
      <c r="AB386" s="250">
        <f>VLOOKUP($A386,'App C Assum'!$A:$I,7,FALSE)</f>
        <v>0</v>
      </c>
      <c r="AC386" s="250">
        <f>VLOOKUP($A386,'App C Assum'!$A:$I,8,FALSE)</f>
        <v>0</v>
      </c>
      <c r="AD386" s="250">
        <f>VLOOKUP($A386,'App C Assum'!$A:$I,9,FALSE)</f>
        <v>0</v>
      </c>
      <c r="AG386" s="250">
        <f>VLOOKUP($A386,'App C Share Outflows'!$A:$I,5,FALSE)</f>
        <v>1964138.4276699997</v>
      </c>
      <c r="AH386" s="250">
        <f>VLOOKUP($A386,'App C Share Outflows'!$A:$I,6,FALSE)</f>
        <v>1514408.4276699997</v>
      </c>
      <c r="AI386" s="250">
        <f>VLOOKUP($A386,'App C Share Outflows'!$A:$I,7,FALSE)</f>
        <v>1143345.6184200011</v>
      </c>
      <c r="AJ386" s="250">
        <f>VLOOKUP($A386,'App C Share Outflows'!$A:$I,8,FALSE)</f>
        <v>0</v>
      </c>
      <c r="AK386" s="250">
        <f>VLOOKUP($A386,'App C Share Outflows'!$A:$I,9,FALSE)</f>
        <v>0</v>
      </c>
      <c r="AN386" s="250">
        <f>VLOOKUP($A386,'App C Share Inflows'!$A:$I,5,FALSE)</f>
        <v>0</v>
      </c>
      <c r="AO386" s="250">
        <f>VLOOKUP($A386,'App C Share Inflows'!$A:$I,6,FALSE)</f>
        <v>0</v>
      </c>
      <c r="AP386" s="250">
        <f>VLOOKUP($A386,'App C Share Inflows'!$A:$I,7,FALSE)</f>
        <v>0</v>
      </c>
      <c r="AQ386" s="250">
        <f>VLOOKUP($A386,'App C Share Inflows'!$A:$I,8,FALSE)</f>
        <v>0</v>
      </c>
      <c r="AR386" s="250">
        <f>VLOOKUP($A386,'App C Share Inflows'!$A:$I,9,FALSE)</f>
        <v>0</v>
      </c>
    </row>
    <row r="387" spans="1:44">
      <c r="A387" s="4">
        <v>94102</v>
      </c>
      <c r="B387" s="84" t="s">
        <v>390</v>
      </c>
      <c r="C387" s="249">
        <f>VLOOKUP($A387,'App C Total'!$A:$I,3,FALSE)</f>
        <v>3.4385999999999998E-4</v>
      </c>
      <c r="D387" s="44"/>
      <c r="E387" s="250">
        <f>VLOOKUP($A387,'App C Total'!$A:$I,5,FALSE)</f>
        <v>265678.33476</v>
      </c>
      <c r="F387" s="250">
        <f>VLOOKUP($A387,'App C Total'!$A:$I,6,FALSE)</f>
        <v>127665.98939999999</v>
      </c>
      <c r="G387" s="250">
        <f>VLOOKUP($A387,'App C Total'!$A:$I,7,FALSE)</f>
        <v>356867.64343499986</v>
      </c>
      <c r="H387" s="250">
        <f>VLOOKUP($A387,'App C Total'!$A:$I,8,FALSE)</f>
        <v>25774.370159999999</v>
      </c>
      <c r="I387" s="250">
        <f>VLOOKUP($A387,'App C Total'!$A:$I,9,FALSE)</f>
        <v>0</v>
      </c>
      <c r="L387" s="250">
        <f>VLOOKUP($A387,'App C Exp'!$A:$I,5,FALSE)</f>
        <v>98825.020139999993</v>
      </c>
      <c r="M387" s="250">
        <f>VLOOKUP($A387,'App C Exp'!$A:$I,6,FALSE)</f>
        <v>73375.94154</v>
      </c>
      <c r="N387" s="250">
        <f>VLOOKUP($A387,'App C Exp'!$A:$I,7,FALSE)</f>
        <v>76107.221519999992</v>
      </c>
      <c r="O387" s="250">
        <f>VLOOKUP($A387,'App C Exp'!$A:$I,8,FALSE)</f>
        <v>0</v>
      </c>
      <c r="P387" s="250">
        <f>VLOOKUP($A387,'App C Exp'!$A:$I,9,FALSE)</f>
        <v>0</v>
      </c>
      <c r="S387" s="250">
        <f>VLOOKUP($A387,'App C Inv'!$A:$I,5,FALSE)</f>
        <v>151853.73389999999</v>
      </c>
      <c r="T387" s="250">
        <f>VLOOKUP($A387,'App C Inv'!$A:$I,6,FALSE)</f>
        <v>100679.45711999999</v>
      </c>
      <c r="U387" s="250">
        <f>VLOOKUP($A387,'App C Inv'!$A:$I,7,FALSE)</f>
        <v>331228.30289999995</v>
      </c>
      <c r="V387" s="250">
        <f>VLOOKUP($A387,'App C Inv'!$A:$I,8,FALSE)</f>
        <v>25774.370159999999</v>
      </c>
      <c r="W387" s="250">
        <f>VLOOKUP($A387,'App C Inv'!$A:$I,9,FALSE)</f>
        <v>0</v>
      </c>
      <c r="Z387" s="250">
        <f>VLOOKUP($A387,'App C Assum'!$A:$I,5,FALSE)</f>
        <v>96776.989979999998</v>
      </c>
      <c r="AA387" s="250">
        <f>VLOOKUP($A387,'App C Assum'!$A:$I,6,FALSE)</f>
        <v>0</v>
      </c>
      <c r="AB387" s="250">
        <f>VLOOKUP($A387,'App C Assum'!$A:$I,7,FALSE)</f>
        <v>0</v>
      </c>
      <c r="AC387" s="250">
        <f>VLOOKUP($A387,'App C Assum'!$A:$I,8,FALSE)</f>
        <v>0</v>
      </c>
      <c r="AD387" s="250">
        <f>VLOOKUP($A387,'App C Assum'!$A:$I,9,FALSE)</f>
        <v>0</v>
      </c>
      <c r="AG387" s="250">
        <f>VLOOKUP($A387,'App C Share Outflows'!$A:$I,5,FALSE)</f>
        <v>27676.964850000033</v>
      </c>
      <c r="AH387" s="250">
        <f>VLOOKUP($A387,'App C Share Outflows'!$A:$I,6,FALSE)</f>
        <v>27676.964850000033</v>
      </c>
      <c r="AI387" s="250">
        <f>VLOOKUP($A387,'App C Share Outflows'!$A:$I,7,FALSE)</f>
        <v>0</v>
      </c>
      <c r="AJ387" s="250">
        <f>VLOOKUP($A387,'App C Share Outflows'!$A:$I,8,FALSE)</f>
        <v>0</v>
      </c>
      <c r="AK387" s="250">
        <f>VLOOKUP($A387,'App C Share Outflows'!$A:$I,9,FALSE)</f>
        <v>0</v>
      </c>
      <c r="AN387" s="250">
        <f>VLOOKUP($A387,'App C Share Inflows'!$A:$I,5,FALSE)</f>
        <v>-109454.37411000006</v>
      </c>
      <c r="AO387" s="250">
        <f>VLOOKUP($A387,'App C Share Inflows'!$A:$I,6,FALSE)</f>
        <v>-74066.374110000063</v>
      </c>
      <c r="AP387" s="250">
        <f>VLOOKUP($A387,'App C Share Inflows'!$A:$I,7,FALSE)</f>
        <v>-50467.880985000054</v>
      </c>
      <c r="AQ387" s="250">
        <f>VLOOKUP($A387,'App C Share Inflows'!$A:$I,8,FALSE)</f>
        <v>0</v>
      </c>
      <c r="AR387" s="250">
        <f>VLOOKUP($A387,'App C Share Inflows'!$A:$I,9,FALSE)</f>
        <v>0</v>
      </c>
    </row>
    <row r="388" spans="1:44">
      <c r="A388" s="4">
        <v>94108</v>
      </c>
      <c r="B388" s="84" t="s">
        <v>391</v>
      </c>
      <c r="C388" s="249">
        <f>VLOOKUP($A388,'App C Total'!$A:$I,3,FALSE)</f>
        <v>3.9284999999999998E-4</v>
      </c>
      <c r="D388" s="44"/>
      <c r="E388" s="250">
        <f>VLOOKUP($A388,'App C Total'!$A:$I,5,FALSE)</f>
        <v>314419.69173750002</v>
      </c>
      <c r="F388" s="250">
        <f>VLOOKUP($A388,'App C Total'!$A:$I,6,FALSE)</f>
        <v>145915.86513750005</v>
      </c>
      <c r="G388" s="250">
        <f>VLOOKUP($A388,'App C Total'!$A:$I,7,FALSE)</f>
        <v>424000.84181250003</v>
      </c>
      <c r="H388" s="250">
        <f>VLOOKUP($A388,'App C Total'!$A:$I,8,FALSE)</f>
        <v>29446.464599999999</v>
      </c>
      <c r="I388" s="250">
        <f>VLOOKUP($A388,'App C Total'!$A:$I,9,FALSE)</f>
        <v>0</v>
      </c>
      <c r="L388" s="250">
        <f>VLOOKUP($A388,'App C Exp'!$A:$I,5,FALSE)</f>
        <v>112904.69714999999</v>
      </c>
      <c r="M388" s="250">
        <f>VLOOKUP($A388,'App C Exp'!$A:$I,6,FALSE)</f>
        <v>83829.868649999989</v>
      </c>
      <c r="N388" s="250">
        <f>VLOOKUP($A388,'App C Exp'!$A:$I,7,FALSE)</f>
        <v>86950.276199999993</v>
      </c>
      <c r="O388" s="250">
        <f>VLOOKUP($A388,'App C Exp'!$A:$I,8,FALSE)</f>
        <v>0</v>
      </c>
      <c r="P388" s="250">
        <f>VLOOKUP($A388,'App C Exp'!$A:$I,9,FALSE)</f>
        <v>0</v>
      </c>
      <c r="S388" s="250">
        <f>VLOOKUP($A388,'App C Inv'!$A:$I,5,FALSE)</f>
        <v>173488.45275</v>
      </c>
      <c r="T388" s="250">
        <f>VLOOKUP($A388,'App C Inv'!$A:$I,6,FALSE)</f>
        <v>115023.33719999999</v>
      </c>
      <c r="U388" s="250">
        <f>VLOOKUP($A388,'App C Inv'!$A:$I,7,FALSE)</f>
        <v>378418.65524999995</v>
      </c>
      <c r="V388" s="250">
        <f>VLOOKUP($A388,'App C Inv'!$A:$I,8,FALSE)</f>
        <v>29446.464599999999</v>
      </c>
      <c r="W388" s="250">
        <f>VLOOKUP($A388,'App C Inv'!$A:$I,9,FALSE)</f>
        <v>0</v>
      </c>
      <c r="Z388" s="250">
        <f>VLOOKUP($A388,'App C Assum'!$A:$I,5,FALSE)</f>
        <v>110564.88254999999</v>
      </c>
      <c r="AA388" s="250">
        <f>VLOOKUP($A388,'App C Assum'!$A:$I,6,FALSE)</f>
        <v>0</v>
      </c>
      <c r="AB388" s="250">
        <f>VLOOKUP($A388,'App C Assum'!$A:$I,7,FALSE)</f>
        <v>0</v>
      </c>
      <c r="AC388" s="250">
        <f>VLOOKUP($A388,'App C Assum'!$A:$I,8,FALSE)</f>
        <v>0</v>
      </c>
      <c r="AD388" s="250">
        <f>VLOOKUP($A388,'App C Assum'!$A:$I,9,FALSE)</f>
        <v>0</v>
      </c>
      <c r="AG388" s="250">
        <f>VLOOKUP($A388,'App C Share Outflows'!$A:$I,5,FALSE)</f>
        <v>11991.457049999997</v>
      </c>
      <c r="AH388" s="250">
        <f>VLOOKUP($A388,'App C Share Outflows'!$A:$I,6,FALSE)</f>
        <v>11991.457049999997</v>
      </c>
      <c r="AI388" s="250">
        <f>VLOOKUP($A388,'App C Share Outflows'!$A:$I,7,FALSE)</f>
        <v>0</v>
      </c>
      <c r="AJ388" s="250">
        <f>VLOOKUP($A388,'App C Share Outflows'!$A:$I,8,FALSE)</f>
        <v>0</v>
      </c>
      <c r="AK388" s="250">
        <f>VLOOKUP($A388,'App C Share Outflows'!$A:$I,9,FALSE)</f>
        <v>0</v>
      </c>
      <c r="AN388" s="250">
        <f>VLOOKUP($A388,'App C Share Inflows'!$A:$I,5,FALSE)</f>
        <v>-94529.797762499918</v>
      </c>
      <c r="AO388" s="250">
        <f>VLOOKUP($A388,'App C Share Inflows'!$A:$I,6,FALSE)</f>
        <v>-64928.797762499911</v>
      </c>
      <c r="AP388" s="250">
        <f>VLOOKUP($A388,'App C Share Inflows'!$A:$I,7,FALSE)</f>
        <v>-41368.089637499907</v>
      </c>
      <c r="AQ388" s="250">
        <f>VLOOKUP($A388,'App C Share Inflows'!$A:$I,8,FALSE)</f>
        <v>0</v>
      </c>
      <c r="AR388" s="250">
        <f>VLOOKUP($A388,'App C Share Inflows'!$A:$I,9,FALSE)</f>
        <v>0</v>
      </c>
    </row>
    <row r="389" spans="1:44">
      <c r="A389" s="4">
        <v>94109</v>
      </c>
      <c r="B389" s="84" t="s">
        <v>392</v>
      </c>
      <c r="C389" s="249">
        <f>VLOOKUP($A389,'App C Total'!$A:$I,3,FALSE)</f>
        <v>1.2218999999999999E-4</v>
      </c>
      <c r="D389" s="44"/>
      <c r="E389" s="250">
        <f>VLOOKUP($A389,'App C Total'!$A:$I,5,FALSE)</f>
        <v>122782.7099775</v>
      </c>
      <c r="F389" s="250">
        <f>VLOOKUP($A389,'App C Total'!$A:$I,6,FALSE)</f>
        <v>69116.225537499966</v>
      </c>
      <c r="G389" s="250">
        <f>VLOOKUP($A389,'App C Total'!$A:$I,7,FALSE)</f>
        <v>146208.26667749998</v>
      </c>
      <c r="H389" s="250">
        <f>VLOOKUP($A389,'App C Total'!$A:$I,8,FALSE)</f>
        <v>9158.8736399999998</v>
      </c>
      <c r="I389" s="250">
        <f>VLOOKUP($A389,'App C Total'!$A:$I,9,FALSE)</f>
        <v>0</v>
      </c>
      <c r="L389" s="250">
        <f>VLOOKUP($A389,'App C Exp'!$A:$I,5,FALSE)</f>
        <v>35117.283810000001</v>
      </c>
      <c r="M389" s="250">
        <f>VLOOKUP($A389,'App C Exp'!$A:$I,6,FALSE)</f>
        <v>26074.001909999999</v>
      </c>
      <c r="N389" s="250">
        <f>VLOOKUP($A389,'App C Exp'!$A:$I,7,FALSE)</f>
        <v>27044.557079999999</v>
      </c>
      <c r="O389" s="250">
        <f>VLOOKUP($A389,'App C Exp'!$A:$I,8,FALSE)</f>
        <v>0</v>
      </c>
      <c r="P389" s="250">
        <f>VLOOKUP($A389,'App C Exp'!$A:$I,9,FALSE)</f>
        <v>0</v>
      </c>
      <c r="S389" s="250">
        <f>VLOOKUP($A389,'App C Inv'!$A:$I,5,FALSE)</f>
        <v>53960.936849999998</v>
      </c>
      <c r="T389" s="250">
        <f>VLOOKUP($A389,'App C Inv'!$A:$I,6,FALSE)</f>
        <v>35776.254479999996</v>
      </c>
      <c r="U389" s="250">
        <f>VLOOKUP($A389,'App C Inv'!$A:$I,7,FALSE)</f>
        <v>117701.35034999999</v>
      </c>
      <c r="V389" s="250">
        <f>VLOOKUP($A389,'App C Inv'!$A:$I,8,FALSE)</f>
        <v>9158.8736399999998</v>
      </c>
      <c r="W389" s="250">
        <f>VLOOKUP($A389,'App C Inv'!$A:$I,9,FALSE)</f>
        <v>0</v>
      </c>
      <c r="Z389" s="250">
        <f>VLOOKUP($A389,'App C Assum'!$A:$I,5,FALSE)</f>
        <v>34389.520169999996</v>
      </c>
      <c r="AA389" s="250">
        <f>VLOOKUP($A389,'App C Assum'!$A:$I,6,FALSE)</f>
        <v>0</v>
      </c>
      <c r="AB389" s="250">
        <f>VLOOKUP($A389,'App C Assum'!$A:$I,7,FALSE)</f>
        <v>0</v>
      </c>
      <c r="AC389" s="250">
        <f>VLOOKUP($A389,'App C Assum'!$A:$I,8,FALSE)</f>
        <v>0</v>
      </c>
      <c r="AD389" s="250">
        <f>VLOOKUP($A389,'App C Assum'!$A:$I,9,FALSE)</f>
        <v>0</v>
      </c>
      <c r="AG389" s="250">
        <f>VLOOKUP($A389,'App C Share Outflows'!$A:$I,5,FALSE)</f>
        <v>10441.74414749998</v>
      </c>
      <c r="AH389" s="250">
        <f>VLOOKUP($A389,'App C Share Outflows'!$A:$I,6,FALSE)</f>
        <v>10441.74414749998</v>
      </c>
      <c r="AI389" s="250">
        <f>VLOOKUP($A389,'App C Share Outflows'!$A:$I,7,FALSE)</f>
        <v>1462.3592474999896</v>
      </c>
      <c r="AJ389" s="250">
        <f>VLOOKUP($A389,'App C Share Outflows'!$A:$I,8,FALSE)</f>
        <v>0</v>
      </c>
      <c r="AK389" s="250">
        <f>VLOOKUP($A389,'App C Share Outflows'!$A:$I,9,FALSE)</f>
        <v>0</v>
      </c>
      <c r="AN389" s="250">
        <f>VLOOKUP($A389,'App C Share Inflows'!$A:$I,5,FALSE)</f>
        <v>-11126.775000000001</v>
      </c>
      <c r="AO389" s="250">
        <f>VLOOKUP($A389,'App C Share Inflows'!$A:$I,6,FALSE)</f>
        <v>-3175.7750000000015</v>
      </c>
      <c r="AP389" s="250">
        <f>VLOOKUP($A389,'App C Share Inflows'!$A:$I,7,FALSE)</f>
        <v>0</v>
      </c>
      <c r="AQ389" s="250">
        <f>VLOOKUP($A389,'App C Share Inflows'!$A:$I,8,FALSE)</f>
        <v>0</v>
      </c>
      <c r="AR389" s="250">
        <f>VLOOKUP($A389,'App C Share Inflows'!$A:$I,9,FALSE)</f>
        <v>0</v>
      </c>
    </row>
    <row r="390" spans="1:44">
      <c r="A390" s="4">
        <v>94111</v>
      </c>
      <c r="B390" s="84" t="s">
        <v>393</v>
      </c>
      <c r="C390" s="249">
        <f>VLOOKUP($A390,'App C Total'!$A:$I,3,FALSE)</f>
        <v>2.2910369999999999E-2</v>
      </c>
      <c r="D390" s="44"/>
      <c r="E390" s="250">
        <f>VLOOKUP($A390,'App C Total'!$A:$I,5,FALSE)</f>
        <v>22495530.940057497</v>
      </c>
      <c r="F390" s="250">
        <f>VLOOKUP($A390,'App C Total'!$A:$I,6,FALSE)</f>
        <v>11415751.197937498</v>
      </c>
      <c r="G390" s="250">
        <f>VLOOKUP($A390,'App C Total'!$A:$I,7,FALSE)</f>
        <v>26889459.481432498</v>
      </c>
      <c r="H390" s="250">
        <f>VLOOKUP($A390,'App C Total'!$A:$I,8,FALSE)</f>
        <v>1717269.6937199999</v>
      </c>
      <c r="I390" s="250">
        <f>VLOOKUP($A390,'App C Total'!$A:$I,9,FALSE)</f>
        <v>0</v>
      </c>
      <c r="L390" s="250">
        <f>VLOOKUP($A390,'App C Exp'!$A:$I,5,FALSE)</f>
        <v>6584417.4276299998</v>
      </c>
      <c r="M390" s="250">
        <f>VLOOKUP($A390,'App C Exp'!$A:$I,6,FALSE)</f>
        <v>4888820.9439300001</v>
      </c>
      <c r="N390" s="250">
        <f>VLOOKUP($A390,'App C Exp'!$A:$I,7,FALSE)</f>
        <v>5070798.01284</v>
      </c>
      <c r="O390" s="250">
        <f>VLOOKUP($A390,'App C Exp'!$A:$I,8,FALSE)</f>
        <v>0</v>
      </c>
      <c r="P390" s="250">
        <f>VLOOKUP($A390,'App C Exp'!$A:$I,9,FALSE)</f>
        <v>0</v>
      </c>
      <c r="S390" s="250">
        <f>VLOOKUP($A390,'App C Inv'!$A:$I,5,FALSE)</f>
        <v>10117563.04755</v>
      </c>
      <c r="T390" s="250">
        <f>VLOOKUP($A390,'App C Inv'!$A:$I,6,FALSE)</f>
        <v>6707973.0530399997</v>
      </c>
      <c r="U390" s="250">
        <f>VLOOKUP($A390,'App C Inv'!$A:$I,7,FALSE)</f>
        <v>22068757.558049999</v>
      </c>
      <c r="V390" s="250">
        <f>VLOOKUP($A390,'App C Inv'!$A:$I,8,FALSE)</f>
        <v>1717269.6937199999</v>
      </c>
      <c r="W390" s="250">
        <f>VLOOKUP($A390,'App C Inv'!$A:$I,9,FALSE)</f>
        <v>0</v>
      </c>
      <c r="Z390" s="250">
        <f>VLOOKUP($A390,'App C Assum'!$A:$I,5,FALSE)</f>
        <v>6447963.2639100002</v>
      </c>
      <c r="AA390" s="250">
        <f>VLOOKUP($A390,'App C Assum'!$A:$I,6,FALSE)</f>
        <v>0</v>
      </c>
      <c r="AB390" s="250">
        <f>VLOOKUP($A390,'App C Assum'!$A:$I,7,FALSE)</f>
        <v>0</v>
      </c>
      <c r="AC390" s="250">
        <f>VLOOKUP($A390,'App C Assum'!$A:$I,8,FALSE)</f>
        <v>0</v>
      </c>
      <c r="AD390" s="250">
        <f>VLOOKUP($A390,'App C Assum'!$A:$I,9,FALSE)</f>
        <v>0</v>
      </c>
      <c r="AG390" s="250">
        <f>VLOOKUP($A390,'App C Share Outflows'!$A:$I,5,FALSE)</f>
        <v>69053.290424999781</v>
      </c>
      <c r="AH390" s="250">
        <f>VLOOKUP($A390,'App C Share Outflows'!$A:$I,6,FALSE)</f>
        <v>69053.290424999781</v>
      </c>
      <c r="AI390" s="250">
        <f>VLOOKUP($A390,'App C Share Outflows'!$A:$I,7,FALSE)</f>
        <v>0</v>
      </c>
      <c r="AJ390" s="250">
        <f>VLOOKUP($A390,'App C Share Outflows'!$A:$I,8,FALSE)</f>
        <v>0</v>
      </c>
      <c r="AK390" s="250">
        <f>VLOOKUP($A390,'App C Share Outflows'!$A:$I,9,FALSE)</f>
        <v>0</v>
      </c>
      <c r="AN390" s="250">
        <f>VLOOKUP($A390,'App C Share Inflows'!$A:$I,5,FALSE)</f>
        <v>-723466.08945750189</v>
      </c>
      <c r="AO390" s="250">
        <f>VLOOKUP($A390,'App C Share Inflows'!$A:$I,6,FALSE)</f>
        <v>-250096.08945750189</v>
      </c>
      <c r="AP390" s="250">
        <f>VLOOKUP($A390,'App C Share Inflows'!$A:$I,7,FALSE)</f>
        <v>-250096.08945750189</v>
      </c>
      <c r="AQ390" s="250">
        <f>VLOOKUP($A390,'App C Share Inflows'!$A:$I,8,FALSE)</f>
        <v>0</v>
      </c>
      <c r="AR390" s="250">
        <f>VLOOKUP($A390,'App C Share Inflows'!$A:$I,9,FALSE)</f>
        <v>0</v>
      </c>
    </row>
    <row r="391" spans="1:44">
      <c r="A391" s="4">
        <v>94112</v>
      </c>
      <c r="B391" s="84" t="s">
        <v>394</v>
      </c>
      <c r="C391" s="249">
        <f>VLOOKUP($A391,'App C Total'!$A:$I,3,FALSE)</f>
        <v>1.6161999999999999E-4</v>
      </c>
      <c r="D391" s="44"/>
      <c r="E391" s="250">
        <f>VLOOKUP($A391,'App C Total'!$A:$I,5,FALSE)</f>
        <v>180436.718995</v>
      </c>
      <c r="F391" s="250">
        <f>VLOOKUP($A391,'App C Total'!$A:$I,6,FALSE)</f>
        <v>104299.63187499999</v>
      </c>
      <c r="G391" s="250">
        <f>VLOOKUP($A391,'App C Total'!$A:$I,7,FALSE)</f>
        <v>218946.257545</v>
      </c>
      <c r="H391" s="250">
        <f>VLOOKUP($A391,'App C Total'!$A:$I,8,FALSE)</f>
        <v>12114.388719999999</v>
      </c>
      <c r="I391" s="250">
        <f>VLOOKUP($A391,'App C Total'!$A:$I,9,FALSE)</f>
        <v>0</v>
      </c>
      <c r="L391" s="250">
        <f>VLOOKUP($A391,'App C Exp'!$A:$I,5,FALSE)</f>
        <v>46449.426379999997</v>
      </c>
      <c r="M391" s="250">
        <f>VLOOKUP($A391,'App C Exp'!$A:$I,6,FALSE)</f>
        <v>34487.930179999996</v>
      </c>
      <c r="N391" s="250">
        <f>VLOOKUP($A391,'App C Exp'!$A:$I,7,FALSE)</f>
        <v>35771.677839999997</v>
      </c>
      <c r="O391" s="250">
        <f>VLOOKUP($A391,'App C Exp'!$A:$I,8,FALSE)</f>
        <v>0</v>
      </c>
      <c r="P391" s="250">
        <f>VLOOKUP($A391,'App C Exp'!$A:$I,9,FALSE)</f>
        <v>0</v>
      </c>
      <c r="S391" s="250">
        <f>VLOOKUP($A391,'App C Inv'!$A:$I,5,FALSE)</f>
        <v>71373.816299999991</v>
      </c>
      <c r="T391" s="250">
        <f>VLOOKUP($A391,'App C Inv'!$A:$I,6,FALSE)</f>
        <v>47321.043039999997</v>
      </c>
      <c r="U391" s="250">
        <f>VLOOKUP($A391,'App C Inv'!$A:$I,7,FALSE)</f>
        <v>155682.88929999998</v>
      </c>
      <c r="V391" s="250">
        <f>VLOOKUP($A391,'App C Inv'!$A:$I,8,FALSE)</f>
        <v>12114.388719999999</v>
      </c>
      <c r="W391" s="250">
        <f>VLOOKUP($A391,'App C Inv'!$A:$I,9,FALSE)</f>
        <v>0</v>
      </c>
      <c r="Z391" s="250">
        <f>VLOOKUP($A391,'App C Assum'!$A:$I,5,FALSE)</f>
        <v>45486.817659999993</v>
      </c>
      <c r="AA391" s="250">
        <f>VLOOKUP($A391,'App C Assum'!$A:$I,6,FALSE)</f>
        <v>0</v>
      </c>
      <c r="AB391" s="250">
        <f>VLOOKUP($A391,'App C Assum'!$A:$I,7,FALSE)</f>
        <v>0</v>
      </c>
      <c r="AC391" s="250">
        <f>VLOOKUP($A391,'App C Assum'!$A:$I,8,FALSE)</f>
        <v>0</v>
      </c>
      <c r="AD391" s="250">
        <f>VLOOKUP($A391,'App C Assum'!$A:$I,9,FALSE)</f>
        <v>0</v>
      </c>
      <c r="AG391" s="250">
        <f>VLOOKUP($A391,'App C Share Outflows'!$A:$I,5,FALSE)</f>
        <v>33004.495405000016</v>
      </c>
      <c r="AH391" s="250">
        <f>VLOOKUP($A391,'App C Share Outflows'!$A:$I,6,FALSE)</f>
        <v>33004.495405000016</v>
      </c>
      <c r="AI391" s="250">
        <f>VLOOKUP($A391,'App C Share Outflows'!$A:$I,7,FALSE)</f>
        <v>27491.690405000016</v>
      </c>
      <c r="AJ391" s="250">
        <f>VLOOKUP($A391,'App C Share Outflows'!$A:$I,8,FALSE)</f>
        <v>0</v>
      </c>
      <c r="AK391" s="250">
        <f>VLOOKUP($A391,'App C Share Outflows'!$A:$I,9,FALSE)</f>
        <v>0</v>
      </c>
      <c r="AN391" s="250">
        <f>VLOOKUP($A391,'App C Share Inflows'!$A:$I,5,FALSE)</f>
        <v>-15877.836750000009</v>
      </c>
      <c r="AO391" s="250">
        <f>VLOOKUP($A391,'App C Share Inflows'!$A:$I,6,FALSE)</f>
        <v>-10513.836750000009</v>
      </c>
      <c r="AP391" s="250">
        <f>VLOOKUP($A391,'App C Share Inflows'!$A:$I,7,FALSE)</f>
        <v>0</v>
      </c>
      <c r="AQ391" s="250">
        <f>VLOOKUP($A391,'App C Share Inflows'!$A:$I,8,FALSE)</f>
        <v>0</v>
      </c>
      <c r="AR391" s="250">
        <f>VLOOKUP($A391,'App C Share Inflows'!$A:$I,9,FALSE)</f>
        <v>0</v>
      </c>
    </row>
    <row r="392" spans="1:44">
      <c r="A392" s="4">
        <v>94117</v>
      </c>
      <c r="B392" s="84" t="s">
        <v>395</v>
      </c>
      <c r="C392" s="249">
        <f>VLOOKUP($A392,'App C Total'!$A:$I,3,FALSE)</f>
        <v>4.5126999999999998E-4</v>
      </c>
      <c r="D392" s="44"/>
      <c r="E392" s="250">
        <f>VLOOKUP($A392,'App C Total'!$A:$I,5,FALSE)</f>
        <v>556506.7359325001</v>
      </c>
      <c r="F392" s="250">
        <f>VLOOKUP($A392,'App C Total'!$A:$I,6,FALSE)</f>
        <v>296494.10541250004</v>
      </c>
      <c r="G392" s="250">
        <f>VLOOKUP($A392,'App C Total'!$A:$I,7,FALSE)</f>
        <v>560756.62245750008</v>
      </c>
      <c r="H392" s="250">
        <f>VLOOKUP($A392,'App C Total'!$A:$I,8,FALSE)</f>
        <v>33825.394119999997</v>
      </c>
      <c r="I392" s="250">
        <f>VLOOKUP($A392,'App C Total'!$A:$I,9,FALSE)</f>
        <v>0</v>
      </c>
      <c r="L392" s="250">
        <f>VLOOKUP($A392,'App C Exp'!$A:$I,5,FALSE)</f>
        <v>129694.54672999999</v>
      </c>
      <c r="M392" s="250">
        <f>VLOOKUP($A392,'App C Exp'!$A:$I,6,FALSE)</f>
        <v>96296.054029999999</v>
      </c>
      <c r="N392" s="250">
        <f>VLOOKUP($A392,'App C Exp'!$A:$I,7,FALSE)</f>
        <v>99880.491639999993</v>
      </c>
      <c r="O392" s="250">
        <f>VLOOKUP($A392,'App C Exp'!$A:$I,8,FALSE)</f>
        <v>0</v>
      </c>
      <c r="P392" s="250">
        <f>VLOOKUP($A392,'App C Exp'!$A:$I,9,FALSE)</f>
        <v>0</v>
      </c>
      <c r="S392" s="250">
        <f>VLOOKUP($A392,'App C Inv'!$A:$I,5,FALSE)</f>
        <v>199287.60105</v>
      </c>
      <c r="T392" s="250">
        <f>VLOOKUP($A392,'App C Inv'!$A:$I,6,FALSE)</f>
        <v>132128.24583999999</v>
      </c>
      <c r="U392" s="250">
        <f>VLOOKUP($A392,'App C Inv'!$A:$I,7,FALSE)</f>
        <v>434692.59654999996</v>
      </c>
      <c r="V392" s="250">
        <f>VLOOKUP($A392,'App C Inv'!$A:$I,8,FALSE)</f>
        <v>33825.394119999997</v>
      </c>
      <c r="W392" s="250">
        <f>VLOOKUP($A392,'App C Inv'!$A:$I,9,FALSE)</f>
        <v>0</v>
      </c>
      <c r="Z392" s="250">
        <f>VLOOKUP($A392,'App C Assum'!$A:$I,5,FALSE)</f>
        <v>127006.78260999999</v>
      </c>
      <c r="AA392" s="250">
        <f>VLOOKUP($A392,'App C Assum'!$A:$I,6,FALSE)</f>
        <v>0</v>
      </c>
      <c r="AB392" s="250">
        <f>VLOOKUP($A392,'App C Assum'!$A:$I,7,FALSE)</f>
        <v>0</v>
      </c>
      <c r="AC392" s="250">
        <f>VLOOKUP($A392,'App C Assum'!$A:$I,8,FALSE)</f>
        <v>0</v>
      </c>
      <c r="AD392" s="250">
        <f>VLOOKUP($A392,'App C Assum'!$A:$I,9,FALSE)</f>
        <v>0</v>
      </c>
      <c r="AG392" s="250">
        <f>VLOOKUP($A392,'App C Share Outflows'!$A:$I,5,FALSE)</f>
        <v>100517.80554250006</v>
      </c>
      <c r="AH392" s="250">
        <f>VLOOKUP($A392,'App C Share Outflows'!$A:$I,6,FALSE)</f>
        <v>68069.805542500064</v>
      </c>
      <c r="AI392" s="250">
        <f>VLOOKUP($A392,'App C Share Outflows'!$A:$I,7,FALSE)</f>
        <v>26183.534267500101</v>
      </c>
      <c r="AJ392" s="250">
        <f>VLOOKUP($A392,'App C Share Outflows'!$A:$I,8,FALSE)</f>
        <v>0</v>
      </c>
      <c r="AK392" s="250">
        <f>VLOOKUP($A392,'App C Share Outflows'!$A:$I,9,FALSE)</f>
        <v>0</v>
      </c>
      <c r="AN392" s="250">
        <f>VLOOKUP($A392,'App C Share Inflows'!$A:$I,5,FALSE)</f>
        <v>0</v>
      </c>
      <c r="AO392" s="250">
        <f>VLOOKUP($A392,'App C Share Inflows'!$A:$I,6,FALSE)</f>
        <v>0</v>
      </c>
      <c r="AP392" s="250">
        <f>VLOOKUP($A392,'App C Share Inflows'!$A:$I,7,FALSE)</f>
        <v>0</v>
      </c>
      <c r="AQ392" s="250">
        <f>VLOOKUP($A392,'App C Share Inflows'!$A:$I,8,FALSE)</f>
        <v>0</v>
      </c>
      <c r="AR392" s="250">
        <f>VLOOKUP($A392,'App C Share Inflows'!$A:$I,9,FALSE)</f>
        <v>0</v>
      </c>
    </row>
    <row r="393" spans="1:44">
      <c r="A393" s="4">
        <v>94118</v>
      </c>
      <c r="B393" s="84" t="s">
        <v>396</v>
      </c>
      <c r="C393" s="249">
        <f>VLOOKUP($A393,'App C Total'!$A:$I,3,FALSE)</f>
        <v>1.4695999999999999E-4</v>
      </c>
      <c r="D393" s="44"/>
      <c r="E393" s="250">
        <f>VLOOKUP($A393,'App C Total'!$A:$I,5,FALSE)</f>
        <v>139562.64166000002</v>
      </c>
      <c r="F393" s="250">
        <f>VLOOKUP($A393,'App C Total'!$A:$I,6,FALSE)</f>
        <v>69767.240700000009</v>
      </c>
      <c r="G393" s="250">
        <f>VLOOKUP($A393,'App C Total'!$A:$I,7,FALSE)</f>
        <v>167835.91376</v>
      </c>
      <c r="H393" s="250">
        <f>VLOOKUP($A393,'App C Total'!$A:$I,8,FALSE)</f>
        <v>11015.533759999998</v>
      </c>
      <c r="I393" s="250">
        <f>VLOOKUP($A393,'App C Total'!$A:$I,9,FALSE)</f>
        <v>0</v>
      </c>
      <c r="L393" s="250">
        <f>VLOOKUP($A393,'App C Exp'!$A:$I,5,FALSE)</f>
        <v>42236.157039999998</v>
      </c>
      <c r="M393" s="250">
        <f>VLOOKUP($A393,'App C Exp'!$A:$I,6,FALSE)</f>
        <v>31359.647439999997</v>
      </c>
      <c r="N393" s="250">
        <f>VLOOKUP($A393,'App C Exp'!$A:$I,7,FALSE)</f>
        <v>32526.950719999997</v>
      </c>
      <c r="O393" s="250">
        <f>VLOOKUP($A393,'App C Exp'!$A:$I,8,FALSE)</f>
        <v>0</v>
      </c>
      <c r="P393" s="250">
        <f>VLOOKUP($A393,'App C Exp'!$A:$I,9,FALSE)</f>
        <v>0</v>
      </c>
      <c r="S393" s="250">
        <f>VLOOKUP($A393,'App C Inv'!$A:$I,5,FALSE)</f>
        <v>64899.740399999995</v>
      </c>
      <c r="T393" s="250">
        <f>VLOOKUP($A393,'App C Inv'!$A:$I,6,FALSE)</f>
        <v>43028.712319999999</v>
      </c>
      <c r="U393" s="250">
        <f>VLOOKUP($A393,'App C Inv'!$A:$I,7,FALSE)</f>
        <v>141561.42439999999</v>
      </c>
      <c r="V393" s="250">
        <f>VLOOKUP($A393,'App C Inv'!$A:$I,8,FALSE)</f>
        <v>11015.533759999998</v>
      </c>
      <c r="W393" s="250">
        <f>VLOOKUP($A393,'App C Inv'!$A:$I,9,FALSE)</f>
        <v>0</v>
      </c>
      <c r="Z393" s="250">
        <f>VLOOKUP($A393,'App C Assum'!$A:$I,5,FALSE)</f>
        <v>41360.863279999998</v>
      </c>
      <c r="AA393" s="250">
        <f>VLOOKUP($A393,'App C Assum'!$A:$I,6,FALSE)</f>
        <v>0</v>
      </c>
      <c r="AB393" s="250">
        <f>VLOOKUP($A393,'App C Assum'!$A:$I,7,FALSE)</f>
        <v>0</v>
      </c>
      <c r="AC393" s="250">
        <f>VLOOKUP($A393,'App C Assum'!$A:$I,8,FALSE)</f>
        <v>0</v>
      </c>
      <c r="AD393" s="250">
        <f>VLOOKUP($A393,'App C Assum'!$A:$I,9,FALSE)</f>
        <v>0</v>
      </c>
      <c r="AG393" s="250">
        <f>VLOOKUP($A393,'App C Share Outflows'!$A:$I,5,FALSE)</f>
        <v>2330.0935500000051</v>
      </c>
      <c r="AH393" s="250">
        <f>VLOOKUP($A393,'App C Share Outflows'!$A:$I,6,FALSE)</f>
        <v>2330.0935500000051</v>
      </c>
      <c r="AI393" s="250">
        <f>VLOOKUP($A393,'App C Share Outflows'!$A:$I,7,FALSE)</f>
        <v>0</v>
      </c>
      <c r="AJ393" s="250">
        <f>VLOOKUP($A393,'App C Share Outflows'!$A:$I,8,FALSE)</f>
        <v>0</v>
      </c>
      <c r="AK393" s="250">
        <f>VLOOKUP($A393,'App C Share Outflows'!$A:$I,9,FALSE)</f>
        <v>0</v>
      </c>
      <c r="AN393" s="250">
        <f>VLOOKUP($A393,'App C Share Inflows'!$A:$I,5,FALSE)</f>
        <v>-11264.21260999999</v>
      </c>
      <c r="AO393" s="250">
        <f>VLOOKUP($A393,'App C Share Inflows'!$A:$I,6,FALSE)</f>
        <v>-6951.2126099999896</v>
      </c>
      <c r="AP393" s="250">
        <f>VLOOKUP($A393,'App C Share Inflows'!$A:$I,7,FALSE)</f>
        <v>-6252.4613599999884</v>
      </c>
      <c r="AQ393" s="250">
        <f>VLOOKUP($A393,'App C Share Inflows'!$A:$I,8,FALSE)</f>
        <v>0</v>
      </c>
      <c r="AR393" s="250">
        <f>VLOOKUP($A393,'App C Share Inflows'!$A:$I,9,FALSE)</f>
        <v>0</v>
      </c>
    </row>
    <row r="394" spans="1:44">
      <c r="A394" s="4">
        <v>94121</v>
      </c>
      <c r="B394" s="84" t="s">
        <v>397</v>
      </c>
      <c r="C394" s="249">
        <f>VLOOKUP($A394,'App C Total'!$A:$I,3,FALSE)</f>
        <v>1.011942E-2</v>
      </c>
      <c r="D394" s="44"/>
      <c r="E394" s="250">
        <f>VLOOKUP($A394,'App C Total'!$A:$I,5,FALSE)</f>
        <v>9995127.651095001</v>
      </c>
      <c r="F394" s="250">
        <f>VLOOKUP($A394,'App C Total'!$A:$I,6,FALSE)</f>
        <v>5047948.0111750001</v>
      </c>
      <c r="G394" s="250">
        <f>VLOOKUP($A394,'App C Total'!$A:$I,7,FALSE)</f>
        <v>11960733.902295001</v>
      </c>
      <c r="H394" s="250">
        <f>VLOOKUP($A394,'App C Total'!$A:$I,8,FALSE)</f>
        <v>758511.24552</v>
      </c>
      <c r="I394" s="250">
        <f>VLOOKUP($A394,'App C Total'!$A:$I,9,FALSE)</f>
        <v>0</v>
      </c>
      <c r="L394" s="250">
        <f>VLOOKUP($A394,'App C Exp'!$A:$I,5,FALSE)</f>
        <v>2908311.1885800003</v>
      </c>
      <c r="M394" s="250">
        <f>VLOOKUP($A394,'App C Exp'!$A:$I,6,FALSE)</f>
        <v>2159372.91438</v>
      </c>
      <c r="N394" s="250">
        <f>VLOOKUP($A394,'App C Exp'!$A:$I,7,FALSE)</f>
        <v>2239751.4674400003</v>
      </c>
      <c r="O394" s="250">
        <f>VLOOKUP($A394,'App C Exp'!$A:$I,8,FALSE)</f>
        <v>0</v>
      </c>
      <c r="P394" s="250">
        <f>VLOOKUP($A394,'App C Exp'!$A:$I,9,FALSE)</f>
        <v>0</v>
      </c>
      <c r="S394" s="250">
        <f>VLOOKUP($A394,'App C Inv'!$A:$I,5,FALSE)</f>
        <v>4468887.6633000001</v>
      </c>
      <c r="T394" s="250">
        <f>VLOOKUP($A394,'App C Inv'!$A:$I,6,FALSE)</f>
        <v>2962885.22064</v>
      </c>
      <c r="U394" s="250">
        <f>VLOOKUP($A394,'App C Inv'!$A:$I,7,FALSE)</f>
        <v>9747683.1063000001</v>
      </c>
      <c r="V394" s="250">
        <f>VLOOKUP($A394,'App C Inv'!$A:$I,8,FALSE)</f>
        <v>758511.24552</v>
      </c>
      <c r="W394" s="250">
        <f>VLOOKUP($A394,'App C Inv'!$A:$I,9,FALSE)</f>
        <v>0</v>
      </c>
      <c r="Z394" s="250">
        <f>VLOOKUP($A394,'App C Assum'!$A:$I,5,FALSE)</f>
        <v>2848039.9230599999</v>
      </c>
      <c r="AA394" s="250">
        <f>VLOOKUP($A394,'App C Assum'!$A:$I,6,FALSE)</f>
        <v>0</v>
      </c>
      <c r="AB394" s="250">
        <f>VLOOKUP($A394,'App C Assum'!$A:$I,7,FALSE)</f>
        <v>0</v>
      </c>
      <c r="AC394" s="250">
        <f>VLOOKUP($A394,'App C Assum'!$A:$I,8,FALSE)</f>
        <v>0</v>
      </c>
      <c r="AD394" s="250">
        <f>VLOOKUP($A394,'App C Assum'!$A:$I,9,FALSE)</f>
        <v>0</v>
      </c>
      <c r="AG394" s="250">
        <f>VLOOKUP($A394,'App C Share Outflows'!$A:$I,5,FALSE)</f>
        <v>143230.89250000007</v>
      </c>
      <c r="AH394" s="250">
        <f>VLOOKUP($A394,'App C Share Outflows'!$A:$I,6,FALSE)</f>
        <v>143230.89250000007</v>
      </c>
      <c r="AI394" s="250">
        <f>VLOOKUP($A394,'App C Share Outflows'!$A:$I,7,FALSE)</f>
        <v>0</v>
      </c>
      <c r="AJ394" s="250">
        <f>VLOOKUP($A394,'App C Share Outflows'!$A:$I,8,FALSE)</f>
        <v>0</v>
      </c>
      <c r="AK394" s="250">
        <f>VLOOKUP($A394,'App C Share Outflows'!$A:$I,9,FALSE)</f>
        <v>0</v>
      </c>
      <c r="AN394" s="250">
        <f>VLOOKUP($A394,'App C Share Inflows'!$A:$I,5,FALSE)</f>
        <v>-373342.01634499966</v>
      </c>
      <c r="AO394" s="250">
        <f>VLOOKUP($A394,'App C Share Inflows'!$A:$I,6,FALSE)</f>
        <v>-217541.01634499963</v>
      </c>
      <c r="AP394" s="250">
        <f>VLOOKUP($A394,'App C Share Inflows'!$A:$I,7,FALSE)</f>
        <v>-26700.671444999258</v>
      </c>
      <c r="AQ394" s="250">
        <f>VLOOKUP($A394,'App C Share Inflows'!$A:$I,8,FALSE)</f>
        <v>0</v>
      </c>
      <c r="AR394" s="250">
        <f>VLOOKUP($A394,'App C Share Inflows'!$A:$I,9,FALSE)</f>
        <v>0</v>
      </c>
    </row>
    <row r="395" spans="1:44">
      <c r="A395" s="4">
        <v>94127</v>
      </c>
      <c r="B395" s="84" t="s">
        <v>398</v>
      </c>
      <c r="C395" s="249">
        <f>VLOOKUP($A395,'App C Total'!$A:$I,3,FALSE)</f>
        <v>1.9765000000000001E-4</v>
      </c>
      <c r="D395" s="44"/>
      <c r="E395" s="250">
        <f>VLOOKUP($A395,'App C Total'!$A:$I,5,FALSE)</f>
        <v>229830.21296249999</v>
      </c>
      <c r="F395" s="250">
        <f>VLOOKUP($A395,'App C Total'!$A:$I,6,FALSE)</f>
        <v>102967.06156250001</v>
      </c>
      <c r="G395" s="250">
        <f>VLOOKUP($A395,'App C Total'!$A:$I,7,FALSE)</f>
        <v>236118.1088625</v>
      </c>
      <c r="H395" s="250">
        <f>VLOOKUP($A395,'App C Total'!$A:$I,8,FALSE)</f>
        <v>14815.053400000001</v>
      </c>
      <c r="I395" s="250">
        <f>VLOOKUP($A395,'App C Total'!$A:$I,9,FALSE)</f>
        <v>0</v>
      </c>
      <c r="L395" s="250">
        <f>VLOOKUP($A395,'App C Exp'!$A:$I,5,FALSE)</f>
        <v>56804.412349999999</v>
      </c>
      <c r="M395" s="250">
        <f>VLOOKUP($A395,'App C Exp'!$A:$I,6,FALSE)</f>
        <v>42176.335850000003</v>
      </c>
      <c r="N395" s="250">
        <f>VLOOKUP($A395,'App C Exp'!$A:$I,7,FALSE)</f>
        <v>43746.269800000002</v>
      </c>
      <c r="O395" s="250">
        <f>VLOOKUP($A395,'App C Exp'!$A:$I,8,FALSE)</f>
        <v>0</v>
      </c>
      <c r="P395" s="250">
        <f>VLOOKUP($A395,'App C Exp'!$A:$I,9,FALSE)</f>
        <v>0</v>
      </c>
      <c r="S395" s="250">
        <f>VLOOKUP($A395,'App C Inv'!$A:$I,5,FALSE)</f>
        <v>87285.204750000004</v>
      </c>
      <c r="T395" s="250">
        <f>VLOOKUP($A395,'App C Inv'!$A:$I,6,FALSE)</f>
        <v>57870.338800000005</v>
      </c>
      <c r="U395" s="250">
        <f>VLOOKUP($A395,'App C Inv'!$A:$I,7,FALSE)</f>
        <v>190389.32725</v>
      </c>
      <c r="V395" s="250">
        <f>VLOOKUP($A395,'App C Inv'!$A:$I,8,FALSE)</f>
        <v>14815.053400000001</v>
      </c>
      <c r="W395" s="250">
        <f>VLOOKUP($A395,'App C Inv'!$A:$I,9,FALSE)</f>
        <v>0</v>
      </c>
      <c r="Z395" s="250">
        <f>VLOOKUP($A395,'App C Assum'!$A:$I,5,FALSE)</f>
        <v>55627.20895</v>
      </c>
      <c r="AA395" s="250">
        <f>VLOOKUP($A395,'App C Assum'!$A:$I,6,FALSE)</f>
        <v>0</v>
      </c>
      <c r="AB395" s="250">
        <f>VLOOKUP($A395,'App C Assum'!$A:$I,7,FALSE)</f>
        <v>0</v>
      </c>
      <c r="AC395" s="250">
        <f>VLOOKUP($A395,'App C Assum'!$A:$I,8,FALSE)</f>
        <v>0</v>
      </c>
      <c r="AD395" s="250">
        <f>VLOOKUP($A395,'App C Assum'!$A:$I,9,FALSE)</f>
        <v>0</v>
      </c>
      <c r="AG395" s="250">
        <f>VLOOKUP($A395,'App C Share Outflows'!$A:$I,5,FALSE)</f>
        <v>30141.648162499998</v>
      </c>
      <c r="AH395" s="250">
        <f>VLOOKUP($A395,'App C Share Outflows'!$A:$I,6,FALSE)</f>
        <v>2948.6481624999979</v>
      </c>
      <c r="AI395" s="250">
        <f>VLOOKUP($A395,'App C Share Outflows'!$A:$I,7,FALSE)</f>
        <v>1982.5118124999972</v>
      </c>
      <c r="AJ395" s="250">
        <f>VLOOKUP($A395,'App C Share Outflows'!$A:$I,8,FALSE)</f>
        <v>0</v>
      </c>
      <c r="AK395" s="250">
        <f>VLOOKUP($A395,'App C Share Outflows'!$A:$I,9,FALSE)</f>
        <v>0</v>
      </c>
      <c r="AN395" s="250">
        <f>VLOOKUP($A395,'App C Share Inflows'!$A:$I,5,FALSE)</f>
        <v>-28.261249999995925</v>
      </c>
      <c r="AO395" s="250">
        <f>VLOOKUP($A395,'App C Share Inflows'!$A:$I,6,FALSE)</f>
        <v>-28.261249999995925</v>
      </c>
      <c r="AP395" s="250">
        <f>VLOOKUP($A395,'App C Share Inflows'!$A:$I,7,FALSE)</f>
        <v>0</v>
      </c>
      <c r="AQ395" s="250">
        <f>VLOOKUP($A395,'App C Share Inflows'!$A:$I,8,FALSE)</f>
        <v>0</v>
      </c>
      <c r="AR395" s="250">
        <f>VLOOKUP($A395,'App C Share Inflows'!$A:$I,9,FALSE)</f>
        <v>0</v>
      </c>
    </row>
    <row r="396" spans="1:44">
      <c r="A396" s="4">
        <v>94131</v>
      </c>
      <c r="B396" s="84" t="s">
        <v>399</v>
      </c>
      <c r="C396" s="249">
        <f>VLOOKUP($A396,'App C Total'!$A:$I,3,FALSE)</f>
        <v>2.3969E-4</v>
      </c>
      <c r="D396" s="44"/>
      <c r="E396" s="250">
        <f>VLOOKUP($A396,'App C Total'!$A:$I,5,FALSE)</f>
        <v>256829.84030250003</v>
      </c>
      <c r="F396" s="250">
        <f>VLOOKUP($A396,'App C Total'!$A:$I,6,FALSE)</f>
        <v>138470.92586250001</v>
      </c>
      <c r="G396" s="250">
        <f>VLOOKUP($A396,'App C Total'!$A:$I,7,FALSE)</f>
        <v>283644.1594525</v>
      </c>
      <c r="H396" s="250">
        <f>VLOOKUP($A396,'App C Total'!$A:$I,8,FALSE)</f>
        <v>17966.20364</v>
      </c>
      <c r="I396" s="250">
        <f>VLOOKUP($A396,'App C Total'!$A:$I,9,FALSE)</f>
        <v>0</v>
      </c>
      <c r="L396" s="250">
        <f>VLOOKUP($A396,'App C Exp'!$A:$I,5,FALSE)</f>
        <v>68886.666310000001</v>
      </c>
      <c r="M396" s="250">
        <f>VLOOKUP($A396,'App C Exp'!$A:$I,6,FALSE)</f>
        <v>51147.209410000003</v>
      </c>
      <c r="N396" s="250">
        <f>VLOOKUP($A396,'App C Exp'!$A:$I,7,FALSE)</f>
        <v>53051.067080000001</v>
      </c>
      <c r="O396" s="250">
        <f>VLOOKUP($A396,'App C Exp'!$A:$I,8,FALSE)</f>
        <v>0</v>
      </c>
      <c r="P396" s="250">
        <f>VLOOKUP($A396,'App C Exp'!$A:$I,9,FALSE)</f>
        <v>0</v>
      </c>
      <c r="S396" s="250">
        <f>VLOOKUP($A396,'App C Inv'!$A:$I,5,FALSE)</f>
        <v>105850.69935</v>
      </c>
      <c r="T396" s="250">
        <f>VLOOKUP($A396,'App C Inv'!$A:$I,6,FALSE)</f>
        <v>70179.314480000001</v>
      </c>
      <c r="U396" s="250">
        <f>VLOOKUP($A396,'App C Inv'!$A:$I,7,FALSE)</f>
        <v>230884.98785</v>
      </c>
      <c r="V396" s="250">
        <f>VLOOKUP($A396,'App C Inv'!$A:$I,8,FALSE)</f>
        <v>17966.20364</v>
      </c>
      <c r="W396" s="250">
        <f>VLOOKUP($A396,'App C Inv'!$A:$I,9,FALSE)</f>
        <v>0</v>
      </c>
      <c r="Z396" s="250">
        <f>VLOOKUP($A396,'App C Assum'!$A:$I,5,FALSE)</f>
        <v>67459.072669999994</v>
      </c>
      <c r="AA396" s="250">
        <f>VLOOKUP($A396,'App C Assum'!$A:$I,6,FALSE)</f>
        <v>0</v>
      </c>
      <c r="AB396" s="250">
        <f>VLOOKUP($A396,'App C Assum'!$A:$I,7,FALSE)</f>
        <v>0</v>
      </c>
      <c r="AC396" s="250">
        <f>VLOOKUP($A396,'App C Assum'!$A:$I,8,FALSE)</f>
        <v>0</v>
      </c>
      <c r="AD396" s="250">
        <f>VLOOKUP($A396,'App C Assum'!$A:$I,9,FALSE)</f>
        <v>0</v>
      </c>
      <c r="AG396" s="250">
        <f>VLOOKUP($A396,'App C Share Outflows'!$A:$I,5,FALSE)</f>
        <v>20118.368699999992</v>
      </c>
      <c r="AH396" s="250">
        <f>VLOOKUP($A396,'App C Share Outflows'!$A:$I,6,FALSE)</f>
        <v>20118.368699999992</v>
      </c>
      <c r="AI396" s="250">
        <f>VLOOKUP($A396,'App C Share Outflows'!$A:$I,7,FALSE)</f>
        <v>0</v>
      </c>
      <c r="AJ396" s="250">
        <f>VLOOKUP($A396,'App C Share Outflows'!$A:$I,8,FALSE)</f>
        <v>0</v>
      </c>
      <c r="AK396" s="250">
        <f>VLOOKUP($A396,'App C Share Outflows'!$A:$I,9,FALSE)</f>
        <v>0</v>
      </c>
      <c r="AN396" s="250">
        <f>VLOOKUP($A396,'App C Share Inflows'!$A:$I,5,FALSE)</f>
        <v>-5484.9667274999965</v>
      </c>
      <c r="AO396" s="250">
        <f>VLOOKUP($A396,'App C Share Inflows'!$A:$I,6,FALSE)</f>
        <v>-2973.9667274999965</v>
      </c>
      <c r="AP396" s="250">
        <f>VLOOKUP($A396,'App C Share Inflows'!$A:$I,7,FALSE)</f>
        <v>-291.89547750000293</v>
      </c>
      <c r="AQ396" s="250">
        <f>VLOOKUP($A396,'App C Share Inflows'!$A:$I,8,FALSE)</f>
        <v>0</v>
      </c>
      <c r="AR396" s="250">
        <f>VLOOKUP($A396,'App C Share Inflows'!$A:$I,9,FALSE)</f>
        <v>0</v>
      </c>
    </row>
    <row r="397" spans="1:44">
      <c r="A397" s="4">
        <v>94151</v>
      </c>
      <c r="B397" s="84" t="s">
        <v>400</v>
      </c>
      <c r="C397" s="249">
        <f>VLOOKUP($A397,'App C Total'!$A:$I,3,FALSE)</f>
        <v>4.73E-4</v>
      </c>
      <c r="D397" s="44"/>
      <c r="E397" s="250">
        <f>VLOOKUP($A397,'App C Total'!$A:$I,5,FALSE)</f>
        <v>469973.94932499994</v>
      </c>
      <c r="F397" s="250">
        <f>VLOOKUP($A397,'App C Total'!$A:$I,6,FALSE)</f>
        <v>222808.40132500001</v>
      </c>
      <c r="G397" s="250">
        <f>VLOOKUP($A397,'App C Total'!$A:$I,7,FALSE)</f>
        <v>524025.61130000005</v>
      </c>
      <c r="H397" s="250">
        <f>VLOOKUP($A397,'App C Total'!$A:$I,8,FALSE)</f>
        <v>35454.188000000002</v>
      </c>
      <c r="I397" s="250">
        <f>VLOOKUP($A397,'App C Total'!$A:$I,9,FALSE)</f>
        <v>0</v>
      </c>
      <c r="L397" s="250">
        <f>VLOOKUP($A397,'App C Exp'!$A:$I,5,FALSE)</f>
        <v>135939.72700000001</v>
      </c>
      <c r="M397" s="250">
        <f>VLOOKUP($A397,'App C Exp'!$A:$I,6,FALSE)</f>
        <v>100932.997</v>
      </c>
      <c r="N397" s="250">
        <f>VLOOKUP($A397,'App C Exp'!$A:$I,7,FALSE)</f>
        <v>104690.03600000001</v>
      </c>
      <c r="O397" s="250">
        <f>VLOOKUP($A397,'App C Exp'!$A:$I,8,FALSE)</f>
        <v>0</v>
      </c>
      <c r="P397" s="250">
        <f>VLOOKUP($A397,'App C Exp'!$A:$I,9,FALSE)</f>
        <v>0</v>
      </c>
      <c r="S397" s="250">
        <f>VLOOKUP($A397,'App C Inv'!$A:$I,5,FALSE)</f>
        <v>208883.89499999999</v>
      </c>
      <c r="T397" s="250">
        <f>VLOOKUP($A397,'App C Inv'!$A:$I,6,FALSE)</f>
        <v>138490.61600000001</v>
      </c>
      <c r="U397" s="250">
        <f>VLOOKUP($A397,'App C Inv'!$A:$I,7,FALSE)</f>
        <v>455624.34500000003</v>
      </c>
      <c r="V397" s="250">
        <f>VLOOKUP($A397,'App C Inv'!$A:$I,8,FALSE)</f>
        <v>35454.188000000002</v>
      </c>
      <c r="W397" s="250">
        <f>VLOOKUP($A397,'App C Inv'!$A:$I,9,FALSE)</f>
        <v>0</v>
      </c>
      <c r="Z397" s="250">
        <f>VLOOKUP($A397,'App C Assum'!$A:$I,5,FALSE)</f>
        <v>133122.53899999999</v>
      </c>
      <c r="AA397" s="250">
        <f>VLOOKUP($A397,'App C Assum'!$A:$I,6,FALSE)</f>
        <v>0</v>
      </c>
      <c r="AB397" s="250">
        <f>VLOOKUP($A397,'App C Assum'!$A:$I,7,FALSE)</f>
        <v>0</v>
      </c>
      <c r="AC397" s="250">
        <f>VLOOKUP($A397,'App C Assum'!$A:$I,8,FALSE)</f>
        <v>0</v>
      </c>
      <c r="AD397" s="250">
        <f>VLOOKUP($A397,'App C Assum'!$A:$I,9,FALSE)</f>
        <v>0</v>
      </c>
      <c r="AG397" s="250">
        <f>VLOOKUP($A397,'App C Share Outflows'!$A:$I,5,FALSE)</f>
        <v>41775.793650000007</v>
      </c>
      <c r="AH397" s="250">
        <f>VLOOKUP($A397,'App C Share Outflows'!$A:$I,6,FALSE)</f>
        <v>33132.793650000007</v>
      </c>
      <c r="AI397" s="250">
        <f>VLOOKUP($A397,'App C Share Outflows'!$A:$I,7,FALSE)</f>
        <v>0</v>
      </c>
      <c r="AJ397" s="250">
        <f>VLOOKUP($A397,'App C Share Outflows'!$A:$I,8,FALSE)</f>
        <v>0</v>
      </c>
      <c r="AK397" s="250">
        <f>VLOOKUP($A397,'App C Share Outflows'!$A:$I,9,FALSE)</f>
        <v>0</v>
      </c>
      <c r="AN397" s="250">
        <f>VLOOKUP($A397,'App C Share Inflows'!$A:$I,5,FALSE)</f>
        <v>-49748.005325000006</v>
      </c>
      <c r="AO397" s="250">
        <f>VLOOKUP($A397,'App C Share Inflows'!$A:$I,6,FALSE)</f>
        <v>-49748.005325000006</v>
      </c>
      <c r="AP397" s="250">
        <f>VLOOKUP($A397,'App C Share Inflows'!$A:$I,7,FALSE)</f>
        <v>-36288.769700000004</v>
      </c>
      <c r="AQ397" s="250">
        <f>VLOOKUP($A397,'App C Share Inflows'!$A:$I,8,FALSE)</f>
        <v>0</v>
      </c>
      <c r="AR397" s="250">
        <f>VLOOKUP($A397,'App C Share Inflows'!$A:$I,9,FALSE)</f>
        <v>0</v>
      </c>
    </row>
    <row r="398" spans="1:44">
      <c r="A398" s="4">
        <v>94157</v>
      </c>
      <c r="B398" s="84" t="s">
        <v>401</v>
      </c>
      <c r="C398" s="249">
        <f>VLOOKUP($A398,'App C Total'!$A:$I,3,FALSE)</f>
        <v>1.8320000000000001E-5</v>
      </c>
      <c r="D398" s="44"/>
      <c r="E398" s="250">
        <f>VLOOKUP($A398,'App C Total'!$A:$I,5,FALSE)</f>
        <v>20069.016995000005</v>
      </c>
      <c r="F398" s="250">
        <f>VLOOKUP($A398,'App C Total'!$A:$I,6,FALSE)</f>
        <v>6752.6806750000042</v>
      </c>
      <c r="G398" s="250">
        <f>VLOOKUP($A398,'App C Total'!$A:$I,7,FALSE)</f>
        <v>20787.305770000006</v>
      </c>
      <c r="H398" s="250">
        <f>VLOOKUP($A398,'App C Total'!$A:$I,8,FALSE)</f>
        <v>1373.1939200000002</v>
      </c>
      <c r="I398" s="250">
        <f>VLOOKUP($A398,'App C Total'!$A:$I,9,FALSE)</f>
        <v>0</v>
      </c>
      <c r="L398" s="250">
        <f>VLOOKUP($A398,'App C Exp'!$A:$I,5,FALSE)</f>
        <v>5265.1496800000004</v>
      </c>
      <c r="M398" s="250">
        <f>VLOOKUP($A398,'App C Exp'!$A:$I,6,FALSE)</f>
        <v>3909.2864800000002</v>
      </c>
      <c r="N398" s="250">
        <f>VLOOKUP($A398,'App C Exp'!$A:$I,7,FALSE)</f>
        <v>4054.80224</v>
      </c>
      <c r="O398" s="250">
        <f>VLOOKUP($A398,'App C Exp'!$A:$I,8,FALSE)</f>
        <v>0</v>
      </c>
      <c r="P398" s="250">
        <f>VLOOKUP($A398,'App C Exp'!$A:$I,9,FALSE)</f>
        <v>0</v>
      </c>
      <c r="S398" s="250">
        <f>VLOOKUP($A398,'App C Inv'!$A:$I,5,FALSE)</f>
        <v>8090.3868000000002</v>
      </c>
      <c r="T398" s="250">
        <f>VLOOKUP($A398,'App C Inv'!$A:$I,6,FALSE)</f>
        <v>5363.9494400000003</v>
      </c>
      <c r="U398" s="250">
        <f>VLOOKUP($A398,'App C Inv'!$A:$I,7,FALSE)</f>
        <v>17647.014800000001</v>
      </c>
      <c r="V398" s="250">
        <f>VLOOKUP($A398,'App C Inv'!$A:$I,8,FALSE)</f>
        <v>1373.1939200000002</v>
      </c>
      <c r="W398" s="250">
        <f>VLOOKUP($A398,'App C Inv'!$A:$I,9,FALSE)</f>
        <v>0</v>
      </c>
      <c r="Z398" s="250">
        <f>VLOOKUP($A398,'App C Assum'!$A:$I,5,FALSE)</f>
        <v>5156.0357600000007</v>
      </c>
      <c r="AA398" s="250">
        <f>VLOOKUP($A398,'App C Assum'!$A:$I,6,FALSE)</f>
        <v>0</v>
      </c>
      <c r="AB398" s="250">
        <f>VLOOKUP($A398,'App C Assum'!$A:$I,7,FALSE)</f>
        <v>0</v>
      </c>
      <c r="AC398" s="250">
        <f>VLOOKUP($A398,'App C Assum'!$A:$I,8,FALSE)</f>
        <v>0</v>
      </c>
      <c r="AD398" s="250">
        <f>VLOOKUP($A398,'App C Assum'!$A:$I,9,FALSE)</f>
        <v>0</v>
      </c>
      <c r="AG398" s="250">
        <f>VLOOKUP($A398,'App C Share Outflows'!$A:$I,5,FALSE)</f>
        <v>4078</v>
      </c>
      <c r="AH398" s="250">
        <f>VLOOKUP($A398,'App C Share Outflows'!$A:$I,6,FALSE)</f>
        <v>0</v>
      </c>
      <c r="AI398" s="250">
        <f>VLOOKUP($A398,'App C Share Outflows'!$A:$I,7,FALSE)</f>
        <v>0</v>
      </c>
      <c r="AJ398" s="250">
        <f>VLOOKUP($A398,'App C Share Outflows'!$A:$I,8,FALSE)</f>
        <v>0</v>
      </c>
      <c r="AK398" s="250">
        <f>VLOOKUP($A398,'App C Share Outflows'!$A:$I,9,FALSE)</f>
        <v>0</v>
      </c>
      <c r="AN398" s="250">
        <f>VLOOKUP($A398,'App C Share Inflows'!$A:$I,5,FALSE)</f>
        <v>-2520.5552449999968</v>
      </c>
      <c r="AO398" s="250">
        <f>VLOOKUP($A398,'App C Share Inflows'!$A:$I,6,FALSE)</f>
        <v>-2520.5552449999968</v>
      </c>
      <c r="AP398" s="250">
        <f>VLOOKUP($A398,'App C Share Inflows'!$A:$I,7,FALSE)</f>
        <v>-914.51126999999656</v>
      </c>
      <c r="AQ398" s="250">
        <f>VLOOKUP($A398,'App C Share Inflows'!$A:$I,8,FALSE)</f>
        <v>0</v>
      </c>
      <c r="AR398" s="250">
        <f>VLOOKUP($A398,'App C Share Inflows'!$A:$I,9,FALSE)</f>
        <v>0</v>
      </c>
    </row>
    <row r="399" spans="1:44">
      <c r="A399" s="4">
        <v>94161</v>
      </c>
      <c r="B399" s="84" t="s">
        <v>402</v>
      </c>
      <c r="C399" s="249">
        <f>VLOOKUP($A399,'App C Total'!$A:$I,3,FALSE)</f>
        <v>5.2519999999999999E-5</v>
      </c>
      <c r="D399" s="44"/>
      <c r="E399" s="250">
        <f>VLOOKUP($A399,'App C Total'!$A:$I,5,FALSE)</f>
        <v>58696.106244999988</v>
      </c>
      <c r="F399" s="250">
        <f>VLOOKUP($A399,'App C Total'!$A:$I,6,FALSE)</f>
        <v>28661.530724999993</v>
      </c>
      <c r="G399" s="250">
        <f>VLOOKUP($A399,'App C Total'!$A:$I,7,FALSE)</f>
        <v>63269.122119999993</v>
      </c>
      <c r="H399" s="250">
        <f>VLOOKUP($A399,'App C Total'!$A:$I,8,FALSE)</f>
        <v>3936.68912</v>
      </c>
      <c r="I399" s="250">
        <f>VLOOKUP($A399,'App C Total'!$A:$I,9,FALSE)</f>
        <v>0</v>
      </c>
      <c r="L399" s="250">
        <f>VLOOKUP($A399,'App C Exp'!$A:$I,5,FALSE)</f>
        <v>15094.19548</v>
      </c>
      <c r="M399" s="250">
        <f>VLOOKUP($A399,'App C Exp'!$A:$I,6,FALSE)</f>
        <v>11207.190279999999</v>
      </c>
      <c r="N399" s="250">
        <f>VLOOKUP($A399,'App C Exp'!$A:$I,7,FALSE)</f>
        <v>11624.35664</v>
      </c>
      <c r="O399" s="250">
        <f>VLOOKUP($A399,'App C Exp'!$A:$I,8,FALSE)</f>
        <v>0</v>
      </c>
      <c r="P399" s="250">
        <f>VLOOKUP($A399,'App C Exp'!$A:$I,9,FALSE)</f>
        <v>0</v>
      </c>
      <c r="S399" s="250">
        <f>VLOOKUP($A399,'App C Inv'!$A:$I,5,FALSE)</f>
        <v>23193.6198</v>
      </c>
      <c r="T399" s="250">
        <f>VLOOKUP($A399,'App C Inv'!$A:$I,6,FALSE)</f>
        <v>15377.43584</v>
      </c>
      <c r="U399" s="250">
        <f>VLOOKUP($A399,'App C Inv'!$A:$I,7,FALSE)</f>
        <v>50590.677799999998</v>
      </c>
      <c r="V399" s="250">
        <f>VLOOKUP($A399,'App C Inv'!$A:$I,8,FALSE)</f>
        <v>3936.68912</v>
      </c>
      <c r="W399" s="250">
        <f>VLOOKUP($A399,'App C Inv'!$A:$I,9,FALSE)</f>
        <v>0</v>
      </c>
      <c r="Z399" s="250">
        <f>VLOOKUP($A399,'App C Assum'!$A:$I,5,FALSE)</f>
        <v>14781.38636</v>
      </c>
      <c r="AA399" s="250">
        <f>VLOOKUP($A399,'App C Assum'!$A:$I,6,FALSE)</f>
        <v>0</v>
      </c>
      <c r="AB399" s="250">
        <f>VLOOKUP($A399,'App C Assum'!$A:$I,7,FALSE)</f>
        <v>0</v>
      </c>
      <c r="AC399" s="250">
        <f>VLOOKUP($A399,'App C Assum'!$A:$I,8,FALSE)</f>
        <v>0</v>
      </c>
      <c r="AD399" s="250">
        <f>VLOOKUP($A399,'App C Assum'!$A:$I,9,FALSE)</f>
        <v>0</v>
      </c>
      <c r="AG399" s="250">
        <f>VLOOKUP($A399,'App C Share Outflows'!$A:$I,5,FALSE)</f>
        <v>5854.2308049999938</v>
      </c>
      <c r="AH399" s="250">
        <f>VLOOKUP($A399,'App C Share Outflows'!$A:$I,6,FALSE)</f>
        <v>2304.2308049999938</v>
      </c>
      <c r="AI399" s="250">
        <f>VLOOKUP($A399,'App C Share Outflows'!$A:$I,7,FALSE)</f>
        <v>1054.0876799999949</v>
      </c>
      <c r="AJ399" s="250">
        <f>VLOOKUP($A399,'App C Share Outflows'!$A:$I,8,FALSE)</f>
        <v>0</v>
      </c>
      <c r="AK399" s="250">
        <f>VLOOKUP($A399,'App C Share Outflows'!$A:$I,9,FALSE)</f>
        <v>0</v>
      </c>
      <c r="AN399" s="250">
        <f>VLOOKUP($A399,'App C Share Inflows'!$A:$I,5,FALSE)</f>
        <v>-227.32619999999952</v>
      </c>
      <c r="AO399" s="250">
        <f>VLOOKUP($A399,'App C Share Inflows'!$A:$I,6,FALSE)</f>
        <v>-227.32619999999952</v>
      </c>
      <c r="AP399" s="250">
        <f>VLOOKUP($A399,'App C Share Inflows'!$A:$I,7,FALSE)</f>
        <v>0</v>
      </c>
      <c r="AQ399" s="250">
        <f>VLOOKUP($A399,'App C Share Inflows'!$A:$I,8,FALSE)</f>
        <v>0</v>
      </c>
      <c r="AR399" s="250">
        <f>VLOOKUP($A399,'App C Share Inflows'!$A:$I,9,FALSE)</f>
        <v>0</v>
      </c>
    </row>
    <row r="400" spans="1:44">
      <c r="A400" s="4">
        <v>94168</v>
      </c>
      <c r="B400" s="84" t="s">
        <v>403</v>
      </c>
      <c r="C400" s="249">
        <f>VLOOKUP($A400,'App C Total'!$A:$I,3,FALSE)</f>
        <v>8.4919999999999993E-5</v>
      </c>
      <c r="D400" s="44"/>
      <c r="E400" s="250">
        <f>VLOOKUP($A400,'App C Total'!$A:$I,5,FALSE)</f>
        <v>83402.524619999982</v>
      </c>
      <c r="F400" s="250">
        <f>VLOOKUP($A400,'App C Total'!$A:$I,6,FALSE)</f>
        <v>36372.4067</v>
      </c>
      <c r="G400" s="250">
        <f>VLOOKUP($A400,'App C Total'!$A:$I,7,FALSE)</f>
        <v>92385.945469999991</v>
      </c>
      <c r="H400" s="250">
        <f>VLOOKUP($A400,'App C Total'!$A:$I,8,FALSE)</f>
        <v>6365.2635199999995</v>
      </c>
      <c r="I400" s="250">
        <f>VLOOKUP($A400,'App C Total'!$A:$I,9,FALSE)</f>
        <v>0</v>
      </c>
      <c r="L400" s="250">
        <f>VLOOKUP($A400,'App C Exp'!$A:$I,5,FALSE)</f>
        <v>24405.923079999997</v>
      </c>
      <c r="M400" s="250">
        <f>VLOOKUP($A400,'App C Exp'!$A:$I,6,FALSE)</f>
        <v>18120.993879999998</v>
      </c>
      <c r="N400" s="250">
        <f>VLOOKUP($A400,'App C Exp'!$A:$I,7,FALSE)</f>
        <v>18795.513439999999</v>
      </c>
      <c r="O400" s="250">
        <f>VLOOKUP($A400,'App C Exp'!$A:$I,8,FALSE)</f>
        <v>0</v>
      </c>
      <c r="P400" s="250">
        <f>VLOOKUP($A400,'App C Exp'!$A:$I,9,FALSE)</f>
        <v>0</v>
      </c>
      <c r="S400" s="250">
        <f>VLOOKUP($A400,'App C Inv'!$A:$I,5,FALSE)</f>
        <v>37501.945799999994</v>
      </c>
      <c r="T400" s="250">
        <f>VLOOKUP($A400,'App C Inv'!$A:$I,6,FALSE)</f>
        <v>24863.896639999999</v>
      </c>
      <c r="U400" s="250">
        <f>VLOOKUP($A400,'App C Inv'!$A:$I,7,FALSE)</f>
        <v>81800.463799999998</v>
      </c>
      <c r="V400" s="250">
        <f>VLOOKUP($A400,'App C Inv'!$A:$I,8,FALSE)</f>
        <v>6365.2635199999995</v>
      </c>
      <c r="W400" s="250">
        <f>VLOOKUP($A400,'App C Inv'!$A:$I,9,FALSE)</f>
        <v>0</v>
      </c>
      <c r="Z400" s="250">
        <f>VLOOKUP($A400,'App C Assum'!$A:$I,5,FALSE)</f>
        <v>23900.13956</v>
      </c>
      <c r="AA400" s="250">
        <f>VLOOKUP($A400,'App C Assum'!$A:$I,6,FALSE)</f>
        <v>0</v>
      </c>
      <c r="AB400" s="250">
        <f>VLOOKUP($A400,'App C Assum'!$A:$I,7,FALSE)</f>
        <v>0</v>
      </c>
      <c r="AC400" s="250">
        <f>VLOOKUP($A400,'App C Assum'!$A:$I,8,FALSE)</f>
        <v>0</v>
      </c>
      <c r="AD400" s="250">
        <f>VLOOKUP($A400,'App C Assum'!$A:$I,9,FALSE)</f>
        <v>0</v>
      </c>
      <c r="AG400" s="250">
        <f>VLOOKUP($A400,'App C Share Outflows'!$A:$I,5,FALSE)</f>
        <v>10685.796700000003</v>
      </c>
      <c r="AH400" s="250">
        <f>VLOOKUP($A400,'App C Share Outflows'!$A:$I,6,FALSE)</f>
        <v>6478.7967000000026</v>
      </c>
      <c r="AI400" s="250">
        <f>VLOOKUP($A400,'App C Share Outflows'!$A:$I,7,FALSE)</f>
        <v>0</v>
      </c>
      <c r="AJ400" s="250">
        <f>VLOOKUP($A400,'App C Share Outflows'!$A:$I,8,FALSE)</f>
        <v>0</v>
      </c>
      <c r="AK400" s="250">
        <f>VLOOKUP($A400,'App C Share Outflows'!$A:$I,9,FALSE)</f>
        <v>0</v>
      </c>
      <c r="AN400" s="250">
        <f>VLOOKUP($A400,'App C Share Inflows'!$A:$I,5,FALSE)</f>
        <v>-13091.280520000008</v>
      </c>
      <c r="AO400" s="250">
        <f>VLOOKUP($A400,'App C Share Inflows'!$A:$I,6,FALSE)</f>
        <v>-13091.280520000008</v>
      </c>
      <c r="AP400" s="250">
        <f>VLOOKUP($A400,'App C Share Inflows'!$A:$I,7,FALSE)</f>
        <v>-8210.0317700000051</v>
      </c>
      <c r="AQ400" s="250">
        <f>VLOOKUP($A400,'App C Share Inflows'!$A:$I,8,FALSE)</f>
        <v>0</v>
      </c>
      <c r="AR400" s="250">
        <f>VLOOKUP($A400,'App C Share Inflows'!$A:$I,9,FALSE)</f>
        <v>0</v>
      </c>
    </row>
    <row r="401" spans="1:44">
      <c r="A401" s="4">
        <v>94171</v>
      </c>
      <c r="B401" s="84" t="s">
        <v>404</v>
      </c>
      <c r="C401" s="249">
        <f>VLOOKUP($A401,'App C Total'!$A:$I,3,FALSE)</f>
        <v>7.059E-5</v>
      </c>
      <c r="D401" s="44"/>
      <c r="E401" s="250">
        <f>VLOOKUP($A401,'App C Total'!$A:$I,5,FALSE)</f>
        <v>67388.990402499985</v>
      </c>
      <c r="F401" s="250">
        <f>VLOOKUP($A401,'App C Total'!$A:$I,6,FALSE)</f>
        <v>30207.147562499995</v>
      </c>
      <c r="G401" s="250">
        <f>VLOOKUP($A401,'App C Total'!$A:$I,7,FALSE)</f>
        <v>84990.6984275</v>
      </c>
      <c r="H401" s="250">
        <f>VLOOKUP($A401,'App C Total'!$A:$I,8,FALSE)</f>
        <v>5291.1440400000001</v>
      </c>
      <c r="I401" s="250">
        <f>VLOOKUP($A401,'App C Total'!$A:$I,9,FALSE)</f>
        <v>0</v>
      </c>
      <c r="L401" s="250">
        <f>VLOOKUP($A401,'App C Exp'!$A:$I,5,FALSE)</f>
        <v>20287.49541</v>
      </c>
      <c r="M401" s="250">
        <f>VLOOKUP($A401,'App C Exp'!$A:$I,6,FALSE)</f>
        <v>15063.129510000001</v>
      </c>
      <c r="N401" s="250">
        <f>VLOOKUP($A401,'App C Exp'!$A:$I,7,FALSE)</f>
        <v>15623.82588</v>
      </c>
      <c r="O401" s="250">
        <f>VLOOKUP($A401,'App C Exp'!$A:$I,8,FALSE)</f>
        <v>0</v>
      </c>
      <c r="P401" s="250">
        <f>VLOOKUP($A401,'App C Exp'!$A:$I,9,FALSE)</f>
        <v>0</v>
      </c>
      <c r="S401" s="250">
        <f>VLOOKUP($A401,'App C Inv'!$A:$I,5,FALSE)</f>
        <v>31173.602849999999</v>
      </c>
      <c r="T401" s="250">
        <f>VLOOKUP($A401,'App C Inv'!$A:$I,6,FALSE)</f>
        <v>20668.187279999998</v>
      </c>
      <c r="U401" s="250">
        <f>VLOOKUP($A401,'App C Inv'!$A:$I,7,FALSE)</f>
        <v>67996.876350000006</v>
      </c>
      <c r="V401" s="250">
        <f>VLOOKUP($A401,'App C Inv'!$A:$I,8,FALSE)</f>
        <v>5291.1440400000001</v>
      </c>
      <c r="W401" s="250">
        <f>VLOOKUP($A401,'App C Inv'!$A:$I,9,FALSE)</f>
        <v>0</v>
      </c>
      <c r="Z401" s="250">
        <f>VLOOKUP($A401,'App C Assum'!$A:$I,5,FALSE)</f>
        <v>19867.061369999999</v>
      </c>
      <c r="AA401" s="250">
        <f>VLOOKUP($A401,'App C Assum'!$A:$I,6,FALSE)</f>
        <v>0</v>
      </c>
      <c r="AB401" s="250">
        <f>VLOOKUP($A401,'App C Assum'!$A:$I,7,FALSE)</f>
        <v>0</v>
      </c>
      <c r="AC401" s="250">
        <f>VLOOKUP($A401,'App C Assum'!$A:$I,8,FALSE)</f>
        <v>0</v>
      </c>
      <c r="AD401" s="250">
        <f>VLOOKUP($A401,'App C Assum'!$A:$I,9,FALSE)</f>
        <v>0</v>
      </c>
      <c r="AG401" s="250">
        <f>VLOOKUP($A401,'App C Share Outflows'!$A:$I,5,FALSE)</f>
        <v>2954.9961974999942</v>
      </c>
      <c r="AH401" s="250">
        <f>VLOOKUP($A401,'App C Share Outflows'!$A:$I,6,FALSE)</f>
        <v>1369.9961974999942</v>
      </c>
      <c r="AI401" s="250">
        <f>VLOOKUP($A401,'App C Share Outflows'!$A:$I,7,FALSE)</f>
        <v>1369.9961974999942</v>
      </c>
      <c r="AJ401" s="250">
        <f>VLOOKUP($A401,'App C Share Outflows'!$A:$I,8,FALSE)</f>
        <v>0</v>
      </c>
      <c r="AK401" s="250">
        <f>VLOOKUP($A401,'App C Share Outflows'!$A:$I,9,FALSE)</f>
        <v>0</v>
      </c>
      <c r="AN401" s="250">
        <f>VLOOKUP($A401,'App C Share Inflows'!$A:$I,5,FALSE)</f>
        <v>-6894.1654250000011</v>
      </c>
      <c r="AO401" s="250">
        <f>VLOOKUP($A401,'App C Share Inflows'!$A:$I,6,FALSE)</f>
        <v>-6894.1654250000011</v>
      </c>
      <c r="AP401" s="250">
        <f>VLOOKUP($A401,'App C Share Inflows'!$A:$I,7,FALSE)</f>
        <v>0</v>
      </c>
      <c r="AQ401" s="250">
        <f>VLOOKUP($A401,'App C Share Inflows'!$A:$I,8,FALSE)</f>
        <v>0</v>
      </c>
      <c r="AR401" s="250">
        <f>VLOOKUP($A401,'App C Share Inflows'!$A:$I,9,FALSE)</f>
        <v>0</v>
      </c>
    </row>
    <row r="402" spans="1:44">
      <c r="A402" s="4">
        <v>94172</v>
      </c>
      <c r="B402" s="84" t="s">
        <v>405</v>
      </c>
      <c r="C402" s="249">
        <f>VLOOKUP($A402,'App C Total'!$A:$I,3,FALSE)</f>
        <v>3.1513E-4</v>
      </c>
      <c r="D402" s="44"/>
      <c r="E402" s="250">
        <f>VLOOKUP($A402,'App C Total'!$A:$I,5,FALSE)</f>
        <v>308981.22626749997</v>
      </c>
      <c r="F402" s="250">
        <f>VLOOKUP($A402,'App C Total'!$A:$I,6,FALSE)</f>
        <v>143112.73038749999</v>
      </c>
      <c r="G402" s="250">
        <f>VLOOKUP($A402,'App C Total'!$A:$I,7,FALSE)</f>
        <v>361413.36974250001</v>
      </c>
      <c r="H402" s="250">
        <f>VLOOKUP($A402,'App C Total'!$A:$I,8,FALSE)</f>
        <v>23620.884279999998</v>
      </c>
      <c r="I402" s="250">
        <f>VLOOKUP($A402,'App C Total'!$A:$I,9,FALSE)</f>
        <v>0</v>
      </c>
      <c r="L402" s="250">
        <f>VLOOKUP($A402,'App C Exp'!$A:$I,5,FALSE)</f>
        <v>90568.046870000006</v>
      </c>
      <c r="M402" s="250">
        <f>VLOOKUP($A402,'App C Exp'!$A:$I,6,FALSE)</f>
        <v>67245.275569999998</v>
      </c>
      <c r="N402" s="250">
        <f>VLOOKUP($A402,'App C Exp'!$A:$I,7,FALSE)</f>
        <v>69748.353159999999</v>
      </c>
      <c r="O402" s="250">
        <f>VLOOKUP($A402,'App C Exp'!$A:$I,8,FALSE)</f>
        <v>0</v>
      </c>
      <c r="P402" s="250">
        <f>VLOOKUP($A402,'App C Exp'!$A:$I,9,FALSE)</f>
        <v>0</v>
      </c>
      <c r="S402" s="250">
        <f>VLOOKUP($A402,'App C Inv'!$A:$I,5,FALSE)</f>
        <v>139166.13495000001</v>
      </c>
      <c r="T402" s="250">
        <f>VLOOKUP($A402,'App C Inv'!$A:$I,6,FALSE)</f>
        <v>92267.542960000006</v>
      </c>
      <c r="U402" s="250">
        <f>VLOOKUP($A402,'App C Inv'!$A:$I,7,FALSE)</f>
        <v>303553.69945000001</v>
      </c>
      <c r="V402" s="250">
        <f>VLOOKUP($A402,'App C Inv'!$A:$I,8,FALSE)</f>
        <v>23620.884279999998</v>
      </c>
      <c r="W402" s="250">
        <f>VLOOKUP($A402,'App C Inv'!$A:$I,9,FALSE)</f>
        <v>0</v>
      </c>
      <c r="Z402" s="250">
        <f>VLOOKUP($A402,'App C Assum'!$A:$I,5,FALSE)</f>
        <v>88691.132589999994</v>
      </c>
      <c r="AA402" s="250">
        <f>VLOOKUP($A402,'App C Assum'!$A:$I,6,FALSE)</f>
        <v>0</v>
      </c>
      <c r="AB402" s="250">
        <f>VLOOKUP($A402,'App C Assum'!$A:$I,7,FALSE)</f>
        <v>0</v>
      </c>
      <c r="AC402" s="250">
        <f>VLOOKUP($A402,'App C Assum'!$A:$I,8,FALSE)</f>
        <v>0</v>
      </c>
      <c r="AD402" s="250">
        <f>VLOOKUP($A402,'App C Assum'!$A:$I,9,FALSE)</f>
        <v>0</v>
      </c>
      <c r="AG402" s="250">
        <f>VLOOKUP($A402,'App C Share Outflows'!$A:$I,5,FALSE)</f>
        <v>16731.026599999997</v>
      </c>
      <c r="AH402" s="250">
        <f>VLOOKUP($A402,'App C Share Outflows'!$A:$I,6,FALSE)</f>
        <v>9775.0265999999974</v>
      </c>
      <c r="AI402" s="250">
        <f>VLOOKUP($A402,'App C Share Outflows'!$A:$I,7,FALSE)</f>
        <v>0</v>
      </c>
      <c r="AJ402" s="250">
        <f>VLOOKUP($A402,'App C Share Outflows'!$A:$I,8,FALSE)</f>
        <v>0</v>
      </c>
      <c r="AK402" s="250">
        <f>VLOOKUP($A402,'App C Share Outflows'!$A:$I,9,FALSE)</f>
        <v>0</v>
      </c>
      <c r="AN402" s="250">
        <f>VLOOKUP($A402,'App C Share Inflows'!$A:$I,5,FALSE)</f>
        <v>-26175.114742499987</v>
      </c>
      <c r="AO402" s="250">
        <f>VLOOKUP($A402,'App C Share Inflows'!$A:$I,6,FALSE)</f>
        <v>-26175.114742499987</v>
      </c>
      <c r="AP402" s="250">
        <f>VLOOKUP($A402,'App C Share Inflows'!$A:$I,7,FALSE)</f>
        <v>-11888.682867499983</v>
      </c>
      <c r="AQ402" s="250">
        <f>VLOOKUP($A402,'App C Share Inflows'!$A:$I,8,FALSE)</f>
        <v>0</v>
      </c>
      <c r="AR402" s="250">
        <f>VLOOKUP($A402,'App C Share Inflows'!$A:$I,9,FALSE)</f>
        <v>0</v>
      </c>
    </row>
    <row r="403" spans="1:44">
      <c r="A403" s="4">
        <v>94201</v>
      </c>
      <c r="B403" s="84" t="s">
        <v>406</v>
      </c>
      <c r="C403" s="249">
        <f>VLOOKUP($A403,'App C Total'!$A:$I,3,FALSE)</f>
        <v>2.79854E-3</v>
      </c>
      <c r="D403" s="44"/>
      <c r="E403" s="250">
        <f>VLOOKUP($A403,'App C Total'!$A:$I,5,FALSE)</f>
        <v>2761130.19619</v>
      </c>
      <c r="F403" s="250">
        <f>VLOOKUP($A403,'App C Total'!$A:$I,6,FALSE)</f>
        <v>1384423.6391500002</v>
      </c>
      <c r="G403" s="250">
        <f>VLOOKUP($A403,'App C Total'!$A:$I,7,FALSE)</f>
        <v>3255612.0976649998</v>
      </c>
      <c r="H403" s="250">
        <f>VLOOKUP($A403,'App C Total'!$A:$I,8,FALSE)</f>
        <v>209767.36424</v>
      </c>
      <c r="I403" s="250">
        <f>VLOOKUP($A403,'App C Total'!$A:$I,9,FALSE)</f>
        <v>0</v>
      </c>
      <c r="L403" s="250">
        <f>VLOOKUP($A403,'App C Exp'!$A:$I,5,FALSE)</f>
        <v>804297.59745999996</v>
      </c>
      <c r="M403" s="250">
        <f>VLOOKUP($A403,'App C Exp'!$A:$I,6,FALSE)</f>
        <v>597177.65205999999</v>
      </c>
      <c r="N403" s="250">
        <f>VLOOKUP($A403,'App C Exp'!$A:$I,7,FALSE)</f>
        <v>619406.45527999999</v>
      </c>
      <c r="O403" s="250">
        <f>VLOOKUP($A403,'App C Exp'!$A:$I,8,FALSE)</f>
        <v>0</v>
      </c>
      <c r="P403" s="250">
        <f>VLOOKUP($A403,'App C Exp'!$A:$I,9,FALSE)</f>
        <v>0</v>
      </c>
      <c r="S403" s="250">
        <f>VLOOKUP($A403,'App C Inv'!$A:$I,5,FALSE)</f>
        <v>1235877.2420999999</v>
      </c>
      <c r="T403" s="250">
        <f>VLOOKUP($A403,'App C Inv'!$A:$I,6,FALSE)</f>
        <v>819390.12367999996</v>
      </c>
      <c r="U403" s="250">
        <f>VLOOKUP($A403,'App C Inv'!$A:$I,7,FALSE)</f>
        <v>2695735.6330999997</v>
      </c>
      <c r="V403" s="250">
        <f>VLOOKUP($A403,'App C Inv'!$A:$I,8,FALSE)</f>
        <v>209767.36424</v>
      </c>
      <c r="W403" s="250">
        <f>VLOOKUP($A403,'App C Inv'!$A:$I,9,FALSE)</f>
        <v>0</v>
      </c>
      <c r="Z403" s="250">
        <f>VLOOKUP($A403,'App C Assum'!$A:$I,5,FALSE)</f>
        <v>787629.49321999995</v>
      </c>
      <c r="AA403" s="250">
        <f>VLOOKUP($A403,'App C Assum'!$A:$I,6,FALSE)</f>
        <v>0</v>
      </c>
      <c r="AB403" s="250">
        <f>VLOOKUP($A403,'App C Assum'!$A:$I,7,FALSE)</f>
        <v>0</v>
      </c>
      <c r="AC403" s="250">
        <f>VLOOKUP($A403,'App C Assum'!$A:$I,8,FALSE)</f>
        <v>0</v>
      </c>
      <c r="AD403" s="250">
        <f>VLOOKUP($A403,'App C Assum'!$A:$I,9,FALSE)</f>
        <v>0</v>
      </c>
      <c r="AG403" s="250">
        <f>VLOOKUP($A403,'App C Share Outflows'!$A:$I,5,FALSE)</f>
        <v>37615.533124999958</v>
      </c>
      <c r="AH403" s="250">
        <f>VLOOKUP($A403,'App C Share Outflows'!$A:$I,6,FALSE)</f>
        <v>37615.533124999958</v>
      </c>
      <c r="AI403" s="250">
        <f>VLOOKUP($A403,'App C Share Outflows'!$A:$I,7,FALSE)</f>
        <v>0</v>
      </c>
      <c r="AJ403" s="250">
        <f>VLOOKUP($A403,'App C Share Outflows'!$A:$I,8,FALSE)</f>
        <v>0</v>
      </c>
      <c r="AK403" s="250">
        <f>VLOOKUP($A403,'App C Share Outflows'!$A:$I,9,FALSE)</f>
        <v>0</v>
      </c>
      <c r="AN403" s="250">
        <f>VLOOKUP($A403,'App C Share Inflows'!$A:$I,5,FALSE)</f>
        <v>-104289.66971499994</v>
      </c>
      <c r="AO403" s="250">
        <f>VLOOKUP($A403,'App C Share Inflows'!$A:$I,6,FALSE)</f>
        <v>-69759.669714999938</v>
      </c>
      <c r="AP403" s="250">
        <f>VLOOKUP($A403,'App C Share Inflows'!$A:$I,7,FALSE)</f>
        <v>-59529.990714999818</v>
      </c>
      <c r="AQ403" s="250">
        <f>VLOOKUP($A403,'App C Share Inflows'!$A:$I,8,FALSE)</f>
        <v>0</v>
      </c>
      <c r="AR403" s="250">
        <f>VLOOKUP($A403,'App C Share Inflows'!$A:$I,9,FALSE)</f>
        <v>0</v>
      </c>
    </row>
    <row r="404" spans="1:44">
      <c r="A404" s="4">
        <v>94204</v>
      </c>
      <c r="B404" s="84" t="s">
        <v>407</v>
      </c>
      <c r="C404" s="249">
        <f>VLOOKUP($A404,'App C Total'!$A:$I,3,FALSE)</f>
        <v>4.1850000000000001E-5</v>
      </c>
      <c r="D404" s="44"/>
      <c r="E404" s="250">
        <f>VLOOKUP($A404,'App C Total'!$A:$I,5,FALSE)</f>
        <v>45141.403987500002</v>
      </c>
      <c r="F404" s="250">
        <f>VLOOKUP($A404,'App C Total'!$A:$I,6,FALSE)</f>
        <v>20196.453387500002</v>
      </c>
      <c r="G404" s="250">
        <f>VLOOKUP($A404,'App C Total'!$A:$I,7,FALSE)</f>
        <v>45548.892262500012</v>
      </c>
      <c r="H404" s="250">
        <f>VLOOKUP($A404,'App C Total'!$A:$I,8,FALSE)</f>
        <v>3136.9086000000002</v>
      </c>
      <c r="I404" s="250">
        <f>VLOOKUP($A404,'App C Total'!$A:$I,9,FALSE)</f>
        <v>0</v>
      </c>
      <c r="L404" s="250">
        <f>VLOOKUP($A404,'App C Exp'!$A:$I,5,FALSE)</f>
        <v>12027.648150000001</v>
      </c>
      <c r="M404" s="250">
        <f>VLOOKUP($A404,'App C Exp'!$A:$I,6,FALSE)</f>
        <v>8930.3296499999997</v>
      </c>
      <c r="N404" s="250">
        <f>VLOOKUP($A404,'App C Exp'!$A:$I,7,FALSE)</f>
        <v>9262.744200000001</v>
      </c>
      <c r="O404" s="250">
        <f>VLOOKUP($A404,'App C Exp'!$A:$I,8,FALSE)</f>
        <v>0</v>
      </c>
      <c r="P404" s="250">
        <f>VLOOKUP($A404,'App C Exp'!$A:$I,9,FALSE)</f>
        <v>0</v>
      </c>
      <c r="S404" s="250">
        <f>VLOOKUP($A404,'App C Inv'!$A:$I,5,FALSE)</f>
        <v>18481.587749999999</v>
      </c>
      <c r="T404" s="250">
        <f>VLOOKUP($A404,'App C Inv'!$A:$I,6,FALSE)</f>
        <v>12253.3452</v>
      </c>
      <c r="U404" s="250">
        <f>VLOOKUP($A404,'App C Inv'!$A:$I,7,FALSE)</f>
        <v>40312.640250000004</v>
      </c>
      <c r="V404" s="250">
        <f>VLOOKUP($A404,'App C Inv'!$A:$I,8,FALSE)</f>
        <v>3136.9086000000002</v>
      </c>
      <c r="W404" s="250">
        <f>VLOOKUP($A404,'App C Inv'!$A:$I,9,FALSE)</f>
        <v>0</v>
      </c>
      <c r="Z404" s="250">
        <f>VLOOKUP($A404,'App C Assum'!$A:$I,5,FALSE)</f>
        <v>11778.38955</v>
      </c>
      <c r="AA404" s="250">
        <f>VLOOKUP($A404,'App C Assum'!$A:$I,6,FALSE)</f>
        <v>0</v>
      </c>
      <c r="AB404" s="250">
        <f>VLOOKUP($A404,'App C Assum'!$A:$I,7,FALSE)</f>
        <v>0</v>
      </c>
      <c r="AC404" s="250">
        <f>VLOOKUP($A404,'App C Assum'!$A:$I,8,FALSE)</f>
        <v>0</v>
      </c>
      <c r="AD404" s="250">
        <f>VLOOKUP($A404,'App C Assum'!$A:$I,9,FALSE)</f>
        <v>0</v>
      </c>
      <c r="AG404" s="250">
        <f>VLOOKUP($A404,'App C Share Outflows'!$A:$I,5,FALSE)</f>
        <v>7648.7138499999965</v>
      </c>
      <c r="AH404" s="250">
        <f>VLOOKUP($A404,'App C Share Outflows'!$A:$I,6,FALSE)</f>
        <v>3807.7138499999965</v>
      </c>
      <c r="AI404" s="250">
        <f>VLOOKUP($A404,'App C Share Outflows'!$A:$I,7,FALSE)</f>
        <v>0</v>
      </c>
      <c r="AJ404" s="250">
        <f>VLOOKUP($A404,'App C Share Outflows'!$A:$I,8,FALSE)</f>
        <v>0</v>
      </c>
      <c r="AK404" s="250">
        <f>VLOOKUP($A404,'App C Share Outflows'!$A:$I,9,FALSE)</f>
        <v>0</v>
      </c>
      <c r="AN404" s="250">
        <f>VLOOKUP($A404,'App C Share Inflows'!$A:$I,5,FALSE)</f>
        <v>-4794.9353124999943</v>
      </c>
      <c r="AO404" s="250">
        <f>VLOOKUP($A404,'App C Share Inflows'!$A:$I,6,FALSE)</f>
        <v>-4794.9353124999943</v>
      </c>
      <c r="AP404" s="250">
        <f>VLOOKUP($A404,'App C Share Inflows'!$A:$I,7,FALSE)</f>
        <v>-4026.4921874999945</v>
      </c>
      <c r="AQ404" s="250">
        <f>VLOOKUP($A404,'App C Share Inflows'!$A:$I,8,FALSE)</f>
        <v>0</v>
      </c>
      <c r="AR404" s="250">
        <f>VLOOKUP($A404,'App C Share Inflows'!$A:$I,9,FALSE)</f>
        <v>0</v>
      </c>
    </row>
    <row r="405" spans="1:44">
      <c r="A405" s="4">
        <v>94205</v>
      </c>
      <c r="B405" s="84" t="s">
        <v>408</v>
      </c>
      <c r="C405" s="249">
        <f>VLOOKUP($A405,'App C Total'!$A:$I,3,FALSE)</f>
        <v>1.1790000000000001E-5</v>
      </c>
      <c r="D405" s="44"/>
      <c r="E405" s="250">
        <f>VLOOKUP($A405,'App C Total'!$A:$I,5,FALSE)</f>
        <v>17542.342402499999</v>
      </c>
      <c r="F405" s="250">
        <f>VLOOKUP($A405,'App C Total'!$A:$I,6,FALSE)</f>
        <v>10939.928362499997</v>
      </c>
      <c r="G405" s="250">
        <f>VLOOKUP($A405,'App C Total'!$A:$I,7,FALSE)</f>
        <v>15548.971927499997</v>
      </c>
      <c r="H405" s="250">
        <f>VLOOKUP($A405,'App C Total'!$A:$I,8,FALSE)</f>
        <v>883.73124000000007</v>
      </c>
      <c r="I405" s="250">
        <f>VLOOKUP($A405,'App C Total'!$A:$I,9,FALSE)</f>
        <v>0</v>
      </c>
      <c r="L405" s="250">
        <f>VLOOKUP($A405,'App C Exp'!$A:$I,5,FALSE)</f>
        <v>3388.4342100000003</v>
      </c>
      <c r="M405" s="250">
        <f>VLOOKUP($A405,'App C Exp'!$A:$I,6,FALSE)</f>
        <v>2515.8563100000001</v>
      </c>
      <c r="N405" s="250">
        <f>VLOOKUP($A405,'App C Exp'!$A:$I,7,FALSE)</f>
        <v>2609.5042800000001</v>
      </c>
      <c r="O405" s="250">
        <f>VLOOKUP($A405,'App C Exp'!$A:$I,8,FALSE)</f>
        <v>0</v>
      </c>
      <c r="P405" s="250">
        <f>VLOOKUP($A405,'App C Exp'!$A:$I,9,FALSE)</f>
        <v>0</v>
      </c>
      <c r="S405" s="250">
        <f>VLOOKUP($A405,'App C Inv'!$A:$I,5,FALSE)</f>
        <v>5206.6408500000007</v>
      </c>
      <c r="T405" s="250">
        <f>VLOOKUP($A405,'App C Inv'!$A:$I,6,FALSE)</f>
        <v>3452.0176800000004</v>
      </c>
      <c r="U405" s="250">
        <f>VLOOKUP($A405,'App C Inv'!$A:$I,7,FALSE)</f>
        <v>11356.89435</v>
      </c>
      <c r="V405" s="250">
        <f>VLOOKUP($A405,'App C Inv'!$A:$I,8,FALSE)</f>
        <v>883.73124000000007</v>
      </c>
      <c r="W405" s="250">
        <f>VLOOKUP($A405,'App C Inv'!$A:$I,9,FALSE)</f>
        <v>0</v>
      </c>
      <c r="Z405" s="250">
        <f>VLOOKUP($A405,'App C Assum'!$A:$I,5,FALSE)</f>
        <v>3318.21297</v>
      </c>
      <c r="AA405" s="250">
        <f>VLOOKUP($A405,'App C Assum'!$A:$I,6,FALSE)</f>
        <v>0</v>
      </c>
      <c r="AB405" s="250">
        <f>VLOOKUP($A405,'App C Assum'!$A:$I,7,FALSE)</f>
        <v>0</v>
      </c>
      <c r="AC405" s="250">
        <f>VLOOKUP($A405,'App C Assum'!$A:$I,8,FALSE)</f>
        <v>0</v>
      </c>
      <c r="AD405" s="250">
        <f>VLOOKUP($A405,'App C Assum'!$A:$I,9,FALSE)</f>
        <v>0</v>
      </c>
      <c r="AG405" s="250">
        <f>VLOOKUP($A405,'App C Share Outflows'!$A:$I,5,FALSE)</f>
        <v>5629.054372499997</v>
      </c>
      <c r="AH405" s="250">
        <f>VLOOKUP($A405,'App C Share Outflows'!$A:$I,6,FALSE)</f>
        <v>4972.054372499997</v>
      </c>
      <c r="AI405" s="250">
        <f>VLOOKUP($A405,'App C Share Outflows'!$A:$I,7,FALSE)</f>
        <v>1582.5732974999974</v>
      </c>
      <c r="AJ405" s="250">
        <f>VLOOKUP($A405,'App C Share Outflows'!$A:$I,8,FALSE)</f>
        <v>0</v>
      </c>
      <c r="AK405" s="250">
        <f>VLOOKUP($A405,'App C Share Outflows'!$A:$I,9,FALSE)</f>
        <v>0</v>
      </c>
      <c r="AN405" s="250">
        <f>VLOOKUP($A405,'App C Share Inflows'!$A:$I,5,FALSE)</f>
        <v>0</v>
      </c>
      <c r="AO405" s="250">
        <f>VLOOKUP($A405,'App C Share Inflows'!$A:$I,6,FALSE)</f>
        <v>0</v>
      </c>
      <c r="AP405" s="250">
        <f>VLOOKUP($A405,'App C Share Inflows'!$A:$I,7,FALSE)</f>
        <v>0</v>
      </c>
      <c r="AQ405" s="250">
        <f>VLOOKUP($A405,'App C Share Inflows'!$A:$I,8,FALSE)</f>
        <v>0</v>
      </c>
      <c r="AR405" s="250">
        <f>VLOOKUP($A405,'App C Share Inflows'!$A:$I,9,FALSE)</f>
        <v>0</v>
      </c>
    </row>
    <row r="406" spans="1:44">
      <c r="A406" s="4">
        <v>94209</v>
      </c>
      <c r="B406" s="84" t="s">
        <v>409</v>
      </c>
      <c r="C406" s="249">
        <f>VLOOKUP($A406,'App C Total'!$A:$I,3,FALSE)</f>
        <v>3.0934000000000002E-4</v>
      </c>
      <c r="D406" s="44"/>
      <c r="E406" s="250">
        <f>VLOOKUP($A406,'App C Total'!$A:$I,5,FALSE)</f>
        <v>333226.80259000009</v>
      </c>
      <c r="F406" s="250">
        <f>VLOOKUP($A406,'App C Total'!$A:$I,6,FALSE)</f>
        <v>183708.06475000005</v>
      </c>
      <c r="G406" s="250">
        <f>VLOOKUP($A406,'App C Total'!$A:$I,7,FALSE)</f>
        <v>398893.586465</v>
      </c>
      <c r="H406" s="250">
        <f>VLOOKUP($A406,'App C Total'!$A:$I,8,FALSE)</f>
        <v>23186.889040000002</v>
      </c>
      <c r="I406" s="250">
        <f>VLOOKUP($A406,'App C Total'!$A:$I,9,FALSE)</f>
        <v>0</v>
      </c>
      <c r="L406" s="250">
        <f>VLOOKUP($A406,'App C Exp'!$A:$I,5,FALSE)</f>
        <v>88904.006659999999</v>
      </c>
      <c r="M406" s="250">
        <f>VLOOKUP($A406,'App C Exp'!$A:$I,6,FALSE)</f>
        <v>66009.753259999998</v>
      </c>
      <c r="N406" s="250">
        <f>VLOOKUP($A406,'App C Exp'!$A:$I,7,FALSE)</f>
        <v>68466.840880000003</v>
      </c>
      <c r="O406" s="250">
        <f>VLOOKUP($A406,'App C Exp'!$A:$I,8,FALSE)</f>
        <v>0</v>
      </c>
      <c r="P406" s="250">
        <f>VLOOKUP($A406,'App C Exp'!$A:$I,9,FALSE)</f>
        <v>0</v>
      </c>
      <c r="S406" s="250">
        <f>VLOOKUP($A406,'App C Inv'!$A:$I,5,FALSE)</f>
        <v>136609.18410000001</v>
      </c>
      <c r="T406" s="250">
        <f>VLOOKUP($A406,'App C Inv'!$A:$I,6,FALSE)</f>
        <v>90572.277280000009</v>
      </c>
      <c r="U406" s="250">
        <f>VLOOKUP($A406,'App C Inv'!$A:$I,7,FALSE)</f>
        <v>297976.39510000002</v>
      </c>
      <c r="V406" s="250">
        <f>VLOOKUP($A406,'App C Inv'!$A:$I,8,FALSE)</f>
        <v>23186.889040000002</v>
      </c>
      <c r="W406" s="250">
        <f>VLOOKUP($A406,'App C Inv'!$A:$I,9,FALSE)</f>
        <v>0</v>
      </c>
      <c r="Z406" s="250">
        <f>VLOOKUP($A406,'App C Assum'!$A:$I,5,FALSE)</f>
        <v>87061.577620000011</v>
      </c>
      <c r="AA406" s="250">
        <f>VLOOKUP($A406,'App C Assum'!$A:$I,6,FALSE)</f>
        <v>0</v>
      </c>
      <c r="AB406" s="250">
        <f>VLOOKUP($A406,'App C Assum'!$A:$I,7,FALSE)</f>
        <v>0</v>
      </c>
      <c r="AC406" s="250">
        <f>VLOOKUP($A406,'App C Assum'!$A:$I,8,FALSE)</f>
        <v>0</v>
      </c>
      <c r="AD406" s="250">
        <f>VLOOKUP($A406,'App C Assum'!$A:$I,9,FALSE)</f>
        <v>0</v>
      </c>
      <c r="AG406" s="250">
        <f>VLOOKUP($A406,'App C Share Outflows'!$A:$I,5,FALSE)</f>
        <v>41220.258610000004</v>
      </c>
      <c r="AH406" s="250">
        <f>VLOOKUP($A406,'App C Share Outflows'!$A:$I,6,FALSE)</f>
        <v>41220.258610000004</v>
      </c>
      <c r="AI406" s="250">
        <f>VLOOKUP($A406,'App C Share Outflows'!$A:$I,7,FALSE)</f>
        <v>32450.35048500001</v>
      </c>
      <c r="AJ406" s="250">
        <f>VLOOKUP($A406,'App C Share Outflows'!$A:$I,8,FALSE)</f>
        <v>0</v>
      </c>
      <c r="AK406" s="250">
        <f>VLOOKUP($A406,'App C Share Outflows'!$A:$I,9,FALSE)</f>
        <v>0</v>
      </c>
      <c r="AN406" s="250">
        <f>VLOOKUP($A406,'App C Share Inflows'!$A:$I,5,FALSE)</f>
        <v>-20568.224399999977</v>
      </c>
      <c r="AO406" s="250">
        <f>VLOOKUP($A406,'App C Share Inflows'!$A:$I,6,FALSE)</f>
        <v>-14094.224399999977</v>
      </c>
      <c r="AP406" s="250">
        <f>VLOOKUP($A406,'App C Share Inflows'!$A:$I,7,FALSE)</f>
        <v>0</v>
      </c>
      <c r="AQ406" s="250">
        <f>VLOOKUP($A406,'App C Share Inflows'!$A:$I,8,FALSE)</f>
        <v>0</v>
      </c>
      <c r="AR406" s="250">
        <f>VLOOKUP($A406,'App C Share Inflows'!$A:$I,9,FALSE)</f>
        <v>0</v>
      </c>
    </row>
    <row r="407" spans="1:44">
      <c r="A407" s="4">
        <v>94211</v>
      </c>
      <c r="B407" s="84" t="s">
        <v>410</v>
      </c>
      <c r="C407" s="249">
        <f>VLOOKUP($A407,'App C Total'!$A:$I,3,FALSE)</f>
        <v>9.2219999999999995E-5</v>
      </c>
      <c r="D407" s="44"/>
      <c r="E407" s="250">
        <f>VLOOKUP($A407,'App C Total'!$A:$I,5,FALSE)</f>
        <v>62162.943519999986</v>
      </c>
      <c r="F407" s="250">
        <f>VLOOKUP($A407,'App C Total'!$A:$I,6,FALSE)</f>
        <v>26365.610799999995</v>
      </c>
      <c r="G407" s="250">
        <f>VLOOKUP($A407,'App C Total'!$A:$I,7,FALSE)</f>
        <v>81029.11394499999</v>
      </c>
      <c r="H407" s="250">
        <f>VLOOKUP($A407,'App C Total'!$A:$I,8,FALSE)</f>
        <v>6912.4423199999992</v>
      </c>
      <c r="I407" s="250">
        <f>VLOOKUP($A407,'App C Total'!$A:$I,9,FALSE)</f>
        <v>0</v>
      </c>
      <c r="L407" s="250">
        <f>VLOOKUP($A407,'App C Exp'!$A:$I,5,FALSE)</f>
        <v>26503.93578</v>
      </c>
      <c r="M407" s="250">
        <f>VLOOKUP($A407,'App C Exp'!$A:$I,6,FALSE)</f>
        <v>19678.73358</v>
      </c>
      <c r="N407" s="250">
        <f>VLOOKUP($A407,'App C Exp'!$A:$I,7,FALSE)</f>
        <v>20411.23704</v>
      </c>
      <c r="O407" s="250">
        <f>VLOOKUP($A407,'App C Exp'!$A:$I,8,FALSE)</f>
        <v>0</v>
      </c>
      <c r="P407" s="250">
        <f>VLOOKUP($A407,'App C Exp'!$A:$I,9,FALSE)</f>
        <v>0</v>
      </c>
      <c r="S407" s="250">
        <f>VLOOKUP($A407,'App C Inv'!$A:$I,5,FALSE)</f>
        <v>40725.7353</v>
      </c>
      <c r="T407" s="250">
        <f>VLOOKUP($A407,'App C Inv'!$A:$I,6,FALSE)</f>
        <v>27001.27824</v>
      </c>
      <c r="U407" s="250">
        <f>VLOOKUP($A407,'App C Inv'!$A:$I,7,FALSE)</f>
        <v>88832.298299999995</v>
      </c>
      <c r="V407" s="250">
        <f>VLOOKUP($A407,'App C Inv'!$A:$I,8,FALSE)</f>
        <v>6912.4423199999992</v>
      </c>
      <c r="W407" s="250">
        <f>VLOOKUP($A407,'App C Inv'!$A:$I,9,FALSE)</f>
        <v>0</v>
      </c>
      <c r="Z407" s="250">
        <f>VLOOKUP($A407,'App C Assum'!$A:$I,5,FALSE)</f>
        <v>25954.673459999998</v>
      </c>
      <c r="AA407" s="250">
        <f>VLOOKUP($A407,'App C Assum'!$A:$I,6,FALSE)</f>
        <v>0</v>
      </c>
      <c r="AB407" s="250">
        <f>VLOOKUP($A407,'App C Assum'!$A:$I,7,FALSE)</f>
        <v>0</v>
      </c>
      <c r="AC407" s="250">
        <f>VLOOKUP($A407,'App C Assum'!$A:$I,8,FALSE)</f>
        <v>0</v>
      </c>
      <c r="AD407" s="250">
        <f>VLOOKUP($A407,'App C Assum'!$A:$I,9,FALSE)</f>
        <v>0</v>
      </c>
      <c r="AG407" s="250">
        <f>VLOOKUP($A407,'App C Share Outflows'!$A:$I,5,FALSE)</f>
        <v>7900.0203750000037</v>
      </c>
      <c r="AH407" s="250">
        <f>VLOOKUP($A407,'App C Share Outflows'!$A:$I,6,FALSE)</f>
        <v>7900.0203750000037</v>
      </c>
      <c r="AI407" s="250">
        <f>VLOOKUP($A407,'App C Share Outflows'!$A:$I,7,FALSE)</f>
        <v>0</v>
      </c>
      <c r="AJ407" s="250">
        <f>VLOOKUP($A407,'App C Share Outflows'!$A:$I,8,FALSE)</f>
        <v>0</v>
      </c>
      <c r="AK407" s="250">
        <f>VLOOKUP($A407,'App C Share Outflows'!$A:$I,9,FALSE)</f>
        <v>0</v>
      </c>
      <c r="AN407" s="250">
        <f>VLOOKUP($A407,'App C Share Inflows'!$A:$I,5,FALSE)</f>
        <v>-38921.421395000012</v>
      </c>
      <c r="AO407" s="250">
        <f>VLOOKUP($A407,'App C Share Inflows'!$A:$I,6,FALSE)</f>
        <v>-28214.421395000012</v>
      </c>
      <c r="AP407" s="250">
        <f>VLOOKUP($A407,'App C Share Inflows'!$A:$I,7,FALSE)</f>
        <v>-28214.421395000012</v>
      </c>
      <c r="AQ407" s="250">
        <f>VLOOKUP($A407,'App C Share Inflows'!$A:$I,8,FALSE)</f>
        <v>0</v>
      </c>
      <c r="AR407" s="250">
        <f>VLOOKUP($A407,'App C Share Inflows'!$A:$I,9,FALSE)</f>
        <v>0</v>
      </c>
    </row>
    <row r="408" spans="1:44">
      <c r="A408" s="4">
        <v>94221</v>
      </c>
      <c r="B408" s="84" t="s">
        <v>411</v>
      </c>
      <c r="C408" s="249">
        <f>VLOOKUP($A408,'App C Total'!$A:$I,3,FALSE)</f>
        <v>8.3058999999999997E-4</v>
      </c>
      <c r="D408" s="44"/>
      <c r="E408" s="250">
        <f>VLOOKUP($A408,'App C Total'!$A:$I,5,FALSE)</f>
        <v>741536.34590250021</v>
      </c>
      <c r="F408" s="250">
        <f>VLOOKUP($A408,'App C Total'!$A:$I,6,FALSE)</f>
        <v>400544.7430625002</v>
      </c>
      <c r="G408" s="250">
        <f>VLOOKUP($A408,'App C Total'!$A:$I,7,FALSE)</f>
        <v>959655.40282750013</v>
      </c>
      <c r="H408" s="250">
        <f>VLOOKUP($A408,'App C Total'!$A:$I,8,FALSE)</f>
        <v>62257.704039999997</v>
      </c>
      <c r="I408" s="250">
        <f>VLOOKUP($A408,'App C Total'!$A:$I,9,FALSE)</f>
        <v>0</v>
      </c>
      <c r="L408" s="250">
        <f>VLOOKUP($A408,'App C Exp'!$A:$I,5,FALSE)</f>
        <v>238710.73540999999</v>
      </c>
      <c r="M408" s="250">
        <f>VLOOKUP($A408,'App C Exp'!$A:$I,6,FALSE)</f>
        <v>177238.76950999998</v>
      </c>
      <c r="N408" s="250">
        <f>VLOOKUP($A408,'App C Exp'!$A:$I,7,FALSE)</f>
        <v>183836.14588</v>
      </c>
      <c r="O408" s="250">
        <f>VLOOKUP($A408,'App C Exp'!$A:$I,8,FALSE)</f>
        <v>0</v>
      </c>
      <c r="P408" s="250">
        <f>VLOOKUP($A408,'App C Exp'!$A:$I,9,FALSE)</f>
        <v>0</v>
      </c>
      <c r="S408" s="250">
        <f>VLOOKUP($A408,'App C Inv'!$A:$I,5,FALSE)</f>
        <v>366801.00284999999</v>
      </c>
      <c r="T408" s="250">
        <f>VLOOKUP($A408,'App C Inv'!$A:$I,6,FALSE)</f>
        <v>243190.10728</v>
      </c>
      <c r="U408" s="250">
        <f>VLOOKUP($A408,'App C Inv'!$A:$I,7,FALSE)</f>
        <v>800078.27634999994</v>
      </c>
      <c r="V408" s="250">
        <f>VLOOKUP($A408,'App C Inv'!$A:$I,8,FALSE)</f>
        <v>62257.704039999997</v>
      </c>
      <c r="W408" s="250">
        <f>VLOOKUP($A408,'App C Inv'!$A:$I,9,FALSE)</f>
        <v>0</v>
      </c>
      <c r="Z408" s="250">
        <f>VLOOKUP($A408,'App C Assum'!$A:$I,5,FALSE)</f>
        <v>233763.74137</v>
      </c>
      <c r="AA408" s="250">
        <f>VLOOKUP($A408,'App C Assum'!$A:$I,6,FALSE)</f>
        <v>0</v>
      </c>
      <c r="AB408" s="250">
        <f>VLOOKUP($A408,'App C Assum'!$A:$I,7,FALSE)</f>
        <v>0</v>
      </c>
      <c r="AC408" s="250">
        <f>VLOOKUP($A408,'App C Assum'!$A:$I,8,FALSE)</f>
        <v>0</v>
      </c>
      <c r="AD408" s="250">
        <f>VLOOKUP($A408,'App C Assum'!$A:$I,9,FALSE)</f>
        <v>0</v>
      </c>
      <c r="AG408" s="250">
        <f>VLOOKUP($A408,'App C Share Outflows'!$A:$I,5,FALSE)</f>
        <v>4374.8856749999977</v>
      </c>
      <c r="AH408" s="250">
        <f>VLOOKUP($A408,'App C Share Outflows'!$A:$I,6,FALSE)</f>
        <v>4374.8856749999977</v>
      </c>
      <c r="AI408" s="250">
        <f>VLOOKUP($A408,'App C Share Outflows'!$A:$I,7,FALSE)</f>
        <v>0</v>
      </c>
      <c r="AJ408" s="250">
        <f>VLOOKUP($A408,'App C Share Outflows'!$A:$I,8,FALSE)</f>
        <v>0</v>
      </c>
      <c r="AK408" s="250">
        <f>VLOOKUP($A408,'App C Share Outflows'!$A:$I,9,FALSE)</f>
        <v>0</v>
      </c>
      <c r="AN408" s="250">
        <f>VLOOKUP($A408,'App C Share Inflows'!$A:$I,5,FALSE)</f>
        <v>-102114.01940249983</v>
      </c>
      <c r="AO408" s="250">
        <f>VLOOKUP($A408,'App C Share Inflows'!$A:$I,6,FALSE)</f>
        <v>-24259.019402499827</v>
      </c>
      <c r="AP408" s="250">
        <f>VLOOKUP($A408,'App C Share Inflows'!$A:$I,7,FALSE)</f>
        <v>-24259.019402499827</v>
      </c>
      <c r="AQ408" s="250">
        <f>VLOOKUP($A408,'App C Share Inflows'!$A:$I,8,FALSE)</f>
        <v>0</v>
      </c>
      <c r="AR408" s="250">
        <f>VLOOKUP($A408,'App C Share Inflows'!$A:$I,9,FALSE)</f>
        <v>0</v>
      </c>
    </row>
    <row r="409" spans="1:44">
      <c r="A409" s="4">
        <v>94231</v>
      </c>
      <c r="B409" s="84" t="s">
        <v>412</v>
      </c>
      <c r="C409" s="249">
        <f>VLOOKUP($A409,'App C Total'!$A:$I,3,FALSE)</f>
        <v>1.6496999999999999E-4</v>
      </c>
      <c r="D409" s="44"/>
      <c r="E409" s="250">
        <f>VLOOKUP($A409,'App C Total'!$A:$I,5,FALSE)</f>
        <v>200488.09710749998</v>
      </c>
      <c r="F409" s="250">
        <f>VLOOKUP($A409,'App C Total'!$A:$I,6,FALSE)</f>
        <v>104696.68538750001</v>
      </c>
      <c r="G409" s="250">
        <f>VLOOKUP($A409,'App C Total'!$A:$I,7,FALSE)</f>
        <v>214496.43078249999</v>
      </c>
      <c r="H409" s="250">
        <f>VLOOKUP($A409,'App C Total'!$A:$I,8,FALSE)</f>
        <v>12365.491319999999</v>
      </c>
      <c r="I409" s="250">
        <f>VLOOKUP($A409,'App C Total'!$A:$I,9,FALSE)</f>
        <v>0</v>
      </c>
      <c r="L409" s="250">
        <f>VLOOKUP($A409,'App C Exp'!$A:$I,5,FALSE)</f>
        <v>47412.213029999999</v>
      </c>
      <c r="M409" s="250">
        <f>VLOOKUP($A409,'App C Exp'!$A:$I,6,FALSE)</f>
        <v>35202.783329999998</v>
      </c>
      <c r="N409" s="250">
        <f>VLOOKUP($A409,'App C Exp'!$A:$I,7,FALSE)</f>
        <v>36513.140039999998</v>
      </c>
      <c r="O409" s="250">
        <f>VLOOKUP($A409,'App C Exp'!$A:$I,8,FALSE)</f>
        <v>0</v>
      </c>
      <c r="P409" s="250">
        <f>VLOOKUP($A409,'App C Exp'!$A:$I,9,FALSE)</f>
        <v>0</v>
      </c>
      <c r="S409" s="250">
        <f>VLOOKUP($A409,'App C Inv'!$A:$I,5,FALSE)</f>
        <v>72853.226549999992</v>
      </c>
      <c r="T409" s="250">
        <f>VLOOKUP($A409,'App C Inv'!$A:$I,6,FALSE)</f>
        <v>48301.896239999995</v>
      </c>
      <c r="U409" s="250">
        <f>VLOOKUP($A409,'App C Inv'!$A:$I,7,FALSE)</f>
        <v>158909.82704999999</v>
      </c>
      <c r="V409" s="250">
        <f>VLOOKUP($A409,'App C Inv'!$A:$I,8,FALSE)</f>
        <v>12365.491319999999</v>
      </c>
      <c r="W409" s="250">
        <f>VLOOKUP($A409,'App C Inv'!$A:$I,9,FALSE)</f>
        <v>0</v>
      </c>
      <c r="Z409" s="250">
        <f>VLOOKUP($A409,'App C Assum'!$A:$I,5,FALSE)</f>
        <v>46429.651709999998</v>
      </c>
      <c r="AA409" s="250">
        <f>VLOOKUP($A409,'App C Assum'!$A:$I,6,FALSE)</f>
        <v>0</v>
      </c>
      <c r="AB409" s="250">
        <f>VLOOKUP($A409,'App C Assum'!$A:$I,7,FALSE)</f>
        <v>0</v>
      </c>
      <c r="AC409" s="250">
        <f>VLOOKUP($A409,'App C Assum'!$A:$I,8,FALSE)</f>
        <v>0</v>
      </c>
      <c r="AD409" s="250">
        <f>VLOOKUP($A409,'App C Assum'!$A:$I,9,FALSE)</f>
        <v>0</v>
      </c>
      <c r="AG409" s="250">
        <f>VLOOKUP($A409,'App C Share Outflows'!$A:$I,5,FALSE)</f>
        <v>36350.425567500002</v>
      </c>
      <c r="AH409" s="250">
        <f>VLOOKUP($A409,'App C Share Outflows'!$A:$I,6,FALSE)</f>
        <v>23749.425567499999</v>
      </c>
      <c r="AI409" s="250">
        <f>VLOOKUP($A409,'App C Share Outflows'!$A:$I,7,FALSE)</f>
        <v>19073.463692500001</v>
      </c>
      <c r="AJ409" s="250">
        <f>VLOOKUP($A409,'App C Share Outflows'!$A:$I,8,FALSE)</f>
        <v>0</v>
      </c>
      <c r="AK409" s="250">
        <f>VLOOKUP($A409,'App C Share Outflows'!$A:$I,9,FALSE)</f>
        <v>0</v>
      </c>
      <c r="AN409" s="250">
        <f>VLOOKUP($A409,'App C Share Inflows'!$A:$I,5,FALSE)</f>
        <v>-2557.4197499999937</v>
      </c>
      <c r="AO409" s="250">
        <f>VLOOKUP($A409,'App C Share Inflows'!$A:$I,6,FALSE)</f>
        <v>-2557.4197499999937</v>
      </c>
      <c r="AP409" s="250">
        <f>VLOOKUP($A409,'App C Share Inflows'!$A:$I,7,FALSE)</f>
        <v>0</v>
      </c>
      <c r="AQ409" s="250">
        <f>VLOOKUP($A409,'App C Share Inflows'!$A:$I,8,FALSE)</f>
        <v>0</v>
      </c>
      <c r="AR409" s="250">
        <f>VLOOKUP($A409,'App C Share Inflows'!$A:$I,9,FALSE)</f>
        <v>0</v>
      </c>
    </row>
    <row r="410" spans="1:44">
      <c r="A410" s="4">
        <v>94241</v>
      </c>
      <c r="B410" s="84" t="s">
        <v>413</v>
      </c>
      <c r="C410" s="249">
        <f>VLOOKUP($A410,'App C Total'!$A:$I,3,FALSE)</f>
        <v>1.3248000000000001E-4</v>
      </c>
      <c r="D410" s="44"/>
      <c r="E410" s="250">
        <f>VLOOKUP($A410,'App C Total'!$A:$I,5,FALSE)</f>
        <v>124354.22452999998</v>
      </c>
      <c r="F410" s="250">
        <f>VLOOKUP($A410,'App C Total'!$A:$I,6,FALSE)</f>
        <v>39089.740049999986</v>
      </c>
      <c r="G410" s="250">
        <f>VLOOKUP($A410,'App C Total'!$A:$I,7,FALSE)</f>
        <v>144371.90537999998</v>
      </c>
      <c r="H410" s="250">
        <f>VLOOKUP($A410,'App C Total'!$A:$I,8,FALSE)</f>
        <v>9930.1708799999997</v>
      </c>
      <c r="I410" s="250">
        <f>VLOOKUP($A410,'App C Total'!$A:$I,9,FALSE)</f>
        <v>0</v>
      </c>
      <c r="L410" s="250">
        <f>VLOOKUP($A410,'App C Exp'!$A:$I,5,FALSE)</f>
        <v>38074.61952</v>
      </c>
      <c r="M410" s="250">
        <f>VLOOKUP($A410,'App C Exp'!$A:$I,6,FALSE)</f>
        <v>28269.774720000001</v>
      </c>
      <c r="N410" s="250">
        <f>VLOOKUP($A410,'App C Exp'!$A:$I,7,FALSE)</f>
        <v>29322.06336</v>
      </c>
      <c r="O410" s="250">
        <f>VLOOKUP($A410,'App C Exp'!$A:$I,8,FALSE)</f>
        <v>0</v>
      </c>
      <c r="P410" s="250">
        <f>VLOOKUP($A410,'App C Exp'!$A:$I,9,FALSE)</f>
        <v>0</v>
      </c>
      <c r="S410" s="250">
        <f>VLOOKUP($A410,'App C Inv'!$A:$I,5,FALSE)</f>
        <v>58505.155200000001</v>
      </c>
      <c r="T410" s="250">
        <f>VLOOKUP($A410,'App C Inv'!$A:$I,6,FALSE)</f>
        <v>38789.084159999999</v>
      </c>
      <c r="U410" s="250">
        <f>VLOOKUP($A410,'App C Inv'!$A:$I,7,FALSE)</f>
        <v>127613.3472</v>
      </c>
      <c r="V410" s="250">
        <f>VLOOKUP($A410,'App C Inv'!$A:$I,8,FALSE)</f>
        <v>9930.1708799999997</v>
      </c>
      <c r="W410" s="250">
        <f>VLOOKUP($A410,'App C Inv'!$A:$I,9,FALSE)</f>
        <v>0</v>
      </c>
      <c r="Z410" s="250">
        <f>VLOOKUP($A410,'App C Assum'!$A:$I,5,FALSE)</f>
        <v>37285.568640000005</v>
      </c>
      <c r="AA410" s="250">
        <f>VLOOKUP($A410,'App C Assum'!$A:$I,6,FALSE)</f>
        <v>0</v>
      </c>
      <c r="AB410" s="250">
        <f>VLOOKUP($A410,'App C Assum'!$A:$I,7,FALSE)</f>
        <v>0</v>
      </c>
      <c r="AC410" s="250">
        <f>VLOOKUP($A410,'App C Assum'!$A:$I,8,FALSE)</f>
        <v>0</v>
      </c>
      <c r="AD410" s="250">
        <f>VLOOKUP($A410,'App C Assum'!$A:$I,9,FALSE)</f>
        <v>0</v>
      </c>
      <c r="AG410" s="250">
        <f>VLOOKUP($A410,'App C Share Outflows'!$A:$I,5,FALSE)</f>
        <v>18458</v>
      </c>
      <c r="AH410" s="250">
        <f>VLOOKUP($A410,'App C Share Outflows'!$A:$I,6,FALSE)</f>
        <v>0</v>
      </c>
      <c r="AI410" s="250">
        <f>VLOOKUP($A410,'App C Share Outflows'!$A:$I,7,FALSE)</f>
        <v>0</v>
      </c>
      <c r="AJ410" s="250">
        <f>VLOOKUP($A410,'App C Share Outflows'!$A:$I,8,FALSE)</f>
        <v>0</v>
      </c>
      <c r="AK410" s="250">
        <f>VLOOKUP($A410,'App C Share Outflows'!$A:$I,9,FALSE)</f>
        <v>0</v>
      </c>
      <c r="AN410" s="250">
        <f>VLOOKUP($A410,'App C Share Inflows'!$A:$I,5,FALSE)</f>
        <v>-27969.118830000014</v>
      </c>
      <c r="AO410" s="250">
        <f>VLOOKUP($A410,'App C Share Inflows'!$A:$I,6,FALSE)</f>
        <v>-27969.118830000014</v>
      </c>
      <c r="AP410" s="250">
        <f>VLOOKUP($A410,'App C Share Inflows'!$A:$I,7,FALSE)</f>
        <v>-12563.505180000011</v>
      </c>
      <c r="AQ410" s="250">
        <f>VLOOKUP($A410,'App C Share Inflows'!$A:$I,8,FALSE)</f>
        <v>0</v>
      </c>
      <c r="AR410" s="250">
        <f>VLOOKUP($A410,'App C Share Inflows'!$A:$I,9,FALSE)</f>
        <v>0</v>
      </c>
    </row>
    <row r="411" spans="1:44">
      <c r="A411" s="94">
        <v>94251</v>
      </c>
      <c r="B411" s="95" t="s">
        <v>414</v>
      </c>
      <c r="C411" s="249">
        <f>VLOOKUP($A411,'App C Total'!$A:$I,3,FALSE)</f>
        <v>2.3010000000000002E-5</v>
      </c>
      <c r="D411" s="44"/>
      <c r="E411" s="250">
        <f>VLOOKUP($A411,'App C Total'!$A:$I,5,FALSE)</f>
        <v>23700.152847500005</v>
      </c>
      <c r="F411" s="250">
        <f>VLOOKUP($A411,'App C Total'!$A:$I,6,FALSE)</f>
        <v>11688.762087500003</v>
      </c>
      <c r="G411" s="250">
        <f>VLOOKUP($A411,'App C Total'!$A:$I,7,FALSE)</f>
        <v>24760.966272500005</v>
      </c>
      <c r="H411" s="250">
        <f>VLOOKUP($A411,'App C Total'!$A:$I,8,FALSE)</f>
        <v>1724.73756</v>
      </c>
      <c r="I411" s="250">
        <f>VLOOKUP($A411,'App C Total'!$A:$I,9,FALSE)</f>
        <v>0</v>
      </c>
      <c r="L411" s="250">
        <f>VLOOKUP($A411,'App C Exp'!$A:$I,5,FALSE)</f>
        <v>6613.0509900000006</v>
      </c>
      <c r="M411" s="250">
        <f>VLOOKUP($A411,'App C Exp'!$A:$I,6,FALSE)</f>
        <v>4910.0808900000002</v>
      </c>
      <c r="N411" s="250">
        <f>VLOOKUP($A411,'App C Exp'!$A:$I,7,FALSE)</f>
        <v>5092.8493200000003</v>
      </c>
      <c r="O411" s="250">
        <f>VLOOKUP($A411,'App C Exp'!$A:$I,8,FALSE)</f>
        <v>0</v>
      </c>
      <c r="P411" s="250">
        <f>VLOOKUP($A411,'App C Exp'!$A:$I,9,FALSE)</f>
        <v>0</v>
      </c>
      <c r="S411" s="250">
        <f>VLOOKUP($A411,'App C Inv'!$A:$I,5,FALSE)</f>
        <v>10161.561150000001</v>
      </c>
      <c r="T411" s="250">
        <f>VLOOKUP($A411,'App C Inv'!$A:$I,6,FALSE)</f>
        <v>6737.1439200000004</v>
      </c>
      <c r="U411" s="250">
        <f>VLOOKUP($A411,'App C Inv'!$A:$I,7,FALSE)</f>
        <v>22164.727650000001</v>
      </c>
      <c r="V411" s="250">
        <f>VLOOKUP($A411,'App C Inv'!$A:$I,8,FALSE)</f>
        <v>1724.73756</v>
      </c>
      <c r="W411" s="250">
        <f>VLOOKUP($A411,'App C Inv'!$A:$I,9,FALSE)</f>
        <v>0</v>
      </c>
      <c r="Z411" s="250">
        <f>VLOOKUP($A411,'App C Assum'!$A:$I,5,FALSE)</f>
        <v>6476.0034300000007</v>
      </c>
      <c r="AA411" s="250">
        <f>VLOOKUP($A411,'App C Assum'!$A:$I,6,FALSE)</f>
        <v>0</v>
      </c>
      <c r="AB411" s="250">
        <f>VLOOKUP($A411,'App C Assum'!$A:$I,7,FALSE)</f>
        <v>0</v>
      </c>
      <c r="AC411" s="250">
        <f>VLOOKUP($A411,'App C Assum'!$A:$I,8,FALSE)</f>
        <v>0</v>
      </c>
      <c r="AD411" s="250">
        <f>VLOOKUP($A411,'App C Assum'!$A:$I,9,FALSE)</f>
        <v>0</v>
      </c>
      <c r="AG411" s="250">
        <f>VLOOKUP($A411,'App C Share Outflows'!$A:$I,5,FALSE)</f>
        <v>3931.5560999999989</v>
      </c>
      <c r="AH411" s="250">
        <f>VLOOKUP($A411,'App C Share Outflows'!$A:$I,6,FALSE)</f>
        <v>3523.5560999999989</v>
      </c>
      <c r="AI411" s="250">
        <f>VLOOKUP($A411,'App C Share Outflows'!$A:$I,7,FALSE)</f>
        <v>0</v>
      </c>
      <c r="AJ411" s="250">
        <f>VLOOKUP($A411,'App C Share Outflows'!$A:$I,8,FALSE)</f>
        <v>0</v>
      </c>
      <c r="AK411" s="250">
        <f>VLOOKUP($A411,'App C Share Outflows'!$A:$I,9,FALSE)</f>
        <v>0</v>
      </c>
      <c r="AN411" s="250">
        <f>VLOOKUP($A411,'App C Share Inflows'!$A:$I,5,FALSE)</f>
        <v>-3482.0188224999952</v>
      </c>
      <c r="AO411" s="250">
        <f>VLOOKUP($A411,'App C Share Inflows'!$A:$I,6,FALSE)</f>
        <v>-3482.0188224999952</v>
      </c>
      <c r="AP411" s="250">
        <f>VLOOKUP($A411,'App C Share Inflows'!$A:$I,7,FALSE)</f>
        <v>-2496.6106974999952</v>
      </c>
      <c r="AQ411" s="250">
        <f>VLOOKUP($A411,'App C Share Inflows'!$A:$I,8,FALSE)</f>
        <v>0</v>
      </c>
      <c r="AR411" s="250">
        <f>VLOOKUP($A411,'App C Share Inflows'!$A:$I,9,FALSE)</f>
        <v>0</v>
      </c>
    </row>
    <row r="412" spans="1:44">
      <c r="A412" s="4">
        <v>94261</v>
      </c>
      <c r="B412" s="84" t="s">
        <v>415</v>
      </c>
      <c r="C412" s="249">
        <f>VLOOKUP($A412,'App C Total'!$A:$I,3,FALSE)</f>
        <v>3.4950000000000002E-5</v>
      </c>
      <c r="D412" s="44"/>
      <c r="E412" s="250">
        <f>VLOOKUP($A412,'App C Total'!$A:$I,5,FALSE)</f>
        <v>32336.019062500007</v>
      </c>
      <c r="F412" s="250">
        <f>VLOOKUP($A412,'App C Total'!$A:$I,6,FALSE)</f>
        <v>13703.57286250001</v>
      </c>
      <c r="G412" s="250">
        <f>VLOOKUP($A412,'App C Total'!$A:$I,7,FALSE)</f>
        <v>39455.772537500008</v>
      </c>
      <c r="H412" s="250">
        <f>VLOOKUP($A412,'App C Total'!$A:$I,8,FALSE)</f>
        <v>2619.7122000000004</v>
      </c>
      <c r="I412" s="250">
        <f>VLOOKUP($A412,'App C Total'!$A:$I,9,FALSE)</f>
        <v>0</v>
      </c>
      <c r="L412" s="250">
        <f>VLOOKUP($A412,'App C Exp'!$A:$I,5,FALSE)</f>
        <v>10044.59505</v>
      </c>
      <c r="M412" s="250">
        <f>VLOOKUP($A412,'App C Exp'!$A:$I,6,FALSE)</f>
        <v>7457.9455500000004</v>
      </c>
      <c r="N412" s="250">
        <f>VLOOKUP($A412,'App C Exp'!$A:$I,7,FALSE)</f>
        <v>7735.5534000000007</v>
      </c>
      <c r="O412" s="250">
        <f>VLOOKUP($A412,'App C Exp'!$A:$I,8,FALSE)</f>
        <v>0</v>
      </c>
      <c r="P412" s="250">
        <f>VLOOKUP($A412,'App C Exp'!$A:$I,9,FALSE)</f>
        <v>0</v>
      </c>
      <c r="S412" s="250">
        <f>VLOOKUP($A412,'App C Inv'!$A:$I,5,FALSE)</f>
        <v>15434.44425</v>
      </c>
      <c r="T412" s="250">
        <f>VLOOKUP($A412,'App C Inv'!$A:$I,6,FALSE)</f>
        <v>10233.080400000001</v>
      </c>
      <c r="U412" s="250">
        <f>VLOOKUP($A412,'App C Inv'!$A:$I,7,FALSE)</f>
        <v>33666.111750000004</v>
      </c>
      <c r="V412" s="250">
        <f>VLOOKUP($A412,'App C Inv'!$A:$I,8,FALSE)</f>
        <v>2619.7122000000004</v>
      </c>
      <c r="W412" s="250">
        <f>VLOOKUP($A412,'App C Inv'!$A:$I,9,FALSE)</f>
        <v>0</v>
      </c>
      <c r="Z412" s="250">
        <f>VLOOKUP($A412,'App C Assum'!$A:$I,5,FALSE)</f>
        <v>9836.4328500000011</v>
      </c>
      <c r="AA412" s="250">
        <f>VLOOKUP($A412,'App C Assum'!$A:$I,6,FALSE)</f>
        <v>0</v>
      </c>
      <c r="AB412" s="250">
        <f>VLOOKUP($A412,'App C Assum'!$A:$I,7,FALSE)</f>
        <v>0</v>
      </c>
      <c r="AC412" s="250">
        <f>VLOOKUP($A412,'App C Assum'!$A:$I,8,FALSE)</f>
        <v>0</v>
      </c>
      <c r="AD412" s="250">
        <f>VLOOKUP($A412,'App C Assum'!$A:$I,9,FALSE)</f>
        <v>0</v>
      </c>
      <c r="AG412" s="250">
        <f>VLOOKUP($A412,'App C Share Outflows'!$A:$I,5,FALSE)</f>
        <v>1069.2068749999989</v>
      </c>
      <c r="AH412" s="250">
        <f>VLOOKUP($A412,'App C Share Outflows'!$A:$I,6,FALSE)</f>
        <v>61.206874999998945</v>
      </c>
      <c r="AI412" s="250">
        <f>VLOOKUP($A412,'App C Share Outflows'!$A:$I,7,FALSE)</f>
        <v>0</v>
      </c>
      <c r="AJ412" s="250">
        <f>VLOOKUP($A412,'App C Share Outflows'!$A:$I,8,FALSE)</f>
        <v>0</v>
      </c>
      <c r="AK412" s="250">
        <f>VLOOKUP($A412,'App C Share Outflows'!$A:$I,9,FALSE)</f>
        <v>0</v>
      </c>
      <c r="AN412" s="250">
        <f>VLOOKUP($A412,'App C Share Inflows'!$A:$I,5,FALSE)</f>
        <v>-4048.6599624999922</v>
      </c>
      <c r="AO412" s="250">
        <f>VLOOKUP($A412,'App C Share Inflows'!$A:$I,6,FALSE)</f>
        <v>-4048.6599624999922</v>
      </c>
      <c r="AP412" s="250">
        <f>VLOOKUP($A412,'App C Share Inflows'!$A:$I,7,FALSE)</f>
        <v>-1945.8926124999921</v>
      </c>
      <c r="AQ412" s="250">
        <f>VLOOKUP($A412,'App C Share Inflows'!$A:$I,8,FALSE)</f>
        <v>0</v>
      </c>
      <c r="AR412" s="250">
        <f>VLOOKUP($A412,'App C Share Inflows'!$A:$I,9,FALSE)</f>
        <v>0</v>
      </c>
    </row>
    <row r="413" spans="1:44">
      <c r="A413" s="4">
        <v>94301</v>
      </c>
      <c r="B413" s="84" t="s">
        <v>416</v>
      </c>
      <c r="C413" s="249">
        <f>VLOOKUP($A413,'App C Total'!$A:$I,3,FALSE)</f>
        <v>5.9402400000000003E-3</v>
      </c>
      <c r="D413" s="44"/>
      <c r="E413" s="250">
        <f>VLOOKUP($A413,'App C Total'!$A:$I,5,FALSE)</f>
        <v>6064180.2466900004</v>
      </c>
      <c r="F413" s="250">
        <f>VLOOKUP($A413,'App C Total'!$A:$I,6,FALSE)</f>
        <v>3224779.7804500004</v>
      </c>
      <c r="G413" s="250">
        <f>VLOOKUP($A413,'App C Total'!$A:$I,7,FALSE)</f>
        <v>7298198.0945400018</v>
      </c>
      <c r="H413" s="250">
        <f>VLOOKUP($A413,'App C Total'!$A:$I,8,FALSE)</f>
        <v>445256.62944000005</v>
      </c>
      <c r="I413" s="250">
        <f>VLOOKUP($A413,'App C Total'!$A:$I,9,FALSE)</f>
        <v>0</v>
      </c>
      <c r="L413" s="250">
        <f>VLOOKUP($A413,'App C Exp'!$A:$I,5,FALSE)</f>
        <v>1707219.0357600001</v>
      </c>
      <c r="M413" s="250">
        <f>VLOOKUP($A413,'App C Exp'!$A:$I,6,FALSE)</f>
        <v>1267581.8733600001</v>
      </c>
      <c r="N413" s="250">
        <f>VLOOKUP($A413,'App C Exp'!$A:$I,7,FALSE)</f>
        <v>1314765.1996800001</v>
      </c>
      <c r="O413" s="250">
        <f>VLOOKUP($A413,'App C Exp'!$A:$I,8,FALSE)</f>
        <v>0</v>
      </c>
      <c r="P413" s="250">
        <f>VLOOKUP($A413,'App C Exp'!$A:$I,9,FALSE)</f>
        <v>0</v>
      </c>
      <c r="S413" s="250">
        <f>VLOOKUP($A413,'App C Inv'!$A:$I,5,FALSE)</f>
        <v>2623299.0876000002</v>
      </c>
      <c r="T413" s="250">
        <f>VLOOKUP($A413,'App C Inv'!$A:$I,6,FALSE)</f>
        <v>1739254.7500800001</v>
      </c>
      <c r="U413" s="250">
        <f>VLOOKUP($A413,'App C Inv'!$A:$I,7,FALSE)</f>
        <v>5722025.2836000007</v>
      </c>
      <c r="V413" s="250">
        <f>VLOOKUP($A413,'App C Inv'!$A:$I,8,FALSE)</f>
        <v>445256.62944000005</v>
      </c>
      <c r="W413" s="250">
        <f>VLOOKUP($A413,'App C Inv'!$A:$I,9,FALSE)</f>
        <v>0</v>
      </c>
      <c r="Z413" s="250">
        <f>VLOOKUP($A413,'App C Assum'!$A:$I,5,FALSE)</f>
        <v>1671838.9663200001</v>
      </c>
      <c r="AA413" s="250">
        <f>VLOOKUP($A413,'App C Assum'!$A:$I,6,FALSE)</f>
        <v>0</v>
      </c>
      <c r="AB413" s="250">
        <f>VLOOKUP($A413,'App C Assum'!$A:$I,7,FALSE)</f>
        <v>0</v>
      </c>
      <c r="AC413" s="250">
        <f>VLOOKUP($A413,'App C Assum'!$A:$I,8,FALSE)</f>
        <v>0</v>
      </c>
      <c r="AD413" s="250">
        <f>VLOOKUP($A413,'App C Assum'!$A:$I,9,FALSE)</f>
        <v>0</v>
      </c>
      <c r="AG413" s="250">
        <f>VLOOKUP($A413,'App C Share Outflows'!$A:$I,5,FALSE)</f>
        <v>356327.98126000015</v>
      </c>
      <c r="AH413" s="250">
        <f>VLOOKUP($A413,'App C Share Outflows'!$A:$I,6,FALSE)</f>
        <v>356327.98126000015</v>
      </c>
      <c r="AI413" s="250">
        <f>VLOOKUP($A413,'App C Share Outflows'!$A:$I,7,FALSE)</f>
        <v>261407.61126000027</v>
      </c>
      <c r="AJ413" s="250">
        <f>VLOOKUP($A413,'App C Share Outflows'!$A:$I,8,FALSE)</f>
        <v>0</v>
      </c>
      <c r="AK413" s="250">
        <f>VLOOKUP($A413,'App C Share Outflows'!$A:$I,9,FALSE)</f>
        <v>0</v>
      </c>
      <c r="AN413" s="250">
        <f>VLOOKUP($A413,'App C Share Inflows'!$A:$I,5,FALSE)</f>
        <v>-294504.8242500003</v>
      </c>
      <c r="AO413" s="250">
        <f>VLOOKUP($A413,'App C Share Inflows'!$A:$I,6,FALSE)</f>
        <v>-138384.8242500003</v>
      </c>
      <c r="AP413" s="250">
        <f>VLOOKUP($A413,'App C Share Inflows'!$A:$I,7,FALSE)</f>
        <v>0</v>
      </c>
      <c r="AQ413" s="250">
        <f>VLOOKUP($A413,'App C Share Inflows'!$A:$I,8,FALSE)</f>
        <v>0</v>
      </c>
      <c r="AR413" s="250">
        <f>VLOOKUP($A413,'App C Share Inflows'!$A:$I,9,FALSE)</f>
        <v>0</v>
      </c>
    </row>
    <row r="414" spans="1:44">
      <c r="A414" s="4">
        <v>94311</v>
      </c>
      <c r="B414" s="84" t="s">
        <v>417</v>
      </c>
      <c r="C414" s="249">
        <f>VLOOKUP($A414,'App C Total'!$A:$I,3,FALSE)</f>
        <v>7.6433000000000002E-4</v>
      </c>
      <c r="D414" s="44"/>
      <c r="E414" s="250">
        <f>VLOOKUP($A414,'App C Total'!$A:$I,5,FALSE)</f>
        <v>735760.42511750013</v>
      </c>
      <c r="F414" s="250">
        <f>VLOOKUP($A414,'App C Total'!$A:$I,6,FALSE)</f>
        <v>348334.15003749996</v>
      </c>
      <c r="G414" s="250">
        <f>VLOOKUP($A414,'App C Total'!$A:$I,7,FALSE)</f>
        <v>854235.36814250005</v>
      </c>
      <c r="H414" s="250">
        <f>VLOOKUP($A414,'App C Total'!$A:$I,8,FALSE)</f>
        <v>57291.119480000001</v>
      </c>
      <c r="I414" s="250">
        <f>VLOOKUP($A414,'App C Total'!$A:$I,9,FALSE)</f>
        <v>0</v>
      </c>
      <c r="L414" s="250">
        <f>VLOOKUP($A414,'App C Exp'!$A:$I,5,FALSE)</f>
        <v>219667.67767</v>
      </c>
      <c r="M414" s="250">
        <f>VLOOKUP($A414,'App C Exp'!$A:$I,6,FALSE)</f>
        <v>163099.61437</v>
      </c>
      <c r="N414" s="250">
        <f>VLOOKUP($A414,'App C Exp'!$A:$I,7,FALSE)</f>
        <v>169170.68755999999</v>
      </c>
      <c r="O414" s="250">
        <f>VLOOKUP($A414,'App C Exp'!$A:$I,8,FALSE)</f>
        <v>0</v>
      </c>
      <c r="P414" s="250">
        <f>VLOOKUP($A414,'App C Exp'!$A:$I,9,FALSE)</f>
        <v>0</v>
      </c>
      <c r="S414" s="250">
        <f>VLOOKUP($A414,'App C Inv'!$A:$I,5,FALSE)</f>
        <v>337539.59295000002</v>
      </c>
      <c r="T414" s="250">
        <f>VLOOKUP($A414,'App C Inv'!$A:$I,6,FALSE)</f>
        <v>223789.70936000001</v>
      </c>
      <c r="U414" s="250">
        <f>VLOOKUP($A414,'App C Inv'!$A:$I,7,FALSE)</f>
        <v>736252.33744999999</v>
      </c>
      <c r="V414" s="250">
        <f>VLOOKUP($A414,'App C Inv'!$A:$I,8,FALSE)</f>
        <v>57291.119480000001</v>
      </c>
      <c r="W414" s="250">
        <f>VLOOKUP($A414,'App C Inv'!$A:$I,9,FALSE)</f>
        <v>0</v>
      </c>
      <c r="Z414" s="250">
        <f>VLOOKUP($A414,'App C Assum'!$A:$I,5,FALSE)</f>
        <v>215115.32819</v>
      </c>
      <c r="AA414" s="250">
        <f>VLOOKUP($A414,'App C Assum'!$A:$I,6,FALSE)</f>
        <v>0</v>
      </c>
      <c r="AB414" s="250">
        <f>VLOOKUP($A414,'App C Assum'!$A:$I,7,FALSE)</f>
        <v>0</v>
      </c>
      <c r="AC414" s="250">
        <f>VLOOKUP($A414,'App C Assum'!$A:$I,8,FALSE)</f>
        <v>0</v>
      </c>
      <c r="AD414" s="250">
        <f>VLOOKUP($A414,'App C Assum'!$A:$I,9,FALSE)</f>
        <v>0</v>
      </c>
      <c r="AG414" s="250">
        <f>VLOOKUP($A414,'App C Share Outflows'!$A:$I,5,FALSE)</f>
        <v>21656.716299999971</v>
      </c>
      <c r="AH414" s="250">
        <f>VLOOKUP($A414,'App C Share Outflows'!$A:$I,6,FALSE)</f>
        <v>19663.716299999971</v>
      </c>
      <c r="AI414" s="250">
        <f>VLOOKUP($A414,'App C Share Outflows'!$A:$I,7,FALSE)</f>
        <v>0</v>
      </c>
      <c r="AJ414" s="250">
        <f>VLOOKUP($A414,'App C Share Outflows'!$A:$I,8,FALSE)</f>
        <v>0</v>
      </c>
      <c r="AK414" s="250">
        <f>VLOOKUP($A414,'App C Share Outflows'!$A:$I,9,FALSE)</f>
        <v>0</v>
      </c>
      <c r="AN414" s="250">
        <f>VLOOKUP($A414,'App C Share Inflows'!$A:$I,5,FALSE)</f>
        <v>-58218.889992499986</v>
      </c>
      <c r="AO414" s="250">
        <f>VLOOKUP($A414,'App C Share Inflows'!$A:$I,6,FALSE)</f>
        <v>-58218.889992499986</v>
      </c>
      <c r="AP414" s="250">
        <f>VLOOKUP($A414,'App C Share Inflows'!$A:$I,7,FALSE)</f>
        <v>-51187.656867499987</v>
      </c>
      <c r="AQ414" s="250">
        <f>VLOOKUP($A414,'App C Share Inflows'!$A:$I,8,FALSE)</f>
        <v>0</v>
      </c>
      <c r="AR414" s="250">
        <f>VLOOKUP($A414,'App C Share Inflows'!$A:$I,9,FALSE)</f>
        <v>0</v>
      </c>
    </row>
    <row r="415" spans="1:44">
      <c r="A415" s="4">
        <v>94313</v>
      </c>
      <c r="B415" s="84" t="s">
        <v>418</v>
      </c>
      <c r="C415" s="249">
        <f>VLOOKUP($A415,'App C Total'!$A:$I,3,FALSE)</f>
        <v>1.6500000000000001E-5</v>
      </c>
      <c r="D415" s="44"/>
      <c r="E415" s="250">
        <f>VLOOKUP($A415,'App C Total'!$A:$I,5,FALSE)</f>
        <v>21512.155225000006</v>
      </c>
      <c r="F415" s="250">
        <f>VLOOKUP($A415,'App C Total'!$A:$I,6,FALSE)</f>
        <v>9727.6012250000022</v>
      </c>
      <c r="G415" s="250">
        <f>VLOOKUP($A415,'App C Total'!$A:$I,7,FALSE)</f>
        <v>18598.794624999999</v>
      </c>
      <c r="H415" s="250">
        <f>VLOOKUP($A415,'App C Total'!$A:$I,8,FALSE)</f>
        <v>1236.7740000000001</v>
      </c>
      <c r="I415" s="250">
        <f>VLOOKUP($A415,'App C Total'!$A:$I,9,FALSE)</f>
        <v>0</v>
      </c>
      <c r="L415" s="250">
        <f>VLOOKUP($A415,'App C Exp'!$A:$I,5,FALSE)</f>
        <v>4742.0835000000006</v>
      </c>
      <c r="M415" s="250">
        <f>VLOOKUP($A415,'App C Exp'!$A:$I,6,FALSE)</f>
        <v>3520.9185000000002</v>
      </c>
      <c r="N415" s="250">
        <f>VLOOKUP($A415,'App C Exp'!$A:$I,7,FALSE)</f>
        <v>3651.9780000000001</v>
      </c>
      <c r="O415" s="250">
        <f>VLOOKUP($A415,'App C Exp'!$A:$I,8,FALSE)</f>
        <v>0</v>
      </c>
      <c r="P415" s="250">
        <f>VLOOKUP($A415,'App C Exp'!$A:$I,9,FALSE)</f>
        <v>0</v>
      </c>
      <c r="S415" s="250">
        <f>VLOOKUP($A415,'App C Inv'!$A:$I,5,FALSE)</f>
        <v>7286.6475000000009</v>
      </c>
      <c r="T415" s="250">
        <f>VLOOKUP($A415,'App C Inv'!$A:$I,6,FALSE)</f>
        <v>4831.0680000000002</v>
      </c>
      <c r="U415" s="250">
        <f>VLOOKUP($A415,'App C Inv'!$A:$I,7,FALSE)</f>
        <v>15893.872500000001</v>
      </c>
      <c r="V415" s="250">
        <f>VLOOKUP($A415,'App C Inv'!$A:$I,8,FALSE)</f>
        <v>1236.7740000000001</v>
      </c>
      <c r="W415" s="250">
        <f>VLOOKUP($A415,'App C Inv'!$A:$I,9,FALSE)</f>
        <v>0</v>
      </c>
      <c r="Z415" s="250">
        <f>VLOOKUP($A415,'App C Assum'!$A:$I,5,FALSE)</f>
        <v>4643.8095000000003</v>
      </c>
      <c r="AA415" s="250">
        <f>VLOOKUP($A415,'App C Assum'!$A:$I,6,FALSE)</f>
        <v>0</v>
      </c>
      <c r="AB415" s="250">
        <f>VLOOKUP($A415,'App C Assum'!$A:$I,7,FALSE)</f>
        <v>0</v>
      </c>
      <c r="AC415" s="250">
        <f>VLOOKUP($A415,'App C Assum'!$A:$I,8,FALSE)</f>
        <v>0</v>
      </c>
      <c r="AD415" s="250">
        <f>VLOOKUP($A415,'App C Assum'!$A:$I,9,FALSE)</f>
        <v>0</v>
      </c>
      <c r="AG415" s="250">
        <f>VLOOKUP($A415,'App C Share Outflows'!$A:$I,5,FALSE)</f>
        <v>5786.6706000000031</v>
      </c>
      <c r="AH415" s="250">
        <f>VLOOKUP($A415,'App C Share Outflows'!$A:$I,6,FALSE)</f>
        <v>2322.6706000000031</v>
      </c>
      <c r="AI415" s="250">
        <f>VLOOKUP($A415,'App C Share Outflows'!$A:$I,7,FALSE)</f>
        <v>0</v>
      </c>
      <c r="AJ415" s="250">
        <f>VLOOKUP($A415,'App C Share Outflows'!$A:$I,8,FALSE)</f>
        <v>0</v>
      </c>
      <c r="AK415" s="250">
        <f>VLOOKUP($A415,'App C Share Outflows'!$A:$I,9,FALSE)</f>
        <v>0</v>
      </c>
      <c r="AN415" s="250">
        <f>VLOOKUP($A415,'App C Share Inflows'!$A:$I,5,FALSE)</f>
        <v>-947.05587500000092</v>
      </c>
      <c r="AO415" s="250">
        <f>VLOOKUP($A415,'App C Share Inflows'!$A:$I,6,FALSE)</f>
        <v>-947.05587500000092</v>
      </c>
      <c r="AP415" s="250">
        <f>VLOOKUP($A415,'App C Share Inflows'!$A:$I,7,FALSE)</f>
        <v>-947.05587500000092</v>
      </c>
      <c r="AQ415" s="250">
        <f>VLOOKUP($A415,'App C Share Inflows'!$A:$I,8,FALSE)</f>
        <v>0</v>
      </c>
      <c r="AR415" s="250">
        <f>VLOOKUP($A415,'App C Share Inflows'!$A:$I,9,FALSE)</f>
        <v>0</v>
      </c>
    </row>
    <row r="416" spans="1:44">
      <c r="A416" s="4">
        <v>94317</v>
      </c>
      <c r="B416" s="84" t="s">
        <v>419</v>
      </c>
      <c r="C416" s="249">
        <f>VLOOKUP($A416,'App C Total'!$A:$I,3,FALSE)</f>
        <v>1.8110000000000001E-5</v>
      </c>
      <c r="D416" s="44"/>
      <c r="E416" s="250">
        <f>VLOOKUP($A416,'App C Total'!$A:$I,5,FALSE)</f>
        <v>30173.2621225</v>
      </c>
      <c r="F416" s="250">
        <f>VLOOKUP($A416,'App C Total'!$A:$I,6,FALSE)</f>
        <v>14697.8237625</v>
      </c>
      <c r="G416" s="250">
        <f>VLOOKUP($A416,'App C Total'!$A:$I,7,FALSE)</f>
        <v>23000.431547500004</v>
      </c>
      <c r="H416" s="250">
        <f>VLOOKUP($A416,'App C Total'!$A:$I,8,FALSE)</f>
        <v>1357.45316</v>
      </c>
      <c r="I416" s="250">
        <f>VLOOKUP($A416,'App C Total'!$A:$I,9,FALSE)</f>
        <v>0</v>
      </c>
      <c r="L416" s="250">
        <f>VLOOKUP($A416,'App C Exp'!$A:$I,5,FALSE)</f>
        <v>5204.7958900000003</v>
      </c>
      <c r="M416" s="250">
        <f>VLOOKUP($A416,'App C Exp'!$A:$I,6,FALSE)</f>
        <v>3864.4747900000002</v>
      </c>
      <c r="N416" s="250">
        <f>VLOOKUP($A416,'App C Exp'!$A:$I,7,FALSE)</f>
        <v>4008.3225200000002</v>
      </c>
      <c r="O416" s="250">
        <f>VLOOKUP($A416,'App C Exp'!$A:$I,8,FALSE)</f>
        <v>0</v>
      </c>
      <c r="P416" s="250">
        <f>VLOOKUP($A416,'App C Exp'!$A:$I,9,FALSE)</f>
        <v>0</v>
      </c>
      <c r="S416" s="250">
        <f>VLOOKUP($A416,'App C Inv'!$A:$I,5,FALSE)</f>
        <v>7997.6476500000008</v>
      </c>
      <c r="T416" s="250">
        <f>VLOOKUP($A416,'App C Inv'!$A:$I,6,FALSE)</f>
        <v>5302.4631200000003</v>
      </c>
      <c r="U416" s="250">
        <f>VLOOKUP($A416,'App C Inv'!$A:$I,7,FALSE)</f>
        <v>17444.729150000003</v>
      </c>
      <c r="V416" s="250">
        <f>VLOOKUP($A416,'App C Inv'!$A:$I,8,FALSE)</f>
        <v>1357.45316</v>
      </c>
      <c r="W416" s="250">
        <f>VLOOKUP($A416,'App C Inv'!$A:$I,9,FALSE)</f>
        <v>0</v>
      </c>
      <c r="Z416" s="250">
        <f>VLOOKUP($A416,'App C Assum'!$A:$I,5,FALSE)</f>
        <v>5096.9327300000004</v>
      </c>
      <c r="AA416" s="250">
        <f>VLOOKUP($A416,'App C Assum'!$A:$I,6,FALSE)</f>
        <v>0</v>
      </c>
      <c r="AB416" s="250">
        <f>VLOOKUP($A416,'App C Assum'!$A:$I,7,FALSE)</f>
        <v>0</v>
      </c>
      <c r="AC416" s="250">
        <f>VLOOKUP($A416,'App C Assum'!$A:$I,8,FALSE)</f>
        <v>0</v>
      </c>
      <c r="AD416" s="250">
        <f>VLOOKUP($A416,'App C Assum'!$A:$I,9,FALSE)</f>
        <v>0</v>
      </c>
      <c r="AG416" s="250">
        <f>VLOOKUP($A416,'App C Share Outflows'!$A:$I,5,FALSE)</f>
        <v>11873.8858525</v>
      </c>
      <c r="AH416" s="250">
        <f>VLOOKUP($A416,'App C Share Outflows'!$A:$I,6,FALSE)</f>
        <v>5530.8858524999996</v>
      </c>
      <c r="AI416" s="250">
        <f>VLOOKUP($A416,'App C Share Outflows'!$A:$I,7,FALSE)</f>
        <v>1547.3798775000007</v>
      </c>
      <c r="AJ416" s="250">
        <f>VLOOKUP($A416,'App C Share Outflows'!$A:$I,8,FALSE)</f>
        <v>0</v>
      </c>
      <c r="AK416" s="250">
        <f>VLOOKUP($A416,'App C Share Outflows'!$A:$I,9,FALSE)</f>
        <v>0</v>
      </c>
      <c r="AN416" s="250">
        <f>VLOOKUP($A416,'App C Share Inflows'!$A:$I,5,FALSE)</f>
        <v>0</v>
      </c>
      <c r="AO416" s="250">
        <f>VLOOKUP($A416,'App C Share Inflows'!$A:$I,6,FALSE)</f>
        <v>0</v>
      </c>
      <c r="AP416" s="250">
        <f>VLOOKUP($A416,'App C Share Inflows'!$A:$I,7,FALSE)</f>
        <v>0</v>
      </c>
      <c r="AQ416" s="250">
        <f>VLOOKUP($A416,'App C Share Inflows'!$A:$I,8,FALSE)</f>
        <v>0</v>
      </c>
      <c r="AR416" s="250">
        <f>VLOOKUP($A416,'App C Share Inflows'!$A:$I,9,FALSE)</f>
        <v>0</v>
      </c>
    </row>
    <row r="417" spans="1:44">
      <c r="A417" s="4">
        <v>94321</v>
      </c>
      <c r="B417" s="84" t="s">
        <v>420</v>
      </c>
      <c r="C417" s="249">
        <f>VLOOKUP($A417,'App C Total'!$A:$I,3,FALSE)</f>
        <v>3.4961999999999998E-4</v>
      </c>
      <c r="D417" s="44"/>
      <c r="E417" s="250">
        <f>VLOOKUP($A417,'App C Total'!$A:$I,5,FALSE)</f>
        <v>378227.17299500003</v>
      </c>
      <c r="F417" s="250">
        <f>VLOOKUP($A417,'App C Total'!$A:$I,6,FALSE)</f>
        <v>206865.19787500001</v>
      </c>
      <c r="G417" s="250">
        <f>VLOOKUP($A417,'App C Total'!$A:$I,7,FALSE)</f>
        <v>440861.47714500001</v>
      </c>
      <c r="H417" s="250">
        <f>VLOOKUP($A417,'App C Total'!$A:$I,8,FALSE)</f>
        <v>26206.116719999998</v>
      </c>
      <c r="I417" s="250">
        <f>VLOOKUP($A417,'App C Total'!$A:$I,9,FALSE)</f>
        <v>0</v>
      </c>
      <c r="L417" s="250">
        <f>VLOOKUP($A417,'App C Exp'!$A:$I,5,FALSE)</f>
        <v>100480.43837999999</v>
      </c>
      <c r="M417" s="250">
        <f>VLOOKUP($A417,'App C Exp'!$A:$I,6,FALSE)</f>
        <v>74605.062179999994</v>
      </c>
      <c r="N417" s="250">
        <f>VLOOKUP($A417,'App C Exp'!$A:$I,7,FALSE)</f>
        <v>77382.093840000001</v>
      </c>
      <c r="O417" s="250">
        <f>VLOOKUP($A417,'App C Exp'!$A:$I,8,FALSE)</f>
        <v>0</v>
      </c>
      <c r="P417" s="250">
        <f>VLOOKUP($A417,'App C Exp'!$A:$I,9,FALSE)</f>
        <v>0</v>
      </c>
      <c r="S417" s="250">
        <f>VLOOKUP($A417,'App C Inv'!$A:$I,5,FALSE)</f>
        <v>154397.4363</v>
      </c>
      <c r="T417" s="250">
        <f>VLOOKUP($A417,'App C Inv'!$A:$I,6,FALSE)</f>
        <v>102365.93904</v>
      </c>
      <c r="U417" s="250">
        <f>VLOOKUP($A417,'App C Inv'!$A:$I,7,FALSE)</f>
        <v>336776.70929999999</v>
      </c>
      <c r="V417" s="250">
        <f>VLOOKUP($A417,'App C Inv'!$A:$I,8,FALSE)</f>
        <v>26206.116719999998</v>
      </c>
      <c r="W417" s="250">
        <f>VLOOKUP($A417,'App C Inv'!$A:$I,9,FALSE)</f>
        <v>0</v>
      </c>
      <c r="Z417" s="250">
        <f>VLOOKUP($A417,'App C Assum'!$A:$I,5,FALSE)</f>
        <v>98398.10166</v>
      </c>
      <c r="AA417" s="250">
        <f>VLOOKUP($A417,'App C Assum'!$A:$I,6,FALSE)</f>
        <v>0</v>
      </c>
      <c r="AB417" s="250">
        <f>VLOOKUP($A417,'App C Assum'!$A:$I,7,FALSE)</f>
        <v>0</v>
      </c>
      <c r="AC417" s="250">
        <f>VLOOKUP($A417,'App C Assum'!$A:$I,8,FALSE)</f>
        <v>0</v>
      </c>
      <c r="AD417" s="250">
        <f>VLOOKUP($A417,'App C Assum'!$A:$I,9,FALSE)</f>
        <v>0</v>
      </c>
      <c r="AG417" s="250">
        <f>VLOOKUP($A417,'App C Share Outflows'!$A:$I,5,FALSE)</f>
        <v>31996.964005000016</v>
      </c>
      <c r="AH417" s="250">
        <f>VLOOKUP($A417,'App C Share Outflows'!$A:$I,6,FALSE)</f>
        <v>31996.964005000016</v>
      </c>
      <c r="AI417" s="250">
        <f>VLOOKUP($A417,'App C Share Outflows'!$A:$I,7,FALSE)</f>
        <v>26702.674005000008</v>
      </c>
      <c r="AJ417" s="250">
        <f>VLOOKUP($A417,'App C Share Outflows'!$A:$I,8,FALSE)</f>
        <v>0</v>
      </c>
      <c r="AK417" s="250">
        <f>VLOOKUP($A417,'App C Share Outflows'!$A:$I,9,FALSE)</f>
        <v>0</v>
      </c>
      <c r="AN417" s="250">
        <f>VLOOKUP($A417,'App C Share Inflows'!$A:$I,5,FALSE)</f>
        <v>-7045.7673499999655</v>
      </c>
      <c r="AO417" s="250">
        <f>VLOOKUP($A417,'App C Share Inflows'!$A:$I,6,FALSE)</f>
        <v>-2102.7673499999655</v>
      </c>
      <c r="AP417" s="250">
        <f>VLOOKUP($A417,'App C Share Inflows'!$A:$I,7,FALSE)</f>
        <v>0</v>
      </c>
      <c r="AQ417" s="250">
        <f>VLOOKUP($A417,'App C Share Inflows'!$A:$I,8,FALSE)</f>
        <v>0</v>
      </c>
      <c r="AR417" s="250">
        <f>VLOOKUP($A417,'App C Share Inflows'!$A:$I,9,FALSE)</f>
        <v>0</v>
      </c>
    </row>
    <row r="418" spans="1:44">
      <c r="A418" s="4">
        <v>94331</v>
      </c>
      <c r="B418" s="84" t="s">
        <v>421</v>
      </c>
      <c r="C418" s="249">
        <f>VLOOKUP($A418,'App C Total'!$A:$I,3,FALSE)</f>
        <v>1.4553999999999999E-4</v>
      </c>
      <c r="D418" s="44"/>
      <c r="E418" s="250">
        <f>VLOOKUP($A418,'App C Total'!$A:$I,5,FALSE)</f>
        <v>136843.59719</v>
      </c>
      <c r="F418" s="250">
        <f>VLOOKUP($A418,'App C Total'!$A:$I,6,FALSE)</f>
        <v>69305.268150000018</v>
      </c>
      <c r="G418" s="250">
        <f>VLOOKUP($A418,'App C Total'!$A:$I,7,FALSE)</f>
        <v>163250.90331499997</v>
      </c>
      <c r="H418" s="250">
        <f>VLOOKUP($A418,'App C Total'!$A:$I,8,FALSE)</f>
        <v>10909.096239999999</v>
      </c>
      <c r="I418" s="250">
        <f>VLOOKUP($A418,'App C Total'!$A:$I,9,FALSE)</f>
        <v>0</v>
      </c>
      <c r="L418" s="250">
        <f>VLOOKUP($A418,'App C Exp'!$A:$I,5,FALSE)</f>
        <v>41828.050459999999</v>
      </c>
      <c r="M418" s="250">
        <f>VLOOKUP($A418,'App C Exp'!$A:$I,6,FALSE)</f>
        <v>31056.635059999997</v>
      </c>
      <c r="N418" s="250">
        <f>VLOOKUP($A418,'App C Exp'!$A:$I,7,FALSE)</f>
        <v>32212.65928</v>
      </c>
      <c r="O418" s="250">
        <f>VLOOKUP($A418,'App C Exp'!$A:$I,8,FALSE)</f>
        <v>0</v>
      </c>
      <c r="P418" s="250">
        <f>VLOOKUP($A418,'App C Exp'!$A:$I,9,FALSE)</f>
        <v>0</v>
      </c>
      <c r="S418" s="250">
        <f>VLOOKUP($A418,'App C Inv'!$A:$I,5,FALSE)</f>
        <v>64272.647099999995</v>
      </c>
      <c r="T418" s="250">
        <f>VLOOKUP($A418,'App C Inv'!$A:$I,6,FALSE)</f>
        <v>42612.947679999997</v>
      </c>
      <c r="U418" s="250">
        <f>VLOOKUP($A418,'App C Inv'!$A:$I,7,FALSE)</f>
        <v>140193.58809999999</v>
      </c>
      <c r="V418" s="250">
        <f>VLOOKUP($A418,'App C Inv'!$A:$I,8,FALSE)</f>
        <v>10909.096239999999</v>
      </c>
      <c r="W418" s="250">
        <f>VLOOKUP($A418,'App C Inv'!$A:$I,9,FALSE)</f>
        <v>0</v>
      </c>
      <c r="Z418" s="250">
        <f>VLOOKUP($A418,'App C Assum'!$A:$I,5,FALSE)</f>
        <v>40961.214219999994</v>
      </c>
      <c r="AA418" s="250">
        <f>VLOOKUP($A418,'App C Assum'!$A:$I,6,FALSE)</f>
        <v>0</v>
      </c>
      <c r="AB418" s="250">
        <f>VLOOKUP($A418,'App C Assum'!$A:$I,7,FALSE)</f>
        <v>0</v>
      </c>
      <c r="AC418" s="250">
        <f>VLOOKUP($A418,'App C Assum'!$A:$I,8,FALSE)</f>
        <v>0</v>
      </c>
      <c r="AD418" s="250">
        <f>VLOOKUP($A418,'App C Assum'!$A:$I,9,FALSE)</f>
        <v>0</v>
      </c>
      <c r="AG418" s="250">
        <f>VLOOKUP($A418,'App C Share Outflows'!$A:$I,5,FALSE)</f>
        <v>9490.8688500000135</v>
      </c>
      <c r="AH418" s="250">
        <f>VLOOKUP($A418,'App C Share Outflows'!$A:$I,6,FALSE)</f>
        <v>9490.8688500000135</v>
      </c>
      <c r="AI418" s="250">
        <f>VLOOKUP($A418,'App C Share Outflows'!$A:$I,7,FALSE)</f>
        <v>0</v>
      </c>
      <c r="AJ418" s="250">
        <f>VLOOKUP($A418,'App C Share Outflows'!$A:$I,8,FALSE)</f>
        <v>0</v>
      </c>
      <c r="AK418" s="250">
        <f>VLOOKUP($A418,'App C Share Outflows'!$A:$I,9,FALSE)</f>
        <v>0</v>
      </c>
      <c r="AN418" s="250">
        <f>VLOOKUP($A418,'App C Share Inflows'!$A:$I,5,FALSE)</f>
        <v>-19709.183439999997</v>
      </c>
      <c r="AO418" s="250">
        <f>VLOOKUP($A418,'App C Share Inflows'!$A:$I,6,FALSE)</f>
        <v>-13855.183439999997</v>
      </c>
      <c r="AP418" s="250">
        <f>VLOOKUP($A418,'App C Share Inflows'!$A:$I,7,FALSE)</f>
        <v>-9155.3440650000011</v>
      </c>
      <c r="AQ418" s="250">
        <f>VLOOKUP($A418,'App C Share Inflows'!$A:$I,8,FALSE)</f>
        <v>0</v>
      </c>
      <c r="AR418" s="250">
        <f>VLOOKUP($A418,'App C Share Inflows'!$A:$I,9,FALSE)</f>
        <v>0</v>
      </c>
    </row>
    <row r="419" spans="1:44">
      <c r="A419" s="4">
        <v>94341</v>
      </c>
      <c r="B419" s="84" t="s">
        <v>422</v>
      </c>
      <c r="C419" s="249">
        <f>VLOOKUP($A419,'App C Total'!$A:$I,3,FALSE)</f>
        <v>9.3289999999999996E-5</v>
      </c>
      <c r="D419" s="44"/>
      <c r="E419" s="250">
        <f>VLOOKUP($A419,'App C Total'!$A:$I,5,FALSE)</f>
        <v>82660.084102499997</v>
      </c>
      <c r="F419" s="250">
        <f>VLOOKUP($A419,'App C Total'!$A:$I,6,FALSE)</f>
        <v>40005.176062499988</v>
      </c>
      <c r="G419" s="250">
        <f>VLOOKUP($A419,'App C Total'!$A:$I,7,FALSE)</f>
        <v>97943.109752499979</v>
      </c>
      <c r="H419" s="250">
        <f>VLOOKUP($A419,'App C Total'!$A:$I,8,FALSE)</f>
        <v>6992.6452399999998</v>
      </c>
      <c r="I419" s="250">
        <f>VLOOKUP($A419,'App C Total'!$A:$I,9,FALSE)</f>
        <v>0</v>
      </c>
      <c r="L419" s="250">
        <f>VLOOKUP($A419,'App C Exp'!$A:$I,5,FALSE)</f>
        <v>26811.452709999998</v>
      </c>
      <c r="M419" s="250">
        <f>VLOOKUP($A419,'App C Exp'!$A:$I,6,FALSE)</f>
        <v>19907.059809999999</v>
      </c>
      <c r="N419" s="250">
        <f>VLOOKUP($A419,'App C Exp'!$A:$I,7,FALSE)</f>
        <v>20648.062279999998</v>
      </c>
      <c r="O419" s="250">
        <f>VLOOKUP($A419,'App C Exp'!$A:$I,8,FALSE)</f>
        <v>0</v>
      </c>
      <c r="P419" s="250">
        <f>VLOOKUP($A419,'App C Exp'!$A:$I,9,FALSE)</f>
        <v>0</v>
      </c>
      <c r="S419" s="250">
        <f>VLOOKUP($A419,'App C Inv'!$A:$I,5,FALSE)</f>
        <v>41198.263350000001</v>
      </c>
      <c r="T419" s="250">
        <f>VLOOKUP($A419,'App C Inv'!$A:$I,6,FALSE)</f>
        <v>27314.56568</v>
      </c>
      <c r="U419" s="250">
        <f>VLOOKUP($A419,'App C Inv'!$A:$I,7,FALSE)</f>
        <v>89862.991849999991</v>
      </c>
      <c r="V419" s="250">
        <f>VLOOKUP($A419,'App C Inv'!$A:$I,8,FALSE)</f>
        <v>6992.6452399999998</v>
      </c>
      <c r="W419" s="250">
        <f>VLOOKUP($A419,'App C Inv'!$A:$I,9,FALSE)</f>
        <v>0</v>
      </c>
      <c r="Z419" s="250">
        <f>VLOOKUP($A419,'App C Assum'!$A:$I,5,FALSE)</f>
        <v>26255.817469999998</v>
      </c>
      <c r="AA419" s="250">
        <f>VLOOKUP($A419,'App C Assum'!$A:$I,6,FALSE)</f>
        <v>0</v>
      </c>
      <c r="AB419" s="250">
        <f>VLOOKUP($A419,'App C Assum'!$A:$I,7,FALSE)</f>
        <v>0</v>
      </c>
      <c r="AC419" s="250">
        <f>VLOOKUP($A419,'App C Assum'!$A:$I,8,FALSE)</f>
        <v>0</v>
      </c>
      <c r="AD419" s="250">
        <f>VLOOKUP($A419,'App C Assum'!$A:$I,9,FALSE)</f>
        <v>0</v>
      </c>
      <c r="AG419" s="250">
        <f>VLOOKUP($A419,'App C Share Outflows'!$A:$I,5,FALSE)</f>
        <v>10172.847450000001</v>
      </c>
      <c r="AH419" s="250">
        <f>VLOOKUP($A419,'App C Share Outflows'!$A:$I,6,FALSE)</f>
        <v>10172.847450000001</v>
      </c>
      <c r="AI419" s="250">
        <f>VLOOKUP($A419,'App C Share Outflows'!$A:$I,7,FALSE)</f>
        <v>0</v>
      </c>
      <c r="AJ419" s="250">
        <f>VLOOKUP($A419,'App C Share Outflows'!$A:$I,8,FALSE)</f>
        <v>0</v>
      </c>
      <c r="AK419" s="250">
        <f>VLOOKUP($A419,'App C Share Outflows'!$A:$I,9,FALSE)</f>
        <v>0</v>
      </c>
      <c r="AN419" s="250">
        <f>VLOOKUP($A419,'App C Share Inflows'!$A:$I,5,FALSE)</f>
        <v>-21778.296877500012</v>
      </c>
      <c r="AO419" s="250">
        <f>VLOOKUP($A419,'App C Share Inflows'!$A:$I,6,FALSE)</f>
        <v>-17389.296877500012</v>
      </c>
      <c r="AP419" s="250">
        <f>VLOOKUP($A419,'App C Share Inflows'!$A:$I,7,FALSE)</f>
        <v>-12567.944377500011</v>
      </c>
      <c r="AQ419" s="250">
        <f>VLOOKUP($A419,'App C Share Inflows'!$A:$I,8,FALSE)</f>
        <v>0</v>
      </c>
      <c r="AR419" s="250">
        <f>VLOOKUP($A419,'App C Share Inflows'!$A:$I,9,FALSE)</f>
        <v>0</v>
      </c>
    </row>
    <row r="420" spans="1:44">
      <c r="A420" s="4">
        <v>94347</v>
      </c>
      <c r="B420" s="84" t="s">
        <v>423</v>
      </c>
      <c r="C420" s="249">
        <f>VLOOKUP($A420,'App C Total'!$A:$I,3,FALSE)</f>
        <v>1.8669999999999999E-5</v>
      </c>
      <c r="D420" s="44"/>
      <c r="E420" s="250">
        <f>VLOOKUP($A420,'App C Total'!$A:$I,5,FALSE)</f>
        <v>20026.747682500005</v>
      </c>
      <c r="F420" s="250">
        <f>VLOOKUP($A420,'App C Total'!$A:$I,6,FALSE)</f>
        <v>10115.914762500004</v>
      </c>
      <c r="G420" s="250">
        <f>VLOOKUP($A420,'App C Total'!$A:$I,7,FALSE)</f>
        <v>23945.124307500002</v>
      </c>
      <c r="H420" s="250">
        <f>VLOOKUP($A420,'App C Total'!$A:$I,8,FALSE)</f>
        <v>1399.4285199999999</v>
      </c>
      <c r="I420" s="250">
        <f>VLOOKUP($A420,'App C Total'!$A:$I,9,FALSE)</f>
        <v>0</v>
      </c>
      <c r="L420" s="250">
        <f>VLOOKUP($A420,'App C Exp'!$A:$I,5,FALSE)</f>
        <v>5365.7393299999994</v>
      </c>
      <c r="M420" s="250">
        <f>VLOOKUP($A420,'App C Exp'!$A:$I,6,FALSE)</f>
        <v>3983.9726299999998</v>
      </c>
      <c r="N420" s="250">
        <f>VLOOKUP($A420,'App C Exp'!$A:$I,7,FALSE)</f>
        <v>4132.2684399999998</v>
      </c>
      <c r="O420" s="250">
        <f>VLOOKUP($A420,'App C Exp'!$A:$I,8,FALSE)</f>
        <v>0</v>
      </c>
      <c r="P420" s="250">
        <f>VLOOKUP($A420,'App C Exp'!$A:$I,9,FALSE)</f>
        <v>0</v>
      </c>
      <c r="S420" s="250">
        <f>VLOOKUP($A420,'App C Inv'!$A:$I,5,FALSE)</f>
        <v>8244.9520499999999</v>
      </c>
      <c r="T420" s="250">
        <f>VLOOKUP($A420,'App C Inv'!$A:$I,6,FALSE)</f>
        <v>5466.4266399999997</v>
      </c>
      <c r="U420" s="250">
        <f>VLOOKUP($A420,'App C Inv'!$A:$I,7,FALSE)</f>
        <v>17984.15755</v>
      </c>
      <c r="V420" s="250">
        <f>VLOOKUP($A420,'App C Inv'!$A:$I,8,FALSE)</f>
        <v>1399.4285199999999</v>
      </c>
      <c r="W420" s="250">
        <f>VLOOKUP($A420,'App C Inv'!$A:$I,9,FALSE)</f>
        <v>0</v>
      </c>
      <c r="Z420" s="250">
        <f>VLOOKUP($A420,'App C Assum'!$A:$I,5,FALSE)</f>
        <v>5254.5408099999995</v>
      </c>
      <c r="AA420" s="250">
        <f>VLOOKUP($A420,'App C Assum'!$A:$I,6,FALSE)</f>
        <v>0</v>
      </c>
      <c r="AB420" s="250">
        <f>VLOOKUP($A420,'App C Assum'!$A:$I,7,FALSE)</f>
        <v>0</v>
      </c>
      <c r="AC420" s="250">
        <f>VLOOKUP($A420,'App C Assum'!$A:$I,8,FALSE)</f>
        <v>0</v>
      </c>
      <c r="AD420" s="250">
        <f>VLOOKUP($A420,'App C Assum'!$A:$I,9,FALSE)</f>
        <v>0</v>
      </c>
      <c r="AG420" s="250">
        <f>VLOOKUP($A420,'App C Share Outflows'!$A:$I,5,FALSE)</f>
        <v>2525.4726925000027</v>
      </c>
      <c r="AH420" s="250">
        <f>VLOOKUP($A420,'App C Share Outflows'!$A:$I,6,FALSE)</f>
        <v>2029.4726925000027</v>
      </c>
      <c r="AI420" s="250">
        <f>VLOOKUP($A420,'App C Share Outflows'!$A:$I,7,FALSE)</f>
        <v>1828.6983175000023</v>
      </c>
      <c r="AJ420" s="250">
        <f>VLOOKUP($A420,'App C Share Outflows'!$A:$I,8,FALSE)</f>
        <v>0</v>
      </c>
      <c r="AK420" s="250">
        <f>VLOOKUP($A420,'App C Share Outflows'!$A:$I,9,FALSE)</f>
        <v>0</v>
      </c>
      <c r="AN420" s="250">
        <f>VLOOKUP($A420,'App C Share Inflows'!$A:$I,5,FALSE)</f>
        <v>-1363.9571999999989</v>
      </c>
      <c r="AO420" s="250">
        <f>VLOOKUP($A420,'App C Share Inflows'!$A:$I,6,FALSE)</f>
        <v>-1363.9571999999989</v>
      </c>
      <c r="AP420" s="250">
        <f>VLOOKUP($A420,'App C Share Inflows'!$A:$I,7,FALSE)</f>
        <v>0</v>
      </c>
      <c r="AQ420" s="250">
        <f>VLOOKUP($A420,'App C Share Inflows'!$A:$I,8,FALSE)</f>
        <v>0</v>
      </c>
      <c r="AR420" s="250">
        <f>VLOOKUP($A420,'App C Share Inflows'!$A:$I,9,FALSE)</f>
        <v>0</v>
      </c>
    </row>
    <row r="421" spans="1:44">
      <c r="A421" s="4">
        <v>94351</v>
      </c>
      <c r="B421" s="84" t="s">
        <v>424</v>
      </c>
      <c r="C421" s="249">
        <f>VLOOKUP($A421,'App C Total'!$A:$I,3,FALSE)</f>
        <v>2.8703000000000002E-4</v>
      </c>
      <c r="D421" s="44"/>
      <c r="E421" s="250">
        <f>VLOOKUP($A421,'App C Total'!$A:$I,5,FALSE)</f>
        <v>275527.52936749998</v>
      </c>
      <c r="F421" s="250">
        <f>VLOOKUP($A421,'App C Total'!$A:$I,6,FALSE)</f>
        <v>120025.18908749997</v>
      </c>
      <c r="G421" s="250">
        <f>VLOOKUP($A421,'App C Total'!$A:$I,7,FALSE)</f>
        <v>316742.13336749998</v>
      </c>
      <c r="H421" s="250">
        <f>VLOOKUP($A421,'App C Total'!$A:$I,8,FALSE)</f>
        <v>21514.62068</v>
      </c>
      <c r="I421" s="250">
        <f>VLOOKUP($A421,'App C Total'!$A:$I,9,FALSE)</f>
        <v>0</v>
      </c>
      <c r="L421" s="250">
        <f>VLOOKUP($A421,'App C Exp'!$A:$I,5,FALSE)</f>
        <v>82492.134969999999</v>
      </c>
      <c r="M421" s="250">
        <f>VLOOKUP($A421,'App C Exp'!$A:$I,6,FALSE)</f>
        <v>61249.044670000003</v>
      </c>
      <c r="N421" s="250">
        <f>VLOOKUP($A421,'App C Exp'!$A:$I,7,FALSE)</f>
        <v>63528.923960000007</v>
      </c>
      <c r="O421" s="250">
        <f>VLOOKUP($A421,'App C Exp'!$A:$I,8,FALSE)</f>
        <v>0</v>
      </c>
      <c r="P421" s="250">
        <f>VLOOKUP($A421,'App C Exp'!$A:$I,9,FALSE)</f>
        <v>0</v>
      </c>
      <c r="S421" s="250">
        <f>VLOOKUP($A421,'App C Inv'!$A:$I,5,FALSE)</f>
        <v>126756.75345</v>
      </c>
      <c r="T421" s="250">
        <f>VLOOKUP($A421,'App C Inv'!$A:$I,6,FALSE)</f>
        <v>84040.087760000009</v>
      </c>
      <c r="U421" s="250">
        <f>VLOOKUP($A421,'App C Inv'!$A:$I,7,FALSE)</f>
        <v>276485.95295000001</v>
      </c>
      <c r="V421" s="250">
        <f>VLOOKUP($A421,'App C Inv'!$A:$I,8,FALSE)</f>
        <v>21514.62068</v>
      </c>
      <c r="W421" s="250">
        <f>VLOOKUP($A421,'App C Inv'!$A:$I,9,FALSE)</f>
        <v>0</v>
      </c>
      <c r="Z421" s="250">
        <f>VLOOKUP($A421,'App C Assum'!$A:$I,5,FALSE)</f>
        <v>80782.584289999999</v>
      </c>
      <c r="AA421" s="250">
        <f>VLOOKUP($A421,'App C Assum'!$A:$I,6,FALSE)</f>
        <v>0</v>
      </c>
      <c r="AB421" s="250">
        <f>VLOOKUP($A421,'App C Assum'!$A:$I,7,FALSE)</f>
        <v>0</v>
      </c>
      <c r="AC421" s="250">
        <f>VLOOKUP($A421,'App C Assum'!$A:$I,8,FALSE)</f>
        <v>0</v>
      </c>
      <c r="AD421" s="250">
        <f>VLOOKUP($A421,'App C Assum'!$A:$I,9,FALSE)</f>
        <v>0</v>
      </c>
      <c r="AG421" s="250">
        <f>VLOOKUP($A421,'App C Share Outflows'!$A:$I,5,FALSE)</f>
        <v>15533.850200000001</v>
      </c>
      <c r="AH421" s="250">
        <f>VLOOKUP($A421,'App C Share Outflows'!$A:$I,6,FALSE)</f>
        <v>4773.8502000000008</v>
      </c>
      <c r="AI421" s="250">
        <f>VLOOKUP($A421,'App C Share Outflows'!$A:$I,7,FALSE)</f>
        <v>0</v>
      </c>
      <c r="AJ421" s="250">
        <f>VLOOKUP($A421,'App C Share Outflows'!$A:$I,8,FALSE)</f>
        <v>0</v>
      </c>
      <c r="AK421" s="250">
        <f>VLOOKUP($A421,'App C Share Outflows'!$A:$I,9,FALSE)</f>
        <v>0</v>
      </c>
      <c r="AN421" s="250">
        <f>VLOOKUP($A421,'App C Share Inflows'!$A:$I,5,FALSE)</f>
        <v>-30037.793542500018</v>
      </c>
      <c r="AO421" s="250">
        <f>VLOOKUP($A421,'App C Share Inflows'!$A:$I,6,FALSE)</f>
        <v>-30037.793542500018</v>
      </c>
      <c r="AP421" s="250">
        <f>VLOOKUP($A421,'App C Share Inflows'!$A:$I,7,FALSE)</f>
        <v>-23272.743542500022</v>
      </c>
      <c r="AQ421" s="250">
        <f>VLOOKUP($A421,'App C Share Inflows'!$A:$I,8,FALSE)</f>
        <v>0</v>
      </c>
      <c r="AR421" s="250">
        <f>VLOOKUP($A421,'App C Share Inflows'!$A:$I,9,FALSE)</f>
        <v>0</v>
      </c>
    </row>
    <row r="422" spans="1:44">
      <c r="A422" s="4">
        <v>94401</v>
      </c>
      <c r="B422" s="84" t="s">
        <v>936</v>
      </c>
      <c r="C422" s="249">
        <f>VLOOKUP($A422,'App C Total'!$A:$I,3,FALSE)</f>
        <v>3.6737200000000001E-3</v>
      </c>
      <c r="D422" s="44"/>
      <c r="E422" s="250">
        <f>VLOOKUP($A422,'App C Total'!$A:$I,5,FALSE)</f>
        <v>3716999.8784699999</v>
      </c>
      <c r="F422" s="250">
        <f>VLOOKUP($A422,'App C Total'!$A:$I,6,FALSE)</f>
        <v>2012882.0517499996</v>
      </c>
      <c r="G422" s="250">
        <f>VLOOKUP($A422,'App C Total'!$A:$I,7,FALSE)</f>
        <v>4365526.4077700004</v>
      </c>
      <c r="H422" s="250">
        <f>VLOOKUP($A422,'App C Total'!$A:$I,8,FALSE)</f>
        <v>275367.35632000002</v>
      </c>
      <c r="I422" s="250">
        <f>VLOOKUP($A422,'App C Total'!$A:$I,9,FALSE)</f>
        <v>0</v>
      </c>
      <c r="L422" s="250">
        <f>VLOOKUP($A422,'App C Exp'!$A:$I,5,FALSE)</f>
        <v>1055823.4542799999</v>
      </c>
      <c r="M422" s="250">
        <f>VLOOKUP($A422,'App C Exp'!$A:$I,6,FALSE)</f>
        <v>783931.43708000006</v>
      </c>
      <c r="N422" s="250">
        <f>VLOOKUP($A422,'App C Exp'!$A:$I,7,FALSE)</f>
        <v>813111.79504</v>
      </c>
      <c r="O422" s="250">
        <f>VLOOKUP($A422,'App C Exp'!$A:$I,8,FALSE)</f>
        <v>0</v>
      </c>
      <c r="P422" s="250">
        <f>VLOOKUP($A422,'App C Exp'!$A:$I,9,FALSE)</f>
        <v>0</v>
      </c>
      <c r="S422" s="250">
        <f>VLOOKUP($A422,'App C Inv'!$A:$I,5,FALSE)</f>
        <v>1622369.8578000001</v>
      </c>
      <c r="T422" s="250">
        <f>VLOOKUP($A422,'App C Inv'!$A:$I,6,FALSE)</f>
        <v>1075635.8262400001</v>
      </c>
      <c r="U422" s="250">
        <f>VLOOKUP($A422,'App C Inv'!$A:$I,7,FALSE)</f>
        <v>3538765.8958000001</v>
      </c>
      <c r="V422" s="250">
        <f>VLOOKUP($A422,'App C Inv'!$A:$I,8,FALSE)</f>
        <v>275367.35632000002</v>
      </c>
      <c r="W422" s="250">
        <f>VLOOKUP($A422,'App C Inv'!$A:$I,9,FALSE)</f>
        <v>0</v>
      </c>
      <c r="Z422" s="250">
        <f>VLOOKUP($A422,'App C Assum'!$A:$I,5,FALSE)</f>
        <v>1033942.77796</v>
      </c>
      <c r="AA422" s="250">
        <f>VLOOKUP($A422,'App C Assum'!$A:$I,6,FALSE)</f>
        <v>0</v>
      </c>
      <c r="AB422" s="250">
        <f>VLOOKUP($A422,'App C Assum'!$A:$I,7,FALSE)</f>
        <v>0</v>
      </c>
      <c r="AC422" s="250">
        <f>VLOOKUP($A422,'App C Assum'!$A:$I,8,FALSE)</f>
        <v>0</v>
      </c>
      <c r="AD422" s="250">
        <f>VLOOKUP($A422,'App C Assum'!$A:$I,9,FALSE)</f>
        <v>0</v>
      </c>
      <c r="AG422" s="250">
        <f>VLOOKUP($A422,'App C Share Outflows'!$A:$I,5,FALSE)</f>
        <v>164536.48217999967</v>
      </c>
      <c r="AH422" s="250">
        <f>VLOOKUP($A422,'App C Share Outflows'!$A:$I,6,FALSE)</f>
        <v>164536.48217999967</v>
      </c>
      <c r="AI422" s="250">
        <f>VLOOKUP($A422,'App C Share Outflows'!$A:$I,7,FALSE)</f>
        <v>13648.716929999733</v>
      </c>
      <c r="AJ422" s="250">
        <f>VLOOKUP($A422,'App C Share Outflows'!$A:$I,8,FALSE)</f>
        <v>0</v>
      </c>
      <c r="AK422" s="250">
        <f>VLOOKUP($A422,'App C Share Outflows'!$A:$I,9,FALSE)</f>
        <v>0</v>
      </c>
      <c r="AN422" s="250">
        <f>VLOOKUP($A422,'App C Share Inflows'!$A:$I,5,FALSE)</f>
        <v>-159672.69375000009</v>
      </c>
      <c r="AO422" s="250">
        <f>VLOOKUP($A422,'App C Share Inflows'!$A:$I,6,FALSE)</f>
        <v>-11221.693750000093</v>
      </c>
      <c r="AP422" s="250">
        <f>VLOOKUP($A422,'App C Share Inflows'!$A:$I,7,FALSE)</f>
        <v>0</v>
      </c>
      <c r="AQ422" s="250">
        <f>VLOOKUP($A422,'App C Share Inflows'!$A:$I,8,FALSE)</f>
        <v>0</v>
      </c>
      <c r="AR422" s="250">
        <f>VLOOKUP($A422,'App C Share Inflows'!$A:$I,9,FALSE)</f>
        <v>0</v>
      </c>
    </row>
    <row r="423" spans="1:44">
      <c r="A423" s="4">
        <v>94403</v>
      </c>
      <c r="B423" s="84" t="s">
        <v>945</v>
      </c>
      <c r="C423" s="249">
        <f>VLOOKUP($A423,'App C Total'!$A:$I,3,FALSE)</f>
        <v>4.388E-5</v>
      </c>
      <c r="D423" s="44"/>
      <c r="E423" s="250">
        <f>VLOOKUP($A423,'App C Total'!$A:$I,5,FALSE)</f>
        <v>48544.157605</v>
      </c>
      <c r="F423" s="250">
        <f>VLOOKUP($A423,'App C Total'!$A:$I,6,FALSE)</f>
        <v>23574.526725000003</v>
      </c>
      <c r="G423" s="250">
        <f>VLOOKUP($A423,'App C Total'!$A:$I,7,FALSE)</f>
        <v>54269.772880000004</v>
      </c>
      <c r="H423" s="250">
        <f>VLOOKUP($A423,'App C Total'!$A:$I,8,FALSE)</f>
        <v>3289.0692800000002</v>
      </c>
      <c r="I423" s="250">
        <f>VLOOKUP($A423,'App C Total'!$A:$I,9,FALSE)</f>
        <v>0</v>
      </c>
      <c r="L423" s="250">
        <f>VLOOKUP($A423,'App C Exp'!$A:$I,5,FALSE)</f>
        <v>12611.06812</v>
      </c>
      <c r="M423" s="250">
        <f>VLOOKUP($A423,'App C Exp'!$A:$I,6,FALSE)</f>
        <v>9363.5093199999992</v>
      </c>
      <c r="N423" s="250">
        <f>VLOOKUP($A423,'App C Exp'!$A:$I,7,FALSE)</f>
        <v>9712.0481600000003</v>
      </c>
      <c r="O423" s="250">
        <f>VLOOKUP($A423,'App C Exp'!$A:$I,8,FALSE)</f>
        <v>0</v>
      </c>
      <c r="P423" s="250">
        <f>VLOOKUP($A423,'App C Exp'!$A:$I,9,FALSE)</f>
        <v>0</v>
      </c>
      <c r="S423" s="250">
        <f>VLOOKUP($A423,'App C Inv'!$A:$I,5,FALSE)</f>
        <v>19378.066200000001</v>
      </c>
      <c r="T423" s="250">
        <f>VLOOKUP($A423,'App C Inv'!$A:$I,6,FALSE)</f>
        <v>12847.712960000001</v>
      </c>
      <c r="U423" s="250">
        <f>VLOOKUP($A423,'App C Inv'!$A:$I,7,FALSE)</f>
        <v>42268.068200000002</v>
      </c>
      <c r="V423" s="250">
        <f>VLOOKUP($A423,'App C Inv'!$A:$I,8,FALSE)</f>
        <v>3289.0692800000002</v>
      </c>
      <c r="W423" s="250">
        <f>VLOOKUP($A423,'App C Inv'!$A:$I,9,FALSE)</f>
        <v>0</v>
      </c>
      <c r="Z423" s="250">
        <f>VLOOKUP($A423,'App C Assum'!$A:$I,5,FALSE)</f>
        <v>12349.71884</v>
      </c>
      <c r="AA423" s="250">
        <f>VLOOKUP($A423,'App C Assum'!$A:$I,6,FALSE)</f>
        <v>0</v>
      </c>
      <c r="AB423" s="250">
        <f>VLOOKUP($A423,'App C Assum'!$A:$I,7,FALSE)</f>
        <v>0</v>
      </c>
      <c r="AC423" s="250">
        <f>VLOOKUP($A423,'App C Assum'!$A:$I,8,FALSE)</f>
        <v>0</v>
      </c>
      <c r="AD423" s="250">
        <f>VLOOKUP($A423,'App C Assum'!$A:$I,9,FALSE)</f>
        <v>0</v>
      </c>
      <c r="AG423" s="250">
        <f>VLOOKUP($A423,'App C Share Outflows'!$A:$I,5,FALSE)</f>
        <v>5131.6565200000041</v>
      </c>
      <c r="AH423" s="250">
        <f>VLOOKUP($A423,'App C Share Outflows'!$A:$I,6,FALSE)</f>
        <v>2289.6565200000036</v>
      </c>
      <c r="AI423" s="250">
        <f>VLOOKUP($A423,'App C Share Outflows'!$A:$I,7,FALSE)</f>
        <v>2289.6565200000036</v>
      </c>
      <c r="AJ423" s="250">
        <f>VLOOKUP($A423,'App C Share Outflows'!$A:$I,8,FALSE)</f>
        <v>0</v>
      </c>
      <c r="AK423" s="250">
        <f>VLOOKUP($A423,'App C Share Outflows'!$A:$I,9,FALSE)</f>
        <v>0</v>
      </c>
      <c r="AN423" s="250">
        <f>VLOOKUP($A423,'App C Share Inflows'!$A:$I,5,FALSE)</f>
        <v>-926.35207500000251</v>
      </c>
      <c r="AO423" s="250">
        <f>VLOOKUP($A423,'App C Share Inflows'!$A:$I,6,FALSE)</f>
        <v>-926.35207500000251</v>
      </c>
      <c r="AP423" s="250">
        <f>VLOOKUP($A423,'App C Share Inflows'!$A:$I,7,FALSE)</f>
        <v>0</v>
      </c>
      <c r="AQ423" s="250">
        <f>VLOOKUP($A423,'App C Share Inflows'!$A:$I,8,FALSE)</f>
        <v>0</v>
      </c>
      <c r="AR423" s="250">
        <f>VLOOKUP($A423,'App C Share Inflows'!$A:$I,9,FALSE)</f>
        <v>0</v>
      </c>
    </row>
    <row r="424" spans="1:44">
      <c r="A424" s="4">
        <v>94408</v>
      </c>
      <c r="B424" s="84" t="s">
        <v>427</v>
      </c>
      <c r="C424" s="249">
        <f>VLOOKUP($A424,'App C Total'!$A:$I,3,FALSE)</f>
        <v>6.3789999999999997E-5</v>
      </c>
      <c r="D424" s="44"/>
      <c r="E424" s="250">
        <f>VLOOKUP($A424,'App C Total'!$A:$I,5,FALSE)</f>
        <v>64349.384377499984</v>
      </c>
      <c r="F424" s="250">
        <f>VLOOKUP($A424,'App C Total'!$A:$I,6,FALSE)</f>
        <v>26485.618337499986</v>
      </c>
      <c r="G424" s="250">
        <f>VLOOKUP($A424,'App C Total'!$A:$I,7,FALSE)</f>
        <v>72870.869777499989</v>
      </c>
      <c r="H424" s="250">
        <f>VLOOKUP($A424,'App C Total'!$A:$I,8,FALSE)</f>
        <v>4781.4432399999996</v>
      </c>
      <c r="I424" s="250">
        <f>VLOOKUP($A424,'App C Total'!$A:$I,9,FALSE)</f>
        <v>0</v>
      </c>
      <c r="L424" s="250">
        <f>VLOOKUP($A424,'App C Exp'!$A:$I,5,FALSE)</f>
        <v>18333.182209999999</v>
      </c>
      <c r="M424" s="250">
        <f>VLOOKUP($A424,'App C Exp'!$A:$I,6,FALSE)</f>
        <v>13612.08431</v>
      </c>
      <c r="N424" s="250">
        <f>VLOOKUP($A424,'App C Exp'!$A:$I,7,FALSE)</f>
        <v>14118.76828</v>
      </c>
      <c r="O424" s="250">
        <f>VLOOKUP($A424,'App C Exp'!$A:$I,8,FALSE)</f>
        <v>0</v>
      </c>
      <c r="P424" s="250">
        <f>VLOOKUP($A424,'App C Exp'!$A:$I,9,FALSE)</f>
        <v>0</v>
      </c>
      <c r="S424" s="250">
        <f>VLOOKUP($A424,'App C Inv'!$A:$I,5,FALSE)</f>
        <v>28170.620849999999</v>
      </c>
      <c r="T424" s="250">
        <f>VLOOKUP($A424,'App C Inv'!$A:$I,6,FALSE)</f>
        <v>18677.201679999998</v>
      </c>
      <c r="U424" s="250">
        <f>VLOOKUP($A424,'App C Inv'!$A:$I,7,FALSE)</f>
        <v>61446.674350000001</v>
      </c>
      <c r="V424" s="250">
        <f>VLOOKUP($A424,'App C Inv'!$A:$I,8,FALSE)</f>
        <v>4781.4432399999996</v>
      </c>
      <c r="W424" s="250">
        <f>VLOOKUP($A424,'App C Inv'!$A:$I,9,FALSE)</f>
        <v>0</v>
      </c>
      <c r="Z424" s="250">
        <f>VLOOKUP($A424,'App C Assum'!$A:$I,5,FALSE)</f>
        <v>17953.248970000001</v>
      </c>
      <c r="AA424" s="250">
        <f>VLOOKUP($A424,'App C Assum'!$A:$I,6,FALSE)</f>
        <v>0</v>
      </c>
      <c r="AB424" s="250">
        <f>VLOOKUP($A424,'App C Assum'!$A:$I,7,FALSE)</f>
        <v>0</v>
      </c>
      <c r="AC424" s="250">
        <f>VLOOKUP($A424,'App C Assum'!$A:$I,8,FALSE)</f>
        <v>0</v>
      </c>
      <c r="AD424" s="250">
        <f>VLOOKUP($A424,'App C Assum'!$A:$I,9,FALSE)</f>
        <v>0</v>
      </c>
      <c r="AG424" s="250">
        <f>VLOOKUP($A424,'App C Share Outflows'!$A:$I,5,FALSE)</f>
        <v>5696</v>
      </c>
      <c r="AH424" s="250">
        <f>VLOOKUP($A424,'App C Share Outflows'!$A:$I,6,FALSE)</f>
        <v>0</v>
      </c>
      <c r="AI424" s="250">
        <f>VLOOKUP($A424,'App C Share Outflows'!$A:$I,7,FALSE)</f>
        <v>0</v>
      </c>
      <c r="AJ424" s="250">
        <f>VLOOKUP($A424,'App C Share Outflows'!$A:$I,8,FALSE)</f>
        <v>0</v>
      </c>
      <c r="AK424" s="250">
        <f>VLOOKUP($A424,'App C Share Outflows'!$A:$I,9,FALSE)</f>
        <v>0</v>
      </c>
      <c r="AN424" s="250">
        <f>VLOOKUP($A424,'App C Share Inflows'!$A:$I,5,FALSE)</f>
        <v>-5803.6676525000103</v>
      </c>
      <c r="AO424" s="250">
        <f>VLOOKUP($A424,'App C Share Inflows'!$A:$I,6,FALSE)</f>
        <v>-5803.6676525000103</v>
      </c>
      <c r="AP424" s="250">
        <f>VLOOKUP($A424,'App C Share Inflows'!$A:$I,7,FALSE)</f>
        <v>-2694.5728525000131</v>
      </c>
      <c r="AQ424" s="250">
        <f>VLOOKUP($A424,'App C Share Inflows'!$A:$I,8,FALSE)</f>
        <v>0</v>
      </c>
      <c r="AR424" s="250">
        <f>VLOOKUP($A424,'App C Share Inflows'!$A:$I,9,FALSE)</f>
        <v>0</v>
      </c>
    </row>
    <row r="425" spans="1:44">
      <c r="A425" s="4">
        <v>94411</v>
      </c>
      <c r="B425" s="84" t="s">
        <v>428</v>
      </c>
      <c r="C425" s="249">
        <f>VLOOKUP($A425,'App C Total'!$A:$I,3,FALSE)</f>
        <v>1.1336899999999999E-3</v>
      </c>
      <c r="D425" s="44"/>
      <c r="E425" s="250">
        <f>VLOOKUP($A425,'App C Total'!$A:$I,5,FALSE)</f>
        <v>1118438.5592774998</v>
      </c>
      <c r="F425" s="250">
        <f>VLOOKUP($A425,'App C Total'!$A:$I,6,FALSE)</f>
        <v>592310.90083749976</v>
      </c>
      <c r="G425" s="250">
        <f>VLOOKUP($A425,'App C Total'!$A:$I,7,FALSE)</f>
        <v>1355054.9135024995</v>
      </c>
      <c r="H425" s="250">
        <f>VLOOKUP($A425,'App C Total'!$A:$I,8,FALSE)</f>
        <v>84976.867639999997</v>
      </c>
      <c r="I425" s="250">
        <f>VLOOKUP($A425,'App C Total'!$A:$I,9,FALSE)</f>
        <v>0</v>
      </c>
      <c r="L425" s="250">
        <f>VLOOKUP($A425,'App C Exp'!$A:$I,5,FALSE)</f>
        <v>325821.37230999995</v>
      </c>
      <c r="M425" s="250">
        <f>VLOOKUP($A425,'App C Exp'!$A:$I,6,FALSE)</f>
        <v>241916.97540999998</v>
      </c>
      <c r="N425" s="250">
        <f>VLOOKUP($A425,'App C Exp'!$A:$I,7,FALSE)</f>
        <v>250921.87507999997</v>
      </c>
      <c r="O425" s="250">
        <f>VLOOKUP($A425,'App C Exp'!$A:$I,8,FALSE)</f>
        <v>0</v>
      </c>
      <c r="P425" s="250">
        <f>VLOOKUP($A425,'App C Exp'!$A:$I,9,FALSE)</f>
        <v>0</v>
      </c>
      <c r="S425" s="250">
        <f>VLOOKUP($A425,'App C Inv'!$A:$I,5,FALSE)</f>
        <v>500654.50934999995</v>
      </c>
      <c r="T425" s="250">
        <f>VLOOKUP($A425,'App C Inv'!$A:$I,6,FALSE)</f>
        <v>331935.36247999995</v>
      </c>
      <c r="U425" s="250">
        <f>VLOOKUP($A425,'App C Inv'!$A:$I,7,FALSE)</f>
        <v>1092043.8978499998</v>
      </c>
      <c r="V425" s="250">
        <f>VLOOKUP($A425,'App C Inv'!$A:$I,8,FALSE)</f>
        <v>84976.867639999997</v>
      </c>
      <c r="W425" s="250">
        <f>VLOOKUP($A425,'App C Inv'!$A:$I,9,FALSE)</f>
        <v>0</v>
      </c>
      <c r="Z425" s="250">
        <f>VLOOKUP($A425,'App C Assum'!$A:$I,5,FALSE)</f>
        <v>319069.11466999998</v>
      </c>
      <c r="AA425" s="250">
        <f>VLOOKUP($A425,'App C Assum'!$A:$I,6,FALSE)</f>
        <v>0</v>
      </c>
      <c r="AB425" s="250">
        <f>VLOOKUP($A425,'App C Assum'!$A:$I,7,FALSE)</f>
        <v>0</v>
      </c>
      <c r="AC425" s="250">
        <f>VLOOKUP($A425,'App C Assum'!$A:$I,8,FALSE)</f>
        <v>0</v>
      </c>
      <c r="AD425" s="250">
        <f>VLOOKUP($A425,'App C Assum'!$A:$I,9,FALSE)</f>
        <v>0</v>
      </c>
      <c r="AG425" s="250">
        <f>VLOOKUP($A425,'App C Share Outflows'!$A:$I,5,FALSE)</f>
        <v>18458.562947499842</v>
      </c>
      <c r="AH425" s="250">
        <f>VLOOKUP($A425,'App C Share Outflows'!$A:$I,6,FALSE)</f>
        <v>18458.562947499842</v>
      </c>
      <c r="AI425" s="250">
        <f>VLOOKUP($A425,'App C Share Outflows'!$A:$I,7,FALSE)</f>
        <v>12089.140572499819</v>
      </c>
      <c r="AJ425" s="250">
        <f>VLOOKUP($A425,'App C Share Outflows'!$A:$I,8,FALSE)</f>
        <v>0</v>
      </c>
      <c r="AK425" s="250">
        <f>VLOOKUP($A425,'App C Share Outflows'!$A:$I,9,FALSE)</f>
        <v>0</v>
      </c>
      <c r="AN425" s="250">
        <f>VLOOKUP($A425,'App C Share Inflows'!$A:$I,5,FALSE)</f>
        <v>-45565</v>
      </c>
      <c r="AO425" s="250">
        <f>VLOOKUP($A425,'App C Share Inflows'!$A:$I,6,FALSE)</f>
        <v>0</v>
      </c>
      <c r="AP425" s="250">
        <f>VLOOKUP($A425,'App C Share Inflows'!$A:$I,7,FALSE)</f>
        <v>0</v>
      </c>
      <c r="AQ425" s="250">
        <f>VLOOKUP($A425,'App C Share Inflows'!$A:$I,8,FALSE)</f>
        <v>0</v>
      </c>
      <c r="AR425" s="250">
        <f>VLOOKUP($A425,'App C Share Inflows'!$A:$I,9,FALSE)</f>
        <v>0</v>
      </c>
    </row>
    <row r="426" spans="1:44">
      <c r="A426" s="4">
        <v>94412</v>
      </c>
      <c r="B426" s="84" t="s">
        <v>429</v>
      </c>
      <c r="C426" s="249">
        <f>VLOOKUP($A426,'App C Total'!$A:$I,3,FALSE)</f>
        <v>2.9030000000000002E-5</v>
      </c>
      <c r="D426" s="44"/>
      <c r="E426" s="250">
        <f>VLOOKUP($A426,'App C Total'!$A:$I,5,FALSE)</f>
        <v>38711.808092500003</v>
      </c>
      <c r="F426" s="250">
        <f>VLOOKUP($A426,'App C Total'!$A:$I,6,FALSE)</f>
        <v>21037.675812500001</v>
      </c>
      <c r="G426" s="250">
        <f>VLOOKUP($A426,'App C Total'!$A:$I,7,FALSE)</f>
        <v>36049.570617500001</v>
      </c>
      <c r="H426" s="250">
        <f>VLOOKUP($A426,'App C Total'!$A:$I,8,FALSE)</f>
        <v>2175.9726800000003</v>
      </c>
      <c r="I426" s="250">
        <f>VLOOKUP($A426,'App C Total'!$A:$I,9,FALSE)</f>
        <v>0</v>
      </c>
      <c r="L426" s="250">
        <f>VLOOKUP($A426,'App C Exp'!$A:$I,5,FALSE)</f>
        <v>8343.1929700000001</v>
      </c>
      <c r="M426" s="250">
        <f>VLOOKUP($A426,'App C Exp'!$A:$I,6,FALSE)</f>
        <v>6194.6826700000001</v>
      </c>
      <c r="N426" s="250">
        <f>VLOOKUP($A426,'App C Exp'!$A:$I,7,FALSE)</f>
        <v>6425.2679600000001</v>
      </c>
      <c r="O426" s="250">
        <f>VLOOKUP($A426,'App C Exp'!$A:$I,8,FALSE)</f>
        <v>0</v>
      </c>
      <c r="P426" s="250">
        <f>VLOOKUP($A426,'App C Exp'!$A:$I,9,FALSE)</f>
        <v>0</v>
      </c>
      <c r="S426" s="250">
        <f>VLOOKUP($A426,'App C Inv'!$A:$I,5,FALSE)</f>
        <v>12820.08345</v>
      </c>
      <c r="T426" s="250">
        <f>VLOOKUP($A426,'App C Inv'!$A:$I,6,FALSE)</f>
        <v>8499.751760000001</v>
      </c>
      <c r="U426" s="250">
        <f>VLOOKUP($A426,'App C Inv'!$A:$I,7,FALSE)</f>
        <v>27963.58295</v>
      </c>
      <c r="V426" s="250">
        <f>VLOOKUP($A426,'App C Inv'!$A:$I,8,FALSE)</f>
        <v>2175.9726800000003</v>
      </c>
      <c r="W426" s="250">
        <f>VLOOKUP($A426,'App C Inv'!$A:$I,9,FALSE)</f>
        <v>0</v>
      </c>
      <c r="Z426" s="250">
        <f>VLOOKUP($A426,'App C Assum'!$A:$I,5,FALSE)</f>
        <v>8170.2902900000008</v>
      </c>
      <c r="AA426" s="250">
        <f>VLOOKUP($A426,'App C Assum'!$A:$I,6,FALSE)</f>
        <v>0</v>
      </c>
      <c r="AB426" s="250">
        <f>VLOOKUP($A426,'App C Assum'!$A:$I,7,FALSE)</f>
        <v>0</v>
      </c>
      <c r="AC426" s="250">
        <f>VLOOKUP($A426,'App C Assum'!$A:$I,8,FALSE)</f>
        <v>0</v>
      </c>
      <c r="AD426" s="250">
        <f>VLOOKUP($A426,'App C Assum'!$A:$I,9,FALSE)</f>
        <v>0</v>
      </c>
      <c r="AG426" s="250">
        <f>VLOOKUP($A426,'App C Share Outflows'!$A:$I,5,FALSE)</f>
        <v>9378.2413825000003</v>
      </c>
      <c r="AH426" s="250">
        <f>VLOOKUP($A426,'App C Share Outflows'!$A:$I,6,FALSE)</f>
        <v>6343.2413825000003</v>
      </c>
      <c r="AI426" s="250">
        <f>VLOOKUP($A426,'App C Share Outflows'!$A:$I,7,FALSE)</f>
        <v>1660.719707499999</v>
      </c>
      <c r="AJ426" s="250">
        <f>VLOOKUP($A426,'App C Share Outflows'!$A:$I,8,FALSE)</f>
        <v>0</v>
      </c>
      <c r="AK426" s="250">
        <f>VLOOKUP($A426,'App C Share Outflows'!$A:$I,9,FALSE)</f>
        <v>0</v>
      </c>
      <c r="AN426" s="250">
        <f>VLOOKUP($A426,'App C Share Inflows'!$A:$I,5,FALSE)</f>
        <v>0</v>
      </c>
      <c r="AO426" s="250">
        <f>VLOOKUP($A426,'App C Share Inflows'!$A:$I,6,FALSE)</f>
        <v>0</v>
      </c>
      <c r="AP426" s="250">
        <f>VLOOKUP($A426,'App C Share Inflows'!$A:$I,7,FALSE)</f>
        <v>0</v>
      </c>
      <c r="AQ426" s="250">
        <f>VLOOKUP($A426,'App C Share Inflows'!$A:$I,8,FALSE)</f>
        <v>0</v>
      </c>
      <c r="AR426" s="250">
        <f>VLOOKUP($A426,'App C Share Inflows'!$A:$I,9,FALSE)</f>
        <v>0</v>
      </c>
    </row>
    <row r="427" spans="1:44">
      <c r="A427" s="4">
        <v>94415</v>
      </c>
      <c r="B427" s="84" t="s">
        <v>1029</v>
      </c>
      <c r="C427" s="249">
        <f>VLOOKUP($A427,'App C Total'!$A:$I,3,FALSE)</f>
        <v>2.3249999999999999E-5</v>
      </c>
      <c r="D427" s="44"/>
      <c r="E427" s="250">
        <f>VLOOKUP($A427,'App C Total'!$A:$I,5,FALSE)</f>
        <v>39482.431062500007</v>
      </c>
      <c r="F427" s="250">
        <f>VLOOKUP($A427,'App C Total'!$A:$I,6,FALSE)</f>
        <v>27758.014062500006</v>
      </c>
      <c r="G427" s="250">
        <f>VLOOKUP($A427,'App C Total'!$A:$I,7,FALSE)</f>
        <v>43531.186062500012</v>
      </c>
      <c r="H427" s="250">
        <f>VLOOKUP($A427,'App C Total'!$A:$I,8,FALSE)</f>
        <v>1742.7269999999999</v>
      </c>
      <c r="I427" s="250">
        <f>VLOOKUP($A427,'App C Total'!$A:$I,9,FALSE)</f>
        <v>0</v>
      </c>
      <c r="L427" s="250">
        <f>VLOOKUP($A427,'App C Exp'!$A:$I,5,FALSE)</f>
        <v>6682.02675</v>
      </c>
      <c r="M427" s="250">
        <f>VLOOKUP($A427,'App C Exp'!$A:$I,6,FALSE)</f>
        <v>4961.2942499999999</v>
      </c>
      <c r="N427" s="250">
        <f>VLOOKUP($A427,'App C Exp'!$A:$I,7,FALSE)</f>
        <v>5145.9690000000001</v>
      </c>
      <c r="O427" s="250">
        <f>VLOOKUP($A427,'App C Exp'!$A:$I,8,FALSE)</f>
        <v>0</v>
      </c>
      <c r="P427" s="250">
        <f>VLOOKUP($A427,'App C Exp'!$A:$I,9,FALSE)</f>
        <v>0</v>
      </c>
      <c r="S427" s="250">
        <f>VLOOKUP($A427,'App C Inv'!$A:$I,5,FALSE)</f>
        <v>10267.54875</v>
      </c>
      <c r="T427" s="250">
        <f>VLOOKUP($A427,'App C Inv'!$A:$I,6,FALSE)</f>
        <v>6807.4139999999998</v>
      </c>
      <c r="U427" s="250">
        <f>VLOOKUP($A427,'App C Inv'!$A:$I,7,FALSE)</f>
        <v>22395.911250000001</v>
      </c>
      <c r="V427" s="250">
        <f>VLOOKUP($A427,'App C Inv'!$A:$I,8,FALSE)</f>
        <v>1742.7269999999999</v>
      </c>
      <c r="W427" s="250">
        <f>VLOOKUP($A427,'App C Inv'!$A:$I,9,FALSE)</f>
        <v>0</v>
      </c>
      <c r="Z427" s="250">
        <f>VLOOKUP($A427,'App C Assum'!$A:$I,5,FALSE)</f>
        <v>6543.5497500000001</v>
      </c>
      <c r="AA427" s="250">
        <f>VLOOKUP($A427,'App C Assum'!$A:$I,6,FALSE)</f>
        <v>0</v>
      </c>
      <c r="AB427" s="250">
        <f>VLOOKUP($A427,'App C Assum'!$A:$I,7,FALSE)</f>
        <v>0</v>
      </c>
      <c r="AC427" s="250">
        <f>VLOOKUP($A427,'App C Assum'!$A:$I,8,FALSE)</f>
        <v>0</v>
      </c>
      <c r="AD427" s="250">
        <f>VLOOKUP($A427,'App C Assum'!$A:$I,9,FALSE)</f>
        <v>0</v>
      </c>
      <c r="AG427" s="250">
        <f>VLOOKUP($A427,'App C Share Outflows'!$A:$I,5,FALSE)</f>
        <v>15989.305812500006</v>
      </c>
      <c r="AH427" s="250">
        <f>VLOOKUP($A427,'App C Share Outflows'!$A:$I,6,FALSE)</f>
        <v>15989.305812500006</v>
      </c>
      <c r="AI427" s="250">
        <f>VLOOKUP($A427,'App C Share Outflows'!$A:$I,7,FALSE)</f>
        <v>15989.305812500006</v>
      </c>
      <c r="AJ427" s="250">
        <f>VLOOKUP($A427,'App C Share Outflows'!$A:$I,8,FALSE)</f>
        <v>0</v>
      </c>
      <c r="AK427" s="250">
        <f>VLOOKUP($A427,'App C Share Outflows'!$A:$I,9,FALSE)</f>
        <v>0</v>
      </c>
      <c r="AN427" s="250">
        <f>VLOOKUP($A427,'App C Share Inflows'!$A:$I,5,FALSE)</f>
        <v>0</v>
      </c>
      <c r="AO427" s="250">
        <f>VLOOKUP($A427,'App C Share Inflows'!$A:$I,6,FALSE)</f>
        <v>0</v>
      </c>
      <c r="AP427" s="250">
        <f>VLOOKUP($A427,'App C Share Inflows'!$A:$I,7,FALSE)</f>
        <v>0</v>
      </c>
      <c r="AQ427" s="250">
        <f>VLOOKUP($A427,'App C Share Inflows'!$A:$I,8,FALSE)</f>
        <v>0</v>
      </c>
      <c r="AR427" s="250">
        <f>VLOOKUP($A427,'App C Share Inflows'!$A:$I,9,FALSE)</f>
        <v>0</v>
      </c>
    </row>
    <row r="428" spans="1:44">
      <c r="A428" s="4">
        <v>94417</v>
      </c>
      <c r="B428" s="84" t="s">
        <v>1030</v>
      </c>
      <c r="C428" s="249">
        <f>VLOOKUP($A428,'App C Total'!$A:$I,3,FALSE)</f>
        <v>4.4749999999999997E-5</v>
      </c>
      <c r="D428" s="44"/>
      <c r="E428" s="250">
        <f>VLOOKUP($A428,'App C Total'!$A:$I,5,FALSE)</f>
        <v>82064.584437499987</v>
      </c>
      <c r="F428" s="250">
        <f>VLOOKUP($A428,'App C Total'!$A:$I,6,FALSE)</f>
        <v>59498.233437499992</v>
      </c>
      <c r="G428" s="250">
        <f>VLOOKUP($A428,'App C Total'!$A:$I,7,FALSE)</f>
        <v>89857.349437500001</v>
      </c>
      <c r="H428" s="250">
        <f>VLOOKUP($A428,'App C Total'!$A:$I,8,FALSE)</f>
        <v>3354.2809999999999</v>
      </c>
      <c r="I428" s="250">
        <f>VLOOKUP($A428,'App C Total'!$A:$I,9,FALSE)</f>
        <v>0</v>
      </c>
      <c r="L428" s="250">
        <f>VLOOKUP($A428,'App C Exp'!$A:$I,5,FALSE)</f>
        <v>12861.105249999999</v>
      </c>
      <c r="M428" s="250">
        <f>VLOOKUP($A428,'App C Exp'!$A:$I,6,FALSE)</f>
        <v>9549.1577499999985</v>
      </c>
      <c r="N428" s="250">
        <f>VLOOKUP($A428,'App C Exp'!$A:$I,7,FALSE)</f>
        <v>9904.607</v>
      </c>
      <c r="O428" s="250">
        <f>VLOOKUP($A428,'App C Exp'!$A:$I,8,FALSE)</f>
        <v>0</v>
      </c>
      <c r="P428" s="250">
        <f>VLOOKUP($A428,'App C Exp'!$A:$I,9,FALSE)</f>
        <v>0</v>
      </c>
      <c r="S428" s="250">
        <f>VLOOKUP($A428,'App C Inv'!$A:$I,5,FALSE)</f>
        <v>19762.271249999998</v>
      </c>
      <c r="T428" s="250">
        <f>VLOOKUP($A428,'App C Inv'!$A:$I,6,FALSE)</f>
        <v>13102.441999999999</v>
      </c>
      <c r="U428" s="250">
        <f>VLOOKUP($A428,'App C Inv'!$A:$I,7,FALSE)</f>
        <v>43106.108749999999</v>
      </c>
      <c r="V428" s="250">
        <f>VLOOKUP($A428,'App C Inv'!$A:$I,8,FALSE)</f>
        <v>3354.2809999999999</v>
      </c>
      <c r="W428" s="250">
        <f>VLOOKUP($A428,'App C Inv'!$A:$I,9,FALSE)</f>
        <v>0</v>
      </c>
      <c r="Z428" s="250">
        <f>VLOOKUP($A428,'App C Assum'!$A:$I,5,FALSE)</f>
        <v>12594.57425</v>
      </c>
      <c r="AA428" s="250">
        <f>VLOOKUP($A428,'App C Assum'!$A:$I,6,FALSE)</f>
        <v>0</v>
      </c>
      <c r="AB428" s="250">
        <f>VLOOKUP($A428,'App C Assum'!$A:$I,7,FALSE)</f>
        <v>0</v>
      </c>
      <c r="AC428" s="250">
        <f>VLOOKUP($A428,'App C Assum'!$A:$I,8,FALSE)</f>
        <v>0</v>
      </c>
      <c r="AD428" s="250">
        <f>VLOOKUP($A428,'App C Assum'!$A:$I,9,FALSE)</f>
        <v>0</v>
      </c>
      <c r="AG428" s="250">
        <f>VLOOKUP($A428,'App C Share Outflows'!$A:$I,5,FALSE)</f>
        <v>36846.633687499998</v>
      </c>
      <c r="AH428" s="250">
        <f>VLOOKUP($A428,'App C Share Outflows'!$A:$I,6,FALSE)</f>
        <v>36846.633687499998</v>
      </c>
      <c r="AI428" s="250">
        <f>VLOOKUP($A428,'App C Share Outflows'!$A:$I,7,FALSE)</f>
        <v>36846.633687499998</v>
      </c>
      <c r="AJ428" s="250">
        <f>VLOOKUP($A428,'App C Share Outflows'!$A:$I,8,FALSE)</f>
        <v>0</v>
      </c>
      <c r="AK428" s="250">
        <f>VLOOKUP($A428,'App C Share Outflows'!$A:$I,9,FALSE)</f>
        <v>0</v>
      </c>
      <c r="AN428" s="250">
        <f>VLOOKUP($A428,'App C Share Inflows'!$A:$I,5,FALSE)</f>
        <v>0</v>
      </c>
      <c r="AO428" s="250">
        <f>VLOOKUP($A428,'App C Share Inflows'!$A:$I,6,FALSE)</f>
        <v>0</v>
      </c>
      <c r="AP428" s="250">
        <f>VLOOKUP($A428,'App C Share Inflows'!$A:$I,7,FALSE)</f>
        <v>0</v>
      </c>
      <c r="AQ428" s="250">
        <f>VLOOKUP($A428,'App C Share Inflows'!$A:$I,8,FALSE)</f>
        <v>0</v>
      </c>
      <c r="AR428" s="250">
        <f>VLOOKUP($A428,'App C Share Inflows'!$A:$I,9,FALSE)</f>
        <v>0</v>
      </c>
    </row>
    <row r="429" spans="1:44">
      <c r="A429" s="4">
        <v>94421</v>
      </c>
      <c r="B429" s="84" t="s">
        <v>430</v>
      </c>
      <c r="C429" s="249">
        <f>VLOOKUP($A429,'App C Total'!$A:$I,3,FALSE)</f>
        <v>1.6532999999999999E-4</v>
      </c>
      <c r="D429" s="44"/>
      <c r="E429" s="250">
        <f>VLOOKUP($A429,'App C Total'!$A:$I,5,FALSE)</f>
        <v>196827.95086749995</v>
      </c>
      <c r="F429" s="250">
        <f>VLOOKUP($A429,'App C Total'!$A:$I,6,FALSE)</f>
        <v>89819.999787499968</v>
      </c>
      <c r="G429" s="250">
        <f>VLOOKUP($A429,'App C Total'!$A:$I,7,FALSE)</f>
        <v>195472.96699249998</v>
      </c>
      <c r="H429" s="250">
        <f>VLOOKUP($A429,'App C Total'!$A:$I,8,FALSE)</f>
        <v>12392.475479999999</v>
      </c>
      <c r="I429" s="250">
        <f>VLOOKUP($A429,'App C Total'!$A:$I,9,FALSE)</f>
        <v>0</v>
      </c>
      <c r="L429" s="250">
        <f>VLOOKUP($A429,'App C Exp'!$A:$I,5,FALSE)</f>
        <v>47515.676670000001</v>
      </c>
      <c r="M429" s="250">
        <f>VLOOKUP($A429,'App C Exp'!$A:$I,6,FALSE)</f>
        <v>35279.603369999997</v>
      </c>
      <c r="N429" s="250">
        <f>VLOOKUP($A429,'App C Exp'!$A:$I,7,FALSE)</f>
        <v>36592.819559999996</v>
      </c>
      <c r="O429" s="250">
        <f>VLOOKUP($A429,'App C Exp'!$A:$I,8,FALSE)</f>
        <v>0</v>
      </c>
      <c r="P429" s="250">
        <f>VLOOKUP($A429,'App C Exp'!$A:$I,9,FALSE)</f>
        <v>0</v>
      </c>
      <c r="S429" s="250">
        <f>VLOOKUP($A429,'App C Inv'!$A:$I,5,FALSE)</f>
        <v>73012.207949999996</v>
      </c>
      <c r="T429" s="250">
        <f>VLOOKUP($A429,'App C Inv'!$A:$I,6,FALSE)</f>
        <v>48407.301359999998</v>
      </c>
      <c r="U429" s="250">
        <f>VLOOKUP($A429,'App C Inv'!$A:$I,7,FALSE)</f>
        <v>159256.60244999998</v>
      </c>
      <c r="V429" s="250">
        <f>VLOOKUP($A429,'App C Inv'!$A:$I,8,FALSE)</f>
        <v>12392.475479999999</v>
      </c>
      <c r="W429" s="250">
        <f>VLOOKUP($A429,'App C Inv'!$A:$I,9,FALSE)</f>
        <v>0</v>
      </c>
      <c r="Z429" s="250">
        <f>VLOOKUP($A429,'App C Assum'!$A:$I,5,FALSE)</f>
        <v>46530.971189999997</v>
      </c>
      <c r="AA429" s="250">
        <f>VLOOKUP($A429,'App C Assum'!$A:$I,6,FALSE)</f>
        <v>0</v>
      </c>
      <c r="AB429" s="250">
        <f>VLOOKUP($A429,'App C Assum'!$A:$I,7,FALSE)</f>
        <v>0</v>
      </c>
      <c r="AC429" s="250">
        <f>VLOOKUP($A429,'App C Assum'!$A:$I,8,FALSE)</f>
        <v>0</v>
      </c>
      <c r="AD429" s="250">
        <f>VLOOKUP($A429,'App C Assum'!$A:$I,9,FALSE)</f>
        <v>0</v>
      </c>
      <c r="AG429" s="250">
        <f>VLOOKUP($A429,'App C Share Outflows'!$A:$I,5,FALSE)</f>
        <v>30398.95444999999</v>
      </c>
      <c r="AH429" s="250">
        <f>VLOOKUP($A429,'App C Share Outflows'!$A:$I,6,FALSE)</f>
        <v>6762.9544499999902</v>
      </c>
      <c r="AI429" s="250">
        <f>VLOOKUP($A429,'App C Share Outflows'!$A:$I,7,FALSE)</f>
        <v>0</v>
      </c>
      <c r="AJ429" s="250">
        <f>VLOOKUP($A429,'App C Share Outflows'!$A:$I,8,FALSE)</f>
        <v>0</v>
      </c>
      <c r="AK429" s="250">
        <f>VLOOKUP($A429,'App C Share Outflows'!$A:$I,9,FALSE)</f>
        <v>0</v>
      </c>
      <c r="AN429" s="250">
        <f>VLOOKUP($A429,'App C Share Inflows'!$A:$I,5,FALSE)</f>
        <v>-629.85939250001002</v>
      </c>
      <c r="AO429" s="250">
        <f>VLOOKUP($A429,'App C Share Inflows'!$A:$I,6,FALSE)</f>
        <v>-629.85939250001002</v>
      </c>
      <c r="AP429" s="250">
        <f>VLOOKUP($A429,'App C Share Inflows'!$A:$I,7,FALSE)</f>
        <v>-376.45501750001176</v>
      </c>
      <c r="AQ429" s="250">
        <f>VLOOKUP($A429,'App C Share Inflows'!$A:$I,8,FALSE)</f>
        <v>0</v>
      </c>
      <c r="AR429" s="250">
        <f>VLOOKUP($A429,'App C Share Inflows'!$A:$I,9,FALSE)</f>
        <v>0</v>
      </c>
    </row>
    <row r="430" spans="1:44">
      <c r="A430" s="4">
        <v>94427</v>
      </c>
      <c r="B430" s="84" t="s">
        <v>431</v>
      </c>
      <c r="C430" s="249">
        <f>VLOOKUP($A430,'App C Total'!$A:$I,3,FALSE)</f>
        <v>2.9600000000000001E-5</v>
      </c>
      <c r="D430" s="44"/>
      <c r="E430" s="250">
        <f>VLOOKUP($A430,'App C Total'!$A:$I,5,FALSE)</f>
        <v>37495.74285000001</v>
      </c>
      <c r="F430" s="250">
        <f>VLOOKUP($A430,'App C Total'!$A:$I,6,FALSE)</f>
        <v>21363.173250000007</v>
      </c>
      <c r="G430" s="250">
        <f>VLOOKUP($A430,'App C Total'!$A:$I,7,FALSE)</f>
        <v>38710.851699999999</v>
      </c>
      <c r="H430" s="250">
        <f>VLOOKUP($A430,'App C Total'!$A:$I,8,FALSE)</f>
        <v>2218.6976</v>
      </c>
      <c r="I430" s="250">
        <f>VLOOKUP($A430,'App C Total'!$A:$I,9,FALSE)</f>
        <v>0</v>
      </c>
      <c r="L430" s="250">
        <f>VLOOKUP($A430,'App C Exp'!$A:$I,5,FALSE)</f>
        <v>8507.010400000001</v>
      </c>
      <c r="M430" s="250">
        <f>VLOOKUP($A430,'App C Exp'!$A:$I,6,FALSE)</f>
        <v>6316.3144000000002</v>
      </c>
      <c r="N430" s="250">
        <f>VLOOKUP($A430,'App C Exp'!$A:$I,7,FALSE)</f>
        <v>6551.4272000000001</v>
      </c>
      <c r="O430" s="250">
        <f>VLOOKUP($A430,'App C Exp'!$A:$I,8,FALSE)</f>
        <v>0</v>
      </c>
      <c r="P430" s="250">
        <f>VLOOKUP($A430,'App C Exp'!$A:$I,9,FALSE)</f>
        <v>0</v>
      </c>
      <c r="S430" s="250">
        <f>VLOOKUP($A430,'App C Inv'!$A:$I,5,FALSE)</f>
        <v>13071.804</v>
      </c>
      <c r="T430" s="250">
        <f>VLOOKUP($A430,'App C Inv'!$A:$I,6,FALSE)</f>
        <v>8666.6432000000004</v>
      </c>
      <c r="U430" s="250">
        <f>VLOOKUP($A430,'App C Inv'!$A:$I,7,FALSE)</f>
        <v>28512.644</v>
      </c>
      <c r="V430" s="250">
        <f>VLOOKUP($A430,'App C Inv'!$A:$I,8,FALSE)</f>
        <v>2218.6976</v>
      </c>
      <c r="W430" s="250">
        <f>VLOOKUP($A430,'App C Inv'!$A:$I,9,FALSE)</f>
        <v>0</v>
      </c>
      <c r="Z430" s="250">
        <f>VLOOKUP($A430,'App C Assum'!$A:$I,5,FALSE)</f>
        <v>8330.7128000000012</v>
      </c>
      <c r="AA430" s="250">
        <f>VLOOKUP($A430,'App C Assum'!$A:$I,6,FALSE)</f>
        <v>0</v>
      </c>
      <c r="AB430" s="250">
        <f>VLOOKUP($A430,'App C Assum'!$A:$I,7,FALSE)</f>
        <v>0</v>
      </c>
      <c r="AC430" s="250">
        <f>VLOOKUP($A430,'App C Assum'!$A:$I,8,FALSE)</f>
        <v>0</v>
      </c>
      <c r="AD430" s="250">
        <f>VLOOKUP($A430,'App C Assum'!$A:$I,9,FALSE)</f>
        <v>0</v>
      </c>
      <c r="AG430" s="250">
        <f>VLOOKUP($A430,'App C Share Outflows'!$A:$I,5,FALSE)</f>
        <v>7586.2156500000037</v>
      </c>
      <c r="AH430" s="250">
        <f>VLOOKUP($A430,'App C Share Outflows'!$A:$I,6,FALSE)</f>
        <v>6380.2156500000037</v>
      </c>
      <c r="AI430" s="250">
        <f>VLOOKUP($A430,'App C Share Outflows'!$A:$I,7,FALSE)</f>
        <v>3646.7805000000008</v>
      </c>
      <c r="AJ430" s="250">
        <f>VLOOKUP($A430,'App C Share Outflows'!$A:$I,8,FALSE)</f>
        <v>0</v>
      </c>
      <c r="AK430" s="250">
        <f>VLOOKUP($A430,'App C Share Outflows'!$A:$I,9,FALSE)</f>
        <v>0</v>
      </c>
      <c r="AN430" s="250">
        <f>VLOOKUP($A430,'App C Share Inflows'!$A:$I,5,FALSE)</f>
        <v>0</v>
      </c>
      <c r="AO430" s="250">
        <f>VLOOKUP($A430,'App C Share Inflows'!$A:$I,6,FALSE)</f>
        <v>0</v>
      </c>
      <c r="AP430" s="250">
        <f>VLOOKUP($A430,'App C Share Inflows'!$A:$I,7,FALSE)</f>
        <v>0</v>
      </c>
      <c r="AQ430" s="250">
        <f>VLOOKUP($A430,'App C Share Inflows'!$A:$I,8,FALSE)</f>
        <v>0</v>
      </c>
      <c r="AR430" s="250">
        <f>VLOOKUP($A430,'App C Share Inflows'!$A:$I,9,FALSE)</f>
        <v>0</v>
      </c>
    </row>
    <row r="431" spans="1:44">
      <c r="A431" s="4">
        <v>94428</v>
      </c>
      <c r="B431" s="84" t="s">
        <v>432</v>
      </c>
      <c r="C431" s="249">
        <f>VLOOKUP($A431,'App C Total'!$A:$I,3,FALSE)</f>
        <v>6.7960000000000007E-5</v>
      </c>
      <c r="D431" s="44"/>
      <c r="E431" s="250">
        <f>VLOOKUP($A431,'App C Total'!$A:$I,5,FALSE)</f>
        <v>65022.634410000013</v>
      </c>
      <c r="F431" s="250">
        <f>VLOOKUP($A431,'App C Total'!$A:$I,6,FALSE)</f>
        <v>28551.037450000022</v>
      </c>
      <c r="G431" s="250">
        <f>VLOOKUP($A431,'App C Total'!$A:$I,7,FALSE)</f>
        <v>77509.759110000028</v>
      </c>
      <c r="H431" s="250">
        <f>VLOOKUP($A431,'App C Total'!$A:$I,8,FALSE)</f>
        <v>5094.0097600000008</v>
      </c>
      <c r="I431" s="250">
        <f>VLOOKUP($A431,'App C Total'!$A:$I,9,FALSE)</f>
        <v>0</v>
      </c>
      <c r="L431" s="250">
        <f>VLOOKUP($A431,'App C Exp'!$A:$I,5,FALSE)</f>
        <v>19531.636040000001</v>
      </c>
      <c r="M431" s="250">
        <f>VLOOKUP($A431,'App C Exp'!$A:$I,6,FALSE)</f>
        <v>14501.916440000001</v>
      </c>
      <c r="N431" s="250">
        <f>VLOOKUP($A431,'App C Exp'!$A:$I,7,FALSE)</f>
        <v>15041.722720000002</v>
      </c>
      <c r="O431" s="250">
        <f>VLOOKUP($A431,'App C Exp'!$A:$I,8,FALSE)</f>
        <v>0</v>
      </c>
      <c r="P431" s="250">
        <f>VLOOKUP($A431,'App C Exp'!$A:$I,9,FALSE)</f>
        <v>0</v>
      </c>
      <c r="S431" s="250">
        <f>VLOOKUP($A431,'App C Inv'!$A:$I,5,FALSE)</f>
        <v>30012.155400000003</v>
      </c>
      <c r="T431" s="250">
        <f>VLOOKUP($A431,'App C Inv'!$A:$I,6,FALSE)</f>
        <v>19898.144320000003</v>
      </c>
      <c r="U431" s="250">
        <f>VLOOKUP($A431,'App C Inv'!$A:$I,7,FALSE)</f>
        <v>65463.489400000006</v>
      </c>
      <c r="V431" s="250">
        <f>VLOOKUP($A431,'App C Inv'!$A:$I,8,FALSE)</f>
        <v>5094.0097600000008</v>
      </c>
      <c r="W431" s="250">
        <f>VLOOKUP($A431,'App C Inv'!$A:$I,9,FALSE)</f>
        <v>0</v>
      </c>
      <c r="Z431" s="250">
        <f>VLOOKUP($A431,'App C Assum'!$A:$I,5,FALSE)</f>
        <v>19126.866280000002</v>
      </c>
      <c r="AA431" s="250">
        <f>VLOOKUP($A431,'App C Assum'!$A:$I,6,FALSE)</f>
        <v>0</v>
      </c>
      <c r="AB431" s="250">
        <f>VLOOKUP($A431,'App C Assum'!$A:$I,7,FALSE)</f>
        <v>0</v>
      </c>
      <c r="AC431" s="250">
        <f>VLOOKUP($A431,'App C Assum'!$A:$I,8,FALSE)</f>
        <v>0</v>
      </c>
      <c r="AD431" s="250">
        <f>VLOOKUP($A431,'App C Assum'!$A:$I,9,FALSE)</f>
        <v>0</v>
      </c>
      <c r="AG431" s="250">
        <f>VLOOKUP($A431,'App C Share Outflows'!$A:$I,5,FALSE)</f>
        <v>2245.8387500000008</v>
      </c>
      <c r="AH431" s="250">
        <f>VLOOKUP($A431,'App C Share Outflows'!$A:$I,6,FALSE)</f>
        <v>44.8387500000008</v>
      </c>
      <c r="AI431" s="250">
        <f>VLOOKUP($A431,'App C Share Outflows'!$A:$I,7,FALSE)</f>
        <v>0</v>
      </c>
      <c r="AJ431" s="250">
        <f>VLOOKUP($A431,'App C Share Outflows'!$A:$I,8,FALSE)</f>
        <v>0</v>
      </c>
      <c r="AK431" s="250">
        <f>VLOOKUP($A431,'App C Share Outflows'!$A:$I,9,FALSE)</f>
        <v>0</v>
      </c>
      <c r="AN431" s="250">
        <f>VLOOKUP($A431,'App C Share Inflows'!$A:$I,5,FALSE)</f>
        <v>-5893.8620599999886</v>
      </c>
      <c r="AO431" s="250">
        <f>VLOOKUP($A431,'App C Share Inflows'!$A:$I,6,FALSE)</f>
        <v>-5893.8620599999886</v>
      </c>
      <c r="AP431" s="250">
        <f>VLOOKUP($A431,'App C Share Inflows'!$A:$I,7,FALSE)</f>
        <v>-2995.4530099999829</v>
      </c>
      <c r="AQ431" s="250">
        <f>VLOOKUP($A431,'App C Share Inflows'!$A:$I,8,FALSE)</f>
        <v>0</v>
      </c>
      <c r="AR431" s="250">
        <f>VLOOKUP($A431,'App C Share Inflows'!$A:$I,9,FALSE)</f>
        <v>0</v>
      </c>
    </row>
    <row r="432" spans="1:44">
      <c r="A432" s="4">
        <v>94431</v>
      </c>
      <c r="B432" s="84" t="s">
        <v>433</v>
      </c>
      <c r="C432" s="249">
        <f>VLOOKUP($A432,'App C Total'!$A:$I,3,FALSE)</f>
        <v>4.0378000000000001E-4</v>
      </c>
      <c r="D432" s="44"/>
      <c r="E432" s="250">
        <f>VLOOKUP($A432,'App C Total'!$A:$I,5,FALSE)</f>
        <v>419938.23447999998</v>
      </c>
      <c r="F432" s="250">
        <f>VLOOKUP($A432,'App C Total'!$A:$I,6,FALSE)</f>
        <v>224622.67120000001</v>
      </c>
      <c r="G432" s="250">
        <f>VLOOKUP($A432,'App C Total'!$A:$I,7,FALSE)</f>
        <v>498166.01465500006</v>
      </c>
      <c r="H432" s="250">
        <f>VLOOKUP($A432,'App C Total'!$A:$I,8,FALSE)</f>
        <v>30265.733680000001</v>
      </c>
      <c r="I432" s="250">
        <f>VLOOKUP($A432,'App C Total'!$A:$I,9,FALSE)</f>
        <v>0</v>
      </c>
      <c r="L432" s="250">
        <f>VLOOKUP($A432,'App C Exp'!$A:$I,5,FALSE)</f>
        <v>116045.96822000001</v>
      </c>
      <c r="M432" s="250">
        <f>VLOOKUP($A432,'App C Exp'!$A:$I,6,FALSE)</f>
        <v>86162.210420000003</v>
      </c>
      <c r="N432" s="250">
        <f>VLOOKUP($A432,'App C Exp'!$A:$I,7,FALSE)</f>
        <v>89369.434959999999</v>
      </c>
      <c r="O432" s="250">
        <f>VLOOKUP($A432,'App C Exp'!$A:$I,8,FALSE)</f>
        <v>0</v>
      </c>
      <c r="P432" s="250">
        <f>VLOOKUP($A432,'App C Exp'!$A:$I,9,FALSE)</f>
        <v>0</v>
      </c>
      <c r="S432" s="250">
        <f>VLOOKUP($A432,'App C Inv'!$A:$I,5,FALSE)</f>
        <v>178315.30470000001</v>
      </c>
      <c r="T432" s="250">
        <f>VLOOKUP($A432,'App C Inv'!$A:$I,6,FALSE)</f>
        <v>118223.55376000001</v>
      </c>
      <c r="U432" s="250">
        <f>VLOOKUP($A432,'App C Inv'!$A:$I,7,FALSE)</f>
        <v>388947.14170000004</v>
      </c>
      <c r="V432" s="250">
        <f>VLOOKUP($A432,'App C Inv'!$A:$I,8,FALSE)</f>
        <v>30265.733680000001</v>
      </c>
      <c r="W432" s="250">
        <f>VLOOKUP($A432,'App C Inv'!$A:$I,9,FALSE)</f>
        <v>0</v>
      </c>
      <c r="Z432" s="250">
        <f>VLOOKUP($A432,'App C Assum'!$A:$I,5,FALSE)</f>
        <v>113641.05454</v>
      </c>
      <c r="AA432" s="250">
        <f>VLOOKUP($A432,'App C Assum'!$A:$I,6,FALSE)</f>
        <v>0</v>
      </c>
      <c r="AB432" s="250">
        <f>VLOOKUP($A432,'App C Assum'!$A:$I,7,FALSE)</f>
        <v>0</v>
      </c>
      <c r="AC432" s="250">
        <f>VLOOKUP($A432,'App C Assum'!$A:$I,8,FALSE)</f>
        <v>0</v>
      </c>
      <c r="AD432" s="250">
        <f>VLOOKUP($A432,'App C Assum'!$A:$I,9,FALSE)</f>
        <v>0</v>
      </c>
      <c r="AG432" s="250">
        <f>VLOOKUP($A432,'App C Share Outflows'!$A:$I,5,FALSE)</f>
        <v>22861.510145000007</v>
      </c>
      <c r="AH432" s="250">
        <f>VLOOKUP($A432,'App C Share Outflows'!$A:$I,6,FALSE)</f>
        <v>22861.510145000007</v>
      </c>
      <c r="AI432" s="250">
        <f>VLOOKUP($A432,'App C Share Outflows'!$A:$I,7,FALSE)</f>
        <v>19849.437995000015</v>
      </c>
      <c r="AJ432" s="250">
        <f>VLOOKUP($A432,'App C Share Outflows'!$A:$I,8,FALSE)</f>
        <v>0</v>
      </c>
      <c r="AK432" s="250">
        <f>VLOOKUP($A432,'App C Share Outflows'!$A:$I,9,FALSE)</f>
        <v>0</v>
      </c>
      <c r="AN432" s="250">
        <f>VLOOKUP($A432,'App C Share Inflows'!$A:$I,5,FALSE)</f>
        <v>-10925.603124999994</v>
      </c>
      <c r="AO432" s="250">
        <f>VLOOKUP($A432,'App C Share Inflows'!$A:$I,6,FALSE)</f>
        <v>-2624.6031249999942</v>
      </c>
      <c r="AP432" s="250">
        <f>VLOOKUP($A432,'App C Share Inflows'!$A:$I,7,FALSE)</f>
        <v>0</v>
      </c>
      <c r="AQ432" s="250">
        <f>VLOOKUP($A432,'App C Share Inflows'!$A:$I,8,FALSE)</f>
        <v>0</v>
      </c>
      <c r="AR432" s="250">
        <f>VLOOKUP($A432,'App C Share Inflows'!$A:$I,9,FALSE)</f>
        <v>0</v>
      </c>
    </row>
    <row r="433" spans="1:44">
      <c r="A433" s="4">
        <v>94437</v>
      </c>
      <c r="B433" s="84" t="s">
        <v>434</v>
      </c>
      <c r="C433" s="249">
        <f>VLOOKUP($A433,'App C Total'!$A:$I,3,FALSE)</f>
        <v>1.202E-5</v>
      </c>
      <c r="D433" s="44"/>
      <c r="E433" s="250">
        <f>VLOOKUP($A433,'App C Total'!$A:$I,5,FALSE)</f>
        <v>18324.690920000005</v>
      </c>
      <c r="F433" s="250">
        <f>VLOOKUP($A433,'App C Total'!$A:$I,6,FALSE)</f>
        <v>9429.2934000000059</v>
      </c>
      <c r="G433" s="250">
        <f>VLOOKUP($A433,'App C Total'!$A:$I,7,FALSE)</f>
        <v>14448.798195000003</v>
      </c>
      <c r="H433" s="250">
        <f>VLOOKUP($A433,'App C Total'!$A:$I,8,FALSE)</f>
        <v>900.97112000000004</v>
      </c>
      <c r="I433" s="250">
        <f>VLOOKUP($A433,'App C Total'!$A:$I,9,FALSE)</f>
        <v>0</v>
      </c>
      <c r="L433" s="250">
        <f>VLOOKUP($A433,'App C Exp'!$A:$I,5,FALSE)</f>
        <v>3454.5359800000001</v>
      </c>
      <c r="M433" s="250">
        <f>VLOOKUP($A433,'App C Exp'!$A:$I,6,FALSE)</f>
        <v>2564.9357800000002</v>
      </c>
      <c r="N433" s="250">
        <f>VLOOKUP($A433,'App C Exp'!$A:$I,7,FALSE)</f>
        <v>2660.4106400000001</v>
      </c>
      <c r="O433" s="250">
        <f>VLOOKUP($A433,'App C Exp'!$A:$I,8,FALSE)</f>
        <v>0</v>
      </c>
      <c r="P433" s="250">
        <f>VLOOKUP($A433,'App C Exp'!$A:$I,9,FALSE)</f>
        <v>0</v>
      </c>
      <c r="S433" s="250">
        <f>VLOOKUP($A433,'App C Inv'!$A:$I,5,FALSE)</f>
        <v>5308.2123000000001</v>
      </c>
      <c r="T433" s="250">
        <f>VLOOKUP($A433,'App C Inv'!$A:$I,6,FALSE)</f>
        <v>3519.3598400000001</v>
      </c>
      <c r="U433" s="250">
        <f>VLOOKUP($A433,'App C Inv'!$A:$I,7,FALSE)</f>
        <v>11578.445299999999</v>
      </c>
      <c r="V433" s="250">
        <f>VLOOKUP($A433,'App C Inv'!$A:$I,8,FALSE)</f>
        <v>900.97112000000004</v>
      </c>
      <c r="W433" s="250">
        <f>VLOOKUP($A433,'App C Inv'!$A:$I,9,FALSE)</f>
        <v>0</v>
      </c>
      <c r="Z433" s="250">
        <f>VLOOKUP($A433,'App C Assum'!$A:$I,5,FALSE)</f>
        <v>3382.9448600000001</v>
      </c>
      <c r="AA433" s="250">
        <f>VLOOKUP($A433,'App C Assum'!$A:$I,6,FALSE)</f>
        <v>0</v>
      </c>
      <c r="AB433" s="250">
        <f>VLOOKUP($A433,'App C Assum'!$A:$I,7,FALSE)</f>
        <v>0</v>
      </c>
      <c r="AC433" s="250">
        <f>VLOOKUP($A433,'App C Assum'!$A:$I,8,FALSE)</f>
        <v>0</v>
      </c>
      <c r="AD433" s="250">
        <f>VLOOKUP($A433,'App C Assum'!$A:$I,9,FALSE)</f>
        <v>0</v>
      </c>
      <c r="AG433" s="250">
        <f>VLOOKUP($A433,'App C Share Outflows'!$A:$I,5,FALSE)</f>
        <v>6178.9977800000052</v>
      </c>
      <c r="AH433" s="250">
        <f>VLOOKUP($A433,'App C Share Outflows'!$A:$I,6,FALSE)</f>
        <v>3344.9977800000047</v>
      </c>
      <c r="AI433" s="250">
        <f>VLOOKUP($A433,'App C Share Outflows'!$A:$I,7,FALSE)</f>
        <v>209.94225500000312</v>
      </c>
      <c r="AJ433" s="250">
        <f>VLOOKUP($A433,'App C Share Outflows'!$A:$I,8,FALSE)</f>
        <v>0</v>
      </c>
      <c r="AK433" s="250">
        <f>VLOOKUP($A433,'App C Share Outflows'!$A:$I,9,FALSE)</f>
        <v>0</v>
      </c>
      <c r="AN433" s="250">
        <f>VLOOKUP($A433,'App C Share Inflows'!$A:$I,5,FALSE)</f>
        <v>0</v>
      </c>
      <c r="AO433" s="250">
        <f>VLOOKUP($A433,'App C Share Inflows'!$A:$I,6,FALSE)</f>
        <v>0</v>
      </c>
      <c r="AP433" s="250">
        <f>VLOOKUP($A433,'App C Share Inflows'!$A:$I,7,FALSE)</f>
        <v>0</v>
      </c>
      <c r="AQ433" s="250">
        <f>VLOOKUP($A433,'App C Share Inflows'!$A:$I,8,FALSE)</f>
        <v>0</v>
      </c>
      <c r="AR433" s="250">
        <f>VLOOKUP($A433,'App C Share Inflows'!$A:$I,9,FALSE)</f>
        <v>0</v>
      </c>
    </row>
    <row r="434" spans="1:44">
      <c r="A434" s="4">
        <v>94501</v>
      </c>
      <c r="B434" s="84" t="s">
        <v>967</v>
      </c>
      <c r="C434" s="249">
        <f>VLOOKUP($A434,'App C Total'!$A:$I,3,FALSE)</f>
        <v>5.9484999999999998E-3</v>
      </c>
      <c r="D434" s="44"/>
      <c r="E434" s="250">
        <f>VLOOKUP($A434,'App C Total'!$A:$I,5,FALSE)</f>
        <v>6069822.0545999985</v>
      </c>
      <c r="F434" s="250">
        <f>VLOOKUP($A434,'App C Total'!$A:$I,6,FALSE)</f>
        <v>3124722.2685999982</v>
      </c>
      <c r="G434" s="250">
        <f>VLOOKUP($A434,'App C Total'!$A:$I,7,FALSE)</f>
        <v>7064913.2121749986</v>
      </c>
      <c r="H434" s="250">
        <f>VLOOKUP($A434,'App C Total'!$A:$I,8,FALSE)</f>
        <v>445875.766</v>
      </c>
      <c r="I434" s="250">
        <f>VLOOKUP($A434,'App C Total'!$A:$I,9,FALSE)</f>
        <v>0</v>
      </c>
      <c r="L434" s="250">
        <f>VLOOKUP($A434,'App C Exp'!$A:$I,5,FALSE)</f>
        <v>1709592.9515</v>
      </c>
      <c r="M434" s="250">
        <f>VLOOKUP($A434,'App C Exp'!$A:$I,6,FALSE)</f>
        <v>1269344.4664999999</v>
      </c>
      <c r="N434" s="250">
        <f>VLOOKUP($A434,'App C Exp'!$A:$I,7,FALSE)</f>
        <v>1316593.402</v>
      </c>
      <c r="O434" s="250">
        <f>VLOOKUP($A434,'App C Exp'!$A:$I,8,FALSE)</f>
        <v>0</v>
      </c>
      <c r="P434" s="250">
        <f>VLOOKUP($A434,'App C Exp'!$A:$I,9,FALSE)</f>
        <v>0</v>
      </c>
      <c r="S434" s="250">
        <f>VLOOKUP($A434,'App C Inv'!$A:$I,5,FALSE)</f>
        <v>2626946.8275000001</v>
      </c>
      <c r="T434" s="250">
        <f>VLOOKUP($A434,'App C Inv'!$A:$I,6,FALSE)</f>
        <v>1741673.2119999998</v>
      </c>
      <c r="U434" s="250">
        <f>VLOOKUP($A434,'App C Inv'!$A:$I,7,FALSE)</f>
        <v>5729981.8525</v>
      </c>
      <c r="V434" s="250">
        <f>VLOOKUP($A434,'App C Inv'!$A:$I,8,FALSE)</f>
        <v>445875.766</v>
      </c>
      <c r="W434" s="250">
        <f>VLOOKUP($A434,'App C Inv'!$A:$I,9,FALSE)</f>
        <v>0</v>
      </c>
      <c r="Z434" s="250">
        <f>VLOOKUP($A434,'App C Assum'!$A:$I,5,FALSE)</f>
        <v>1674163.6854999999</v>
      </c>
      <c r="AA434" s="250">
        <f>VLOOKUP($A434,'App C Assum'!$A:$I,6,FALSE)</f>
        <v>0</v>
      </c>
      <c r="AB434" s="250">
        <f>VLOOKUP($A434,'App C Assum'!$A:$I,7,FALSE)</f>
        <v>0</v>
      </c>
      <c r="AC434" s="250">
        <f>VLOOKUP($A434,'App C Assum'!$A:$I,8,FALSE)</f>
        <v>0</v>
      </c>
      <c r="AD434" s="250">
        <f>VLOOKUP($A434,'App C Assum'!$A:$I,9,FALSE)</f>
        <v>0</v>
      </c>
      <c r="AG434" s="250">
        <f>VLOOKUP($A434,'App C Share Outflows'!$A:$I,5,FALSE)</f>
        <v>115292.58197499855</v>
      </c>
      <c r="AH434" s="250">
        <f>VLOOKUP($A434,'App C Share Outflows'!$A:$I,6,FALSE)</f>
        <v>115292.58197499855</v>
      </c>
      <c r="AI434" s="250">
        <f>VLOOKUP($A434,'App C Share Outflows'!$A:$I,7,FALSE)</f>
        <v>18337.957674998754</v>
      </c>
      <c r="AJ434" s="250">
        <f>VLOOKUP($A434,'App C Share Outflows'!$A:$I,8,FALSE)</f>
        <v>0</v>
      </c>
      <c r="AK434" s="250">
        <f>VLOOKUP($A434,'App C Share Outflows'!$A:$I,9,FALSE)</f>
        <v>0</v>
      </c>
      <c r="AN434" s="250">
        <f>VLOOKUP($A434,'App C Share Inflows'!$A:$I,5,FALSE)</f>
        <v>-56173.991874999832</v>
      </c>
      <c r="AO434" s="250">
        <f>VLOOKUP($A434,'App C Share Inflows'!$A:$I,6,FALSE)</f>
        <v>-1587.9918749998324</v>
      </c>
      <c r="AP434" s="250">
        <f>VLOOKUP($A434,'App C Share Inflows'!$A:$I,7,FALSE)</f>
        <v>0</v>
      </c>
      <c r="AQ434" s="250">
        <f>VLOOKUP($A434,'App C Share Inflows'!$A:$I,8,FALSE)</f>
        <v>0</v>
      </c>
      <c r="AR434" s="250">
        <f>VLOOKUP($A434,'App C Share Inflows'!$A:$I,9,FALSE)</f>
        <v>0</v>
      </c>
    </row>
    <row r="435" spans="1:44">
      <c r="A435" s="4">
        <v>94511</v>
      </c>
      <c r="B435" s="84" t="s">
        <v>436</v>
      </c>
      <c r="C435" s="249">
        <f>VLOOKUP($A435,'App C Total'!$A:$I,3,FALSE)</f>
        <v>2.4429299999999998E-3</v>
      </c>
      <c r="D435" s="44"/>
      <c r="E435" s="250">
        <f>VLOOKUP($A435,'App C Total'!$A:$I,5,FALSE)</f>
        <v>2622442.7463924997</v>
      </c>
      <c r="F435" s="250">
        <f>VLOOKUP($A435,'App C Total'!$A:$I,6,FALSE)</f>
        <v>1414119.7777125</v>
      </c>
      <c r="G435" s="250">
        <f>VLOOKUP($A435,'App C Total'!$A:$I,7,FALSE)</f>
        <v>2936045.7252424997</v>
      </c>
      <c r="H435" s="250">
        <f>VLOOKUP($A435,'App C Total'!$A:$I,8,FALSE)</f>
        <v>183112.26108</v>
      </c>
      <c r="I435" s="250">
        <f>VLOOKUP($A435,'App C Total'!$A:$I,9,FALSE)</f>
        <v>0</v>
      </c>
      <c r="L435" s="250">
        <f>VLOOKUP($A435,'App C Exp'!$A:$I,5,FALSE)</f>
        <v>702095.63906999992</v>
      </c>
      <c r="M435" s="250">
        <f>VLOOKUP($A435,'App C Exp'!$A:$I,6,FALSE)</f>
        <v>521294.38976999995</v>
      </c>
      <c r="N435" s="250">
        <f>VLOOKUP($A435,'App C Exp'!$A:$I,7,FALSE)</f>
        <v>540698.58276000002</v>
      </c>
      <c r="O435" s="250">
        <f>VLOOKUP($A435,'App C Exp'!$A:$I,8,FALSE)</f>
        <v>0</v>
      </c>
      <c r="P435" s="250">
        <f>VLOOKUP($A435,'App C Exp'!$A:$I,9,FALSE)</f>
        <v>0</v>
      </c>
      <c r="S435" s="250">
        <f>VLOOKUP($A435,'App C Inv'!$A:$I,5,FALSE)</f>
        <v>1078834.53195</v>
      </c>
      <c r="T435" s="250">
        <f>VLOOKUP($A435,'App C Inv'!$A:$I,6,FALSE)</f>
        <v>715270.36055999994</v>
      </c>
      <c r="U435" s="250">
        <f>VLOOKUP($A435,'App C Inv'!$A:$I,7,FALSE)</f>
        <v>2353188.9664499997</v>
      </c>
      <c r="V435" s="250">
        <f>VLOOKUP($A435,'App C Inv'!$A:$I,8,FALSE)</f>
        <v>183112.26108</v>
      </c>
      <c r="W435" s="250">
        <f>VLOOKUP($A435,'App C Inv'!$A:$I,9,FALSE)</f>
        <v>0</v>
      </c>
      <c r="Z435" s="250">
        <f>VLOOKUP($A435,'App C Assum'!$A:$I,5,FALSE)</f>
        <v>687545.54798999999</v>
      </c>
      <c r="AA435" s="250">
        <f>VLOOKUP($A435,'App C Assum'!$A:$I,6,FALSE)</f>
        <v>0</v>
      </c>
      <c r="AB435" s="250">
        <f>VLOOKUP($A435,'App C Assum'!$A:$I,7,FALSE)</f>
        <v>0</v>
      </c>
      <c r="AC435" s="250">
        <f>VLOOKUP($A435,'App C Assum'!$A:$I,8,FALSE)</f>
        <v>0</v>
      </c>
      <c r="AD435" s="250">
        <f>VLOOKUP($A435,'App C Assum'!$A:$I,9,FALSE)</f>
        <v>0</v>
      </c>
      <c r="AG435" s="250">
        <f>VLOOKUP($A435,'App C Share Outflows'!$A:$I,5,FALSE)</f>
        <v>229247.63863249985</v>
      </c>
      <c r="AH435" s="250">
        <f>VLOOKUP($A435,'App C Share Outflows'!$A:$I,6,FALSE)</f>
        <v>229247.63863249985</v>
      </c>
      <c r="AI435" s="250">
        <f>VLOOKUP($A435,'App C Share Outflows'!$A:$I,7,FALSE)</f>
        <v>42158.176032499759</v>
      </c>
      <c r="AJ435" s="250">
        <f>VLOOKUP($A435,'App C Share Outflows'!$A:$I,8,FALSE)</f>
        <v>0</v>
      </c>
      <c r="AK435" s="250">
        <f>VLOOKUP($A435,'App C Share Outflows'!$A:$I,9,FALSE)</f>
        <v>0</v>
      </c>
      <c r="AN435" s="250">
        <f>VLOOKUP($A435,'App C Share Inflows'!$A:$I,5,FALSE)</f>
        <v>-75280.6112499999</v>
      </c>
      <c r="AO435" s="250">
        <f>VLOOKUP($A435,'App C Share Inflows'!$A:$I,6,FALSE)</f>
        <v>-51692.6112499999</v>
      </c>
      <c r="AP435" s="250">
        <f>VLOOKUP($A435,'App C Share Inflows'!$A:$I,7,FALSE)</f>
        <v>0</v>
      </c>
      <c r="AQ435" s="250">
        <f>VLOOKUP($A435,'App C Share Inflows'!$A:$I,8,FALSE)</f>
        <v>0</v>
      </c>
      <c r="AR435" s="250">
        <f>VLOOKUP($A435,'App C Share Inflows'!$A:$I,9,FALSE)</f>
        <v>0</v>
      </c>
    </row>
    <row r="436" spans="1:44">
      <c r="A436" s="4">
        <v>94517</v>
      </c>
      <c r="B436" s="84" t="s">
        <v>437</v>
      </c>
      <c r="C436" s="249">
        <f>VLOOKUP($A436,'App C Total'!$A:$I,3,FALSE)</f>
        <v>7.5339999999999994E-5</v>
      </c>
      <c r="D436" s="44"/>
      <c r="E436" s="250">
        <f>VLOOKUP($A436,'App C Total'!$A:$I,5,FALSE)</f>
        <v>92006.534489999976</v>
      </c>
      <c r="F436" s="250">
        <f>VLOOKUP($A436,'App C Total'!$A:$I,6,FALSE)</f>
        <v>47463.380649999977</v>
      </c>
      <c r="G436" s="250">
        <f>VLOOKUP($A436,'App C Total'!$A:$I,7,FALSE)</f>
        <v>85110.081764999981</v>
      </c>
      <c r="H436" s="250">
        <f>VLOOKUP($A436,'App C Total'!$A:$I,8,FALSE)</f>
        <v>5647.1850399999994</v>
      </c>
      <c r="I436" s="250">
        <f>VLOOKUP($A436,'App C Total'!$A:$I,9,FALSE)</f>
        <v>0</v>
      </c>
      <c r="L436" s="250">
        <f>VLOOKUP($A436,'App C Exp'!$A:$I,5,FALSE)</f>
        <v>21652.640659999997</v>
      </c>
      <c r="M436" s="250">
        <f>VLOOKUP($A436,'App C Exp'!$A:$I,6,FALSE)</f>
        <v>16076.727259999998</v>
      </c>
      <c r="N436" s="250">
        <f>VLOOKUP($A436,'App C Exp'!$A:$I,7,FALSE)</f>
        <v>16675.152879999998</v>
      </c>
      <c r="O436" s="250">
        <f>VLOOKUP($A436,'App C Exp'!$A:$I,8,FALSE)</f>
        <v>0</v>
      </c>
      <c r="P436" s="250">
        <f>VLOOKUP($A436,'App C Exp'!$A:$I,9,FALSE)</f>
        <v>0</v>
      </c>
      <c r="S436" s="250">
        <f>VLOOKUP($A436,'App C Inv'!$A:$I,5,FALSE)</f>
        <v>33271.274099999995</v>
      </c>
      <c r="T436" s="250">
        <f>VLOOKUP($A436,'App C Inv'!$A:$I,6,FALSE)</f>
        <v>22058.949279999997</v>
      </c>
      <c r="U436" s="250">
        <f>VLOOKUP($A436,'App C Inv'!$A:$I,7,FALSE)</f>
        <v>72572.3851</v>
      </c>
      <c r="V436" s="250">
        <f>VLOOKUP($A436,'App C Inv'!$A:$I,8,FALSE)</f>
        <v>5647.1850399999994</v>
      </c>
      <c r="W436" s="250">
        <f>VLOOKUP($A436,'App C Inv'!$A:$I,9,FALSE)</f>
        <v>0</v>
      </c>
      <c r="Z436" s="250">
        <f>VLOOKUP($A436,'App C Assum'!$A:$I,5,FALSE)</f>
        <v>21203.91562</v>
      </c>
      <c r="AA436" s="250">
        <f>VLOOKUP($A436,'App C Assum'!$A:$I,6,FALSE)</f>
        <v>0</v>
      </c>
      <c r="AB436" s="250">
        <f>VLOOKUP($A436,'App C Assum'!$A:$I,7,FALSE)</f>
        <v>0</v>
      </c>
      <c r="AC436" s="250">
        <f>VLOOKUP($A436,'App C Assum'!$A:$I,8,FALSE)</f>
        <v>0</v>
      </c>
      <c r="AD436" s="250">
        <f>VLOOKUP($A436,'App C Assum'!$A:$I,9,FALSE)</f>
        <v>0</v>
      </c>
      <c r="AG436" s="250">
        <f>VLOOKUP($A436,'App C Share Outflows'!$A:$I,5,FALSE)</f>
        <v>20016.160324999993</v>
      </c>
      <c r="AH436" s="250">
        <f>VLOOKUP($A436,'App C Share Outflows'!$A:$I,6,FALSE)</f>
        <v>13465.160324999993</v>
      </c>
      <c r="AI436" s="250">
        <f>VLOOKUP($A436,'App C Share Outflows'!$A:$I,7,FALSE)</f>
        <v>0</v>
      </c>
      <c r="AJ436" s="250">
        <f>VLOOKUP($A436,'App C Share Outflows'!$A:$I,8,FALSE)</f>
        <v>0</v>
      </c>
      <c r="AK436" s="250">
        <f>VLOOKUP($A436,'App C Share Outflows'!$A:$I,9,FALSE)</f>
        <v>0</v>
      </c>
      <c r="AN436" s="250">
        <f>VLOOKUP($A436,'App C Share Inflows'!$A:$I,5,FALSE)</f>
        <v>-4137.4562150000093</v>
      </c>
      <c r="AO436" s="250">
        <f>VLOOKUP($A436,'App C Share Inflows'!$A:$I,6,FALSE)</f>
        <v>-4137.4562150000093</v>
      </c>
      <c r="AP436" s="250">
        <f>VLOOKUP($A436,'App C Share Inflows'!$A:$I,7,FALSE)</f>
        <v>-4137.4562150000093</v>
      </c>
      <c r="AQ436" s="250">
        <f>VLOOKUP($A436,'App C Share Inflows'!$A:$I,8,FALSE)</f>
        <v>0</v>
      </c>
      <c r="AR436" s="250">
        <f>VLOOKUP($A436,'App C Share Inflows'!$A:$I,9,FALSE)</f>
        <v>0</v>
      </c>
    </row>
    <row r="437" spans="1:44">
      <c r="A437" s="4">
        <v>94521</v>
      </c>
      <c r="B437" s="84" t="s">
        <v>438</v>
      </c>
      <c r="C437" s="249">
        <f>VLOOKUP($A437,'App C Total'!$A:$I,3,FALSE)</f>
        <v>1.4757E-4</v>
      </c>
      <c r="D437" s="44"/>
      <c r="E437" s="250">
        <f>VLOOKUP($A437,'App C Total'!$A:$I,5,FALSE)</f>
        <v>144659.03318249999</v>
      </c>
      <c r="F437" s="250">
        <f>VLOOKUP($A437,'App C Total'!$A:$I,6,FALSE)</f>
        <v>78631.023862499962</v>
      </c>
      <c r="G437" s="250">
        <f>VLOOKUP($A437,'App C Total'!$A:$I,7,FALSE)</f>
        <v>186482.9451825</v>
      </c>
      <c r="H437" s="250">
        <f>VLOOKUP($A437,'App C Total'!$A:$I,8,FALSE)</f>
        <v>11061.25692</v>
      </c>
      <c r="I437" s="250">
        <f>VLOOKUP($A437,'App C Total'!$A:$I,9,FALSE)</f>
        <v>0</v>
      </c>
      <c r="L437" s="250">
        <f>VLOOKUP($A437,'App C Exp'!$A:$I,5,FALSE)</f>
        <v>42411.470430000001</v>
      </c>
      <c r="M437" s="250">
        <f>VLOOKUP($A437,'App C Exp'!$A:$I,6,FALSE)</f>
        <v>31489.814729999998</v>
      </c>
      <c r="N437" s="250">
        <f>VLOOKUP($A437,'App C Exp'!$A:$I,7,FALSE)</f>
        <v>32661.963240000001</v>
      </c>
      <c r="O437" s="250">
        <f>VLOOKUP($A437,'App C Exp'!$A:$I,8,FALSE)</f>
        <v>0</v>
      </c>
      <c r="P437" s="250">
        <f>VLOOKUP($A437,'App C Exp'!$A:$I,9,FALSE)</f>
        <v>0</v>
      </c>
      <c r="S437" s="250">
        <f>VLOOKUP($A437,'App C Inv'!$A:$I,5,FALSE)</f>
        <v>65169.125549999997</v>
      </c>
      <c r="T437" s="250">
        <f>VLOOKUP($A437,'App C Inv'!$A:$I,6,FALSE)</f>
        <v>43207.315439999998</v>
      </c>
      <c r="U437" s="250">
        <f>VLOOKUP($A437,'App C Inv'!$A:$I,7,FALSE)</f>
        <v>142149.01605000001</v>
      </c>
      <c r="V437" s="250">
        <f>VLOOKUP($A437,'App C Inv'!$A:$I,8,FALSE)</f>
        <v>11061.25692</v>
      </c>
      <c r="W437" s="250">
        <f>VLOOKUP($A437,'App C Inv'!$A:$I,9,FALSE)</f>
        <v>0</v>
      </c>
      <c r="Z437" s="250">
        <f>VLOOKUP($A437,'App C Assum'!$A:$I,5,FALSE)</f>
        <v>41532.543509999996</v>
      </c>
      <c r="AA437" s="250">
        <f>VLOOKUP($A437,'App C Assum'!$A:$I,6,FALSE)</f>
        <v>0</v>
      </c>
      <c r="AB437" s="250">
        <f>VLOOKUP($A437,'App C Assum'!$A:$I,7,FALSE)</f>
        <v>0</v>
      </c>
      <c r="AC437" s="250">
        <f>VLOOKUP($A437,'App C Assum'!$A:$I,8,FALSE)</f>
        <v>0</v>
      </c>
      <c r="AD437" s="250">
        <f>VLOOKUP($A437,'App C Assum'!$A:$I,9,FALSE)</f>
        <v>0</v>
      </c>
      <c r="AG437" s="250">
        <f>VLOOKUP($A437,'App C Share Outflows'!$A:$I,5,FALSE)</f>
        <v>11671.965892499979</v>
      </c>
      <c r="AH437" s="250">
        <f>VLOOKUP($A437,'App C Share Outflows'!$A:$I,6,FALSE)</f>
        <v>11671.965892499979</v>
      </c>
      <c r="AI437" s="250">
        <f>VLOOKUP($A437,'App C Share Outflows'!$A:$I,7,FALSE)</f>
        <v>11671.965892499979</v>
      </c>
      <c r="AJ437" s="250">
        <f>VLOOKUP($A437,'App C Share Outflows'!$A:$I,8,FALSE)</f>
        <v>0</v>
      </c>
      <c r="AK437" s="250">
        <f>VLOOKUP($A437,'App C Share Outflows'!$A:$I,9,FALSE)</f>
        <v>0</v>
      </c>
      <c r="AN437" s="250">
        <f>VLOOKUP($A437,'App C Share Inflows'!$A:$I,5,FALSE)</f>
        <v>-16126.072200000006</v>
      </c>
      <c r="AO437" s="250">
        <f>VLOOKUP($A437,'App C Share Inflows'!$A:$I,6,FALSE)</f>
        <v>-7738.072200000006</v>
      </c>
      <c r="AP437" s="250">
        <f>VLOOKUP($A437,'App C Share Inflows'!$A:$I,7,FALSE)</f>
        <v>0</v>
      </c>
      <c r="AQ437" s="250">
        <f>VLOOKUP($A437,'App C Share Inflows'!$A:$I,8,FALSE)</f>
        <v>0</v>
      </c>
      <c r="AR437" s="250">
        <f>VLOOKUP($A437,'App C Share Inflows'!$A:$I,9,FALSE)</f>
        <v>0</v>
      </c>
    </row>
    <row r="438" spans="1:44">
      <c r="A438" s="4">
        <v>94527</v>
      </c>
      <c r="B438" s="84" t="s">
        <v>439</v>
      </c>
      <c r="C438" s="249">
        <f>VLOOKUP($A438,'App C Total'!$A:$I,3,FALSE)</f>
        <v>6.8000000000000001E-6</v>
      </c>
      <c r="D438" s="44"/>
      <c r="E438" s="250">
        <f>VLOOKUP($A438,'App C Total'!$A:$I,5,FALSE)</f>
        <v>6768.0147250000018</v>
      </c>
      <c r="F438" s="250">
        <f>VLOOKUP($A438,'App C Total'!$A:$I,6,FALSE)</f>
        <v>3169.9379250000015</v>
      </c>
      <c r="G438" s="250">
        <f>VLOOKUP($A438,'App C Total'!$A:$I,7,FALSE)</f>
        <v>7895.9545500000013</v>
      </c>
      <c r="H438" s="250">
        <f>VLOOKUP($A438,'App C Total'!$A:$I,8,FALSE)</f>
        <v>509.70080000000002</v>
      </c>
      <c r="I438" s="250">
        <f>VLOOKUP($A438,'App C Total'!$A:$I,9,FALSE)</f>
        <v>0</v>
      </c>
      <c r="L438" s="250">
        <f>VLOOKUP($A438,'App C Exp'!$A:$I,5,FALSE)</f>
        <v>1954.3132000000001</v>
      </c>
      <c r="M438" s="250">
        <f>VLOOKUP($A438,'App C Exp'!$A:$I,6,FALSE)</f>
        <v>1451.0452</v>
      </c>
      <c r="N438" s="250">
        <f>VLOOKUP($A438,'App C Exp'!$A:$I,7,FALSE)</f>
        <v>1505.0576000000001</v>
      </c>
      <c r="O438" s="250">
        <f>VLOOKUP($A438,'App C Exp'!$A:$I,8,FALSE)</f>
        <v>0</v>
      </c>
      <c r="P438" s="250">
        <f>VLOOKUP($A438,'App C Exp'!$A:$I,9,FALSE)</f>
        <v>0</v>
      </c>
      <c r="S438" s="250">
        <f>VLOOKUP($A438,'App C Inv'!$A:$I,5,FALSE)</f>
        <v>3002.982</v>
      </c>
      <c r="T438" s="250">
        <f>VLOOKUP($A438,'App C Inv'!$A:$I,6,FALSE)</f>
        <v>1990.9856</v>
      </c>
      <c r="U438" s="250">
        <f>VLOOKUP($A438,'App C Inv'!$A:$I,7,FALSE)</f>
        <v>6550.2020000000002</v>
      </c>
      <c r="V438" s="250">
        <f>VLOOKUP($A438,'App C Inv'!$A:$I,8,FALSE)</f>
        <v>509.70080000000002</v>
      </c>
      <c r="W438" s="250">
        <f>VLOOKUP($A438,'App C Inv'!$A:$I,9,FALSE)</f>
        <v>0</v>
      </c>
      <c r="Z438" s="250">
        <f>VLOOKUP($A438,'App C Assum'!$A:$I,5,FALSE)</f>
        <v>1913.8124</v>
      </c>
      <c r="AA438" s="250">
        <f>VLOOKUP($A438,'App C Assum'!$A:$I,6,FALSE)</f>
        <v>0</v>
      </c>
      <c r="AB438" s="250">
        <f>VLOOKUP($A438,'App C Assum'!$A:$I,7,FALSE)</f>
        <v>0</v>
      </c>
      <c r="AC438" s="250">
        <f>VLOOKUP($A438,'App C Assum'!$A:$I,8,FALSE)</f>
        <v>0</v>
      </c>
      <c r="AD438" s="250">
        <f>VLOOKUP($A438,'App C Assum'!$A:$I,9,FALSE)</f>
        <v>0</v>
      </c>
      <c r="AG438" s="250">
        <f>VLOOKUP($A438,'App C Share Outflows'!$A:$I,5,FALSE)</f>
        <v>225.83155000000079</v>
      </c>
      <c r="AH438" s="250">
        <f>VLOOKUP($A438,'App C Share Outflows'!$A:$I,6,FALSE)</f>
        <v>56.831550000000789</v>
      </c>
      <c r="AI438" s="250">
        <f>VLOOKUP($A438,'App C Share Outflows'!$A:$I,7,FALSE)</f>
        <v>0</v>
      </c>
      <c r="AJ438" s="250">
        <f>VLOOKUP($A438,'App C Share Outflows'!$A:$I,8,FALSE)</f>
        <v>0</v>
      </c>
      <c r="AK438" s="250">
        <f>VLOOKUP($A438,'App C Share Outflows'!$A:$I,9,FALSE)</f>
        <v>0</v>
      </c>
      <c r="AN438" s="250">
        <f>VLOOKUP($A438,'App C Share Inflows'!$A:$I,5,FALSE)</f>
        <v>-328.92442499999913</v>
      </c>
      <c r="AO438" s="250">
        <f>VLOOKUP($A438,'App C Share Inflows'!$A:$I,6,FALSE)</f>
        <v>-328.92442499999913</v>
      </c>
      <c r="AP438" s="250">
        <f>VLOOKUP($A438,'App C Share Inflows'!$A:$I,7,FALSE)</f>
        <v>-159.30504999999914</v>
      </c>
      <c r="AQ438" s="250">
        <f>VLOOKUP($A438,'App C Share Inflows'!$A:$I,8,FALSE)</f>
        <v>0</v>
      </c>
      <c r="AR438" s="250">
        <f>VLOOKUP($A438,'App C Share Inflows'!$A:$I,9,FALSE)</f>
        <v>0</v>
      </c>
    </row>
    <row r="439" spans="1:44">
      <c r="A439" s="4">
        <v>94531</v>
      </c>
      <c r="B439" s="84" t="s">
        <v>440</v>
      </c>
      <c r="C439" s="249">
        <f>VLOOKUP($A439,'App C Total'!$A:$I,3,FALSE)</f>
        <v>2.741E-5</v>
      </c>
      <c r="D439" s="44"/>
      <c r="E439" s="250">
        <f>VLOOKUP($A439,'App C Total'!$A:$I,5,FALSE)</f>
        <v>37828.167822500007</v>
      </c>
      <c r="F439" s="250">
        <f>VLOOKUP($A439,'App C Total'!$A:$I,6,FALSE)</f>
        <v>22132.962662500002</v>
      </c>
      <c r="G439" s="250">
        <f>VLOOKUP($A439,'App C Total'!$A:$I,7,FALSE)</f>
        <v>37923.721522500004</v>
      </c>
      <c r="H439" s="250">
        <f>VLOOKUP($A439,'App C Total'!$A:$I,8,FALSE)</f>
        <v>2054.54396</v>
      </c>
      <c r="I439" s="250">
        <f>VLOOKUP($A439,'App C Total'!$A:$I,9,FALSE)</f>
        <v>0</v>
      </c>
      <c r="L439" s="250">
        <f>VLOOKUP($A439,'App C Exp'!$A:$I,5,FALSE)</f>
        <v>7877.6065900000003</v>
      </c>
      <c r="M439" s="250">
        <f>VLOOKUP($A439,'App C Exp'!$A:$I,6,FALSE)</f>
        <v>5848.9924899999996</v>
      </c>
      <c r="N439" s="250">
        <f>VLOOKUP($A439,'App C Exp'!$A:$I,7,FALSE)</f>
        <v>6066.7101199999997</v>
      </c>
      <c r="O439" s="250">
        <f>VLOOKUP($A439,'App C Exp'!$A:$I,8,FALSE)</f>
        <v>0</v>
      </c>
      <c r="P439" s="250">
        <f>VLOOKUP($A439,'App C Exp'!$A:$I,9,FALSE)</f>
        <v>0</v>
      </c>
      <c r="S439" s="250">
        <f>VLOOKUP($A439,'App C Inv'!$A:$I,5,FALSE)</f>
        <v>12104.667149999999</v>
      </c>
      <c r="T439" s="250">
        <f>VLOOKUP($A439,'App C Inv'!$A:$I,6,FALSE)</f>
        <v>8025.4287199999999</v>
      </c>
      <c r="U439" s="250">
        <f>VLOOKUP($A439,'App C Inv'!$A:$I,7,FALSE)</f>
        <v>26403.093649999999</v>
      </c>
      <c r="V439" s="250">
        <f>VLOOKUP($A439,'App C Inv'!$A:$I,8,FALSE)</f>
        <v>2054.54396</v>
      </c>
      <c r="W439" s="250">
        <f>VLOOKUP($A439,'App C Inv'!$A:$I,9,FALSE)</f>
        <v>0</v>
      </c>
      <c r="Z439" s="250">
        <f>VLOOKUP($A439,'App C Assum'!$A:$I,5,FALSE)</f>
        <v>7714.3526300000003</v>
      </c>
      <c r="AA439" s="250">
        <f>VLOOKUP($A439,'App C Assum'!$A:$I,6,FALSE)</f>
        <v>0</v>
      </c>
      <c r="AB439" s="250">
        <f>VLOOKUP($A439,'App C Assum'!$A:$I,7,FALSE)</f>
        <v>0</v>
      </c>
      <c r="AC439" s="250">
        <f>VLOOKUP($A439,'App C Assum'!$A:$I,8,FALSE)</f>
        <v>0</v>
      </c>
      <c r="AD439" s="250">
        <f>VLOOKUP($A439,'App C Assum'!$A:$I,9,FALSE)</f>
        <v>0</v>
      </c>
      <c r="AG439" s="250">
        <f>VLOOKUP($A439,'App C Share Outflows'!$A:$I,5,FALSE)</f>
        <v>10131.541452500003</v>
      </c>
      <c r="AH439" s="250">
        <f>VLOOKUP($A439,'App C Share Outflows'!$A:$I,6,FALSE)</f>
        <v>8258.5414525000033</v>
      </c>
      <c r="AI439" s="250">
        <f>VLOOKUP($A439,'App C Share Outflows'!$A:$I,7,FALSE)</f>
        <v>5453.9177525000032</v>
      </c>
      <c r="AJ439" s="250">
        <f>VLOOKUP($A439,'App C Share Outflows'!$A:$I,8,FALSE)</f>
        <v>0</v>
      </c>
      <c r="AK439" s="250">
        <f>VLOOKUP($A439,'App C Share Outflows'!$A:$I,9,FALSE)</f>
        <v>0</v>
      </c>
      <c r="AN439" s="250">
        <f>VLOOKUP($A439,'App C Share Inflows'!$A:$I,5,FALSE)</f>
        <v>0</v>
      </c>
      <c r="AO439" s="250">
        <f>VLOOKUP($A439,'App C Share Inflows'!$A:$I,6,FALSE)</f>
        <v>0</v>
      </c>
      <c r="AP439" s="250">
        <f>VLOOKUP($A439,'App C Share Inflows'!$A:$I,7,FALSE)</f>
        <v>0</v>
      </c>
      <c r="AQ439" s="250">
        <f>VLOOKUP($A439,'App C Share Inflows'!$A:$I,8,FALSE)</f>
        <v>0</v>
      </c>
      <c r="AR439" s="250">
        <f>VLOOKUP($A439,'App C Share Inflows'!$A:$I,9,FALSE)</f>
        <v>0</v>
      </c>
    </row>
    <row r="440" spans="1:44">
      <c r="A440" s="4">
        <v>94532</v>
      </c>
      <c r="B440" s="84" t="s">
        <v>441</v>
      </c>
      <c r="C440" s="249">
        <f>VLOOKUP($A440,'App C Total'!$A:$I,3,FALSE)</f>
        <v>1.3948000000000001E-4</v>
      </c>
      <c r="D440" s="44"/>
      <c r="E440" s="250">
        <f>VLOOKUP($A440,'App C Total'!$A:$I,5,FALSE)</f>
        <v>147503.59955500002</v>
      </c>
      <c r="F440" s="250">
        <f>VLOOKUP($A440,'App C Total'!$A:$I,6,FALSE)</f>
        <v>90258.183074999994</v>
      </c>
      <c r="G440" s="250">
        <f>VLOOKUP($A440,'App C Total'!$A:$I,7,FALSE)</f>
        <v>179829.65277999997</v>
      </c>
      <c r="H440" s="250">
        <f>VLOOKUP($A440,'App C Total'!$A:$I,8,FALSE)</f>
        <v>10454.862880000001</v>
      </c>
      <c r="I440" s="250">
        <f>VLOOKUP($A440,'App C Total'!$A:$I,9,FALSE)</f>
        <v>0</v>
      </c>
      <c r="L440" s="250">
        <f>VLOOKUP($A440,'App C Exp'!$A:$I,5,FALSE)</f>
        <v>40086.412520000005</v>
      </c>
      <c r="M440" s="250">
        <f>VLOOKUP($A440,'App C Exp'!$A:$I,6,FALSE)</f>
        <v>29763.497720000003</v>
      </c>
      <c r="N440" s="250">
        <f>VLOOKUP($A440,'App C Exp'!$A:$I,7,FALSE)</f>
        <v>30871.387360000004</v>
      </c>
      <c r="O440" s="250">
        <f>VLOOKUP($A440,'App C Exp'!$A:$I,8,FALSE)</f>
        <v>0</v>
      </c>
      <c r="P440" s="250">
        <f>VLOOKUP($A440,'App C Exp'!$A:$I,9,FALSE)</f>
        <v>0</v>
      </c>
      <c r="S440" s="250">
        <f>VLOOKUP($A440,'App C Inv'!$A:$I,5,FALSE)</f>
        <v>61596.460200000009</v>
      </c>
      <c r="T440" s="250">
        <f>VLOOKUP($A440,'App C Inv'!$A:$I,6,FALSE)</f>
        <v>40838.62816</v>
      </c>
      <c r="U440" s="250">
        <f>VLOOKUP($A440,'App C Inv'!$A:$I,7,FALSE)</f>
        <v>134356.2022</v>
      </c>
      <c r="V440" s="250">
        <f>VLOOKUP($A440,'App C Inv'!$A:$I,8,FALSE)</f>
        <v>10454.862880000001</v>
      </c>
      <c r="W440" s="250">
        <f>VLOOKUP($A440,'App C Inv'!$A:$I,9,FALSE)</f>
        <v>0</v>
      </c>
      <c r="Z440" s="250">
        <f>VLOOKUP($A440,'App C Assum'!$A:$I,5,FALSE)</f>
        <v>39255.66964</v>
      </c>
      <c r="AA440" s="250">
        <f>VLOOKUP($A440,'App C Assum'!$A:$I,6,FALSE)</f>
        <v>0</v>
      </c>
      <c r="AB440" s="250">
        <f>VLOOKUP($A440,'App C Assum'!$A:$I,7,FALSE)</f>
        <v>0</v>
      </c>
      <c r="AC440" s="250">
        <f>VLOOKUP($A440,'App C Assum'!$A:$I,8,FALSE)</f>
        <v>0</v>
      </c>
      <c r="AD440" s="250">
        <f>VLOOKUP($A440,'App C Assum'!$A:$I,9,FALSE)</f>
        <v>0</v>
      </c>
      <c r="AG440" s="250">
        <f>VLOOKUP($A440,'App C Share Outflows'!$A:$I,5,FALSE)</f>
        <v>19656.057194999987</v>
      </c>
      <c r="AH440" s="250">
        <f>VLOOKUP($A440,'App C Share Outflows'!$A:$I,6,FALSE)</f>
        <v>19656.057194999987</v>
      </c>
      <c r="AI440" s="250">
        <f>VLOOKUP($A440,'App C Share Outflows'!$A:$I,7,FALSE)</f>
        <v>14602.063219999993</v>
      </c>
      <c r="AJ440" s="250">
        <f>VLOOKUP($A440,'App C Share Outflows'!$A:$I,8,FALSE)</f>
        <v>0</v>
      </c>
      <c r="AK440" s="250">
        <f>VLOOKUP($A440,'App C Share Outflows'!$A:$I,9,FALSE)</f>
        <v>0</v>
      </c>
      <c r="AN440" s="250">
        <f>VLOOKUP($A440,'App C Share Inflows'!$A:$I,5,FALSE)</f>
        <v>-13091</v>
      </c>
      <c r="AO440" s="250">
        <f>VLOOKUP($A440,'App C Share Inflows'!$A:$I,6,FALSE)</f>
        <v>0</v>
      </c>
      <c r="AP440" s="250">
        <f>VLOOKUP($A440,'App C Share Inflows'!$A:$I,7,FALSE)</f>
        <v>0</v>
      </c>
      <c r="AQ440" s="250">
        <f>VLOOKUP($A440,'App C Share Inflows'!$A:$I,8,FALSE)</f>
        <v>0</v>
      </c>
      <c r="AR440" s="250">
        <f>VLOOKUP($A440,'App C Share Inflows'!$A:$I,9,FALSE)</f>
        <v>0</v>
      </c>
    </row>
    <row r="441" spans="1:44">
      <c r="A441" s="4">
        <v>94537</v>
      </c>
      <c r="B441" s="84" t="s">
        <v>1031</v>
      </c>
      <c r="C441" s="249">
        <f>VLOOKUP($A441,'App C Total'!$A:$I,3,FALSE)</f>
        <v>8.8300000000000002E-6</v>
      </c>
      <c r="D441" s="44"/>
      <c r="E441" s="250">
        <f>VLOOKUP($A441,'App C Total'!$A:$I,5,FALSE)</f>
        <v>15855.776217500001</v>
      </c>
      <c r="F441" s="250">
        <f>VLOOKUP($A441,'App C Total'!$A:$I,6,FALSE)</f>
        <v>11403.019137499999</v>
      </c>
      <c r="G441" s="250">
        <f>VLOOKUP($A441,'App C Total'!$A:$I,7,FALSE)</f>
        <v>17393.4324175</v>
      </c>
      <c r="H441" s="250">
        <f>VLOOKUP($A441,'App C Total'!$A:$I,8,FALSE)</f>
        <v>661.86148000000003</v>
      </c>
      <c r="I441" s="250">
        <f>VLOOKUP($A441,'App C Total'!$A:$I,9,FALSE)</f>
        <v>0</v>
      </c>
      <c r="L441" s="250">
        <f>VLOOKUP($A441,'App C Exp'!$A:$I,5,FALSE)</f>
        <v>2537.73317</v>
      </c>
      <c r="M441" s="250">
        <f>VLOOKUP($A441,'App C Exp'!$A:$I,6,FALSE)</f>
        <v>1884.22487</v>
      </c>
      <c r="N441" s="250">
        <f>VLOOKUP($A441,'App C Exp'!$A:$I,7,FALSE)</f>
        <v>1954.3615600000001</v>
      </c>
      <c r="O441" s="250">
        <f>VLOOKUP($A441,'App C Exp'!$A:$I,8,FALSE)</f>
        <v>0</v>
      </c>
      <c r="P441" s="250">
        <f>VLOOKUP($A441,'App C Exp'!$A:$I,9,FALSE)</f>
        <v>0</v>
      </c>
      <c r="S441" s="250">
        <f>VLOOKUP($A441,'App C Inv'!$A:$I,5,FALSE)</f>
        <v>3899.46045</v>
      </c>
      <c r="T441" s="250">
        <f>VLOOKUP($A441,'App C Inv'!$A:$I,6,FALSE)</f>
        <v>2585.3533600000001</v>
      </c>
      <c r="U441" s="250">
        <f>VLOOKUP($A441,'App C Inv'!$A:$I,7,FALSE)</f>
        <v>8505.6299500000005</v>
      </c>
      <c r="V441" s="250">
        <f>VLOOKUP($A441,'App C Inv'!$A:$I,8,FALSE)</f>
        <v>661.86148000000003</v>
      </c>
      <c r="W441" s="250">
        <f>VLOOKUP($A441,'App C Inv'!$A:$I,9,FALSE)</f>
        <v>0</v>
      </c>
      <c r="Z441" s="250">
        <f>VLOOKUP($A441,'App C Assum'!$A:$I,5,FALSE)</f>
        <v>2485.1416899999999</v>
      </c>
      <c r="AA441" s="250">
        <f>VLOOKUP($A441,'App C Assum'!$A:$I,6,FALSE)</f>
        <v>0</v>
      </c>
      <c r="AB441" s="250">
        <f>VLOOKUP($A441,'App C Assum'!$A:$I,7,FALSE)</f>
        <v>0</v>
      </c>
      <c r="AC441" s="250">
        <f>VLOOKUP($A441,'App C Assum'!$A:$I,8,FALSE)</f>
        <v>0</v>
      </c>
      <c r="AD441" s="250">
        <f>VLOOKUP($A441,'App C Assum'!$A:$I,9,FALSE)</f>
        <v>0</v>
      </c>
      <c r="AG441" s="250">
        <f>VLOOKUP($A441,'App C Share Outflows'!$A:$I,5,FALSE)</f>
        <v>6933.4409075000003</v>
      </c>
      <c r="AH441" s="250">
        <f>VLOOKUP($A441,'App C Share Outflows'!$A:$I,6,FALSE)</f>
        <v>6933.4409075000003</v>
      </c>
      <c r="AI441" s="250">
        <f>VLOOKUP($A441,'App C Share Outflows'!$A:$I,7,FALSE)</f>
        <v>6933.4409075000003</v>
      </c>
      <c r="AJ441" s="250">
        <f>VLOOKUP($A441,'App C Share Outflows'!$A:$I,8,FALSE)</f>
        <v>0</v>
      </c>
      <c r="AK441" s="250">
        <f>VLOOKUP($A441,'App C Share Outflows'!$A:$I,9,FALSE)</f>
        <v>0</v>
      </c>
      <c r="AN441" s="250">
        <f>VLOOKUP($A441,'App C Share Inflows'!$A:$I,5,FALSE)</f>
        <v>0</v>
      </c>
      <c r="AO441" s="250">
        <f>VLOOKUP($A441,'App C Share Inflows'!$A:$I,6,FALSE)</f>
        <v>0</v>
      </c>
      <c r="AP441" s="250">
        <f>VLOOKUP($A441,'App C Share Inflows'!$A:$I,7,FALSE)</f>
        <v>0</v>
      </c>
      <c r="AQ441" s="250">
        <f>VLOOKUP($A441,'App C Share Inflows'!$A:$I,8,FALSE)</f>
        <v>0</v>
      </c>
      <c r="AR441" s="250">
        <f>VLOOKUP($A441,'App C Share Inflows'!$A:$I,9,FALSE)</f>
        <v>0</v>
      </c>
    </row>
    <row r="442" spans="1:44">
      <c r="A442" s="4">
        <v>94541</v>
      </c>
      <c r="B442" s="84" t="s">
        <v>442</v>
      </c>
      <c r="C442" s="249">
        <f>VLOOKUP($A442,'App C Total'!$A:$I,3,FALSE)</f>
        <v>2.4649999999999997E-4</v>
      </c>
      <c r="D442" s="44"/>
      <c r="E442" s="250">
        <f>VLOOKUP($A442,'App C Total'!$A:$I,5,FALSE)</f>
        <v>223555.00667499995</v>
      </c>
      <c r="F442" s="250">
        <f>VLOOKUP($A442,'App C Total'!$A:$I,6,FALSE)</f>
        <v>102003.97267499992</v>
      </c>
      <c r="G442" s="250">
        <f>VLOOKUP($A442,'App C Total'!$A:$I,7,FALSE)</f>
        <v>271295.87612500001</v>
      </c>
      <c r="H442" s="250">
        <f>VLOOKUP($A442,'App C Total'!$A:$I,8,FALSE)</f>
        <v>18476.653999999999</v>
      </c>
      <c r="I442" s="250">
        <f>VLOOKUP($A442,'App C Total'!$A:$I,9,FALSE)</f>
        <v>0</v>
      </c>
      <c r="L442" s="250">
        <f>VLOOKUP($A442,'App C Exp'!$A:$I,5,FALSE)</f>
        <v>70843.853499999997</v>
      </c>
      <c r="M442" s="250">
        <f>VLOOKUP($A442,'App C Exp'!$A:$I,6,FALSE)</f>
        <v>52600.388499999994</v>
      </c>
      <c r="N442" s="250">
        <f>VLOOKUP($A442,'App C Exp'!$A:$I,7,FALSE)</f>
        <v>54558.337999999996</v>
      </c>
      <c r="O442" s="250">
        <f>VLOOKUP($A442,'App C Exp'!$A:$I,8,FALSE)</f>
        <v>0</v>
      </c>
      <c r="P442" s="250">
        <f>VLOOKUP($A442,'App C Exp'!$A:$I,9,FALSE)</f>
        <v>0</v>
      </c>
      <c r="S442" s="250">
        <f>VLOOKUP($A442,'App C Inv'!$A:$I,5,FALSE)</f>
        <v>108858.09749999999</v>
      </c>
      <c r="T442" s="250">
        <f>VLOOKUP($A442,'App C Inv'!$A:$I,6,FALSE)</f>
        <v>72173.227999999988</v>
      </c>
      <c r="U442" s="250">
        <f>VLOOKUP($A442,'App C Inv'!$A:$I,7,FALSE)</f>
        <v>237444.82249999998</v>
      </c>
      <c r="V442" s="250">
        <f>VLOOKUP($A442,'App C Inv'!$A:$I,8,FALSE)</f>
        <v>18476.653999999999</v>
      </c>
      <c r="W442" s="250">
        <f>VLOOKUP($A442,'App C Inv'!$A:$I,9,FALSE)</f>
        <v>0</v>
      </c>
      <c r="Z442" s="250">
        <f>VLOOKUP($A442,'App C Assum'!$A:$I,5,FALSE)</f>
        <v>69375.699499999988</v>
      </c>
      <c r="AA442" s="250">
        <f>VLOOKUP($A442,'App C Assum'!$A:$I,6,FALSE)</f>
        <v>0</v>
      </c>
      <c r="AB442" s="250">
        <f>VLOOKUP($A442,'App C Assum'!$A:$I,7,FALSE)</f>
        <v>0</v>
      </c>
      <c r="AC442" s="250">
        <f>VLOOKUP($A442,'App C Assum'!$A:$I,8,FALSE)</f>
        <v>0</v>
      </c>
      <c r="AD442" s="250">
        <f>VLOOKUP($A442,'App C Assum'!$A:$I,9,FALSE)</f>
        <v>0</v>
      </c>
      <c r="AG442" s="250">
        <f>VLOOKUP($A442,'App C Share Outflows'!$A:$I,5,FALSE)</f>
        <v>1761.7780499999644</v>
      </c>
      <c r="AH442" s="250">
        <f>VLOOKUP($A442,'App C Share Outflows'!$A:$I,6,FALSE)</f>
        <v>1761.7780499999644</v>
      </c>
      <c r="AI442" s="250">
        <f>VLOOKUP($A442,'App C Share Outflows'!$A:$I,7,FALSE)</f>
        <v>0</v>
      </c>
      <c r="AJ442" s="250">
        <f>VLOOKUP($A442,'App C Share Outflows'!$A:$I,8,FALSE)</f>
        <v>0</v>
      </c>
      <c r="AK442" s="250">
        <f>VLOOKUP($A442,'App C Share Outflows'!$A:$I,9,FALSE)</f>
        <v>0</v>
      </c>
      <c r="AN442" s="250">
        <f>VLOOKUP($A442,'App C Share Inflows'!$A:$I,5,FALSE)</f>
        <v>-27284.421875000015</v>
      </c>
      <c r="AO442" s="250">
        <f>VLOOKUP($A442,'App C Share Inflows'!$A:$I,6,FALSE)</f>
        <v>-24531.421875000015</v>
      </c>
      <c r="AP442" s="250">
        <f>VLOOKUP($A442,'App C Share Inflows'!$A:$I,7,FALSE)</f>
        <v>-20707.28437500001</v>
      </c>
      <c r="AQ442" s="250">
        <f>VLOOKUP($A442,'App C Share Inflows'!$A:$I,8,FALSE)</f>
        <v>0</v>
      </c>
      <c r="AR442" s="250">
        <f>VLOOKUP($A442,'App C Share Inflows'!$A:$I,9,FALSE)</f>
        <v>0</v>
      </c>
    </row>
    <row r="443" spans="1:44">
      <c r="A443" s="4">
        <v>94547</v>
      </c>
      <c r="B443" s="84" t="s">
        <v>443</v>
      </c>
      <c r="C443" s="249">
        <f>VLOOKUP($A443,'App C Total'!$A:$I,3,FALSE)</f>
        <v>6.5599999999999999E-6</v>
      </c>
      <c r="D443" s="44"/>
      <c r="E443" s="250">
        <f>VLOOKUP($A443,'App C Total'!$A:$I,5,FALSE)</f>
        <v>7508.5926349999982</v>
      </c>
      <c r="F443" s="250">
        <f>VLOOKUP($A443,'App C Total'!$A:$I,6,FALSE)</f>
        <v>-361.45792500000243</v>
      </c>
      <c r="G443" s="250">
        <f>VLOOKUP($A443,'App C Total'!$A:$I,7,FALSE)</f>
        <v>2459.8245099999986</v>
      </c>
      <c r="H443" s="250">
        <f>VLOOKUP($A443,'App C Total'!$A:$I,8,FALSE)</f>
        <v>491.71136000000001</v>
      </c>
      <c r="I443" s="250">
        <f>VLOOKUP($A443,'App C Total'!$A:$I,9,FALSE)</f>
        <v>0</v>
      </c>
      <c r="L443" s="250">
        <f>VLOOKUP($A443,'App C Exp'!$A:$I,5,FALSE)</f>
        <v>1885.33744</v>
      </c>
      <c r="M443" s="250">
        <f>VLOOKUP($A443,'App C Exp'!$A:$I,6,FALSE)</f>
        <v>1399.8318400000001</v>
      </c>
      <c r="N443" s="250">
        <f>VLOOKUP($A443,'App C Exp'!$A:$I,7,FALSE)</f>
        <v>1451.9379200000001</v>
      </c>
      <c r="O443" s="250">
        <f>VLOOKUP($A443,'App C Exp'!$A:$I,8,FALSE)</f>
        <v>0</v>
      </c>
      <c r="P443" s="250">
        <f>VLOOKUP($A443,'App C Exp'!$A:$I,9,FALSE)</f>
        <v>0</v>
      </c>
      <c r="S443" s="250">
        <f>VLOOKUP($A443,'App C Inv'!$A:$I,5,FALSE)</f>
        <v>2896.9944</v>
      </c>
      <c r="T443" s="250">
        <f>VLOOKUP($A443,'App C Inv'!$A:$I,6,FALSE)</f>
        <v>1920.71552</v>
      </c>
      <c r="U443" s="250">
        <f>VLOOKUP($A443,'App C Inv'!$A:$I,7,FALSE)</f>
        <v>6319.0183999999999</v>
      </c>
      <c r="V443" s="250">
        <f>VLOOKUP($A443,'App C Inv'!$A:$I,8,FALSE)</f>
        <v>491.71136000000001</v>
      </c>
      <c r="W443" s="250">
        <f>VLOOKUP($A443,'App C Inv'!$A:$I,9,FALSE)</f>
        <v>0</v>
      </c>
      <c r="Z443" s="250">
        <f>VLOOKUP($A443,'App C Assum'!$A:$I,5,FALSE)</f>
        <v>1846.2660799999999</v>
      </c>
      <c r="AA443" s="250">
        <f>VLOOKUP($A443,'App C Assum'!$A:$I,6,FALSE)</f>
        <v>0</v>
      </c>
      <c r="AB443" s="250">
        <f>VLOOKUP($A443,'App C Assum'!$A:$I,7,FALSE)</f>
        <v>0</v>
      </c>
      <c r="AC443" s="250">
        <f>VLOOKUP($A443,'App C Assum'!$A:$I,8,FALSE)</f>
        <v>0</v>
      </c>
      <c r="AD443" s="250">
        <f>VLOOKUP($A443,'App C Assum'!$A:$I,9,FALSE)</f>
        <v>0</v>
      </c>
      <c r="AG443" s="250">
        <f>VLOOKUP($A443,'App C Share Outflows'!$A:$I,5,FALSE)</f>
        <v>6191.1265249999997</v>
      </c>
      <c r="AH443" s="250">
        <f>VLOOKUP($A443,'App C Share Outflows'!$A:$I,6,FALSE)</f>
        <v>1629.1265249999992</v>
      </c>
      <c r="AI443" s="250">
        <f>VLOOKUP($A443,'App C Share Outflows'!$A:$I,7,FALSE)</f>
        <v>0</v>
      </c>
      <c r="AJ443" s="250">
        <f>VLOOKUP($A443,'App C Share Outflows'!$A:$I,8,FALSE)</f>
        <v>0</v>
      </c>
      <c r="AK443" s="250">
        <f>VLOOKUP($A443,'App C Share Outflows'!$A:$I,9,FALSE)</f>
        <v>0</v>
      </c>
      <c r="AN443" s="250">
        <f>VLOOKUP($A443,'App C Share Inflows'!$A:$I,5,FALSE)</f>
        <v>-5311.1318100000017</v>
      </c>
      <c r="AO443" s="250">
        <f>VLOOKUP($A443,'App C Share Inflows'!$A:$I,6,FALSE)</f>
        <v>-5311.1318100000017</v>
      </c>
      <c r="AP443" s="250">
        <f>VLOOKUP($A443,'App C Share Inflows'!$A:$I,7,FALSE)</f>
        <v>-5311.1318100000017</v>
      </c>
      <c r="AQ443" s="250">
        <f>VLOOKUP($A443,'App C Share Inflows'!$A:$I,8,FALSE)</f>
        <v>0</v>
      </c>
      <c r="AR443" s="250">
        <f>VLOOKUP($A443,'App C Share Inflows'!$A:$I,9,FALSE)</f>
        <v>0</v>
      </c>
    </row>
    <row r="444" spans="1:44">
      <c r="A444" s="4">
        <v>94551</v>
      </c>
      <c r="B444" s="84" t="s">
        <v>444</v>
      </c>
      <c r="C444" s="249">
        <f>VLOOKUP($A444,'App C Total'!$A:$I,3,FALSE)</f>
        <v>7.1390000000000006E-5</v>
      </c>
      <c r="D444" s="44"/>
      <c r="E444" s="250">
        <f>VLOOKUP($A444,'App C Total'!$A:$I,5,FALSE)</f>
        <v>82597.571602499986</v>
      </c>
      <c r="F444" s="250">
        <f>VLOOKUP($A444,'App C Total'!$A:$I,6,FALSE)</f>
        <v>49531.307962499981</v>
      </c>
      <c r="G444" s="250">
        <f>VLOOKUP($A444,'App C Total'!$A:$I,7,FALSE)</f>
        <v>89559.140127499995</v>
      </c>
      <c r="H444" s="250">
        <f>VLOOKUP($A444,'App C Total'!$A:$I,8,FALSE)</f>
        <v>5351.1088400000008</v>
      </c>
      <c r="I444" s="250">
        <f>VLOOKUP($A444,'App C Total'!$A:$I,9,FALSE)</f>
        <v>0</v>
      </c>
      <c r="L444" s="250">
        <f>VLOOKUP($A444,'App C Exp'!$A:$I,5,FALSE)</f>
        <v>20517.414610000003</v>
      </c>
      <c r="M444" s="250">
        <f>VLOOKUP($A444,'App C Exp'!$A:$I,6,FALSE)</f>
        <v>15233.84071</v>
      </c>
      <c r="N444" s="250">
        <f>VLOOKUP($A444,'App C Exp'!$A:$I,7,FALSE)</f>
        <v>15800.891480000002</v>
      </c>
      <c r="O444" s="250">
        <f>VLOOKUP($A444,'App C Exp'!$A:$I,8,FALSE)</f>
        <v>0</v>
      </c>
      <c r="P444" s="250">
        <f>VLOOKUP($A444,'App C Exp'!$A:$I,9,FALSE)</f>
        <v>0</v>
      </c>
      <c r="S444" s="250">
        <f>VLOOKUP($A444,'App C Inv'!$A:$I,5,FALSE)</f>
        <v>31526.894850000004</v>
      </c>
      <c r="T444" s="250">
        <f>VLOOKUP($A444,'App C Inv'!$A:$I,6,FALSE)</f>
        <v>20902.420880000001</v>
      </c>
      <c r="U444" s="250">
        <f>VLOOKUP($A444,'App C Inv'!$A:$I,7,FALSE)</f>
        <v>68767.48835</v>
      </c>
      <c r="V444" s="250">
        <f>VLOOKUP($A444,'App C Inv'!$A:$I,8,FALSE)</f>
        <v>5351.1088400000008</v>
      </c>
      <c r="W444" s="250">
        <f>VLOOKUP($A444,'App C Inv'!$A:$I,9,FALSE)</f>
        <v>0</v>
      </c>
      <c r="Z444" s="250">
        <f>VLOOKUP($A444,'App C Assum'!$A:$I,5,FALSE)</f>
        <v>20092.215770000003</v>
      </c>
      <c r="AA444" s="250">
        <f>VLOOKUP($A444,'App C Assum'!$A:$I,6,FALSE)</f>
        <v>0</v>
      </c>
      <c r="AB444" s="250">
        <f>VLOOKUP($A444,'App C Assum'!$A:$I,7,FALSE)</f>
        <v>0</v>
      </c>
      <c r="AC444" s="250">
        <f>VLOOKUP($A444,'App C Assum'!$A:$I,8,FALSE)</f>
        <v>0</v>
      </c>
      <c r="AD444" s="250">
        <f>VLOOKUP($A444,'App C Assum'!$A:$I,9,FALSE)</f>
        <v>0</v>
      </c>
      <c r="AG444" s="250">
        <f>VLOOKUP($A444,'App C Share Outflows'!$A:$I,5,FALSE)</f>
        <v>13395.046372499983</v>
      </c>
      <c r="AH444" s="250">
        <f>VLOOKUP($A444,'App C Share Outflows'!$A:$I,6,FALSE)</f>
        <v>13395.046372499983</v>
      </c>
      <c r="AI444" s="250">
        <f>VLOOKUP($A444,'App C Share Outflows'!$A:$I,7,FALSE)</f>
        <v>4990.7602974999882</v>
      </c>
      <c r="AJ444" s="250">
        <f>VLOOKUP($A444,'App C Share Outflows'!$A:$I,8,FALSE)</f>
        <v>0</v>
      </c>
      <c r="AK444" s="250">
        <f>VLOOKUP($A444,'App C Share Outflows'!$A:$I,9,FALSE)</f>
        <v>0</v>
      </c>
      <c r="AN444" s="250">
        <f>VLOOKUP($A444,'App C Share Inflows'!$A:$I,5,FALSE)</f>
        <v>-2934</v>
      </c>
      <c r="AO444" s="250">
        <f>VLOOKUP($A444,'App C Share Inflows'!$A:$I,6,FALSE)</f>
        <v>0</v>
      </c>
      <c r="AP444" s="250">
        <f>VLOOKUP($A444,'App C Share Inflows'!$A:$I,7,FALSE)</f>
        <v>0</v>
      </c>
      <c r="AQ444" s="250">
        <f>VLOOKUP($A444,'App C Share Inflows'!$A:$I,8,FALSE)</f>
        <v>0</v>
      </c>
      <c r="AR444" s="250">
        <f>VLOOKUP($A444,'App C Share Inflows'!$A:$I,9,FALSE)</f>
        <v>0</v>
      </c>
    </row>
    <row r="445" spans="1:44">
      <c r="A445" s="4">
        <v>94601</v>
      </c>
      <c r="B445" s="84" t="s">
        <v>445</v>
      </c>
      <c r="C445" s="249">
        <f>VLOOKUP($A445,'App C Total'!$A:$I,3,FALSE)</f>
        <v>8.5046999999999998E-4</v>
      </c>
      <c r="D445" s="44"/>
      <c r="E445" s="250">
        <f>VLOOKUP($A445,'App C Total'!$A:$I,5,FALSE)</f>
        <v>822466.77880749991</v>
      </c>
      <c r="F445" s="250">
        <f>VLOOKUP($A445,'App C Total'!$A:$I,6,FALSE)</f>
        <v>365660.1690874999</v>
      </c>
      <c r="G445" s="250">
        <f>VLOOKUP($A445,'App C Total'!$A:$I,7,FALSE)</f>
        <v>961960.62180749991</v>
      </c>
      <c r="H445" s="250">
        <f>VLOOKUP($A445,'App C Total'!$A:$I,8,FALSE)</f>
        <v>63747.829319999997</v>
      </c>
      <c r="I445" s="250">
        <f>VLOOKUP($A445,'App C Total'!$A:$I,9,FALSE)</f>
        <v>0</v>
      </c>
      <c r="L445" s="250">
        <f>VLOOKUP($A445,'App C Exp'!$A:$I,5,FALSE)</f>
        <v>244424.22753</v>
      </c>
      <c r="M445" s="250">
        <f>VLOOKUP($A445,'App C Exp'!$A:$I,6,FALSE)</f>
        <v>181480.94282999999</v>
      </c>
      <c r="N445" s="250">
        <f>VLOOKUP($A445,'App C Exp'!$A:$I,7,FALSE)</f>
        <v>188236.22604000001</v>
      </c>
      <c r="O445" s="250">
        <f>VLOOKUP($A445,'App C Exp'!$A:$I,8,FALSE)</f>
        <v>0</v>
      </c>
      <c r="P445" s="250">
        <f>VLOOKUP($A445,'App C Exp'!$A:$I,9,FALSE)</f>
        <v>0</v>
      </c>
      <c r="S445" s="250">
        <f>VLOOKUP($A445,'App C Inv'!$A:$I,5,FALSE)</f>
        <v>375580.30904999998</v>
      </c>
      <c r="T445" s="250">
        <f>VLOOKUP($A445,'App C Inv'!$A:$I,6,FALSE)</f>
        <v>249010.81224</v>
      </c>
      <c r="U445" s="250">
        <f>VLOOKUP($A445,'App C Inv'!$A:$I,7,FALSE)</f>
        <v>819227.98454999994</v>
      </c>
      <c r="V445" s="250">
        <f>VLOOKUP($A445,'App C Inv'!$A:$I,8,FALSE)</f>
        <v>63747.829319999997</v>
      </c>
      <c r="W445" s="250">
        <f>VLOOKUP($A445,'App C Inv'!$A:$I,9,FALSE)</f>
        <v>0</v>
      </c>
      <c r="Z445" s="250">
        <f>VLOOKUP($A445,'App C Assum'!$A:$I,5,FALSE)</f>
        <v>239358.82821000001</v>
      </c>
      <c r="AA445" s="250">
        <f>VLOOKUP($A445,'App C Assum'!$A:$I,6,FALSE)</f>
        <v>0</v>
      </c>
      <c r="AB445" s="250">
        <f>VLOOKUP($A445,'App C Assum'!$A:$I,7,FALSE)</f>
        <v>0</v>
      </c>
      <c r="AC445" s="250">
        <f>VLOOKUP($A445,'App C Assum'!$A:$I,8,FALSE)</f>
        <v>0</v>
      </c>
      <c r="AD445" s="250">
        <f>VLOOKUP($A445,'App C Assum'!$A:$I,9,FALSE)</f>
        <v>0</v>
      </c>
      <c r="AG445" s="250">
        <f>VLOOKUP($A445,'App C Share Outflows'!$A:$I,5,FALSE)</f>
        <v>35545.15750000003</v>
      </c>
      <c r="AH445" s="250">
        <f>VLOOKUP($A445,'App C Share Outflows'!$A:$I,6,FALSE)</f>
        <v>7610.1575000000303</v>
      </c>
      <c r="AI445" s="250">
        <f>VLOOKUP($A445,'App C Share Outflows'!$A:$I,7,FALSE)</f>
        <v>0</v>
      </c>
      <c r="AJ445" s="250">
        <f>VLOOKUP($A445,'App C Share Outflows'!$A:$I,8,FALSE)</f>
        <v>0</v>
      </c>
      <c r="AK445" s="250">
        <f>VLOOKUP($A445,'App C Share Outflows'!$A:$I,9,FALSE)</f>
        <v>0</v>
      </c>
      <c r="AN445" s="250">
        <f>VLOOKUP($A445,'App C Share Inflows'!$A:$I,5,FALSE)</f>
        <v>-72441.743482500096</v>
      </c>
      <c r="AO445" s="250">
        <f>VLOOKUP($A445,'App C Share Inflows'!$A:$I,6,FALSE)</f>
        <v>-72441.743482500096</v>
      </c>
      <c r="AP445" s="250">
        <f>VLOOKUP($A445,'App C Share Inflows'!$A:$I,7,FALSE)</f>
        <v>-45503.588782499966</v>
      </c>
      <c r="AQ445" s="250">
        <f>VLOOKUP($A445,'App C Share Inflows'!$A:$I,8,FALSE)</f>
        <v>0</v>
      </c>
      <c r="AR445" s="250">
        <f>VLOOKUP($A445,'App C Share Inflows'!$A:$I,9,FALSE)</f>
        <v>0</v>
      </c>
    </row>
    <row r="446" spans="1:44">
      <c r="A446" s="4">
        <v>94604</v>
      </c>
      <c r="B446" s="84" t="s">
        <v>446</v>
      </c>
      <c r="C446" s="249">
        <f>VLOOKUP($A446,'App C Total'!$A:$I,3,FALSE)</f>
        <v>2.1469999999999999E-5</v>
      </c>
      <c r="D446" s="44"/>
      <c r="E446" s="250">
        <f>VLOOKUP($A446,'App C Total'!$A:$I,5,FALSE)</f>
        <v>24605.348707499994</v>
      </c>
      <c r="F446" s="250">
        <f>VLOOKUP($A446,'App C Total'!$A:$I,6,FALSE)</f>
        <v>9618.5429875000009</v>
      </c>
      <c r="G446" s="250">
        <f>VLOOKUP($A446,'App C Total'!$A:$I,7,FALSE)</f>
        <v>24613.870757500001</v>
      </c>
      <c r="H446" s="250">
        <f>VLOOKUP($A446,'App C Total'!$A:$I,8,FALSE)</f>
        <v>1609.3053199999999</v>
      </c>
      <c r="I446" s="250">
        <f>VLOOKUP($A446,'App C Total'!$A:$I,9,FALSE)</f>
        <v>0</v>
      </c>
      <c r="L446" s="250">
        <f>VLOOKUP($A446,'App C Exp'!$A:$I,5,FALSE)</f>
        <v>6170.4565299999995</v>
      </c>
      <c r="M446" s="250">
        <f>VLOOKUP($A446,'App C Exp'!$A:$I,6,FALSE)</f>
        <v>4581.4618300000002</v>
      </c>
      <c r="N446" s="250">
        <f>VLOOKUP($A446,'App C Exp'!$A:$I,7,FALSE)</f>
        <v>4751.9980399999995</v>
      </c>
      <c r="O446" s="250">
        <f>VLOOKUP($A446,'App C Exp'!$A:$I,8,FALSE)</f>
        <v>0</v>
      </c>
      <c r="P446" s="250">
        <f>VLOOKUP($A446,'App C Exp'!$A:$I,9,FALSE)</f>
        <v>0</v>
      </c>
      <c r="S446" s="250">
        <f>VLOOKUP($A446,'App C Inv'!$A:$I,5,FALSE)</f>
        <v>9481.4740499999989</v>
      </c>
      <c r="T446" s="250">
        <f>VLOOKUP($A446,'App C Inv'!$A:$I,6,FALSE)</f>
        <v>6286.24424</v>
      </c>
      <c r="U446" s="250">
        <f>VLOOKUP($A446,'App C Inv'!$A:$I,7,FALSE)</f>
        <v>20681.29955</v>
      </c>
      <c r="V446" s="250">
        <f>VLOOKUP($A446,'App C Inv'!$A:$I,8,FALSE)</f>
        <v>1609.3053199999999</v>
      </c>
      <c r="W446" s="250">
        <f>VLOOKUP($A446,'App C Inv'!$A:$I,9,FALSE)</f>
        <v>0</v>
      </c>
      <c r="Z446" s="250">
        <f>VLOOKUP($A446,'App C Assum'!$A:$I,5,FALSE)</f>
        <v>6042.5812100000003</v>
      </c>
      <c r="AA446" s="250">
        <f>VLOOKUP($A446,'App C Assum'!$A:$I,6,FALSE)</f>
        <v>0</v>
      </c>
      <c r="AB446" s="250">
        <f>VLOOKUP($A446,'App C Assum'!$A:$I,7,FALSE)</f>
        <v>0</v>
      </c>
      <c r="AC446" s="250">
        <f>VLOOKUP($A446,'App C Assum'!$A:$I,8,FALSE)</f>
        <v>0</v>
      </c>
      <c r="AD446" s="250">
        <f>VLOOKUP($A446,'App C Assum'!$A:$I,9,FALSE)</f>
        <v>0</v>
      </c>
      <c r="AG446" s="250">
        <f>VLOOKUP($A446,'App C Share Outflows'!$A:$I,5,FALSE)</f>
        <v>5151.0524999999998</v>
      </c>
      <c r="AH446" s="250">
        <f>VLOOKUP($A446,'App C Share Outflows'!$A:$I,6,FALSE)</f>
        <v>991.05249999999978</v>
      </c>
      <c r="AI446" s="250">
        <f>VLOOKUP($A446,'App C Share Outflows'!$A:$I,7,FALSE)</f>
        <v>0</v>
      </c>
      <c r="AJ446" s="250">
        <f>VLOOKUP($A446,'App C Share Outflows'!$A:$I,8,FALSE)</f>
        <v>0</v>
      </c>
      <c r="AK446" s="250">
        <f>VLOOKUP($A446,'App C Share Outflows'!$A:$I,9,FALSE)</f>
        <v>0</v>
      </c>
      <c r="AN446" s="250">
        <f>VLOOKUP($A446,'App C Share Inflows'!$A:$I,5,FALSE)</f>
        <v>-2240.2155824999991</v>
      </c>
      <c r="AO446" s="250">
        <f>VLOOKUP($A446,'App C Share Inflows'!$A:$I,6,FALSE)</f>
        <v>-2240.2155824999991</v>
      </c>
      <c r="AP446" s="250">
        <f>VLOOKUP($A446,'App C Share Inflows'!$A:$I,7,FALSE)</f>
        <v>-819.42683249999936</v>
      </c>
      <c r="AQ446" s="250">
        <f>VLOOKUP($A446,'App C Share Inflows'!$A:$I,8,FALSE)</f>
        <v>0</v>
      </c>
      <c r="AR446" s="250">
        <f>VLOOKUP($A446,'App C Share Inflows'!$A:$I,9,FALSE)</f>
        <v>0</v>
      </c>
    </row>
    <row r="447" spans="1:44">
      <c r="A447" s="4">
        <v>94606</v>
      </c>
      <c r="B447" s="84" t="s">
        <v>447</v>
      </c>
      <c r="C447" s="249">
        <f>VLOOKUP($A447,'App C Total'!$A:$I,3,FALSE)</f>
        <v>0</v>
      </c>
      <c r="D447" s="44"/>
      <c r="E447" s="250">
        <f>VLOOKUP($A447,'App C Total'!$A:$I,5,FALSE)</f>
        <v>0</v>
      </c>
      <c r="F447" s="250">
        <f>VLOOKUP($A447,'App C Total'!$A:$I,6,FALSE)</f>
        <v>0</v>
      </c>
      <c r="G447" s="250">
        <f>VLOOKUP($A447,'App C Total'!$A:$I,7,FALSE)</f>
        <v>0</v>
      </c>
      <c r="H447" s="250">
        <f>VLOOKUP($A447,'App C Total'!$A:$I,8,FALSE)</f>
        <v>0</v>
      </c>
      <c r="I447" s="250">
        <f>VLOOKUP($A447,'App C Total'!$A:$I,9,FALSE)</f>
        <v>0</v>
      </c>
      <c r="L447" s="250">
        <f>VLOOKUP($A447,'App C Exp'!$A:$I,5,FALSE)</f>
        <v>0</v>
      </c>
      <c r="M447" s="250">
        <f>VLOOKUP($A447,'App C Exp'!$A:$I,6,FALSE)</f>
        <v>0</v>
      </c>
      <c r="N447" s="250">
        <f>VLOOKUP($A447,'App C Exp'!$A:$I,7,FALSE)</f>
        <v>0</v>
      </c>
      <c r="O447" s="250">
        <f>VLOOKUP($A447,'App C Exp'!$A:$I,8,FALSE)</f>
        <v>0</v>
      </c>
      <c r="P447" s="250">
        <f>VLOOKUP($A447,'App C Exp'!$A:$I,9,FALSE)</f>
        <v>0</v>
      </c>
      <c r="S447" s="250">
        <f>VLOOKUP($A447,'App C Inv'!$A:$I,5,FALSE)</f>
        <v>0</v>
      </c>
      <c r="T447" s="250">
        <f>VLOOKUP($A447,'App C Inv'!$A:$I,6,FALSE)</f>
        <v>0</v>
      </c>
      <c r="U447" s="250">
        <f>VLOOKUP($A447,'App C Inv'!$A:$I,7,FALSE)</f>
        <v>0</v>
      </c>
      <c r="V447" s="250">
        <f>VLOOKUP($A447,'App C Inv'!$A:$I,8,FALSE)</f>
        <v>0</v>
      </c>
      <c r="W447" s="250">
        <f>VLOOKUP($A447,'App C Inv'!$A:$I,9,FALSE)</f>
        <v>0</v>
      </c>
      <c r="Z447" s="250">
        <f>VLOOKUP($A447,'App C Assum'!$A:$I,5,FALSE)</f>
        <v>0</v>
      </c>
      <c r="AA447" s="250">
        <f>VLOOKUP($A447,'App C Assum'!$A:$I,6,FALSE)</f>
        <v>0</v>
      </c>
      <c r="AB447" s="250">
        <f>VLOOKUP($A447,'App C Assum'!$A:$I,7,FALSE)</f>
        <v>0</v>
      </c>
      <c r="AC447" s="250">
        <f>VLOOKUP($A447,'App C Assum'!$A:$I,8,FALSE)</f>
        <v>0</v>
      </c>
      <c r="AD447" s="250">
        <f>VLOOKUP($A447,'App C Assum'!$A:$I,9,FALSE)</f>
        <v>0</v>
      </c>
      <c r="AG447" s="250">
        <f>VLOOKUP($A447,'App C Share Outflows'!$A:$I,5,FALSE)</f>
        <v>0</v>
      </c>
      <c r="AH447" s="250">
        <f>VLOOKUP($A447,'App C Share Outflows'!$A:$I,6,FALSE)</f>
        <v>0</v>
      </c>
      <c r="AI447" s="250">
        <f>VLOOKUP($A447,'App C Share Outflows'!$A:$I,7,FALSE)</f>
        <v>0</v>
      </c>
      <c r="AJ447" s="250">
        <f>VLOOKUP($A447,'App C Share Outflows'!$A:$I,8,FALSE)</f>
        <v>0</v>
      </c>
      <c r="AK447" s="250">
        <f>VLOOKUP($A447,'App C Share Outflows'!$A:$I,9,FALSE)</f>
        <v>0</v>
      </c>
      <c r="AN447" s="250">
        <f>VLOOKUP($A447,'App C Share Inflows'!$A:$I,5,FALSE)</f>
        <v>0</v>
      </c>
      <c r="AO447" s="250">
        <f>VLOOKUP($A447,'App C Share Inflows'!$A:$I,6,FALSE)</f>
        <v>0</v>
      </c>
      <c r="AP447" s="250">
        <f>VLOOKUP($A447,'App C Share Inflows'!$A:$I,7,FALSE)</f>
        <v>0</v>
      </c>
      <c r="AQ447" s="250">
        <f>VLOOKUP($A447,'App C Share Inflows'!$A:$I,8,FALSE)</f>
        <v>0</v>
      </c>
      <c r="AR447" s="250">
        <f>VLOOKUP($A447,'App C Share Inflows'!$A:$I,9,FALSE)</f>
        <v>0</v>
      </c>
    </row>
    <row r="448" spans="1:44">
      <c r="A448" s="4">
        <v>94611</v>
      </c>
      <c r="B448" s="84" t="s">
        <v>448</v>
      </c>
      <c r="C448" s="249">
        <f>VLOOKUP($A448,'App C Total'!$A:$I,3,FALSE)</f>
        <v>3.1645000000000002E-4</v>
      </c>
      <c r="D448" s="44"/>
      <c r="E448" s="250">
        <f>VLOOKUP($A448,'App C Total'!$A:$I,5,FALSE)</f>
        <v>334049.85471250006</v>
      </c>
      <c r="F448" s="250">
        <f>VLOOKUP($A448,'App C Total'!$A:$I,6,FALSE)</f>
        <v>177744.71451250001</v>
      </c>
      <c r="G448" s="250">
        <f>VLOOKUP($A448,'App C Total'!$A:$I,7,FALSE)</f>
        <v>374168.11046250007</v>
      </c>
      <c r="H448" s="250">
        <f>VLOOKUP($A448,'App C Total'!$A:$I,8,FALSE)</f>
        <v>23719.826200000003</v>
      </c>
      <c r="I448" s="250">
        <f>VLOOKUP($A448,'App C Total'!$A:$I,9,FALSE)</f>
        <v>0</v>
      </c>
      <c r="L448" s="250">
        <f>VLOOKUP($A448,'App C Exp'!$A:$I,5,FALSE)</f>
        <v>90947.413550000012</v>
      </c>
      <c r="M448" s="250">
        <f>VLOOKUP($A448,'App C Exp'!$A:$I,6,FALSE)</f>
        <v>67526.94905000001</v>
      </c>
      <c r="N448" s="250">
        <f>VLOOKUP($A448,'App C Exp'!$A:$I,7,FALSE)</f>
        <v>70040.511400000003</v>
      </c>
      <c r="O448" s="250">
        <f>VLOOKUP($A448,'App C Exp'!$A:$I,8,FALSE)</f>
        <v>0</v>
      </c>
      <c r="P448" s="250">
        <f>VLOOKUP($A448,'App C Exp'!$A:$I,9,FALSE)</f>
        <v>0</v>
      </c>
      <c r="S448" s="250">
        <f>VLOOKUP($A448,'App C Inv'!$A:$I,5,FALSE)</f>
        <v>139749.06675</v>
      </c>
      <c r="T448" s="250">
        <f>VLOOKUP($A448,'App C Inv'!$A:$I,6,FALSE)</f>
        <v>92654.02840000001</v>
      </c>
      <c r="U448" s="250">
        <f>VLOOKUP($A448,'App C Inv'!$A:$I,7,FALSE)</f>
        <v>304825.20925000001</v>
      </c>
      <c r="V448" s="250">
        <f>VLOOKUP($A448,'App C Inv'!$A:$I,8,FALSE)</f>
        <v>23719.826200000003</v>
      </c>
      <c r="W448" s="250">
        <f>VLOOKUP($A448,'App C Inv'!$A:$I,9,FALSE)</f>
        <v>0</v>
      </c>
      <c r="Z448" s="250">
        <f>VLOOKUP($A448,'App C Assum'!$A:$I,5,FALSE)</f>
        <v>89062.637350000005</v>
      </c>
      <c r="AA448" s="250">
        <f>VLOOKUP($A448,'App C Assum'!$A:$I,6,FALSE)</f>
        <v>0</v>
      </c>
      <c r="AB448" s="250">
        <f>VLOOKUP($A448,'App C Assum'!$A:$I,7,FALSE)</f>
        <v>0</v>
      </c>
      <c r="AC448" s="250">
        <f>VLOOKUP($A448,'App C Assum'!$A:$I,8,FALSE)</f>
        <v>0</v>
      </c>
      <c r="AD448" s="250">
        <f>VLOOKUP($A448,'App C Assum'!$A:$I,9,FALSE)</f>
        <v>0</v>
      </c>
      <c r="AG448" s="250">
        <f>VLOOKUP($A448,'App C Share Outflows'!$A:$I,5,FALSE)</f>
        <v>18261.347250000006</v>
      </c>
      <c r="AH448" s="250">
        <f>VLOOKUP($A448,'App C Share Outflows'!$A:$I,6,FALSE)</f>
        <v>18261.347250000006</v>
      </c>
      <c r="AI448" s="250">
        <f>VLOOKUP($A448,'App C Share Outflows'!$A:$I,7,FALSE)</f>
        <v>0</v>
      </c>
      <c r="AJ448" s="250">
        <f>VLOOKUP($A448,'App C Share Outflows'!$A:$I,8,FALSE)</f>
        <v>0</v>
      </c>
      <c r="AK448" s="250">
        <f>VLOOKUP($A448,'App C Share Outflows'!$A:$I,9,FALSE)</f>
        <v>0</v>
      </c>
      <c r="AN448" s="250">
        <f>VLOOKUP($A448,'App C Share Inflows'!$A:$I,5,FALSE)</f>
        <v>-3970.6101874999795</v>
      </c>
      <c r="AO448" s="250">
        <f>VLOOKUP($A448,'App C Share Inflows'!$A:$I,6,FALSE)</f>
        <v>-697.61018749997947</v>
      </c>
      <c r="AP448" s="250">
        <f>VLOOKUP($A448,'App C Share Inflows'!$A:$I,7,FALSE)</f>
        <v>-697.61018749997947</v>
      </c>
      <c r="AQ448" s="250">
        <f>VLOOKUP($A448,'App C Share Inflows'!$A:$I,8,FALSE)</f>
        <v>0</v>
      </c>
      <c r="AR448" s="250">
        <f>VLOOKUP($A448,'App C Share Inflows'!$A:$I,9,FALSE)</f>
        <v>0</v>
      </c>
    </row>
    <row r="449" spans="1:44">
      <c r="A449" s="4">
        <v>94621</v>
      </c>
      <c r="B449" s="84" t="s">
        <v>449</v>
      </c>
      <c r="C449" s="249">
        <f>VLOOKUP($A449,'App C Total'!$A:$I,3,FALSE)</f>
        <v>6.1840000000000004E-5</v>
      </c>
      <c r="D449" s="44"/>
      <c r="E449" s="250">
        <f>VLOOKUP($A449,'App C Total'!$A:$I,5,FALSE)</f>
        <v>33736.436589999998</v>
      </c>
      <c r="F449" s="250">
        <f>VLOOKUP($A449,'App C Total'!$A:$I,6,FALSE)</f>
        <v>2196.0087499999936</v>
      </c>
      <c r="G449" s="250">
        <f>VLOOKUP($A449,'App C Total'!$A:$I,7,FALSE)</f>
        <v>46433.384040000004</v>
      </c>
      <c r="H449" s="250">
        <f>VLOOKUP($A449,'App C Total'!$A:$I,8,FALSE)</f>
        <v>4635.2790400000004</v>
      </c>
      <c r="I449" s="250">
        <f>VLOOKUP($A449,'App C Total'!$A:$I,9,FALSE)</f>
        <v>0</v>
      </c>
      <c r="L449" s="250">
        <f>VLOOKUP($A449,'App C Exp'!$A:$I,5,FALSE)</f>
        <v>17772.75416</v>
      </c>
      <c r="M449" s="250">
        <f>VLOOKUP($A449,'App C Exp'!$A:$I,6,FALSE)</f>
        <v>13195.975760000001</v>
      </c>
      <c r="N449" s="250">
        <f>VLOOKUP($A449,'App C Exp'!$A:$I,7,FALSE)</f>
        <v>13687.170880000001</v>
      </c>
      <c r="O449" s="250">
        <f>VLOOKUP($A449,'App C Exp'!$A:$I,8,FALSE)</f>
        <v>0</v>
      </c>
      <c r="P449" s="250">
        <f>VLOOKUP($A449,'App C Exp'!$A:$I,9,FALSE)</f>
        <v>0</v>
      </c>
      <c r="S449" s="250">
        <f>VLOOKUP($A449,'App C Inv'!$A:$I,5,FALSE)</f>
        <v>27309.471600000001</v>
      </c>
      <c r="T449" s="250">
        <f>VLOOKUP($A449,'App C Inv'!$A:$I,6,FALSE)</f>
        <v>18106.257280000002</v>
      </c>
      <c r="U449" s="250">
        <f>VLOOKUP($A449,'App C Inv'!$A:$I,7,FALSE)</f>
        <v>59568.307600000007</v>
      </c>
      <c r="V449" s="250">
        <f>VLOOKUP($A449,'App C Inv'!$A:$I,8,FALSE)</f>
        <v>4635.2790400000004</v>
      </c>
      <c r="W449" s="250">
        <f>VLOOKUP($A449,'App C Inv'!$A:$I,9,FALSE)</f>
        <v>0</v>
      </c>
      <c r="Z449" s="250">
        <f>VLOOKUP($A449,'App C Assum'!$A:$I,5,FALSE)</f>
        <v>17404.435120000002</v>
      </c>
      <c r="AA449" s="250">
        <f>VLOOKUP($A449,'App C Assum'!$A:$I,6,FALSE)</f>
        <v>0</v>
      </c>
      <c r="AB449" s="250">
        <f>VLOOKUP($A449,'App C Assum'!$A:$I,7,FALSE)</f>
        <v>0</v>
      </c>
      <c r="AC449" s="250">
        <f>VLOOKUP($A449,'App C Assum'!$A:$I,8,FALSE)</f>
        <v>0</v>
      </c>
      <c r="AD449" s="250">
        <f>VLOOKUP($A449,'App C Assum'!$A:$I,9,FALSE)</f>
        <v>0</v>
      </c>
      <c r="AG449" s="250">
        <f>VLOOKUP($A449,'App C Share Outflows'!$A:$I,5,FALSE)</f>
        <v>1595.4262499999968</v>
      </c>
      <c r="AH449" s="250">
        <f>VLOOKUP($A449,'App C Share Outflows'!$A:$I,6,FALSE)</f>
        <v>1239.4262499999968</v>
      </c>
      <c r="AI449" s="250">
        <f>VLOOKUP($A449,'App C Share Outflows'!$A:$I,7,FALSE)</f>
        <v>0</v>
      </c>
      <c r="AJ449" s="250">
        <f>VLOOKUP($A449,'App C Share Outflows'!$A:$I,8,FALSE)</f>
        <v>0</v>
      </c>
      <c r="AK449" s="250">
        <f>VLOOKUP($A449,'App C Share Outflows'!$A:$I,9,FALSE)</f>
        <v>0</v>
      </c>
      <c r="AN449" s="250">
        <f>VLOOKUP($A449,'App C Share Inflows'!$A:$I,5,FALSE)</f>
        <v>-30345.650540000006</v>
      </c>
      <c r="AO449" s="250">
        <f>VLOOKUP($A449,'App C Share Inflows'!$A:$I,6,FALSE)</f>
        <v>-30345.650540000006</v>
      </c>
      <c r="AP449" s="250">
        <f>VLOOKUP($A449,'App C Share Inflows'!$A:$I,7,FALSE)</f>
        <v>-26822.094440000004</v>
      </c>
      <c r="AQ449" s="250">
        <f>VLOOKUP($A449,'App C Share Inflows'!$A:$I,8,FALSE)</f>
        <v>0</v>
      </c>
      <c r="AR449" s="250">
        <f>VLOOKUP($A449,'App C Share Inflows'!$A:$I,9,FALSE)</f>
        <v>0</v>
      </c>
    </row>
    <row r="450" spans="1:44">
      <c r="A450" s="4">
        <v>94631</v>
      </c>
      <c r="B450" s="84" t="s">
        <v>450</v>
      </c>
      <c r="C450" s="249">
        <f>VLOOKUP($A450,'App C Total'!$A:$I,3,FALSE)</f>
        <v>3.8160000000000001E-5</v>
      </c>
      <c r="D450" s="44"/>
      <c r="E450" s="250">
        <f>VLOOKUP($A450,'App C Total'!$A:$I,5,FALSE)</f>
        <v>37458.139860000003</v>
      </c>
      <c r="F450" s="250">
        <f>VLOOKUP($A450,'App C Total'!$A:$I,6,FALSE)</f>
        <v>19547.967700000001</v>
      </c>
      <c r="G450" s="250">
        <f>VLOOKUP($A450,'App C Total'!$A:$I,7,FALSE)</f>
        <v>48752.733160000003</v>
      </c>
      <c r="H450" s="250">
        <f>VLOOKUP($A450,'App C Total'!$A:$I,8,FALSE)</f>
        <v>2860.32096</v>
      </c>
      <c r="I450" s="250">
        <f>VLOOKUP($A450,'App C Total'!$A:$I,9,FALSE)</f>
        <v>0</v>
      </c>
      <c r="L450" s="250">
        <f>VLOOKUP($A450,'App C Exp'!$A:$I,5,FALSE)</f>
        <v>10967.145840000001</v>
      </c>
      <c r="M450" s="250">
        <f>VLOOKUP($A450,'App C Exp'!$A:$I,6,FALSE)</f>
        <v>8142.9242400000003</v>
      </c>
      <c r="N450" s="250">
        <f>VLOOKUP($A450,'App C Exp'!$A:$I,7,FALSE)</f>
        <v>8446.0291199999992</v>
      </c>
      <c r="O450" s="250">
        <f>VLOOKUP($A450,'App C Exp'!$A:$I,8,FALSE)</f>
        <v>0</v>
      </c>
      <c r="P450" s="250">
        <f>VLOOKUP($A450,'App C Exp'!$A:$I,9,FALSE)</f>
        <v>0</v>
      </c>
      <c r="S450" s="250">
        <f>VLOOKUP($A450,'App C Inv'!$A:$I,5,FALSE)</f>
        <v>16852.028399999999</v>
      </c>
      <c r="T450" s="250">
        <f>VLOOKUP($A450,'App C Inv'!$A:$I,6,FALSE)</f>
        <v>11172.942720000001</v>
      </c>
      <c r="U450" s="250">
        <f>VLOOKUP($A450,'App C Inv'!$A:$I,7,FALSE)</f>
        <v>36758.1924</v>
      </c>
      <c r="V450" s="250">
        <f>VLOOKUP($A450,'App C Inv'!$A:$I,8,FALSE)</f>
        <v>2860.32096</v>
      </c>
      <c r="W450" s="250">
        <f>VLOOKUP($A450,'App C Inv'!$A:$I,9,FALSE)</f>
        <v>0</v>
      </c>
      <c r="Z450" s="250">
        <f>VLOOKUP($A450,'App C Assum'!$A:$I,5,FALSE)</f>
        <v>10739.864880000001</v>
      </c>
      <c r="AA450" s="250">
        <f>VLOOKUP($A450,'App C Assum'!$A:$I,6,FALSE)</f>
        <v>0</v>
      </c>
      <c r="AB450" s="250">
        <f>VLOOKUP($A450,'App C Assum'!$A:$I,7,FALSE)</f>
        <v>0</v>
      </c>
      <c r="AC450" s="250">
        <f>VLOOKUP($A450,'App C Assum'!$A:$I,8,FALSE)</f>
        <v>0</v>
      </c>
      <c r="AD450" s="250">
        <f>VLOOKUP($A450,'App C Assum'!$A:$I,9,FALSE)</f>
        <v>0</v>
      </c>
      <c r="AG450" s="250">
        <f>VLOOKUP($A450,'App C Share Outflows'!$A:$I,5,FALSE)</f>
        <v>4664.9616399999995</v>
      </c>
      <c r="AH450" s="250">
        <f>VLOOKUP($A450,'App C Share Outflows'!$A:$I,6,FALSE)</f>
        <v>4664.9616399999995</v>
      </c>
      <c r="AI450" s="250">
        <f>VLOOKUP($A450,'App C Share Outflows'!$A:$I,7,FALSE)</f>
        <v>3548.5116400000006</v>
      </c>
      <c r="AJ450" s="250">
        <f>VLOOKUP($A450,'App C Share Outflows'!$A:$I,8,FALSE)</f>
        <v>0</v>
      </c>
      <c r="AK450" s="250">
        <f>VLOOKUP($A450,'App C Share Outflows'!$A:$I,9,FALSE)</f>
        <v>0</v>
      </c>
      <c r="AN450" s="250">
        <f>VLOOKUP($A450,'App C Share Inflows'!$A:$I,5,FALSE)</f>
        <v>-5765.8609000000015</v>
      </c>
      <c r="AO450" s="250">
        <f>VLOOKUP($A450,'App C Share Inflows'!$A:$I,6,FALSE)</f>
        <v>-4432.8609000000015</v>
      </c>
      <c r="AP450" s="250">
        <f>VLOOKUP($A450,'App C Share Inflows'!$A:$I,7,FALSE)</f>
        <v>0</v>
      </c>
      <c r="AQ450" s="250">
        <f>VLOOKUP($A450,'App C Share Inflows'!$A:$I,8,FALSE)</f>
        <v>0</v>
      </c>
      <c r="AR450" s="250">
        <f>VLOOKUP($A450,'App C Share Inflows'!$A:$I,9,FALSE)</f>
        <v>0</v>
      </c>
    </row>
    <row r="451" spans="1:44">
      <c r="A451" s="4">
        <v>94641</v>
      </c>
      <c r="B451" s="84" t="s">
        <v>451</v>
      </c>
      <c r="C451" s="249">
        <f>VLOOKUP($A451,'App C Total'!$A:$I,3,FALSE)</f>
        <v>1.4090000000000001E-5</v>
      </c>
      <c r="D451" s="44"/>
      <c r="E451" s="250">
        <f>VLOOKUP($A451,'App C Total'!$A:$I,5,FALSE)</f>
        <v>12455.935302500004</v>
      </c>
      <c r="F451" s="250">
        <f>VLOOKUP($A451,'App C Total'!$A:$I,6,FALSE)</f>
        <v>4666.6864624999998</v>
      </c>
      <c r="G451" s="250">
        <f>VLOOKUP($A451,'App C Total'!$A:$I,7,FALSE)</f>
        <v>10158.991252500002</v>
      </c>
      <c r="H451" s="250">
        <f>VLOOKUP($A451,'App C Total'!$A:$I,8,FALSE)</f>
        <v>1056.13004</v>
      </c>
      <c r="I451" s="250">
        <f>VLOOKUP($A451,'App C Total'!$A:$I,9,FALSE)</f>
        <v>0</v>
      </c>
      <c r="L451" s="250">
        <f>VLOOKUP($A451,'App C Exp'!$A:$I,5,FALSE)</f>
        <v>4049.4519100000002</v>
      </c>
      <c r="M451" s="250">
        <f>VLOOKUP($A451,'App C Exp'!$A:$I,6,FALSE)</f>
        <v>3006.65101</v>
      </c>
      <c r="N451" s="250">
        <f>VLOOKUP($A451,'App C Exp'!$A:$I,7,FALSE)</f>
        <v>3118.5678800000001</v>
      </c>
      <c r="O451" s="250">
        <f>VLOOKUP($A451,'App C Exp'!$A:$I,8,FALSE)</f>
        <v>0</v>
      </c>
      <c r="P451" s="250">
        <f>VLOOKUP($A451,'App C Exp'!$A:$I,9,FALSE)</f>
        <v>0</v>
      </c>
      <c r="S451" s="250">
        <f>VLOOKUP($A451,'App C Inv'!$A:$I,5,FALSE)</f>
        <v>6222.3553500000007</v>
      </c>
      <c r="T451" s="250">
        <f>VLOOKUP($A451,'App C Inv'!$A:$I,6,FALSE)</f>
        <v>4125.4392800000005</v>
      </c>
      <c r="U451" s="250">
        <f>VLOOKUP($A451,'App C Inv'!$A:$I,7,FALSE)</f>
        <v>13572.403850000001</v>
      </c>
      <c r="V451" s="250">
        <f>VLOOKUP($A451,'App C Inv'!$A:$I,8,FALSE)</f>
        <v>1056.13004</v>
      </c>
      <c r="W451" s="250">
        <f>VLOOKUP($A451,'App C Inv'!$A:$I,9,FALSE)</f>
        <v>0</v>
      </c>
      <c r="Z451" s="250">
        <f>VLOOKUP($A451,'App C Assum'!$A:$I,5,FALSE)</f>
        <v>3965.5318700000003</v>
      </c>
      <c r="AA451" s="250">
        <f>VLOOKUP($A451,'App C Assum'!$A:$I,6,FALSE)</f>
        <v>0</v>
      </c>
      <c r="AB451" s="250">
        <f>VLOOKUP($A451,'App C Assum'!$A:$I,7,FALSE)</f>
        <v>0</v>
      </c>
      <c r="AC451" s="250">
        <f>VLOOKUP($A451,'App C Assum'!$A:$I,8,FALSE)</f>
        <v>0</v>
      </c>
      <c r="AD451" s="250">
        <f>VLOOKUP($A451,'App C Assum'!$A:$I,9,FALSE)</f>
        <v>0</v>
      </c>
      <c r="AG451" s="250">
        <f>VLOOKUP($A451,'App C Share Outflows'!$A:$I,5,FALSE)</f>
        <v>5969.3341499999988</v>
      </c>
      <c r="AH451" s="250">
        <f>VLOOKUP($A451,'App C Share Outflows'!$A:$I,6,FALSE)</f>
        <v>5285.3341499999988</v>
      </c>
      <c r="AI451" s="250">
        <f>VLOOKUP($A451,'App C Share Outflows'!$A:$I,7,FALSE)</f>
        <v>0</v>
      </c>
      <c r="AJ451" s="250">
        <f>VLOOKUP($A451,'App C Share Outflows'!$A:$I,8,FALSE)</f>
        <v>0</v>
      </c>
      <c r="AK451" s="250">
        <f>VLOOKUP($A451,'App C Share Outflows'!$A:$I,9,FALSE)</f>
        <v>0</v>
      </c>
      <c r="AN451" s="250">
        <f>VLOOKUP($A451,'App C Share Inflows'!$A:$I,5,FALSE)</f>
        <v>-7750.737977499999</v>
      </c>
      <c r="AO451" s="250">
        <f>VLOOKUP($A451,'App C Share Inflows'!$A:$I,6,FALSE)</f>
        <v>-7750.737977499999</v>
      </c>
      <c r="AP451" s="250">
        <f>VLOOKUP($A451,'App C Share Inflows'!$A:$I,7,FALSE)</f>
        <v>-6531.9804774999993</v>
      </c>
      <c r="AQ451" s="250">
        <f>VLOOKUP($A451,'App C Share Inflows'!$A:$I,8,FALSE)</f>
        <v>0</v>
      </c>
      <c r="AR451" s="250">
        <f>VLOOKUP($A451,'App C Share Inflows'!$A:$I,9,FALSE)</f>
        <v>0</v>
      </c>
    </row>
    <row r="452" spans="1:44">
      <c r="A452" s="4">
        <v>94701</v>
      </c>
      <c r="B452" s="84" t="s">
        <v>452</v>
      </c>
      <c r="C452" s="249">
        <f>VLOOKUP($A452,'App C Total'!$A:$I,3,FALSE)</f>
        <v>2.43735E-3</v>
      </c>
      <c r="D452" s="44"/>
      <c r="E452" s="250">
        <f>VLOOKUP($A452,'App C Total'!$A:$I,5,FALSE)</f>
        <v>2448417.4948124997</v>
      </c>
      <c r="F452" s="250">
        <f>VLOOKUP($A452,'App C Total'!$A:$I,6,FALSE)</f>
        <v>1257161.3862124998</v>
      </c>
      <c r="G452" s="250">
        <f>VLOOKUP($A452,'App C Total'!$A:$I,7,FALSE)</f>
        <v>2905142.2255374994</v>
      </c>
      <c r="H452" s="250">
        <f>VLOOKUP($A452,'App C Total'!$A:$I,8,FALSE)</f>
        <v>182694.00659999999</v>
      </c>
      <c r="I452" s="250">
        <f>VLOOKUP($A452,'App C Total'!$A:$I,9,FALSE)</f>
        <v>0</v>
      </c>
      <c r="L452" s="250">
        <f>VLOOKUP($A452,'App C Exp'!$A:$I,5,FALSE)</f>
        <v>700491.95264999999</v>
      </c>
      <c r="M452" s="250">
        <f>VLOOKUP($A452,'App C Exp'!$A:$I,6,FALSE)</f>
        <v>520103.67914999998</v>
      </c>
      <c r="N452" s="250">
        <f>VLOOKUP($A452,'App C Exp'!$A:$I,7,FALSE)</f>
        <v>539463.55020000006</v>
      </c>
      <c r="O452" s="250">
        <f>VLOOKUP($A452,'App C Exp'!$A:$I,8,FALSE)</f>
        <v>0</v>
      </c>
      <c r="P452" s="250">
        <f>VLOOKUP($A452,'App C Exp'!$A:$I,9,FALSE)</f>
        <v>0</v>
      </c>
      <c r="S452" s="250">
        <f>VLOOKUP($A452,'App C Inv'!$A:$I,5,FALSE)</f>
        <v>1076370.3202500001</v>
      </c>
      <c r="T452" s="250">
        <f>VLOOKUP($A452,'App C Inv'!$A:$I,6,FALSE)</f>
        <v>713636.58120000002</v>
      </c>
      <c r="U452" s="250">
        <f>VLOOKUP($A452,'App C Inv'!$A:$I,7,FALSE)</f>
        <v>2347813.9477499998</v>
      </c>
      <c r="V452" s="250">
        <f>VLOOKUP($A452,'App C Inv'!$A:$I,8,FALSE)</f>
        <v>182694.00659999999</v>
      </c>
      <c r="W452" s="250">
        <f>VLOOKUP($A452,'App C Inv'!$A:$I,9,FALSE)</f>
        <v>0</v>
      </c>
      <c r="Z452" s="250">
        <f>VLOOKUP($A452,'App C Assum'!$A:$I,5,FALSE)</f>
        <v>685975.09605000005</v>
      </c>
      <c r="AA452" s="250">
        <f>VLOOKUP($A452,'App C Assum'!$A:$I,6,FALSE)</f>
        <v>0</v>
      </c>
      <c r="AB452" s="250">
        <f>VLOOKUP($A452,'App C Assum'!$A:$I,7,FALSE)</f>
        <v>0</v>
      </c>
      <c r="AC452" s="250">
        <f>VLOOKUP($A452,'App C Assum'!$A:$I,8,FALSE)</f>
        <v>0</v>
      </c>
      <c r="AD452" s="250">
        <f>VLOOKUP($A452,'App C Assum'!$A:$I,9,FALSE)</f>
        <v>0</v>
      </c>
      <c r="AG452" s="250">
        <f>VLOOKUP($A452,'App C Share Outflows'!$A:$I,5,FALSE)</f>
        <v>29786.259462499816</v>
      </c>
      <c r="AH452" s="250">
        <f>VLOOKUP($A452,'App C Share Outflows'!$A:$I,6,FALSE)</f>
        <v>29786.259462499816</v>
      </c>
      <c r="AI452" s="250">
        <f>VLOOKUP($A452,'App C Share Outflows'!$A:$I,7,FALSE)</f>
        <v>17864.727587499889</v>
      </c>
      <c r="AJ452" s="250">
        <f>VLOOKUP($A452,'App C Share Outflows'!$A:$I,8,FALSE)</f>
        <v>0</v>
      </c>
      <c r="AK452" s="250">
        <f>VLOOKUP($A452,'App C Share Outflows'!$A:$I,9,FALSE)</f>
        <v>0</v>
      </c>
      <c r="AN452" s="250">
        <f>VLOOKUP($A452,'App C Share Inflows'!$A:$I,5,FALSE)</f>
        <v>-44206.133600000059</v>
      </c>
      <c r="AO452" s="250">
        <f>VLOOKUP($A452,'App C Share Inflows'!$A:$I,6,FALSE)</f>
        <v>-6365.1336000000592</v>
      </c>
      <c r="AP452" s="250">
        <f>VLOOKUP($A452,'App C Share Inflows'!$A:$I,7,FALSE)</f>
        <v>0</v>
      </c>
      <c r="AQ452" s="250">
        <f>VLOOKUP($A452,'App C Share Inflows'!$A:$I,8,FALSE)</f>
        <v>0</v>
      </c>
      <c r="AR452" s="250">
        <f>VLOOKUP($A452,'App C Share Inflows'!$A:$I,9,FALSE)</f>
        <v>0</v>
      </c>
    </row>
    <row r="453" spans="1:44">
      <c r="A453" s="4">
        <v>94704</v>
      </c>
      <c r="B453" s="84" t="s">
        <v>453</v>
      </c>
      <c r="C453" s="249">
        <f>VLOOKUP($A453,'App C Total'!$A:$I,3,FALSE)</f>
        <v>1.5299999999999999E-5</v>
      </c>
      <c r="D453" s="44"/>
      <c r="E453" s="250">
        <f>VLOOKUP($A453,'App C Total'!$A:$I,5,FALSE)</f>
        <v>16915.5802</v>
      </c>
      <c r="F453" s="250">
        <f>VLOOKUP($A453,'App C Total'!$A:$I,6,FALSE)</f>
        <v>7657.1574000000028</v>
      </c>
      <c r="G453" s="250">
        <f>VLOOKUP($A453,'App C Total'!$A:$I,7,FALSE)</f>
        <v>15401.045775000002</v>
      </c>
      <c r="H453" s="250">
        <f>VLOOKUP($A453,'App C Total'!$A:$I,8,FALSE)</f>
        <v>1146.8268</v>
      </c>
      <c r="I453" s="250">
        <f>VLOOKUP($A453,'App C Total'!$A:$I,9,FALSE)</f>
        <v>0</v>
      </c>
      <c r="L453" s="250">
        <f>VLOOKUP($A453,'App C Exp'!$A:$I,5,FALSE)</f>
        <v>4397.2046999999993</v>
      </c>
      <c r="M453" s="250">
        <f>VLOOKUP($A453,'App C Exp'!$A:$I,6,FALSE)</f>
        <v>3264.8516999999997</v>
      </c>
      <c r="N453" s="250">
        <f>VLOOKUP($A453,'App C Exp'!$A:$I,7,FALSE)</f>
        <v>3386.3795999999998</v>
      </c>
      <c r="O453" s="250">
        <f>VLOOKUP($A453,'App C Exp'!$A:$I,8,FALSE)</f>
        <v>0</v>
      </c>
      <c r="P453" s="250">
        <f>VLOOKUP($A453,'App C Exp'!$A:$I,9,FALSE)</f>
        <v>0</v>
      </c>
      <c r="S453" s="250">
        <f>VLOOKUP($A453,'App C Inv'!$A:$I,5,FALSE)</f>
        <v>6756.7094999999999</v>
      </c>
      <c r="T453" s="250">
        <f>VLOOKUP($A453,'App C Inv'!$A:$I,6,FALSE)</f>
        <v>4479.7175999999999</v>
      </c>
      <c r="U453" s="250">
        <f>VLOOKUP($A453,'App C Inv'!$A:$I,7,FALSE)</f>
        <v>14737.9545</v>
      </c>
      <c r="V453" s="250">
        <f>VLOOKUP($A453,'App C Inv'!$A:$I,8,FALSE)</f>
        <v>1146.8268</v>
      </c>
      <c r="W453" s="250">
        <f>VLOOKUP($A453,'App C Inv'!$A:$I,9,FALSE)</f>
        <v>0</v>
      </c>
      <c r="Z453" s="250">
        <f>VLOOKUP($A453,'App C Assum'!$A:$I,5,FALSE)</f>
        <v>4306.0779000000002</v>
      </c>
      <c r="AA453" s="250">
        <f>VLOOKUP($A453,'App C Assum'!$A:$I,6,FALSE)</f>
        <v>0</v>
      </c>
      <c r="AB453" s="250">
        <f>VLOOKUP($A453,'App C Assum'!$A:$I,7,FALSE)</f>
        <v>0</v>
      </c>
      <c r="AC453" s="250">
        <f>VLOOKUP($A453,'App C Assum'!$A:$I,8,FALSE)</f>
        <v>0</v>
      </c>
      <c r="AD453" s="250">
        <f>VLOOKUP($A453,'App C Assum'!$A:$I,9,FALSE)</f>
        <v>0</v>
      </c>
      <c r="AG453" s="250">
        <f>VLOOKUP($A453,'App C Share Outflows'!$A:$I,5,FALSE)</f>
        <v>4178.8764250000004</v>
      </c>
      <c r="AH453" s="250">
        <f>VLOOKUP($A453,'App C Share Outflows'!$A:$I,6,FALSE)</f>
        <v>2635.8764250000004</v>
      </c>
      <c r="AI453" s="250">
        <f>VLOOKUP($A453,'App C Share Outflows'!$A:$I,7,FALSE)</f>
        <v>0</v>
      </c>
      <c r="AJ453" s="250">
        <f>VLOOKUP($A453,'App C Share Outflows'!$A:$I,8,FALSE)</f>
        <v>0</v>
      </c>
      <c r="AK453" s="250">
        <f>VLOOKUP($A453,'App C Share Outflows'!$A:$I,9,FALSE)</f>
        <v>0</v>
      </c>
      <c r="AN453" s="250">
        <f>VLOOKUP($A453,'App C Share Inflows'!$A:$I,5,FALSE)</f>
        <v>-2723.2883249999968</v>
      </c>
      <c r="AO453" s="250">
        <f>VLOOKUP($A453,'App C Share Inflows'!$A:$I,6,FALSE)</f>
        <v>-2723.2883249999968</v>
      </c>
      <c r="AP453" s="250">
        <f>VLOOKUP($A453,'App C Share Inflows'!$A:$I,7,FALSE)</f>
        <v>-2723.2883249999968</v>
      </c>
      <c r="AQ453" s="250">
        <f>VLOOKUP($A453,'App C Share Inflows'!$A:$I,8,FALSE)</f>
        <v>0</v>
      </c>
      <c r="AR453" s="250">
        <f>VLOOKUP($A453,'App C Share Inflows'!$A:$I,9,FALSE)</f>
        <v>0</v>
      </c>
    </row>
    <row r="454" spans="1:44">
      <c r="A454" s="4">
        <v>94711</v>
      </c>
      <c r="B454" s="84" t="s">
        <v>454</v>
      </c>
      <c r="C454" s="249">
        <f>VLOOKUP($A454,'App C Total'!$A:$I,3,FALSE)</f>
        <v>3.5262999999999999E-4</v>
      </c>
      <c r="D454" s="44"/>
      <c r="E454" s="250">
        <f>VLOOKUP($A454,'App C Total'!$A:$I,5,FALSE)</f>
        <v>388949.09854249994</v>
      </c>
      <c r="F454" s="250">
        <f>VLOOKUP($A454,'App C Total'!$A:$I,6,FALSE)</f>
        <v>192482.25266249996</v>
      </c>
      <c r="G454" s="250">
        <f>VLOOKUP($A454,'App C Total'!$A:$I,7,FALSE)</f>
        <v>425777.57101750001</v>
      </c>
      <c r="H454" s="250">
        <f>VLOOKUP($A454,'App C Total'!$A:$I,8,FALSE)</f>
        <v>26431.734280000001</v>
      </c>
      <c r="I454" s="250">
        <f>VLOOKUP($A454,'App C Total'!$A:$I,9,FALSE)</f>
        <v>0</v>
      </c>
      <c r="L454" s="250">
        <f>VLOOKUP($A454,'App C Exp'!$A:$I,5,FALSE)</f>
        <v>101345.50937</v>
      </c>
      <c r="M454" s="250">
        <f>VLOOKUP($A454,'App C Exp'!$A:$I,6,FALSE)</f>
        <v>75247.363069999992</v>
      </c>
      <c r="N454" s="250">
        <f>VLOOKUP($A454,'App C Exp'!$A:$I,7,FALSE)</f>
        <v>78048.303159999996</v>
      </c>
      <c r="O454" s="250">
        <f>VLOOKUP($A454,'App C Exp'!$A:$I,8,FALSE)</f>
        <v>0</v>
      </c>
      <c r="P454" s="250">
        <f>VLOOKUP($A454,'App C Exp'!$A:$I,9,FALSE)</f>
        <v>0</v>
      </c>
      <c r="S454" s="250">
        <f>VLOOKUP($A454,'App C Inv'!$A:$I,5,FALSE)</f>
        <v>155726.69745000001</v>
      </c>
      <c r="T454" s="250">
        <f>VLOOKUP($A454,'App C Inv'!$A:$I,6,FALSE)</f>
        <v>103247.24296</v>
      </c>
      <c r="U454" s="250">
        <f>VLOOKUP($A454,'App C Inv'!$A:$I,7,FALSE)</f>
        <v>339676.13695000001</v>
      </c>
      <c r="V454" s="250">
        <f>VLOOKUP($A454,'App C Inv'!$A:$I,8,FALSE)</f>
        <v>26431.734280000001</v>
      </c>
      <c r="W454" s="250">
        <f>VLOOKUP($A454,'App C Inv'!$A:$I,9,FALSE)</f>
        <v>0</v>
      </c>
      <c r="Z454" s="250">
        <f>VLOOKUP($A454,'App C Assum'!$A:$I,5,FALSE)</f>
        <v>99245.245089999997</v>
      </c>
      <c r="AA454" s="250">
        <f>VLOOKUP($A454,'App C Assum'!$A:$I,6,FALSE)</f>
        <v>0</v>
      </c>
      <c r="AB454" s="250">
        <f>VLOOKUP($A454,'App C Assum'!$A:$I,7,FALSE)</f>
        <v>0</v>
      </c>
      <c r="AC454" s="250">
        <f>VLOOKUP($A454,'App C Assum'!$A:$I,8,FALSE)</f>
        <v>0</v>
      </c>
      <c r="AD454" s="250">
        <f>VLOOKUP($A454,'App C Assum'!$A:$I,9,FALSE)</f>
        <v>0</v>
      </c>
      <c r="AG454" s="250">
        <f>VLOOKUP($A454,'App C Share Outflows'!$A:$I,5,FALSE)</f>
        <v>33346.422257499966</v>
      </c>
      <c r="AH454" s="250">
        <f>VLOOKUP($A454,'App C Share Outflows'!$A:$I,6,FALSE)</f>
        <v>14702.422257499968</v>
      </c>
      <c r="AI454" s="250">
        <f>VLOOKUP($A454,'App C Share Outflows'!$A:$I,7,FALSE)</f>
        <v>8053.1309074999826</v>
      </c>
      <c r="AJ454" s="250">
        <f>VLOOKUP($A454,'App C Share Outflows'!$A:$I,8,FALSE)</f>
        <v>0</v>
      </c>
      <c r="AK454" s="250">
        <f>VLOOKUP($A454,'App C Share Outflows'!$A:$I,9,FALSE)</f>
        <v>0</v>
      </c>
      <c r="AN454" s="250">
        <f>VLOOKUP($A454,'App C Share Inflows'!$A:$I,5,FALSE)</f>
        <v>-714.77562500000931</v>
      </c>
      <c r="AO454" s="250">
        <f>VLOOKUP($A454,'App C Share Inflows'!$A:$I,6,FALSE)</f>
        <v>-714.77562500000931</v>
      </c>
      <c r="AP454" s="250">
        <f>VLOOKUP($A454,'App C Share Inflows'!$A:$I,7,FALSE)</f>
        <v>0</v>
      </c>
      <c r="AQ454" s="250">
        <f>VLOOKUP($A454,'App C Share Inflows'!$A:$I,8,FALSE)</f>
        <v>0</v>
      </c>
      <c r="AR454" s="250">
        <f>VLOOKUP($A454,'App C Share Inflows'!$A:$I,9,FALSE)</f>
        <v>0</v>
      </c>
    </row>
    <row r="455" spans="1:44">
      <c r="A455" s="4">
        <v>94801</v>
      </c>
      <c r="B455" s="84" t="s">
        <v>455</v>
      </c>
      <c r="C455" s="249">
        <f>VLOOKUP($A455,'App C Total'!$A:$I,3,FALSE)</f>
        <v>6.3451999999999996E-4</v>
      </c>
      <c r="D455" s="44"/>
      <c r="E455" s="250">
        <f>VLOOKUP($A455,'App C Total'!$A:$I,5,FALSE)</f>
        <v>629995.25256999978</v>
      </c>
      <c r="F455" s="250">
        <f>VLOOKUP($A455,'App C Total'!$A:$I,6,FALSE)</f>
        <v>337896.0450499999</v>
      </c>
      <c r="G455" s="250">
        <f>VLOOKUP($A455,'App C Total'!$A:$I,7,FALSE)</f>
        <v>741227.19696999993</v>
      </c>
      <c r="H455" s="250">
        <f>VLOOKUP($A455,'App C Total'!$A:$I,8,FALSE)</f>
        <v>47561.081119999995</v>
      </c>
      <c r="I455" s="250">
        <f>VLOOKUP($A455,'App C Total'!$A:$I,9,FALSE)</f>
        <v>0</v>
      </c>
      <c r="L455" s="250">
        <f>VLOOKUP($A455,'App C Exp'!$A:$I,5,FALSE)</f>
        <v>182360.41347999999</v>
      </c>
      <c r="M455" s="250">
        <f>VLOOKUP($A455,'App C Exp'!$A:$I,6,FALSE)</f>
        <v>135399.58828</v>
      </c>
      <c r="N455" s="250">
        <f>VLOOKUP($A455,'App C Exp'!$A:$I,7,FALSE)</f>
        <v>140439.58064</v>
      </c>
      <c r="O455" s="250">
        <f>VLOOKUP($A455,'App C Exp'!$A:$I,8,FALSE)</f>
        <v>0</v>
      </c>
      <c r="P455" s="250">
        <f>VLOOKUP($A455,'App C Exp'!$A:$I,9,FALSE)</f>
        <v>0</v>
      </c>
      <c r="S455" s="250">
        <f>VLOOKUP($A455,'App C Inv'!$A:$I,5,FALSE)</f>
        <v>280213.54979999998</v>
      </c>
      <c r="T455" s="250">
        <f>VLOOKUP($A455,'App C Inv'!$A:$I,6,FALSE)</f>
        <v>185782.37983999998</v>
      </c>
      <c r="U455" s="250">
        <f>VLOOKUP($A455,'App C Inv'!$A:$I,7,FALSE)</f>
        <v>611210.90779999993</v>
      </c>
      <c r="V455" s="250">
        <f>VLOOKUP($A455,'App C Inv'!$A:$I,8,FALSE)</f>
        <v>47561.081119999995</v>
      </c>
      <c r="W455" s="250">
        <f>VLOOKUP($A455,'App C Inv'!$A:$I,9,FALSE)</f>
        <v>0</v>
      </c>
      <c r="Z455" s="250">
        <f>VLOOKUP($A455,'App C Assum'!$A:$I,5,FALSE)</f>
        <v>178581.21235999998</v>
      </c>
      <c r="AA455" s="250">
        <f>VLOOKUP($A455,'App C Assum'!$A:$I,6,FALSE)</f>
        <v>0</v>
      </c>
      <c r="AB455" s="250">
        <f>VLOOKUP($A455,'App C Assum'!$A:$I,7,FALSE)</f>
        <v>0</v>
      </c>
      <c r="AC455" s="250">
        <f>VLOOKUP($A455,'App C Assum'!$A:$I,8,FALSE)</f>
        <v>0</v>
      </c>
      <c r="AD455" s="250">
        <f>VLOOKUP($A455,'App C Assum'!$A:$I,9,FALSE)</f>
        <v>0</v>
      </c>
      <c r="AG455" s="250">
        <f>VLOOKUP($A455,'App C Share Outflows'!$A:$I,5,FALSE)</f>
        <v>27137.368399999948</v>
      </c>
      <c r="AH455" s="250">
        <f>VLOOKUP($A455,'App C Share Outflows'!$A:$I,6,FALSE)</f>
        <v>27137.368399999948</v>
      </c>
      <c r="AI455" s="250">
        <f>VLOOKUP($A455,'App C Share Outflows'!$A:$I,7,FALSE)</f>
        <v>0</v>
      </c>
      <c r="AJ455" s="250">
        <f>VLOOKUP($A455,'App C Share Outflows'!$A:$I,8,FALSE)</f>
        <v>0</v>
      </c>
      <c r="AK455" s="250">
        <f>VLOOKUP($A455,'App C Share Outflows'!$A:$I,9,FALSE)</f>
        <v>0</v>
      </c>
      <c r="AN455" s="250">
        <f>VLOOKUP($A455,'App C Share Inflows'!$A:$I,5,FALSE)</f>
        <v>-38297.291470000004</v>
      </c>
      <c r="AO455" s="250">
        <f>VLOOKUP($A455,'App C Share Inflows'!$A:$I,6,FALSE)</f>
        <v>-10423.291470000004</v>
      </c>
      <c r="AP455" s="250">
        <f>VLOOKUP($A455,'App C Share Inflows'!$A:$I,7,FALSE)</f>
        <v>-10423.291470000004</v>
      </c>
      <c r="AQ455" s="250">
        <f>VLOOKUP($A455,'App C Share Inflows'!$A:$I,8,FALSE)</f>
        <v>0</v>
      </c>
      <c r="AR455" s="250">
        <f>VLOOKUP($A455,'App C Share Inflows'!$A:$I,9,FALSE)</f>
        <v>0</v>
      </c>
    </row>
    <row r="456" spans="1:44">
      <c r="A456" s="94">
        <v>94804</v>
      </c>
      <c r="B456" s="95" t="s">
        <v>456</v>
      </c>
      <c r="C456" s="249">
        <f>VLOOKUP($A456,'App C Total'!$A:$I,3,FALSE)</f>
        <v>2.2900000000000001E-6</v>
      </c>
      <c r="D456" s="44"/>
      <c r="E456" s="250">
        <f>VLOOKUP($A456,'App C Total'!$A:$I,5,FALSE)</f>
        <v>3707.3867775000012</v>
      </c>
      <c r="F456" s="250">
        <f>VLOOKUP($A456,'App C Total'!$A:$I,6,FALSE)</f>
        <v>2055.594737500001</v>
      </c>
      <c r="G456" s="250">
        <f>VLOOKUP($A456,'App C Total'!$A:$I,7,FALSE)</f>
        <v>957.78845250000131</v>
      </c>
      <c r="H456" s="250">
        <f>VLOOKUP($A456,'App C Total'!$A:$I,8,FALSE)</f>
        <v>171.64924000000002</v>
      </c>
      <c r="I456" s="250">
        <f>VLOOKUP($A456,'App C Total'!$A:$I,9,FALSE)</f>
        <v>0</v>
      </c>
      <c r="L456" s="250">
        <f>VLOOKUP($A456,'App C Exp'!$A:$I,5,FALSE)</f>
        <v>658.14371000000006</v>
      </c>
      <c r="M456" s="250">
        <f>VLOOKUP($A456,'App C Exp'!$A:$I,6,FALSE)</f>
        <v>488.66081000000003</v>
      </c>
      <c r="N456" s="250">
        <f>VLOOKUP($A456,'App C Exp'!$A:$I,7,FALSE)</f>
        <v>506.85028</v>
      </c>
      <c r="O456" s="250">
        <f>VLOOKUP($A456,'App C Exp'!$A:$I,8,FALSE)</f>
        <v>0</v>
      </c>
      <c r="P456" s="250">
        <f>VLOOKUP($A456,'App C Exp'!$A:$I,9,FALSE)</f>
        <v>0</v>
      </c>
      <c r="S456" s="250">
        <f>VLOOKUP($A456,'App C Inv'!$A:$I,5,FALSE)</f>
        <v>1011.29835</v>
      </c>
      <c r="T456" s="250">
        <f>VLOOKUP($A456,'App C Inv'!$A:$I,6,FALSE)</f>
        <v>670.49368000000004</v>
      </c>
      <c r="U456" s="250">
        <f>VLOOKUP($A456,'App C Inv'!$A:$I,7,FALSE)</f>
        <v>2205.8768500000001</v>
      </c>
      <c r="V456" s="250">
        <f>VLOOKUP($A456,'App C Inv'!$A:$I,8,FALSE)</f>
        <v>171.64924000000002</v>
      </c>
      <c r="W456" s="250">
        <f>VLOOKUP($A456,'App C Inv'!$A:$I,9,FALSE)</f>
        <v>0</v>
      </c>
      <c r="Z456" s="250">
        <f>VLOOKUP($A456,'App C Assum'!$A:$I,5,FALSE)</f>
        <v>644.50447000000008</v>
      </c>
      <c r="AA456" s="250">
        <f>VLOOKUP($A456,'App C Assum'!$A:$I,6,FALSE)</f>
        <v>0</v>
      </c>
      <c r="AB456" s="250">
        <f>VLOOKUP($A456,'App C Assum'!$A:$I,7,FALSE)</f>
        <v>0</v>
      </c>
      <c r="AC456" s="250">
        <f>VLOOKUP($A456,'App C Assum'!$A:$I,8,FALSE)</f>
        <v>0</v>
      </c>
      <c r="AD456" s="250">
        <f>VLOOKUP($A456,'App C Assum'!$A:$I,9,FALSE)</f>
        <v>0</v>
      </c>
      <c r="AG456" s="250">
        <f>VLOOKUP($A456,'App C Share Outflows'!$A:$I,5,FALSE)</f>
        <v>3148.378925</v>
      </c>
      <c r="AH456" s="250">
        <f>VLOOKUP($A456,'App C Share Outflows'!$A:$I,6,FALSE)</f>
        <v>2651.378925</v>
      </c>
      <c r="AI456" s="250">
        <f>VLOOKUP($A456,'App C Share Outflows'!$A:$I,7,FALSE)</f>
        <v>0</v>
      </c>
      <c r="AJ456" s="250">
        <f>VLOOKUP($A456,'App C Share Outflows'!$A:$I,8,FALSE)</f>
        <v>0</v>
      </c>
      <c r="AK456" s="250">
        <f>VLOOKUP($A456,'App C Share Outflows'!$A:$I,9,FALSE)</f>
        <v>0</v>
      </c>
      <c r="AN456" s="250">
        <f>VLOOKUP($A456,'App C Share Inflows'!$A:$I,5,FALSE)</f>
        <v>-1754.9386774999989</v>
      </c>
      <c r="AO456" s="250">
        <f>VLOOKUP($A456,'App C Share Inflows'!$A:$I,6,FALSE)</f>
        <v>-1754.9386774999989</v>
      </c>
      <c r="AP456" s="250">
        <f>VLOOKUP($A456,'App C Share Inflows'!$A:$I,7,FALSE)</f>
        <v>-1754.9386774999989</v>
      </c>
      <c r="AQ456" s="250">
        <f>VLOOKUP($A456,'App C Share Inflows'!$A:$I,8,FALSE)</f>
        <v>0</v>
      </c>
      <c r="AR456" s="250">
        <f>VLOOKUP($A456,'App C Share Inflows'!$A:$I,9,FALSE)</f>
        <v>0</v>
      </c>
    </row>
    <row r="457" spans="1:44">
      <c r="A457" s="4">
        <v>94812</v>
      </c>
      <c r="B457" s="84" t="s">
        <v>457</v>
      </c>
      <c r="C457" s="249">
        <f>VLOOKUP($A457,'App C Total'!$A:$I,3,FALSE)</f>
        <v>2.143E-5</v>
      </c>
      <c r="D457" s="44"/>
      <c r="E457" s="250">
        <f>VLOOKUP($A457,'App C Total'!$A:$I,5,FALSE)</f>
        <v>22843.593842499999</v>
      </c>
      <c r="F457" s="250">
        <f>VLOOKUP($A457,'App C Total'!$A:$I,6,FALSE)</f>
        <v>12198.959162500001</v>
      </c>
      <c r="G457" s="250">
        <f>VLOOKUP($A457,'App C Total'!$A:$I,7,FALSE)</f>
        <v>25964.736617500002</v>
      </c>
      <c r="H457" s="250">
        <f>VLOOKUP($A457,'App C Total'!$A:$I,8,FALSE)</f>
        <v>1606.30708</v>
      </c>
      <c r="I457" s="250">
        <f>VLOOKUP($A457,'App C Total'!$A:$I,9,FALSE)</f>
        <v>0</v>
      </c>
      <c r="L457" s="250">
        <f>VLOOKUP($A457,'App C Exp'!$A:$I,5,FALSE)</f>
        <v>6158.9605700000002</v>
      </c>
      <c r="M457" s="250">
        <f>VLOOKUP($A457,'App C Exp'!$A:$I,6,FALSE)</f>
        <v>4572.9262699999999</v>
      </c>
      <c r="N457" s="250">
        <f>VLOOKUP($A457,'App C Exp'!$A:$I,7,FALSE)</f>
        <v>4743.1447600000001</v>
      </c>
      <c r="O457" s="250">
        <f>VLOOKUP($A457,'App C Exp'!$A:$I,8,FALSE)</f>
        <v>0</v>
      </c>
      <c r="P457" s="250">
        <f>VLOOKUP($A457,'App C Exp'!$A:$I,9,FALSE)</f>
        <v>0</v>
      </c>
      <c r="S457" s="250">
        <f>VLOOKUP($A457,'App C Inv'!$A:$I,5,FALSE)</f>
        <v>9463.8094500000007</v>
      </c>
      <c r="T457" s="250">
        <f>VLOOKUP($A457,'App C Inv'!$A:$I,6,FALSE)</f>
        <v>6274.5325599999996</v>
      </c>
      <c r="U457" s="250">
        <f>VLOOKUP($A457,'App C Inv'!$A:$I,7,FALSE)</f>
        <v>20642.768950000001</v>
      </c>
      <c r="V457" s="250">
        <f>VLOOKUP($A457,'App C Inv'!$A:$I,8,FALSE)</f>
        <v>1606.30708</v>
      </c>
      <c r="W457" s="250">
        <f>VLOOKUP($A457,'App C Inv'!$A:$I,9,FALSE)</f>
        <v>0</v>
      </c>
      <c r="Z457" s="250">
        <f>VLOOKUP($A457,'App C Assum'!$A:$I,5,FALSE)</f>
        <v>6031.3234899999998</v>
      </c>
      <c r="AA457" s="250">
        <f>VLOOKUP($A457,'App C Assum'!$A:$I,6,FALSE)</f>
        <v>0</v>
      </c>
      <c r="AB457" s="250">
        <f>VLOOKUP($A457,'App C Assum'!$A:$I,7,FALSE)</f>
        <v>0</v>
      </c>
      <c r="AC457" s="250">
        <f>VLOOKUP($A457,'App C Assum'!$A:$I,8,FALSE)</f>
        <v>0</v>
      </c>
      <c r="AD457" s="250">
        <f>VLOOKUP($A457,'App C Assum'!$A:$I,9,FALSE)</f>
        <v>0</v>
      </c>
      <c r="AG457" s="250">
        <f>VLOOKUP($A457,'App C Share Outflows'!$A:$I,5,FALSE)</f>
        <v>2431.2997825000025</v>
      </c>
      <c r="AH457" s="250">
        <f>VLOOKUP($A457,'App C Share Outflows'!$A:$I,6,FALSE)</f>
        <v>2431.2997825000025</v>
      </c>
      <c r="AI457" s="250">
        <f>VLOOKUP($A457,'App C Share Outflows'!$A:$I,7,FALSE)</f>
        <v>578.8229075000022</v>
      </c>
      <c r="AJ457" s="250">
        <f>VLOOKUP($A457,'App C Share Outflows'!$A:$I,8,FALSE)</f>
        <v>0</v>
      </c>
      <c r="AK457" s="250">
        <f>VLOOKUP($A457,'App C Share Outflows'!$A:$I,9,FALSE)</f>
        <v>0</v>
      </c>
      <c r="AN457" s="250">
        <f>VLOOKUP($A457,'App C Share Inflows'!$A:$I,5,FALSE)</f>
        <v>-1241.7994500000004</v>
      </c>
      <c r="AO457" s="250">
        <f>VLOOKUP($A457,'App C Share Inflows'!$A:$I,6,FALSE)</f>
        <v>-1079.7994500000004</v>
      </c>
      <c r="AP457" s="250">
        <f>VLOOKUP($A457,'App C Share Inflows'!$A:$I,7,FALSE)</f>
        <v>0</v>
      </c>
      <c r="AQ457" s="250">
        <f>VLOOKUP($A457,'App C Share Inflows'!$A:$I,8,FALSE)</f>
        <v>0</v>
      </c>
      <c r="AR457" s="250">
        <f>VLOOKUP($A457,'App C Share Inflows'!$A:$I,9,FALSE)</f>
        <v>0</v>
      </c>
    </row>
    <row r="458" spans="1:44">
      <c r="A458" s="4">
        <v>94901</v>
      </c>
      <c r="B458" s="84" t="s">
        <v>458</v>
      </c>
      <c r="C458" s="249">
        <f>VLOOKUP($A458,'App C Total'!$A:$I,3,FALSE)</f>
        <v>7.1930500000000003E-3</v>
      </c>
      <c r="D458" s="44"/>
      <c r="E458" s="250">
        <f>VLOOKUP($A458,'App C Total'!$A:$I,5,FALSE)</f>
        <v>7102703.1595625011</v>
      </c>
      <c r="F458" s="250">
        <f>VLOOKUP($A458,'App C Total'!$A:$I,6,FALSE)</f>
        <v>3511061.6777625</v>
      </c>
      <c r="G458" s="250">
        <f>VLOOKUP($A458,'App C Total'!$A:$I,7,FALSE)</f>
        <v>8118958.9570125006</v>
      </c>
      <c r="H458" s="250">
        <f>VLOOKUP($A458,'App C Total'!$A:$I,8,FALSE)</f>
        <v>539162.25580000004</v>
      </c>
      <c r="I458" s="250">
        <f>VLOOKUP($A458,'App C Total'!$A:$I,9,FALSE)</f>
        <v>0</v>
      </c>
      <c r="L458" s="250">
        <f>VLOOKUP($A458,'App C Exp'!$A:$I,5,FALSE)</f>
        <v>2067275.3769500002</v>
      </c>
      <c r="M458" s="250">
        <f>VLOOKUP($A458,'App C Exp'!$A:$I,6,FALSE)</f>
        <v>1534917.74645</v>
      </c>
      <c r="N458" s="250">
        <f>VLOOKUP($A458,'App C Exp'!$A:$I,7,FALSE)</f>
        <v>1592052.1426000001</v>
      </c>
      <c r="O458" s="250">
        <f>VLOOKUP($A458,'App C Exp'!$A:$I,8,FALSE)</f>
        <v>0</v>
      </c>
      <c r="P458" s="250">
        <f>VLOOKUP($A458,'App C Exp'!$A:$I,9,FALSE)</f>
        <v>0</v>
      </c>
      <c r="S458" s="250">
        <f>VLOOKUP($A458,'App C Inv'!$A:$I,5,FALSE)</f>
        <v>3176558.77575</v>
      </c>
      <c r="T458" s="250">
        <f>VLOOKUP($A458,'App C Inv'!$A:$I,6,FALSE)</f>
        <v>2106067.4956</v>
      </c>
      <c r="U458" s="250">
        <f>VLOOKUP($A458,'App C Inv'!$A:$I,7,FALSE)</f>
        <v>6928813.3082500007</v>
      </c>
      <c r="V458" s="250">
        <f>VLOOKUP($A458,'App C Inv'!$A:$I,8,FALSE)</f>
        <v>539162.25580000004</v>
      </c>
      <c r="W458" s="250">
        <f>VLOOKUP($A458,'App C Inv'!$A:$I,9,FALSE)</f>
        <v>0</v>
      </c>
      <c r="Z458" s="250">
        <f>VLOOKUP($A458,'App C Assum'!$A:$I,5,FALSE)</f>
        <v>2024433.57115</v>
      </c>
      <c r="AA458" s="250">
        <f>VLOOKUP($A458,'App C Assum'!$A:$I,6,FALSE)</f>
        <v>0</v>
      </c>
      <c r="AB458" s="250">
        <f>VLOOKUP($A458,'App C Assum'!$A:$I,7,FALSE)</f>
        <v>0</v>
      </c>
      <c r="AC458" s="250">
        <f>VLOOKUP($A458,'App C Assum'!$A:$I,8,FALSE)</f>
        <v>0</v>
      </c>
      <c r="AD458" s="250">
        <f>VLOOKUP($A458,'App C Assum'!$A:$I,9,FALSE)</f>
        <v>0</v>
      </c>
      <c r="AG458" s="250">
        <f>VLOOKUP($A458,'App C Share Outflows'!$A:$I,5,FALSE)</f>
        <v>308936.30579999974</v>
      </c>
      <c r="AH458" s="250">
        <f>VLOOKUP($A458,'App C Share Outflows'!$A:$I,6,FALSE)</f>
        <v>308936.30579999974</v>
      </c>
      <c r="AI458" s="250">
        <f>VLOOKUP($A458,'App C Share Outflows'!$A:$I,7,FALSE)</f>
        <v>0</v>
      </c>
      <c r="AJ458" s="250">
        <f>VLOOKUP($A458,'App C Share Outflows'!$A:$I,8,FALSE)</f>
        <v>0</v>
      </c>
      <c r="AK458" s="250">
        <f>VLOOKUP($A458,'App C Share Outflows'!$A:$I,9,FALSE)</f>
        <v>0</v>
      </c>
      <c r="AN458" s="250">
        <f>VLOOKUP($A458,'App C Share Inflows'!$A:$I,5,FALSE)</f>
        <v>-474500.87008749973</v>
      </c>
      <c r="AO458" s="250">
        <f>VLOOKUP($A458,'App C Share Inflows'!$A:$I,6,FALSE)</f>
        <v>-438859.87008749973</v>
      </c>
      <c r="AP458" s="250">
        <f>VLOOKUP($A458,'App C Share Inflows'!$A:$I,7,FALSE)</f>
        <v>-401906.49383749953</v>
      </c>
      <c r="AQ458" s="250">
        <f>VLOOKUP($A458,'App C Share Inflows'!$A:$I,8,FALSE)</f>
        <v>0</v>
      </c>
      <c r="AR458" s="250">
        <f>VLOOKUP($A458,'App C Share Inflows'!$A:$I,9,FALSE)</f>
        <v>0</v>
      </c>
    </row>
    <row r="459" spans="1:44">
      <c r="A459" s="4">
        <v>94908</v>
      </c>
      <c r="B459" s="84" t="s">
        <v>968</v>
      </c>
      <c r="C459" s="249">
        <f>VLOOKUP($A459,'App C Total'!$A:$I,3,FALSE)</f>
        <v>6.037E-5</v>
      </c>
      <c r="D459" s="44"/>
      <c r="E459" s="250">
        <f>VLOOKUP($A459,'App C Total'!$A:$I,5,FALSE)</f>
        <v>55443.367607499989</v>
      </c>
      <c r="F459" s="250">
        <f>VLOOKUP($A459,'App C Total'!$A:$I,6,FALSE)</f>
        <v>28136.225487499993</v>
      </c>
      <c r="G459" s="250">
        <f>VLOOKUP($A459,'App C Total'!$A:$I,7,FALSE)</f>
        <v>69911.146032499993</v>
      </c>
      <c r="H459" s="250">
        <f>VLOOKUP($A459,'App C Total'!$A:$I,8,FALSE)</f>
        <v>4525.0937199999998</v>
      </c>
      <c r="I459" s="250">
        <f>VLOOKUP($A459,'App C Total'!$A:$I,9,FALSE)</f>
        <v>0</v>
      </c>
      <c r="L459" s="250">
        <f>VLOOKUP($A459,'App C Exp'!$A:$I,5,FALSE)</f>
        <v>17350.27763</v>
      </c>
      <c r="M459" s="250">
        <f>VLOOKUP($A459,'App C Exp'!$A:$I,6,FALSE)</f>
        <v>12882.29393</v>
      </c>
      <c r="N459" s="250">
        <f>VLOOKUP($A459,'App C Exp'!$A:$I,7,FALSE)</f>
        <v>13361.812840000001</v>
      </c>
      <c r="O459" s="250">
        <f>VLOOKUP($A459,'App C Exp'!$A:$I,8,FALSE)</f>
        <v>0</v>
      </c>
      <c r="P459" s="250">
        <f>VLOOKUP($A459,'App C Exp'!$A:$I,9,FALSE)</f>
        <v>0</v>
      </c>
      <c r="S459" s="250">
        <f>VLOOKUP($A459,'App C Inv'!$A:$I,5,FALSE)</f>
        <v>26660.297549999999</v>
      </c>
      <c r="T459" s="250">
        <f>VLOOKUP($A459,'App C Inv'!$A:$I,6,FALSE)</f>
        <v>17675.853039999998</v>
      </c>
      <c r="U459" s="250">
        <f>VLOOKUP($A459,'App C Inv'!$A:$I,7,FALSE)</f>
        <v>58152.30805</v>
      </c>
      <c r="V459" s="250">
        <f>VLOOKUP($A459,'App C Inv'!$A:$I,8,FALSE)</f>
        <v>4525.0937199999998</v>
      </c>
      <c r="W459" s="250">
        <f>VLOOKUP($A459,'App C Inv'!$A:$I,9,FALSE)</f>
        <v>0</v>
      </c>
      <c r="Z459" s="250">
        <f>VLOOKUP($A459,'App C Assum'!$A:$I,5,FALSE)</f>
        <v>16990.713909999999</v>
      </c>
      <c r="AA459" s="250">
        <f>VLOOKUP($A459,'App C Assum'!$A:$I,6,FALSE)</f>
        <v>0</v>
      </c>
      <c r="AB459" s="250">
        <f>VLOOKUP($A459,'App C Assum'!$A:$I,7,FALSE)</f>
        <v>0</v>
      </c>
      <c r="AC459" s="250">
        <f>VLOOKUP($A459,'App C Assum'!$A:$I,8,FALSE)</f>
        <v>0</v>
      </c>
      <c r="AD459" s="250">
        <f>VLOOKUP($A459,'App C Assum'!$A:$I,9,FALSE)</f>
        <v>0</v>
      </c>
      <c r="AG459" s="250">
        <f>VLOOKUP($A459,'App C Share Outflows'!$A:$I,5,FALSE)</f>
        <v>284.1577500000094</v>
      </c>
      <c r="AH459" s="250">
        <f>VLOOKUP($A459,'App C Share Outflows'!$A:$I,6,FALSE)</f>
        <v>284.1577500000094</v>
      </c>
      <c r="AI459" s="250">
        <f>VLOOKUP($A459,'App C Share Outflows'!$A:$I,7,FALSE)</f>
        <v>0</v>
      </c>
      <c r="AJ459" s="250">
        <f>VLOOKUP($A459,'App C Share Outflows'!$A:$I,8,FALSE)</f>
        <v>0</v>
      </c>
      <c r="AK459" s="250">
        <f>VLOOKUP($A459,'App C Share Outflows'!$A:$I,9,FALSE)</f>
        <v>0</v>
      </c>
      <c r="AN459" s="250">
        <f>VLOOKUP($A459,'App C Share Inflows'!$A:$I,5,FALSE)</f>
        <v>-5842.0792325000166</v>
      </c>
      <c r="AO459" s="250">
        <f>VLOOKUP($A459,'App C Share Inflows'!$A:$I,6,FALSE)</f>
        <v>-2706.0792325000166</v>
      </c>
      <c r="AP459" s="250">
        <f>VLOOKUP($A459,'App C Share Inflows'!$A:$I,7,FALSE)</f>
        <v>-1602.9748575000158</v>
      </c>
      <c r="AQ459" s="250">
        <f>VLOOKUP($A459,'App C Share Inflows'!$A:$I,8,FALSE)</f>
        <v>0</v>
      </c>
      <c r="AR459" s="250">
        <f>VLOOKUP($A459,'App C Share Inflows'!$A:$I,9,FALSE)</f>
        <v>0</v>
      </c>
    </row>
    <row r="460" spans="1:44">
      <c r="A460" s="4">
        <v>94911</v>
      </c>
      <c r="B460" s="84" t="s">
        <v>460</v>
      </c>
      <c r="C460" s="249">
        <f>VLOOKUP($A460,'App C Total'!$A:$I,3,FALSE)</f>
        <v>2.9515600000000002E-3</v>
      </c>
      <c r="D460" s="44"/>
      <c r="E460" s="250">
        <f>VLOOKUP($A460,'App C Total'!$A:$I,5,FALSE)</f>
        <v>2968560.581435001</v>
      </c>
      <c r="F460" s="250">
        <f>VLOOKUP($A460,'App C Total'!$A:$I,6,FALSE)</f>
        <v>1461196.7108750008</v>
      </c>
      <c r="G460" s="250">
        <f>VLOOKUP($A460,'App C Total'!$A:$I,7,FALSE)</f>
        <v>3387529.5849600006</v>
      </c>
      <c r="H460" s="250">
        <f>VLOOKUP($A460,'App C Total'!$A:$I,8,FALSE)</f>
        <v>221237.13136000003</v>
      </c>
      <c r="I460" s="250">
        <f>VLOOKUP($A460,'App C Total'!$A:$I,9,FALSE)</f>
        <v>0</v>
      </c>
      <c r="L460" s="250">
        <f>VLOOKUP($A460,'App C Exp'!$A:$I,5,FALSE)</f>
        <v>848275.39244000008</v>
      </c>
      <c r="M460" s="250">
        <f>VLOOKUP($A460,'App C Exp'!$A:$I,6,FALSE)</f>
        <v>629830.4368400001</v>
      </c>
      <c r="N460" s="250">
        <f>VLOOKUP($A460,'App C Exp'!$A:$I,7,FALSE)</f>
        <v>653274.67792000005</v>
      </c>
      <c r="O460" s="250">
        <f>VLOOKUP($A460,'App C Exp'!$A:$I,8,FALSE)</f>
        <v>0</v>
      </c>
      <c r="P460" s="250">
        <f>VLOOKUP($A460,'App C Exp'!$A:$I,9,FALSE)</f>
        <v>0</v>
      </c>
      <c r="S460" s="250">
        <f>VLOOKUP($A460,'App C Inv'!$A:$I,5,FALSE)</f>
        <v>1303453.1694</v>
      </c>
      <c r="T460" s="250">
        <f>VLOOKUP($A460,'App C Inv'!$A:$I,6,FALSE)</f>
        <v>864193.15552000003</v>
      </c>
      <c r="U460" s="250">
        <f>VLOOKUP($A460,'App C Inv'!$A:$I,7,FALSE)</f>
        <v>2843134.4434000002</v>
      </c>
      <c r="V460" s="250">
        <f>VLOOKUP($A460,'App C Inv'!$A:$I,8,FALSE)</f>
        <v>221237.13136000003</v>
      </c>
      <c r="W460" s="250">
        <f>VLOOKUP($A460,'App C Inv'!$A:$I,9,FALSE)</f>
        <v>0</v>
      </c>
      <c r="Z460" s="250">
        <f>VLOOKUP($A460,'App C Assum'!$A:$I,5,FALSE)</f>
        <v>830695.9010800001</v>
      </c>
      <c r="AA460" s="250">
        <f>VLOOKUP($A460,'App C Assum'!$A:$I,6,FALSE)</f>
        <v>0</v>
      </c>
      <c r="AB460" s="250">
        <f>VLOOKUP($A460,'App C Assum'!$A:$I,7,FALSE)</f>
        <v>0</v>
      </c>
      <c r="AC460" s="250">
        <f>VLOOKUP($A460,'App C Assum'!$A:$I,8,FALSE)</f>
        <v>0</v>
      </c>
      <c r="AD460" s="250">
        <f>VLOOKUP($A460,'App C Assum'!$A:$I,9,FALSE)</f>
        <v>0</v>
      </c>
      <c r="AG460" s="250">
        <f>VLOOKUP($A460,'App C Share Outflows'!$A:$I,5,FALSE)</f>
        <v>95015.65487500024</v>
      </c>
      <c r="AH460" s="250">
        <f>VLOOKUP($A460,'App C Share Outflows'!$A:$I,6,FALSE)</f>
        <v>76052.65487500024</v>
      </c>
      <c r="AI460" s="250">
        <f>VLOOKUP($A460,'App C Share Outflows'!$A:$I,7,FALSE)</f>
        <v>0</v>
      </c>
      <c r="AJ460" s="250">
        <f>VLOOKUP($A460,'App C Share Outflows'!$A:$I,8,FALSE)</f>
        <v>0</v>
      </c>
      <c r="AK460" s="250">
        <f>VLOOKUP($A460,'App C Share Outflows'!$A:$I,9,FALSE)</f>
        <v>0</v>
      </c>
      <c r="AN460" s="250">
        <f>VLOOKUP($A460,'App C Share Inflows'!$A:$I,5,FALSE)</f>
        <v>-108879.53635999965</v>
      </c>
      <c r="AO460" s="250">
        <f>VLOOKUP($A460,'App C Share Inflows'!$A:$I,6,FALSE)</f>
        <v>-108879.53635999965</v>
      </c>
      <c r="AP460" s="250">
        <f>VLOOKUP($A460,'App C Share Inflows'!$A:$I,7,FALSE)</f>
        <v>-108879.53635999965</v>
      </c>
      <c r="AQ460" s="250">
        <f>VLOOKUP($A460,'App C Share Inflows'!$A:$I,8,FALSE)</f>
        <v>0</v>
      </c>
      <c r="AR460" s="250">
        <f>VLOOKUP($A460,'App C Share Inflows'!$A:$I,9,FALSE)</f>
        <v>0</v>
      </c>
    </row>
    <row r="461" spans="1:44">
      <c r="A461" s="4">
        <v>94917</v>
      </c>
      <c r="B461" s="84" t="s">
        <v>461</v>
      </c>
      <c r="C461" s="249">
        <f>VLOOKUP($A461,'App C Total'!$A:$I,3,FALSE)</f>
        <v>3.2020000000000002E-5</v>
      </c>
      <c r="D461" s="44"/>
      <c r="E461" s="250">
        <f>VLOOKUP($A461,'App C Total'!$A:$I,5,FALSE)</f>
        <v>44790.083044999992</v>
      </c>
      <c r="F461" s="250">
        <f>VLOOKUP($A461,'App C Total'!$A:$I,6,FALSE)</f>
        <v>21530.165524999997</v>
      </c>
      <c r="G461" s="250">
        <f>VLOOKUP($A461,'App C Total'!$A:$I,7,FALSE)</f>
        <v>40105.429145000002</v>
      </c>
      <c r="H461" s="250">
        <f>VLOOKUP($A461,'App C Total'!$A:$I,8,FALSE)</f>
        <v>2400.09112</v>
      </c>
      <c r="I461" s="250">
        <f>VLOOKUP($A461,'App C Total'!$A:$I,9,FALSE)</f>
        <v>0</v>
      </c>
      <c r="L461" s="250">
        <f>VLOOKUP($A461,'App C Exp'!$A:$I,5,FALSE)</f>
        <v>9202.5159800000001</v>
      </c>
      <c r="M461" s="250">
        <f>VLOOKUP($A461,'App C Exp'!$A:$I,6,FALSE)</f>
        <v>6832.7157800000004</v>
      </c>
      <c r="N461" s="250">
        <f>VLOOKUP($A461,'App C Exp'!$A:$I,7,FALSE)</f>
        <v>7087.0506400000004</v>
      </c>
      <c r="O461" s="250">
        <f>VLOOKUP($A461,'App C Exp'!$A:$I,8,FALSE)</f>
        <v>0</v>
      </c>
      <c r="P461" s="250">
        <f>VLOOKUP($A461,'App C Exp'!$A:$I,9,FALSE)</f>
        <v>0</v>
      </c>
      <c r="S461" s="250">
        <f>VLOOKUP($A461,'App C Inv'!$A:$I,5,FALSE)</f>
        <v>14140.5123</v>
      </c>
      <c r="T461" s="250">
        <f>VLOOKUP($A461,'App C Inv'!$A:$I,6,FALSE)</f>
        <v>9375.1998400000011</v>
      </c>
      <c r="U461" s="250">
        <f>VLOOKUP($A461,'App C Inv'!$A:$I,7,FALSE)</f>
        <v>30843.745300000002</v>
      </c>
      <c r="V461" s="250">
        <f>VLOOKUP($A461,'App C Inv'!$A:$I,8,FALSE)</f>
        <v>2400.09112</v>
      </c>
      <c r="W461" s="250">
        <f>VLOOKUP($A461,'App C Inv'!$A:$I,9,FALSE)</f>
        <v>0</v>
      </c>
      <c r="Z461" s="250">
        <f>VLOOKUP($A461,'App C Assum'!$A:$I,5,FALSE)</f>
        <v>9011.8048600000002</v>
      </c>
      <c r="AA461" s="250">
        <f>VLOOKUP($A461,'App C Assum'!$A:$I,6,FALSE)</f>
        <v>0</v>
      </c>
      <c r="AB461" s="250">
        <f>VLOOKUP($A461,'App C Assum'!$A:$I,7,FALSE)</f>
        <v>0</v>
      </c>
      <c r="AC461" s="250">
        <f>VLOOKUP($A461,'App C Assum'!$A:$I,8,FALSE)</f>
        <v>0</v>
      </c>
      <c r="AD461" s="250">
        <f>VLOOKUP($A461,'App C Assum'!$A:$I,9,FALSE)</f>
        <v>0</v>
      </c>
      <c r="AG461" s="250">
        <f>VLOOKUP($A461,'App C Share Outflows'!$A:$I,5,FALSE)</f>
        <v>13060.396954999997</v>
      </c>
      <c r="AH461" s="250">
        <f>VLOOKUP($A461,'App C Share Outflows'!$A:$I,6,FALSE)</f>
        <v>5947.3969549999974</v>
      </c>
      <c r="AI461" s="250">
        <f>VLOOKUP($A461,'App C Share Outflows'!$A:$I,7,FALSE)</f>
        <v>2174.6332049999983</v>
      </c>
      <c r="AJ461" s="250">
        <f>VLOOKUP($A461,'App C Share Outflows'!$A:$I,8,FALSE)</f>
        <v>0</v>
      </c>
      <c r="AK461" s="250">
        <f>VLOOKUP($A461,'App C Share Outflows'!$A:$I,9,FALSE)</f>
        <v>0</v>
      </c>
      <c r="AN461" s="250">
        <f>VLOOKUP($A461,'App C Share Inflows'!$A:$I,5,FALSE)</f>
        <v>-625.14705000000322</v>
      </c>
      <c r="AO461" s="250">
        <f>VLOOKUP($A461,'App C Share Inflows'!$A:$I,6,FALSE)</f>
        <v>-625.14705000000322</v>
      </c>
      <c r="AP461" s="250">
        <f>VLOOKUP($A461,'App C Share Inflows'!$A:$I,7,FALSE)</f>
        <v>0</v>
      </c>
      <c r="AQ461" s="250">
        <f>VLOOKUP($A461,'App C Share Inflows'!$A:$I,8,FALSE)</f>
        <v>0</v>
      </c>
      <c r="AR461" s="250">
        <f>VLOOKUP($A461,'App C Share Inflows'!$A:$I,9,FALSE)</f>
        <v>0</v>
      </c>
    </row>
    <row r="462" spans="1:44">
      <c r="A462" s="4">
        <v>94921</v>
      </c>
      <c r="B462" s="84" t="s">
        <v>462</v>
      </c>
      <c r="C462" s="249">
        <f>VLOOKUP($A462,'App C Total'!$A:$I,3,FALSE)</f>
        <v>3.9291899999999999E-3</v>
      </c>
      <c r="D462" s="44"/>
      <c r="E462" s="250">
        <f>VLOOKUP($A462,'App C Total'!$A:$I,5,FALSE)</f>
        <v>3876519.1267775008</v>
      </c>
      <c r="F462" s="250">
        <f>VLOOKUP($A462,'App C Total'!$A:$I,6,FALSE)</f>
        <v>1773760.9103375012</v>
      </c>
      <c r="G462" s="250">
        <f>VLOOKUP($A462,'App C Total'!$A:$I,7,FALSE)</f>
        <v>4471317.3796275007</v>
      </c>
      <c r="H462" s="250">
        <f>VLOOKUP($A462,'App C Total'!$A:$I,8,FALSE)</f>
        <v>294516.36563999997</v>
      </c>
      <c r="I462" s="250">
        <f>VLOOKUP($A462,'App C Total'!$A:$I,9,FALSE)</f>
        <v>0</v>
      </c>
      <c r="L462" s="250">
        <f>VLOOKUP($A462,'App C Exp'!$A:$I,5,FALSE)</f>
        <v>1129245.27681</v>
      </c>
      <c r="M462" s="250">
        <f>VLOOKUP($A462,'App C Exp'!$A:$I,6,FALSE)</f>
        <v>838445.92490999994</v>
      </c>
      <c r="N462" s="250">
        <f>VLOOKUP($A462,'App C Exp'!$A:$I,7,FALSE)</f>
        <v>869655.48107999994</v>
      </c>
      <c r="O462" s="250">
        <f>VLOOKUP($A462,'App C Exp'!$A:$I,8,FALSE)</f>
        <v>0</v>
      </c>
      <c r="P462" s="250">
        <f>VLOOKUP($A462,'App C Exp'!$A:$I,9,FALSE)</f>
        <v>0</v>
      </c>
      <c r="S462" s="250">
        <f>VLOOKUP($A462,'App C Inv'!$A:$I,5,FALSE)</f>
        <v>1735189.2418499999</v>
      </c>
      <c r="T462" s="250">
        <f>VLOOKUP($A462,'App C Inv'!$A:$I,6,FALSE)</f>
        <v>1150435.39848</v>
      </c>
      <c r="U462" s="250">
        <f>VLOOKUP($A462,'App C Inv'!$A:$I,7,FALSE)</f>
        <v>3784851.2053499999</v>
      </c>
      <c r="V462" s="250">
        <f>VLOOKUP($A462,'App C Inv'!$A:$I,8,FALSE)</f>
        <v>294516.36563999997</v>
      </c>
      <c r="W462" s="250">
        <f>VLOOKUP($A462,'App C Inv'!$A:$I,9,FALSE)</f>
        <v>0</v>
      </c>
      <c r="Z462" s="250">
        <f>VLOOKUP($A462,'App C Assum'!$A:$I,5,FALSE)</f>
        <v>1105843.0211700001</v>
      </c>
      <c r="AA462" s="250">
        <f>VLOOKUP($A462,'App C Assum'!$A:$I,6,FALSE)</f>
        <v>0</v>
      </c>
      <c r="AB462" s="250">
        <f>VLOOKUP($A462,'App C Assum'!$A:$I,7,FALSE)</f>
        <v>0</v>
      </c>
      <c r="AC462" s="250">
        <f>VLOOKUP($A462,'App C Assum'!$A:$I,8,FALSE)</f>
        <v>0</v>
      </c>
      <c r="AD462" s="250">
        <f>VLOOKUP($A462,'App C Assum'!$A:$I,9,FALSE)</f>
        <v>0</v>
      </c>
      <c r="AG462" s="250">
        <f>VLOOKUP($A462,'App C Share Outflows'!$A:$I,5,FALSE)</f>
        <v>155460.93000000063</v>
      </c>
      <c r="AH462" s="250">
        <f>VLOOKUP($A462,'App C Share Outflows'!$A:$I,6,FALSE)</f>
        <v>34098.930000000633</v>
      </c>
      <c r="AI462" s="250">
        <f>VLOOKUP($A462,'App C Share Outflows'!$A:$I,7,FALSE)</f>
        <v>0</v>
      </c>
      <c r="AJ462" s="250">
        <f>VLOOKUP($A462,'App C Share Outflows'!$A:$I,8,FALSE)</f>
        <v>0</v>
      </c>
      <c r="AK462" s="250">
        <f>VLOOKUP($A462,'App C Share Outflows'!$A:$I,9,FALSE)</f>
        <v>0</v>
      </c>
      <c r="AN462" s="250">
        <f>VLOOKUP($A462,'App C Share Inflows'!$A:$I,5,FALSE)</f>
        <v>-249219.3430524994</v>
      </c>
      <c r="AO462" s="250">
        <f>VLOOKUP($A462,'App C Share Inflows'!$A:$I,6,FALSE)</f>
        <v>-249219.3430524994</v>
      </c>
      <c r="AP462" s="250">
        <f>VLOOKUP($A462,'App C Share Inflows'!$A:$I,7,FALSE)</f>
        <v>-183189.3068024994</v>
      </c>
      <c r="AQ462" s="250">
        <f>VLOOKUP($A462,'App C Share Inflows'!$A:$I,8,FALSE)</f>
        <v>0</v>
      </c>
      <c r="AR462" s="250">
        <f>VLOOKUP($A462,'App C Share Inflows'!$A:$I,9,FALSE)</f>
        <v>0</v>
      </c>
    </row>
    <row r="463" spans="1:44">
      <c r="A463" s="4">
        <v>94923</v>
      </c>
      <c r="B463" s="84" t="s">
        <v>463</v>
      </c>
      <c r="C463" s="249">
        <f>VLOOKUP($A463,'App C Total'!$A:$I,3,FALSE)</f>
        <v>3.1029999999999999E-5</v>
      </c>
      <c r="D463" s="44"/>
      <c r="E463" s="250">
        <f>VLOOKUP($A463,'App C Total'!$A:$I,5,FALSE)</f>
        <v>35408.926217499997</v>
      </c>
      <c r="F463" s="250">
        <f>VLOOKUP($A463,'App C Total'!$A:$I,6,FALSE)</f>
        <v>19080.241937499995</v>
      </c>
      <c r="G463" s="250">
        <f>VLOOKUP($A463,'App C Total'!$A:$I,7,FALSE)</f>
        <v>35186.541667499994</v>
      </c>
      <c r="H463" s="250">
        <f>VLOOKUP($A463,'App C Total'!$A:$I,8,FALSE)</f>
        <v>2325.8846800000001</v>
      </c>
      <c r="I463" s="250">
        <f>VLOOKUP($A463,'App C Total'!$A:$I,9,FALSE)</f>
        <v>0</v>
      </c>
      <c r="L463" s="250">
        <f>VLOOKUP($A463,'App C Exp'!$A:$I,5,FALSE)</f>
        <v>8917.9909699999989</v>
      </c>
      <c r="M463" s="250">
        <f>VLOOKUP($A463,'App C Exp'!$A:$I,6,FALSE)</f>
        <v>6621.4606699999995</v>
      </c>
      <c r="N463" s="250">
        <f>VLOOKUP($A463,'App C Exp'!$A:$I,7,FALSE)</f>
        <v>6867.9319599999999</v>
      </c>
      <c r="O463" s="250">
        <f>VLOOKUP($A463,'App C Exp'!$A:$I,8,FALSE)</f>
        <v>0</v>
      </c>
      <c r="P463" s="250">
        <f>VLOOKUP($A463,'App C Exp'!$A:$I,9,FALSE)</f>
        <v>0</v>
      </c>
      <c r="S463" s="250">
        <f>VLOOKUP($A463,'App C Inv'!$A:$I,5,FALSE)</f>
        <v>13703.31345</v>
      </c>
      <c r="T463" s="250">
        <f>VLOOKUP($A463,'App C Inv'!$A:$I,6,FALSE)</f>
        <v>9085.3357599999999</v>
      </c>
      <c r="U463" s="250">
        <f>VLOOKUP($A463,'App C Inv'!$A:$I,7,FALSE)</f>
        <v>29890.112949999999</v>
      </c>
      <c r="V463" s="250">
        <f>VLOOKUP($A463,'App C Inv'!$A:$I,8,FALSE)</f>
        <v>2325.8846800000001</v>
      </c>
      <c r="W463" s="250">
        <f>VLOOKUP($A463,'App C Inv'!$A:$I,9,FALSE)</f>
        <v>0</v>
      </c>
      <c r="Z463" s="250">
        <f>VLOOKUP($A463,'App C Assum'!$A:$I,5,FALSE)</f>
        <v>8733.1762899999994</v>
      </c>
      <c r="AA463" s="250">
        <f>VLOOKUP($A463,'App C Assum'!$A:$I,6,FALSE)</f>
        <v>0</v>
      </c>
      <c r="AB463" s="250">
        <f>VLOOKUP($A463,'App C Assum'!$A:$I,7,FALSE)</f>
        <v>0</v>
      </c>
      <c r="AC463" s="250">
        <f>VLOOKUP($A463,'App C Assum'!$A:$I,8,FALSE)</f>
        <v>0</v>
      </c>
      <c r="AD463" s="250">
        <f>VLOOKUP($A463,'App C Assum'!$A:$I,9,FALSE)</f>
        <v>0</v>
      </c>
      <c r="AG463" s="250">
        <f>VLOOKUP($A463,'App C Share Outflows'!$A:$I,5,FALSE)</f>
        <v>5625.9487499999987</v>
      </c>
      <c r="AH463" s="250">
        <f>VLOOKUP($A463,'App C Share Outflows'!$A:$I,6,FALSE)</f>
        <v>4944.9487499999987</v>
      </c>
      <c r="AI463" s="250">
        <f>VLOOKUP($A463,'App C Share Outflows'!$A:$I,7,FALSE)</f>
        <v>0</v>
      </c>
      <c r="AJ463" s="250">
        <f>VLOOKUP($A463,'App C Share Outflows'!$A:$I,8,FALSE)</f>
        <v>0</v>
      </c>
      <c r="AK463" s="250">
        <f>VLOOKUP($A463,'App C Share Outflows'!$A:$I,9,FALSE)</f>
        <v>0</v>
      </c>
      <c r="AN463" s="250">
        <f>VLOOKUP($A463,'App C Share Inflows'!$A:$I,5,FALSE)</f>
        <v>-1571.5032425000009</v>
      </c>
      <c r="AO463" s="250">
        <f>VLOOKUP($A463,'App C Share Inflows'!$A:$I,6,FALSE)</f>
        <v>-1571.5032425000009</v>
      </c>
      <c r="AP463" s="250">
        <f>VLOOKUP($A463,'App C Share Inflows'!$A:$I,7,FALSE)</f>
        <v>-1571.5032425000009</v>
      </c>
      <c r="AQ463" s="250">
        <f>VLOOKUP($A463,'App C Share Inflows'!$A:$I,8,FALSE)</f>
        <v>0</v>
      </c>
      <c r="AR463" s="250">
        <f>VLOOKUP($A463,'App C Share Inflows'!$A:$I,9,FALSE)</f>
        <v>0</v>
      </c>
    </row>
    <row r="464" spans="1:44">
      <c r="A464" s="4">
        <v>94927</v>
      </c>
      <c r="B464" s="84" t="s">
        <v>464</v>
      </c>
      <c r="C464" s="249">
        <f>VLOOKUP($A464,'App C Total'!$A:$I,3,FALSE)</f>
        <v>2.781E-5</v>
      </c>
      <c r="D464" s="44"/>
      <c r="E464" s="250">
        <f>VLOOKUP($A464,'App C Total'!$A:$I,5,FALSE)</f>
        <v>40512.606372499999</v>
      </c>
      <c r="F464" s="250">
        <f>VLOOKUP($A464,'App C Total'!$A:$I,6,FALSE)</f>
        <v>20762.690812499994</v>
      </c>
      <c r="G464" s="250">
        <f>VLOOKUP($A464,'App C Total'!$A:$I,7,FALSE)</f>
        <v>28046.858622499993</v>
      </c>
      <c r="H464" s="250">
        <f>VLOOKUP($A464,'App C Total'!$A:$I,8,FALSE)</f>
        <v>2084.5263599999998</v>
      </c>
      <c r="I464" s="250">
        <f>VLOOKUP($A464,'App C Total'!$A:$I,9,FALSE)</f>
        <v>0</v>
      </c>
      <c r="L464" s="250">
        <f>VLOOKUP($A464,'App C Exp'!$A:$I,5,FALSE)</f>
        <v>7992.5661899999996</v>
      </c>
      <c r="M464" s="250">
        <f>VLOOKUP($A464,'App C Exp'!$A:$I,6,FALSE)</f>
        <v>5934.3480899999995</v>
      </c>
      <c r="N464" s="250">
        <f>VLOOKUP($A464,'App C Exp'!$A:$I,7,FALSE)</f>
        <v>6155.2429199999997</v>
      </c>
      <c r="O464" s="250">
        <f>VLOOKUP($A464,'App C Exp'!$A:$I,8,FALSE)</f>
        <v>0</v>
      </c>
      <c r="P464" s="250">
        <f>VLOOKUP($A464,'App C Exp'!$A:$I,9,FALSE)</f>
        <v>0</v>
      </c>
      <c r="S464" s="250">
        <f>VLOOKUP($A464,'App C Inv'!$A:$I,5,FALSE)</f>
        <v>12281.31315</v>
      </c>
      <c r="T464" s="250">
        <f>VLOOKUP($A464,'App C Inv'!$A:$I,6,FALSE)</f>
        <v>8142.5455199999997</v>
      </c>
      <c r="U464" s="250">
        <f>VLOOKUP($A464,'App C Inv'!$A:$I,7,FALSE)</f>
        <v>26788.399649999999</v>
      </c>
      <c r="V464" s="250">
        <f>VLOOKUP($A464,'App C Inv'!$A:$I,8,FALSE)</f>
        <v>2084.5263599999998</v>
      </c>
      <c r="W464" s="250">
        <f>VLOOKUP($A464,'App C Inv'!$A:$I,9,FALSE)</f>
        <v>0</v>
      </c>
      <c r="Z464" s="250">
        <f>VLOOKUP($A464,'App C Assum'!$A:$I,5,FALSE)</f>
        <v>7826.92983</v>
      </c>
      <c r="AA464" s="250">
        <f>VLOOKUP($A464,'App C Assum'!$A:$I,6,FALSE)</f>
        <v>0</v>
      </c>
      <c r="AB464" s="250">
        <f>VLOOKUP($A464,'App C Assum'!$A:$I,7,FALSE)</f>
        <v>0</v>
      </c>
      <c r="AC464" s="250">
        <f>VLOOKUP($A464,'App C Assum'!$A:$I,8,FALSE)</f>
        <v>0</v>
      </c>
      <c r="AD464" s="250">
        <f>VLOOKUP($A464,'App C Assum'!$A:$I,9,FALSE)</f>
        <v>0</v>
      </c>
      <c r="AG464" s="250">
        <f>VLOOKUP($A464,'App C Share Outflows'!$A:$I,5,FALSE)</f>
        <v>17308.581149999998</v>
      </c>
      <c r="AH464" s="250">
        <f>VLOOKUP($A464,'App C Share Outflows'!$A:$I,6,FALSE)</f>
        <v>11582.58115</v>
      </c>
      <c r="AI464" s="250">
        <f>VLOOKUP($A464,'App C Share Outflows'!$A:$I,7,FALSE)</f>
        <v>0</v>
      </c>
      <c r="AJ464" s="250">
        <f>VLOOKUP($A464,'App C Share Outflows'!$A:$I,8,FALSE)</f>
        <v>0</v>
      </c>
      <c r="AK464" s="250">
        <f>VLOOKUP($A464,'App C Share Outflows'!$A:$I,9,FALSE)</f>
        <v>0</v>
      </c>
      <c r="AN464" s="250">
        <f>VLOOKUP($A464,'App C Share Inflows'!$A:$I,5,FALSE)</f>
        <v>-4896.7839475000037</v>
      </c>
      <c r="AO464" s="250">
        <f>VLOOKUP($A464,'App C Share Inflows'!$A:$I,6,FALSE)</f>
        <v>-4896.7839475000037</v>
      </c>
      <c r="AP464" s="250">
        <f>VLOOKUP($A464,'App C Share Inflows'!$A:$I,7,FALSE)</f>
        <v>-4896.7839475000037</v>
      </c>
      <c r="AQ464" s="250">
        <f>VLOOKUP($A464,'App C Share Inflows'!$A:$I,8,FALSE)</f>
        <v>0</v>
      </c>
      <c r="AR464" s="250">
        <f>VLOOKUP($A464,'App C Share Inflows'!$A:$I,9,FALSE)</f>
        <v>0</v>
      </c>
    </row>
    <row r="465" spans="1:44">
      <c r="A465" s="4">
        <v>94931</v>
      </c>
      <c r="B465" s="84" t="s">
        <v>465</v>
      </c>
      <c r="C465" s="249">
        <f>VLOOKUP($A465,'App C Total'!$A:$I,3,FALSE)</f>
        <v>3.0470999999999997E-4</v>
      </c>
      <c r="D465" s="44"/>
      <c r="E465" s="250">
        <f>VLOOKUP($A465,'App C Total'!$A:$I,5,FALSE)</f>
        <v>369431.25024749996</v>
      </c>
      <c r="F465" s="250">
        <f>VLOOKUP($A465,'App C Total'!$A:$I,6,FALSE)</f>
        <v>206174.31028749995</v>
      </c>
      <c r="G465" s="250">
        <f>VLOOKUP($A465,'App C Total'!$A:$I,7,FALSE)</f>
        <v>388417.12094749993</v>
      </c>
      <c r="H465" s="250">
        <f>VLOOKUP($A465,'App C Total'!$A:$I,8,FALSE)</f>
        <v>22839.84276</v>
      </c>
      <c r="I465" s="250">
        <f>VLOOKUP($A465,'App C Total'!$A:$I,9,FALSE)</f>
        <v>0</v>
      </c>
      <c r="L465" s="250">
        <f>VLOOKUP($A465,'App C Exp'!$A:$I,5,FALSE)</f>
        <v>87573.349289999998</v>
      </c>
      <c r="M465" s="250">
        <f>VLOOKUP($A465,'App C Exp'!$A:$I,6,FALSE)</f>
        <v>65021.762189999994</v>
      </c>
      <c r="N465" s="250">
        <f>VLOOKUP($A465,'App C Exp'!$A:$I,7,FALSE)</f>
        <v>67442.07372</v>
      </c>
      <c r="O465" s="250">
        <f>VLOOKUP($A465,'App C Exp'!$A:$I,8,FALSE)</f>
        <v>0</v>
      </c>
      <c r="P465" s="250">
        <f>VLOOKUP($A465,'App C Exp'!$A:$I,9,FALSE)</f>
        <v>0</v>
      </c>
      <c r="S465" s="250">
        <f>VLOOKUP($A465,'App C Inv'!$A:$I,5,FALSE)</f>
        <v>134564.50665</v>
      </c>
      <c r="T465" s="250">
        <f>VLOOKUP($A465,'App C Inv'!$A:$I,6,FALSE)</f>
        <v>89216.650319999986</v>
      </c>
      <c r="U465" s="250">
        <f>VLOOKUP($A465,'App C Inv'!$A:$I,7,FALSE)</f>
        <v>293516.47814999998</v>
      </c>
      <c r="V465" s="250">
        <f>VLOOKUP($A465,'App C Inv'!$A:$I,8,FALSE)</f>
        <v>22839.84276</v>
      </c>
      <c r="W465" s="250">
        <f>VLOOKUP($A465,'App C Inv'!$A:$I,9,FALSE)</f>
        <v>0</v>
      </c>
      <c r="Z465" s="250">
        <f>VLOOKUP($A465,'App C Assum'!$A:$I,5,FALSE)</f>
        <v>85758.496529999989</v>
      </c>
      <c r="AA465" s="250">
        <f>VLOOKUP($A465,'App C Assum'!$A:$I,6,FALSE)</f>
        <v>0</v>
      </c>
      <c r="AB465" s="250">
        <f>VLOOKUP($A465,'App C Assum'!$A:$I,7,FALSE)</f>
        <v>0</v>
      </c>
      <c r="AC465" s="250">
        <f>VLOOKUP($A465,'App C Assum'!$A:$I,8,FALSE)</f>
        <v>0</v>
      </c>
      <c r="AD465" s="250">
        <f>VLOOKUP($A465,'App C Assum'!$A:$I,9,FALSE)</f>
        <v>0</v>
      </c>
      <c r="AG465" s="250">
        <f>VLOOKUP($A465,'App C Share Outflows'!$A:$I,5,FALSE)</f>
        <v>62859.092777499965</v>
      </c>
      <c r="AH465" s="250">
        <f>VLOOKUP($A465,'App C Share Outflows'!$A:$I,6,FALSE)</f>
        <v>53260.092777499965</v>
      </c>
      <c r="AI465" s="250">
        <f>VLOOKUP($A465,'App C Share Outflows'!$A:$I,7,FALSE)</f>
        <v>27458.56907749996</v>
      </c>
      <c r="AJ465" s="250">
        <f>VLOOKUP($A465,'App C Share Outflows'!$A:$I,8,FALSE)</f>
        <v>0</v>
      </c>
      <c r="AK465" s="250">
        <f>VLOOKUP($A465,'App C Share Outflows'!$A:$I,9,FALSE)</f>
        <v>0</v>
      </c>
      <c r="AN465" s="250">
        <f>VLOOKUP($A465,'App C Share Inflows'!$A:$I,5,FALSE)</f>
        <v>-1324.195000000007</v>
      </c>
      <c r="AO465" s="250">
        <f>VLOOKUP($A465,'App C Share Inflows'!$A:$I,6,FALSE)</f>
        <v>-1324.195000000007</v>
      </c>
      <c r="AP465" s="250">
        <f>VLOOKUP($A465,'App C Share Inflows'!$A:$I,7,FALSE)</f>
        <v>0</v>
      </c>
      <c r="AQ465" s="250">
        <f>VLOOKUP($A465,'App C Share Inflows'!$A:$I,8,FALSE)</f>
        <v>0</v>
      </c>
      <c r="AR465" s="250">
        <f>VLOOKUP($A465,'App C Share Inflows'!$A:$I,9,FALSE)</f>
        <v>0</v>
      </c>
    </row>
    <row r="466" spans="1:44">
      <c r="A466" s="4">
        <v>94937</v>
      </c>
      <c r="B466" s="84" t="s">
        <v>956</v>
      </c>
      <c r="C466" s="249">
        <f>VLOOKUP($A466,'App C Total'!$A:$I,3,FALSE)</f>
        <v>8.0700000000000007E-6</v>
      </c>
      <c r="D466" s="44"/>
      <c r="E466" s="250">
        <f>VLOOKUP($A466,'App C Total'!$A:$I,5,FALSE)</f>
        <v>7503.9528575000022</v>
      </c>
      <c r="F466" s="250">
        <f>VLOOKUP($A466,'App C Total'!$A:$I,6,FALSE)</f>
        <v>2947.4455375000016</v>
      </c>
      <c r="G466" s="250">
        <f>VLOOKUP($A466,'App C Total'!$A:$I,7,FALSE)</f>
        <v>8896.574807500001</v>
      </c>
      <c r="H466" s="250">
        <f>VLOOKUP($A466,'App C Total'!$A:$I,8,FALSE)</f>
        <v>604.89492000000007</v>
      </c>
      <c r="I466" s="250">
        <f>VLOOKUP($A466,'App C Total'!$A:$I,9,FALSE)</f>
        <v>0</v>
      </c>
      <c r="L466" s="250">
        <f>VLOOKUP($A466,'App C Exp'!$A:$I,5,FALSE)</f>
        <v>2319.3099300000003</v>
      </c>
      <c r="M466" s="250">
        <f>VLOOKUP($A466,'App C Exp'!$A:$I,6,FALSE)</f>
        <v>1722.0492300000001</v>
      </c>
      <c r="N466" s="250">
        <f>VLOOKUP($A466,'App C Exp'!$A:$I,7,FALSE)</f>
        <v>1786.1492400000002</v>
      </c>
      <c r="O466" s="250">
        <f>VLOOKUP($A466,'App C Exp'!$A:$I,8,FALSE)</f>
        <v>0</v>
      </c>
      <c r="P466" s="250">
        <f>VLOOKUP($A466,'App C Exp'!$A:$I,9,FALSE)</f>
        <v>0</v>
      </c>
      <c r="S466" s="250">
        <f>VLOOKUP($A466,'App C Inv'!$A:$I,5,FALSE)</f>
        <v>3563.8330500000002</v>
      </c>
      <c r="T466" s="250">
        <f>VLOOKUP($A466,'App C Inv'!$A:$I,6,FALSE)</f>
        <v>2362.8314400000004</v>
      </c>
      <c r="U466" s="250">
        <f>VLOOKUP($A466,'App C Inv'!$A:$I,7,FALSE)</f>
        <v>7773.5485500000004</v>
      </c>
      <c r="V466" s="250">
        <f>VLOOKUP($A466,'App C Inv'!$A:$I,8,FALSE)</f>
        <v>604.89492000000007</v>
      </c>
      <c r="W466" s="250">
        <f>VLOOKUP($A466,'App C Inv'!$A:$I,9,FALSE)</f>
        <v>0</v>
      </c>
      <c r="Z466" s="250">
        <f>VLOOKUP($A466,'App C Assum'!$A:$I,5,FALSE)</f>
        <v>2271.2450100000001</v>
      </c>
      <c r="AA466" s="250">
        <f>VLOOKUP($A466,'App C Assum'!$A:$I,6,FALSE)</f>
        <v>0</v>
      </c>
      <c r="AB466" s="250">
        <f>VLOOKUP($A466,'App C Assum'!$A:$I,7,FALSE)</f>
        <v>0</v>
      </c>
      <c r="AC466" s="250">
        <f>VLOOKUP($A466,'App C Assum'!$A:$I,8,FALSE)</f>
        <v>0</v>
      </c>
      <c r="AD466" s="250">
        <f>VLOOKUP($A466,'App C Assum'!$A:$I,9,FALSE)</f>
        <v>0</v>
      </c>
      <c r="AG466" s="250">
        <f>VLOOKUP($A466,'App C Share Outflows'!$A:$I,5,FALSE)</f>
        <v>487</v>
      </c>
      <c r="AH466" s="250">
        <f>VLOOKUP($A466,'App C Share Outflows'!$A:$I,6,FALSE)</f>
        <v>0</v>
      </c>
      <c r="AI466" s="250">
        <f>VLOOKUP($A466,'App C Share Outflows'!$A:$I,7,FALSE)</f>
        <v>0</v>
      </c>
      <c r="AJ466" s="250">
        <f>VLOOKUP($A466,'App C Share Outflows'!$A:$I,8,FALSE)</f>
        <v>0</v>
      </c>
      <c r="AK466" s="250">
        <f>VLOOKUP($A466,'App C Share Outflows'!$A:$I,9,FALSE)</f>
        <v>0</v>
      </c>
      <c r="AN466" s="250">
        <f>VLOOKUP($A466,'App C Share Inflows'!$A:$I,5,FALSE)</f>
        <v>-1137.4351324999991</v>
      </c>
      <c r="AO466" s="250">
        <f>VLOOKUP($A466,'App C Share Inflows'!$A:$I,6,FALSE)</f>
        <v>-1137.4351324999991</v>
      </c>
      <c r="AP466" s="250">
        <f>VLOOKUP($A466,'App C Share Inflows'!$A:$I,7,FALSE)</f>
        <v>-663.12298250000003</v>
      </c>
      <c r="AQ466" s="250">
        <f>VLOOKUP($A466,'App C Share Inflows'!$A:$I,8,FALSE)</f>
        <v>0</v>
      </c>
      <c r="AR466" s="250">
        <f>VLOOKUP($A466,'App C Share Inflows'!$A:$I,9,FALSE)</f>
        <v>0</v>
      </c>
    </row>
    <row r="467" spans="1:44">
      <c r="A467" s="4">
        <v>94941</v>
      </c>
      <c r="B467" s="84" t="s">
        <v>466</v>
      </c>
      <c r="C467" s="249">
        <f>VLOOKUP($A467,'App C Total'!$A:$I,3,FALSE)</f>
        <v>0</v>
      </c>
      <c r="D467" s="44"/>
      <c r="E467" s="250">
        <f>VLOOKUP($A467,'App C Total'!$A:$I,5,FALSE)</f>
        <v>-296965.62557499995</v>
      </c>
      <c r="F467" s="250">
        <f>VLOOKUP($A467,'App C Total'!$A:$I,6,FALSE)</f>
        <v>21258.374425000002</v>
      </c>
      <c r="G467" s="250">
        <f>VLOOKUP($A467,'App C Total'!$A:$I,7,FALSE)</f>
        <v>21013.54765</v>
      </c>
      <c r="H467" s="250">
        <f>VLOOKUP($A467,'App C Total'!$A:$I,8,FALSE)</f>
        <v>0</v>
      </c>
      <c r="I467" s="250">
        <f>VLOOKUP($A467,'App C Total'!$A:$I,9,FALSE)</f>
        <v>0</v>
      </c>
      <c r="L467" s="250">
        <f>VLOOKUP($A467,'App C Exp'!$A:$I,5,FALSE)</f>
        <v>0</v>
      </c>
      <c r="M467" s="250">
        <f>VLOOKUP($A467,'App C Exp'!$A:$I,6,FALSE)</f>
        <v>0</v>
      </c>
      <c r="N467" s="250">
        <f>VLOOKUP($A467,'App C Exp'!$A:$I,7,FALSE)</f>
        <v>0</v>
      </c>
      <c r="O467" s="250">
        <f>VLOOKUP($A467,'App C Exp'!$A:$I,8,FALSE)</f>
        <v>0</v>
      </c>
      <c r="P467" s="250">
        <f>VLOOKUP($A467,'App C Exp'!$A:$I,9,FALSE)</f>
        <v>0</v>
      </c>
      <c r="S467" s="250">
        <f>VLOOKUP($A467,'App C Inv'!$A:$I,5,FALSE)</f>
        <v>0</v>
      </c>
      <c r="T467" s="250">
        <f>VLOOKUP($A467,'App C Inv'!$A:$I,6,FALSE)</f>
        <v>0</v>
      </c>
      <c r="U467" s="250">
        <f>VLOOKUP($A467,'App C Inv'!$A:$I,7,FALSE)</f>
        <v>0</v>
      </c>
      <c r="V467" s="250">
        <f>VLOOKUP($A467,'App C Inv'!$A:$I,8,FALSE)</f>
        <v>0</v>
      </c>
      <c r="W467" s="250">
        <f>VLOOKUP($A467,'App C Inv'!$A:$I,9,FALSE)</f>
        <v>0</v>
      </c>
      <c r="Z467" s="250">
        <f>VLOOKUP($A467,'App C Assum'!$A:$I,5,FALSE)</f>
        <v>0</v>
      </c>
      <c r="AA467" s="250">
        <f>VLOOKUP($A467,'App C Assum'!$A:$I,6,FALSE)</f>
        <v>0</v>
      </c>
      <c r="AB467" s="250">
        <f>VLOOKUP($A467,'App C Assum'!$A:$I,7,FALSE)</f>
        <v>0</v>
      </c>
      <c r="AC467" s="250">
        <f>VLOOKUP($A467,'App C Assum'!$A:$I,8,FALSE)</f>
        <v>0</v>
      </c>
      <c r="AD467" s="250">
        <f>VLOOKUP($A467,'App C Assum'!$A:$I,9,FALSE)</f>
        <v>0</v>
      </c>
      <c r="AG467" s="250">
        <f>VLOOKUP($A467,'App C Share Outflows'!$A:$I,5,FALSE)</f>
        <v>22224.510775000002</v>
      </c>
      <c r="AH467" s="250">
        <f>VLOOKUP($A467,'App C Share Outflows'!$A:$I,6,FALSE)</f>
        <v>22224.510775000002</v>
      </c>
      <c r="AI467" s="250">
        <f>VLOOKUP($A467,'App C Share Outflows'!$A:$I,7,FALSE)</f>
        <v>21013.54765</v>
      </c>
      <c r="AJ467" s="250">
        <f>VLOOKUP($A467,'App C Share Outflows'!$A:$I,8,FALSE)</f>
        <v>0</v>
      </c>
      <c r="AK467" s="250">
        <f>VLOOKUP($A467,'App C Share Outflows'!$A:$I,9,FALSE)</f>
        <v>0</v>
      </c>
      <c r="AN467" s="250">
        <f>VLOOKUP($A467,'App C Share Inflows'!$A:$I,5,FALSE)</f>
        <v>-319190.13634999999</v>
      </c>
      <c r="AO467" s="250">
        <f>VLOOKUP($A467,'App C Share Inflows'!$A:$I,6,FALSE)</f>
        <v>-966.13634999999977</v>
      </c>
      <c r="AP467" s="250">
        <f>VLOOKUP($A467,'App C Share Inflows'!$A:$I,7,FALSE)</f>
        <v>0</v>
      </c>
      <c r="AQ467" s="250">
        <f>VLOOKUP($A467,'App C Share Inflows'!$A:$I,8,FALSE)</f>
        <v>0</v>
      </c>
      <c r="AR467" s="250">
        <f>VLOOKUP($A467,'App C Share Inflows'!$A:$I,9,FALSE)</f>
        <v>0</v>
      </c>
    </row>
    <row r="468" spans="1:44">
      <c r="A468" s="4">
        <v>94947</v>
      </c>
      <c r="B468" s="84" t="s">
        <v>957</v>
      </c>
      <c r="C468" s="249">
        <f>VLOOKUP($A468,'App C Total'!$A:$I,3,FALSE)</f>
        <v>9.4099999999999997E-6</v>
      </c>
      <c r="D468" s="44"/>
      <c r="E468" s="250">
        <f>VLOOKUP($A468,'App C Total'!$A:$I,5,FALSE)</f>
        <v>15423.591197499996</v>
      </c>
      <c r="F468" s="250">
        <f>VLOOKUP($A468,'App C Total'!$A:$I,6,FALSE)</f>
        <v>9812.3540374999975</v>
      </c>
      <c r="G468" s="250">
        <f>VLOOKUP($A468,'App C Total'!$A:$I,7,FALSE)</f>
        <v>16226.479872499996</v>
      </c>
      <c r="H468" s="250">
        <f>VLOOKUP($A468,'App C Total'!$A:$I,8,FALSE)</f>
        <v>705.33596</v>
      </c>
      <c r="I468" s="250">
        <f>VLOOKUP($A468,'App C Total'!$A:$I,9,FALSE)</f>
        <v>0</v>
      </c>
      <c r="L468" s="250">
        <f>VLOOKUP($A468,'App C Exp'!$A:$I,5,FALSE)</f>
        <v>2704.4245900000001</v>
      </c>
      <c r="M468" s="250">
        <f>VLOOKUP($A468,'App C Exp'!$A:$I,6,FALSE)</f>
        <v>2007.9904899999999</v>
      </c>
      <c r="N468" s="250">
        <f>VLOOKUP($A468,'App C Exp'!$A:$I,7,FALSE)</f>
        <v>2082.7341200000001</v>
      </c>
      <c r="O468" s="250">
        <f>VLOOKUP($A468,'App C Exp'!$A:$I,8,FALSE)</f>
        <v>0</v>
      </c>
      <c r="P468" s="250">
        <f>VLOOKUP($A468,'App C Exp'!$A:$I,9,FALSE)</f>
        <v>0</v>
      </c>
      <c r="S468" s="250">
        <f>VLOOKUP($A468,'App C Inv'!$A:$I,5,FALSE)</f>
        <v>4155.5971499999996</v>
      </c>
      <c r="T468" s="250">
        <f>VLOOKUP($A468,'App C Inv'!$A:$I,6,FALSE)</f>
        <v>2755.17272</v>
      </c>
      <c r="U468" s="250">
        <f>VLOOKUP($A468,'App C Inv'!$A:$I,7,FALSE)</f>
        <v>9064.3236500000003</v>
      </c>
      <c r="V468" s="250">
        <f>VLOOKUP($A468,'App C Inv'!$A:$I,8,FALSE)</f>
        <v>705.33596</v>
      </c>
      <c r="W468" s="250">
        <f>VLOOKUP($A468,'App C Inv'!$A:$I,9,FALSE)</f>
        <v>0</v>
      </c>
      <c r="Z468" s="250">
        <f>VLOOKUP($A468,'App C Assum'!$A:$I,5,FALSE)</f>
        <v>2648.3786299999997</v>
      </c>
      <c r="AA468" s="250">
        <f>VLOOKUP($A468,'App C Assum'!$A:$I,6,FALSE)</f>
        <v>0</v>
      </c>
      <c r="AB468" s="250">
        <f>VLOOKUP($A468,'App C Assum'!$A:$I,7,FALSE)</f>
        <v>0</v>
      </c>
      <c r="AC468" s="250">
        <f>VLOOKUP($A468,'App C Assum'!$A:$I,8,FALSE)</f>
        <v>0</v>
      </c>
      <c r="AD468" s="250">
        <f>VLOOKUP($A468,'App C Assum'!$A:$I,9,FALSE)</f>
        <v>0</v>
      </c>
      <c r="AG468" s="250">
        <f>VLOOKUP($A468,'App C Share Outflows'!$A:$I,5,FALSE)</f>
        <v>7222.3164774999977</v>
      </c>
      <c r="AH468" s="250">
        <f>VLOOKUP($A468,'App C Share Outflows'!$A:$I,6,FALSE)</f>
        <v>6356.3164774999977</v>
      </c>
      <c r="AI468" s="250">
        <f>VLOOKUP($A468,'App C Share Outflows'!$A:$I,7,FALSE)</f>
        <v>5079.4221024999979</v>
      </c>
      <c r="AJ468" s="250">
        <f>VLOOKUP($A468,'App C Share Outflows'!$A:$I,8,FALSE)</f>
        <v>0</v>
      </c>
      <c r="AK468" s="250">
        <f>VLOOKUP($A468,'App C Share Outflows'!$A:$I,9,FALSE)</f>
        <v>0</v>
      </c>
      <c r="AN468" s="250">
        <f>VLOOKUP($A468,'App C Share Inflows'!$A:$I,5,FALSE)</f>
        <v>-1307.1256500000004</v>
      </c>
      <c r="AO468" s="250">
        <f>VLOOKUP($A468,'App C Share Inflows'!$A:$I,6,FALSE)</f>
        <v>-1307.1256500000004</v>
      </c>
      <c r="AP468" s="250">
        <f>VLOOKUP($A468,'App C Share Inflows'!$A:$I,7,FALSE)</f>
        <v>0</v>
      </c>
      <c r="AQ468" s="250">
        <f>VLOOKUP($A468,'App C Share Inflows'!$A:$I,8,FALSE)</f>
        <v>0</v>
      </c>
      <c r="AR468" s="250">
        <f>VLOOKUP($A468,'App C Share Inflows'!$A:$I,9,FALSE)</f>
        <v>0</v>
      </c>
    </row>
    <row r="469" spans="1:44">
      <c r="A469" s="4">
        <v>95001</v>
      </c>
      <c r="B469" s="84" t="s">
        <v>467</v>
      </c>
      <c r="C469" s="249">
        <f>VLOOKUP($A469,'App C Total'!$A:$I,3,FALSE)</f>
        <v>2.4381899999999998E-3</v>
      </c>
      <c r="D469" s="44"/>
      <c r="E469" s="250">
        <f>VLOOKUP($A469,'App C Total'!$A:$I,5,FALSE)</f>
        <v>2822714.5878774999</v>
      </c>
      <c r="F469" s="250">
        <f>VLOOKUP($A469,'App C Total'!$A:$I,6,FALSE)</f>
        <v>1567124.8874374996</v>
      </c>
      <c r="G469" s="250">
        <f>VLOOKUP($A469,'App C Total'!$A:$I,7,FALSE)</f>
        <v>3139336.2755774995</v>
      </c>
      <c r="H469" s="250">
        <f>VLOOKUP($A469,'App C Total'!$A:$I,8,FALSE)</f>
        <v>182756.96964</v>
      </c>
      <c r="I469" s="250">
        <f>VLOOKUP($A469,'App C Total'!$A:$I,9,FALSE)</f>
        <v>0</v>
      </c>
      <c r="L469" s="250">
        <f>VLOOKUP($A469,'App C Exp'!$A:$I,5,FALSE)</f>
        <v>700733.36780999997</v>
      </c>
      <c r="M469" s="250">
        <f>VLOOKUP($A469,'App C Exp'!$A:$I,6,FALSE)</f>
        <v>520282.92590999993</v>
      </c>
      <c r="N469" s="250">
        <f>VLOOKUP($A469,'App C Exp'!$A:$I,7,FALSE)</f>
        <v>539649.46907999995</v>
      </c>
      <c r="O469" s="250">
        <f>VLOOKUP($A469,'App C Exp'!$A:$I,8,FALSE)</f>
        <v>0</v>
      </c>
      <c r="P469" s="250">
        <f>VLOOKUP($A469,'App C Exp'!$A:$I,9,FALSE)</f>
        <v>0</v>
      </c>
      <c r="S469" s="250">
        <f>VLOOKUP($A469,'App C Inv'!$A:$I,5,FALSE)</f>
        <v>1076741.27685</v>
      </c>
      <c r="T469" s="250">
        <f>VLOOKUP($A469,'App C Inv'!$A:$I,6,FALSE)</f>
        <v>713882.52647999988</v>
      </c>
      <c r="U469" s="250">
        <f>VLOOKUP($A469,'App C Inv'!$A:$I,7,FALSE)</f>
        <v>2348623.0903499997</v>
      </c>
      <c r="V469" s="250">
        <f>VLOOKUP($A469,'App C Inv'!$A:$I,8,FALSE)</f>
        <v>182756.96964</v>
      </c>
      <c r="W469" s="250">
        <f>VLOOKUP($A469,'App C Inv'!$A:$I,9,FALSE)</f>
        <v>0</v>
      </c>
      <c r="Z469" s="250">
        <f>VLOOKUP($A469,'App C Assum'!$A:$I,5,FALSE)</f>
        <v>686211.50816999993</v>
      </c>
      <c r="AA469" s="250">
        <f>VLOOKUP($A469,'App C Assum'!$A:$I,6,FALSE)</f>
        <v>0</v>
      </c>
      <c r="AB469" s="250">
        <f>VLOOKUP($A469,'App C Assum'!$A:$I,7,FALSE)</f>
        <v>0</v>
      </c>
      <c r="AC469" s="250">
        <f>VLOOKUP($A469,'App C Assum'!$A:$I,8,FALSE)</f>
        <v>0</v>
      </c>
      <c r="AD469" s="250">
        <f>VLOOKUP($A469,'App C Assum'!$A:$I,9,FALSE)</f>
        <v>0</v>
      </c>
      <c r="AG469" s="250">
        <f>VLOOKUP($A469,'App C Share Outflows'!$A:$I,5,FALSE)</f>
        <v>359028.43504749995</v>
      </c>
      <c r="AH469" s="250">
        <f>VLOOKUP($A469,'App C Share Outflows'!$A:$I,6,FALSE)</f>
        <v>332959.43504749995</v>
      </c>
      <c r="AI469" s="250">
        <f>VLOOKUP($A469,'App C Share Outflows'!$A:$I,7,FALSE)</f>
        <v>251063.71614750009</v>
      </c>
      <c r="AJ469" s="250">
        <f>VLOOKUP($A469,'App C Share Outflows'!$A:$I,8,FALSE)</f>
        <v>0</v>
      </c>
      <c r="AK469" s="250">
        <f>VLOOKUP($A469,'App C Share Outflows'!$A:$I,9,FALSE)</f>
        <v>0</v>
      </c>
      <c r="AN469" s="250">
        <f>VLOOKUP($A469,'App C Share Inflows'!$A:$I,5,FALSE)</f>
        <v>0</v>
      </c>
      <c r="AO469" s="250">
        <f>VLOOKUP($A469,'App C Share Inflows'!$A:$I,6,FALSE)</f>
        <v>0</v>
      </c>
      <c r="AP469" s="250">
        <f>VLOOKUP($A469,'App C Share Inflows'!$A:$I,7,FALSE)</f>
        <v>0</v>
      </c>
      <c r="AQ469" s="250">
        <f>VLOOKUP($A469,'App C Share Inflows'!$A:$I,8,FALSE)</f>
        <v>0</v>
      </c>
      <c r="AR469" s="250">
        <f>VLOOKUP($A469,'App C Share Inflows'!$A:$I,9,FALSE)</f>
        <v>0</v>
      </c>
    </row>
    <row r="470" spans="1:44">
      <c r="A470" s="4">
        <v>95002</v>
      </c>
      <c r="B470" s="84" t="s">
        <v>468</v>
      </c>
      <c r="C470" s="249">
        <f>VLOOKUP($A470,'App C Total'!$A:$I,3,FALSE)</f>
        <v>1.6530000000000001E-4</v>
      </c>
      <c r="D470" s="44"/>
      <c r="E470" s="250">
        <f>VLOOKUP($A470,'App C Total'!$A:$I,5,FALSE)</f>
        <v>185359.47490000003</v>
      </c>
      <c r="F470" s="250">
        <f>VLOOKUP($A470,'App C Total'!$A:$I,6,FALSE)</f>
        <v>92113.652100000021</v>
      </c>
      <c r="G470" s="250">
        <f>VLOOKUP($A470,'App C Total'!$A:$I,7,FALSE)</f>
        <v>198084.40987500001</v>
      </c>
      <c r="H470" s="250">
        <f>VLOOKUP($A470,'App C Total'!$A:$I,8,FALSE)</f>
        <v>12390.2268</v>
      </c>
      <c r="I470" s="250">
        <f>VLOOKUP($A470,'App C Total'!$A:$I,9,FALSE)</f>
        <v>0</v>
      </c>
      <c r="L470" s="250">
        <f>VLOOKUP($A470,'App C Exp'!$A:$I,5,FALSE)</f>
        <v>47507.054700000001</v>
      </c>
      <c r="M470" s="250">
        <f>VLOOKUP($A470,'App C Exp'!$A:$I,6,FALSE)</f>
        <v>35273.201699999998</v>
      </c>
      <c r="N470" s="250">
        <f>VLOOKUP($A470,'App C Exp'!$A:$I,7,FALSE)</f>
        <v>36586.179600000003</v>
      </c>
      <c r="O470" s="250">
        <f>VLOOKUP($A470,'App C Exp'!$A:$I,8,FALSE)</f>
        <v>0</v>
      </c>
      <c r="P470" s="250">
        <f>VLOOKUP($A470,'App C Exp'!$A:$I,9,FALSE)</f>
        <v>0</v>
      </c>
      <c r="S470" s="250">
        <f>VLOOKUP($A470,'App C Inv'!$A:$I,5,FALSE)</f>
        <v>72998.959499999997</v>
      </c>
      <c r="T470" s="250">
        <f>VLOOKUP($A470,'App C Inv'!$A:$I,6,FALSE)</f>
        <v>48398.517599999999</v>
      </c>
      <c r="U470" s="250">
        <f>VLOOKUP($A470,'App C Inv'!$A:$I,7,FALSE)</f>
        <v>159227.70449999999</v>
      </c>
      <c r="V470" s="250">
        <f>VLOOKUP($A470,'App C Inv'!$A:$I,8,FALSE)</f>
        <v>12390.2268</v>
      </c>
      <c r="W470" s="250">
        <f>VLOOKUP($A470,'App C Inv'!$A:$I,9,FALSE)</f>
        <v>0</v>
      </c>
      <c r="Z470" s="250">
        <f>VLOOKUP($A470,'App C Assum'!$A:$I,5,FALSE)</f>
        <v>46522.527900000001</v>
      </c>
      <c r="AA470" s="250">
        <f>VLOOKUP($A470,'App C Assum'!$A:$I,6,FALSE)</f>
        <v>0</v>
      </c>
      <c r="AB470" s="250">
        <f>VLOOKUP($A470,'App C Assum'!$A:$I,7,FALSE)</f>
        <v>0</v>
      </c>
      <c r="AC470" s="250">
        <f>VLOOKUP($A470,'App C Assum'!$A:$I,8,FALSE)</f>
        <v>0</v>
      </c>
      <c r="AD470" s="250">
        <f>VLOOKUP($A470,'App C Assum'!$A:$I,9,FALSE)</f>
        <v>0</v>
      </c>
      <c r="AG470" s="250">
        <f>VLOOKUP($A470,'App C Share Outflows'!$A:$I,5,FALSE)</f>
        <v>18330.932800000024</v>
      </c>
      <c r="AH470" s="250">
        <f>VLOOKUP($A470,'App C Share Outflows'!$A:$I,6,FALSE)</f>
        <v>8441.932800000026</v>
      </c>
      <c r="AI470" s="250">
        <f>VLOOKUP($A470,'App C Share Outflows'!$A:$I,7,FALSE)</f>
        <v>2270.5257750000183</v>
      </c>
      <c r="AJ470" s="250">
        <f>VLOOKUP($A470,'App C Share Outflows'!$A:$I,8,FALSE)</f>
        <v>0</v>
      </c>
      <c r="AK470" s="250">
        <f>VLOOKUP($A470,'App C Share Outflows'!$A:$I,9,FALSE)</f>
        <v>0</v>
      </c>
      <c r="AN470" s="250">
        <f>VLOOKUP($A470,'App C Share Inflows'!$A:$I,5,FALSE)</f>
        <v>0</v>
      </c>
      <c r="AO470" s="250">
        <f>VLOOKUP($A470,'App C Share Inflows'!$A:$I,6,FALSE)</f>
        <v>0</v>
      </c>
      <c r="AP470" s="250">
        <f>VLOOKUP($A470,'App C Share Inflows'!$A:$I,7,FALSE)</f>
        <v>0</v>
      </c>
      <c r="AQ470" s="250">
        <f>VLOOKUP($A470,'App C Share Inflows'!$A:$I,8,FALSE)</f>
        <v>0</v>
      </c>
      <c r="AR470" s="250">
        <f>VLOOKUP($A470,'App C Share Inflows'!$A:$I,9,FALSE)</f>
        <v>0</v>
      </c>
    </row>
    <row r="471" spans="1:44">
      <c r="A471" s="4">
        <v>95005</v>
      </c>
      <c r="B471" s="84" t="s">
        <v>469</v>
      </c>
      <c r="C471" s="249">
        <f>VLOOKUP($A471,'App C Total'!$A:$I,3,FALSE)</f>
        <v>1.8563E-4</v>
      </c>
      <c r="D471" s="44"/>
      <c r="E471" s="250">
        <f>VLOOKUP($A471,'App C Total'!$A:$I,5,FALSE)</f>
        <v>206920.63104250003</v>
      </c>
      <c r="F471" s="250">
        <f>VLOOKUP($A471,'App C Total'!$A:$I,6,FALSE)</f>
        <v>96559.877162500008</v>
      </c>
      <c r="G471" s="250">
        <f>VLOOKUP($A471,'App C Total'!$A:$I,7,FALSE)</f>
        <v>220570.9482675</v>
      </c>
      <c r="H471" s="250">
        <f>VLOOKUP($A471,'App C Total'!$A:$I,8,FALSE)</f>
        <v>13914.082280000001</v>
      </c>
      <c r="I471" s="250">
        <f>VLOOKUP($A471,'App C Total'!$A:$I,9,FALSE)</f>
        <v>0</v>
      </c>
      <c r="L471" s="250">
        <f>VLOOKUP($A471,'App C Exp'!$A:$I,5,FALSE)</f>
        <v>53349.876369999998</v>
      </c>
      <c r="M471" s="250">
        <f>VLOOKUP($A471,'App C Exp'!$A:$I,6,FALSE)</f>
        <v>39611.400069999996</v>
      </c>
      <c r="N471" s="250">
        <f>VLOOKUP($A471,'App C Exp'!$A:$I,7,FALSE)</f>
        <v>41085.85916</v>
      </c>
      <c r="O471" s="250">
        <f>VLOOKUP($A471,'App C Exp'!$A:$I,8,FALSE)</f>
        <v>0</v>
      </c>
      <c r="P471" s="250">
        <f>VLOOKUP($A471,'App C Exp'!$A:$I,9,FALSE)</f>
        <v>0</v>
      </c>
      <c r="S471" s="250">
        <f>VLOOKUP($A471,'App C Inv'!$A:$I,5,FALSE)</f>
        <v>81976.992450000005</v>
      </c>
      <c r="T471" s="250">
        <f>VLOOKUP($A471,'App C Inv'!$A:$I,6,FALSE)</f>
        <v>54350.97896</v>
      </c>
      <c r="U471" s="250">
        <f>VLOOKUP($A471,'App C Inv'!$A:$I,7,FALSE)</f>
        <v>178810.88195000001</v>
      </c>
      <c r="V471" s="250">
        <f>VLOOKUP($A471,'App C Inv'!$A:$I,8,FALSE)</f>
        <v>13914.082280000001</v>
      </c>
      <c r="W471" s="250">
        <f>VLOOKUP($A471,'App C Inv'!$A:$I,9,FALSE)</f>
        <v>0</v>
      </c>
      <c r="Z471" s="250">
        <f>VLOOKUP($A471,'App C Assum'!$A:$I,5,FALSE)</f>
        <v>52244.264089999997</v>
      </c>
      <c r="AA471" s="250">
        <f>VLOOKUP($A471,'App C Assum'!$A:$I,6,FALSE)</f>
        <v>0</v>
      </c>
      <c r="AB471" s="250">
        <f>VLOOKUP($A471,'App C Assum'!$A:$I,7,FALSE)</f>
        <v>0</v>
      </c>
      <c r="AC471" s="250">
        <f>VLOOKUP($A471,'App C Assum'!$A:$I,8,FALSE)</f>
        <v>0</v>
      </c>
      <c r="AD471" s="250">
        <f>VLOOKUP($A471,'App C Assum'!$A:$I,9,FALSE)</f>
        <v>0</v>
      </c>
      <c r="AG471" s="250">
        <f>VLOOKUP($A471,'App C Share Outflows'!$A:$I,5,FALSE)</f>
        <v>19519.992782500012</v>
      </c>
      <c r="AH471" s="250">
        <f>VLOOKUP($A471,'App C Share Outflows'!$A:$I,6,FALSE)</f>
        <v>2767.9927825000113</v>
      </c>
      <c r="AI471" s="250">
        <f>VLOOKUP($A471,'App C Share Outflows'!$A:$I,7,FALSE)</f>
        <v>674.20715750001455</v>
      </c>
      <c r="AJ471" s="250">
        <f>VLOOKUP($A471,'App C Share Outflows'!$A:$I,8,FALSE)</f>
        <v>0</v>
      </c>
      <c r="AK471" s="250">
        <f>VLOOKUP($A471,'App C Share Outflows'!$A:$I,9,FALSE)</f>
        <v>0</v>
      </c>
      <c r="AN471" s="250">
        <f>VLOOKUP($A471,'App C Share Inflows'!$A:$I,5,FALSE)</f>
        <v>-170.49464999999327</v>
      </c>
      <c r="AO471" s="250">
        <f>VLOOKUP($A471,'App C Share Inflows'!$A:$I,6,FALSE)</f>
        <v>-170.49464999999327</v>
      </c>
      <c r="AP471" s="250">
        <f>VLOOKUP($A471,'App C Share Inflows'!$A:$I,7,FALSE)</f>
        <v>0</v>
      </c>
      <c r="AQ471" s="250">
        <f>VLOOKUP($A471,'App C Share Inflows'!$A:$I,8,FALSE)</f>
        <v>0</v>
      </c>
      <c r="AR471" s="250">
        <f>VLOOKUP($A471,'App C Share Inflows'!$A:$I,9,FALSE)</f>
        <v>0</v>
      </c>
    </row>
    <row r="472" spans="1:44">
      <c r="A472" s="4">
        <v>95008</v>
      </c>
      <c r="B472" s="84" t="s">
        <v>919</v>
      </c>
      <c r="C472" s="249">
        <f>VLOOKUP($A472,'App C Total'!$A:$I,3,FALSE)</f>
        <v>1.3899999999999999E-4</v>
      </c>
      <c r="D472" s="44"/>
      <c r="E472" s="250">
        <f>VLOOKUP($A472,'App C Total'!$A:$I,5,FALSE)</f>
        <v>162886.54694999999</v>
      </c>
      <c r="F472" s="250">
        <f>VLOOKUP($A472,'App C Total'!$A:$I,6,FALSE)</f>
        <v>90535.182949999988</v>
      </c>
      <c r="G472" s="250">
        <f>VLOOKUP($A472,'App C Total'!$A:$I,7,FALSE)</f>
        <v>188500.99654999998</v>
      </c>
      <c r="H472" s="250">
        <f>VLOOKUP($A472,'App C Total'!$A:$I,8,FALSE)</f>
        <v>10418.884</v>
      </c>
      <c r="I472" s="250">
        <f>VLOOKUP($A472,'App C Total'!$A:$I,9,FALSE)</f>
        <v>0</v>
      </c>
      <c r="L472" s="250">
        <f>VLOOKUP($A472,'App C Exp'!$A:$I,5,FALSE)</f>
        <v>39948.460999999996</v>
      </c>
      <c r="M472" s="250">
        <f>VLOOKUP($A472,'App C Exp'!$A:$I,6,FALSE)</f>
        <v>29661.070999999996</v>
      </c>
      <c r="N472" s="250">
        <f>VLOOKUP($A472,'App C Exp'!$A:$I,7,FALSE)</f>
        <v>30765.147999999997</v>
      </c>
      <c r="O472" s="250">
        <f>VLOOKUP($A472,'App C Exp'!$A:$I,8,FALSE)</f>
        <v>0</v>
      </c>
      <c r="P472" s="250">
        <f>VLOOKUP($A472,'App C Exp'!$A:$I,9,FALSE)</f>
        <v>0</v>
      </c>
      <c r="S472" s="250">
        <f>VLOOKUP($A472,'App C Inv'!$A:$I,5,FALSE)</f>
        <v>61384.484999999993</v>
      </c>
      <c r="T472" s="250">
        <f>VLOOKUP($A472,'App C Inv'!$A:$I,6,FALSE)</f>
        <v>40698.087999999996</v>
      </c>
      <c r="U472" s="250">
        <f>VLOOKUP($A472,'App C Inv'!$A:$I,7,FALSE)</f>
        <v>133893.83499999999</v>
      </c>
      <c r="V472" s="250">
        <f>VLOOKUP($A472,'App C Inv'!$A:$I,8,FALSE)</f>
        <v>10418.884</v>
      </c>
      <c r="W472" s="250">
        <f>VLOOKUP($A472,'App C Inv'!$A:$I,9,FALSE)</f>
        <v>0</v>
      </c>
      <c r="Z472" s="250">
        <f>VLOOKUP($A472,'App C Assum'!$A:$I,5,FALSE)</f>
        <v>39120.576999999997</v>
      </c>
      <c r="AA472" s="250">
        <f>VLOOKUP($A472,'App C Assum'!$A:$I,6,FALSE)</f>
        <v>0</v>
      </c>
      <c r="AB472" s="250">
        <f>VLOOKUP($A472,'App C Assum'!$A:$I,7,FALSE)</f>
        <v>0</v>
      </c>
      <c r="AC472" s="250">
        <f>VLOOKUP($A472,'App C Assum'!$A:$I,8,FALSE)</f>
        <v>0</v>
      </c>
      <c r="AD472" s="250">
        <f>VLOOKUP($A472,'App C Assum'!$A:$I,9,FALSE)</f>
        <v>0</v>
      </c>
      <c r="AG472" s="250">
        <f>VLOOKUP($A472,'App C Share Outflows'!$A:$I,5,FALSE)</f>
        <v>29934.788550000005</v>
      </c>
      <c r="AH472" s="250">
        <f>VLOOKUP($A472,'App C Share Outflows'!$A:$I,6,FALSE)</f>
        <v>27677.788550000005</v>
      </c>
      <c r="AI472" s="250">
        <f>VLOOKUP($A472,'App C Share Outflows'!$A:$I,7,FALSE)</f>
        <v>23842.013550000003</v>
      </c>
      <c r="AJ472" s="250">
        <f>VLOOKUP($A472,'App C Share Outflows'!$A:$I,8,FALSE)</f>
        <v>0</v>
      </c>
      <c r="AK472" s="250">
        <f>VLOOKUP($A472,'App C Share Outflows'!$A:$I,9,FALSE)</f>
        <v>0</v>
      </c>
      <c r="AN472" s="250">
        <f>VLOOKUP($A472,'App C Share Inflows'!$A:$I,5,FALSE)</f>
        <v>-7501.764599999995</v>
      </c>
      <c r="AO472" s="250">
        <f>VLOOKUP($A472,'App C Share Inflows'!$A:$I,6,FALSE)</f>
        <v>-7501.764599999995</v>
      </c>
      <c r="AP472" s="250">
        <f>VLOOKUP($A472,'App C Share Inflows'!$A:$I,7,FALSE)</f>
        <v>0</v>
      </c>
      <c r="AQ472" s="250">
        <f>VLOOKUP($A472,'App C Share Inflows'!$A:$I,8,FALSE)</f>
        <v>0</v>
      </c>
      <c r="AR472" s="250">
        <f>VLOOKUP($A472,'App C Share Inflows'!$A:$I,9,FALSE)</f>
        <v>0</v>
      </c>
    </row>
    <row r="473" spans="1:44">
      <c r="A473" s="4">
        <v>95009</v>
      </c>
      <c r="B473" s="84" t="s">
        <v>946</v>
      </c>
      <c r="C473" s="249">
        <f>VLOOKUP($A473,'App C Total'!$A:$I,3,FALSE)</f>
        <v>8.4598299999999998E-3</v>
      </c>
      <c r="D473" s="44"/>
      <c r="E473" s="250">
        <f>VLOOKUP($A473,'App C Total'!$A:$I,5,FALSE)</f>
        <v>12264347.678567499</v>
      </c>
      <c r="F473" s="250">
        <f>VLOOKUP($A473,'App C Total'!$A:$I,6,FALSE)</f>
        <v>7876132.4454874992</v>
      </c>
      <c r="G473" s="250">
        <f>VLOOKUP($A473,'App C Total'!$A:$I,7,FALSE)</f>
        <v>13122167.655467499</v>
      </c>
      <c r="H473" s="250">
        <f>VLOOKUP($A473,'App C Total'!$A:$I,8,FALSE)</f>
        <v>634115.01748000004</v>
      </c>
      <c r="I473" s="250">
        <f>VLOOKUP($A473,'App C Total'!$A:$I,9,FALSE)</f>
        <v>0</v>
      </c>
      <c r="L473" s="250">
        <f>VLOOKUP($A473,'App C Exp'!$A:$I,5,FALSE)</f>
        <v>2431346.6821699999</v>
      </c>
      <c r="M473" s="250">
        <f>VLOOKUP($A473,'App C Exp'!$A:$I,6,FALSE)</f>
        <v>1805234.66387</v>
      </c>
      <c r="N473" s="250">
        <f>VLOOKUP($A473,'App C Exp'!$A:$I,7,FALSE)</f>
        <v>1872431.09356</v>
      </c>
      <c r="O473" s="250">
        <f>VLOOKUP($A473,'App C Exp'!$A:$I,8,FALSE)</f>
        <v>0</v>
      </c>
      <c r="P473" s="250">
        <f>VLOOKUP($A473,'App C Exp'!$A:$I,9,FALSE)</f>
        <v>0</v>
      </c>
      <c r="S473" s="250">
        <f>VLOOKUP($A473,'App C Inv'!$A:$I,5,FALSE)</f>
        <v>3735987.8254499999</v>
      </c>
      <c r="T473" s="250">
        <f>VLOOKUP($A473,'App C Inv'!$A:$I,6,FALSE)</f>
        <v>2476970.5453599999</v>
      </c>
      <c r="U473" s="250">
        <f>VLOOKUP($A473,'App C Inv'!$A:$I,7,FALSE)</f>
        <v>8149058.1449499996</v>
      </c>
      <c r="V473" s="250">
        <f>VLOOKUP($A473,'App C Inv'!$A:$I,8,FALSE)</f>
        <v>634115.01748000004</v>
      </c>
      <c r="W473" s="250">
        <f>VLOOKUP($A473,'App C Inv'!$A:$I,9,FALSE)</f>
        <v>0</v>
      </c>
      <c r="Z473" s="250">
        <f>VLOOKUP($A473,'App C Assum'!$A:$I,5,FALSE)</f>
        <v>2380959.93469</v>
      </c>
      <c r="AA473" s="250">
        <f>VLOOKUP($A473,'App C Assum'!$A:$I,6,FALSE)</f>
        <v>0</v>
      </c>
      <c r="AB473" s="250">
        <f>VLOOKUP($A473,'App C Assum'!$A:$I,7,FALSE)</f>
        <v>0</v>
      </c>
      <c r="AC473" s="250">
        <f>VLOOKUP($A473,'App C Assum'!$A:$I,8,FALSE)</f>
        <v>0</v>
      </c>
      <c r="AD473" s="250">
        <f>VLOOKUP($A473,'App C Assum'!$A:$I,9,FALSE)</f>
        <v>0</v>
      </c>
      <c r="AG473" s="250">
        <f>VLOOKUP($A473,'App C Share Outflows'!$A:$I,5,FALSE)</f>
        <v>3716053.2362574995</v>
      </c>
      <c r="AH473" s="250">
        <f>VLOOKUP($A473,'App C Share Outflows'!$A:$I,6,FALSE)</f>
        <v>3593927.2362574995</v>
      </c>
      <c r="AI473" s="250">
        <f>VLOOKUP($A473,'App C Share Outflows'!$A:$I,7,FALSE)</f>
        <v>3100678.4169574985</v>
      </c>
      <c r="AJ473" s="250">
        <f>VLOOKUP($A473,'App C Share Outflows'!$A:$I,8,FALSE)</f>
        <v>0</v>
      </c>
      <c r="AK473" s="250">
        <f>VLOOKUP($A473,'App C Share Outflows'!$A:$I,9,FALSE)</f>
        <v>0</v>
      </c>
      <c r="AN473" s="250">
        <f>VLOOKUP($A473,'App C Share Inflows'!$A:$I,5,FALSE)</f>
        <v>0</v>
      </c>
      <c r="AO473" s="250">
        <f>VLOOKUP($A473,'App C Share Inflows'!$A:$I,6,FALSE)</f>
        <v>0</v>
      </c>
      <c r="AP473" s="250">
        <f>VLOOKUP($A473,'App C Share Inflows'!$A:$I,7,FALSE)</f>
        <v>0</v>
      </c>
      <c r="AQ473" s="250">
        <f>VLOOKUP($A473,'App C Share Inflows'!$A:$I,8,FALSE)</f>
        <v>0</v>
      </c>
      <c r="AR473" s="250">
        <f>VLOOKUP($A473,'App C Share Inflows'!$A:$I,9,FALSE)</f>
        <v>0</v>
      </c>
    </row>
    <row r="474" spans="1:44">
      <c r="A474" s="4">
        <v>95010</v>
      </c>
      <c r="B474" s="84" t="s">
        <v>958</v>
      </c>
      <c r="C474" s="249">
        <f>VLOOKUP($A474,'App C Total'!$A:$I,3,FALSE)</f>
        <v>2.7080000000000002E-5</v>
      </c>
      <c r="D474" s="44"/>
      <c r="E474" s="250">
        <f>VLOOKUP($A474,'App C Total'!$A:$I,5,FALSE)</f>
        <v>26496.375480000002</v>
      </c>
      <c r="F474" s="250">
        <f>VLOOKUP($A474,'App C Total'!$A:$I,6,FALSE)</f>
        <v>13295.581400000003</v>
      </c>
      <c r="G474" s="250">
        <f>VLOOKUP($A474,'App C Total'!$A:$I,7,FALSE)</f>
        <v>32115.937430000005</v>
      </c>
      <c r="H474" s="250">
        <f>VLOOKUP($A474,'App C Total'!$A:$I,8,FALSE)</f>
        <v>2029.8084800000001</v>
      </c>
      <c r="I474" s="250">
        <f>VLOOKUP($A474,'App C Total'!$A:$I,9,FALSE)</f>
        <v>0</v>
      </c>
      <c r="L474" s="250">
        <f>VLOOKUP($A474,'App C Exp'!$A:$I,5,FALSE)</f>
        <v>7782.7649200000005</v>
      </c>
      <c r="M474" s="250">
        <f>VLOOKUP($A474,'App C Exp'!$A:$I,6,FALSE)</f>
        <v>5778.5741200000002</v>
      </c>
      <c r="N474" s="250">
        <f>VLOOKUP($A474,'App C Exp'!$A:$I,7,FALSE)</f>
        <v>5993.6705600000005</v>
      </c>
      <c r="O474" s="250">
        <f>VLOOKUP($A474,'App C Exp'!$A:$I,8,FALSE)</f>
        <v>0</v>
      </c>
      <c r="P474" s="250">
        <f>VLOOKUP($A474,'App C Exp'!$A:$I,9,FALSE)</f>
        <v>0</v>
      </c>
      <c r="S474" s="250">
        <f>VLOOKUP($A474,'App C Inv'!$A:$I,5,FALSE)</f>
        <v>11958.934200000002</v>
      </c>
      <c r="T474" s="250">
        <f>VLOOKUP($A474,'App C Inv'!$A:$I,6,FALSE)</f>
        <v>7928.8073600000007</v>
      </c>
      <c r="U474" s="250">
        <f>VLOOKUP($A474,'App C Inv'!$A:$I,7,FALSE)</f>
        <v>26085.216200000003</v>
      </c>
      <c r="V474" s="250">
        <f>VLOOKUP($A474,'App C Inv'!$A:$I,8,FALSE)</f>
        <v>2029.8084800000001</v>
      </c>
      <c r="W474" s="250">
        <f>VLOOKUP($A474,'App C Inv'!$A:$I,9,FALSE)</f>
        <v>0</v>
      </c>
      <c r="Z474" s="250">
        <f>VLOOKUP($A474,'App C Assum'!$A:$I,5,FALSE)</f>
        <v>7621.4764400000004</v>
      </c>
      <c r="AA474" s="250">
        <f>VLOOKUP($A474,'App C Assum'!$A:$I,6,FALSE)</f>
        <v>0</v>
      </c>
      <c r="AB474" s="250">
        <f>VLOOKUP($A474,'App C Assum'!$A:$I,7,FALSE)</f>
        <v>0</v>
      </c>
      <c r="AC474" s="250">
        <f>VLOOKUP($A474,'App C Assum'!$A:$I,8,FALSE)</f>
        <v>0</v>
      </c>
      <c r="AD474" s="250">
        <f>VLOOKUP($A474,'App C Assum'!$A:$I,9,FALSE)</f>
        <v>0</v>
      </c>
      <c r="AG474" s="250">
        <f>VLOOKUP($A474,'App C Share Outflows'!$A:$I,5,FALSE)</f>
        <v>605.36617000000297</v>
      </c>
      <c r="AH474" s="250">
        <f>VLOOKUP($A474,'App C Share Outflows'!$A:$I,6,FALSE)</f>
        <v>605.36617000000297</v>
      </c>
      <c r="AI474" s="250">
        <f>VLOOKUP($A474,'App C Share Outflows'!$A:$I,7,FALSE)</f>
        <v>37.050670000004175</v>
      </c>
      <c r="AJ474" s="250">
        <f>VLOOKUP($A474,'App C Share Outflows'!$A:$I,8,FALSE)</f>
        <v>0</v>
      </c>
      <c r="AK474" s="250">
        <f>VLOOKUP($A474,'App C Share Outflows'!$A:$I,9,FALSE)</f>
        <v>0</v>
      </c>
      <c r="AN474" s="250">
        <f>VLOOKUP($A474,'App C Share Inflows'!$A:$I,5,FALSE)</f>
        <v>-1472.1662500000002</v>
      </c>
      <c r="AO474" s="250">
        <f>VLOOKUP($A474,'App C Share Inflows'!$A:$I,6,FALSE)</f>
        <v>-1017.1662500000002</v>
      </c>
      <c r="AP474" s="250">
        <f>VLOOKUP($A474,'App C Share Inflows'!$A:$I,7,FALSE)</f>
        <v>0</v>
      </c>
      <c r="AQ474" s="250">
        <f>VLOOKUP($A474,'App C Share Inflows'!$A:$I,8,FALSE)</f>
        <v>0</v>
      </c>
      <c r="AR474" s="250">
        <f>VLOOKUP($A474,'App C Share Inflows'!$A:$I,9,FALSE)</f>
        <v>0</v>
      </c>
    </row>
    <row r="475" spans="1:44">
      <c r="A475" s="4">
        <v>95011</v>
      </c>
      <c r="B475" s="84" t="s">
        <v>472</v>
      </c>
      <c r="C475" s="249">
        <f>VLOOKUP($A475,'App C Total'!$A:$I,3,FALSE)</f>
        <v>2.5012999999999999E-4</v>
      </c>
      <c r="D475" s="44"/>
      <c r="E475" s="250">
        <f>VLOOKUP($A475,'App C Total'!$A:$I,5,FALSE)</f>
        <v>292434.5101675</v>
      </c>
      <c r="F475" s="250">
        <f>VLOOKUP($A475,'App C Total'!$A:$I,6,FALSE)</f>
        <v>163800.95428750003</v>
      </c>
      <c r="G475" s="250">
        <f>VLOOKUP($A475,'App C Total'!$A:$I,7,FALSE)</f>
        <v>332412.09299249999</v>
      </c>
      <c r="H475" s="250">
        <f>VLOOKUP($A475,'App C Total'!$A:$I,8,FALSE)</f>
        <v>18748.744279999999</v>
      </c>
      <c r="I475" s="250">
        <f>VLOOKUP($A475,'App C Total'!$A:$I,9,FALSE)</f>
        <v>0</v>
      </c>
      <c r="L475" s="250">
        <f>VLOOKUP($A475,'App C Exp'!$A:$I,5,FALSE)</f>
        <v>71887.111869999993</v>
      </c>
      <c r="M475" s="250">
        <f>VLOOKUP($A475,'App C Exp'!$A:$I,6,FALSE)</f>
        <v>53374.990570000002</v>
      </c>
      <c r="N475" s="250">
        <f>VLOOKUP($A475,'App C Exp'!$A:$I,7,FALSE)</f>
        <v>55361.773159999997</v>
      </c>
      <c r="O475" s="250">
        <f>VLOOKUP($A475,'App C Exp'!$A:$I,8,FALSE)</f>
        <v>0</v>
      </c>
      <c r="P475" s="250">
        <f>VLOOKUP($A475,'App C Exp'!$A:$I,9,FALSE)</f>
        <v>0</v>
      </c>
      <c r="S475" s="250">
        <f>VLOOKUP($A475,'App C Inv'!$A:$I,5,FALSE)</f>
        <v>110461.15995</v>
      </c>
      <c r="T475" s="250">
        <f>VLOOKUP($A475,'App C Inv'!$A:$I,6,FALSE)</f>
        <v>73236.062959999996</v>
      </c>
      <c r="U475" s="250">
        <f>VLOOKUP($A475,'App C Inv'!$A:$I,7,FALSE)</f>
        <v>240941.47444999998</v>
      </c>
      <c r="V475" s="250">
        <f>VLOOKUP($A475,'App C Inv'!$A:$I,8,FALSE)</f>
        <v>18748.744279999999</v>
      </c>
      <c r="W475" s="250">
        <f>VLOOKUP($A475,'App C Inv'!$A:$I,9,FALSE)</f>
        <v>0</v>
      </c>
      <c r="Z475" s="250">
        <f>VLOOKUP($A475,'App C Assum'!$A:$I,5,FALSE)</f>
        <v>70397.337589999996</v>
      </c>
      <c r="AA475" s="250">
        <f>VLOOKUP($A475,'App C Assum'!$A:$I,6,FALSE)</f>
        <v>0</v>
      </c>
      <c r="AB475" s="250">
        <f>VLOOKUP($A475,'App C Assum'!$A:$I,7,FALSE)</f>
        <v>0</v>
      </c>
      <c r="AC475" s="250">
        <f>VLOOKUP($A475,'App C Assum'!$A:$I,8,FALSE)</f>
        <v>0</v>
      </c>
      <c r="AD475" s="250">
        <f>VLOOKUP($A475,'App C Assum'!$A:$I,9,FALSE)</f>
        <v>0</v>
      </c>
      <c r="AG475" s="250">
        <f>VLOOKUP($A475,'App C Share Outflows'!$A:$I,5,FALSE)</f>
        <v>44006.842632500026</v>
      </c>
      <c r="AH475" s="250">
        <f>VLOOKUP($A475,'App C Share Outflows'!$A:$I,6,FALSE)</f>
        <v>41507.842632500026</v>
      </c>
      <c r="AI475" s="250">
        <f>VLOOKUP($A475,'App C Share Outflows'!$A:$I,7,FALSE)</f>
        <v>36108.845382500025</v>
      </c>
      <c r="AJ475" s="250">
        <f>VLOOKUP($A475,'App C Share Outflows'!$A:$I,8,FALSE)</f>
        <v>0</v>
      </c>
      <c r="AK475" s="250">
        <f>VLOOKUP($A475,'App C Share Outflows'!$A:$I,9,FALSE)</f>
        <v>0</v>
      </c>
      <c r="AN475" s="250">
        <f>VLOOKUP($A475,'App C Share Inflows'!$A:$I,5,FALSE)</f>
        <v>-4317.9418749999968</v>
      </c>
      <c r="AO475" s="250">
        <f>VLOOKUP($A475,'App C Share Inflows'!$A:$I,6,FALSE)</f>
        <v>-4317.9418749999968</v>
      </c>
      <c r="AP475" s="250">
        <f>VLOOKUP($A475,'App C Share Inflows'!$A:$I,7,FALSE)</f>
        <v>0</v>
      </c>
      <c r="AQ475" s="250">
        <f>VLOOKUP($A475,'App C Share Inflows'!$A:$I,8,FALSE)</f>
        <v>0</v>
      </c>
      <c r="AR475" s="250">
        <f>VLOOKUP($A475,'App C Share Inflows'!$A:$I,9,FALSE)</f>
        <v>0</v>
      </c>
    </row>
    <row r="476" spans="1:44">
      <c r="A476" s="4">
        <v>95017</v>
      </c>
      <c r="B476" s="84" t="s">
        <v>473</v>
      </c>
      <c r="C476" s="249">
        <f>VLOOKUP($A476,'App C Total'!$A:$I,3,FALSE)</f>
        <v>3.7329999999999997E-5</v>
      </c>
      <c r="D476" s="44"/>
      <c r="E476" s="250">
        <f>VLOOKUP($A476,'App C Total'!$A:$I,5,FALSE)</f>
        <v>38505.305392499991</v>
      </c>
      <c r="F476" s="250">
        <f>VLOOKUP($A476,'App C Total'!$A:$I,6,FALSE)</f>
        <v>37499.682312499994</v>
      </c>
      <c r="G476" s="250">
        <f>VLOOKUP($A476,'App C Total'!$A:$I,7,FALSE)</f>
        <v>41512.453442499995</v>
      </c>
      <c r="H476" s="250">
        <f>VLOOKUP($A476,'App C Total'!$A:$I,8,FALSE)</f>
        <v>2798.1074799999997</v>
      </c>
      <c r="I476" s="250">
        <f>VLOOKUP($A476,'App C Total'!$A:$I,9,FALSE)</f>
        <v>0</v>
      </c>
      <c r="L476" s="250">
        <f>VLOOKUP($A476,'App C Exp'!$A:$I,5,FALSE)</f>
        <v>10728.604669999999</v>
      </c>
      <c r="M476" s="250">
        <f>VLOOKUP($A476,'App C Exp'!$A:$I,6,FALSE)</f>
        <v>7965.8113699999994</v>
      </c>
      <c r="N476" s="250">
        <f>VLOOKUP($A476,'App C Exp'!$A:$I,7,FALSE)</f>
        <v>8262.3235599999989</v>
      </c>
      <c r="O476" s="250">
        <f>VLOOKUP($A476,'App C Exp'!$A:$I,8,FALSE)</f>
        <v>0</v>
      </c>
      <c r="P476" s="250">
        <f>VLOOKUP($A476,'App C Exp'!$A:$I,9,FALSE)</f>
        <v>0</v>
      </c>
      <c r="S476" s="250">
        <f>VLOOKUP($A476,'App C Inv'!$A:$I,5,FALSE)</f>
        <v>16485.487949999999</v>
      </c>
      <c r="T476" s="250">
        <f>VLOOKUP($A476,'App C Inv'!$A:$I,6,FALSE)</f>
        <v>10929.925359999999</v>
      </c>
      <c r="U476" s="250">
        <f>VLOOKUP($A476,'App C Inv'!$A:$I,7,FALSE)</f>
        <v>35958.68245</v>
      </c>
      <c r="V476" s="250">
        <f>VLOOKUP($A476,'App C Inv'!$A:$I,8,FALSE)</f>
        <v>2798.1074799999997</v>
      </c>
      <c r="W476" s="250">
        <f>VLOOKUP($A476,'App C Inv'!$A:$I,9,FALSE)</f>
        <v>0</v>
      </c>
      <c r="Z476" s="250">
        <f>VLOOKUP($A476,'App C Assum'!$A:$I,5,FALSE)</f>
        <v>10506.267189999999</v>
      </c>
      <c r="AA476" s="250">
        <f>VLOOKUP($A476,'App C Assum'!$A:$I,6,FALSE)</f>
        <v>0</v>
      </c>
      <c r="AB476" s="250">
        <f>VLOOKUP($A476,'App C Assum'!$A:$I,7,FALSE)</f>
        <v>0</v>
      </c>
      <c r="AC476" s="250">
        <f>VLOOKUP($A476,'App C Assum'!$A:$I,8,FALSE)</f>
        <v>0</v>
      </c>
      <c r="AD476" s="250">
        <f>VLOOKUP($A476,'App C Assum'!$A:$I,9,FALSE)</f>
        <v>0</v>
      </c>
      <c r="AG476" s="250">
        <f>VLOOKUP($A476,'App C Share Outflows'!$A:$I,5,FALSE)</f>
        <v>22618.956899999997</v>
      </c>
      <c r="AH476" s="250">
        <f>VLOOKUP($A476,'App C Share Outflows'!$A:$I,6,FALSE)</f>
        <v>22618.956899999997</v>
      </c>
      <c r="AI476" s="250">
        <f>VLOOKUP($A476,'App C Share Outflows'!$A:$I,7,FALSE)</f>
        <v>0</v>
      </c>
      <c r="AJ476" s="250">
        <f>VLOOKUP($A476,'App C Share Outflows'!$A:$I,8,FALSE)</f>
        <v>0</v>
      </c>
      <c r="AK476" s="250">
        <f>VLOOKUP($A476,'App C Share Outflows'!$A:$I,9,FALSE)</f>
        <v>0</v>
      </c>
      <c r="AN476" s="250">
        <f>VLOOKUP($A476,'App C Share Inflows'!$A:$I,5,FALSE)</f>
        <v>-21834.011317500001</v>
      </c>
      <c r="AO476" s="250">
        <f>VLOOKUP($A476,'App C Share Inflows'!$A:$I,6,FALSE)</f>
        <v>-4015.0113175000006</v>
      </c>
      <c r="AP476" s="250">
        <f>VLOOKUP($A476,'App C Share Inflows'!$A:$I,7,FALSE)</f>
        <v>-2708.5525675000017</v>
      </c>
      <c r="AQ476" s="250">
        <f>VLOOKUP($A476,'App C Share Inflows'!$A:$I,8,FALSE)</f>
        <v>0</v>
      </c>
      <c r="AR476" s="250">
        <f>VLOOKUP($A476,'App C Share Inflows'!$A:$I,9,FALSE)</f>
        <v>0</v>
      </c>
    </row>
    <row r="477" spans="1:44">
      <c r="A477" s="4">
        <v>95101</v>
      </c>
      <c r="B477" s="84" t="s">
        <v>474</v>
      </c>
      <c r="C477" s="249">
        <f>VLOOKUP($A477,'App C Total'!$A:$I,3,FALSE)</f>
        <v>1.008759E-2</v>
      </c>
      <c r="D477" s="44"/>
      <c r="E477" s="250">
        <f>VLOOKUP($A477,'App C Total'!$A:$I,5,FALSE)</f>
        <v>10730375.567927498</v>
      </c>
      <c r="F477" s="250">
        <f>VLOOKUP($A477,'App C Total'!$A:$I,6,FALSE)</f>
        <v>5774567.0330875004</v>
      </c>
      <c r="G477" s="250">
        <f>VLOOKUP($A477,'App C Total'!$A:$I,7,FALSE)</f>
        <v>12424033.8160275</v>
      </c>
      <c r="H477" s="250">
        <f>VLOOKUP($A477,'App C Total'!$A:$I,8,FALSE)</f>
        <v>756125.39604000002</v>
      </c>
      <c r="I477" s="250">
        <f>VLOOKUP($A477,'App C Total'!$A:$I,9,FALSE)</f>
        <v>0</v>
      </c>
      <c r="L477" s="250">
        <f>VLOOKUP($A477,'App C Exp'!$A:$I,5,FALSE)</f>
        <v>2899163.2784100003</v>
      </c>
      <c r="M477" s="250">
        <f>VLOOKUP($A477,'App C Exp'!$A:$I,6,FALSE)</f>
        <v>2152580.7425100002</v>
      </c>
      <c r="N477" s="250">
        <f>VLOOKUP($A477,'App C Exp'!$A:$I,7,FALSE)</f>
        <v>2232706.4698800002</v>
      </c>
      <c r="O477" s="250">
        <f>VLOOKUP($A477,'App C Exp'!$A:$I,8,FALSE)</f>
        <v>0</v>
      </c>
      <c r="P477" s="250">
        <f>VLOOKUP($A477,'App C Exp'!$A:$I,9,FALSE)</f>
        <v>0</v>
      </c>
      <c r="S477" s="250">
        <f>VLOOKUP($A477,'App C Inv'!$A:$I,5,FALSE)</f>
        <v>4454831.0578500004</v>
      </c>
      <c r="T477" s="250">
        <f>VLOOKUP($A477,'App C Inv'!$A:$I,6,FALSE)</f>
        <v>2953565.6512800003</v>
      </c>
      <c r="U477" s="250">
        <f>VLOOKUP($A477,'App C Inv'!$A:$I,7,FALSE)</f>
        <v>9717022.3813500013</v>
      </c>
      <c r="V477" s="250">
        <f>VLOOKUP($A477,'App C Inv'!$A:$I,8,FALSE)</f>
        <v>756125.39604000002</v>
      </c>
      <c r="W477" s="250">
        <f>VLOOKUP($A477,'App C Inv'!$A:$I,9,FALSE)</f>
        <v>0</v>
      </c>
      <c r="Z477" s="250">
        <f>VLOOKUP($A477,'App C Assum'!$A:$I,5,FALSE)</f>
        <v>2839081.5923700002</v>
      </c>
      <c r="AA477" s="250">
        <f>VLOOKUP($A477,'App C Assum'!$A:$I,6,FALSE)</f>
        <v>0</v>
      </c>
      <c r="AB477" s="250">
        <f>VLOOKUP($A477,'App C Assum'!$A:$I,7,FALSE)</f>
        <v>0</v>
      </c>
      <c r="AC477" s="250">
        <f>VLOOKUP($A477,'App C Assum'!$A:$I,8,FALSE)</f>
        <v>0</v>
      </c>
      <c r="AD477" s="250">
        <f>VLOOKUP($A477,'App C Assum'!$A:$I,9,FALSE)</f>
        <v>0</v>
      </c>
      <c r="AG477" s="250">
        <f>VLOOKUP($A477,'App C Share Outflows'!$A:$I,5,FALSE)</f>
        <v>733740.99054749939</v>
      </c>
      <c r="AH477" s="250">
        <f>VLOOKUP($A477,'App C Share Outflows'!$A:$I,6,FALSE)</f>
        <v>733740.99054749939</v>
      </c>
      <c r="AI477" s="250">
        <f>VLOOKUP($A477,'App C Share Outflows'!$A:$I,7,FALSE)</f>
        <v>474304.96479749889</v>
      </c>
      <c r="AJ477" s="250">
        <f>VLOOKUP($A477,'App C Share Outflows'!$A:$I,8,FALSE)</f>
        <v>0</v>
      </c>
      <c r="AK477" s="250">
        <f>VLOOKUP($A477,'App C Share Outflows'!$A:$I,9,FALSE)</f>
        <v>0</v>
      </c>
      <c r="AN477" s="250">
        <f>VLOOKUP($A477,'App C Share Inflows'!$A:$I,5,FALSE)</f>
        <v>-196441.3512500003</v>
      </c>
      <c r="AO477" s="250">
        <f>VLOOKUP($A477,'App C Share Inflows'!$A:$I,6,FALSE)</f>
        <v>-65320.351250000298</v>
      </c>
      <c r="AP477" s="250">
        <f>VLOOKUP($A477,'App C Share Inflows'!$A:$I,7,FALSE)</f>
        <v>0</v>
      </c>
      <c r="AQ477" s="250">
        <f>VLOOKUP($A477,'App C Share Inflows'!$A:$I,8,FALSE)</f>
        <v>0</v>
      </c>
      <c r="AR477" s="250">
        <f>VLOOKUP($A477,'App C Share Inflows'!$A:$I,9,FALSE)</f>
        <v>0</v>
      </c>
    </row>
    <row r="478" spans="1:44">
      <c r="A478" s="4">
        <v>95103</v>
      </c>
      <c r="B478" s="84" t="s">
        <v>475</v>
      </c>
      <c r="C478" s="249">
        <f>VLOOKUP($A478,'App C Total'!$A:$I,3,FALSE)</f>
        <v>3.8420000000000001E-5</v>
      </c>
      <c r="D478" s="44"/>
      <c r="E478" s="250">
        <f>VLOOKUP($A478,'App C Total'!$A:$I,5,FALSE)</f>
        <v>38778.471695000007</v>
      </c>
      <c r="F478" s="250">
        <f>VLOOKUP($A478,'App C Total'!$A:$I,6,FALSE)</f>
        <v>18090.187775000006</v>
      </c>
      <c r="G478" s="250">
        <f>VLOOKUP($A478,'App C Total'!$A:$I,7,FALSE)</f>
        <v>40164.711245000006</v>
      </c>
      <c r="H478" s="250">
        <f>VLOOKUP($A478,'App C Total'!$A:$I,8,FALSE)</f>
        <v>2879.8095200000002</v>
      </c>
      <c r="I478" s="250">
        <f>VLOOKUP($A478,'App C Total'!$A:$I,9,FALSE)</f>
        <v>0</v>
      </c>
      <c r="L478" s="250">
        <f>VLOOKUP($A478,'App C Exp'!$A:$I,5,FALSE)</f>
        <v>11041.86958</v>
      </c>
      <c r="M478" s="250">
        <f>VLOOKUP($A478,'App C Exp'!$A:$I,6,FALSE)</f>
        <v>8198.4053800000002</v>
      </c>
      <c r="N478" s="250">
        <f>VLOOKUP($A478,'App C Exp'!$A:$I,7,FALSE)</f>
        <v>8503.5754400000005</v>
      </c>
      <c r="O478" s="250">
        <f>VLOOKUP($A478,'App C Exp'!$A:$I,8,FALSE)</f>
        <v>0</v>
      </c>
      <c r="P478" s="250">
        <f>VLOOKUP($A478,'App C Exp'!$A:$I,9,FALSE)</f>
        <v>0</v>
      </c>
      <c r="S478" s="250">
        <f>VLOOKUP($A478,'App C Inv'!$A:$I,5,FALSE)</f>
        <v>16966.848300000001</v>
      </c>
      <c r="T478" s="250">
        <f>VLOOKUP($A478,'App C Inv'!$A:$I,6,FALSE)</f>
        <v>11249.068640000001</v>
      </c>
      <c r="U478" s="250">
        <f>VLOOKUP($A478,'App C Inv'!$A:$I,7,FALSE)</f>
        <v>37008.641300000003</v>
      </c>
      <c r="V478" s="250">
        <f>VLOOKUP($A478,'App C Inv'!$A:$I,8,FALSE)</f>
        <v>2879.8095200000002</v>
      </c>
      <c r="W478" s="250">
        <f>VLOOKUP($A478,'App C Inv'!$A:$I,9,FALSE)</f>
        <v>0</v>
      </c>
      <c r="Z478" s="250">
        <f>VLOOKUP($A478,'App C Assum'!$A:$I,5,FALSE)</f>
        <v>10813.040060000001</v>
      </c>
      <c r="AA478" s="250">
        <f>VLOOKUP($A478,'App C Assum'!$A:$I,6,FALSE)</f>
        <v>0</v>
      </c>
      <c r="AB478" s="250">
        <f>VLOOKUP($A478,'App C Assum'!$A:$I,7,FALSE)</f>
        <v>0</v>
      </c>
      <c r="AC478" s="250">
        <f>VLOOKUP($A478,'App C Assum'!$A:$I,8,FALSE)</f>
        <v>0</v>
      </c>
      <c r="AD478" s="250">
        <f>VLOOKUP($A478,'App C Assum'!$A:$I,9,FALSE)</f>
        <v>0</v>
      </c>
      <c r="AG478" s="250">
        <f>VLOOKUP($A478,'App C Share Outflows'!$A:$I,5,FALSE)</f>
        <v>5304.2192500000001</v>
      </c>
      <c r="AH478" s="250">
        <f>VLOOKUP($A478,'App C Share Outflows'!$A:$I,6,FALSE)</f>
        <v>3990.2192500000001</v>
      </c>
      <c r="AI478" s="250">
        <f>VLOOKUP($A478,'App C Share Outflows'!$A:$I,7,FALSE)</f>
        <v>0</v>
      </c>
      <c r="AJ478" s="250">
        <f>VLOOKUP($A478,'App C Share Outflows'!$A:$I,8,FALSE)</f>
        <v>0</v>
      </c>
      <c r="AK478" s="250">
        <f>VLOOKUP($A478,'App C Share Outflows'!$A:$I,9,FALSE)</f>
        <v>0</v>
      </c>
      <c r="AN478" s="250">
        <f>VLOOKUP($A478,'App C Share Inflows'!$A:$I,5,FALSE)</f>
        <v>-5347.5054949999976</v>
      </c>
      <c r="AO478" s="250">
        <f>VLOOKUP($A478,'App C Share Inflows'!$A:$I,6,FALSE)</f>
        <v>-5347.5054949999976</v>
      </c>
      <c r="AP478" s="250">
        <f>VLOOKUP($A478,'App C Share Inflows'!$A:$I,7,FALSE)</f>
        <v>-5347.5054949999976</v>
      </c>
      <c r="AQ478" s="250">
        <f>VLOOKUP($A478,'App C Share Inflows'!$A:$I,8,FALSE)</f>
        <v>0</v>
      </c>
      <c r="AR478" s="250">
        <f>VLOOKUP($A478,'App C Share Inflows'!$A:$I,9,FALSE)</f>
        <v>0</v>
      </c>
    </row>
    <row r="479" spans="1:44">
      <c r="A479" s="4">
        <v>95104</v>
      </c>
      <c r="B479" s="84" t="s">
        <v>476</v>
      </c>
      <c r="C479" s="249">
        <f>VLOOKUP($A479,'App C Total'!$A:$I,3,FALSE)</f>
        <v>1.5797000000000001E-4</v>
      </c>
      <c r="D479" s="44"/>
      <c r="E479" s="250">
        <f>VLOOKUP($A479,'App C Total'!$A:$I,5,FALSE)</f>
        <v>207501.71740750002</v>
      </c>
      <c r="F479" s="250">
        <f>VLOOKUP($A479,'App C Total'!$A:$I,6,FALSE)</f>
        <v>110549.23768749999</v>
      </c>
      <c r="G479" s="250">
        <f>VLOOKUP($A479,'App C Total'!$A:$I,7,FALSE)</f>
        <v>191300.5261325</v>
      </c>
      <c r="H479" s="250">
        <f>VLOOKUP($A479,'App C Total'!$A:$I,8,FALSE)</f>
        <v>11840.79932</v>
      </c>
      <c r="I479" s="250">
        <f>VLOOKUP($A479,'App C Total'!$A:$I,9,FALSE)</f>
        <v>0</v>
      </c>
      <c r="L479" s="250">
        <f>VLOOKUP($A479,'App C Exp'!$A:$I,5,FALSE)</f>
        <v>45400.420030000001</v>
      </c>
      <c r="M479" s="250">
        <f>VLOOKUP($A479,'App C Exp'!$A:$I,6,FALSE)</f>
        <v>33709.06033</v>
      </c>
      <c r="N479" s="250">
        <f>VLOOKUP($A479,'App C Exp'!$A:$I,7,FALSE)</f>
        <v>34963.816040000005</v>
      </c>
      <c r="O479" s="250">
        <f>VLOOKUP($A479,'App C Exp'!$A:$I,8,FALSE)</f>
        <v>0</v>
      </c>
      <c r="P479" s="250">
        <f>VLOOKUP($A479,'App C Exp'!$A:$I,9,FALSE)</f>
        <v>0</v>
      </c>
      <c r="S479" s="250">
        <f>VLOOKUP($A479,'App C Inv'!$A:$I,5,FALSE)</f>
        <v>69761.921549999999</v>
      </c>
      <c r="T479" s="250">
        <f>VLOOKUP($A479,'App C Inv'!$A:$I,6,FALSE)</f>
        <v>46252.35224</v>
      </c>
      <c r="U479" s="250">
        <f>VLOOKUP($A479,'App C Inv'!$A:$I,7,FALSE)</f>
        <v>152166.97205000001</v>
      </c>
      <c r="V479" s="250">
        <f>VLOOKUP($A479,'App C Inv'!$A:$I,8,FALSE)</f>
        <v>11840.79932</v>
      </c>
      <c r="W479" s="250">
        <f>VLOOKUP($A479,'App C Inv'!$A:$I,9,FALSE)</f>
        <v>0</v>
      </c>
      <c r="Z479" s="250">
        <f>VLOOKUP($A479,'App C Assum'!$A:$I,5,FALSE)</f>
        <v>44459.550710000003</v>
      </c>
      <c r="AA479" s="250">
        <f>VLOOKUP($A479,'App C Assum'!$A:$I,6,FALSE)</f>
        <v>0</v>
      </c>
      <c r="AB479" s="250">
        <f>VLOOKUP($A479,'App C Assum'!$A:$I,7,FALSE)</f>
        <v>0</v>
      </c>
      <c r="AC479" s="250">
        <f>VLOOKUP($A479,'App C Assum'!$A:$I,8,FALSE)</f>
        <v>0</v>
      </c>
      <c r="AD479" s="250">
        <f>VLOOKUP($A479,'App C Assum'!$A:$I,9,FALSE)</f>
        <v>0</v>
      </c>
      <c r="AG479" s="250">
        <f>VLOOKUP($A479,'App C Share Outflows'!$A:$I,5,FALSE)</f>
        <v>47879.82511749999</v>
      </c>
      <c r="AH479" s="250">
        <f>VLOOKUP($A479,'App C Share Outflows'!$A:$I,6,FALSE)</f>
        <v>30587.82511749999</v>
      </c>
      <c r="AI479" s="250">
        <f>VLOOKUP($A479,'App C Share Outflows'!$A:$I,7,FALSE)</f>
        <v>4169.7380424999938</v>
      </c>
      <c r="AJ479" s="250">
        <f>VLOOKUP($A479,'App C Share Outflows'!$A:$I,8,FALSE)</f>
        <v>0</v>
      </c>
      <c r="AK479" s="250">
        <f>VLOOKUP($A479,'App C Share Outflows'!$A:$I,9,FALSE)</f>
        <v>0</v>
      </c>
      <c r="AN479" s="250">
        <f>VLOOKUP($A479,'App C Share Inflows'!$A:$I,5,FALSE)</f>
        <v>0</v>
      </c>
      <c r="AO479" s="250">
        <f>VLOOKUP($A479,'App C Share Inflows'!$A:$I,6,FALSE)</f>
        <v>0</v>
      </c>
      <c r="AP479" s="250">
        <f>VLOOKUP($A479,'App C Share Inflows'!$A:$I,7,FALSE)</f>
        <v>0</v>
      </c>
      <c r="AQ479" s="250">
        <f>VLOOKUP($A479,'App C Share Inflows'!$A:$I,8,FALSE)</f>
        <v>0</v>
      </c>
      <c r="AR479" s="250">
        <f>VLOOKUP($A479,'App C Share Inflows'!$A:$I,9,FALSE)</f>
        <v>0</v>
      </c>
    </row>
    <row r="480" spans="1:44">
      <c r="A480" s="4">
        <v>95105</v>
      </c>
      <c r="B480" s="84" t="s">
        <v>477</v>
      </c>
      <c r="C480" s="249">
        <f>VLOOKUP($A480,'App C Total'!$A:$I,3,FALSE)</f>
        <v>6.19E-5</v>
      </c>
      <c r="D480" s="44"/>
      <c r="E480" s="250">
        <f>VLOOKUP($A480,'App C Total'!$A:$I,5,FALSE)</f>
        <v>44878.544899999994</v>
      </c>
      <c r="F480" s="250">
        <f>VLOOKUP($A480,'App C Total'!$A:$I,6,FALSE)</f>
        <v>28133.860499999999</v>
      </c>
      <c r="G480" s="250">
        <f>VLOOKUP($A480,'App C Total'!$A:$I,7,FALSE)</f>
        <v>65321.078725000007</v>
      </c>
      <c r="H480" s="250">
        <f>VLOOKUP($A480,'App C Total'!$A:$I,8,FALSE)</f>
        <v>4639.7763999999997</v>
      </c>
      <c r="I480" s="250">
        <f>VLOOKUP($A480,'App C Total'!$A:$I,9,FALSE)</f>
        <v>0</v>
      </c>
      <c r="L480" s="250">
        <f>VLOOKUP($A480,'App C Exp'!$A:$I,5,FALSE)</f>
        <v>17789.998100000001</v>
      </c>
      <c r="M480" s="250">
        <f>VLOOKUP($A480,'App C Exp'!$A:$I,6,FALSE)</f>
        <v>13208.7791</v>
      </c>
      <c r="N480" s="250">
        <f>VLOOKUP($A480,'App C Exp'!$A:$I,7,FALSE)</f>
        <v>13700.450800000001</v>
      </c>
      <c r="O480" s="250">
        <f>VLOOKUP($A480,'App C Exp'!$A:$I,8,FALSE)</f>
        <v>0</v>
      </c>
      <c r="P480" s="250">
        <f>VLOOKUP($A480,'App C Exp'!$A:$I,9,FALSE)</f>
        <v>0</v>
      </c>
      <c r="S480" s="250">
        <f>VLOOKUP($A480,'App C Inv'!$A:$I,5,FALSE)</f>
        <v>27335.968499999999</v>
      </c>
      <c r="T480" s="250">
        <f>VLOOKUP($A480,'App C Inv'!$A:$I,6,FALSE)</f>
        <v>18123.824799999999</v>
      </c>
      <c r="U480" s="250">
        <f>VLOOKUP($A480,'App C Inv'!$A:$I,7,FALSE)</f>
        <v>59626.103499999997</v>
      </c>
      <c r="V480" s="250">
        <f>VLOOKUP($A480,'App C Inv'!$A:$I,8,FALSE)</f>
        <v>4639.7763999999997</v>
      </c>
      <c r="W480" s="250">
        <f>VLOOKUP($A480,'App C Inv'!$A:$I,9,FALSE)</f>
        <v>0</v>
      </c>
      <c r="Z480" s="250">
        <f>VLOOKUP($A480,'App C Assum'!$A:$I,5,FALSE)</f>
        <v>17421.3217</v>
      </c>
      <c r="AA480" s="250">
        <f>VLOOKUP($A480,'App C Assum'!$A:$I,6,FALSE)</f>
        <v>0</v>
      </c>
      <c r="AB480" s="250">
        <f>VLOOKUP($A480,'App C Assum'!$A:$I,7,FALSE)</f>
        <v>0</v>
      </c>
      <c r="AC480" s="250">
        <f>VLOOKUP($A480,'App C Assum'!$A:$I,8,FALSE)</f>
        <v>0</v>
      </c>
      <c r="AD480" s="250">
        <f>VLOOKUP($A480,'App C Assum'!$A:$I,9,FALSE)</f>
        <v>0</v>
      </c>
      <c r="AG480" s="250">
        <f>VLOOKUP($A480,'App C Share Outflows'!$A:$I,5,FALSE)</f>
        <v>7160.7752999999975</v>
      </c>
      <c r="AH480" s="250">
        <f>VLOOKUP($A480,'App C Share Outflows'!$A:$I,6,FALSE)</f>
        <v>7160.7752999999975</v>
      </c>
      <c r="AI480" s="250">
        <f>VLOOKUP($A480,'App C Share Outflows'!$A:$I,7,FALSE)</f>
        <v>0</v>
      </c>
      <c r="AJ480" s="250">
        <f>VLOOKUP($A480,'App C Share Outflows'!$A:$I,8,FALSE)</f>
        <v>0</v>
      </c>
      <c r="AK480" s="250">
        <f>VLOOKUP($A480,'App C Share Outflows'!$A:$I,9,FALSE)</f>
        <v>0</v>
      </c>
      <c r="AN480" s="250">
        <f>VLOOKUP($A480,'App C Share Inflows'!$A:$I,5,FALSE)</f>
        <v>-24829.518699999997</v>
      </c>
      <c r="AO480" s="250">
        <f>VLOOKUP($A480,'App C Share Inflows'!$A:$I,6,FALSE)</f>
        <v>-10359.518699999997</v>
      </c>
      <c r="AP480" s="250">
        <f>VLOOKUP($A480,'App C Share Inflows'!$A:$I,7,FALSE)</f>
        <v>-8005.4755749999968</v>
      </c>
      <c r="AQ480" s="250">
        <f>VLOOKUP($A480,'App C Share Inflows'!$A:$I,8,FALSE)</f>
        <v>0</v>
      </c>
      <c r="AR480" s="250">
        <f>VLOOKUP($A480,'App C Share Inflows'!$A:$I,9,FALSE)</f>
        <v>0</v>
      </c>
    </row>
    <row r="481" spans="1:44">
      <c r="A481" s="4">
        <v>95106</v>
      </c>
      <c r="B481" s="84" t="s">
        <v>478</v>
      </c>
      <c r="C481" s="249">
        <f>VLOOKUP($A481,'App C Total'!$A:$I,3,FALSE)</f>
        <v>2.9790000000000001E-5</v>
      </c>
      <c r="D481" s="44"/>
      <c r="E481" s="250">
        <f>VLOOKUP($A481,'App C Total'!$A:$I,5,FALSE)</f>
        <v>48641.640677500007</v>
      </c>
      <c r="F481" s="250">
        <f>VLOOKUP($A481,'App C Total'!$A:$I,6,FALSE)</f>
        <v>29879.258637499999</v>
      </c>
      <c r="G481" s="250">
        <f>VLOOKUP($A481,'App C Total'!$A:$I,7,FALSE)</f>
        <v>48160.0081775</v>
      </c>
      <c r="H481" s="250">
        <f>VLOOKUP($A481,'App C Total'!$A:$I,8,FALSE)</f>
        <v>2232.9392400000002</v>
      </c>
      <c r="I481" s="250">
        <f>VLOOKUP($A481,'App C Total'!$A:$I,9,FALSE)</f>
        <v>0</v>
      </c>
      <c r="L481" s="250">
        <f>VLOOKUP($A481,'App C Exp'!$A:$I,5,FALSE)</f>
        <v>8561.6162100000001</v>
      </c>
      <c r="M481" s="250">
        <f>VLOOKUP($A481,'App C Exp'!$A:$I,6,FALSE)</f>
        <v>6356.8583100000005</v>
      </c>
      <c r="N481" s="250">
        <f>VLOOKUP($A481,'App C Exp'!$A:$I,7,FALSE)</f>
        <v>6593.4802800000007</v>
      </c>
      <c r="O481" s="250">
        <f>VLOOKUP($A481,'App C Exp'!$A:$I,8,FALSE)</f>
        <v>0</v>
      </c>
      <c r="P481" s="250">
        <f>VLOOKUP($A481,'App C Exp'!$A:$I,9,FALSE)</f>
        <v>0</v>
      </c>
      <c r="S481" s="250">
        <f>VLOOKUP($A481,'App C Inv'!$A:$I,5,FALSE)</f>
        <v>13155.710850000001</v>
      </c>
      <c r="T481" s="250">
        <f>VLOOKUP($A481,'App C Inv'!$A:$I,6,FALSE)</f>
        <v>8722.2736800000002</v>
      </c>
      <c r="U481" s="250">
        <f>VLOOKUP($A481,'App C Inv'!$A:$I,7,FALSE)</f>
        <v>28695.664350000003</v>
      </c>
      <c r="V481" s="250">
        <f>VLOOKUP($A481,'App C Inv'!$A:$I,8,FALSE)</f>
        <v>2232.9392400000002</v>
      </c>
      <c r="W481" s="250">
        <f>VLOOKUP($A481,'App C Inv'!$A:$I,9,FALSE)</f>
        <v>0</v>
      </c>
      <c r="Z481" s="250">
        <f>VLOOKUP($A481,'App C Assum'!$A:$I,5,FALSE)</f>
        <v>8384.1869700000007</v>
      </c>
      <c r="AA481" s="250">
        <f>VLOOKUP($A481,'App C Assum'!$A:$I,6,FALSE)</f>
        <v>0</v>
      </c>
      <c r="AB481" s="250">
        <f>VLOOKUP($A481,'App C Assum'!$A:$I,7,FALSE)</f>
        <v>0</v>
      </c>
      <c r="AC481" s="250">
        <f>VLOOKUP($A481,'App C Assum'!$A:$I,8,FALSE)</f>
        <v>0</v>
      </c>
      <c r="AD481" s="250">
        <f>VLOOKUP($A481,'App C Assum'!$A:$I,9,FALSE)</f>
        <v>0</v>
      </c>
      <c r="AG481" s="250">
        <f>VLOOKUP($A481,'App C Share Outflows'!$A:$I,5,FALSE)</f>
        <v>18540.126647499997</v>
      </c>
      <c r="AH481" s="250">
        <f>VLOOKUP($A481,'App C Share Outflows'!$A:$I,6,FALSE)</f>
        <v>14800.126647499997</v>
      </c>
      <c r="AI481" s="250">
        <f>VLOOKUP($A481,'App C Share Outflows'!$A:$I,7,FALSE)</f>
        <v>12870.863547499997</v>
      </c>
      <c r="AJ481" s="250">
        <f>VLOOKUP($A481,'App C Share Outflows'!$A:$I,8,FALSE)</f>
        <v>0</v>
      </c>
      <c r="AK481" s="250">
        <f>VLOOKUP($A481,'App C Share Outflows'!$A:$I,9,FALSE)</f>
        <v>0</v>
      </c>
      <c r="AN481" s="250">
        <f>VLOOKUP($A481,'App C Share Inflows'!$A:$I,5,FALSE)</f>
        <v>0</v>
      </c>
      <c r="AO481" s="250">
        <f>VLOOKUP($A481,'App C Share Inflows'!$A:$I,6,FALSE)</f>
        <v>0</v>
      </c>
      <c r="AP481" s="250">
        <f>VLOOKUP($A481,'App C Share Inflows'!$A:$I,7,FALSE)</f>
        <v>0</v>
      </c>
      <c r="AQ481" s="250">
        <f>VLOOKUP($A481,'App C Share Inflows'!$A:$I,8,FALSE)</f>
        <v>0</v>
      </c>
      <c r="AR481" s="250">
        <f>VLOOKUP($A481,'App C Share Inflows'!$A:$I,9,FALSE)</f>
        <v>0</v>
      </c>
    </row>
    <row r="482" spans="1:44">
      <c r="A482" s="4">
        <v>95110</v>
      </c>
      <c r="B482" s="84" t="s">
        <v>479</v>
      </c>
      <c r="C482" s="249">
        <f>VLOOKUP($A482,'App C Total'!$A:$I,3,FALSE)</f>
        <v>1.97796E-3</v>
      </c>
      <c r="D482" s="44"/>
      <c r="E482" s="250">
        <f>VLOOKUP($A482,'App C Total'!$A:$I,5,FALSE)</f>
        <v>1734980.1318349999</v>
      </c>
      <c r="F482" s="250">
        <f>VLOOKUP($A482,'App C Total'!$A:$I,6,FALSE)</f>
        <v>833053.37487499975</v>
      </c>
      <c r="G482" s="250">
        <f>VLOOKUP($A482,'App C Total'!$A:$I,7,FALSE)</f>
        <v>2174461.74756</v>
      </c>
      <c r="H482" s="250">
        <f>VLOOKUP($A482,'App C Total'!$A:$I,8,FALSE)</f>
        <v>148259.96976000001</v>
      </c>
      <c r="I482" s="250">
        <f>VLOOKUP($A482,'App C Total'!$A:$I,9,FALSE)</f>
        <v>0</v>
      </c>
      <c r="L482" s="250">
        <f>VLOOKUP($A482,'App C Exp'!$A:$I,5,FALSE)</f>
        <v>568463.72603999998</v>
      </c>
      <c r="M482" s="250">
        <f>VLOOKUP($A482,'App C Exp'!$A:$I,6,FALSE)</f>
        <v>422074.90643999999</v>
      </c>
      <c r="N482" s="250">
        <f>VLOOKUP($A482,'App C Exp'!$A:$I,7,FALSE)</f>
        <v>437785.84272000002</v>
      </c>
      <c r="O482" s="250">
        <f>VLOOKUP($A482,'App C Exp'!$A:$I,8,FALSE)</f>
        <v>0</v>
      </c>
      <c r="P482" s="250">
        <f>VLOOKUP($A482,'App C Exp'!$A:$I,9,FALSE)</f>
        <v>0</v>
      </c>
      <c r="S482" s="250">
        <f>VLOOKUP($A482,'App C Inv'!$A:$I,5,FALSE)</f>
        <v>873496.80539999995</v>
      </c>
      <c r="T482" s="250">
        <f>VLOOKUP($A482,'App C Inv'!$A:$I,6,FALSE)</f>
        <v>579130.86431999994</v>
      </c>
      <c r="U482" s="250">
        <f>VLOOKUP($A482,'App C Inv'!$A:$I,7,FALSE)</f>
        <v>1905299.6394</v>
      </c>
      <c r="V482" s="250">
        <f>VLOOKUP($A482,'App C Inv'!$A:$I,8,FALSE)</f>
        <v>148259.96976000001</v>
      </c>
      <c r="W482" s="250">
        <f>VLOOKUP($A482,'App C Inv'!$A:$I,9,FALSE)</f>
        <v>0</v>
      </c>
      <c r="Z482" s="250">
        <f>VLOOKUP($A482,'App C Assum'!$A:$I,5,FALSE)</f>
        <v>556682.99627999996</v>
      </c>
      <c r="AA482" s="250">
        <f>VLOOKUP($A482,'App C Assum'!$A:$I,6,FALSE)</f>
        <v>0</v>
      </c>
      <c r="AB482" s="250">
        <f>VLOOKUP($A482,'App C Assum'!$A:$I,7,FALSE)</f>
        <v>0</v>
      </c>
      <c r="AC482" s="250">
        <f>VLOOKUP($A482,'App C Assum'!$A:$I,8,FALSE)</f>
        <v>0</v>
      </c>
      <c r="AD482" s="250">
        <f>VLOOKUP($A482,'App C Assum'!$A:$I,9,FALSE)</f>
        <v>0</v>
      </c>
      <c r="AG482" s="250">
        <f>VLOOKUP($A482,'App C Share Outflows'!$A:$I,5,FALSE)</f>
        <v>95323.195624999993</v>
      </c>
      <c r="AH482" s="250">
        <f>VLOOKUP($A482,'App C Share Outflows'!$A:$I,6,FALSE)</f>
        <v>95323.195624999993</v>
      </c>
      <c r="AI482" s="250">
        <f>VLOOKUP($A482,'App C Share Outflows'!$A:$I,7,FALSE)</f>
        <v>0</v>
      </c>
      <c r="AJ482" s="250">
        <f>VLOOKUP($A482,'App C Share Outflows'!$A:$I,8,FALSE)</f>
        <v>0</v>
      </c>
      <c r="AK482" s="250">
        <f>VLOOKUP($A482,'App C Share Outflows'!$A:$I,9,FALSE)</f>
        <v>0</v>
      </c>
      <c r="AN482" s="250">
        <f>VLOOKUP($A482,'App C Share Inflows'!$A:$I,5,FALSE)</f>
        <v>-358986.59151000011</v>
      </c>
      <c r="AO482" s="250">
        <f>VLOOKUP($A482,'App C Share Inflows'!$A:$I,6,FALSE)</f>
        <v>-263475.59151000011</v>
      </c>
      <c r="AP482" s="250">
        <f>VLOOKUP($A482,'App C Share Inflows'!$A:$I,7,FALSE)</f>
        <v>-168623.73455999984</v>
      </c>
      <c r="AQ482" s="250">
        <f>VLOOKUP($A482,'App C Share Inflows'!$A:$I,8,FALSE)</f>
        <v>0</v>
      </c>
      <c r="AR482" s="250">
        <f>VLOOKUP($A482,'App C Share Inflows'!$A:$I,9,FALSE)</f>
        <v>0</v>
      </c>
    </row>
    <row r="483" spans="1:44">
      <c r="A483" s="4">
        <v>95111</v>
      </c>
      <c r="B483" s="84" t="s">
        <v>480</v>
      </c>
      <c r="C483" s="249">
        <f>VLOOKUP($A483,'App C Total'!$A:$I,3,FALSE)</f>
        <v>9.2325000000000003E-4</v>
      </c>
      <c r="D483" s="44"/>
      <c r="E483" s="250">
        <f>VLOOKUP($A483,'App C Total'!$A:$I,5,FALSE)</f>
        <v>906849.09833750001</v>
      </c>
      <c r="F483" s="250">
        <f>VLOOKUP($A483,'App C Total'!$A:$I,6,FALSE)</f>
        <v>462717.28133749997</v>
      </c>
      <c r="G483" s="250">
        <f>VLOOKUP($A483,'App C Total'!$A:$I,7,FALSE)</f>
        <v>1056658.9224125</v>
      </c>
      <c r="H483" s="250">
        <f>VLOOKUP($A483,'App C Total'!$A:$I,8,FALSE)</f>
        <v>69203.127000000008</v>
      </c>
      <c r="I483" s="250">
        <f>VLOOKUP($A483,'App C Total'!$A:$I,9,FALSE)</f>
        <v>0</v>
      </c>
      <c r="L483" s="250">
        <f>VLOOKUP($A483,'App C Exp'!$A:$I,5,FALSE)</f>
        <v>265341.12675</v>
      </c>
      <c r="M483" s="250">
        <f>VLOOKUP($A483,'App C Exp'!$A:$I,6,FALSE)</f>
        <v>197011.39425000001</v>
      </c>
      <c r="N483" s="250">
        <f>VLOOKUP($A483,'App C Exp'!$A:$I,7,FALSE)</f>
        <v>204344.769</v>
      </c>
      <c r="O483" s="250">
        <f>VLOOKUP($A483,'App C Exp'!$A:$I,8,FALSE)</f>
        <v>0</v>
      </c>
      <c r="P483" s="250">
        <f>VLOOKUP($A483,'App C Exp'!$A:$I,9,FALSE)</f>
        <v>0</v>
      </c>
      <c r="S483" s="250">
        <f>VLOOKUP($A483,'App C Inv'!$A:$I,5,FALSE)</f>
        <v>407721.04875000002</v>
      </c>
      <c r="T483" s="250">
        <f>VLOOKUP($A483,'App C Inv'!$A:$I,6,FALSE)</f>
        <v>270320.21400000004</v>
      </c>
      <c r="U483" s="250">
        <f>VLOOKUP($A483,'App C Inv'!$A:$I,7,FALSE)</f>
        <v>889334.41125</v>
      </c>
      <c r="V483" s="250">
        <f>VLOOKUP($A483,'App C Inv'!$A:$I,8,FALSE)</f>
        <v>69203.127000000008</v>
      </c>
      <c r="W483" s="250">
        <f>VLOOKUP($A483,'App C Inv'!$A:$I,9,FALSE)</f>
        <v>0</v>
      </c>
      <c r="Z483" s="250">
        <f>VLOOKUP($A483,'App C Assum'!$A:$I,5,FALSE)</f>
        <v>259842.24975000002</v>
      </c>
      <c r="AA483" s="250">
        <f>VLOOKUP($A483,'App C Assum'!$A:$I,6,FALSE)</f>
        <v>0</v>
      </c>
      <c r="AB483" s="250">
        <f>VLOOKUP($A483,'App C Assum'!$A:$I,7,FALSE)</f>
        <v>0</v>
      </c>
      <c r="AC483" s="250">
        <f>VLOOKUP($A483,'App C Assum'!$A:$I,8,FALSE)</f>
        <v>0</v>
      </c>
      <c r="AD483" s="250">
        <f>VLOOKUP($A483,'App C Assum'!$A:$I,9,FALSE)</f>
        <v>0</v>
      </c>
      <c r="AG483" s="250">
        <f>VLOOKUP($A483,'App C Share Outflows'!$A:$I,5,FALSE)</f>
        <v>32405.930925000022</v>
      </c>
      <c r="AH483" s="250">
        <f>VLOOKUP($A483,'App C Share Outflows'!$A:$I,6,FALSE)</f>
        <v>32405.930925000022</v>
      </c>
      <c r="AI483" s="250">
        <f>VLOOKUP($A483,'App C Share Outflows'!$A:$I,7,FALSE)</f>
        <v>0</v>
      </c>
      <c r="AJ483" s="250">
        <f>VLOOKUP($A483,'App C Share Outflows'!$A:$I,8,FALSE)</f>
        <v>0</v>
      </c>
      <c r="AK483" s="250">
        <f>VLOOKUP($A483,'App C Share Outflows'!$A:$I,9,FALSE)</f>
        <v>0</v>
      </c>
      <c r="AN483" s="250">
        <f>VLOOKUP($A483,'App C Share Inflows'!$A:$I,5,FALSE)</f>
        <v>-58461.257837500045</v>
      </c>
      <c r="AO483" s="250">
        <f>VLOOKUP($A483,'App C Share Inflows'!$A:$I,6,FALSE)</f>
        <v>-37020.257837500045</v>
      </c>
      <c r="AP483" s="250">
        <f>VLOOKUP($A483,'App C Share Inflows'!$A:$I,7,FALSE)</f>
        <v>-37020.257837500045</v>
      </c>
      <c r="AQ483" s="250">
        <f>VLOOKUP($A483,'App C Share Inflows'!$A:$I,8,FALSE)</f>
        <v>0</v>
      </c>
      <c r="AR483" s="250">
        <f>VLOOKUP($A483,'App C Share Inflows'!$A:$I,9,FALSE)</f>
        <v>0</v>
      </c>
    </row>
    <row r="484" spans="1:44">
      <c r="A484" s="4">
        <v>95113</v>
      </c>
      <c r="B484" s="84" t="s">
        <v>481</v>
      </c>
      <c r="C484" s="249">
        <f>VLOOKUP($A484,'App C Total'!$A:$I,3,FALSE)</f>
        <v>5.0510000000000003E-5</v>
      </c>
      <c r="D484" s="44"/>
      <c r="E484" s="250">
        <f>VLOOKUP($A484,'App C Total'!$A:$I,5,FALSE)</f>
        <v>93387.165772500011</v>
      </c>
      <c r="F484" s="250">
        <f>VLOOKUP($A484,'App C Total'!$A:$I,6,FALSE)</f>
        <v>50225.185012500013</v>
      </c>
      <c r="G484" s="250">
        <f>VLOOKUP($A484,'App C Total'!$A:$I,7,FALSE)</f>
        <v>65447.697547500007</v>
      </c>
      <c r="H484" s="250">
        <f>VLOOKUP($A484,'App C Total'!$A:$I,8,FALSE)</f>
        <v>3786.02756</v>
      </c>
      <c r="I484" s="250">
        <f>VLOOKUP($A484,'App C Total'!$A:$I,9,FALSE)</f>
        <v>0</v>
      </c>
      <c r="L484" s="250">
        <f>VLOOKUP($A484,'App C Exp'!$A:$I,5,FALSE)</f>
        <v>14516.523490000001</v>
      </c>
      <c r="M484" s="250">
        <f>VLOOKUP($A484,'App C Exp'!$A:$I,6,FALSE)</f>
        <v>10778.278390000001</v>
      </c>
      <c r="N484" s="250">
        <f>VLOOKUP($A484,'App C Exp'!$A:$I,7,FALSE)</f>
        <v>11179.47932</v>
      </c>
      <c r="O484" s="250">
        <f>VLOOKUP($A484,'App C Exp'!$A:$I,8,FALSE)</f>
        <v>0</v>
      </c>
      <c r="P484" s="250">
        <f>VLOOKUP($A484,'App C Exp'!$A:$I,9,FALSE)</f>
        <v>0</v>
      </c>
      <c r="S484" s="250">
        <f>VLOOKUP($A484,'App C Inv'!$A:$I,5,FALSE)</f>
        <v>22305.97365</v>
      </c>
      <c r="T484" s="250">
        <f>VLOOKUP($A484,'App C Inv'!$A:$I,6,FALSE)</f>
        <v>14788.923920000001</v>
      </c>
      <c r="U484" s="250">
        <f>VLOOKUP($A484,'App C Inv'!$A:$I,7,FALSE)</f>
        <v>48654.515149999999</v>
      </c>
      <c r="V484" s="250">
        <f>VLOOKUP($A484,'App C Inv'!$A:$I,8,FALSE)</f>
        <v>3786.02756</v>
      </c>
      <c r="W484" s="250">
        <f>VLOOKUP($A484,'App C Inv'!$A:$I,9,FALSE)</f>
        <v>0</v>
      </c>
      <c r="Z484" s="250">
        <f>VLOOKUP($A484,'App C Assum'!$A:$I,5,FALSE)</f>
        <v>14215.685930000001</v>
      </c>
      <c r="AA484" s="250">
        <f>VLOOKUP($A484,'App C Assum'!$A:$I,6,FALSE)</f>
        <v>0</v>
      </c>
      <c r="AB484" s="250">
        <f>VLOOKUP($A484,'App C Assum'!$A:$I,7,FALSE)</f>
        <v>0</v>
      </c>
      <c r="AC484" s="250">
        <f>VLOOKUP($A484,'App C Assum'!$A:$I,8,FALSE)</f>
        <v>0</v>
      </c>
      <c r="AD484" s="250">
        <f>VLOOKUP($A484,'App C Assum'!$A:$I,9,FALSE)</f>
        <v>0</v>
      </c>
      <c r="AG484" s="250">
        <f>VLOOKUP($A484,'App C Share Outflows'!$A:$I,5,FALSE)</f>
        <v>42348.982702500012</v>
      </c>
      <c r="AH484" s="250">
        <f>VLOOKUP($A484,'App C Share Outflows'!$A:$I,6,FALSE)</f>
        <v>24657.982702500012</v>
      </c>
      <c r="AI484" s="250">
        <f>VLOOKUP($A484,'App C Share Outflows'!$A:$I,7,FALSE)</f>
        <v>5613.703077500013</v>
      </c>
      <c r="AJ484" s="250">
        <f>VLOOKUP($A484,'App C Share Outflows'!$A:$I,8,FALSE)</f>
        <v>0</v>
      </c>
      <c r="AK484" s="250">
        <f>VLOOKUP($A484,'App C Share Outflows'!$A:$I,9,FALSE)</f>
        <v>0</v>
      </c>
      <c r="AN484" s="250">
        <f>VLOOKUP($A484,'App C Share Inflows'!$A:$I,5,FALSE)</f>
        <v>0</v>
      </c>
      <c r="AO484" s="250">
        <f>VLOOKUP($A484,'App C Share Inflows'!$A:$I,6,FALSE)</f>
        <v>0</v>
      </c>
      <c r="AP484" s="250">
        <f>VLOOKUP($A484,'App C Share Inflows'!$A:$I,7,FALSE)</f>
        <v>0</v>
      </c>
      <c r="AQ484" s="250">
        <f>VLOOKUP($A484,'App C Share Inflows'!$A:$I,8,FALSE)</f>
        <v>0</v>
      </c>
      <c r="AR484" s="250">
        <f>VLOOKUP($A484,'App C Share Inflows'!$A:$I,9,FALSE)</f>
        <v>0</v>
      </c>
    </row>
    <row r="485" spans="1:44">
      <c r="A485" s="4">
        <v>95121</v>
      </c>
      <c r="B485" s="84" t="s">
        <v>482</v>
      </c>
      <c r="C485" s="249">
        <f>VLOOKUP($A485,'App C Total'!$A:$I,3,FALSE)</f>
        <v>4.8259000000000003E-4</v>
      </c>
      <c r="D485" s="44"/>
      <c r="E485" s="250">
        <f>VLOOKUP($A485,'App C Total'!$A:$I,5,FALSE)</f>
        <v>454317.32747750013</v>
      </c>
      <c r="F485" s="250">
        <f>VLOOKUP($A485,'App C Total'!$A:$I,6,FALSE)</f>
        <v>214024.77263750011</v>
      </c>
      <c r="G485" s="250">
        <f>VLOOKUP($A485,'App C Total'!$A:$I,7,FALSE)</f>
        <v>554448.97827750014</v>
      </c>
      <c r="H485" s="250">
        <f>VLOOKUP($A485,'App C Total'!$A:$I,8,FALSE)</f>
        <v>36173.016040000002</v>
      </c>
      <c r="I485" s="250">
        <f>VLOOKUP($A485,'App C Total'!$A:$I,9,FALSE)</f>
        <v>0</v>
      </c>
      <c r="L485" s="250">
        <f>VLOOKUP($A485,'App C Exp'!$A:$I,5,FALSE)</f>
        <v>138695.88341000001</v>
      </c>
      <c r="M485" s="250">
        <f>VLOOKUP($A485,'App C Exp'!$A:$I,6,FALSE)</f>
        <v>102979.39751000001</v>
      </c>
      <c r="N485" s="250">
        <f>VLOOKUP($A485,'App C Exp'!$A:$I,7,FALSE)</f>
        <v>106812.60988</v>
      </c>
      <c r="O485" s="250">
        <f>VLOOKUP($A485,'App C Exp'!$A:$I,8,FALSE)</f>
        <v>0</v>
      </c>
      <c r="P485" s="250">
        <f>VLOOKUP($A485,'App C Exp'!$A:$I,9,FALSE)</f>
        <v>0</v>
      </c>
      <c r="S485" s="250">
        <f>VLOOKUP($A485,'App C Inv'!$A:$I,5,FALSE)</f>
        <v>213118.98285</v>
      </c>
      <c r="T485" s="250">
        <f>VLOOKUP($A485,'App C Inv'!$A:$I,6,FALSE)</f>
        <v>141298.49128000002</v>
      </c>
      <c r="U485" s="250">
        <f>VLOOKUP($A485,'App C Inv'!$A:$I,7,FALSE)</f>
        <v>464862.05635000003</v>
      </c>
      <c r="V485" s="250">
        <f>VLOOKUP($A485,'App C Inv'!$A:$I,8,FALSE)</f>
        <v>36173.016040000002</v>
      </c>
      <c r="W485" s="250">
        <f>VLOOKUP($A485,'App C Inv'!$A:$I,9,FALSE)</f>
        <v>0</v>
      </c>
      <c r="Z485" s="250">
        <f>VLOOKUP($A485,'App C Assum'!$A:$I,5,FALSE)</f>
        <v>135821.57737000001</v>
      </c>
      <c r="AA485" s="250">
        <f>VLOOKUP($A485,'App C Assum'!$A:$I,6,FALSE)</f>
        <v>0</v>
      </c>
      <c r="AB485" s="250">
        <f>VLOOKUP($A485,'App C Assum'!$A:$I,7,FALSE)</f>
        <v>0</v>
      </c>
      <c r="AC485" s="250">
        <f>VLOOKUP($A485,'App C Assum'!$A:$I,8,FALSE)</f>
        <v>0</v>
      </c>
      <c r="AD485" s="250">
        <f>VLOOKUP($A485,'App C Assum'!$A:$I,9,FALSE)</f>
        <v>0</v>
      </c>
      <c r="AG485" s="250">
        <f>VLOOKUP($A485,'App C Share Outflows'!$A:$I,5,FALSE)</f>
        <v>0</v>
      </c>
      <c r="AH485" s="250">
        <f>VLOOKUP($A485,'App C Share Outflows'!$A:$I,6,FALSE)</f>
        <v>0</v>
      </c>
      <c r="AI485" s="250">
        <f>VLOOKUP($A485,'App C Share Outflows'!$A:$I,7,FALSE)</f>
        <v>0</v>
      </c>
      <c r="AJ485" s="250">
        <f>VLOOKUP($A485,'App C Share Outflows'!$A:$I,8,FALSE)</f>
        <v>0</v>
      </c>
      <c r="AK485" s="250">
        <f>VLOOKUP($A485,'App C Share Outflows'!$A:$I,9,FALSE)</f>
        <v>0</v>
      </c>
      <c r="AN485" s="250">
        <f>VLOOKUP($A485,'App C Share Inflows'!$A:$I,5,FALSE)</f>
        <v>-33319.116152499904</v>
      </c>
      <c r="AO485" s="250">
        <f>VLOOKUP($A485,'App C Share Inflows'!$A:$I,6,FALSE)</f>
        <v>-30253.116152499908</v>
      </c>
      <c r="AP485" s="250">
        <f>VLOOKUP($A485,'App C Share Inflows'!$A:$I,7,FALSE)</f>
        <v>-17225.687952499928</v>
      </c>
      <c r="AQ485" s="250">
        <f>VLOOKUP($A485,'App C Share Inflows'!$A:$I,8,FALSE)</f>
        <v>0</v>
      </c>
      <c r="AR485" s="250">
        <f>VLOOKUP($A485,'App C Share Inflows'!$A:$I,9,FALSE)</f>
        <v>0</v>
      </c>
    </row>
    <row r="486" spans="1:44">
      <c r="A486" s="4">
        <v>95122</v>
      </c>
      <c r="B486" s="84" t="s">
        <v>483</v>
      </c>
      <c r="C486" s="249">
        <f>VLOOKUP($A486,'App C Total'!$A:$I,3,FALSE)</f>
        <v>1.3910000000000001E-5</v>
      </c>
      <c r="D486" s="44"/>
      <c r="E486" s="250">
        <f>VLOOKUP($A486,'App C Total'!$A:$I,5,FALSE)</f>
        <v>16555.342397500004</v>
      </c>
      <c r="F486" s="250">
        <f>VLOOKUP($A486,'App C Total'!$A:$I,6,FALSE)</f>
        <v>4778.8632375000061</v>
      </c>
      <c r="G486" s="250">
        <f>VLOOKUP($A486,'App C Total'!$A:$I,7,FALSE)</f>
        <v>13978.754447500007</v>
      </c>
      <c r="H486" s="250">
        <f>VLOOKUP($A486,'App C Total'!$A:$I,8,FALSE)</f>
        <v>1042.63796</v>
      </c>
      <c r="I486" s="250">
        <f>VLOOKUP($A486,'App C Total'!$A:$I,9,FALSE)</f>
        <v>0</v>
      </c>
      <c r="L486" s="250">
        <f>VLOOKUP($A486,'App C Exp'!$A:$I,5,FALSE)</f>
        <v>3997.7200900000003</v>
      </c>
      <c r="M486" s="250">
        <f>VLOOKUP($A486,'App C Exp'!$A:$I,6,FALSE)</f>
        <v>2968.2409900000002</v>
      </c>
      <c r="N486" s="250">
        <f>VLOOKUP($A486,'App C Exp'!$A:$I,7,FALSE)</f>
        <v>3078.7281200000002</v>
      </c>
      <c r="O486" s="250">
        <f>VLOOKUP($A486,'App C Exp'!$A:$I,8,FALSE)</f>
        <v>0</v>
      </c>
      <c r="P486" s="250">
        <f>VLOOKUP($A486,'App C Exp'!$A:$I,9,FALSE)</f>
        <v>0</v>
      </c>
      <c r="S486" s="250">
        <f>VLOOKUP($A486,'App C Inv'!$A:$I,5,FALSE)</f>
        <v>6142.8646500000004</v>
      </c>
      <c r="T486" s="250">
        <f>VLOOKUP($A486,'App C Inv'!$A:$I,6,FALSE)</f>
        <v>4072.7367200000003</v>
      </c>
      <c r="U486" s="250">
        <f>VLOOKUP($A486,'App C Inv'!$A:$I,7,FALSE)</f>
        <v>13399.016150000001</v>
      </c>
      <c r="V486" s="250">
        <f>VLOOKUP($A486,'App C Inv'!$A:$I,8,FALSE)</f>
        <v>1042.63796</v>
      </c>
      <c r="W486" s="250">
        <f>VLOOKUP($A486,'App C Inv'!$A:$I,9,FALSE)</f>
        <v>0</v>
      </c>
      <c r="Z486" s="250">
        <f>VLOOKUP($A486,'App C Assum'!$A:$I,5,FALSE)</f>
        <v>3914.8721300000002</v>
      </c>
      <c r="AA486" s="250">
        <f>VLOOKUP($A486,'App C Assum'!$A:$I,6,FALSE)</f>
        <v>0</v>
      </c>
      <c r="AB486" s="250">
        <f>VLOOKUP($A486,'App C Assum'!$A:$I,7,FALSE)</f>
        <v>0</v>
      </c>
      <c r="AC486" s="250">
        <f>VLOOKUP($A486,'App C Assum'!$A:$I,8,FALSE)</f>
        <v>0</v>
      </c>
      <c r="AD486" s="250">
        <f>VLOOKUP($A486,'App C Assum'!$A:$I,9,FALSE)</f>
        <v>0</v>
      </c>
      <c r="AG486" s="250">
        <f>VLOOKUP($A486,'App C Share Outflows'!$A:$I,5,FALSE)</f>
        <v>6590.1587499999996</v>
      </c>
      <c r="AH486" s="250">
        <f>VLOOKUP($A486,'App C Share Outflows'!$A:$I,6,FALSE)</f>
        <v>1828.1587499999996</v>
      </c>
      <c r="AI486" s="250">
        <f>VLOOKUP($A486,'App C Share Outflows'!$A:$I,7,FALSE)</f>
        <v>0</v>
      </c>
      <c r="AJ486" s="250">
        <f>VLOOKUP($A486,'App C Share Outflows'!$A:$I,8,FALSE)</f>
        <v>0</v>
      </c>
      <c r="AK486" s="250">
        <f>VLOOKUP($A486,'App C Share Outflows'!$A:$I,9,FALSE)</f>
        <v>0</v>
      </c>
      <c r="AN486" s="250">
        <f>VLOOKUP($A486,'App C Share Inflows'!$A:$I,5,FALSE)</f>
        <v>-4090.2732224999954</v>
      </c>
      <c r="AO486" s="250">
        <f>VLOOKUP($A486,'App C Share Inflows'!$A:$I,6,FALSE)</f>
        <v>-4090.2732224999954</v>
      </c>
      <c r="AP486" s="250">
        <f>VLOOKUP($A486,'App C Share Inflows'!$A:$I,7,FALSE)</f>
        <v>-2498.989822499997</v>
      </c>
      <c r="AQ486" s="250">
        <f>VLOOKUP($A486,'App C Share Inflows'!$A:$I,8,FALSE)</f>
        <v>0</v>
      </c>
      <c r="AR486" s="250">
        <f>VLOOKUP($A486,'App C Share Inflows'!$A:$I,9,FALSE)</f>
        <v>0</v>
      </c>
    </row>
    <row r="487" spans="1:44">
      <c r="A487" s="4">
        <v>95123</v>
      </c>
      <c r="B487" s="84" t="s">
        <v>484</v>
      </c>
      <c r="C487" s="249">
        <f>VLOOKUP($A487,'App C Total'!$A:$I,3,FALSE)</f>
        <v>5.2750000000000001E-5</v>
      </c>
      <c r="D487" s="44"/>
      <c r="E487" s="250">
        <f>VLOOKUP($A487,'App C Total'!$A:$I,5,FALSE)</f>
        <v>46809.716562499991</v>
      </c>
      <c r="F487" s="250">
        <f>VLOOKUP($A487,'App C Total'!$A:$I,6,FALSE)</f>
        <v>20192.157562499993</v>
      </c>
      <c r="G487" s="250">
        <f>VLOOKUP($A487,'App C Total'!$A:$I,7,FALSE)</f>
        <v>60350.844387499994</v>
      </c>
      <c r="H487" s="250">
        <f>VLOOKUP($A487,'App C Total'!$A:$I,8,FALSE)</f>
        <v>3953.9290000000001</v>
      </c>
      <c r="I487" s="250">
        <f>VLOOKUP($A487,'App C Total'!$A:$I,9,FALSE)</f>
        <v>0</v>
      </c>
      <c r="L487" s="250">
        <f>VLOOKUP($A487,'App C Exp'!$A:$I,5,FALSE)</f>
        <v>15160.29725</v>
      </c>
      <c r="M487" s="250">
        <f>VLOOKUP($A487,'App C Exp'!$A:$I,6,FALSE)</f>
        <v>11256.269749999999</v>
      </c>
      <c r="N487" s="250">
        <f>VLOOKUP($A487,'App C Exp'!$A:$I,7,FALSE)</f>
        <v>11675.263000000001</v>
      </c>
      <c r="O487" s="250">
        <f>VLOOKUP($A487,'App C Exp'!$A:$I,8,FALSE)</f>
        <v>0</v>
      </c>
      <c r="P487" s="250">
        <f>VLOOKUP($A487,'App C Exp'!$A:$I,9,FALSE)</f>
        <v>0</v>
      </c>
      <c r="S487" s="250">
        <f>VLOOKUP($A487,'App C Inv'!$A:$I,5,FALSE)</f>
        <v>23295.19125</v>
      </c>
      <c r="T487" s="250">
        <f>VLOOKUP($A487,'App C Inv'!$A:$I,6,FALSE)</f>
        <v>15444.778</v>
      </c>
      <c r="U487" s="250">
        <f>VLOOKUP($A487,'App C Inv'!$A:$I,7,FALSE)</f>
        <v>50812.228750000002</v>
      </c>
      <c r="V487" s="250">
        <f>VLOOKUP($A487,'App C Inv'!$A:$I,8,FALSE)</f>
        <v>3953.9290000000001</v>
      </c>
      <c r="W487" s="250">
        <f>VLOOKUP($A487,'App C Inv'!$A:$I,9,FALSE)</f>
        <v>0</v>
      </c>
      <c r="Z487" s="250">
        <f>VLOOKUP($A487,'App C Assum'!$A:$I,5,FALSE)</f>
        <v>14846.11825</v>
      </c>
      <c r="AA487" s="250">
        <f>VLOOKUP($A487,'App C Assum'!$A:$I,6,FALSE)</f>
        <v>0</v>
      </c>
      <c r="AB487" s="250">
        <f>VLOOKUP($A487,'App C Assum'!$A:$I,7,FALSE)</f>
        <v>0</v>
      </c>
      <c r="AC487" s="250">
        <f>VLOOKUP($A487,'App C Assum'!$A:$I,8,FALSE)</f>
        <v>0</v>
      </c>
      <c r="AD487" s="250">
        <f>VLOOKUP($A487,'App C Assum'!$A:$I,9,FALSE)</f>
        <v>0</v>
      </c>
      <c r="AG487" s="250">
        <f>VLOOKUP($A487,'App C Share Outflows'!$A:$I,5,FALSE)</f>
        <v>17</v>
      </c>
      <c r="AH487" s="250">
        <f>VLOOKUP($A487,'App C Share Outflows'!$A:$I,6,FALSE)</f>
        <v>0</v>
      </c>
      <c r="AI487" s="250">
        <f>VLOOKUP($A487,'App C Share Outflows'!$A:$I,7,FALSE)</f>
        <v>0</v>
      </c>
      <c r="AJ487" s="250">
        <f>VLOOKUP($A487,'App C Share Outflows'!$A:$I,8,FALSE)</f>
        <v>0</v>
      </c>
      <c r="AK487" s="250">
        <f>VLOOKUP($A487,'App C Share Outflows'!$A:$I,9,FALSE)</f>
        <v>0</v>
      </c>
      <c r="AN487" s="250">
        <f>VLOOKUP($A487,'App C Share Inflows'!$A:$I,5,FALSE)</f>
        <v>-6508.8901875000056</v>
      </c>
      <c r="AO487" s="250">
        <f>VLOOKUP($A487,'App C Share Inflows'!$A:$I,6,FALSE)</f>
        <v>-6508.8901875000056</v>
      </c>
      <c r="AP487" s="250">
        <f>VLOOKUP($A487,'App C Share Inflows'!$A:$I,7,FALSE)</f>
        <v>-2136.6473625000044</v>
      </c>
      <c r="AQ487" s="250">
        <f>VLOOKUP($A487,'App C Share Inflows'!$A:$I,8,FALSE)</f>
        <v>0</v>
      </c>
      <c r="AR487" s="250">
        <f>VLOOKUP($A487,'App C Share Inflows'!$A:$I,9,FALSE)</f>
        <v>0</v>
      </c>
    </row>
    <row r="488" spans="1:44">
      <c r="A488" s="4">
        <v>95131</v>
      </c>
      <c r="B488" s="84" t="s">
        <v>485</v>
      </c>
      <c r="C488" s="249">
        <f>VLOOKUP($A488,'App C Total'!$A:$I,3,FALSE)</f>
        <v>2.1943800000000001E-3</v>
      </c>
      <c r="D488" s="44"/>
      <c r="E488" s="250">
        <f>VLOOKUP($A488,'App C Total'!$A:$I,5,FALSE)</f>
        <v>2369312.5996300005</v>
      </c>
      <c r="F488" s="250">
        <f>VLOOKUP($A488,'App C Total'!$A:$I,6,FALSE)</f>
        <v>1278602.4307500008</v>
      </c>
      <c r="G488" s="250">
        <f>VLOOKUP($A488,'App C Total'!$A:$I,7,FALSE)</f>
        <v>2681245.468905</v>
      </c>
      <c r="H488" s="250">
        <f>VLOOKUP($A488,'App C Total'!$A:$I,8,FALSE)</f>
        <v>164481.94728000002</v>
      </c>
      <c r="I488" s="250">
        <f>VLOOKUP($A488,'App C Total'!$A:$I,9,FALSE)</f>
        <v>0</v>
      </c>
      <c r="L488" s="250">
        <f>VLOOKUP($A488,'App C Exp'!$A:$I,5,FALSE)</f>
        <v>630662.61762000003</v>
      </c>
      <c r="M488" s="250">
        <f>VLOOKUP($A488,'App C Exp'!$A:$I,6,FALSE)</f>
        <v>468256.55382000003</v>
      </c>
      <c r="N488" s="250">
        <f>VLOOKUP($A488,'App C Exp'!$A:$I,7,FALSE)</f>
        <v>485686.51416000002</v>
      </c>
      <c r="O488" s="250">
        <f>VLOOKUP($A488,'App C Exp'!$A:$I,8,FALSE)</f>
        <v>0</v>
      </c>
      <c r="P488" s="250">
        <f>VLOOKUP($A488,'App C Exp'!$A:$I,9,FALSE)</f>
        <v>0</v>
      </c>
      <c r="S488" s="250">
        <f>VLOOKUP($A488,'App C Inv'!$A:$I,5,FALSE)</f>
        <v>969071.1237</v>
      </c>
      <c r="T488" s="250">
        <f>VLOOKUP($A488,'App C Inv'!$A:$I,6,FALSE)</f>
        <v>642496.90896000003</v>
      </c>
      <c r="U488" s="250">
        <f>VLOOKUP($A488,'App C Inv'!$A:$I,7,FALSE)</f>
        <v>2113769.4506999999</v>
      </c>
      <c r="V488" s="250">
        <f>VLOOKUP($A488,'App C Inv'!$A:$I,8,FALSE)</f>
        <v>164481.94728000002</v>
      </c>
      <c r="W488" s="250">
        <f>VLOOKUP($A488,'App C Inv'!$A:$I,9,FALSE)</f>
        <v>0</v>
      </c>
      <c r="Z488" s="250">
        <f>VLOOKUP($A488,'App C Assum'!$A:$I,5,FALSE)</f>
        <v>617592.89034000004</v>
      </c>
      <c r="AA488" s="250">
        <f>VLOOKUP($A488,'App C Assum'!$A:$I,6,FALSE)</f>
        <v>0</v>
      </c>
      <c r="AB488" s="250">
        <f>VLOOKUP($A488,'App C Assum'!$A:$I,7,FALSE)</f>
        <v>0</v>
      </c>
      <c r="AC488" s="250">
        <f>VLOOKUP($A488,'App C Assum'!$A:$I,8,FALSE)</f>
        <v>0</v>
      </c>
      <c r="AD488" s="250">
        <f>VLOOKUP($A488,'App C Assum'!$A:$I,9,FALSE)</f>
        <v>0</v>
      </c>
      <c r="AG488" s="250">
        <f>VLOOKUP($A488,'App C Share Outflows'!$A:$I,5,FALSE)</f>
        <v>188973.80734500044</v>
      </c>
      <c r="AH488" s="250">
        <f>VLOOKUP($A488,'App C Share Outflows'!$A:$I,6,FALSE)</f>
        <v>188973.80734500044</v>
      </c>
      <c r="AI488" s="250">
        <f>VLOOKUP($A488,'App C Share Outflows'!$A:$I,7,FALSE)</f>
        <v>81789.504045000416</v>
      </c>
      <c r="AJ488" s="250">
        <f>VLOOKUP($A488,'App C Share Outflows'!$A:$I,8,FALSE)</f>
        <v>0</v>
      </c>
      <c r="AK488" s="250">
        <f>VLOOKUP($A488,'App C Share Outflows'!$A:$I,9,FALSE)</f>
        <v>0</v>
      </c>
      <c r="AN488" s="250">
        <f>VLOOKUP($A488,'App C Share Inflows'!$A:$I,5,FALSE)</f>
        <v>-36987.839374999981</v>
      </c>
      <c r="AO488" s="250">
        <f>VLOOKUP($A488,'App C Share Inflows'!$A:$I,6,FALSE)</f>
        <v>-21124.839374999981</v>
      </c>
      <c r="AP488" s="250">
        <f>VLOOKUP($A488,'App C Share Inflows'!$A:$I,7,FALSE)</f>
        <v>0</v>
      </c>
      <c r="AQ488" s="250">
        <f>VLOOKUP($A488,'App C Share Inflows'!$A:$I,8,FALSE)</f>
        <v>0</v>
      </c>
      <c r="AR488" s="250">
        <f>VLOOKUP($A488,'App C Share Inflows'!$A:$I,9,FALSE)</f>
        <v>0</v>
      </c>
    </row>
    <row r="489" spans="1:44">
      <c r="A489" s="4">
        <v>95141</v>
      </c>
      <c r="B489" s="84" t="s">
        <v>486</v>
      </c>
      <c r="C489" s="249">
        <f>VLOOKUP($A489,'App C Total'!$A:$I,3,FALSE)</f>
        <v>4.9932999999999998E-4</v>
      </c>
      <c r="D489" s="44"/>
      <c r="E489" s="250">
        <f>VLOOKUP($A489,'App C Total'!$A:$I,5,FALSE)</f>
        <v>536511.02624249994</v>
      </c>
      <c r="F489" s="250">
        <f>VLOOKUP($A489,'App C Total'!$A:$I,6,FALSE)</f>
        <v>278083.8911624999</v>
      </c>
      <c r="G489" s="250">
        <f>VLOOKUP($A489,'App C Total'!$A:$I,7,FALSE)</f>
        <v>615987.34744249983</v>
      </c>
      <c r="H489" s="250">
        <f>VLOOKUP($A489,'App C Total'!$A:$I,8,FALSE)</f>
        <v>37427.779479999997</v>
      </c>
      <c r="I489" s="250">
        <f>VLOOKUP($A489,'App C Total'!$A:$I,9,FALSE)</f>
        <v>0</v>
      </c>
      <c r="L489" s="250">
        <f>VLOOKUP($A489,'App C Exp'!$A:$I,5,FALSE)</f>
        <v>143506.94266999999</v>
      </c>
      <c r="M489" s="250">
        <f>VLOOKUP($A489,'App C Exp'!$A:$I,6,FALSE)</f>
        <v>106551.52936999999</v>
      </c>
      <c r="N489" s="250">
        <f>VLOOKUP($A489,'App C Exp'!$A:$I,7,FALSE)</f>
        <v>110517.70756</v>
      </c>
      <c r="O489" s="250">
        <f>VLOOKUP($A489,'App C Exp'!$A:$I,8,FALSE)</f>
        <v>0</v>
      </c>
      <c r="P489" s="250">
        <f>VLOOKUP($A489,'App C Exp'!$A:$I,9,FALSE)</f>
        <v>0</v>
      </c>
      <c r="S489" s="250">
        <f>VLOOKUP($A489,'App C Inv'!$A:$I,5,FALSE)</f>
        <v>220511.61794999999</v>
      </c>
      <c r="T489" s="250">
        <f>VLOOKUP($A489,'App C Inv'!$A:$I,6,FALSE)</f>
        <v>146199.82936</v>
      </c>
      <c r="U489" s="250">
        <f>VLOOKUP($A489,'App C Inv'!$A:$I,7,FALSE)</f>
        <v>480987.11244999996</v>
      </c>
      <c r="V489" s="250">
        <f>VLOOKUP($A489,'App C Inv'!$A:$I,8,FALSE)</f>
        <v>37427.779479999997</v>
      </c>
      <c r="W489" s="250">
        <f>VLOOKUP($A489,'App C Inv'!$A:$I,9,FALSE)</f>
        <v>0</v>
      </c>
      <c r="Z489" s="250">
        <f>VLOOKUP($A489,'App C Assum'!$A:$I,5,FALSE)</f>
        <v>140532.93318999998</v>
      </c>
      <c r="AA489" s="250">
        <f>VLOOKUP($A489,'App C Assum'!$A:$I,6,FALSE)</f>
        <v>0</v>
      </c>
      <c r="AB489" s="250">
        <f>VLOOKUP($A489,'App C Assum'!$A:$I,7,FALSE)</f>
        <v>0</v>
      </c>
      <c r="AC489" s="250">
        <f>VLOOKUP($A489,'App C Assum'!$A:$I,8,FALSE)</f>
        <v>0</v>
      </c>
      <c r="AD489" s="250">
        <f>VLOOKUP($A489,'App C Assum'!$A:$I,9,FALSE)</f>
        <v>0</v>
      </c>
      <c r="AG489" s="250">
        <f>VLOOKUP($A489,'App C Share Outflows'!$A:$I,5,FALSE)</f>
        <v>43896.626182499938</v>
      </c>
      <c r="AH489" s="250">
        <f>VLOOKUP($A489,'App C Share Outflows'!$A:$I,6,FALSE)</f>
        <v>37269.626182499938</v>
      </c>
      <c r="AI489" s="250">
        <f>VLOOKUP($A489,'App C Share Outflows'!$A:$I,7,FALSE)</f>
        <v>24482.527432499963</v>
      </c>
      <c r="AJ489" s="250">
        <f>VLOOKUP($A489,'App C Share Outflows'!$A:$I,8,FALSE)</f>
        <v>0</v>
      </c>
      <c r="AK489" s="250">
        <f>VLOOKUP($A489,'App C Share Outflows'!$A:$I,9,FALSE)</f>
        <v>0</v>
      </c>
      <c r="AN489" s="250">
        <f>VLOOKUP($A489,'App C Share Inflows'!$A:$I,5,FALSE)</f>
        <v>-11937.09375</v>
      </c>
      <c r="AO489" s="250">
        <f>VLOOKUP($A489,'App C Share Inflows'!$A:$I,6,FALSE)</f>
        <v>-11937.09375</v>
      </c>
      <c r="AP489" s="250">
        <f>VLOOKUP($A489,'App C Share Inflows'!$A:$I,7,FALSE)</f>
        <v>0</v>
      </c>
      <c r="AQ489" s="250">
        <f>VLOOKUP($A489,'App C Share Inflows'!$A:$I,8,FALSE)</f>
        <v>0</v>
      </c>
      <c r="AR489" s="250">
        <f>VLOOKUP($A489,'App C Share Inflows'!$A:$I,9,FALSE)</f>
        <v>0</v>
      </c>
    </row>
    <row r="490" spans="1:44">
      <c r="A490" s="4">
        <v>95151</v>
      </c>
      <c r="B490" s="84" t="s">
        <v>487</v>
      </c>
      <c r="C490" s="249">
        <f>VLOOKUP($A490,'App C Total'!$A:$I,3,FALSE)</f>
        <v>1.1661E-4</v>
      </c>
      <c r="D490" s="44"/>
      <c r="E490" s="250">
        <f>VLOOKUP($A490,'App C Total'!$A:$I,5,FALSE)</f>
        <v>101113.53459750001</v>
      </c>
      <c r="F490" s="250">
        <f>VLOOKUP($A490,'App C Total'!$A:$I,6,FALSE)</f>
        <v>41993.910237500007</v>
      </c>
      <c r="G490" s="250">
        <f>VLOOKUP($A490,'App C Total'!$A:$I,7,FALSE)</f>
        <v>125625.57377249999</v>
      </c>
      <c r="H490" s="250">
        <f>VLOOKUP($A490,'App C Total'!$A:$I,8,FALSE)</f>
        <v>8740.6191600000002</v>
      </c>
      <c r="I490" s="250">
        <f>VLOOKUP($A490,'App C Total'!$A:$I,9,FALSE)</f>
        <v>0</v>
      </c>
      <c r="L490" s="250">
        <f>VLOOKUP($A490,'App C Exp'!$A:$I,5,FALSE)</f>
        <v>33513.597390000003</v>
      </c>
      <c r="M490" s="250">
        <f>VLOOKUP($A490,'App C Exp'!$A:$I,6,FALSE)</f>
        <v>24883.291290000001</v>
      </c>
      <c r="N490" s="250">
        <f>VLOOKUP($A490,'App C Exp'!$A:$I,7,FALSE)</f>
        <v>25809.524519999999</v>
      </c>
      <c r="O490" s="250">
        <f>VLOOKUP($A490,'App C Exp'!$A:$I,8,FALSE)</f>
        <v>0</v>
      </c>
      <c r="P490" s="250">
        <f>VLOOKUP($A490,'App C Exp'!$A:$I,9,FALSE)</f>
        <v>0</v>
      </c>
      <c r="S490" s="250">
        <f>VLOOKUP($A490,'App C Inv'!$A:$I,5,FALSE)</f>
        <v>51496.725149999998</v>
      </c>
      <c r="T490" s="250">
        <f>VLOOKUP($A490,'App C Inv'!$A:$I,6,FALSE)</f>
        <v>34142.475119999996</v>
      </c>
      <c r="U490" s="250">
        <f>VLOOKUP($A490,'App C Inv'!$A:$I,7,FALSE)</f>
        <v>112326.33164999999</v>
      </c>
      <c r="V490" s="250">
        <f>VLOOKUP($A490,'App C Inv'!$A:$I,8,FALSE)</f>
        <v>8740.6191600000002</v>
      </c>
      <c r="W490" s="250">
        <f>VLOOKUP($A490,'App C Inv'!$A:$I,9,FALSE)</f>
        <v>0</v>
      </c>
      <c r="Z490" s="250">
        <f>VLOOKUP($A490,'App C Assum'!$A:$I,5,FALSE)</f>
        <v>32819.068229999997</v>
      </c>
      <c r="AA490" s="250">
        <f>VLOOKUP($A490,'App C Assum'!$A:$I,6,FALSE)</f>
        <v>0</v>
      </c>
      <c r="AB490" s="250">
        <f>VLOOKUP($A490,'App C Assum'!$A:$I,7,FALSE)</f>
        <v>0</v>
      </c>
      <c r="AC490" s="250">
        <f>VLOOKUP($A490,'App C Assum'!$A:$I,8,FALSE)</f>
        <v>0</v>
      </c>
      <c r="AD490" s="250">
        <f>VLOOKUP($A490,'App C Assum'!$A:$I,9,FALSE)</f>
        <v>0</v>
      </c>
      <c r="AG490" s="250">
        <f>VLOOKUP($A490,'App C Share Outflows'!$A:$I,5,FALSE)</f>
        <v>1850.4518499999976</v>
      </c>
      <c r="AH490" s="250">
        <f>VLOOKUP($A490,'App C Share Outflows'!$A:$I,6,FALSE)</f>
        <v>1534.4518499999976</v>
      </c>
      <c r="AI490" s="250">
        <f>VLOOKUP($A490,'App C Share Outflows'!$A:$I,7,FALSE)</f>
        <v>0</v>
      </c>
      <c r="AJ490" s="250">
        <f>VLOOKUP($A490,'App C Share Outflows'!$A:$I,8,FALSE)</f>
        <v>0</v>
      </c>
      <c r="AK490" s="250">
        <f>VLOOKUP($A490,'App C Share Outflows'!$A:$I,9,FALSE)</f>
        <v>0</v>
      </c>
      <c r="AN490" s="250">
        <f>VLOOKUP($A490,'App C Share Inflows'!$A:$I,5,FALSE)</f>
        <v>-18566.308022499987</v>
      </c>
      <c r="AO490" s="250">
        <f>VLOOKUP($A490,'App C Share Inflows'!$A:$I,6,FALSE)</f>
        <v>-18566.308022499987</v>
      </c>
      <c r="AP490" s="250">
        <f>VLOOKUP($A490,'App C Share Inflows'!$A:$I,7,FALSE)</f>
        <v>-12510.282397499988</v>
      </c>
      <c r="AQ490" s="250">
        <f>VLOOKUP($A490,'App C Share Inflows'!$A:$I,8,FALSE)</f>
        <v>0</v>
      </c>
      <c r="AR490" s="250">
        <f>VLOOKUP($A490,'App C Share Inflows'!$A:$I,9,FALSE)</f>
        <v>0</v>
      </c>
    </row>
    <row r="491" spans="1:44">
      <c r="A491" s="4">
        <v>95161</v>
      </c>
      <c r="B491" s="84" t="s">
        <v>488</v>
      </c>
      <c r="C491" s="249">
        <f>VLOOKUP($A491,'App C Total'!$A:$I,3,FALSE)</f>
        <v>6.1569999999999995E-5</v>
      </c>
      <c r="D491" s="44"/>
      <c r="E491" s="250">
        <f>VLOOKUP($A491,'App C Total'!$A:$I,5,FALSE)</f>
        <v>58020.868857500012</v>
      </c>
      <c r="F491" s="250">
        <f>VLOOKUP($A491,'App C Total'!$A:$I,6,FALSE)</f>
        <v>29548.595537500009</v>
      </c>
      <c r="G491" s="250">
        <f>VLOOKUP($A491,'App C Total'!$A:$I,7,FALSE)</f>
        <v>66150.674432500004</v>
      </c>
      <c r="H491" s="250">
        <f>VLOOKUP($A491,'App C Total'!$A:$I,8,FALSE)</f>
        <v>4615.0409199999995</v>
      </c>
      <c r="I491" s="250">
        <f>VLOOKUP($A491,'App C Total'!$A:$I,9,FALSE)</f>
        <v>0</v>
      </c>
      <c r="L491" s="250">
        <f>VLOOKUP($A491,'App C Exp'!$A:$I,5,FALSE)</f>
        <v>17695.156429999999</v>
      </c>
      <c r="M491" s="250">
        <f>VLOOKUP($A491,'App C Exp'!$A:$I,6,FALSE)</f>
        <v>13138.360729999999</v>
      </c>
      <c r="N491" s="250">
        <f>VLOOKUP($A491,'App C Exp'!$A:$I,7,FALSE)</f>
        <v>13627.411239999999</v>
      </c>
      <c r="O491" s="250">
        <f>VLOOKUP($A491,'App C Exp'!$A:$I,8,FALSE)</f>
        <v>0</v>
      </c>
      <c r="P491" s="250">
        <f>VLOOKUP($A491,'App C Exp'!$A:$I,9,FALSE)</f>
        <v>0</v>
      </c>
      <c r="S491" s="250">
        <f>VLOOKUP($A491,'App C Inv'!$A:$I,5,FALSE)</f>
        <v>27190.235549999998</v>
      </c>
      <c r="T491" s="250">
        <f>VLOOKUP($A491,'App C Inv'!$A:$I,6,FALSE)</f>
        <v>18027.203439999997</v>
      </c>
      <c r="U491" s="250">
        <f>VLOOKUP($A491,'App C Inv'!$A:$I,7,FALSE)</f>
        <v>59308.226049999997</v>
      </c>
      <c r="V491" s="250">
        <f>VLOOKUP($A491,'App C Inv'!$A:$I,8,FALSE)</f>
        <v>4615.0409199999995</v>
      </c>
      <c r="W491" s="250">
        <f>VLOOKUP($A491,'App C Inv'!$A:$I,9,FALSE)</f>
        <v>0</v>
      </c>
      <c r="Z491" s="250">
        <f>VLOOKUP($A491,'App C Assum'!$A:$I,5,FALSE)</f>
        <v>17328.445509999998</v>
      </c>
      <c r="AA491" s="250">
        <f>VLOOKUP($A491,'App C Assum'!$A:$I,6,FALSE)</f>
        <v>0</v>
      </c>
      <c r="AB491" s="250">
        <f>VLOOKUP($A491,'App C Assum'!$A:$I,7,FALSE)</f>
        <v>0</v>
      </c>
      <c r="AC491" s="250">
        <f>VLOOKUP($A491,'App C Assum'!$A:$I,8,FALSE)</f>
        <v>0</v>
      </c>
      <c r="AD491" s="250">
        <f>VLOOKUP($A491,'App C Assum'!$A:$I,9,FALSE)</f>
        <v>0</v>
      </c>
      <c r="AG491" s="250">
        <f>VLOOKUP($A491,'App C Share Outflows'!$A:$I,5,FALSE)</f>
        <v>5167.9942250000022</v>
      </c>
      <c r="AH491" s="250">
        <f>VLOOKUP($A491,'App C Share Outflows'!$A:$I,6,FALSE)</f>
        <v>5167.9942250000022</v>
      </c>
      <c r="AI491" s="250">
        <f>VLOOKUP($A491,'App C Share Outflows'!$A:$I,7,FALSE)</f>
        <v>0</v>
      </c>
      <c r="AJ491" s="250">
        <f>VLOOKUP($A491,'App C Share Outflows'!$A:$I,8,FALSE)</f>
        <v>0</v>
      </c>
      <c r="AK491" s="250">
        <f>VLOOKUP($A491,'App C Share Outflows'!$A:$I,9,FALSE)</f>
        <v>0</v>
      </c>
      <c r="AN491" s="250">
        <f>VLOOKUP($A491,'App C Share Inflows'!$A:$I,5,FALSE)</f>
        <v>-9360.9628574999915</v>
      </c>
      <c r="AO491" s="250">
        <f>VLOOKUP($A491,'App C Share Inflows'!$A:$I,6,FALSE)</f>
        <v>-6784.9628574999915</v>
      </c>
      <c r="AP491" s="250">
        <f>VLOOKUP($A491,'App C Share Inflows'!$A:$I,7,FALSE)</f>
        <v>-6784.9628574999915</v>
      </c>
      <c r="AQ491" s="250">
        <f>VLOOKUP($A491,'App C Share Inflows'!$A:$I,8,FALSE)</f>
        <v>0</v>
      </c>
      <c r="AR491" s="250">
        <f>VLOOKUP($A491,'App C Share Inflows'!$A:$I,9,FALSE)</f>
        <v>0</v>
      </c>
    </row>
    <row r="492" spans="1:44">
      <c r="A492" s="4">
        <v>95171</v>
      </c>
      <c r="B492" s="84" t="s">
        <v>489</v>
      </c>
      <c r="C492" s="249">
        <f>VLOOKUP($A492,'App C Total'!$A:$I,3,FALSE)</f>
        <v>6.8310000000000002E-5</v>
      </c>
      <c r="D492" s="44"/>
      <c r="E492" s="250">
        <f>VLOOKUP($A492,'App C Total'!$A:$I,5,FALSE)</f>
        <v>32476.691197499997</v>
      </c>
      <c r="F492" s="250">
        <f>VLOOKUP($A492,'App C Total'!$A:$I,6,FALSE)</f>
        <v>10363.59763750001</v>
      </c>
      <c r="G492" s="250">
        <f>VLOOKUP($A492,'App C Total'!$A:$I,7,FALSE)</f>
        <v>47965.358847500007</v>
      </c>
      <c r="H492" s="250">
        <f>VLOOKUP($A492,'App C Total'!$A:$I,8,FALSE)</f>
        <v>5120.2443599999997</v>
      </c>
      <c r="I492" s="250">
        <f>VLOOKUP($A492,'App C Total'!$A:$I,9,FALSE)</f>
        <v>0</v>
      </c>
      <c r="L492" s="250">
        <f>VLOOKUP($A492,'App C Exp'!$A:$I,5,FALSE)</f>
        <v>19632.225689999999</v>
      </c>
      <c r="M492" s="250">
        <f>VLOOKUP($A492,'App C Exp'!$A:$I,6,FALSE)</f>
        <v>14576.60259</v>
      </c>
      <c r="N492" s="250">
        <f>VLOOKUP($A492,'App C Exp'!$A:$I,7,FALSE)</f>
        <v>15119.188920000001</v>
      </c>
      <c r="O492" s="250">
        <f>VLOOKUP($A492,'App C Exp'!$A:$I,8,FALSE)</f>
        <v>0</v>
      </c>
      <c r="P492" s="250">
        <f>VLOOKUP($A492,'App C Exp'!$A:$I,9,FALSE)</f>
        <v>0</v>
      </c>
      <c r="S492" s="250">
        <f>VLOOKUP($A492,'App C Inv'!$A:$I,5,FALSE)</f>
        <v>30166.720649999999</v>
      </c>
      <c r="T492" s="250">
        <f>VLOOKUP($A492,'App C Inv'!$A:$I,6,FALSE)</f>
        <v>20000.621520000001</v>
      </c>
      <c r="U492" s="250">
        <f>VLOOKUP($A492,'App C Inv'!$A:$I,7,FALSE)</f>
        <v>65800.632150000005</v>
      </c>
      <c r="V492" s="250">
        <f>VLOOKUP($A492,'App C Inv'!$A:$I,8,FALSE)</f>
        <v>5120.2443599999997</v>
      </c>
      <c r="W492" s="250">
        <f>VLOOKUP($A492,'App C Inv'!$A:$I,9,FALSE)</f>
        <v>0</v>
      </c>
      <c r="Z492" s="250">
        <f>VLOOKUP($A492,'App C Assum'!$A:$I,5,FALSE)</f>
        <v>19225.371330000002</v>
      </c>
      <c r="AA492" s="250">
        <f>VLOOKUP($A492,'App C Assum'!$A:$I,6,FALSE)</f>
        <v>0</v>
      </c>
      <c r="AB492" s="250">
        <f>VLOOKUP($A492,'App C Assum'!$A:$I,7,FALSE)</f>
        <v>0</v>
      </c>
      <c r="AC492" s="250">
        <f>VLOOKUP($A492,'App C Assum'!$A:$I,8,FALSE)</f>
        <v>0</v>
      </c>
      <c r="AD492" s="250">
        <f>VLOOKUP($A492,'App C Assum'!$A:$I,9,FALSE)</f>
        <v>0</v>
      </c>
      <c r="AG492" s="250">
        <f>VLOOKUP($A492,'App C Share Outflows'!$A:$I,5,FALSE)</f>
        <v>12218.783250000008</v>
      </c>
      <c r="AH492" s="250">
        <f>VLOOKUP($A492,'App C Share Outflows'!$A:$I,6,FALSE)</f>
        <v>12218.783250000008</v>
      </c>
      <c r="AI492" s="250">
        <f>VLOOKUP($A492,'App C Share Outflows'!$A:$I,7,FALSE)</f>
        <v>0</v>
      </c>
      <c r="AJ492" s="250">
        <f>VLOOKUP($A492,'App C Share Outflows'!$A:$I,8,FALSE)</f>
        <v>0</v>
      </c>
      <c r="AK492" s="250">
        <f>VLOOKUP($A492,'App C Share Outflows'!$A:$I,9,FALSE)</f>
        <v>0</v>
      </c>
      <c r="AN492" s="250">
        <f>VLOOKUP($A492,'App C Share Inflows'!$A:$I,5,FALSE)</f>
        <v>-48766.4097225</v>
      </c>
      <c r="AO492" s="250">
        <f>VLOOKUP($A492,'App C Share Inflows'!$A:$I,6,FALSE)</f>
        <v>-36432.4097225</v>
      </c>
      <c r="AP492" s="250">
        <f>VLOOKUP($A492,'App C Share Inflows'!$A:$I,7,FALSE)</f>
        <v>-32954.462222499998</v>
      </c>
      <c r="AQ492" s="250">
        <f>VLOOKUP($A492,'App C Share Inflows'!$A:$I,8,FALSE)</f>
        <v>0</v>
      </c>
      <c r="AR492" s="250">
        <f>VLOOKUP($A492,'App C Share Inflows'!$A:$I,9,FALSE)</f>
        <v>0</v>
      </c>
    </row>
    <row r="493" spans="1:44">
      <c r="A493" s="4">
        <v>95181</v>
      </c>
      <c r="B493" s="84" t="s">
        <v>490</v>
      </c>
      <c r="C493" s="249">
        <f>VLOOKUP($A493,'App C Total'!$A:$I,3,FALSE)</f>
        <v>7.9239999999999993E-5</v>
      </c>
      <c r="D493" s="44"/>
      <c r="E493" s="250">
        <f>VLOOKUP($A493,'App C Total'!$A:$I,5,FALSE)</f>
        <v>84039.778389999992</v>
      </c>
      <c r="F493" s="250">
        <f>VLOOKUP($A493,'App C Total'!$A:$I,6,FALSE)</f>
        <v>43096.948150000004</v>
      </c>
      <c r="G493" s="250">
        <f>VLOOKUP($A493,'App C Total'!$A:$I,7,FALSE)</f>
        <v>94976.707490000001</v>
      </c>
      <c r="H493" s="250">
        <f>VLOOKUP($A493,'App C Total'!$A:$I,8,FALSE)</f>
        <v>5939.5134399999997</v>
      </c>
      <c r="I493" s="250">
        <f>VLOOKUP($A493,'App C Total'!$A:$I,9,FALSE)</f>
        <v>0</v>
      </c>
      <c r="L493" s="250">
        <f>VLOOKUP($A493,'App C Exp'!$A:$I,5,FALSE)</f>
        <v>22773.496759999998</v>
      </c>
      <c r="M493" s="250">
        <f>VLOOKUP($A493,'App C Exp'!$A:$I,6,FALSE)</f>
        <v>16908.944359999998</v>
      </c>
      <c r="N493" s="250">
        <f>VLOOKUP($A493,'App C Exp'!$A:$I,7,FALSE)</f>
        <v>17538.347679999999</v>
      </c>
      <c r="O493" s="250">
        <f>VLOOKUP($A493,'App C Exp'!$A:$I,8,FALSE)</f>
        <v>0</v>
      </c>
      <c r="P493" s="250">
        <f>VLOOKUP($A493,'App C Exp'!$A:$I,9,FALSE)</f>
        <v>0</v>
      </c>
      <c r="S493" s="250">
        <f>VLOOKUP($A493,'App C Inv'!$A:$I,5,FALSE)</f>
        <v>34993.5726</v>
      </c>
      <c r="T493" s="250">
        <f>VLOOKUP($A493,'App C Inv'!$A:$I,6,FALSE)</f>
        <v>23200.838079999998</v>
      </c>
      <c r="U493" s="250">
        <f>VLOOKUP($A493,'App C Inv'!$A:$I,7,FALSE)</f>
        <v>76329.118599999987</v>
      </c>
      <c r="V493" s="250">
        <f>VLOOKUP($A493,'App C Inv'!$A:$I,8,FALSE)</f>
        <v>5939.5134399999997</v>
      </c>
      <c r="W493" s="250">
        <f>VLOOKUP($A493,'App C Inv'!$A:$I,9,FALSE)</f>
        <v>0</v>
      </c>
      <c r="Z493" s="250">
        <f>VLOOKUP($A493,'App C Assum'!$A:$I,5,FALSE)</f>
        <v>22301.543319999997</v>
      </c>
      <c r="AA493" s="250">
        <f>VLOOKUP($A493,'App C Assum'!$A:$I,6,FALSE)</f>
        <v>0</v>
      </c>
      <c r="AB493" s="250">
        <f>VLOOKUP($A493,'App C Assum'!$A:$I,7,FALSE)</f>
        <v>0</v>
      </c>
      <c r="AC493" s="250">
        <f>VLOOKUP($A493,'App C Assum'!$A:$I,8,FALSE)</f>
        <v>0</v>
      </c>
      <c r="AD493" s="250">
        <f>VLOOKUP($A493,'App C Assum'!$A:$I,9,FALSE)</f>
        <v>0</v>
      </c>
      <c r="AG493" s="250">
        <f>VLOOKUP($A493,'App C Share Outflows'!$A:$I,5,FALSE)</f>
        <v>4366.5032100000117</v>
      </c>
      <c r="AH493" s="250">
        <f>VLOOKUP($A493,'App C Share Outflows'!$A:$I,6,FALSE)</f>
        <v>3382.5032100000117</v>
      </c>
      <c r="AI493" s="250">
        <f>VLOOKUP($A493,'App C Share Outflows'!$A:$I,7,FALSE)</f>
        <v>1109.241210000002</v>
      </c>
      <c r="AJ493" s="250">
        <f>VLOOKUP($A493,'App C Share Outflows'!$A:$I,8,FALSE)</f>
        <v>0</v>
      </c>
      <c r="AK493" s="250">
        <f>VLOOKUP($A493,'App C Share Outflows'!$A:$I,9,FALSE)</f>
        <v>0</v>
      </c>
      <c r="AN493" s="250">
        <f>VLOOKUP($A493,'App C Share Inflows'!$A:$I,5,FALSE)</f>
        <v>-395.33750000000146</v>
      </c>
      <c r="AO493" s="250">
        <f>VLOOKUP($A493,'App C Share Inflows'!$A:$I,6,FALSE)</f>
        <v>-395.33750000000146</v>
      </c>
      <c r="AP493" s="250">
        <f>VLOOKUP($A493,'App C Share Inflows'!$A:$I,7,FALSE)</f>
        <v>0</v>
      </c>
      <c r="AQ493" s="250">
        <f>VLOOKUP($A493,'App C Share Inflows'!$A:$I,8,FALSE)</f>
        <v>0</v>
      </c>
      <c r="AR493" s="250">
        <f>VLOOKUP($A493,'App C Share Inflows'!$A:$I,9,FALSE)</f>
        <v>0</v>
      </c>
    </row>
    <row r="494" spans="1:44">
      <c r="A494" s="4">
        <v>95191</v>
      </c>
      <c r="B494" s="84" t="s">
        <v>491</v>
      </c>
      <c r="C494" s="249">
        <f>VLOOKUP($A494,'App C Total'!$A:$I,3,FALSE)</f>
        <v>1.3051E-4</v>
      </c>
      <c r="D494" s="44"/>
      <c r="E494" s="250">
        <f>VLOOKUP($A494,'App C Total'!$A:$I,5,FALSE)</f>
        <v>171733.23932250001</v>
      </c>
      <c r="F494" s="250">
        <f>VLOOKUP($A494,'App C Total'!$A:$I,6,FALSE)</f>
        <v>103365.1785625</v>
      </c>
      <c r="G494" s="250">
        <f>VLOOKUP($A494,'App C Total'!$A:$I,7,FALSE)</f>
        <v>176480.64614749997</v>
      </c>
      <c r="H494" s="250">
        <f>VLOOKUP($A494,'App C Total'!$A:$I,8,FALSE)</f>
        <v>9782.50756</v>
      </c>
      <c r="I494" s="250">
        <f>VLOOKUP($A494,'App C Total'!$A:$I,9,FALSE)</f>
        <v>0</v>
      </c>
      <c r="L494" s="250">
        <f>VLOOKUP($A494,'App C Exp'!$A:$I,5,FALSE)</f>
        <v>37508.443489999998</v>
      </c>
      <c r="M494" s="250">
        <f>VLOOKUP($A494,'App C Exp'!$A:$I,6,FALSE)</f>
        <v>27849.398389999998</v>
      </c>
      <c r="N494" s="250">
        <f>VLOOKUP($A494,'App C Exp'!$A:$I,7,FALSE)</f>
        <v>28886.03932</v>
      </c>
      <c r="O494" s="250">
        <f>VLOOKUP($A494,'App C Exp'!$A:$I,8,FALSE)</f>
        <v>0</v>
      </c>
      <c r="P494" s="250">
        <f>VLOOKUP($A494,'App C Exp'!$A:$I,9,FALSE)</f>
        <v>0</v>
      </c>
      <c r="S494" s="250">
        <f>VLOOKUP($A494,'App C Inv'!$A:$I,5,FALSE)</f>
        <v>57635.173649999997</v>
      </c>
      <c r="T494" s="250">
        <f>VLOOKUP($A494,'App C Inv'!$A:$I,6,FALSE)</f>
        <v>38212.283920000002</v>
      </c>
      <c r="U494" s="250">
        <f>VLOOKUP($A494,'App C Inv'!$A:$I,7,FALSE)</f>
        <v>125715.71514999999</v>
      </c>
      <c r="V494" s="250">
        <f>VLOOKUP($A494,'App C Inv'!$A:$I,8,FALSE)</f>
        <v>9782.50756</v>
      </c>
      <c r="W494" s="250">
        <f>VLOOKUP($A494,'App C Inv'!$A:$I,9,FALSE)</f>
        <v>0</v>
      </c>
      <c r="Z494" s="250">
        <f>VLOOKUP($A494,'App C Assum'!$A:$I,5,FALSE)</f>
        <v>36731.125930000002</v>
      </c>
      <c r="AA494" s="250">
        <f>VLOOKUP($A494,'App C Assum'!$A:$I,6,FALSE)</f>
        <v>0</v>
      </c>
      <c r="AB494" s="250">
        <f>VLOOKUP($A494,'App C Assum'!$A:$I,7,FALSE)</f>
        <v>0</v>
      </c>
      <c r="AC494" s="250">
        <f>VLOOKUP($A494,'App C Assum'!$A:$I,8,FALSE)</f>
        <v>0</v>
      </c>
      <c r="AD494" s="250">
        <f>VLOOKUP($A494,'App C Assum'!$A:$I,9,FALSE)</f>
        <v>0</v>
      </c>
      <c r="AG494" s="250">
        <f>VLOOKUP($A494,'App C Share Outflows'!$A:$I,5,FALSE)</f>
        <v>39858.496252500001</v>
      </c>
      <c r="AH494" s="250">
        <f>VLOOKUP($A494,'App C Share Outflows'!$A:$I,6,FALSE)</f>
        <v>37303.496252500001</v>
      </c>
      <c r="AI494" s="250">
        <f>VLOOKUP($A494,'App C Share Outflows'!$A:$I,7,FALSE)</f>
        <v>21878.891677499996</v>
      </c>
      <c r="AJ494" s="250">
        <f>VLOOKUP($A494,'App C Share Outflows'!$A:$I,8,FALSE)</f>
        <v>0</v>
      </c>
      <c r="AK494" s="250">
        <f>VLOOKUP($A494,'App C Share Outflows'!$A:$I,9,FALSE)</f>
        <v>0</v>
      </c>
      <c r="AN494" s="250">
        <f>VLOOKUP($A494,'App C Share Inflows'!$A:$I,5,FALSE)</f>
        <v>0</v>
      </c>
      <c r="AO494" s="250">
        <f>VLOOKUP($A494,'App C Share Inflows'!$A:$I,6,FALSE)</f>
        <v>0</v>
      </c>
      <c r="AP494" s="250">
        <f>VLOOKUP($A494,'App C Share Inflows'!$A:$I,7,FALSE)</f>
        <v>0</v>
      </c>
      <c r="AQ494" s="250">
        <f>VLOOKUP($A494,'App C Share Inflows'!$A:$I,8,FALSE)</f>
        <v>0</v>
      </c>
      <c r="AR494" s="250">
        <f>VLOOKUP($A494,'App C Share Inflows'!$A:$I,9,FALSE)</f>
        <v>0</v>
      </c>
    </row>
    <row r="495" spans="1:44">
      <c r="A495" s="4">
        <v>95201</v>
      </c>
      <c r="B495" s="84" t="s">
        <v>492</v>
      </c>
      <c r="C495" s="249">
        <f>VLOOKUP($A495,'App C Total'!$A:$I,3,FALSE)</f>
        <v>6.3064000000000002E-4</v>
      </c>
      <c r="D495" s="44"/>
      <c r="E495" s="250">
        <f>VLOOKUP($A495,'App C Total'!$A:$I,5,FALSE)</f>
        <v>550075.44166500005</v>
      </c>
      <c r="F495" s="250">
        <f>VLOOKUP($A495,'App C Total'!$A:$I,6,FALSE)</f>
        <v>272913.82502499991</v>
      </c>
      <c r="G495" s="250">
        <f>VLOOKUP($A495,'App C Total'!$A:$I,7,FALSE)</f>
        <v>659398.47178999998</v>
      </c>
      <c r="H495" s="250">
        <f>VLOOKUP($A495,'App C Total'!$A:$I,8,FALSE)</f>
        <v>47270.251840000004</v>
      </c>
      <c r="I495" s="250">
        <f>VLOOKUP($A495,'App C Total'!$A:$I,9,FALSE)</f>
        <v>0</v>
      </c>
      <c r="L495" s="250">
        <f>VLOOKUP($A495,'App C Exp'!$A:$I,5,FALSE)</f>
        <v>181245.30536</v>
      </c>
      <c r="M495" s="250">
        <f>VLOOKUP($A495,'App C Exp'!$A:$I,6,FALSE)</f>
        <v>134571.63896000001</v>
      </c>
      <c r="N495" s="250">
        <f>VLOOKUP($A495,'App C Exp'!$A:$I,7,FALSE)</f>
        <v>139580.81247999999</v>
      </c>
      <c r="O495" s="250">
        <f>VLOOKUP($A495,'App C Exp'!$A:$I,8,FALSE)</f>
        <v>0</v>
      </c>
      <c r="P495" s="250">
        <f>VLOOKUP($A495,'App C Exp'!$A:$I,9,FALSE)</f>
        <v>0</v>
      </c>
      <c r="S495" s="250">
        <f>VLOOKUP($A495,'App C Inv'!$A:$I,5,FALSE)</f>
        <v>278500.08360000001</v>
      </c>
      <c r="T495" s="250">
        <f>VLOOKUP($A495,'App C Inv'!$A:$I,6,FALSE)</f>
        <v>184646.34688</v>
      </c>
      <c r="U495" s="250">
        <f>VLOOKUP($A495,'App C Inv'!$A:$I,7,FALSE)</f>
        <v>607473.43960000004</v>
      </c>
      <c r="V495" s="250">
        <f>VLOOKUP($A495,'App C Inv'!$A:$I,8,FALSE)</f>
        <v>47270.251840000004</v>
      </c>
      <c r="W495" s="250">
        <f>VLOOKUP($A495,'App C Inv'!$A:$I,9,FALSE)</f>
        <v>0</v>
      </c>
      <c r="Z495" s="250">
        <f>VLOOKUP($A495,'App C Assum'!$A:$I,5,FALSE)</f>
        <v>177489.21352000002</v>
      </c>
      <c r="AA495" s="250">
        <f>VLOOKUP($A495,'App C Assum'!$A:$I,6,FALSE)</f>
        <v>0</v>
      </c>
      <c r="AB495" s="250">
        <f>VLOOKUP($A495,'App C Assum'!$A:$I,7,FALSE)</f>
        <v>0</v>
      </c>
      <c r="AC495" s="250">
        <f>VLOOKUP($A495,'App C Assum'!$A:$I,8,FALSE)</f>
        <v>0</v>
      </c>
      <c r="AD495" s="250">
        <f>VLOOKUP($A495,'App C Assum'!$A:$I,9,FALSE)</f>
        <v>0</v>
      </c>
      <c r="AG495" s="250">
        <f>VLOOKUP($A495,'App C Share Outflows'!$A:$I,5,FALSE)</f>
        <v>59218.475099999981</v>
      </c>
      <c r="AH495" s="250">
        <f>VLOOKUP($A495,'App C Share Outflows'!$A:$I,6,FALSE)</f>
        <v>59218.475099999981</v>
      </c>
      <c r="AI495" s="250">
        <f>VLOOKUP($A495,'App C Share Outflows'!$A:$I,7,FALSE)</f>
        <v>0</v>
      </c>
      <c r="AJ495" s="250">
        <f>VLOOKUP($A495,'App C Share Outflows'!$A:$I,8,FALSE)</f>
        <v>0</v>
      </c>
      <c r="AK495" s="250">
        <f>VLOOKUP($A495,'App C Share Outflows'!$A:$I,9,FALSE)</f>
        <v>0</v>
      </c>
      <c r="AN495" s="250">
        <f>VLOOKUP($A495,'App C Share Inflows'!$A:$I,5,FALSE)</f>
        <v>-146377.63591500005</v>
      </c>
      <c r="AO495" s="250">
        <f>VLOOKUP($A495,'App C Share Inflows'!$A:$I,6,FALSE)</f>
        <v>-105522.63591500005</v>
      </c>
      <c r="AP495" s="250">
        <f>VLOOKUP($A495,'App C Share Inflows'!$A:$I,7,FALSE)</f>
        <v>-87655.780290000053</v>
      </c>
      <c r="AQ495" s="250">
        <f>VLOOKUP($A495,'App C Share Inflows'!$A:$I,8,FALSE)</f>
        <v>0</v>
      </c>
      <c r="AR495" s="250">
        <f>VLOOKUP($A495,'App C Share Inflows'!$A:$I,9,FALSE)</f>
        <v>0</v>
      </c>
    </row>
    <row r="496" spans="1:44">
      <c r="A496" s="4">
        <v>95204</v>
      </c>
      <c r="B496" s="84" t="s">
        <v>493</v>
      </c>
      <c r="C496" s="249">
        <f>VLOOKUP($A496,'App C Total'!$A:$I,3,FALSE)</f>
        <v>2.83E-6</v>
      </c>
      <c r="D496" s="44"/>
      <c r="E496" s="250">
        <f>VLOOKUP($A496,'App C Total'!$A:$I,5,FALSE)</f>
        <v>972.33254250000027</v>
      </c>
      <c r="F496" s="250">
        <f>VLOOKUP($A496,'App C Total'!$A:$I,6,FALSE)</f>
        <v>1545.2314624999999</v>
      </c>
      <c r="G496" s="250">
        <f>VLOOKUP($A496,'App C Total'!$A:$I,7,FALSE)</f>
        <v>3768.0244674999994</v>
      </c>
      <c r="H496" s="250">
        <f>VLOOKUP($A496,'App C Total'!$A:$I,8,FALSE)</f>
        <v>212.12548000000001</v>
      </c>
      <c r="I496" s="250">
        <f>VLOOKUP($A496,'App C Total'!$A:$I,9,FALSE)</f>
        <v>0</v>
      </c>
      <c r="L496" s="250">
        <f>VLOOKUP($A496,'App C Exp'!$A:$I,5,FALSE)</f>
        <v>813.33916999999997</v>
      </c>
      <c r="M496" s="250">
        <f>VLOOKUP($A496,'App C Exp'!$A:$I,6,FALSE)</f>
        <v>603.89086999999995</v>
      </c>
      <c r="N496" s="250">
        <f>VLOOKUP($A496,'App C Exp'!$A:$I,7,FALSE)</f>
        <v>626.36955999999998</v>
      </c>
      <c r="O496" s="250">
        <f>VLOOKUP($A496,'App C Exp'!$A:$I,8,FALSE)</f>
        <v>0</v>
      </c>
      <c r="P496" s="250">
        <f>VLOOKUP($A496,'App C Exp'!$A:$I,9,FALSE)</f>
        <v>0</v>
      </c>
      <c r="S496" s="250">
        <f>VLOOKUP($A496,'App C Inv'!$A:$I,5,FALSE)</f>
        <v>1249.77045</v>
      </c>
      <c r="T496" s="250">
        <f>VLOOKUP($A496,'App C Inv'!$A:$I,6,FALSE)</f>
        <v>828.60136</v>
      </c>
      <c r="U496" s="250">
        <f>VLOOKUP($A496,'App C Inv'!$A:$I,7,FALSE)</f>
        <v>2726.0399499999999</v>
      </c>
      <c r="V496" s="250">
        <f>VLOOKUP($A496,'App C Inv'!$A:$I,8,FALSE)</f>
        <v>212.12548000000001</v>
      </c>
      <c r="W496" s="250">
        <f>VLOOKUP($A496,'App C Inv'!$A:$I,9,FALSE)</f>
        <v>0</v>
      </c>
      <c r="Z496" s="250">
        <f>VLOOKUP($A496,'App C Assum'!$A:$I,5,FALSE)</f>
        <v>796.48369000000002</v>
      </c>
      <c r="AA496" s="250">
        <f>VLOOKUP($A496,'App C Assum'!$A:$I,6,FALSE)</f>
        <v>0</v>
      </c>
      <c r="AB496" s="250">
        <f>VLOOKUP($A496,'App C Assum'!$A:$I,7,FALSE)</f>
        <v>0</v>
      </c>
      <c r="AC496" s="250">
        <f>VLOOKUP($A496,'App C Assum'!$A:$I,8,FALSE)</f>
        <v>0</v>
      </c>
      <c r="AD496" s="250">
        <f>VLOOKUP($A496,'App C Assum'!$A:$I,9,FALSE)</f>
        <v>0</v>
      </c>
      <c r="AG496" s="250">
        <f>VLOOKUP($A496,'App C Share Outflows'!$A:$I,5,FALSE)</f>
        <v>1078.8755824999996</v>
      </c>
      <c r="AH496" s="250">
        <f>VLOOKUP($A496,'App C Share Outflows'!$A:$I,6,FALSE)</f>
        <v>1078.8755824999996</v>
      </c>
      <c r="AI496" s="250">
        <f>VLOOKUP($A496,'App C Share Outflows'!$A:$I,7,FALSE)</f>
        <v>415.6149574999996</v>
      </c>
      <c r="AJ496" s="250">
        <f>VLOOKUP($A496,'App C Share Outflows'!$A:$I,8,FALSE)</f>
        <v>0</v>
      </c>
      <c r="AK496" s="250">
        <f>VLOOKUP($A496,'App C Share Outflows'!$A:$I,9,FALSE)</f>
        <v>0</v>
      </c>
      <c r="AN496" s="250">
        <f>VLOOKUP($A496,'App C Share Inflows'!$A:$I,5,FALSE)</f>
        <v>-2966.1363499999998</v>
      </c>
      <c r="AO496" s="250">
        <f>VLOOKUP($A496,'App C Share Inflows'!$A:$I,6,FALSE)</f>
        <v>-966.13634999999977</v>
      </c>
      <c r="AP496" s="250">
        <f>VLOOKUP($A496,'App C Share Inflows'!$A:$I,7,FALSE)</f>
        <v>0</v>
      </c>
      <c r="AQ496" s="250">
        <f>VLOOKUP($A496,'App C Share Inflows'!$A:$I,8,FALSE)</f>
        <v>0</v>
      </c>
      <c r="AR496" s="250">
        <f>VLOOKUP($A496,'App C Share Inflows'!$A:$I,9,FALSE)</f>
        <v>0</v>
      </c>
    </row>
    <row r="497" spans="1:44">
      <c r="A497" s="4">
        <v>95205</v>
      </c>
      <c r="B497" s="84" t="s">
        <v>494</v>
      </c>
      <c r="C497" s="249">
        <f>VLOOKUP($A497,'App C Total'!$A:$I,3,FALSE)</f>
        <v>4.4399999999999998E-6</v>
      </c>
      <c r="D497" s="44"/>
      <c r="E497" s="250">
        <f>VLOOKUP($A497,'App C Total'!$A:$I,5,FALSE)</f>
        <v>6481.0788400000001</v>
      </c>
      <c r="F497" s="250">
        <f>VLOOKUP($A497,'App C Total'!$A:$I,6,FALSE)</f>
        <v>3489.0933999999997</v>
      </c>
      <c r="G497" s="250">
        <f>VLOOKUP($A497,'App C Total'!$A:$I,7,FALSE)</f>
        <v>8286.7233899999992</v>
      </c>
      <c r="H497" s="250">
        <f>VLOOKUP($A497,'App C Total'!$A:$I,8,FALSE)</f>
        <v>332.80464000000001</v>
      </c>
      <c r="I497" s="250">
        <f>VLOOKUP($A497,'App C Total'!$A:$I,9,FALSE)</f>
        <v>0</v>
      </c>
      <c r="L497" s="250">
        <f>VLOOKUP($A497,'App C Exp'!$A:$I,5,FALSE)</f>
        <v>1276.0515599999999</v>
      </c>
      <c r="M497" s="250">
        <f>VLOOKUP($A497,'App C Exp'!$A:$I,6,FALSE)</f>
        <v>947.44715999999994</v>
      </c>
      <c r="N497" s="250">
        <f>VLOOKUP($A497,'App C Exp'!$A:$I,7,FALSE)</f>
        <v>982.71407999999997</v>
      </c>
      <c r="O497" s="250">
        <f>VLOOKUP($A497,'App C Exp'!$A:$I,8,FALSE)</f>
        <v>0</v>
      </c>
      <c r="P497" s="250">
        <f>VLOOKUP($A497,'App C Exp'!$A:$I,9,FALSE)</f>
        <v>0</v>
      </c>
      <c r="S497" s="250">
        <f>VLOOKUP($A497,'App C Inv'!$A:$I,5,FALSE)</f>
        <v>1960.7705999999998</v>
      </c>
      <c r="T497" s="250">
        <f>VLOOKUP($A497,'App C Inv'!$A:$I,6,FALSE)</f>
        <v>1299.99648</v>
      </c>
      <c r="U497" s="250">
        <f>VLOOKUP($A497,'App C Inv'!$A:$I,7,FALSE)</f>
        <v>4276.8966</v>
      </c>
      <c r="V497" s="250">
        <f>VLOOKUP($A497,'App C Inv'!$A:$I,8,FALSE)</f>
        <v>332.80464000000001</v>
      </c>
      <c r="W497" s="250">
        <f>VLOOKUP($A497,'App C Inv'!$A:$I,9,FALSE)</f>
        <v>0</v>
      </c>
      <c r="Z497" s="250">
        <f>VLOOKUP($A497,'App C Assum'!$A:$I,5,FALSE)</f>
        <v>1249.6069199999999</v>
      </c>
      <c r="AA497" s="250">
        <f>VLOOKUP($A497,'App C Assum'!$A:$I,6,FALSE)</f>
        <v>0</v>
      </c>
      <c r="AB497" s="250">
        <f>VLOOKUP($A497,'App C Assum'!$A:$I,7,FALSE)</f>
        <v>0</v>
      </c>
      <c r="AC497" s="250">
        <f>VLOOKUP($A497,'App C Assum'!$A:$I,8,FALSE)</f>
        <v>0</v>
      </c>
      <c r="AD497" s="250">
        <f>VLOOKUP($A497,'App C Assum'!$A:$I,9,FALSE)</f>
        <v>0</v>
      </c>
      <c r="AG497" s="250">
        <f>VLOOKUP($A497,'App C Share Outflows'!$A:$I,5,FALSE)</f>
        <v>4211.0802100000001</v>
      </c>
      <c r="AH497" s="250">
        <f>VLOOKUP($A497,'App C Share Outflows'!$A:$I,6,FALSE)</f>
        <v>3458.0802100000001</v>
      </c>
      <c r="AI497" s="250">
        <f>VLOOKUP($A497,'App C Share Outflows'!$A:$I,7,FALSE)</f>
        <v>3027.1127099999999</v>
      </c>
      <c r="AJ497" s="250">
        <f>VLOOKUP($A497,'App C Share Outflows'!$A:$I,8,FALSE)</f>
        <v>0</v>
      </c>
      <c r="AK497" s="250">
        <f>VLOOKUP($A497,'App C Share Outflows'!$A:$I,9,FALSE)</f>
        <v>0</v>
      </c>
      <c r="AN497" s="250">
        <f>VLOOKUP($A497,'App C Share Inflows'!$A:$I,5,FALSE)</f>
        <v>-2216.4304499999998</v>
      </c>
      <c r="AO497" s="250">
        <f>VLOOKUP($A497,'App C Share Inflows'!$A:$I,6,FALSE)</f>
        <v>-2216.4304499999998</v>
      </c>
      <c r="AP497" s="250">
        <f>VLOOKUP($A497,'App C Share Inflows'!$A:$I,7,FALSE)</f>
        <v>0</v>
      </c>
      <c r="AQ497" s="250">
        <f>VLOOKUP($A497,'App C Share Inflows'!$A:$I,8,FALSE)</f>
        <v>0</v>
      </c>
      <c r="AR497" s="250">
        <f>VLOOKUP($A497,'App C Share Inflows'!$A:$I,9,FALSE)</f>
        <v>0</v>
      </c>
    </row>
    <row r="498" spans="1:44">
      <c r="A498" s="4">
        <v>95211</v>
      </c>
      <c r="B498" s="84" t="s">
        <v>495</v>
      </c>
      <c r="C498" s="249">
        <f>VLOOKUP($A498,'App C Total'!$A:$I,3,FALSE)</f>
        <v>1.4699999999999999E-6</v>
      </c>
      <c r="D498" s="44"/>
      <c r="E498" s="250">
        <f>VLOOKUP($A498,'App C Total'!$A:$I,5,FALSE)</f>
        <v>2255.1362074999997</v>
      </c>
      <c r="F498" s="250">
        <f>VLOOKUP($A498,'App C Total'!$A:$I,6,FALSE)</f>
        <v>1257.8504874999999</v>
      </c>
      <c r="G498" s="250">
        <f>VLOOKUP($A498,'App C Total'!$A:$I,7,FALSE)</f>
        <v>2003.3685575</v>
      </c>
      <c r="H498" s="250">
        <f>VLOOKUP($A498,'App C Total'!$A:$I,8,FALSE)</f>
        <v>110.18531999999999</v>
      </c>
      <c r="I498" s="250">
        <f>VLOOKUP($A498,'App C Total'!$A:$I,9,FALSE)</f>
        <v>0</v>
      </c>
      <c r="L498" s="250">
        <f>VLOOKUP($A498,'App C Exp'!$A:$I,5,FALSE)</f>
        <v>422.47652999999997</v>
      </c>
      <c r="M498" s="250">
        <f>VLOOKUP($A498,'App C Exp'!$A:$I,6,FALSE)</f>
        <v>313.68182999999999</v>
      </c>
      <c r="N498" s="250">
        <f>VLOOKUP($A498,'App C Exp'!$A:$I,7,FALSE)</f>
        <v>325.35803999999996</v>
      </c>
      <c r="O498" s="250">
        <f>VLOOKUP($A498,'App C Exp'!$A:$I,8,FALSE)</f>
        <v>0</v>
      </c>
      <c r="P498" s="250">
        <f>VLOOKUP($A498,'App C Exp'!$A:$I,9,FALSE)</f>
        <v>0</v>
      </c>
      <c r="S498" s="250">
        <f>VLOOKUP($A498,'App C Inv'!$A:$I,5,FALSE)</f>
        <v>649.17404999999997</v>
      </c>
      <c r="T498" s="250">
        <f>VLOOKUP($A498,'App C Inv'!$A:$I,6,FALSE)</f>
        <v>430.40423999999996</v>
      </c>
      <c r="U498" s="250">
        <f>VLOOKUP($A498,'App C Inv'!$A:$I,7,FALSE)</f>
        <v>1415.99955</v>
      </c>
      <c r="V498" s="250">
        <f>VLOOKUP($A498,'App C Inv'!$A:$I,8,FALSE)</f>
        <v>110.18531999999999</v>
      </c>
      <c r="W498" s="250">
        <f>VLOOKUP($A498,'App C Inv'!$A:$I,9,FALSE)</f>
        <v>0</v>
      </c>
      <c r="Z498" s="250">
        <f>VLOOKUP($A498,'App C Assum'!$A:$I,5,FALSE)</f>
        <v>413.72120999999999</v>
      </c>
      <c r="AA498" s="250">
        <f>VLOOKUP($A498,'App C Assum'!$A:$I,6,FALSE)</f>
        <v>0</v>
      </c>
      <c r="AB498" s="250">
        <f>VLOOKUP($A498,'App C Assum'!$A:$I,7,FALSE)</f>
        <v>0</v>
      </c>
      <c r="AC498" s="250">
        <f>VLOOKUP($A498,'App C Assum'!$A:$I,8,FALSE)</f>
        <v>0</v>
      </c>
      <c r="AD498" s="250">
        <f>VLOOKUP($A498,'App C Assum'!$A:$I,9,FALSE)</f>
        <v>0</v>
      </c>
      <c r="AG498" s="250">
        <f>VLOOKUP($A498,'App C Share Outflows'!$A:$I,5,FALSE)</f>
        <v>826.59596750000003</v>
      </c>
      <c r="AH498" s="250">
        <f>VLOOKUP($A498,'App C Share Outflows'!$A:$I,6,FALSE)</f>
        <v>570.59596750000003</v>
      </c>
      <c r="AI498" s="250">
        <f>VLOOKUP($A498,'App C Share Outflows'!$A:$I,7,FALSE)</f>
        <v>262.01096749999999</v>
      </c>
      <c r="AJ498" s="250">
        <f>VLOOKUP($A498,'App C Share Outflows'!$A:$I,8,FALSE)</f>
        <v>0</v>
      </c>
      <c r="AK498" s="250">
        <f>VLOOKUP($A498,'App C Share Outflows'!$A:$I,9,FALSE)</f>
        <v>0</v>
      </c>
      <c r="AN498" s="250">
        <f>VLOOKUP($A498,'App C Share Inflows'!$A:$I,5,FALSE)</f>
        <v>-56.831550000000107</v>
      </c>
      <c r="AO498" s="250">
        <f>VLOOKUP($A498,'App C Share Inflows'!$A:$I,6,FALSE)</f>
        <v>-56.831550000000107</v>
      </c>
      <c r="AP498" s="250">
        <f>VLOOKUP($A498,'App C Share Inflows'!$A:$I,7,FALSE)</f>
        <v>0</v>
      </c>
      <c r="AQ498" s="250">
        <f>VLOOKUP($A498,'App C Share Inflows'!$A:$I,8,FALSE)</f>
        <v>0</v>
      </c>
      <c r="AR498" s="250">
        <f>VLOOKUP($A498,'App C Share Inflows'!$A:$I,9,FALSE)</f>
        <v>0</v>
      </c>
    </row>
    <row r="499" spans="1:44">
      <c r="A499" s="4">
        <v>95221</v>
      </c>
      <c r="B499" s="84" t="s">
        <v>496</v>
      </c>
      <c r="C499" s="249">
        <f>VLOOKUP($A499,'App C Total'!$A:$I,3,FALSE)</f>
        <v>3.2509999999999999E-5</v>
      </c>
      <c r="D499" s="44"/>
      <c r="E499" s="250">
        <f>VLOOKUP($A499,'App C Total'!$A:$I,5,FALSE)</f>
        <v>24684.163272500002</v>
      </c>
      <c r="F499" s="250">
        <f>VLOOKUP($A499,'App C Total'!$A:$I,6,FALSE)</f>
        <v>4718.1505125000022</v>
      </c>
      <c r="G499" s="250">
        <f>VLOOKUP($A499,'App C Total'!$A:$I,7,FALSE)</f>
        <v>30865.342547499997</v>
      </c>
      <c r="H499" s="250">
        <f>VLOOKUP($A499,'App C Total'!$A:$I,8,FALSE)</f>
        <v>2436.8195599999999</v>
      </c>
      <c r="I499" s="250">
        <f>VLOOKUP($A499,'App C Total'!$A:$I,9,FALSE)</f>
        <v>0</v>
      </c>
      <c r="L499" s="250">
        <f>VLOOKUP($A499,'App C Exp'!$A:$I,5,FALSE)</f>
        <v>9343.3414899999989</v>
      </c>
      <c r="M499" s="250">
        <f>VLOOKUP($A499,'App C Exp'!$A:$I,6,FALSE)</f>
        <v>6937.27639</v>
      </c>
      <c r="N499" s="250">
        <f>VLOOKUP($A499,'App C Exp'!$A:$I,7,FALSE)</f>
        <v>7195.5033199999998</v>
      </c>
      <c r="O499" s="250">
        <f>VLOOKUP($A499,'App C Exp'!$A:$I,8,FALSE)</f>
        <v>0</v>
      </c>
      <c r="P499" s="250">
        <f>VLOOKUP($A499,'App C Exp'!$A:$I,9,FALSE)</f>
        <v>0</v>
      </c>
      <c r="S499" s="250">
        <f>VLOOKUP($A499,'App C Inv'!$A:$I,5,FALSE)</f>
        <v>14356.90365</v>
      </c>
      <c r="T499" s="250">
        <f>VLOOKUP($A499,'App C Inv'!$A:$I,6,FALSE)</f>
        <v>9518.6679199999999</v>
      </c>
      <c r="U499" s="250">
        <f>VLOOKUP($A499,'App C Inv'!$A:$I,7,FALSE)</f>
        <v>31315.745149999999</v>
      </c>
      <c r="V499" s="250">
        <f>VLOOKUP($A499,'App C Inv'!$A:$I,8,FALSE)</f>
        <v>2436.8195599999999</v>
      </c>
      <c r="W499" s="250">
        <f>VLOOKUP($A499,'App C Inv'!$A:$I,9,FALSE)</f>
        <v>0</v>
      </c>
      <c r="Z499" s="250">
        <f>VLOOKUP($A499,'App C Assum'!$A:$I,5,FALSE)</f>
        <v>9149.7119299999995</v>
      </c>
      <c r="AA499" s="250">
        <f>VLOOKUP($A499,'App C Assum'!$A:$I,6,FALSE)</f>
        <v>0</v>
      </c>
      <c r="AB499" s="250">
        <f>VLOOKUP($A499,'App C Assum'!$A:$I,7,FALSE)</f>
        <v>0</v>
      </c>
      <c r="AC499" s="250">
        <f>VLOOKUP($A499,'App C Assum'!$A:$I,8,FALSE)</f>
        <v>0</v>
      </c>
      <c r="AD499" s="250">
        <f>VLOOKUP($A499,'App C Assum'!$A:$I,9,FALSE)</f>
        <v>0</v>
      </c>
      <c r="AG499" s="250">
        <f>VLOOKUP($A499,'App C Share Outflows'!$A:$I,5,FALSE)</f>
        <v>3572</v>
      </c>
      <c r="AH499" s="250">
        <f>VLOOKUP($A499,'App C Share Outflows'!$A:$I,6,FALSE)</f>
        <v>0</v>
      </c>
      <c r="AI499" s="250">
        <f>VLOOKUP($A499,'App C Share Outflows'!$A:$I,7,FALSE)</f>
        <v>0</v>
      </c>
      <c r="AJ499" s="250">
        <f>VLOOKUP($A499,'App C Share Outflows'!$A:$I,8,FALSE)</f>
        <v>0</v>
      </c>
      <c r="AK499" s="250">
        <f>VLOOKUP($A499,'App C Share Outflows'!$A:$I,9,FALSE)</f>
        <v>0</v>
      </c>
      <c r="AN499" s="250">
        <f>VLOOKUP($A499,'App C Share Inflows'!$A:$I,5,FALSE)</f>
        <v>-11737.793797499997</v>
      </c>
      <c r="AO499" s="250">
        <f>VLOOKUP($A499,'App C Share Inflows'!$A:$I,6,FALSE)</f>
        <v>-11737.793797499997</v>
      </c>
      <c r="AP499" s="250">
        <f>VLOOKUP($A499,'App C Share Inflows'!$A:$I,7,FALSE)</f>
        <v>-7645.9059225000019</v>
      </c>
      <c r="AQ499" s="250">
        <f>VLOOKUP($A499,'App C Share Inflows'!$A:$I,8,FALSE)</f>
        <v>0</v>
      </c>
      <c r="AR499" s="250">
        <f>VLOOKUP($A499,'App C Share Inflows'!$A:$I,9,FALSE)</f>
        <v>0</v>
      </c>
    </row>
    <row r="500" spans="1:44">
      <c r="A500" s="4">
        <v>95301</v>
      </c>
      <c r="B500" s="84" t="s">
        <v>497</v>
      </c>
      <c r="C500" s="249">
        <f>VLOOKUP($A500,'App C Total'!$A:$I,3,FALSE)</f>
        <v>2.3659100000000001E-3</v>
      </c>
      <c r="D500" s="44"/>
      <c r="E500" s="250">
        <f>VLOOKUP($A500,'App C Total'!$A:$I,5,FALSE)</f>
        <v>2537153.5605475004</v>
      </c>
      <c r="F500" s="250">
        <f>VLOOKUP($A500,'App C Total'!$A:$I,6,FALSE)</f>
        <v>1306400.9293875003</v>
      </c>
      <c r="G500" s="250">
        <f>VLOOKUP($A500,'App C Total'!$A:$I,7,FALSE)</f>
        <v>2801907.4696475007</v>
      </c>
      <c r="H500" s="250">
        <f>VLOOKUP($A500,'App C Total'!$A:$I,8,FALSE)</f>
        <v>177339.14996000001</v>
      </c>
      <c r="I500" s="250">
        <f>VLOOKUP($A500,'App C Total'!$A:$I,9,FALSE)</f>
        <v>0</v>
      </c>
      <c r="L500" s="250">
        <f>VLOOKUP($A500,'App C Exp'!$A:$I,5,FALSE)</f>
        <v>679960.16809000005</v>
      </c>
      <c r="M500" s="250">
        <f>VLOOKUP($A500,'App C Exp'!$A:$I,6,FALSE)</f>
        <v>504859.16899000003</v>
      </c>
      <c r="N500" s="250">
        <f>VLOOKUP($A500,'App C Exp'!$A:$I,7,FALSE)</f>
        <v>523651.59212000004</v>
      </c>
      <c r="O500" s="250">
        <f>VLOOKUP($A500,'App C Exp'!$A:$I,8,FALSE)</f>
        <v>0</v>
      </c>
      <c r="P500" s="250">
        <f>VLOOKUP($A500,'App C Exp'!$A:$I,9,FALSE)</f>
        <v>0</v>
      </c>
      <c r="S500" s="250">
        <f>VLOOKUP($A500,'App C Inv'!$A:$I,5,FALSE)</f>
        <v>1044821.3446500001</v>
      </c>
      <c r="T500" s="250">
        <f>VLOOKUP($A500,'App C Inv'!$A:$I,6,FALSE)</f>
        <v>692719.52072000003</v>
      </c>
      <c r="U500" s="250">
        <f>VLOOKUP($A500,'App C Inv'!$A:$I,7,FALSE)</f>
        <v>2278998.2961500003</v>
      </c>
      <c r="V500" s="250">
        <f>VLOOKUP($A500,'App C Inv'!$A:$I,8,FALSE)</f>
        <v>177339.14996000001</v>
      </c>
      <c r="W500" s="250">
        <f>VLOOKUP($A500,'App C Inv'!$A:$I,9,FALSE)</f>
        <v>0</v>
      </c>
      <c r="Z500" s="250">
        <f>VLOOKUP($A500,'App C Assum'!$A:$I,5,FALSE)</f>
        <v>665868.80813000002</v>
      </c>
      <c r="AA500" s="250">
        <f>VLOOKUP($A500,'App C Assum'!$A:$I,6,FALSE)</f>
        <v>0</v>
      </c>
      <c r="AB500" s="250">
        <f>VLOOKUP($A500,'App C Assum'!$A:$I,7,FALSE)</f>
        <v>0</v>
      </c>
      <c r="AC500" s="250">
        <f>VLOOKUP($A500,'App C Assum'!$A:$I,8,FALSE)</f>
        <v>0</v>
      </c>
      <c r="AD500" s="250">
        <f>VLOOKUP($A500,'App C Assum'!$A:$I,9,FALSE)</f>
        <v>0</v>
      </c>
      <c r="AG500" s="250">
        <f>VLOOKUP($A500,'App C Share Outflows'!$A:$I,5,FALSE)</f>
        <v>147245.65830000001</v>
      </c>
      <c r="AH500" s="250">
        <f>VLOOKUP($A500,'App C Share Outflows'!$A:$I,6,FALSE)</f>
        <v>109564.65830000001</v>
      </c>
      <c r="AI500" s="250">
        <f>VLOOKUP($A500,'App C Share Outflows'!$A:$I,7,FALSE)</f>
        <v>0</v>
      </c>
      <c r="AJ500" s="250">
        <f>VLOOKUP($A500,'App C Share Outflows'!$A:$I,8,FALSE)</f>
        <v>0</v>
      </c>
      <c r="AK500" s="250">
        <f>VLOOKUP($A500,'App C Share Outflows'!$A:$I,9,FALSE)</f>
        <v>0</v>
      </c>
      <c r="AN500" s="250">
        <f>VLOOKUP($A500,'App C Share Inflows'!$A:$I,5,FALSE)</f>
        <v>-742.4186224997211</v>
      </c>
      <c r="AO500" s="250">
        <f>VLOOKUP($A500,'App C Share Inflows'!$A:$I,6,FALSE)</f>
        <v>-742.4186224997211</v>
      </c>
      <c r="AP500" s="250">
        <f>VLOOKUP($A500,'App C Share Inflows'!$A:$I,7,FALSE)</f>
        <v>-742.4186224997211</v>
      </c>
      <c r="AQ500" s="250">
        <f>VLOOKUP($A500,'App C Share Inflows'!$A:$I,8,FALSE)</f>
        <v>0</v>
      </c>
      <c r="AR500" s="250">
        <f>VLOOKUP($A500,'App C Share Inflows'!$A:$I,9,FALSE)</f>
        <v>0</v>
      </c>
    </row>
    <row r="501" spans="1:44">
      <c r="A501" s="94">
        <v>95311</v>
      </c>
      <c r="B501" s="95" t="s">
        <v>498</v>
      </c>
      <c r="C501" s="249">
        <f>VLOOKUP($A501,'App C Total'!$A:$I,3,FALSE)</f>
        <v>2.2292800000000002E-3</v>
      </c>
      <c r="D501" s="44"/>
      <c r="E501" s="250">
        <f>VLOOKUP($A501,'App C Total'!$A:$I,5,FALSE)</f>
        <v>2229832.11063</v>
      </c>
      <c r="F501" s="250">
        <f>VLOOKUP($A501,'App C Total'!$A:$I,6,FALSE)</f>
        <v>1125383.7093499999</v>
      </c>
      <c r="G501" s="250">
        <f>VLOOKUP($A501,'App C Total'!$A:$I,7,FALSE)</f>
        <v>2588333.0597799998</v>
      </c>
      <c r="H501" s="250">
        <f>VLOOKUP($A501,'App C Total'!$A:$I,8,FALSE)</f>
        <v>167097.91168000002</v>
      </c>
      <c r="I501" s="250">
        <f>VLOOKUP($A501,'App C Total'!$A:$I,9,FALSE)</f>
        <v>0</v>
      </c>
      <c r="L501" s="250">
        <f>VLOOKUP($A501,'App C Exp'!$A:$I,5,FALSE)</f>
        <v>640692.84272000007</v>
      </c>
      <c r="M501" s="250">
        <f>VLOOKUP($A501,'App C Exp'!$A:$I,6,FALSE)</f>
        <v>475703.82992000005</v>
      </c>
      <c r="N501" s="250">
        <f>VLOOKUP($A501,'App C Exp'!$A:$I,7,FALSE)</f>
        <v>493411.00096000003</v>
      </c>
      <c r="O501" s="250">
        <f>VLOOKUP($A501,'App C Exp'!$A:$I,8,FALSE)</f>
        <v>0</v>
      </c>
      <c r="P501" s="250">
        <f>VLOOKUP($A501,'App C Exp'!$A:$I,9,FALSE)</f>
        <v>0</v>
      </c>
      <c r="S501" s="250">
        <f>VLOOKUP($A501,'App C Inv'!$A:$I,5,FALSE)</f>
        <v>984483.48720000009</v>
      </c>
      <c r="T501" s="250">
        <f>VLOOKUP($A501,'App C Inv'!$A:$I,6,FALSE)</f>
        <v>652715.34976000001</v>
      </c>
      <c r="U501" s="250">
        <f>VLOOKUP($A501,'App C Inv'!$A:$I,7,FALSE)</f>
        <v>2147387.3992000003</v>
      </c>
      <c r="V501" s="250">
        <f>VLOOKUP($A501,'App C Inv'!$A:$I,8,FALSE)</f>
        <v>167097.91168000002</v>
      </c>
      <c r="W501" s="250">
        <f>VLOOKUP($A501,'App C Inv'!$A:$I,9,FALSE)</f>
        <v>0</v>
      </c>
      <c r="Z501" s="250">
        <f>VLOOKUP($A501,'App C Assum'!$A:$I,5,FALSE)</f>
        <v>627415.25104</v>
      </c>
      <c r="AA501" s="250">
        <f>VLOOKUP($A501,'App C Assum'!$A:$I,6,FALSE)</f>
        <v>0</v>
      </c>
      <c r="AB501" s="250">
        <f>VLOOKUP($A501,'App C Assum'!$A:$I,7,FALSE)</f>
        <v>0</v>
      </c>
      <c r="AC501" s="250">
        <f>VLOOKUP($A501,'App C Assum'!$A:$I,8,FALSE)</f>
        <v>0</v>
      </c>
      <c r="AD501" s="250">
        <f>VLOOKUP($A501,'App C Assum'!$A:$I,9,FALSE)</f>
        <v>0</v>
      </c>
      <c r="AG501" s="250">
        <f>VLOOKUP($A501,'App C Share Outflows'!$A:$I,5,FALSE)</f>
        <v>49429.870050000143</v>
      </c>
      <c r="AH501" s="250">
        <f>VLOOKUP($A501,'App C Share Outflows'!$A:$I,6,FALSE)</f>
        <v>49429.870050000143</v>
      </c>
      <c r="AI501" s="250">
        <f>VLOOKUP($A501,'App C Share Outflows'!$A:$I,7,FALSE)</f>
        <v>0</v>
      </c>
      <c r="AJ501" s="250">
        <f>VLOOKUP($A501,'App C Share Outflows'!$A:$I,8,FALSE)</f>
        <v>0</v>
      </c>
      <c r="AK501" s="250">
        <f>VLOOKUP($A501,'App C Share Outflows'!$A:$I,9,FALSE)</f>
        <v>0</v>
      </c>
      <c r="AN501" s="250">
        <f>VLOOKUP($A501,'App C Share Inflows'!$A:$I,5,FALSE)</f>
        <v>-72189.340380000183</v>
      </c>
      <c r="AO501" s="250">
        <f>VLOOKUP($A501,'App C Share Inflows'!$A:$I,6,FALSE)</f>
        <v>-52465.340380000183</v>
      </c>
      <c r="AP501" s="250">
        <f>VLOOKUP($A501,'App C Share Inflows'!$A:$I,7,FALSE)</f>
        <v>-52465.340380000183</v>
      </c>
      <c r="AQ501" s="250">
        <f>VLOOKUP($A501,'App C Share Inflows'!$A:$I,8,FALSE)</f>
        <v>0</v>
      </c>
      <c r="AR501" s="250">
        <f>VLOOKUP($A501,'App C Share Inflows'!$A:$I,9,FALSE)</f>
        <v>0</v>
      </c>
    </row>
    <row r="502" spans="1:44">
      <c r="A502" s="4">
        <v>95317</v>
      </c>
      <c r="B502" s="84" t="s">
        <v>499</v>
      </c>
      <c r="C502" s="249">
        <f>VLOOKUP($A502,'App C Total'!$A:$I,3,FALSE)</f>
        <v>4.1980000000000001E-5</v>
      </c>
      <c r="D502" s="44"/>
      <c r="E502" s="250">
        <f>VLOOKUP($A502,'App C Total'!$A:$I,5,FALSE)</f>
        <v>57071.32385500001</v>
      </c>
      <c r="F502" s="250">
        <f>VLOOKUP($A502,'App C Total'!$A:$I,6,FALSE)</f>
        <v>30720.817375000002</v>
      </c>
      <c r="G502" s="250">
        <f>VLOOKUP($A502,'App C Total'!$A:$I,7,FALSE)</f>
        <v>53536.093455000002</v>
      </c>
      <c r="H502" s="250">
        <f>VLOOKUP($A502,'App C Total'!$A:$I,8,FALSE)</f>
        <v>3146.6528800000001</v>
      </c>
      <c r="I502" s="250">
        <f>VLOOKUP($A502,'App C Total'!$A:$I,9,FALSE)</f>
        <v>0</v>
      </c>
      <c r="L502" s="250">
        <f>VLOOKUP($A502,'App C Exp'!$A:$I,5,FALSE)</f>
        <v>12065.01002</v>
      </c>
      <c r="M502" s="250">
        <f>VLOOKUP($A502,'App C Exp'!$A:$I,6,FALSE)</f>
        <v>8958.0702199999996</v>
      </c>
      <c r="N502" s="250">
        <f>VLOOKUP($A502,'App C Exp'!$A:$I,7,FALSE)</f>
        <v>9291.5173599999998</v>
      </c>
      <c r="O502" s="250">
        <f>VLOOKUP($A502,'App C Exp'!$A:$I,8,FALSE)</f>
        <v>0</v>
      </c>
      <c r="P502" s="250">
        <f>VLOOKUP($A502,'App C Exp'!$A:$I,9,FALSE)</f>
        <v>0</v>
      </c>
      <c r="S502" s="250">
        <f>VLOOKUP($A502,'App C Inv'!$A:$I,5,FALSE)</f>
        <v>18538.9977</v>
      </c>
      <c r="T502" s="250">
        <f>VLOOKUP($A502,'App C Inv'!$A:$I,6,FALSE)</f>
        <v>12291.408160000001</v>
      </c>
      <c r="U502" s="250">
        <f>VLOOKUP($A502,'App C Inv'!$A:$I,7,FALSE)</f>
        <v>40437.864699999998</v>
      </c>
      <c r="V502" s="250">
        <f>VLOOKUP($A502,'App C Inv'!$A:$I,8,FALSE)</f>
        <v>3146.6528800000001</v>
      </c>
      <c r="W502" s="250">
        <f>VLOOKUP($A502,'App C Inv'!$A:$I,9,FALSE)</f>
        <v>0</v>
      </c>
      <c r="Z502" s="250">
        <f>VLOOKUP($A502,'App C Assum'!$A:$I,5,FALSE)</f>
        <v>11814.977140000001</v>
      </c>
      <c r="AA502" s="250">
        <f>VLOOKUP($A502,'App C Assum'!$A:$I,6,FALSE)</f>
        <v>0</v>
      </c>
      <c r="AB502" s="250">
        <f>VLOOKUP($A502,'App C Assum'!$A:$I,7,FALSE)</f>
        <v>0</v>
      </c>
      <c r="AC502" s="250">
        <f>VLOOKUP($A502,'App C Assum'!$A:$I,8,FALSE)</f>
        <v>0</v>
      </c>
      <c r="AD502" s="250">
        <f>VLOOKUP($A502,'App C Assum'!$A:$I,9,FALSE)</f>
        <v>0</v>
      </c>
      <c r="AG502" s="250">
        <f>VLOOKUP($A502,'App C Share Outflows'!$A:$I,5,FALSE)</f>
        <v>14652.338995000002</v>
      </c>
      <c r="AH502" s="250">
        <f>VLOOKUP($A502,'App C Share Outflows'!$A:$I,6,FALSE)</f>
        <v>9471.3389950000019</v>
      </c>
      <c r="AI502" s="250">
        <f>VLOOKUP($A502,'App C Share Outflows'!$A:$I,7,FALSE)</f>
        <v>3806.711395000003</v>
      </c>
      <c r="AJ502" s="250">
        <f>VLOOKUP($A502,'App C Share Outflows'!$A:$I,8,FALSE)</f>
        <v>0</v>
      </c>
      <c r="AK502" s="250">
        <f>VLOOKUP($A502,'App C Share Outflows'!$A:$I,9,FALSE)</f>
        <v>0</v>
      </c>
      <c r="AN502" s="250">
        <f>VLOOKUP($A502,'App C Share Inflows'!$A:$I,5,FALSE)</f>
        <v>0</v>
      </c>
      <c r="AO502" s="250">
        <f>VLOOKUP($A502,'App C Share Inflows'!$A:$I,6,FALSE)</f>
        <v>0</v>
      </c>
      <c r="AP502" s="250">
        <f>VLOOKUP($A502,'App C Share Inflows'!$A:$I,7,FALSE)</f>
        <v>0</v>
      </c>
      <c r="AQ502" s="250">
        <f>VLOOKUP($A502,'App C Share Inflows'!$A:$I,8,FALSE)</f>
        <v>0</v>
      </c>
      <c r="AR502" s="250">
        <f>VLOOKUP($A502,'App C Share Inflows'!$A:$I,9,FALSE)</f>
        <v>0</v>
      </c>
    </row>
    <row r="503" spans="1:44">
      <c r="A503" s="4">
        <v>95321</v>
      </c>
      <c r="B503" s="84" t="s">
        <v>500</v>
      </c>
      <c r="C503" s="249">
        <f>VLOOKUP($A503,'App C Total'!$A:$I,3,FALSE)</f>
        <v>5.5630000000000001E-5</v>
      </c>
      <c r="D503" s="44"/>
      <c r="E503" s="250">
        <f>VLOOKUP($A503,'App C Total'!$A:$I,5,FALSE)</f>
        <v>70018.317317500012</v>
      </c>
      <c r="F503" s="250">
        <f>VLOOKUP($A503,'App C Total'!$A:$I,6,FALSE)</f>
        <v>42005.443437500006</v>
      </c>
      <c r="G503" s="250">
        <f>VLOOKUP($A503,'App C Total'!$A:$I,7,FALSE)</f>
        <v>71421.076617500017</v>
      </c>
      <c r="H503" s="250">
        <f>VLOOKUP($A503,'App C Total'!$A:$I,8,FALSE)</f>
        <v>4169.8022799999999</v>
      </c>
      <c r="I503" s="250">
        <f>VLOOKUP($A503,'App C Total'!$A:$I,9,FALSE)</f>
        <v>0</v>
      </c>
      <c r="L503" s="250">
        <f>VLOOKUP($A503,'App C Exp'!$A:$I,5,FALSE)</f>
        <v>15988.006370000001</v>
      </c>
      <c r="M503" s="250">
        <f>VLOOKUP($A503,'App C Exp'!$A:$I,6,FALSE)</f>
        <v>11870.83007</v>
      </c>
      <c r="N503" s="250">
        <f>VLOOKUP($A503,'App C Exp'!$A:$I,7,FALSE)</f>
        <v>12312.69916</v>
      </c>
      <c r="O503" s="250">
        <f>VLOOKUP($A503,'App C Exp'!$A:$I,8,FALSE)</f>
        <v>0</v>
      </c>
      <c r="P503" s="250">
        <f>VLOOKUP($A503,'App C Exp'!$A:$I,9,FALSE)</f>
        <v>0</v>
      </c>
      <c r="S503" s="250">
        <f>VLOOKUP($A503,'App C Inv'!$A:$I,5,FALSE)</f>
        <v>24567.042450000001</v>
      </c>
      <c r="T503" s="250">
        <f>VLOOKUP($A503,'App C Inv'!$A:$I,6,FALSE)</f>
        <v>16288.018959999999</v>
      </c>
      <c r="U503" s="250">
        <f>VLOOKUP($A503,'App C Inv'!$A:$I,7,FALSE)</f>
        <v>53586.431949999998</v>
      </c>
      <c r="V503" s="250">
        <f>VLOOKUP($A503,'App C Inv'!$A:$I,8,FALSE)</f>
        <v>4169.8022799999999</v>
      </c>
      <c r="W503" s="250">
        <f>VLOOKUP($A503,'App C Inv'!$A:$I,9,FALSE)</f>
        <v>0</v>
      </c>
      <c r="Z503" s="250">
        <f>VLOOKUP($A503,'App C Assum'!$A:$I,5,FALSE)</f>
        <v>15656.67409</v>
      </c>
      <c r="AA503" s="250">
        <f>VLOOKUP($A503,'App C Assum'!$A:$I,6,FALSE)</f>
        <v>0</v>
      </c>
      <c r="AB503" s="250">
        <f>VLOOKUP($A503,'App C Assum'!$A:$I,7,FALSE)</f>
        <v>0</v>
      </c>
      <c r="AC503" s="250">
        <f>VLOOKUP($A503,'App C Assum'!$A:$I,8,FALSE)</f>
        <v>0</v>
      </c>
      <c r="AD503" s="250">
        <f>VLOOKUP($A503,'App C Assum'!$A:$I,9,FALSE)</f>
        <v>0</v>
      </c>
      <c r="AG503" s="250">
        <f>VLOOKUP($A503,'App C Share Outflows'!$A:$I,5,FALSE)</f>
        <v>13846.594407500006</v>
      </c>
      <c r="AH503" s="250">
        <f>VLOOKUP($A503,'App C Share Outflows'!$A:$I,6,FALSE)</f>
        <v>13846.594407500006</v>
      </c>
      <c r="AI503" s="250">
        <f>VLOOKUP($A503,'App C Share Outflows'!$A:$I,7,FALSE)</f>
        <v>5521.9455075000078</v>
      </c>
      <c r="AJ503" s="250">
        <f>VLOOKUP($A503,'App C Share Outflows'!$A:$I,8,FALSE)</f>
        <v>0</v>
      </c>
      <c r="AK503" s="250">
        <f>VLOOKUP($A503,'App C Share Outflows'!$A:$I,9,FALSE)</f>
        <v>0</v>
      </c>
      <c r="AN503" s="250">
        <f>VLOOKUP($A503,'App C Share Inflows'!$A:$I,5,FALSE)</f>
        <v>-40</v>
      </c>
      <c r="AO503" s="250">
        <f>VLOOKUP($A503,'App C Share Inflows'!$A:$I,6,FALSE)</f>
        <v>0</v>
      </c>
      <c r="AP503" s="250">
        <f>VLOOKUP($A503,'App C Share Inflows'!$A:$I,7,FALSE)</f>
        <v>0</v>
      </c>
      <c r="AQ503" s="250">
        <f>VLOOKUP($A503,'App C Share Inflows'!$A:$I,8,FALSE)</f>
        <v>0</v>
      </c>
      <c r="AR503" s="250">
        <f>VLOOKUP($A503,'App C Share Inflows'!$A:$I,9,FALSE)</f>
        <v>0</v>
      </c>
    </row>
    <row r="504" spans="1:44">
      <c r="A504" s="4">
        <v>95401</v>
      </c>
      <c r="B504" s="84" t="s">
        <v>501</v>
      </c>
      <c r="C504" s="249">
        <f>VLOOKUP($A504,'App C Total'!$A:$I,3,FALSE)</f>
        <v>2.2009299999999998E-3</v>
      </c>
      <c r="D504" s="44"/>
      <c r="E504" s="250">
        <f>VLOOKUP($A504,'App C Total'!$A:$I,5,FALSE)</f>
        <v>1939656.9406675</v>
      </c>
      <c r="F504" s="250">
        <f>VLOOKUP($A504,'App C Total'!$A:$I,6,FALSE)</f>
        <v>918254.76398749999</v>
      </c>
      <c r="G504" s="250">
        <f>VLOOKUP($A504,'App C Total'!$A:$I,7,FALSE)</f>
        <v>2462386.7996924999</v>
      </c>
      <c r="H504" s="250">
        <f>VLOOKUP($A504,'App C Total'!$A:$I,8,FALSE)</f>
        <v>164972.90907999998</v>
      </c>
      <c r="I504" s="250">
        <f>VLOOKUP($A504,'App C Total'!$A:$I,9,FALSE)</f>
        <v>0</v>
      </c>
      <c r="L504" s="250">
        <f>VLOOKUP($A504,'App C Exp'!$A:$I,5,FALSE)</f>
        <v>632545.08106999996</v>
      </c>
      <c r="M504" s="250">
        <f>VLOOKUP($A504,'App C Exp'!$A:$I,6,FALSE)</f>
        <v>469654.25176999997</v>
      </c>
      <c r="N504" s="250">
        <f>VLOOKUP($A504,'App C Exp'!$A:$I,7,FALSE)</f>
        <v>487136.23875999998</v>
      </c>
      <c r="O504" s="250">
        <f>VLOOKUP($A504,'App C Exp'!$A:$I,8,FALSE)</f>
        <v>0</v>
      </c>
      <c r="P504" s="250">
        <f>VLOOKUP($A504,'App C Exp'!$A:$I,9,FALSE)</f>
        <v>0</v>
      </c>
      <c r="S504" s="250">
        <f>VLOOKUP($A504,'App C Inv'!$A:$I,5,FALSE)</f>
        <v>971963.7019499999</v>
      </c>
      <c r="T504" s="250">
        <f>VLOOKUP($A504,'App C Inv'!$A:$I,6,FALSE)</f>
        <v>644414.69655999995</v>
      </c>
      <c r="U504" s="250">
        <f>VLOOKUP($A504,'App C Inv'!$A:$I,7,FALSE)</f>
        <v>2120078.8364499998</v>
      </c>
      <c r="V504" s="250">
        <f>VLOOKUP($A504,'App C Inv'!$A:$I,8,FALSE)</f>
        <v>164972.90907999998</v>
      </c>
      <c r="W504" s="250">
        <f>VLOOKUP($A504,'App C Inv'!$A:$I,9,FALSE)</f>
        <v>0</v>
      </c>
      <c r="Z504" s="250">
        <f>VLOOKUP($A504,'App C Assum'!$A:$I,5,FALSE)</f>
        <v>619436.34198999999</v>
      </c>
      <c r="AA504" s="250">
        <f>VLOOKUP($A504,'App C Assum'!$A:$I,6,FALSE)</f>
        <v>0</v>
      </c>
      <c r="AB504" s="250">
        <f>VLOOKUP($A504,'App C Assum'!$A:$I,7,FALSE)</f>
        <v>0</v>
      </c>
      <c r="AC504" s="250">
        <f>VLOOKUP($A504,'App C Assum'!$A:$I,8,FALSE)</f>
        <v>0</v>
      </c>
      <c r="AD504" s="250">
        <f>VLOOKUP($A504,'App C Assum'!$A:$I,9,FALSE)</f>
        <v>0</v>
      </c>
      <c r="AG504" s="250">
        <f>VLOOKUP($A504,'App C Share Outflows'!$A:$I,5,FALSE)</f>
        <v>1242.2856250000186</v>
      </c>
      <c r="AH504" s="250">
        <f>VLOOKUP($A504,'App C Share Outflows'!$A:$I,6,FALSE)</f>
        <v>1242.2856250000186</v>
      </c>
      <c r="AI504" s="250">
        <f>VLOOKUP($A504,'App C Share Outflows'!$A:$I,7,FALSE)</f>
        <v>0</v>
      </c>
      <c r="AJ504" s="250">
        <f>VLOOKUP($A504,'App C Share Outflows'!$A:$I,8,FALSE)</f>
        <v>0</v>
      </c>
      <c r="AK504" s="250">
        <f>VLOOKUP($A504,'App C Share Outflows'!$A:$I,9,FALSE)</f>
        <v>0</v>
      </c>
      <c r="AN504" s="250">
        <f>VLOOKUP($A504,'App C Share Inflows'!$A:$I,5,FALSE)</f>
        <v>-285530.46996750013</v>
      </c>
      <c r="AO504" s="250">
        <f>VLOOKUP($A504,'App C Share Inflows'!$A:$I,6,FALSE)</f>
        <v>-197056.46996750013</v>
      </c>
      <c r="AP504" s="250">
        <f>VLOOKUP($A504,'App C Share Inflows'!$A:$I,7,FALSE)</f>
        <v>-144828.27551750006</v>
      </c>
      <c r="AQ504" s="250">
        <f>VLOOKUP($A504,'App C Share Inflows'!$A:$I,8,FALSE)</f>
        <v>0</v>
      </c>
      <c r="AR504" s="250">
        <f>VLOOKUP($A504,'App C Share Inflows'!$A:$I,9,FALSE)</f>
        <v>0</v>
      </c>
    </row>
    <row r="505" spans="1:44">
      <c r="A505" s="4">
        <v>95404</v>
      </c>
      <c r="B505" s="84" t="s">
        <v>502</v>
      </c>
      <c r="C505" s="249">
        <f>VLOOKUP($A505,'App C Total'!$A:$I,3,FALSE)</f>
        <v>4.3869999999999998E-5</v>
      </c>
      <c r="D505" s="44"/>
      <c r="E505" s="250">
        <f>VLOOKUP($A505,'App C Total'!$A:$I,5,FALSE)</f>
        <v>42041.277782499994</v>
      </c>
      <c r="F505" s="250">
        <f>VLOOKUP($A505,'App C Total'!$A:$I,6,FALSE)</f>
        <v>21100.689662499994</v>
      </c>
      <c r="G505" s="250">
        <f>VLOOKUP($A505,'App C Total'!$A:$I,7,FALSE)</f>
        <v>56698.121407500003</v>
      </c>
      <c r="H505" s="250">
        <f>VLOOKUP($A505,'App C Total'!$A:$I,8,FALSE)</f>
        <v>3288.31972</v>
      </c>
      <c r="I505" s="250">
        <f>VLOOKUP($A505,'App C Total'!$A:$I,9,FALSE)</f>
        <v>0</v>
      </c>
      <c r="L505" s="250">
        <f>VLOOKUP($A505,'App C Exp'!$A:$I,5,FALSE)</f>
        <v>12608.19413</v>
      </c>
      <c r="M505" s="250">
        <f>VLOOKUP($A505,'App C Exp'!$A:$I,6,FALSE)</f>
        <v>9361.3754300000001</v>
      </c>
      <c r="N505" s="250">
        <f>VLOOKUP($A505,'App C Exp'!$A:$I,7,FALSE)</f>
        <v>9709.8348399999995</v>
      </c>
      <c r="O505" s="250">
        <f>VLOOKUP($A505,'App C Exp'!$A:$I,8,FALSE)</f>
        <v>0</v>
      </c>
      <c r="P505" s="250">
        <f>VLOOKUP($A505,'App C Exp'!$A:$I,9,FALSE)</f>
        <v>0</v>
      </c>
      <c r="S505" s="250">
        <f>VLOOKUP($A505,'App C Inv'!$A:$I,5,FALSE)</f>
        <v>19373.65005</v>
      </c>
      <c r="T505" s="250">
        <f>VLOOKUP($A505,'App C Inv'!$A:$I,6,FALSE)</f>
        <v>12844.785039999999</v>
      </c>
      <c r="U505" s="250">
        <f>VLOOKUP($A505,'App C Inv'!$A:$I,7,FALSE)</f>
        <v>42258.435550000002</v>
      </c>
      <c r="V505" s="250">
        <f>VLOOKUP($A505,'App C Inv'!$A:$I,8,FALSE)</f>
        <v>3288.31972</v>
      </c>
      <c r="W505" s="250">
        <f>VLOOKUP($A505,'App C Inv'!$A:$I,9,FALSE)</f>
        <v>0</v>
      </c>
      <c r="Z505" s="250">
        <f>VLOOKUP($A505,'App C Assum'!$A:$I,5,FALSE)</f>
        <v>12346.904409999999</v>
      </c>
      <c r="AA505" s="250">
        <f>VLOOKUP($A505,'App C Assum'!$A:$I,6,FALSE)</f>
        <v>0</v>
      </c>
      <c r="AB505" s="250">
        <f>VLOOKUP($A505,'App C Assum'!$A:$I,7,FALSE)</f>
        <v>0</v>
      </c>
      <c r="AC505" s="250">
        <f>VLOOKUP($A505,'App C Assum'!$A:$I,8,FALSE)</f>
        <v>0</v>
      </c>
      <c r="AD505" s="250">
        <f>VLOOKUP($A505,'App C Assum'!$A:$I,9,FALSE)</f>
        <v>0</v>
      </c>
      <c r="AG505" s="250">
        <f>VLOOKUP($A505,'App C Share Outflows'!$A:$I,5,FALSE)</f>
        <v>4805.0103925000003</v>
      </c>
      <c r="AH505" s="250">
        <f>VLOOKUP($A505,'App C Share Outflows'!$A:$I,6,FALSE)</f>
        <v>4805.0103925000003</v>
      </c>
      <c r="AI505" s="250">
        <f>VLOOKUP($A505,'App C Share Outflows'!$A:$I,7,FALSE)</f>
        <v>4729.851017500001</v>
      </c>
      <c r="AJ505" s="250">
        <f>VLOOKUP($A505,'App C Share Outflows'!$A:$I,8,FALSE)</f>
        <v>0</v>
      </c>
      <c r="AK505" s="250">
        <f>VLOOKUP($A505,'App C Share Outflows'!$A:$I,9,FALSE)</f>
        <v>0</v>
      </c>
      <c r="AN505" s="250">
        <f>VLOOKUP($A505,'App C Share Inflows'!$A:$I,5,FALSE)</f>
        <v>-7092.4812000000056</v>
      </c>
      <c r="AO505" s="250">
        <f>VLOOKUP($A505,'App C Share Inflows'!$A:$I,6,FALSE)</f>
        <v>-5910.4812000000056</v>
      </c>
      <c r="AP505" s="250">
        <f>VLOOKUP($A505,'App C Share Inflows'!$A:$I,7,FALSE)</f>
        <v>0</v>
      </c>
      <c r="AQ505" s="250">
        <f>VLOOKUP($A505,'App C Share Inflows'!$A:$I,8,FALSE)</f>
        <v>0</v>
      </c>
      <c r="AR505" s="250">
        <f>VLOOKUP($A505,'App C Share Inflows'!$A:$I,9,FALSE)</f>
        <v>0</v>
      </c>
    </row>
    <row r="506" spans="1:44">
      <c r="A506" s="4">
        <v>95405</v>
      </c>
      <c r="B506" s="84" t="s">
        <v>503</v>
      </c>
      <c r="C506" s="249">
        <f>VLOOKUP($A506,'App C Total'!$A:$I,3,FALSE)</f>
        <v>4.3680000000000002E-5</v>
      </c>
      <c r="D506" s="44"/>
      <c r="E506" s="250">
        <f>VLOOKUP($A506,'App C Total'!$A:$I,5,FALSE)</f>
        <v>34378.633930000011</v>
      </c>
      <c r="F506" s="250">
        <f>VLOOKUP($A506,'App C Total'!$A:$I,6,FALSE)</f>
        <v>14691.858250000016</v>
      </c>
      <c r="G506" s="250">
        <f>VLOOKUP($A506,'App C Total'!$A:$I,7,FALSE)</f>
        <v>46080.764680000015</v>
      </c>
      <c r="H506" s="250">
        <f>VLOOKUP($A506,'App C Total'!$A:$I,8,FALSE)</f>
        <v>3274.0780800000002</v>
      </c>
      <c r="I506" s="250">
        <f>VLOOKUP($A506,'App C Total'!$A:$I,9,FALSE)</f>
        <v>0</v>
      </c>
      <c r="L506" s="250">
        <f>VLOOKUP($A506,'App C Exp'!$A:$I,5,FALSE)</f>
        <v>12553.588320000001</v>
      </c>
      <c r="M506" s="250">
        <f>VLOOKUP($A506,'App C Exp'!$A:$I,6,FALSE)</f>
        <v>9320.8315199999997</v>
      </c>
      <c r="N506" s="250">
        <f>VLOOKUP($A506,'App C Exp'!$A:$I,7,FALSE)</f>
        <v>9667.7817599999998</v>
      </c>
      <c r="O506" s="250">
        <f>VLOOKUP($A506,'App C Exp'!$A:$I,8,FALSE)</f>
        <v>0</v>
      </c>
      <c r="P506" s="250">
        <f>VLOOKUP($A506,'App C Exp'!$A:$I,9,FALSE)</f>
        <v>0</v>
      </c>
      <c r="S506" s="250">
        <f>VLOOKUP($A506,'App C Inv'!$A:$I,5,FALSE)</f>
        <v>19289.743200000001</v>
      </c>
      <c r="T506" s="250">
        <f>VLOOKUP($A506,'App C Inv'!$A:$I,6,FALSE)</f>
        <v>12789.154560000001</v>
      </c>
      <c r="U506" s="250">
        <f>VLOOKUP($A506,'App C Inv'!$A:$I,7,FALSE)</f>
        <v>42075.415200000003</v>
      </c>
      <c r="V506" s="250">
        <f>VLOOKUP($A506,'App C Inv'!$A:$I,8,FALSE)</f>
        <v>3274.0780800000002</v>
      </c>
      <c r="W506" s="250">
        <f>VLOOKUP($A506,'App C Inv'!$A:$I,9,FALSE)</f>
        <v>0</v>
      </c>
      <c r="Z506" s="250">
        <f>VLOOKUP($A506,'App C Assum'!$A:$I,5,FALSE)</f>
        <v>12293.43024</v>
      </c>
      <c r="AA506" s="250">
        <f>VLOOKUP($A506,'App C Assum'!$A:$I,6,FALSE)</f>
        <v>0</v>
      </c>
      <c r="AB506" s="250">
        <f>VLOOKUP($A506,'App C Assum'!$A:$I,7,FALSE)</f>
        <v>0</v>
      </c>
      <c r="AC506" s="250">
        <f>VLOOKUP($A506,'App C Assum'!$A:$I,8,FALSE)</f>
        <v>0</v>
      </c>
      <c r="AD506" s="250">
        <f>VLOOKUP($A506,'App C Assum'!$A:$I,9,FALSE)</f>
        <v>0</v>
      </c>
      <c r="AG506" s="250">
        <f>VLOOKUP($A506,'App C Share Outflows'!$A:$I,5,FALSE)</f>
        <v>1079.7994500000023</v>
      </c>
      <c r="AH506" s="250">
        <f>VLOOKUP($A506,'App C Share Outflows'!$A:$I,6,FALSE)</f>
        <v>1079.7994500000023</v>
      </c>
      <c r="AI506" s="250">
        <f>VLOOKUP($A506,'App C Share Outflows'!$A:$I,7,FALSE)</f>
        <v>0</v>
      </c>
      <c r="AJ506" s="250">
        <f>VLOOKUP($A506,'App C Share Outflows'!$A:$I,8,FALSE)</f>
        <v>0</v>
      </c>
      <c r="AK506" s="250">
        <f>VLOOKUP($A506,'App C Share Outflows'!$A:$I,9,FALSE)</f>
        <v>0</v>
      </c>
      <c r="AN506" s="250">
        <f>VLOOKUP($A506,'App C Share Inflows'!$A:$I,5,FALSE)</f>
        <v>-10837.927279999989</v>
      </c>
      <c r="AO506" s="250">
        <f>VLOOKUP($A506,'App C Share Inflows'!$A:$I,6,FALSE)</f>
        <v>-8497.927279999989</v>
      </c>
      <c r="AP506" s="250">
        <f>VLOOKUP($A506,'App C Share Inflows'!$A:$I,7,FALSE)</f>
        <v>-5662.4322799999873</v>
      </c>
      <c r="AQ506" s="250">
        <f>VLOOKUP($A506,'App C Share Inflows'!$A:$I,8,FALSE)</f>
        <v>0</v>
      </c>
      <c r="AR506" s="250">
        <f>VLOOKUP($A506,'App C Share Inflows'!$A:$I,9,FALSE)</f>
        <v>0</v>
      </c>
    </row>
    <row r="507" spans="1:44">
      <c r="A507" s="4">
        <v>95411</v>
      </c>
      <c r="B507" s="84" t="s">
        <v>504</v>
      </c>
      <c r="C507" s="249">
        <f>VLOOKUP($A507,'App C Total'!$A:$I,3,FALSE)</f>
        <v>1.94016E-3</v>
      </c>
      <c r="D507" s="44"/>
      <c r="E507" s="250">
        <f>VLOOKUP($A507,'App C Total'!$A:$I,5,FALSE)</f>
        <v>1917246.3011100001</v>
      </c>
      <c r="F507" s="250">
        <f>VLOOKUP($A507,'App C Total'!$A:$I,6,FALSE)</f>
        <v>917005.17694999999</v>
      </c>
      <c r="G507" s="250">
        <f>VLOOKUP($A507,'App C Total'!$A:$I,7,FALSE)</f>
        <v>2291545.8202599999</v>
      </c>
      <c r="H507" s="250">
        <f>VLOOKUP($A507,'App C Total'!$A:$I,8,FALSE)</f>
        <v>145426.63295999999</v>
      </c>
      <c r="I507" s="250">
        <f>VLOOKUP($A507,'App C Total'!$A:$I,9,FALSE)</f>
        <v>0</v>
      </c>
      <c r="L507" s="250">
        <f>VLOOKUP($A507,'App C Exp'!$A:$I,5,FALSE)</f>
        <v>557600.04384000006</v>
      </c>
      <c r="M507" s="250">
        <f>VLOOKUP($A507,'App C Exp'!$A:$I,6,FALSE)</f>
        <v>414008.80223999999</v>
      </c>
      <c r="N507" s="250">
        <f>VLOOKUP($A507,'App C Exp'!$A:$I,7,FALSE)</f>
        <v>429419.49312</v>
      </c>
      <c r="O507" s="250">
        <f>VLOOKUP($A507,'App C Exp'!$A:$I,8,FALSE)</f>
        <v>0</v>
      </c>
      <c r="P507" s="250">
        <f>VLOOKUP($A507,'App C Exp'!$A:$I,9,FALSE)</f>
        <v>0</v>
      </c>
      <c r="S507" s="250">
        <f>VLOOKUP($A507,'App C Inv'!$A:$I,5,FALSE)</f>
        <v>856803.75840000005</v>
      </c>
      <c r="T507" s="250">
        <f>VLOOKUP($A507,'App C Inv'!$A:$I,6,FALSE)</f>
        <v>568063.32672000001</v>
      </c>
      <c r="U507" s="250">
        <f>VLOOKUP($A507,'App C Inv'!$A:$I,7,FALSE)</f>
        <v>1868888.2224000001</v>
      </c>
      <c r="V507" s="250">
        <f>VLOOKUP($A507,'App C Inv'!$A:$I,8,FALSE)</f>
        <v>145426.63295999999</v>
      </c>
      <c r="W507" s="250">
        <f>VLOOKUP($A507,'App C Inv'!$A:$I,9,FALSE)</f>
        <v>0</v>
      </c>
      <c r="Z507" s="250">
        <f>VLOOKUP($A507,'App C Assum'!$A:$I,5,FALSE)</f>
        <v>546044.45088000002</v>
      </c>
      <c r="AA507" s="250">
        <f>VLOOKUP($A507,'App C Assum'!$A:$I,6,FALSE)</f>
        <v>0</v>
      </c>
      <c r="AB507" s="250">
        <f>VLOOKUP($A507,'App C Assum'!$A:$I,7,FALSE)</f>
        <v>0</v>
      </c>
      <c r="AC507" s="250">
        <f>VLOOKUP($A507,'App C Assum'!$A:$I,8,FALSE)</f>
        <v>0</v>
      </c>
      <c r="AD507" s="250">
        <f>VLOOKUP($A507,'App C Assum'!$A:$I,9,FALSE)</f>
        <v>0</v>
      </c>
      <c r="AG507" s="250">
        <f>VLOOKUP($A507,'App C Share Outflows'!$A:$I,5,FALSE)</f>
        <v>53637.95000000007</v>
      </c>
      <c r="AH507" s="250">
        <f>VLOOKUP($A507,'App C Share Outflows'!$A:$I,6,FALSE)</f>
        <v>31772.95000000007</v>
      </c>
      <c r="AI507" s="250">
        <f>VLOOKUP($A507,'App C Share Outflows'!$A:$I,7,FALSE)</f>
        <v>0</v>
      </c>
      <c r="AJ507" s="250">
        <f>VLOOKUP($A507,'App C Share Outflows'!$A:$I,8,FALSE)</f>
        <v>0</v>
      </c>
      <c r="AK507" s="250">
        <f>VLOOKUP($A507,'App C Share Outflows'!$A:$I,9,FALSE)</f>
        <v>0</v>
      </c>
      <c r="AN507" s="250">
        <f>VLOOKUP($A507,'App C Share Inflows'!$A:$I,5,FALSE)</f>
        <v>-96839.902010000063</v>
      </c>
      <c r="AO507" s="250">
        <f>VLOOKUP($A507,'App C Share Inflows'!$A:$I,6,FALSE)</f>
        <v>-96839.902010000063</v>
      </c>
      <c r="AP507" s="250">
        <f>VLOOKUP($A507,'App C Share Inflows'!$A:$I,7,FALSE)</f>
        <v>-6761.8952600000048</v>
      </c>
      <c r="AQ507" s="250">
        <f>VLOOKUP($A507,'App C Share Inflows'!$A:$I,8,FALSE)</f>
        <v>0</v>
      </c>
      <c r="AR507" s="250">
        <f>VLOOKUP($A507,'App C Share Inflows'!$A:$I,9,FALSE)</f>
        <v>0</v>
      </c>
    </row>
    <row r="508" spans="1:44">
      <c r="A508" s="4">
        <v>95413</v>
      </c>
      <c r="B508" s="84" t="s">
        <v>505</v>
      </c>
      <c r="C508" s="249">
        <f>VLOOKUP($A508,'App C Total'!$A:$I,3,FALSE)</f>
        <v>2.3954E-4</v>
      </c>
      <c r="D508" s="44"/>
      <c r="E508" s="250">
        <f>VLOOKUP($A508,'App C Total'!$A:$I,5,FALSE)</f>
        <v>230160.49571499997</v>
      </c>
      <c r="F508" s="250">
        <f>VLOOKUP($A508,'App C Total'!$A:$I,6,FALSE)</f>
        <v>119411.22267499997</v>
      </c>
      <c r="G508" s="250">
        <f>VLOOKUP($A508,'App C Total'!$A:$I,7,FALSE)</f>
        <v>269024.79476499994</v>
      </c>
      <c r="H508" s="250">
        <f>VLOOKUP($A508,'App C Total'!$A:$I,8,FALSE)</f>
        <v>17954.96024</v>
      </c>
      <c r="I508" s="250">
        <f>VLOOKUP($A508,'App C Total'!$A:$I,9,FALSE)</f>
        <v>0</v>
      </c>
      <c r="L508" s="250">
        <f>VLOOKUP($A508,'App C Exp'!$A:$I,5,FALSE)</f>
        <v>68843.556460000007</v>
      </c>
      <c r="M508" s="250">
        <f>VLOOKUP($A508,'App C Exp'!$A:$I,6,FALSE)</f>
        <v>51115.201059999999</v>
      </c>
      <c r="N508" s="250">
        <f>VLOOKUP($A508,'App C Exp'!$A:$I,7,FALSE)</f>
        <v>53017.867279999999</v>
      </c>
      <c r="O508" s="250">
        <f>VLOOKUP($A508,'App C Exp'!$A:$I,8,FALSE)</f>
        <v>0</v>
      </c>
      <c r="P508" s="250">
        <f>VLOOKUP($A508,'App C Exp'!$A:$I,9,FALSE)</f>
        <v>0</v>
      </c>
      <c r="S508" s="250">
        <f>VLOOKUP($A508,'App C Inv'!$A:$I,5,FALSE)</f>
        <v>105784.4571</v>
      </c>
      <c r="T508" s="250">
        <f>VLOOKUP($A508,'App C Inv'!$A:$I,6,FALSE)</f>
        <v>70135.395680000001</v>
      </c>
      <c r="U508" s="250">
        <f>VLOOKUP($A508,'App C Inv'!$A:$I,7,FALSE)</f>
        <v>230740.4981</v>
      </c>
      <c r="V508" s="250">
        <f>VLOOKUP($A508,'App C Inv'!$A:$I,8,FALSE)</f>
        <v>17954.96024</v>
      </c>
      <c r="W508" s="250">
        <f>VLOOKUP($A508,'App C Inv'!$A:$I,9,FALSE)</f>
        <v>0</v>
      </c>
      <c r="Z508" s="250">
        <f>VLOOKUP($A508,'App C Assum'!$A:$I,5,FALSE)</f>
        <v>67416.856220000001</v>
      </c>
      <c r="AA508" s="250">
        <f>VLOOKUP($A508,'App C Assum'!$A:$I,6,FALSE)</f>
        <v>0</v>
      </c>
      <c r="AB508" s="250">
        <f>VLOOKUP($A508,'App C Assum'!$A:$I,7,FALSE)</f>
        <v>0</v>
      </c>
      <c r="AC508" s="250">
        <f>VLOOKUP($A508,'App C Assum'!$A:$I,8,FALSE)</f>
        <v>0</v>
      </c>
      <c r="AD508" s="250">
        <f>VLOOKUP($A508,'App C Assum'!$A:$I,9,FALSE)</f>
        <v>0</v>
      </c>
      <c r="AG508" s="250">
        <f>VLOOKUP($A508,'App C Share Outflows'!$A:$I,5,FALSE)</f>
        <v>14264.719050000014</v>
      </c>
      <c r="AH508" s="250">
        <f>VLOOKUP($A508,'App C Share Outflows'!$A:$I,6,FALSE)</f>
        <v>14264.719050000014</v>
      </c>
      <c r="AI508" s="250">
        <f>VLOOKUP($A508,'App C Share Outflows'!$A:$I,7,FALSE)</f>
        <v>0</v>
      </c>
      <c r="AJ508" s="250">
        <f>VLOOKUP($A508,'App C Share Outflows'!$A:$I,8,FALSE)</f>
        <v>0</v>
      </c>
      <c r="AK508" s="250">
        <f>VLOOKUP($A508,'App C Share Outflows'!$A:$I,9,FALSE)</f>
        <v>0</v>
      </c>
      <c r="AN508" s="250">
        <f>VLOOKUP($A508,'App C Share Inflows'!$A:$I,5,FALSE)</f>
        <v>-26149.093115000058</v>
      </c>
      <c r="AO508" s="250">
        <f>VLOOKUP($A508,'App C Share Inflows'!$A:$I,6,FALSE)</f>
        <v>-16104.093115000058</v>
      </c>
      <c r="AP508" s="250">
        <f>VLOOKUP($A508,'App C Share Inflows'!$A:$I,7,FALSE)</f>
        <v>-14733.570615000051</v>
      </c>
      <c r="AQ508" s="250">
        <f>VLOOKUP($A508,'App C Share Inflows'!$A:$I,8,FALSE)</f>
        <v>0</v>
      </c>
      <c r="AR508" s="250">
        <f>VLOOKUP($A508,'App C Share Inflows'!$A:$I,9,FALSE)</f>
        <v>0</v>
      </c>
    </row>
    <row r="509" spans="1:44">
      <c r="A509" s="4">
        <v>95415</v>
      </c>
      <c r="B509" s="84" t="s">
        <v>506</v>
      </c>
      <c r="C509" s="249">
        <f>VLOOKUP($A509,'App C Total'!$A:$I,3,FALSE)</f>
        <v>6.0770000000000003E-5</v>
      </c>
      <c r="D509" s="44"/>
      <c r="E509" s="250">
        <f>VLOOKUP($A509,'App C Total'!$A:$I,5,FALSE)</f>
        <v>54925.967107500015</v>
      </c>
      <c r="F509" s="250">
        <f>VLOOKUP($A509,'App C Total'!$A:$I,6,FALSE)</f>
        <v>26731.114587500015</v>
      </c>
      <c r="G509" s="250">
        <f>VLOOKUP($A509,'App C Total'!$A:$I,7,FALSE)</f>
        <v>62828.037732500008</v>
      </c>
      <c r="H509" s="250">
        <f>VLOOKUP($A509,'App C Total'!$A:$I,8,FALSE)</f>
        <v>4555.0761200000006</v>
      </c>
      <c r="I509" s="250">
        <f>VLOOKUP($A509,'App C Total'!$A:$I,9,FALSE)</f>
        <v>0</v>
      </c>
      <c r="L509" s="250">
        <f>VLOOKUP($A509,'App C Exp'!$A:$I,5,FALSE)</f>
        <v>17465.237230000002</v>
      </c>
      <c r="M509" s="250">
        <f>VLOOKUP($A509,'App C Exp'!$A:$I,6,FALSE)</f>
        <v>12967.649530000001</v>
      </c>
      <c r="N509" s="250">
        <f>VLOOKUP($A509,'App C Exp'!$A:$I,7,FALSE)</f>
        <v>13450.345640000001</v>
      </c>
      <c r="O509" s="250">
        <f>VLOOKUP($A509,'App C Exp'!$A:$I,8,FALSE)</f>
        <v>0</v>
      </c>
      <c r="P509" s="250">
        <f>VLOOKUP($A509,'App C Exp'!$A:$I,9,FALSE)</f>
        <v>0</v>
      </c>
      <c r="S509" s="250">
        <f>VLOOKUP($A509,'App C Inv'!$A:$I,5,FALSE)</f>
        <v>26836.94355</v>
      </c>
      <c r="T509" s="250">
        <f>VLOOKUP($A509,'App C Inv'!$A:$I,6,FALSE)</f>
        <v>17792.969840000002</v>
      </c>
      <c r="U509" s="250">
        <f>VLOOKUP($A509,'App C Inv'!$A:$I,7,FALSE)</f>
        <v>58537.614050000004</v>
      </c>
      <c r="V509" s="250">
        <f>VLOOKUP($A509,'App C Inv'!$A:$I,8,FALSE)</f>
        <v>4555.0761200000006</v>
      </c>
      <c r="W509" s="250">
        <f>VLOOKUP($A509,'App C Inv'!$A:$I,9,FALSE)</f>
        <v>0</v>
      </c>
      <c r="Z509" s="250">
        <f>VLOOKUP($A509,'App C Assum'!$A:$I,5,FALSE)</f>
        <v>17103.291110000002</v>
      </c>
      <c r="AA509" s="250">
        <f>VLOOKUP($A509,'App C Assum'!$A:$I,6,FALSE)</f>
        <v>0</v>
      </c>
      <c r="AB509" s="250">
        <f>VLOOKUP($A509,'App C Assum'!$A:$I,7,FALSE)</f>
        <v>0</v>
      </c>
      <c r="AC509" s="250">
        <f>VLOOKUP($A509,'App C Assum'!$A:$I,8,FALSE)</f>
        <v>0</v>
      </c>
      <c r="AD509" s="250">
        <f>VLOOKUP($A509,'App C Assum'!$A:$I,9,FALSE)</f>
        <v>0</v>
      </c>
      <c r="AG509" s="250">
        <f>VLOOKUP($A509,'App C Share Outflows'!$A:$I,5,FALSE)</f>
        <v>7160.7753000000048</v>
      </c>
      <c r="AH509" s="250">
        <f>VLOOKUP($A509,'App C Share Outflows'!$A:$I,6,FALSE)</f>
        <v>7160.7753000000048</v>
      </c>
      <c r="AI509" s="250">
        <f>VLOOKUP($A509,'App C Share Outflows'!$A:$I,7,FALSE)</f>
        <v>0</v>
      </c>
      <c r="AJ509" s="250">
        <f>VLOOKUP($A509,'App C Share Outflows'!$A:$I,8,FALSE)</f>
        <v>0</v>
      </c>
      <c r="AK509" s="250">
        <f>VLOOKUP($A509,'App C Share Outflows'!$A:$I,9,FALSE)</f>
        <v>0</v>
      </c>
      <c r="AN509" s="250">
        <f>VLOOKUP($A509,'App C Share Inflows'!$A:$I,5,FALSE)</f>
        <v>-13640.280082499996</v>
      </c>
      <c r="AO509" s="250">
        <f>VLOOKUP($A509,'App C Share Inflows'!$A:$I,6,FALSE)</f>
        <v>-11190.280082499996</v>
      </c>
      <c r="AP509" s="250">
        <f>VLOOKUP($A509,'App C Share Inflows'!$A:$I,7,FALSE)</f>
        <v>-9159.9219574999952</v>
      </c>
      <c r="AQ509" s="250">
        <f>VLOOKUP($A509,'App C Share Inflows'!$A:$I,8,FALSE)</f>
        <v>0</v>
      </c>
      <c r="AR509" s="250">
        <f>VLOOKUP($A509,'App C Share Inflows'!$A:$I,9,FALSE)</f>
        <v>0</v>
      </c>
    </row>
    <row r="510" spans="1:44">
      <c r="A510" s="4">
        <v>95421</v>
      </c>
      <c r="B510" s="84" t="s">
        <v>507</v>
      </c>
      <c r="C510" s="249">
        <f>VLOOKUP($A510,'App C Total'!$A:$I,3,FALSE)</f>
        <v>3.2190000000000002E-5</v>
      </c>
      <c r="D510" s="44"/>
      <c r="E510" s="250">
        <f>VLOOKUP($A510,'App C Total'!$A:$I,5,FALSE)</f>
        <v>34482.536477500005</v>
      </c>
      <c r="F510" s="250">
        <f>VLOOKUP($A510,'App C Total'!$A:$I,6,FALSE)</f>
        <v>15600.892037500005</v>
      </c>
      <c r="G510" s="250">
        <f>VLOOKUP($A510,'App C Total'!$A:$I,7,FALSE)</f>
        <v>33889.357677500004</v>
      </c>
      <c r="H510" s="250">
        <f>VLOOKUP($A510,'App C Total'!$A:$I,8,FALSE)</f>
        <v>2412.8336400000003</v>
      </c>
      <c r="I510" s="250">
        <f>VLOOKUP($A510,'App C Total'!$A:$I,9,FALSE)</f>
        <v>0</v>
      </c>
      <c r="L510" s="250">
        <f>VLOOKUP($A510,'App C Exp'!$A:$I,5,FALSE)</f>
        <v>9251.373810000001</v>
      </c>
      <c r="M510" s="250">
        <f>VLOOKUP($A510,'App C Exp'!$A:$I,6,FALSE)</f>
        <v>6868.9919100000006</v>
      </c>
      <c r="N510" s="250">
        <f>VLOOKUP($A510,'App C Exp'!$A:$I,7,FALSE)</f>
        <v>7124.6770800000004</v>
      </c>
      <c r="O510" s="250">
        <f>VLOOKUP($A510,'App C Exp'!$A:$I,8,FALSE)</f>
        <v>0</v>
      </c>
      <c r="P510" s="250">
        <f>VLOOKUP($A510,'App C Exp'!$A:$I,9,FALSE)</f>
        <v>0</v>
      </c>
      <c r="S510" s="250">
        <f>VLOOKUP($A510,'App C Inv'!$A:$I,5,FALSE)</f>
        <v>14215.586850000002</v>
      </c>
      <c r="T510" s="250">
        <f>VLOOKUP($A510,'App C Inv'!$A:$I,6,FALSE)</f>
        <v>9424.9744800000008</v>
      </c>
      <c r="U510" s="250">
        <f>VLOOKUP($A510,'App C Inv'!$A:$I,7,FALSE)</f>
        <v>31007.500350000002</v>
      </c>
      <c r="V510" s="250">
        <f>VLOOKUP($A510,'App C Inv'!$A:$I,8,FALSE)</f>
        <v>2412.8336400000003</v>
      </c>
      <c r="W510" s="250">
        <f>VLOOKUP($A510,'App C Inv'!$A:$I,9,FALSE)</f>
        <v>0</v>
      </c>
      <c r="Z510" s="250">
        <f>VLOOKUP($A510,'App C Assum'!$A:$I,5,FALSE)</f>
        <v>9059.6501700000008</v>
      </c>
      <c r="AA510" s="250">
        <f>VLOOKUP($A510,'App C Assum'!$A:$I,6,FALSE)</f>
        <v>0</v>
      </c>
      <c r="AB510" s="250">
        <f>VLOOKUP($A510,'App C Assum'!$A:$I,7,FALSE)</f>
        <v>0</v>
      </c>
      <c r="AC510" s="250">
        <f>VLOOKUP($A510,'App C Assum'!$A:$I,8,FALSE)</f>
        <v>0</v>
      </c>
      <c r="AD510" s="250">
        <f>VLOOKUP($A510,'App C Assum'!$A:$I,9,FALSE)</f>
        <v>0</v>
      </c>
      <c r="AG510" s="250">
        <f>VLOOKUP($A510,'App C Share Outflows'!$A:$I,5,FALSE)</f>
        <v>7934.3341500000006</v>
      </c>
      <c r="AH510" s="250">
        <f>VLOOKUP($A510,'App C Share Outflows'!$A:$I,6,FALSE)</f>
        <v>5285.3341500000006</v>
      </c>
      <c r="AI510" s="250">
        <f>VLOOKUP($A510,'App C Share Outflows'!$A:$I,7,FALSE)</f>
        <v>0</v>
      </c>
      <c r="AJ510" s="250">
        <f>VLOOKUP($A510,'App C Share Outflows'!$A:$I,8,FALSE)</f>
        <v>0</v>
      </c>
      <c r="AK510" s="250">
        <f>VLOOKUP($A510,'App C Share Outflows'!$A:$I,9,FALSE)</f>
        <v>0</v>
      </c>
      <c r="AN510" s="250">
        <f>VLOOKUP($A510,'App C Share Inflows'!$A:$I,5,FALSE)</f>
        <v>-5978.4085024999986</v>
      </c>
      <c r="AO510" s="250">
        <f>VLOOKUP($A510,'App C Share Inflows'!$A:$I,6,FALSE)</f>
        <v>-5978.4085024999986</v>
      </c>
      <c r="AP510" s="250">
        <f>VLOOKUP($A510,'App C Share Inflows'!$A:$I,7,FALSE)</f>
        <v>-4242.8197524999996</v>
      </c>
      <c r="AQ510" s="250">
        <f>VLOOKUP($A510,'App C Share Inflows'!$A:$I,8,FALSE)</f>
        <v>0</v>
      </c>
      <c r="AR510" s="250">
        <f>VLOOKUP($A510,'App C Share Inflows'!$A:$I,9,FALSE)</f>
        <v>0</v>
      </c>
    </row>
    <row r="511" spans="1:44">
      <c r="A511" s="4">
        <v>95431</v>
      </c>
      <c r="B511" s="84" t="s">
        <v>508</v>
      </c>
      <c r="C511" s="249">
        <f>VLOOKUP($A511,'App C Total'!$A:$I,3,FALSE)</f>
        <v>1.1739999999999999E-4</v>
      </c>
      <c r="D511" s="44"/>
      <c r="E511" s="250">
        <f>VLOOKUP($A511,'App C Total'!$A:$I,5,FALSE)</f>
        <v>108433.50384999996</v>
      </c>
      <c r="F511" s="250">
        <f>VLOOKUP($A511,'App C Total'!$A:$I,6,FALSE)</f>
        <v>39941.501449999982</v>
      </c>
      <c r="G511" s="250">
        <f>VLOOKUP($A511,'App C Total'!$A:$I,7,FALSE)</f>
        <v>108907.88995000001</v>
      </c>
      <c r="H511" s="250">
        <f>VLOOKUP($A511,'App C Total'!$A:$I,8,FALSE)</f>
        <v>8799.8343999999997</v>
      </c>
      <c r="I511" s="250">
        <f>VLOOKUP($A511,'App C Total'!$A:$I,9,FALSE)</f>
        <v>0</v>
      </c>
      <c r="L511" s="250">
        <f>VLOOKUP($A511,'App C Exp'!$A:$I,5,FALSE)</f>
        <v>33740.642599999999</v>
      </c>
      <c r="M511" s="250">
        <f>VLOOKUP($A511,'App C Exp'!$A:$I,6,FALSE)</f>
        <v>25051.868599999998</v>
      </c>
      <c r="N511" s="250">
        <f>VLOOKUP($A511,'App C Exp'!$A:$I,7,FALSE)</f>
        <v>25984.376799999998</v>
      </c>
      <c r="O511" s="250">
        <f>VLOOKUP($A511,'App C Exp'!$A:$I,8,FALSE)</f>
        <v>0</v>
      </c>
      <c r="P511" s="250">
        <f>VLOOKUP($A511,'App C Exp'!$A:$I,9,FALSE)</f>
        <v>0</v>
      </c>
      <c r="S511" s="250">
        <f>VLOOKUP($A511,'App C Inv'!$A:$I,5,FALSE)</f>
        <v>51845.600999999995</v>
      </c>
      <c r="T511" s="250">
        <f>VLOOKUP($A511,'App C Inv'!$A:$I,6,FALSE)</f>
        <v>34373.7808</v>
      </c>
      <c r="U511" s="250">
        <f>VLOOKUP($A511,'App C Inv'!$A:$I,7,FALSE)</f>
        <v>113087.311</v>
      </c>
      <c r="V511" s="250">
        <f>VLOOKUP($A511,'App C Inv'!$A:$I,8,FALSE)</f>
        <v>8799.8343999999997</v>
      </c>
      <c r="W511" s="250">
        <f>VLOOKUP($A511,'App C Inv'!$A:$I,9,FALSE)</f>
        <v>0</v>
      </c>
      <c r="Z511" s="250">
        <f>VLOOKUP($A511,'App C Assum'!$A:$I,5,FALSE)</f>
        <v>33041.408199999998</v>
      </c>
      <c r="AA511" s="250">
        <f>VLOOKUP($A511,'App C Assum'!$A:$I,6,FALSE)</f>
        <v>0</v>
      </c>
      <c r="AB511" s="250">
        <f>VLOOKUP($A511,'App C Assum'!$A:$I,7,FALSE)</f>
        <v>0</v>
      </c>
      <c r="AC511" s="250">
        <f>VLOOKUP($A511,'App C Assum'!$A:$I,8,FALSE)</f>
        <v>0</v>
      </c>
      <c r="AD511" s="250">
        <f>VLOOKUP($A511,'App C Assum'!$A:$I,9,FALSE)</f>
        <v>0</v>
      </c>
      <c r="AG511" s="250">
        <f>VLOOKUP($A511,'App C Share Outflows'!$A:$I,5,FALSE)</f>
        <v>25373.328649999996</v>
      </c>
      <c r="AH511" s="250">
        <f>VLOOKUP($A511,'App C Share Outflows'!$A:$I,6,FALSE)</f>
        <v>16083.328649999996</v>
      </c>
      <c r="AI511" s="250">
        <f>VLOOKUP($A511,'App C Share Outflows'!$A:$I,7,FALSE)</f>
        <v>0</v>
      </c>
      <c r="AJ511" s="250">
        <f>VLOOKUP($A511,'App C Share Outflows'!$A:$I,8,FALSE)</f>
        <v>0</v>
      </c>
      <c r="AK511" s="250">
        <f>VLOOKUP($A511,'App C Share Outflows'!$A:$I,9,FALSE)</f>
        <v>0</v>
      </c>
      <c r="AN511" s="250">
        <f>VLOOKUP($A511,'App C Share Inflows'!$A:$I,5,FALSE)</f>
        <v>-35567.476600000009</v>
      </c>
      <c r="AO511" s="250">
        <f>VLOOKUP($A511,'App C Share Inflows'!$A:$I,6,FALSE)</f>
        <v>-35567.476600000009</v>
      </c>
      <c r="AP511" s="250">
        <f>VLOOKUP($A511,'App C Share Inflows'!$A:$I,7,FALSE)</f>
        <v>-30163.79785000001</v>
      </c>
      <c r="AQ511" s="250">
        <f>VLOOKUP($A511,'App C Share Inflows'!$A:$I,8,FALSE)</f>
        <v>0</v>
      </c>
      <c r="AR511" s="250">
        <f>VLOOKUP($A511,'App C Share Inflows'!$A:$I,9,FALSE)</f>
        <v>0</v>
      </c>
    </row>
    <row r="512" spans="1:44">
      <c r="A512" s="4">
        <v>95501</v>
      </c>
      <c r="B512" s="84" t="s">
        <v>509</v>
      </c>
      <c r="C512" s="249">
        <f>VLOOKUP($A512,'App C Total'!$A:$I,3,FALSE)</f>
        <v>5.6636400000000002E-3</v>
      </c>
      <c r="D512" s="44"/>
      <c r="E512" s="250">
        <f>VLOOKUP($A512,'App C Total'!$A:$I,5,FALSE)</f>
        <v>5868538.344814999</v>
      </c>
      <c r="F512" s="250">
        <f>VLOOKUP($A512,'App C Total'!$A:$I,6,FALSE)</f>
        <v>3094836.6201749989</v>
      </c>
      <c r="G512" s="250">
        <f>VLOOKUP($A512,'App C Total'!$A:$I,7,FALSE)</f>
        <v>6731754.30834</v>
      </c>
      <c r="H512" s="250">
        <f>VLOOKUP($A512,'App C Total'!$A:$I,8,FALSE)</f>
        <v>424523.79983999999</v>
      </c>
      <c r="I512" s="250">
        <f>VLOOKUP($A512,'App C Total'!$A:$I,9,FALSE)</f>
        <v>0</v>
      </c>
      <c r="L512" s="250">
        <f>VLOOKUP($A512,'App C Exp'!$A:$I,5,FALSE)</f>
        <v>1627724.47236</v>
      </c>
      <c r="M512" s="250">
        <f>VLOOKUP($A512,'App C Exp'!$A:$I,6,FALSE)</f>
        <v>1208558.47596</v>
      </c>
      <c r="N512" s="250">
        <f>VLOOKUP($A512,'App C Exp'!$A:$I,7,FALSE)</f>
        <v>1253544.7684800001</v>
      </c>
      <c r="O512" s="250">
        <f>VLOOKUP($A512,'App C Exp'!$A:$I,8,FALSE)</f>
        <v>0</v>
      </c>
      <c r="P512" s="250">
        <f>VLOOKUP($A512,'App C Exp'!$A:$I,9,FALSE)</f>
        <v>0</v>
      </c>
      <c r="S512" s="250">
        <f>VLOOKUP($A512,'App C Inv'!$A:$I,5,FALSE)</f>
        <v>2501148.3785999999</v>
      </c>
      <c r="T512" s="250">
        <f>VLOOKUP($A512,'App C Inv'!$A:$I,6,FALSE)</f>
        <v>1658268.48288</v>
      </c>
      <c r="U512" s="250">
        <f>VLOOKUP($A512,'App C Inv'!$A:$I,7,FALSE)</f>
        <v>5455586.1846000003</v>
      </c>
      <c r="V512" s="250">
        <f>VLOOKUP($A512,'App C Inv'!$A:$I,8,FALSE)</f>
        <v>424523.79983999999</v>
      </c>
      <c r="W512" s="250">
        <f>VLOOKUP($A512,'App C Inv'!$A:$I,9,FALSE)</f>
        <v>0</v>
      </c>
      <c r="Z512" s="250">
        <f>VLOOKUP($A512,'App C Assum'!$A:$I,5,FALSE)</f>
        <v>1593991.8325199999</v>
      </c>
      <c r="AA512" s="250">
        <f>VLOOKUP($A512,'App C Assum'!$A:$I,6,FALSE)</f>
        <v>0</v>
      </c>
      <c r="AB512" s="250">
        <f>VLOOKUP($A512,'App C Assum'!$A:$I,7,FALSE)</f>
        <v>0</v>
      </c>
      <c r="AC512" s="250">
        <f>VLOOKUP($A512,'App C Assum'!$A:$I,8,FALSE)</f>
        <v>0</v>
      </c>
      <c r="AD512" s="250">
        <f>VLOOKUP($A512,'App C Assum'!$A:$I,9,FALSE)</f>
        <v>0</v>
      </c>
      <c r="AG512" s="250">
        <f>VLOOKUP($A512,'App C Share Outflows'!$A:$I,5,FALSE)</f>
        <v>228009.66133499893</v>
      </c>
      <c r="AH512" s="250">
        <f>VLOOKUP($A512,'App C Share Outflows'!$A:$I,6,FALSE)</f>
        <v>228009.66133499893</v>
      </c>
      <c r="AI512" s="250">
        <f>VLOOKUP($A512,'App C Share Outflows'!$A:$I,7,FALSE)</f>
        <v>22623.355259999662</v>
      </c>
      <c r="AJ512" s="250">
        <f>VLOOKUP($A512,'App C Share Outflows'!$A:$I,8,FALSE)</f>
        <v>0</v>
      </c>
      <c r="AK512" s="250">
        <f>VLOOKUP($A512,'App C Share Outflows'!$A:$I,9,FALSE)</f>
        <v>0</v>
      </c>
      <c r="AN512" s="250">
        <f>VLOOKUP($A512,'App C Share Inflows'!$A:$I,5,FALSE)</f>
        <v>-82336</v>
      </c>
      <c r="AO512" s="250">
        <f>VLOOKUP($A512,'App C Share Inflows'!$A:$I,6,FALSE)</f>
        <v>0</v>
      </c>
      <c r="AP512" s="250">
        <f>VLOOKUP($A512,'App C Share Inflows'!$A:$I,7,FALSE)</f>
        <v>0</v>
      </c>
      <c r="AQ512" s="250">
        <f>VLOOKUP($A512,'App C Share Inflows'!$A:$I,8,FALSE)</f>
        <v>0</v>
      </c>
      <c r="AR512" s="250">
        <f>VLOOKUP($A512,'App C Share Inflows'!$A:$I,9,FALSE)</f>
        <v>0</v>
      </c>
    </row>
    <row r="513" spans="1:44">
      <c r="A513" s="4">
        <v>95504</v>
      </c>
      <c r="B513" s="84" t="s">
        <v>510</v>
      </c>
      <c r="C513" s="249">
        <f>VLOOKUP($A513,'App C Total'!$A:$I,3,FALSE)</f>
        <v>3.0899999999999999E-5</v>
      </c>
      <c r="D513" s="44"/>
      <c r="E513" s="250">
        <f>VLOOKUP($A513,'App C Total'!$A:$I,5,FALSE)</f>
        <v>43123.126499999991</v>
      </c>
      <c r="F513" s="250">
        <f>VLOOKUP($A513,'App C Total'!$A:$I,6,FALSE)</f>
        <v>24410.99809999999</v>
      </c>
      <c r="G513" s="250">
        <f>VLOOKUP($A513,'App C Total'!$A:$I,7,FALSE)</f>
        <v>36710.90297499999</v>
      </c>
      <c r="H513" s="250">
        <f>VLOOKUP($A513,'App C Total'!$A:$I,8,FALSE)</f>
        <v>2316.1403999999998</v>
      </c>
      <c r="I513" s="250">
        <f>VLOOKUP($A513,'App C Total'!$A:$I,9,FALSE)</f>
        <v>0</v>
      </c>
      <c r="L513" s="250">
        <f>VLOOKUP($A513,'App C Exp'!$A:$I,5,FALSE)</f>
        <v>8880.6291000000001</v>
      </c>
      <c r="M513" s="250">
        <f>VLOOKUP($A513,'App C Exp'!$A:$I,6,FALSE)</f>
        <v>6593.7200999999995</v>
      </c>
      <c r="N513" s="250">
        <f>VLOOKUP($A513,'App C Exp'!$A:$I,7,FALSE)</f>
        <v>6839.1588000000002</v>
      </c>
      <c r="O513" s="250">
        <f>VLOOKUP($A513,'App C Exp'!$A:$I,8,FALSE)</f>
        <v>0</v>
      </c>
      <c r="P513" s="250">
        <f>VLOOKUP($A513,'App C Exp'!$A:$I,9,FALSE)</f>
        <v>0</v>
      </c>
      <c r="S513" s="250">
        <f>VLOOKUP($A513,'App C Inv'!$A:$I,5,FALSE)</f>
        <v>13645.9035</v>
      </c>
      <c r="T513" s="250">
        <f>VLOOKUP($A513,'App C Inv'!$A:$I,6,FALSE)</f>
        <v>9047.2727999999988</v>
      </c>
      <c r="U513" s="250">
        <f>VLOOKUP($A513,'App C Inv'!$A:$I,7,FALSE)</f>
        <v>29764.888499999997</v>
      </c>
      <c r="V513" s="250">
        <f>VLOOKUP($A513,'App C Inv'!$A:$I,8,FALSE)</f>
        <v>2316.1403999999998</v>
      </c>
      <c r="W513" s="250">
        <f>VLOOKUP($A513,'App C Inv'!$A:$I,9,FALSE)</f>
        <v>0</v>
      </c>
      <c r="Z513" s="250">
        <f>VLOOKUP($A513,'App C Assum'!$A:$I,5,FALSE)</f>
        <v>8696.5887000000002</v>
      </c>
      <c r="AA513" s="250">
        <f>VLOOKUP($A513,'App C Assum'!$A:$I,6,FALSE)</f>
        <v>0</v>
      </c>
      <c r="AB513" s="250">
        <f>VLOOKUP($A513,'App C Assum'!$A:$I,7,FALSE)</f>
        <v>0</v>
      </c>
      <c r="AC513" s="250">
        <f>VLOOKUP($A513,'App C Assum'!$A:$I,8,FALSE)</f>
        <v>0</v>
      </c>
      <c r="AD513" s="250">
        <f>VLOOKUP($A513,'App C Assum'!$A:$I,9,FALSE)</f>
        <v>0</v>
      </c>
      <c r="AG513" s="250">
        <f>VLOOKUP($A513,'App C Share Outflows'!$A:$I,5,FALSE)</f>
        <v>11900.005199999992</v>
      </c>
      <c r="AH513" s="250">
        <f>VLOOKUP($A513,'App C Share Outflows'!$A:$I,6,FALSE)</f>
        <v>8770.0051999999923</v>
      </c>
      <c r="AI513" s="250">
        <f>VLOOKUP($A513,'App C Share Outflows'!$A:$I,7,FALSE)</f>
        <v>106.85567499999206</v>
      </c>
      <c r="AJ513" s="250">
        <f>VLOOKUP($A513,'App C Share Outflows'!$A:$I,8,FALSE)</f>
        <v>0</v>
      </c>
      <c r="AK513" s="250">
        <f>VLOOKUP($A513,'App C Share Outflows'!$A:$I,9,FALSE)</f>
        <v>0</v>
      </c>
      <c r="AN513" s="250">
        <f>VLOOKUP($A513,'App C Share Inflows'!$A:$I,5,FALSE)</f>
        <v>0</v>
      </c>
      <c r="AO513" s="250">
        <f>VLOOKUP($A513,'App C Share Inflows'!$A:$I,6,FALSE)</f>
        <v>0</v>
      </c>
      <c r="AP513" s="250">
        <f>VLOOKUP($A513,'App C Share Inflows'!$A:$I,7,FALSE)</f>
        <v>0</v>
      </c>
      <c r="AQ513" s="250">
        <f>VLOOKUP($A513,'App C Share Inflows'!$A:$I,8,FALSE)</f>
        <v>0</v>
      </c>
      <c r="AR513" s="250">
        <f>VLOOKUP($A513,'App C Share Inflows'!$A:$I,9,FALSE)</f>
        <v>0</v>
      </c>
    </row>
    <row r="514" spans="1:44">
      <c r="A514" s="4">
        <v>95511</v>
      </c>
      <c r="B514" s="84" t="s">
        <v>511</v>
      </c>
      <c r="C514" s="249">
        <f>VLOOKUP($A514,'App C Total'!$A:$I,3,FALSE)</f>
        <v>1.1026899999999999E-3</v>
      </c>
      <c r="D514" s="44"/>
      <c r="E514" s="250">
        <f>VLOOKUP($A514,'App C Total'!$A:$I,5,FALSE)</f>
        <v>1159671.3533774999</v>
      </c>
      <c r="F514" s="250">
        <f>VLOOKUP($A514,'App C Total'!$A:$I,6,FALSE)</f>
        <v>597692.2509374998</v>
      </c>
      <c r="G514" s="250">
        <f>VLOOKUP($A514,'App C Total'!$A:$I,7,FALSE)</f>
        <v>1287293.9028524999</v>
      </c>
      <c r="H514" s="250">
        <f>VLOOKUP($A514,'App C Total'!$A:$I,8,FALSE)</f>
        <v>82653.231639999998</v>
      </c>
      <c r="I514" s="250">
        <f>VLOOKUP($A514,'App C Total'!$A:$I,9,FALSE)</f>
        <v>0</v>
      </c>
      <c r="L514" s="250">
        <f>VLOOKUP($A514,'App C Exp'!$A:$I,5,FALSE)</f>
        <v>316912.00331</v>
      </c>
      <c r="M514" s="250">
        <f>VLOOKUP($A514,'App C Exp'!$A:$I,6,FALSE)</f>
        <v>235301.91640999998</v>
      </c>
      <c r="N514" s="250">
        <f>VLOOKUP($A514,'App C Exp'!$A:$I,7,FALSE)</f>
        <v>244060.58307999998</v>
      </c>
      <c r="O514" s="250">
        <f>VLOOKUP($A514,'App C Exp'!$A:$I,8,FALSE)</f>
        <v>0</v>
      </c>
      <c r="P514" s="250">
        <f>VLOOKUP($A514,'App C Exp'!$A:$I,9,FALSE)</f>
        <v>0</v>
      </c>
      <c r="S514" s="250">
        <f>VLOOKUP($A514,'App C Inv'!$A:$I,5,FALSE)</f>
        <v>486964.44434999995</v>
      </c>
      <c r="T514" s="250">
        <f>VLOOKUP($A514,'App C Inv'!$A:$I,6,FALSE)</f>
        <v>322858.81047999999</v>
      </c>
      <c r="U514" s="250">
        <f>VLOOKUP($A514,'App C Inv'!$A:$I,7,FALSE)</f>
        <v>1062182.68285</v>
      </c>
      <c r="V514" s="250">
        <f>VLOOKUP($A514,'App C Inv'!$A:$I,8,FALSE)</f>
        <v>82653.231639999998</v>
      </c>
      <c r="W514" s="250">
        <f>VLOOKUP($A514,'App C Inv'!$A:$I,9,FALSE)</f>
        <v>0</v>
      </c>
      <c r="Z514" s="250">
        <f>VLOOKUP($A514,'App C Assum'!$A:$I,5,FALSE)</f>
        <v>310344.38166999997</v>
      </c>
      <c r="AA514" s="250">
        <f>VLOOKUP($A514,'App C Assum'!$A:$I,6,FALSE)</f>
        <v>0</v>
      </c>
      <c r="AB514" s="250">
        <f>VLOOKUP($A514,'App C Assum'!$A:$I,7,FALSE)</f>
        <v>0</v>
      </c>
      <c r="AC514" s="250">
        <f>VLOOKUP($A514,'App C Assum'!$A:$I,8,FALSE)</f>
        <v>0</v>
      </c>
      <c r="AD514" s="250">
        <f>VLOOKUP($A514,'App C Assum'!$A:$I,9,FALSE)</f>
        <v>0</v>
      </c>
      <c r="AG514" s="250">
        <f>VLOOKUP($A514,'App C Share Outflows'!$A:$I,5,FALSE)</f>
        <v>64399.887125000008</v>
      </c>
      <c r="AH514" s="250">
        <f>VLOOKUP($A514,'App C Share Outflows'!$A:$I,6,FALSE)</f>
        <v>58480.887125000008</v>
      </c>
      <c r="AI514" s="250">
        <f>VLOOKUP($A514,'App C Share Outflows'!$A:$I,7,FALSE)</f>
        <v>0</v>
      </c>
      <c r="AJ514" s="250">
        <f>VLOOKUP($A514,'App C Share Outflows'!$A:$I,8,FALSE)</f>
        <v>0</v>
      </c>
      <c r="AK514" s="250">
        <f>VLOOKUP($A514,'App C Share Outflows'!$A:$I,9,FALSE)</f>
        <v>0</v>
      </c>
      <c r="AN514" s="250">
        <f>VLOOKUP($A514,'App C Share Inflows'!$A:$I,5,FALSE)</f>
        <v>-18949.363077500166</v>
      </c>
      <c r="AO514" s="250">
        <f>VLOOKUP($A514,'App C Share Inflows'!$A:$I,6,FALSE)</f>
        <v>-18949.363077500166</v>
      </c>
      <c r="AP514" s="250">
        <f>VLOOKUP($A514,'App C Share Inflows'!$A:$I,7,FALSE)</f>
        <v>-18949.363077500166</v>
      </c>
      <c r="AQ514" s="250">
        <f>VLOOKUP($A514,'App C Share Inflows'!$A:$I,8,FALSE)</f>
        <v>0</v>
      </c>
      <c r="AR514" s="250">
        <f>VLOOKUP($A514,'App C Share Inflows'!$A:$I,9,FALSE)</f>
        <v>0</v>
      </c>
    </row>
    <row r="515" spans="1:44">
      <c r="A515" s="4">
        <v>95513</v>
      </c>
      <c r="B515" s="84" t="s">
        <v>512</v>
      </c>
      <c r="C515" s="249">
        <f>VLOOKUP($A515,'App C Total'!$A:$I,3,FALSE)</f>
        <v>4.7379999999999997E-5</v>
      </c>
      <c r="D515" s="44"/>
      <c r="E515" s="250">
        <f>VLOOKUP($A515,'App C Total'!$A:$I,5,FALSE)</f>
        <v>56667.083604999993</v>
      </c>
      <c r="F515" s="250">
        <f>VLOOKUP($A515,'App C Total'!$A:$I,6,FALSE)</f>
        <v>27264.486724999999</v>
      </c>
      <c r="G515" s="250">
        <f>VLOOKUP($A515,'App C Total'!$A:$I,7,FALSE)</f>
        <v>54494.024904999998</v>
      </c>
      <c r="H515" s="250">
        <f>VLOOKUP($A515,'App C Total'!$A:$I,8,FALSE)</f>
        <v>3551.4152799999997</v>
      </c>
      <c r="I515" s="250">
        <f>VLOOKUP($A515,'App C Total'!$A:$I,9,FALSE)</f>
        <v>0</v>
      </c>
      <c r="L515" s="250">
        <f>VLOOKUP($A515,'App C Exp'!$A:$I,5,FALSE)</f>
        <v>13616.964619999999</v>
      </c>
      <c r="M515" s="250">
        <f>VLOOKUP($A515,'App C Exp'!$A:$I,6,FALSE)</f>
        <v>10110.37082</v>
      </c>
      <c r="N515" s="250">
        <f>VLOOKUP($A515,'App C Exp'!$A:$I,7,FALSE)</f>
        <v>10486.710159999999</v>
      </c>
      <c r="O515" s="250">
        <f>VLOOKUP($A515,'App C Exp'!$A:$I,8,FALSE)</f>
        <v>0</v>
      </c>
      <c r="P515" s="250">
        <f>VLOOKUP($A515,'App C Exp'!$A:$I,9,FALSE)</f>
        <v>0</v>
      </c>
      <c r="S515" s="250">
        <f>VLOOKUP($A515,'App C Inv'!$A:$I,5,FALSE)</f>
        <v>20923.718699999998</v>
      </c>
      <c r="T515" s="250">
        <f>VLOOKUP($A515,'App C Inv'!$A:$I,6,FALSE)</f>
        <v>13872.48496</v>
      </c>
      <c r="U515" s="250">
        <f>VLOOKUP($A515,'App C Inv'!$A:$I,7,FALSE)</f>
        <v>45639.495699999999</v>
      </c>
      <c r="V515" s="250">
        <f>VLOOKUP($A515,'App C Inv'!$A:$I,8,FALSE)</f>
        <v>3551.4152799999997</v>
      </c>
      <c r="W515" s="250">
        <f>VLOOKUP($A515,'App C Inv'!$A:$I,9,FALSE)</f>
        <v>0</v>
      </c>
      <c r="Z515" s="250">
        <f>VLOOKUP($A515,'App C Assum'!$A:$I,5,FALSE)</f>
        <v>13334.769339999999</v>
      </c>
      <c r="AA515" s="250">
        <f>VLOOKUP($A515,'App C Assum'!$A:$I,6,FALSE)</f>
        <v>0</v>
      </c>
      <c r="AB515" s="250">
        <f>VLOOKUP($A515,'App C Assum'!$A:$I,7,FALSE)</f>
        <v>0</v>
      </c>
      <c r="AC515" s="250">
        <f>VLOOKUP($A515,'App C Assum'!$A:$I,8,FALSE)</f>
        <v>0</v>
      </c>
      <c r="AD515" s="250">
        <f>VLOOKUP($A515,'App C Assum'!$A:$I,9,FALSE)</f>
        <v>0</v>
      </c>
      <c r="AG515" s="250">
        <f>VLOOKUP($A515,'App C Share Outflows'!$A:$I,5,FALSE)</f>
        <v>10423.811900000001</v>
      </c>
      <c r="AH515" s="250">
        <f>VLOOKUP($A515,'App C Share Outflows'!$A:$I,6,FALSE)</f>
        <v>4913.8119000000006</v>
      </c>
      <c r="AI515" s="250">
        <f>VLOOKUP($A515,'App C Share Outflows'!$A:$I,7,FALSE)</f>
        <v>0</v>
      </c>
      <c r="AJ515" s="250">
        <f>VLOOKUP($A515,'App C Share Outflows'!$A:$I,8,FALSE)</f>
        <v>0</v>
      </c>
      <c r="AK515" s="250">
        <f>VLOOKUP($A515,'App C Share Outflows'!$A:$I,9,FALSE)</f>
        <v>0</v>
      </c>
      <c r="AN515" s="250">
        <f>VLOOKUP($A515,'App C Share Inflows'!$A:$I,5,FALSE)</f>
        <v>-1632.1809549999998</v>
      </c>
      <c r="AO515" s="250">
        <f>VLOOKUP($A515,'App C Share Inflows'!$A:$I,6,FALSE)</f>
        <v>-1632.1809549999998</v>
      </c>
      <c r="AP515" s="250">
        <f>VLOOKUP($A515,'App C Share Inflows'!$A:$I,7,FALSE)</f>
        <v>-1632.1809549999998</v>
      </c>
      <c r="AQ515" s="250">
        <f>VLOOKUP($A515,'App C Share Inflows'!$A:$I,8,FALSE)</f>
        <v>0</v>
      </c>
      <c r="AR515" s="250">
        <f>VLOOKUP($A515,'App C Share Inflows'!$A:$I,9,FALSE)</f>
        <v>0</v>
      </c>
    </row>
    <row r="516" spans="1:44">
      <c r="A516" s="4">
        <v>95517</v>
      </c>
      <c r="B516" s="84" t="s">
        <v>513</v>
      </c>
      <c r="C516" s="249">
        <f>VLOOKUP($A516,'App C Total'!$A:$I,3,FALSE)</f>
        <v>1.8110000000000001E-5</v>
      </c>
      <c r="D516" s="44"/>
      <c r="E516" s="250">
        <f>VLOOKUP($A516,'App C Total'!$A:$I,5,FALSE)</f>
        <v>20988.470922500008</v>
      </c>
      <c r="F516" s="250">
        <f>VLOOKUP($A516,'App C Total'!$A:$I,6,FALSE)</f>
        <v>12853.032562500006</v>
      </c>
      <c r="G516" s="250">
        <f>VLOOKUP($A516,'App C Total'!$A:$I,7,FALSE)</f>
        <v>23602.705447500011</v>
      </c>
      <c r="H516" s="250">
        <f>VLOOKUP($A516,'App C Total'!$A:$I,8,FALSE)</f>
        <v>1357.45316</v>
      </c>
      <c r="I516" s="250">
        <f>VLOOKUP($A516,'App C Total'!$A:$I,9,FALSE)</f>
        <v>0</v>
      </c>
      <c r="L516" s="250">
        <f>VLOOKUP($A516,'App C Exp'!$A:$I,5,FALSE)</f>
        <v>5204.7958900000003</v>
      </c>
      <c r="M516" s="250">
        <f>VLOOKUP($A516,'App C Exp'!$A:$I,6,FALSE)</f>
        <v>3864.4747900000002</v>
      </c>
      <c r="N516" s="250">
        <f>VLOOKUP($A516,'App C Exp'!$A:$I,7,FALSE)</f>
        <v>4008.3225200000002</v>
      </c>
      <c r="O516" s="250">
        <f>VLOOKUP($A516,'App C Exp'!$A:$I,8,FALSE)</f>
        <v>0</v>
      </c>
      <c r="P516" s="250">
        <f>VLOOKUP($A516,'App C Exp'!$A:$I,9,FALSE)</f>
        <v>0</v>
      </c>
      <c r="S516" s="250">
        <f>VLOOKUP($A516,'App C Inv'!$A:$I,5,FALSE)</f>
        <v>7997.6476500000008</v>
      </c>
      <c r="T516" s="250">
        <f>VLOOKUP($A516,'App C Inv'!$A:$I,6,FALSE)</f>
        <v>5302.4631200000003</v>
      </c>
      <c r="U516" s="250">
        <f>VLOOKUP($A516,'App C Inv'!$A:$I,7,FALSE)</f>
        <v>17444.729150000003</v>
      </c>
      <c r="V516" s="250">
        <f>VLOOKUP($A516,'App C Inv'!$A:$I,8,FALSE)</f>
        <v>1357.45316</v>
      </c>
      <c r="W516" s="250">
        <f>VLOOKUP($A516,'App C Inv'!$A:$I,9,FALSE)</f>
        <v>0</v>
      </c>
      <c r="Z516" s="250">
        <f>VLOOKUP($A516,'App C Assum'!$A:$I,5,FALSE)</f>
        <v>5096.9327300000004</v>
      </c>
      <c r="AA516" s="250">
        <f>VLOOKUP($A516,'App C Assum'!$A:$I,6,FALSE)</f>
        <v>0</v>
      </c>
      <c r="AB516" s="250">
        <f>VLOOKUP($A516,'App C Assum'!$A:$I,7,FALSE)</f>
        <v>0</v>
      </c>
      <c r="AC516" s="250">
        <f>VLOOKUP($A516,'App C Assum'!$A:$I,8,FALSE)</f>
        <v>0</v>
      </c>
      <c r="AD516" s="250">
        <f>VLOOKUP($A516,'App C Assum'!$A:$I,9,FALSE)</f>
        <v>0</v>
      </c>
      <c r="AG516" s="250">
        <f>VLOOKUP($A516,'App C Share Outflows'!$A:$I,5,FALSE)</f>
        <v>3686.0946525000059</v>
      </c>
      <c r="AH516" s="250">
        <f>VLOOKUP($A516,'App C Share Outflows'!$A:$I,6,FALSE)</f>
        <v>3686.0946525000059</v>
      </c>
      <c r="AI516" s="250">
        <f>VLOOKUP($A516,'App C Share Outflows'!$A:$I,7,FALSE)</f>
        <v>2149.6537775000052</v>
      </c>
      <c r="AJ516" s="250">
        <f>VLOOKUP($A516,'App C Share Outflows'!$A:$I,8,FALSE)</f>
        <v>0</v>
      </c>
      <c r="AK516" s="250">
        <f>VLOOKUP($A516,'App C Share Outflows'!$A:$I,9,FALSE)</f>
        <v>0</v>
      </c>
      <c r="AN516" s="250">
        <f>VLOOKUP($A516,'App C Share Inflows'!$A:$I,5,FALSE)</f>
        <v>-997</v>
      </c>
      <c r="AO516" s="250">
        <f>VLOOKUP($A516,'App C Share Inflows'!$A:$I,6,FALSE)</f>
        <v>0</v>
      </c>
      <c r="AP516" s="250">
        <f>VLOOKUP($A516,'App C Share Inflows'!$A:$I,7,FALSE)</f>
        <v>0</v>
      </c>
      <c r="AQ516" s="250">
        <f>VLOOKUP($A516,'App C Share Inflows'!$A:$I,8,FALSE)</f>
        <v>0</v>
      </c>
      <c r="AR516" s="250">
        <f>VLOOKUP($A516,'App C Share Inflows'!$A:$I,9,FALSE)</f>
        <v>0</v>
      </c>
    </row>
    <row r="517" spans="1:44">
      <c r="A517" s="4">
        <v>95601</v>
      </c>
      <c r="B517" s="84" t="s">
        <v>514</v>
      </c>
      <c r="C517" s="249">
        <f>VLOOKUP($A517,'App C Total'!$A:$I,3,FALSE)</f>
        <v>2.3978699999999999E-3</v>
      </c>
      <c r="D517" s="44"/>
      <c r="E517" s="250">
        <f>VLOOKUP($A517,'App C Total'!$A:$I,5,FALSE)</f>
        <v>2539123.4143575002</v>
      </c>
      <c r="F517" s="250">
        <f>VLOOKUP($A517,'App C Total'!$A:$I,6,FALSE)</f>
        <v>1398140.1222375</v>
      </c>
      <c r="G517" s="250">
        <f>VLOOKUP($A517,'App C Total'!$A:$I,7,FALSE)</f>
        <v>2991634.7244574996</v>
      </c>
      <c r="H517" s="250">
        <f>VLOOKUP($A517,'App C Total'!$A:$I,8,FALSE)</f>
        <v>179734.74372</v>
      </c>
      <c r="I517" s="250">
        <f>VLOOKUP($A517,'App C Total'!$A:$I,9,FALSE)</f>
        <v>0</v>
      </c>
      <c r="L517" s="250">
        <f>VLOOKUP($A517,'App C Exp'!$A:$I,5,FALSE)</f>
        <v>689145.44013</v>
      </c>
      <c r="M517" s="250">
        <f>VLOOKUP($A517,'App C Exp'!$A:$I,6,FALSE)</f>
        <v>511679.08142999996</v>
      </c>
      <c r="N517" s="250">
        <f>VLOOKUP($A517,'App C Exp'!$A:$I,7,FALSE)</f>
        <v>530725.36283999996</v>
      </c>
      <c r="O517" s="250">
        <f>VLOOKUP($A517,'App C Exp'!$A:$I,8,FALSE)</f>
        <v>0</v>
      </c>
      <c r="P517" s="250">
        <f>VLOOKUP($A517,'App C Exp'!$A:$I,9,FALSE)</f>
        <v>0</v>
      </c>
      <c r="S517" s="250">
        <f>VLOOKUP($A517,'App C Inv'!$A:$I,5,FALSE)</f>
        <v>1058935.36005</v>
      </c>
      <c r="T517" s="250">
        <f>VLOOKUP($A517,'App C Inv'!$A:$I,6,FALSE)</f>
        <v>702077.15304</v>
      </c>
      <c r="U517" s="250">
        <f>VLOOKUP($A517,'App C Inv'!$A:$I,7,FALSE)</f>
        <v>2309784.2455499996</v>
      </c>
      <c r="V517" s="250">
        <f>VLOOKUP($A517,'App C Inv'!$A:$I,8,FALSE)</f>
        <v>179734.74372</v>
      </c>
      <c r="W517" s="250">
        <f>VLOOKUP($A517,'App C Inv'!$A:$I,9,FALSE)</f>
        <v>0</v>
      </c>
      <c r="Z517" s="250">
        <f>VLOOKUP($A517,'App C Assum'!$A:$I,5,FALSE)</f>
        <v>674863.72641</v>
      </c>
      <c r="AA517" s="250">
        <f>VLOOKUP($A517,'App C Assum'!$A:$I,6,FALSE)</f>
        <v>0</v>
      </c>
      <c r="AB517" s="250">
        <f>VLOOKUP($A517,'App C Assum'!$A:$I,7,FALSE)</f>
        <v>0</v>
      </c>
      <c r="AC517" s="250">
        <f>VLOOKUP($A517,'App C Assum'!$A:$I,8,FALSE)</f>
        <v>0</v>
      </c>
      <c r="AD517" s="250">
        <f>VLOOKUP($A517,'App C Assum'!$A:$I,9,FALSE)</f>
        <v>0</v>
      </c>
      <c r="AG517" s="250">
        <f>VLOOKUP($A517,'App C Share Outflows'!$A:$I,5,FALSE)</f>
        <v>206320.86606749997</v>
      </c>
      <c r="AH517" s="250">
        <f>VLOOKUP($A517,'App C Share Outflows'!$A:$I,6,FALSE)</f>
        <v>206320.86606749997</v>
      </c>
      <c r="AI517" s="250">
        <f>VLOOKUP($A517,'App C Share Outflows'!$A:$I,7,FALSE)</f>
        <v>151125.11606750003</v>
      </c>
      <c r="AJ517" s="250">
        <f>VLOOKUP($A517,'App C Share Outflows'!$A:$I,8,FALSE)</f>
        <v>0</v>
      </c>
      <c r="AK517" s="250">
        <f>VLOOKUP($A517,'App C Share Outflows'!$A:$I,9,FALSE)</f>
        <v>0</v>
      </c>
      <c r="AN517" s="250">
        <f>VLOOKUP($A517,'App C Share Inflows'!$A:$I,5,FALSE)</f>
        <v>-90141.978299999842</v>
      </c>
      <c r="AO517" s="250">
        <f>VLOOKUP($A517,'App C Share Inflows'!$A:$I,6,FALSE)</f>
        <v>-21936.978299999842</v>
      </c>
      <c r="AP517" s="250">
        <f>VLOOKUP($A517,'App C Share Inflows'!$A:$I,7,FALSE)</f>
        <v>0</v>
      </c>
      <c r="AQ517" s="250">
        <f>VLOOKUP($A517,'App C Share Inflows'!$A:$I,8,FALSE)</f>
        <v>0</v>
      </c>
      <c r="AR517" s="250">
        <f>VLOOKUP($A517,'App C Share Inflows'!$A:$I,9,FALSE)</f>
        <v>0</v>
      </c>
    </row>
    <row r="518" spans="1:44">
      <c r="A518" s="4">
        <v>95611</v>
      </c>
      <c r="B518" s="84" t="s">
        <v>515</v>
      </c>
      <c r="C518" s="249">
        <f>VLOOKUP($A518,'App C Total'!$A:$I,3,FALSE)</f>
        <v>3.4748E-4</v>
      </c>
      <c r="D518" s="44"/>
      <c r="E518" s="250">
        <f>VLOOKUP($A518,'App C Total'!$A:$I,5,FALSE)</f>
        <v>361731.66248</v>
      </c>
      <c r="F518" s="250">
        <f>VLOOKUP($A518,'App C Total'!$A:$I,6,FALSE)</f>
        <v>177268.83799999999</v>
      </c>
      <c r="G518" s="250">
        <f>VLOOKUP($A518,'App C Total'!$A:$I,7,FALSE)</f>
        <v>421022.40232999995</v>
      </c>
      <c r="H518" s="250">
        <f>VLOOKUP($A518,'App C Total'!$A:$I,8,FALSE)</f>
        <v>26045.710879999999</v>
      </c>
      <c r="I518" s="250">
        <f>VLOOKUP($A518,'App C Total'!$A:$I,9,FALSE)</f>
        <v>0</v>
      </c>
      <c r="L518" s="250">
        <f>VLOOKUP($A518,'App C Exp'!$A:$I,5,FALSE)</f>
        <v>99865.404519999996</v>
      </c>
      <c r="M518" s="250">
        <f>VLOOKUP($A518,'App C Exp'!$A:$I,6,FALSE)</f>
        <v>74148.409719999996</v>
      </c>
      <c r="N518" s="250">
        <f>VLOOKUP($A518,'App C Exp'!$A:$I,7,FALSE)</f>
        <v>76908.443360000005</v>
      </c>
      <c r="O518" s="250">
        <f>VLOOKUP($A518,'App C Exp'!$A:$I,8,FALSE)</f>
        <v>0</v>
      </c>
      <c r="P518" s="250">
        <f>VLOOKUP($A518,'App C Exp'!$A:$I,9,FALSE)</f>
        <v>0</v>
      </c>
      <c r="S518" s="250">
        <f>VLOOKUP($A518,'App C Inv'!$A:$I,5,FALSE)</f>
        <v>153452.38020000001</v>
      </c>
      <c r="T518" s="250">
        <f>VLOOKUP($A518,'App C Inv'!$A:$I,6,FALSE)</f>
        <v>101739.36416</v>
      </c>
      <c r="U518" s="250">
        <f>VLOOKUP($A518,'App C Inv'!$A:$I,7,FALSE)</f>
        <v>334715.3222</v>
      </c>
      <c r="V518" s="250">
        <f>VLOOKUP($A518,'App C Inv'!$A:$I,8,FALSE)</f>
        <v>26045.710879999999</v>
      </c>
      <c r="W518" s="250">
        <f>VLOOKUP($A518,'App C Inv'!$A:$I,9,FALSE)</f>
        <v>0</v>
      </c>
      <c r="Z518" s="250">
        <f>VLOOKUP($A518,'App C Assum'!$A:$I,5,FALSE)</f>
        <v>97795.813639999993</v>
      </c>
      <c r="AA518" s="250">
        <f>VLOOKUP($A518,'App C Assum'!$A:$I,6,FALSE)</f>
        <v>0</v>
      </c>
      <c r="AB518" s="250">
        <f>VLOOKUP($A518,'App C Assum'!$A:$I,7,FALSE)</f>
        <v>0</v>
      </c>
      <c r="AC518" s="250">
        <f>VLOOKUP($A518,'App C Assum'!$A:$I,8,FALSE)</f>
        <v>0</v>
      </c>
      <c r="AD518" s="250">
        <f>VLOOKUP($A518,'App C Assum'!$A:$I,9,FALSE)</f>
        <v>0</v>
      </c>
      <c r="AG518" s="250">
        <f>VLOOKUP($A518,'App C Share Outflows'!$A:$I,5,FALSE)</f>
        <v>22723.184269999983</v>
      </c>
      <c r="AH518" s="250">
        <f>VLOOKUP($A518,'App C Share Outflows'!$A:$I,6,FALSE)</f>
        <v>13486.184269999983</v>
      </c>
      <c r="AI518" s="250">
        <f>VLOOKUP($A518,'App C Share Outflows'!$A:$I,7,FALSE)</f>
        <v>9398.6367699999973</v>
      </c>
      <c r="AJ518" s="250">
        <f>VLOOKUP($A518,'App C Share Outflows'!$A:$I,8,FALSE)</f>
        <v>0</v>
      </c>
      <c r="AK518" s="250">
        <f>VLOOKUP($A518,'App C Share Outflows'!$A:$I,9,FALSE)</f>
        <v>0</v>
      </c>
      <c r="AN518" s="250">
        <f>VLOOKUP($A518,'App C Share Inflows'!$A:$I,5,FALSE)</f>
        <v>-12105.120149999988</v>
      </c>
      <c r="AO518" s="250">
        <f>VLOOKUP($A518,'App C Share Inflows'!$A:$I,6,FALSE)</f>
        <v>-12105.120149999988</v>
      </c>
      <c r="AP518" s="250">
        <f>VLOOKUP($A518,'App C Share Inflows'!$A:$I,7,FALSE)</f>
        <v>0</v>
      </c>
      <c r="AQ518" s="250">
        <f>VLOOKUP($A518,'App C Share Inflows'!$A:$I,8,FALSE)</f>
        <v>0</v>
      </c>
      <c r="AR518" s="250">
        <f>VLOOKUP($A518,'App C Share Inflows'!$A:$I,9,FALSE)</f>
        <v>0</v>
      </c>
    </row>
    <row r="519" spans="1:44">
      <c r="A519" s="4">
        <v>95617</v>
      </c>
      <c r="B519" s="84" t="s">
        <v>516</v>
      </c>
      <c r="C519" s="249">
        <f>VLOOKUP($A519,'App C Total'!$A:$I,3,FALSE)</f>
        <v>1.8899999999999999E-5</v>
      </c>
      <c r="D519" s="44"/>
      <c r="E519" s="250">
        <f>VLOOKUP($A519,'App C Total'!$A:$I,5,FALSE)</f>
        <v>24018.938850000002</v>
      </c>
      <c r="F519" s="250">
        <f>VLOOKUP($A519,'App C Total'!$A:$I,6,FALSE)</f>
        <v>11659.122450000003</v>
      </c>
      <c r="G519" s="250">
        <f>VLOOKUP($A519,'App C Total'!$A:$I,7,FALSE)</f>
        <v>23693.720174999999</v>
      </c>
      <c r="H519" s="250">
        <f>VLOOKUP($A519,'App C Total'!$A:$I,8,FALSE)</f>
        <v>1416.6683999999998</v>
      </c>
      <c r="I519" s="250">
        <f>VLOOKUP($A519,'App C Total'!$A:$I,9,FALSE)</f>
        <v>0</v>
      </c>
      <c r="L519" s="250">
        <f>VLOOKUP($A519,'App C Exp'!$A:$I,5,FALSE)</f>
        <v>5431.8410999999996</v>
      </c>
      <c r="M519" s="250">
        <f>VLOOKUP($A519,'App C Exp'!$A:$I,6,FALSE)</f>
        <v>4033.0520999999999</v>
      </c>
      <c r="N519" s="250">
        <f>VLOOKUP($A519,'App C Exp'!$A:$I,7,FALSE)</f>
        <v>4183.1747999999998</v>
      </c>
      <c r="O519" s="250">
        <f>VLOOKUP($A519,'App C Exp'!$A:$I,8,FALSE)</f>
        <v>0</v>
      </c>
      <c r="P519" s="250">
        <f>VLOOKUP($A519,'App C Exp'!$A:$I,9,FALSE)</f>
        <v>0</v>
      </c>
      <c r="S519" s="250">
        <f>VLOOKUP($A519,'App C Inv'!$A:$I,5,FALSE)</f>
        <v>8346.5234999999993</v>
      </c>
      <c r="T519" s="250">
        <f>VLOOKUP($A519,'App C Inv'!$A:$I,6,FALSE)</f>
        <v>5533.7687999999998</v>
      </c>
      <c r="U519" s="250">
        <f>VLOOKUP($A519,'App C Inv'!$A:$I,7,FALSE)</f>
        <v>18205.708499999997</v>
      </c>
      <c r="V519" s="250">
        <f>VLOOKUP($A519,'App C Inv'!$A:$I,8,FALSE)</f>
        <v>1416.6683999999998</v>
      </c>
      <c r="W519" s="250">
        <f>VLOOKUP($A519,'App C Inv'!$A:$I,9,FALSE)</f>
        <v>0</v>
      </c>
      <c r="Z519" s="250">
        <f>VLOOKUP($A519,'App C Assum'!$A:$I,5,FALSE)</f>
        <v>5319.2726999999995</v>
      </c>
      <c r="AA519" s="250">
        <f>VLOOKUP($A519,'App C Assum'!$A:$I,6,FALSE)</f>
        <v>0</v>
      </c>
      <c r="AB519" s="250">
        <f>VLOOKUP($A519,'App C Assum'!$A:$I,7,FALSE)</f>
        <v>0</v>
      </c>
      <c r="AC519" s="250">
        <f>VLOOKUP($A519,'App C Assum'!$A:$I,8,FALSE)</f>
        <v>0</v>
      </c>
      <c r="AD519" s="250">
        <f>VLOOKUP($A519,'App C Assum'!$A:$I,9,FALSE)</f>
        <v>0</v>
      </c>
      <c r="AG519" s="250">
        <f>VLOOKUP($A519,'App C Share Outflows'!$A:$I,5,FALSE)</f>
        <v>4921.3015500000038</v>
      </c>
      <c r="AH519" s="250">
        <f>VLOOKUP($A519,'App C Share Outflows'!$A:$I,6,FALSE)</f>
        <v>2092.3015500000038</v>
      </c>
      <c r="AI519" s="250">
        <f>VLOOKUP($A519,'App C Share Outflows'!$A:$I,7,FALSE)</f>
        <v>1304.8368750000016</v>
      </c>
      <c r="AJ519" s="250">
        <f>VLOOKUP($A519,'App C Share Outflows'!$A:$I,8,FALSE)</f>
        <v>0</v>
      </c>
      <c r="AK519" s="250">
        <f>VLOOKUP($A519,'App C Share Outflows'!$A:$I,9,FALSE)</f>
        <v>0</v>
      </c>
      <c r="AN519" s="250">
        <f>VLOOKUP($A519,'App C Share Inflows'!$A:$I,5,FALSE)</f>
        <v>0</v>
      </c>
      <c r="AO519" s="250">
        <f>VLOOKUP($A519,'App C Share Inflows'!$A:$I,6,FALSE)</f>
        <v>0</v>
      </c>
      <c r="AP519" s="250">
        <f>VLOOKUP($A519,'App C Share Inflows'!$A:$I,7,FALSE)</f>
        <v>0</v>
      </c>
      <c r="AQ519" s="250">
        <f>VLOOKUP($A519,'App C Share Inflows'!$A:$I,8,FALSE)</f>
        <v>0</v>
      </c>
      <c r="AR519" s="250">
        <f>VLOOKUP($A519,'App C Share Inflows'!$A:$I,9,FALSE)</f>
        <v>0</v>
      </c>
    </row>
    <row r="520" spans="1:44">
      <c r="A520" s="4">
        <v>95621</v>
      </c>
      <c r="B520" s="84" t="s">
        <v>517</v>
      </c>
      <c r="C520" s="249">
        <f>VLOOKUP($A520,'App C Total'!$A:$I,3,FALSE)</f>
        <v>3.8950999999999998E-4</v>
      </c>
      <c r="D520" s="44"/>
      <c r="E520" s="250">
        <f>VLOOKUP($A520,'App C Total'!$A:$I,5,FALSE)</f>
        <v>364314.40387250006</v>
      </c>
      <c r="F520" s="250">
        <f>VLOOKUP($A520,'App C Total'!$A:$I,6,FALSE)</f>
        <v>155986.85911250004</v>
      </c>
      <c r="G520" s="250">
        <f>VLOOKUP($A520,'App C Total'!$A:$I,7,FALSE)</f>
        <v>423373.99439749995</v>
      </c>
      <c r="H520" s="250">
        <f>VLOOKUP($A520,'App C Total'!$A:$I,8,FALSE)</f>
        <v>29196.111559999998</v>
      </c>
      <c r="I520" s="250">
        <f>VLOOKUP($A520,'App C Total'!$A:$I,9,FALSE)</f>
        <v>0</v>
      </c>
      <c r="L520" s="250">
        <f>VLOOKUP($A520,'App C Exp'!$A:$I,5,FALSE)</f>
        <v>111944.78448999999</v>
      </c>
      <c r="M520" s="250">
        <f>VLOOKUP($A520,'App C Exp'!$A:$I,6,FALSE)</f>
        <v>83117.149389999991</v>
      </c>
      <c r="N520" s="250">
        <f>VLOOKUP($A520,'App C Exp'!$A:$I,7,FALSE)</f>
        <v>86211.027319999994</v>
      </c>
      <c r="O520" s="250">
        <f>VLOOKUP($A520,'App C Exp'!$A:$I,8,FALSE)</f>
        <v>0</v>
      </c>
      <c r="P520" s="250">
        <f>VLOOKUP($A520,'App C Exp'!$A:$I,9,FALSE)</f>
        <v>0</v>
      </c>
      <c r="S520" s="250">
        <f>VLOOKUP($A520,'App C Inv'!$A:$I,5,FALSE)</f>
        <v>172013.45864999999</v>
      </c>
      <c r="T520" s="250">
        <f>VLOOKUP($A520,'App C Inv'!$A:$I,6,FALSE)</f>
        <v>114045.41192</v>
      </c>
      <c r="U520" s="250">
        <f>VLOOKUP($A520,'App C Inv'!$A:$I,7,FALSE)</f>
        <v>375201.35014999995</v>
      </c>
      <c r="V520" s="250">
        <f>VLOOKUP($A520,'App C Inv'!$A:$I,8,FALSE)</f>
        <v>29196.111559999998</v>
      </c>
      <c r="W520" s="250">
        <f>VLOOKUP($A520,'App C Inv'!$A:$I,9,FALSE)</f>
        <v>0</v>
      </c>
      <c r="Z520" s="250">
        <f>VLOOKUP($A520,'App C Assum'!$A:$I,5,FALSE)</f>
        <v>109624.86292999999</v>
      </c>
      <c r="AA520" s="250">
        <f>VLOOKUP($A520,'App C Assum'!$A:$I,6,FALSE)</f>
        <v>0</v>
      </c>
      <c r="AB520" s="250">
        <f>VLOOKUP($A520,'App C Assum'!$A:$I,7,FALSE)</f>
        <v>0</v>
      </c>
      <c r="AC520" s="250">
        <f>VLOOKUP($A520,'App C Assum'!$A:$I,8,FALSE)</f>
        <v>0</v>
      </c>
      <c r="AD520" s="250">
        <f>VLOOKUP($A520,'App C Assum'!$A:$I,9,FALSE)</f>
        <v>0</v>
      </c>
      <c r="AG520" s="250">
        <f>VLOOKUP($A520,'App C Share Outflows'!$A:$I,5,FALSE)</f>
        <v>21272.621874999997</v>
      </c>
      <c r="AH520" s="250">
        <f>VLOOKUP($A520,'App C Share Outflows'!$A:$I,6,FALSE)</f>
        <v>9365.6218749999971</v>
      </c>
      <c r="AI520" s="250">
        <f>VLOOKUP($A520,'App C Share Outflows'!$A:$I,7,FALSE)</f>
        <v>0</v>
      </c>
      <c r="AJ520" s="250">
        <f>VLOOKUP($A520,'App C Share Outflows'!$A:$I,8,FALSE)</f>
        <v>0</v>
      </c>
      <c r="AK520" s="250">
        <f>VLOOKUP($A520,'App C Share Outflows'!$A:$I,9,FALSE)</f>
        <v>0</v>
      </c>
      <c r="AN520" s="250">
        <f>VLOOKUP($A520,'App C Share Inflows'!$A:$I,5,FALSE)</f>
        <v>-50541.324072499949</v>
      </c>
      <c r="AO520" s="250">
        <f>VLOOKUP($A520,'App C Share Inflows'!$A:$I,6,FALSE)</f>
        <v>-50541.324072499949</v>
      </c>
      <c r="AP520" s="250">
        <f>VLOOKUP($A520,'App C Share Inflows'!$A:$I,7,FALSE)</f>
        <v>-38038.383072499986</v>
      </c>
      <c r="AQ520" s="250">
        <f>VLOOKUP($A520,'App C Share Inflows'!$A:$I,8,FALSE)</f>
        <v>0</v>
      </c>
      <c r="AR520" s="250">
        <f>VLOOKUP($A520,'App C Share Inflows'!$A:$I,9,FALSE)</f>
        <v>0</v>
      </c>
    </row>
    <row r="521" spans="1:44">
      <c r="A521" s="4">
        <v>95701</v>
      </c>
      <c r="B521" s="84" t="s">
        <v>518</v>
      </c>
      <c r="C521" s="249">
        <f>VLOOKUP($A521,'App C Total'!$A:$I,3,FALSE)</f>
        <v>1.1167099999999999E-3</v>
      </c>
      <c r="D521" s="44"/>
      <c r="E521" s="250">
        <f>VLOOKUP($A521,'App C Total'!$A:$I,5,FALSE)</f>
        <v>1050279.8961974999</v>
      </c>
      <c r="F521" s="250">
        <f>VLOOKUP($A521,'App C Total'!$A:$I,6,FALSE)</f>
        <v>508101.8442375001</v>
      </c>
      <c r="G521" s="250">
        <f>VLOOKUP($A521,'App C Total'!$A:$I,7,FALSE)</f>
        <v>1265504.0158475002</v>
      </c>
      <c r="H521" s="250">
        <f>VLOOKUP($A521,'App C Total'!$A:$I,8,FALSE)</f>
        <v>83704.114759999997</v>
      </c>
      <c r="I521" s="250">
        <f>VLOOKUP($A521,'App C Total'!$A:$I,9,FALSE)</f>
        <v>0</v>
      </c>
      <c r="L521" s="250">
        <f>VLOOKUP($A521,'App C Exp'!$A:$I,5,FALSE)</f>
        <v>320941.33729</v>
      </c>
      <c r="M521" s="250">
        <f>VLOOKUP($A521,'App C Exp'!$A:$I,6,FALSE)</f>
        <v>238293.63019</v>
      </c>
      <c r="N521" s="250">
        <f>VLOOKUP($A521,'App C Exp'!$A:$I,7,FALSE)</f>
        <v>247163.65771999999</v>
      </c>
      <c r="O521" s="250">
        <f>VLOOKUP($A521,'App C Exp'!$A:$I,8,FALSE)</f>
        <v>0</v>
      </c>
      <c r="P521" s="250">
        <f>VLOOKUP($A521,'App C Exp'!$A:$I,9,FALSE)</f>
        <v>0</v>
      </c>
      <c r="S521" s="250">
        <f>VLOOKUP($A521,'App C Inv'!$A:$I,5,FALSE)</f>
        <v>493155.88664999994</v>
      </c>
      <c r="T521" s="250">
        <f>VLOOKUP($A521,'App C Inv'!$A:$I,6,FALSE)</f>
        <v>326963.75431999995</v>
      </c>
      <c r="U521" s="250">
        <f>VLOOKUP($A521,'App C Inv'!$A:$I,7,FALSE)</f>
        <v>1075687.65815</v>
      </c>
      <c r="V521" s="250">
        <f>VLOOKUP($A521,'App C Inv'!$A:$I,8,FALSE)</f>
        <v>83704.114759999997</v>
      </c>
      <c r="W521" s="250">
        <f>VLOOKUP($A521,'App C Inv'!$A:$I,9,FALSE)</f>
        <v>0</v>
      </c>
      <c r="Z521" s="250">
        <f>VLOOKUP($A521,'App C Assum'!$A:$I,5,FALSE)</f>
        <v>314290.21252999996</v>
      </c>
      <c r="AA521" s="250">
        <f>VLOOKUP($A521,'App C Assum'!$A:$I,6,FALSE)</f>
        <v>0</v>
      </c>
      <c r="AB521" s="250">
        <f>VLOOKUP($A521,'App C Assum'!$A:$I,7,FALSE)</f>
        <v>0</v>
      </c>
      <c r="AC521" s="250">
        <f>VLOOKUP($A521,'App C Assum'!$A:$I,8,FALSE)</f>
        <v>0</v>
      </c>
      <c r="AD521" s="250">
        <f>VLOOKUP($A521,'App C Assum'!$A:$I,9,FALSE)</f>
        <v>0</v>
      </c>
      <c r="AG521" s="250">
        <f>VLOOKUP($A521,'App C Share Outflows'!$A:$I,5,FALSE)</f>
        <v>5398.9972500000149</v>
      </c>
      <c r="AH521" s="250">
        <f>VLOOKUP($A521,'App C Share Outflows'!$A:$I,6,FALSE)</f>
        <v>5398.9972500000149</v>
      </c>
      <c r="AI521" s="250">
        <f>VLOOKUP($A521,'App C Share Outflows'!$A:$I,7,FALSE)</f>
        <v>0</v>
      </c>
      <c r="AJ521" s="250">
        <f>VLOOKUP($A521,'App C Share Outflows'!$A:$I,8,FALSE)</f>
        <v>0</v>
      </c>
      <c r="AK521" s="250">
        <f>VLOOKUP($A521,'App C Share Outflows'!$A:$I,9,FALSE)</f>
        <v>0</v>
      </c>
      <c r="AN521" s="250">
        <f>VLOOKUP($A521,'App C Share Inflows'!$A:$I,5,FALSE)</f>
        <v>-83506.537522499944</v>
      </c>
      <c r="AO521" s="250">
        <f>VLOOKUP($A521,'App C Share Inflows'!$A:$I,6,FALSE)</f>
        <v>-62554.537522499944</v>
      </c>
      <c r="AP521" s="250">
        <f>VLOOKUP($A521,'App C Share Inflows'!$A:$I,7,FALSE)</f>
        <v>-57347.300022499898</v>
      </c>
      <c r="AQ521" s="250">
        <f>VLOOKUP($A521,'App C Share Inflows'!$A:$I,8,FALSE)</f>
        <v>0</v>
      </c>
      <c r="AR521" s="250">
        <f>VLOOKUP($A521,'App C Share Inflows'!$A:$I,9,FALSE)</f>
        <v>0</v>
      </c>
    </row>
    <row r="522" spans="1:44">
      <c r="A522" s="4">
        <v>95711</v>
      </c>
      <c r="B522" s="84" t="s">
        <v>519</v>
      </c>
      <c r="C522" s="249">
        <f>VLOOKUP($A522,'App C Total'!$A:$I,3,FALSE)</f>
        <v>1.7785000000000001E-4</v>
      </c>
      <c r="D522" s="44"/>
      <c r="E522" s="250">
        <f>VLOOKUP($A522,'App C Total'!$A:$I,5,FALSE)</f>
        <v>182275.16836250003</v>
      </c>
      <c r="F522" s="250">
        <f>VLOOKUP($A522,'App C Total'!$A:$I,6,FALSE)</f>
        <v>88553.681762500011</v>
      </c>
      <c r="G522" s="250">
        <f>VLOOKUP($A522,'App C Total'!$A:$I,7,FALSE)</f>
        <v>214081.5630125</v>
      </c>
      <c r="H522" s="250">
        <f>VLOOKUP($A522,'App C Total'!$A:$I,8,FALSE)</f>
        <v>13330.9246</v>
      </c>
      <c r="I522" s="250">
        <f>VLOOKUP($A522,'App C Total'!$A:$I,9,FALSE)</f>
        <v>0</v>
      </c>
      <c r="L522" s="250">
        <f>VLOOKUP($A522,'App C Exp'!$A:$I,5,FALSE)</f>
        <v>51113.912150000004</v>
      </c>
      <c r="M522" s="250">
        <f>VLOOKUP($A522,'App C Exp'!$A:$I,6,FALSE)</f>
        <v>37951.233650000002</v>
      </c>
      <c r="N522" s="250">
        <f>VLOOKUP($A522,'App C Exp'!$A:$I,7,FALSE)</f>
        <v>39363.896200000003</v>
      </c>
      <c r="O522" s="250">
        <f>VLOOKUP($A522,'App C Exp'!$A:$I,8,FALSE)</f>
        <v>0</v>
      </c>
      <c r="P522" s="250">
        <f>VLOOKUP($A522,'App C Exp'!$A:$I,9,FALSE)</f>
        <v>0</v>
      </c>
      <c r="S522" s="250">
        <f>VLOOKUP($A522,'App C Inv'!$A:$I,5,FALSE)</f>
        <v>78541.227750000005</v>
      </c>
      <c r="T522" s="250">
        <f>VLOOKUP($A522,'App C Inv'!$A:$I,6,FALSE)</f>
        <v>52073.057200000003</v>
      </c>
      <c r="U522" s="250">
        <f>VLOOKUP($A522,'App C Inv'!$A:$I,7,FALSE)</f>
        <v>171316.68025</v>
      </c>
      <c r="V522" s="250">
        <f>VLOOKUP($A522,'App C Inv'!$A:$I,8,FALSE)</f>
        <v>13330.9246</v>
      </c>
      <c r="W522" s="250">
        <f>VLOOKUP($A522,'App C Inv'!$A:$I,9,FALSE)</f>
        <v>0</v>
      </c>
      <c r="Z522" s="250">
        <f>VLOOKUP($A522,'App C Assum'!$A:$I,5,FALSE)</f>
        <v>50054.637550000007</v>
      </c>
      <c r="AA522" s="250">
        <f>VLOOKUP($A522,'App C Assum'!$A:$I,6,FALSE)</f>
        <v>0</v>
      </c>
      <c r="AB522" s="250">
        <f>VLOOKUP($A522,'App C Assum'!$A:$I,7,FALSE)</f>
        <v>0</v>
      </c>
      <c r="AC522" s="250">
        <f>VLOOKUP($A522,'App C Assum'!$A:$I,8,FALSE)</f>
        <v>0</v>
      </c>
      <c r="AD522" s="250">
        <f>VLOOKUP($A522,'App C Assum'!$A:$I,9,FALSE)</f>
        <v>0</v>
      </c>
      <c r="AG522" s="250">
        <f>VLOOKUP($A522,'App C Share Outflows'!$A:$I,5,FALSE)</f>
        <v>8971.4384125000033</v>
      </c>
      <c r="AH522" s="250">
        <f>VLOOKUP($A522,'App C Share Outflows'!$A:$I,6,FALSE)</f>
        <v>4935.4384125000033</v>
      </c>
      <c r="AI522" s="250">
        <f>VLOOKUP($A522,'App C Share Outflows'!$A:$I,7,FALSE)</f>
        <v>3400.9865624999984</v>
      </c>
      <c r="AJ522" s="250">
        <f>VLOOKUP($A522,'App C Share Outflows'!$A:$I,8,FALSE)</f>
        <v>0</v>
      </c>
      <c r="AK522" s="250">
        <f>VLOOKUP($A522,'App C Share Outflows'!$A:$I,9,FALSE)</f>
        <v>0</v>
      </c>
      <c r="AN522" s="250">
        <f>VLOOKUP($A522,'App C Share Inflows'!$A:$I,5,FALSE)</f>
        <v>-6406.0474999999969</v>
      </c>
      <c r="AO522" s="250">
        <f>VLOOKUP($A522,'App C Share Inflows'!$A:$I,6,FALSE)</f>
        <v>-6406.0474999999969</v>
      </c>
      <c r="AP522" s="250">
        <f>VLOOKUP($A522,'App C Share Inflows'!$A:$I,7,FALSE)</f>
        <v>0</v>
      </c>
      <c r="AQ522" s="250">
        <f>VLOOKUP($A522,'App C Share Inflows'!$A:$I,8,FALSE)</f>
        <v>0</v>
      </c>
      <c r="AR522" s="250">
        <f>VLOOKUP($A522,'App C Share Inflows'!$A:$I,9,FALSE)</f>
        <v>0</v>
      </c>
    </row>
    <row r="523" spans="1:44">
      <c r="A523" s="4">
        <v>95721</v>
      </c>
      <c r="B523" s="84" t="s">
        <v>520</v>
      </c>
      <c r="C523" s="249">
        <f>VLOOKUP($A523,'App C Total'!$A:$I,3,FALSE)</f>
        <v>5.6579999999999997E-5</v>
      </c>
      <c r="D523" s="44"/>
      <c r="E523" s="250">
        <f>VLOOKUP($A523,'App C Total'!$A:$I,5,FALSE)</f>
        <v>63352.743205000006</v>
      </c>
      <c r="F523" s="250">
        <f>VLOOKUP($A523,'App C Total'!$A:$I,6,FALSE)</f>
        <v>27954.807125000014</v>
      </c>
      <c r="G523" s="250">
        <f>VLOOKUP($A523,'App C Total'!$A:$I,7,FALSE)</f>
        <v>68423.24420500001</v>
      </c>
      <c r="H523" s="250">
        <f>VLOOKUP($A523,'App C Total'!$A:$I,8,FALSE)</f>
        <v>4241.0104799999999</v>
      </c>
      <c r="I523" s="250">
        <f>VLOOKUP($A523,'App C Total'!$A:$I,9,FALSE)</f>
        <v>0</v>
      </c>
      <c r="L523" s="250">
        <f>VLOOKUP($A523,'App C Exp'!$A:$I,5,FALSE)</f>
        <v>16261.035419999998</v>
      </c>
      <c r="M523" s="250">
        <f>VLOOKUP($A523,'App C Exp'!$A:$I,6,FALSE)</f>
        <v>12073.54962</v>
      </c>
      <c r="N523" s="250">
        <f>VLOOKUP($A523,'App C Exp'!$A:$I,7,FALSE)</f>
        <v>12522.964559999999</v>
      </c>
      <c r="O523" s="250">
        <f>VLOOKUP($A523,'App C Exp'!$A:$I,8,FALSE)</f>
        <v>0</v>
      </c>
      <c r="P523" s="250">
        <f>VLOOKUP($A523,'App C Exp'!$A:$I,9,FALSE)</f>
        <v>0</v>
      </c>
      <c r="S523" s="250">
        <f>VLOOKUP($A523,'App C Inv'!$A:$I,5,FALSE)</f>
        <v>24986.576699999998</v>
      </c>
      <c r="T523" s="250">
        <f>VLOOKUP($A523,'App C Inv'!$A:$I,6,FALSE)</f>
        <v>16566.17136</v>
      </c>
      <c r="U523" s="250">
        <f>VLOOKUP($A523,'App C Inv'!$A:$I,7,FALSE)</f>
        <v>54501.5337</v>
      </c>
      <c r="V523" s="250">
        <f>VLOOKUP($A523,'App C Inv'!$A:$I,8,FALSE)</f>
        <v>4241.0104799999999</v>
      </c>
      <c r="W523" s="250">
        <f>VLOOKUP($A523,'App C Inv'!$A:$I,9,FALSE)</f>
        <v>0</v>
      </c>
      <c r="Z523" s="250">
        <f>VLOOKUP($A523,'App C Assum'!$A:$I,5,FALSE)</f>
        <v>15924.04494</v>
      </c>
      <c r="AA523" s="250">
        <f>VLOOKUP($A523,'App C Assum'!$A:$I,6,FALSE)</f>
        <v>0</v>
      </c>
      <c r="AB523" s="250">
        <f>VLOOKUP($A523,'App C Assum'!$A:$I,7,FALSE)</f>
        <v>0</v>
      </c>
      <c r="AC523" s="250">
        <f>VLOOKUP($A523,'App C Assum'!$A:$I,8,FALSE)</f>
        <v>0</v>
      </c>
      <c r="AD523" s="250">
        <f>VLOOKUP($A523,'App C Assum'!$A:$I,9,FALSE)</f>
        <v>0</v>
      </c>
      <c r="AG523" s="250">
        <f>VLOOKUP($A523,'App C Share Outflows'!$A:$I,5,FALSE)</f>
        <v>9931.9684450000132</v>
      </c>
      <c r="AH523" s="250">
        <f>VLOOKUP($A523,'App C Share Outflows'!$A:$I,6,FALSE)</f>
        <v>3065.9684450000123</v>
      </c>
      <c r="AI523" s="250">
        <f>VLOOKUP($A523,'App C Share Outflows'!$A:$I,7,FALSE)</f>
        <v>1398.7459450000124</v>
      </c>
      <c r="AJ523" s="250">
        <f>VLOOKUP($A523,'App C Share Outflows'!$A:$I,8,FALSE)</f>
        <v>0</v>
      </c>
      <c r="AK523" s="250">
        <f>VLOOKUP($A523,'App C Share Outflows'!$A:$I,9,FALSE)</f>
        <v>0</v>
      </c>
      <c r="AN523" s="250">
        <f>VLOOKUP($A523,'App C Share Inflows'!$A:$I,5,FALSE)</f>
        <v>-3750.8822999999975</v>
      </c>
      <c r="AO523" s="250">
        <f>VLOOKUP($A523,'App C Share Inflows'!$A:$I,6,FALSE)</f>
        <v>-3750.8822999999975</v>
      </c>
      <c r="AP523" s="250">
        <f>VLOOKUP($A523,'App C Share Inflows'!$A:$I,7,FALSE)</f>
        <v>0</v>
      </c>
      <c r="AQ523" s="250">
        <f>VLOOKUP($A523,'App C Share Inflows'!$A:$I,8,FALSE)</f>
        <v>0</v>
      </c>
      <c r="AR523" s="250">
        <f>VLOOKUP($A523,'App C Share Inflows'!$A:$I,9,FALSE)</f>
        <v>0</v>
      </c>
    </row>
    <row r="524" spans="1:44">
      <c r="A524" s="4">
        <v>95733</v>
      </c>
      <c r="B524" s="84" t="s">
        <v>521</v>
      </c>
      <c r="C524" s="249">
        <f>VLOOKUP($A524,'App C Total'!$A:$I,3,FALSE)</f>
        <v>1.173E-5</v>
      </c>
      <c r="D524" s="44"/>
      <c r="E524" s="250">
        <f>VLOOKUP($A524,'App C Total'!$A:$I,5,FALSE)</f>
        <v>12063.079242500004</v>
      </c>
      <c r="F524" s="250">
        <f>VLOOKUP($A524,'App C Total'!$A:$I,6,FALSE)</f>
        <v>5692.9217625000001</v>
      </c>
      <c r="G524" s="250">
        <f>VLOOKUP($A524,'App C Total'!$A:$I,7,FALSE)</f>
        <v>13623.086342500003</v>
      </c>
      <c r="H524" s="250">
        <f>VLOOKUP($A524,'App C Total'!$A:$I,8,FALSE)</f>
        <v>879.23388</v>
      </c>
      <c r="I524" s="250">
        <f>VLOOKUP($A524,'App C Total'!$A:$I,9,FALSE)</f>
        <v>0</v>
      </c>
      <c r="L524" s="250">
        <f>VLOOKUP($A524,'App C Exp'!$A:$I,5,FALSE)</f>
        <v>3371.1902700000001</v>
      </c>
      <c r="M524" s="250">
        <f>VLOOKUP($A524,'App C Exp'!$A:$I,6,FALSE)</f>
        <v>2503.0529699999997</v>
      </c>
      <c r="N524" s="250">
        <f>VLOOKUP($A524,'App C Exp'!$A:$I,7,FALSE)</f>
        <v>2596.2243599999997</v>
      </c>
      <c r="O524" s="250">
        <f>VLOOKUP($A524,'App C Exp'!$A:$I,8,FALSE)</f>
        <v>0</v>
      </c>
      <c r="P524" s="250">
        <f>VLOOKUP($A524,'App C Exp'!$A:$I,9,FALSE)</f>
        <v>0</v>
      </c>
      <c r="S524" s="250">
        <f>VLOOKUP($A524,'App C Inv'!$A:$I,5,FALSE)</f>
        <v>5180.1439499999997</v>
      </c>
      <c r="T524" s="250">
        <f>VLOOKUP($A524,'App C Inv'!$A:$I,6,FALSE)</f>
        <v>3434.4501599999999</v>
      </c>
      <c r="U524" s="250">
        <f>VLOOKUP($A524,'App C Inv'!$A:$I,7,FALSE)</f>
        <v>11299.09845</v>
      </c>
      <c r="V524" s="250">
        <f>VLOOKUP($A524,'App C Inv'!$A:$I,8,FALSE)</f>
        <v>879.23388</v>
      </c>
      <c r="W524" s="250">
        <f>VLOOKUP($A524,'App C Inv'!$A:$I,9,FALSE)</f>
        <v>0</v>
      </c>
      <c r="Z524" s="250">
        <f>VLOOKUP($A524,'App C Assum'!$A:$I,5,FALSE)</f>
        <v>3301.3263899999997</v>
      </c>
      <c r="AA524" s="250">
        <f>VLOOKUP($A524,'App C Assum'!$A:$I,6,FALSE)</f>
        <v>0</v>
      </c>
      <c r="AB524" s="250">
        <f>VLOOKUP($A524,'App C Assum'!$A:$I,7,FALSE)</f>
        <v>0</v>
      </c>
      <c r="AC524" s="250">
        <f>VLOOKUP($A524,'App C Assum'!$A:$I,8,FALSE)</f>
        <v>0</v>
      </c>
      <c r="AD524" s="250">
        <f>VLOOKUP($A524,'App C Assum'!$A:$I,9,FALSE)</f>
        <v>0</v>
      </c>
      <c r="AG524" s="250">
        <f>VLOOKUP($A524,'App C Share Outflows'!$A:$I,5,FALSE)</f>
        <v>937.30749999999989</v>
      </c>
      <c r="AH524" s="250">
        <f>VLOOKUP($A524,'App C Share Outflows'!$A:$I,6,FALSE)</f>
        <v>482.30749999999989</v>
      </c>
      <c r="AI524" s="250">
        <f>VLOOKUP($A524,'App C Share Outflows'!$A:$I,7,FALSE)</f>
        <v>0</v>
      </c>
      <c r="AJ524" s="250">
        <f>VLOOKUP($A524,'App C Share Outflows'!$A:$I,8,FALSE)</f>
        <v>0</v>
      </c>
      <c r="AK524" s="250">
        <f>VLOOKUP($A524,'App C Share Outflows'!$A:$I,9,FALSE)</f>
        <v>0</v>
      </c>
      <c r="AN524" s="250">
        <f>VLOOKUP($A524,'App C Share Inflows'!$A:$I,5,FALSE)</f>
        <v>-726.88886749999892</v>
      </c>
      <c r="AO524" s="250">
        <f>VLOOKUP($A524,'App C Share Inflows'!$A:$I,6,FALSE)</f>
        <v>-726.88886749999892</v>
      </c>
      <c r="AP524" s="250">
        <f>VLOOKUP($A524,'App C Share Inflows'!$A:$I,7,FALSE)</f>
        <v>-272.23646749999807</v>
      </c>
      <c r="AQ524" s="250">
        <f>VLOOKUP($A524,'App C Share Inflows'!$A:$I,8,FALSE)</f>
        <v>0</v>
      </c>
      <c r="AR524" s="250">
        <f>VLOOKUP($A524,'App C Share Inflows'!$A:$I,9,FALSE)</f>
        <v>0</v>
      </c>
    </row>
    <row r="525" spans="1:44">
      <c r="A525" s="4">
        <v>95801</v>
      </c>
      <c r="B525" s="84" t="s">
        <v>522</v>
      </c>
      <c r="C525" s="249">
        <f>VLOOKUP($A525,'App C Total'!$A:$I,3,FALSE)</f>
        <v>8.3903000000000005E-4</v>
      </c>
      <c r="D525" s="44"/>
      <c r="E525" s="250">
        <f>VLOOKUP($A525,'App C Total'!$A:$I,5,FALSE)</f>
        <v>828993.64769250003</v>
      </c>
      <c r="F525" s="250">
        <f>VLOOKUP($A525,'App C Total'!$A:$I,6,FALSE)</f>
        <v>413016.95541250001</v>
      </c>
      <c r="G525" s="250">
        <f>VLOOKUP($A525,'App C Total'!$A:$I,7,FALSE)</f>
        <v>960770.02161750023</v>
      </c>
      <c r="H525" s="250">
        <f>VLOOKUP($A525,'App C Total'!$A:$I,8,FALSE)</f>
        <v>62890.332680000007</v>
      </c>
      <c r="I525" s="250">
        <f>VLOOKUP($A525,'App C Total'!$A:$I,9,FALSE)</f>
        <v>0</v>
      </c>
      <c r="L525" s="250">
        <f>VLOOKUP($A525,'App C Exp'!$A:$I,5,FALSE)</f>
        <v>241136.38297000001</v>
      </c>
      <c r="M525" s="250">
        <f>VLOOKUP($A525,'App C Exp'!$A:$I,6,FALSE)</f>
        <v>179039.77267000001</v>
      </c>
      <c r="N525" s="250">
        <f>VLOOKUP($A525,'App C Exp'!$A:$I,7,FALSE)</f>
        <v>185704.18796000001</v>
      </c>
      <c r="O525" s="250">
        <f>VLOOKUP($A525,'App C Exp'!$A:$I,8,FALSE)</f>
        <v>0</v>
      </c>
      <c r="P525" s="250">
        <f>VLOOKUP($A525,'App C Exp'!$A:$I,9,FALSE)</f>
        <v>0</v>
      </c>
      <c r="S525" s="250">
        <f>VLOOKUP($A525,'App C Inv'!$A:$I,5,FALSE)</f>
        <v>370528.23345</v>
      </c>
      <c r="T525" s="250">
        <f>VLOOKUP($A525,'App C Inv'!$A:$I,6,FALSE)</f>
        <v>245661.27176</v>
      </c>
      <c r="U525" s="250">
        <f>VLOOKUP($A525,'App C Inv'!$A:$I,7,FALSE)</f>
        <v>808208.23295000009</v>
      </c>
      <c r="V525" s="250">
        <f>VLOOKUP($A525,'App C Inv'!$A:$I,8,FALSE)</f>
        <v>62890.332680000007</v>
      </c>
      <c r="W525" s="250">
        <f>VLOOKUP($A525,'App C Inv'!$A:$I,9,FALSE)</f>
        <v>0</v>
      </c>
      <c r="Z525" s="250">
        <f>VLOOKUP($A525,'App C Assum'!$A:$I,5,FALSE)</f>
        <v>236139.12029000002</v>
      </c>
      <c r="AA525" s="250">
        <f>VLOOKUP($A525,'App C Assum'!$A:$I,6,FALSE)</f>
        <v>0</v>
      </c>
      <c r="AB525" s="250">
        <f>VLOOKUP($A525,'App C Assum'!$A:$I,7,FALSE)</f>
        <v>0</v>
      </c>
      <c r="AC525" s="250">
        <f>VLOOKUP($A525,'App C Assum'!$A:$I,8,FALSE)</f>
        <v>0</v>
      </c>
      <c r="AD525" s="250">
        <f>VLOOKUP($A525,'App C Assum'!$A:$I,9,FALSE)</f>
        <v>0</v>
      </c>
      <c r="AG525" s="250">
        <f>VLOOKUP($A525,'App C Share Outflows'!$A:$I,5,FALSE)</f>
        <v>21458.310274999967</v>
      </c>
      <c r="AH525" s="250">
        <f>VLOOKUP($A525,'App C Share Outflows'!$A:$I,6,FALSE)</f>
        <v>21458.310274999967</v>
      </c>
      <c r="AI525" s="250">
        <f>VLOOKUP($A525,'App C Share Outflows'!$A:$I,7,FALSE)</f>
        <v>0</v>
      </c>
      <c r="AJ525" s="250">
        <f>VLOOKUP($A525,'App C Share Outflows'!$A:$I,8,FALSE)</f>
        <v>0</v>
      </c>
      <c r="AK525" s="250">
        <f>VLOOKUP($A525,'App C Share Outflows'!$A:$I,9,FALSE)</f>
        <v>0</v>
      </c>
      <c r="AN525" s="250">
        <f>VLOOKUP($A525,'App C Share Inflows'!$A:$I,5,FALSE)</f>
        <v>-40268.399292499918</v>
      </c>
      <c r="AO525" s="250">
        <f>VLOOKUP($A525,'App C Share Inflows'!$A:$I,6,FALSE)</f>
        <v>-33142.399292499918</v>
      </c>
      <c r="AP525" s="250">
        <f>VLOOKUP($A525,'App C Share Inflows'!$A:$I,7,FALSE)</f>
        <v>-33142.399292499918</v>
      </c>
      <c r="AQ525" s="250">
        <f>VLOOKUP($A525,'App C Share Inflows'!$A:$I,8,FALSE)</f>
        <v>0</v>
      </c>
      <c r="AR525" s="250">
        <f>VLOOKUP($A525,'App C Share Inflows'!$A:$I,9,FALSE)</f>
        <v>0</v>
      </c>
    </row>
    <row r="526" spans="1:44">
      <c r="A526" s="4">
        <v>95802</v>
      </c>
      <c r="B526" s="84" t="s">
        <v>523</v>
      </c>
      <c r="C526" s="249">
        <f>VLOOKUP($A526,'App C Total'!$A:$I,3,FALSE)</f>
        <v>1.1909999999999999E-5</v>
      </c>
      <c r="D526" s="44"/>
      <c r="E526" s="250">
        <f>VLOOKUP($A526,'App C Total'!$A:$I,5,FALSE)</f>
        <v>18242.6145975</v>
      </c>
      <c r="F526" s="250">
        <f>VLOOKUP($A526,'App C Total'!$A:$I,6,FALSE)</f>
        <v>10169.687437500001</v>
      </c>
      <c r="G526" s="250">
        <f>VLOOKUP($A526,'App C Total'!$A:$I,7,FALSE)</f>
        <v>17346.683547499997</v>
      </c>
      <c r="H526" s="250">
        <f>VLOOKUP($A526,'App C Total'!$A:$I,8,FALSE)</f>
        <v>892.72595999999999</v>
      </c>
      <c r="I526" s="250">
        <f>VLOOKUP($A526,'App C Total'!$A:$I,9,FALSE)</f>
        <v>0</v>
      </c>
      <c r="L526" s="250">
        <f>VLOOKUP($A526,'App C Exp'!$A:$I,5,FALSE)</f>
        <v>3422.92209</v>
      </c>
      <c r="M526" s="250">
        <f>VLOOKUP($A526,'App C Exp'!$A:$I,6,FALSE)</f>
        <v>2541.46299</v>
      </c>
      <c r="N526" s="250">
        <f>VLOOKUP($A526,'App C Exp'!$A:$I,7,FALSE)</f>
        <v>2636.06412</v>
      </c>
      <c r="O526" s="250">
        <f>VLOOKUP($A526,'App C Exp'!$A:$I,8,FALSE)</f>
        <v>0</v>
      </c>
      <c r="P526" s="250">
        <f>VLOOKUP($A526,'App C Exp'!$A:$I,9,FALSE)</f>
        <v>0</v>
      </c>
      <c r="S526" s="250">
        <f>VLOOKUP($A526,'App C Inv'!$A:$I,5,FALSE)</f>
        <v>5259.63465</v>
      </c>
      <c r="T526" s="250">
        <f>VLOOKUP($A526,'App C Inv'!$A:$I,6,FALSE)</f>
        <v>3487.15272</v>
      </c>
      <c r="U526" s="250">
        <f>VLOOKUP($A526,'App C Inv'!$A:$I,7,FALSE)</f>
        <v>11472.486149999999</v>
      </c>
      <c r="V526" s="250">
        <f>VLOOKUP($A526,'App C Inv'!$A:$I,8,FALSE)</f>
        <v>892.72595999999999</v>
      </c>
      <c r="W526" s="250">
        <f>VLOOKUP($A526,'App C Inv'!$A:$I,9,FALSE)</f>
        <v>0</v>
      </c>
      <c r="Z526" s="250">
        <f>VLOOKUP($A526,'App C Assum'!$A:$I,5,FALSE)</f>
        <v>3351.9861299999998</v>
      </c>
      <c r="AA526" s="250">
        <f>VLOOKUP($A526,'App C Assum'!$A:$I,6,FALSE)</f>
        <v>0</v>
      </c>
      <c r="AB526" s="250">
        <f>VLOOKUP($A526,'App C Assum'!$A:$I,7,FALSE)</f>
        <v>0</v>
      </c>
      <c r="AC526" s="250">
        <f>VLOOKUP($A526,'App C Assum'!$A:$I,8,FALSE)</f>
        <v>0</v>
      </c>
      <c r="AD526" s="250">
        <f>VLOOKUP($A526,'App C Assum'!$A:$I,9,FALSE)</f>
        <v>0</v>
      </c>
      <c r="AG526" s="250">
        <f>VLOOKUP($A526,'App C Share Outflows'!$A:$I,5,FALSE)</f>
        <v>6264.9032774999996</v>
      </c>
      <c r="AH526" s="250">
        <f>VLOOKUP($A526,'App C Share Outflows'!$A:$I,6,FALSE)</f>
        <v>4197.9032774999996</v>
      </c>
      <c r="AI526" s="250">
        <f>VLOOKUP($A526,'App C Share Outflows'!$A:$I,7,FALSE)</f>
        <v>3238.1332774999992</v>
      </c>
      <c r="AJ526" s="250">
        <f>VLOOKUP($A526,'App C Share Outflows'!$A:$I,8,FALSE)</f>
        <v>0</v>
      </c>
      <c r="AK526" s="250">
        <f>VLOOKUP($A526,'App C Share Outflows'!$A:$I,9,FALSE)</f>
        <v>0</v>
      </c>
      <c r="AN526" s="250">
        <f>VLOOKUP($A526,'App C Share Inflows'!$A:$I,5,FALSE)</f>
        <v>-56.831549999999879</v>
      </c>
      <c r="AO526" s="250">
        <f>VLOOKUP($A526,'App C Share Inflows'!$A:$I,6,FALSE)</f>
        <v>-56.831549999999879</v>
      </c>
      <c r="AP526" s="250">
        <f>VLOOKUP($A526,'App C Share Inflows'!$A:$I,7,FALSE)</f>
        <v>0</v>
      </c>
      <c r="AQ526" s="250">
        <f>VLOOKUP($A526,'App C Share Inflows'!$A:$I,8,FALSE)</f>
        <v>0</v>
      </c>
      <c r="AR526" s="250">
        <f>VLOOKUP($A526,'App C Share Inflows'!$A:$I,9,FALSE)</f>
        <v>0</v>
      </c>
    </row>
    <row r="527" spans="1:44">
      <c r="A527" s="4">
        <v>95804</v>
      </c>
      <c r="B527" s="84" t="s">
        <v>524</v>
      </c>
      <c r="C527" s="249">
        <f>VLOOKUP($A527,'App C Total'!$A:$I,3,FALSE)</f>
        <v>2.745E-5</v>
      </c>
      <c r="D527" s="44"/>
      <c r="E527" s="250">
        <f>VLOOKUP($A527,'App C Total'!$A:$I,5,FALSE)</f>
        <v>26406.838237500007</v>
      </c>
      <c r="F527" s="250">
        <f>VLOOKUP($A527,'App C Total'!$A:$I,6,FALSE)</f>
        <v>13732.462037500007</v>
      </c>
      <c r="G527" s="250">
        <f>VLOOKUP($A527,'App C Total'!$A:$I,7,FALSE)</f>
        <v>32353.040762500001</v>
      </c>
      <c r="H527" s="250">
        <f>VLOOKUP($A527,'App C Total'!$A:$I,8,FALSE)</f>
        <v>2057.5421999999999</v>
      </c>
      <c r="I527" s="250">
        <f>VLOOKUP($A527,'App C Total'!$A:$I,9,FALSE)</f>
        <v>0</v>
      </c>
      <c r="L527" s="250">
        <f>VLOOKUP($A527,'App C Exp'!$A:$I,5,FALSE)</f>
        <v>7889.1025499999996</v>
      </c>
      <c r="M527" s="250">
        <f>VLOOKUP($A527,'App C Exp'!$A:$I,6,FALSE)</f>
        <v>5857.5280499999999</v>
      </c>
      <c r="N527" s="250">
        <f>VLOOKUP($A527,'App C Exp'!$A:$I,7,FALSE)</f>
        <v>6075.5634</v>
      </c>
      <c r="O527" s="250">
        <f>VLOOKUP($A527,'App C Exp'!$A:$I,8,FALSE)</f>
        <v>0</v>
      </c>
      <c r="P527" s="250">
        <f>VLOOKUP($A527,'App C Exp'!$A:$I,9,FALSE)</f>
        <v>0</v>
      </c>
      <c r="S527" s="250">
        <f>VLOOKUP($A527,'App C Inv'!$A:$I,5,FALSE)</f>
        <v>12122.331749999999</v>
      </c>
      <c r="T527" s="250">
        <f>VLOOKUP($A527,'App C Inv'!$A:$I,6,FALSE)</f>
        <v>8037.1404000000002</v>
      </c>
      <c r="U527" s="250">
        <f>VLOOKUP($A527,'App C Inv'!$A:$I,7,FALSE)</f>
        <v>26441.624250000001</v>
      </c>
      <c r="V527" s="250">
        <f>VLOOKUP($A527,'App C Inv'!$A:$I,8,FALSE)</f>
        <v>2057.5421999999999</v>
      </c>
      <c r="W527" s="250">
        <f>VLOOKUP($A527,'App C Inv'!$A:$I,9,FALSE)</f>
        <v>0</v>
      </c>
      <c r="Z527" s="250">
        <f>VLOOKUP($A527,'App C Assum'!$A:$I,5,FALSE)</f>
        <v>7725.6103499999999</v>
      </c>
      <c r="AA527" s="250">
        <f>VLOOKUP($A527,'App C Assum'!$A:$I,6,FALSE)</f>
        <v>0</v>
      </c>
      <c r="AB527" s="250">
        <f>VLOOKUP($A527,'App C Assum'!$A:$I,7,FALSE)</f>
        <v>0</v>
      </c>
      <c r="AC527" s="250">
        <f>VLOOKUP($A527,'App C Assum'!$A:$I,8,FALSE)</f>
        <v>0</v>
      </c>
      <c r="AD527" s="250">
        <f>VLOOKUP($A527,'App C Assum'!$A:$I,9,FALSE)</f>
        <v>0</v>
      </c>
      <c r="AG527" s="250">
        <f>VLOOKUP($A527,'App C Share Outflows'!$A:$I,5,FALSE)</f>
        <v>681.97860000000401</v>
      </c>
      <c r="AH527" s="250">
        <f>VLOOKUP($A527,'App C Share Outflows'!$A:$I,6,FALSE)</f>
        <v>681.97860000000401</v>
      </c>
      <c r="AI527" s="250">
        <f>VLOOKUP($A527,'App C Share Outflows'!$A:$I,7,FALSE)</f>
        <v>0</v>
      </c>
      <c r="AJ527" s="250">
        <f>VLOOKUP($A527,'App C Share Outflows'!$A:$I,8,FALSE)</f>
        <v>0</v>
      </c>
      <c r="AK527" s="250">
        <f>VLOOKUP($A527,'App C Share Outflows'!$A:$I,9,FALSE)</f>
        <v>0</v>
      </c>
      <c r="AN527" s="250">
        <f>VLOOKUP($A527,'App C Share Inflows'!$A:$I,5,FALSE)</f>
        <v>-2012.1850124999985</v>
      </c>
      <c r="AO527" s="250">
        <f>VLOOKUP($A527,'App C Share Inflows'!$A:$I,6,FALSE)</f>
        <v>-844.18501249999849</v>
      </c>
      <c r="AP527" s="250">
        <f>VLOOKUP($A527,'App C Share Inflows'!$A:$I,7,FALSE)</f>
        <v>-164.14688749999846</v>
      </c>
      <c r="AQ527" s="250">
        <f>VLOOKUP($A527,'App C Share Inflows'!$A:$I,8,FALSE)</f>
        <v>0</v>
      </c>
      <c r="AR527" s="250">
        <f>VLOOKUP($A527,'App C Share Inflows'!$A:$I,9,FALSE)</f>
        <v>0</v>
      </c>
    </row>
    <row r="528" spans="1:44">
      <c r="A528" s="4">
        <v>95811</v>
      </c>
      <c r="B528" s="84" t="s">
        <v>525</v>
      </c>
      <c r="C528" s="249">
        <f>VLOOKUP($A528,'App C Total'!$A:$I,3,FALSE)</f>
        <v>4.9605999999999999E-4</v>
      </c>
      <c r="D528" s="44"/>
      <c r="E528" s="250">
        <f>VLOOKUP($A528,'App C Total'!$A:$I,5,FALSE)</f>
        <v>457546.959485</v>
      </c>
      <c r="F528" s="250">
        <f>VLOOKUP($A528,'App C Total'!$A:$I,6,FALSE)</f>
        <v>224276.80692500004</v>
      </c>
      <c r="G528" s="250">
        <f>VLOOKUP($A528,'App C Total'!$A:$I,7,FALSE)</f>
        <v>570913.94003499998</v>
      </c>
      <c r="H528" s="250">
        <f>VLOOKUP($A528,'App C Total'!$A:$I,8,FALSE)</f>
        <v>37182.673360000001</v>
      </c>
      <c r="I528" s="250">
        <f>VLOOKUP($A528,'App C Total'!$A:$I,9,FALSE)</f>
        <v>0</v>
      </c>
      <c r="L528" s="250">
        <f>VLOOKUP($A528,'App C Exp'!$A:$I,5,FALSE)</f>
        <v>142567.14794</v>
      </c>
      <c r="M528" s="250">
        <f>VLOOKUP($A528,'App C Exp'!$A:$I,6,FALSE)</f>
        <v>105853.74734</v>
      </c>
      <c r="N528" s="250">
        <f>VLOOKUP($A528,'App C Exp'!$A:$I,7,FALSE)</f>
        <v>109793.95191999999</v>
      </c>
      <c r="O528" s="250">
        <f>VLOOKUP($A528,'App C Exp'!$A:$I,8,FALSE)</f>
        <v>0</v>
      </c>
      <c r="P528" s="250">
        <f>VLOOKUP($A528,'App C Exp'!$A:$I,9,FALSE)</f>
        <v>0</v>
      </c>
      <c r="S528" s="250">
        <f>VLOOKUP($A528,'App C Inv'!$A:$I,5,FALSE)</f>
        <v>219067.53690000001</v>
      </c>
      <c r="T528" s="250">
        <f>VLOOKUP($A528,'App C Inv'!$A:$I,6,FALSE)</f>
        <v>145242.39952000001</v>
      </c>
      <c r="U528" s="250">
        <f>VLOOKUP($A528,'App C Inv'!$A:$I,7,FALSE)</f>
        <v>477837.23589999997</v>
      </c>
      <c r="V528" s="250">
        <f>VLOOKUP($A528,'App C Inv'!$A:$I,8,FALSE)</f>
        <v>37182.673360000001</v>
      </c>
      <c r="W528" s="250">
        <f>VLOOKUP($A528,'App C Inv'!$A:$I,9,FALSE)</f>
        <v>0</v>
      </c>
      <c r="Z528" s="250">
        <f>VLOOKUP($A528,'App C Assum'!$A:$I,5,FALSE)</f>
        <v>139612.61457999999</v>
      </c>
      <c r="AA528" s="250">
        <f>VLOOKUP($A528,'App C Assum'!$A:$I,6,FALSE)</f>
        <v>0</v>
      </c>
      <c r="AB528" s="250">
        <f>VLOOKUP($A528,'App C Assum'!$A:$I,7,FALSE)</f>
        <v>0</v>
      </c>
      <c r="AC528" s="250">
        <f>VLOOKUP($A528,'App C Assum'!$A:$I,8,FALSE)</f>
        <v>0</v>
      </c>
      <c r="AD528" s="250">
        <f>VLOOKUP($A528,'App C Assum'!$A:$I,9,FALSE)</f>
        <v>0</v>
      </c>
      <c r="AG528" s="250">
        <f>VLOOKUP($A528,'App C Share Outflows'!$A:$I,5,FALSE)</f>
        <v>0</v>
      </c>
      <c r="AH528" s="250">
        <f>VLOOKUP($A528,'App C Share Outflows'!$A:$I,6,FALSE)</f>
        <v>0</v>
      </c>
      <c r="AI528" s="250">
        <f>VLOOKUP($A528,'App C Share Outflows'!$A:$I,7,FALSE)</f>
        <v>0</v>
      </c>
      <c r="AJ528" s="250">
        <f>VLOOKUP($A528,'App C Share Outflows'!$A:$I,8,FALSE)</f>
        <v>0</v>
      </c>
      <c r="AK528" s="250">
        <f>VLOOKUP($A528,'App C Share Outflows'!$A:$I,9,FALSE)</f>
        <v>0</v>
      </c>
      <c r="AN528" s="250">
        <f>VLOOKUP($A528,'App C Share Inflows'!$A:$I,5,FALSE)</f>
        <v>-43700.339934999967</v>
      </c>
      <c r="AO528" s="250">
        <f>VLOOKUP($A528,'App C Share Inflows'!$A:$I,6,FALSE)</f>
        <v>-26819.339934999967</v>
      </c>
      <c r="AP528" s="250">
        <f>VLOOKUP($A528,'App C Share Inflows'!$A:$I,7,FALSE)</f>
        <v>-16717.247785</v>
      </c>
      <c r="AQ528" s="250">
        <f>VLOOKUP($A528,'App C Share Inflows'!$A:$I,8,FALSE)</f>
        <v>0</v>
      </c>
      <c r="AR528" s="250">
        <f>VLOOKUP($A528,'App C Share Inflows'!$A:$I,9,FALSE)</f>
        <v>0</v>
      </c>
    </row>
    <row r="529" spans="1:44">
      <c r="A529" s="4">
        <v>95813</v>
      </c>
      <c r="B529" s="84" t="s">
        <v>526</v>
      </c>
      <c r="C529" s="249">
        <f>VLOOKUP($A529,'App C Total'!$A:$I,3,FALSE)</f>
        <v>3.9140000000000001E-5</v>
      </c>
      <c r="D529" s="44"/>
      <c r="E529" s="250">
        <f>VLOOKUP($A529,'App C Total'!$A:$I,5,FALSE)</f>
        <v>46285.509715</v>
      </c>
      <c r="F529" s="250">
        <f>VLOOKUP($A529,'App C Total'!$A:$I,6,FALSE)</f>
        <v>21609.147074999993</v>
      </c>
      <c r="G529" s="250">
        <f>VLOOKUP($A529,'App C Total'!$A:$I,7,FALSE)</f>
        <v>49170.438664999994</v>
      </c>
      <c r="H529" s="250">
        <f>VLOOKUP($A529,'App C Total'!$A:$I,8,FALSE)</f>
        <v>2933.7778400000002</v>
      </c>
      <c r="I529" s="250">
        <f>VLOOKUP($A529,'App C Total'!$A:$I,9,FALSE)</f>
        <v>0</v>
      </c>
      <c r="L529" s="250">
        <f>VLOOKUP($A529,'App C Exp'!$A:$I,5,FALSE)</f>
        <v>11248.79686</v>
      </c>
      <c r="M529" s="250">
        <f>VLOOKUP($A529,'App C Exp'!$A:$I,6,FALSE)</f>
        <v>8352.0454600000012</v>
      </c>
      <c r="N529" s="250">
        <f>VLOOKUP($A529,'App C Exp'!$A:$I,7,FALSE)</f>
        <v>8662.9344799999999</v>
      </c>
      <c r="O529" s="250">
        <f>VLOOKUP($A529,'App C Exp'!$A:$I,8,FALSE)</f>
        <v>0</v>
      </c>
      <c r="P529" s="250">
        <f>VLOOKUP($A529,'App C Exp'!$A:$I,9,FALSE)</f>
        <v>0</v>
      </c>
      <c r="S529" s="250">
        <f>VLOOKUP($A529,'App C Inv'!$A:$I,5,FALSE)</f>
        <v>17284.811099999999</v>
      </c>
      <c r="T529" s="250">
        <f>VLOOKUP($A529,'App C Inv'!$A:$I,6,FALSE)</f>
        <v>11459.87888</v>
      </c>
      <c r="U529" s="250">
        <f>VLOOKUP($A529,'App C Inv'!$A:$I,7,FALSE)</f>
        <v>37702.1921</v>
      </c>
      <c r="V529" s="250">
        <f>VLOOKUP($A529,'App C Inv'!$A:$I,8,FALSE)</f>
        <v>2933.7778400000002</v>
      </c>
      <c r="W529" s="250">
        <f>VLOOKUP($A529,'App C Inv'!$A:$I,9,FALSE)</f>
        <v>0</v>
      </c>
      <c r="Z529" s="250">
        <f>VLOOKUP($A529,'App C Assum'!$A:$I,5,FALSE)</f>
        <v>11015.67902</v>
      </c>
      <c r="AA529" s="250">
        <f>VLOOKUP($A529,'App C Assum'!$A:$I,6,FALSE)</f>
        <v>0</v>
      </c>
      <c r="AB529" s="250">
        <f>VLOOKUP($A529,'App C Assum'!$A:$I,7,FALSE)</f>
        <v>0</v>
      </c>
      <c r="AC529" s="250">
        <f>VLOOKUP($A529,'App C Assum'!$A:$I,8,FALSE)</f>
        <v>0</v>
      </c>
      <c r="AD529" s="250">
        <f>VLOOKUP($A529,'App C Assum'!$A:$I,9,FALSE)</f>
        <v>0</v>
      </c>
      <c r="AG529" s="250">
        <f>VLOOKUP($A529,'App C Share Outflows'!$A:$I,5,FALSE)</f>
        <v>11112.252084999996</v>
      </c>
      <c r="AH529" s="250">
        <f>VLOOKUP($A529,'App C Share Outflows'!$A:$I,6,FALSE)</f>
        <v>6173.2520849999974</v>
      </c>
      <c r="AI529" s="250">
        <f>VLOOKUP($A529,'App C Share Outflows'!$A:$I,7,FALSE)</f>
        <v>2805.3120849999968</v>
      </c>
      <c r="AJ529" s="250">
        <f>VLOOKUP($A529,'App C Share Outflows'!$A:$I,8,FALSE)</f>
        <v>0</v>
      </c>
      <c r="AK529" s="250">
        <f>VLOOKUP($A529,'App C Share Outflows'!$A:$I,9,FALSE)</f>
        <v>0</v>
      </c>
      <c r="AN529" s="250">
        <f>VLOOKUP($A529,'App C Share Inflows'!$A:$I,5,FALSE)</f>
        <v>-4376.0293500000025</v>
      </c>
      <c r="AO529" s="250">
        <f>VLOOKUP($A529,'App C Share Inflows'!$A:$I,6,FALSE)</f>
        <v>-4376.0293500000025</v>
      </c>
      <c r="AP529" s="250">
        <f>VLOOKUP($A529,'App C Share Inflows'!$A:$I,7,FALSE)</f>
        <v>0</v>
      </c>
      <c r="AQ529" s="250">
        <f>VLOOKUP($A529,'App C Share Inflows'!$A:$I,8,FALSE)</f>
        <v>0</v>
      </c>
      <c r="AR529" s="250">
        <f>VLOOKUP($A529,'App C Share Inflows'!$A:$I,9,FALSE)</f>
        <v>0</v>
      </c>
    </row>
    <row r="530" spans="1:44">
      <c r="A530" s="4">
        <v>95821</v>
      </c>
      <c r="B530" s="84" t="s">
        <v>527</v>
      </c>
      <c r="C530" s="249">
        <f>VLOOKUP($A530,'App C Total'!$A:$I,3,FALSE)</f>
        <v>2.2400000000000002E-6</v>
      </c>
      <c r="D530" s="44"/>
      <c r="E530" s="250">
        <f>VLOOKUP($A530,'App C Total'!$A:$I,5,FALSE)</f>
        <v>-1693.0367599999981</v>
      </c>
      <c r="F530" s="250">
        <f>VLOOKUP($A530,'App C Total'!$A:$I,6,FALSE)</f>
        <v>-3235.614999999998</v>
      </c>
      <c r="G530" s="250">
        <f>VLOOKUP($A530,'App C Total'!$A:$I,7,FALSE)</f>
        <v>-1548.0489599999987</v>
      </c>
      <c r="H530" s="250">
        <f>VLOOKUP($A530,'App C Total'!$A:$I,8,FALSE)</f>
        <v>167.90144000000001</v>
      </c>
      <c r="I530" s="250">
        <f>VLOOKUP($A530,'App C Total'!$A:$I,9,FALSE)</f>
        <v>0</v>
      </c>
      <c r="L530" s="250">
        <f>VLOOKUP($A530,'App C Exp'!$A:$I,5,FALSE)</f>
        <v>643.77376000000004</v>
      </c>
      <c r="M530" s="250">
        <f>VLOOKUP($A530,'App C Exp'!$A:$I,6,FALSE)</f>
        <v>477.99136000000004</v>
      </c>
      <c r="N530" s="250">
        <f>VLOOKUP($A530,'App C Exp'!$A:$I,7,FALSE)</f>
        <v>495.78368000000006</v>
      </c>
      <c r="O530" s="250">
        <f>VLOOKUP($A530,'App C Exp'!$A:$I,8,FALSE)</f>
        <v>0</v>
      </c>
      <c r="P530" s="250">
        <f>VLOOKUP($A530,'App C Exp'!$A:$I,9,FALSE)</f>
        <v>0</v>
      </c>
      <c r="S530" s="250">
        <f>VLOOKUP($A530,'App C Inv'!$A:$I,5,FALSE)</f>
        <v>989.21760000000006</v>
      </c>
      <c r="T530" s="250">
        <f>VLOOKUP($A530,'App C Inv'!$A:$I,6,FALSE)</f>
        <v>655.85408000000007</v>
      </c>
      <c r="U530" s="250">
        <f>VLOOKUP($A530,'App C Inv'!$A:$I,7,FALSE)</f>
        <v>2157.7136</v>
      </c>
      <c r="V530" s="250">
        <f>VLOOKUP($A530,'App C Inv'!$A:$I,8,FALSE)</f>
        <v>167.90144000000001</v>
      </c>
      <c r="W530" s="250">
        <f>VLOOKUP($A530,'App C Inv'!$A:$I,9,FALSE)</f>
        <v>0</v>
      </c>
      <c r="Z530" s="250">
        <f>VLOOKUP($A530,'App C Assum'!$A:$I,5,FALSE)</f>
        <v>630.43232</v>
      </c>
      <c r="AA530" s="250">
        <f>VLOOKUP($A530,'App C Assum'!$A:$I,6,FALSE)</f>
        <v>0</v>
      </c>
      <c r="AB530" s="250">
        <f>VLOOKUP($A530,'App C Assum'!$A:$I,7,FALSE)</f>
        <v>0</v>
      </c>
      <c r="AC530" s="250">
        <f>VLOOKUP($A530,'App C Assum'!$A:$I,8,FALSE)</f>
        <v>0</v>
      </c>
      <c r="AD530" s="250">
        <f>VLOOKUP($A530,'App C Assum'!$A:$I,9,FALSE)</f>
        <v>0</v>
      </c>
      <c r="AG530" s="250">
        <f>VLOOKUP($A530,'App C Share Outflows'!$A:$I,5,FALSE)</f>
        <v>1038.1470500000005</v>
      </c>
      <c r="AH530" s="250">
        <f>VLOOKUP($A530,'App C Share Outflows'!$A:$I,6,FALSE)</f>
        <v>625.14705000000049</v>
      </c>
      <c r="AI530" s="250">
        <f>VLOOKUP($A530,'App C Share Outflows'!$A:$I,7,FALSE)</f>
        <v>0</v>
      </c>
      <c r="AJ530" s="250">
        <f>VLOOKUP($A530,'App C Share Outflows'!$A:$I,8,FALSE)</f>
        <v>0</v>
      </c>
      <c r="AK530" s="250">
        <f>VLOOKUP($A530,'App C Share Outflows'!$A:$I,9,FALSE)</f>
        <v>0</v>
      </c>
      <c r="AN530" s="250">
        <f>VLOOKUP($A530,'App C Share Inflows'!$A:$I,5,FALSE)</f>
        <v>-4994.6074899999985</v>
      </c>
      <c r="AO530" s="250">
        <f>VLOOKUP($A530,'App C Share Inflows'!$A:$I,6,FALSE)</f>
        <v>-4994.6074899999985</v>
      </c>
      <c r="AP530" s="250">
        <f>VLOOKUP($A530,'App C Share Inflows'!$A:$I,7,FALSE)</f>
        <v>-4201.5462399999988</v>
      </c>
      <c r="AQ530" s="250">
        <f>VLOOKUP($A530,'App C Share Inflows'!$A:$I,8,FALSE)</f>
        <v>0</v>
      </c>
      <c r="AR530" s="250">
        <f>VLOOKUP($A530,'App C Share Inflows'!$A:$I,9,FALSE)</f>
        <v>0</v>
      </c>
    </row>
    <row r="531" spans="1:44">
      <c r="A531" s="4">
        <v>95831</v>
      </c>
      <c r="B531" s="84" t="s">
        <v>528</v>
      </c>
      <c r="C531" s="249">
        <f>VLOOKUP($A531,'App C Total'!$A:$I,3,FALSE)</f>
        <v>1.8349999999999999E-5</v>
      </c>
      <c r="D531" s="44"/>
      <c r="E531" s="250">
        <f>VLOOKUP($A531,'App C Total'!$A:$I,5,FALSE)</f>
        <v>25702.261662499994</v>
      </c>
      <c r="F531" s="250">
        <f>VLOOKUP($A531,'App C Total'!$A:$I,6,FALSE)</f>
        <v>11326.797062499998</v>
      </c>
      <c r="G531" s="250">
        <f>VLOOKUP($A531,'App C Total'!$A:$I,7,FALSE)</f>
        <v>22417.452087499998</v>
      </c>
      <c r="H531" s="250">
        <f>VLOOKUP($A531,'App C Total'!$A:$I,8,FALSE)</f>
        <v>1375.4425999999999</v>
      </c>
      <c r="I531" s="250">
        <f>VLOOKUP($A531,'App C Total'!$A:$I,9,FALSE)</f>
        <v>0</v>
      </c>
      <c r="L531" s="250">
        <f>VLOOKUP($A531,'App C Exp'!$A:$I,5,FALSE)</f>
        <v>5273.7716499999997</v>
      </c>
      <c r="M531" s="250">
        <f>VLOOKUP($A531,'App C Exp'!$A:$I,6,FALSE)</f>
        <v>3915.68815</v>
      </c>
      <c r="N531" s="250">
        <f>VLOOKUP($A531,'App C Exp'!$A:$I,7,FALSE)</f>
        <v>4061.4422</v>
      </c>
      <c r="O531" s="250">
        <f>VLOOKUP($A531,'App C Exp'!$A:$I,8,FALSE)</f>
        <v>0</v>
      </c>
      <c r="P531" s="250">
        <f>VLOOKUP($A531,'App C Exp'!$A:$I,9,FALSE)</f>
        <v>0</v>
      </c>
      <c r="S531" s="250">
        <f>VLOOKUP($A531,'App C Inv'!$A:$I,5,FALSE)</f>
        <v>8103.6352499999994</v>
      </c>
      <c r="T531" s="250">
        <f>VLOOKUP($A531,'App C Inv'!$A:$I,6,FALSE)</f>
        <v>5372.7331999999997</v>
      </c>
      <c r="U531" s="250">
        <f>VLOOKUP($A531,'App C Inv'!$A:$I,7,FALSE)</f>
        <v>17675.91275</v>
      </c>
      <c r="V531" s="250">
        <f>VLOOKUP($A531,'App C Inv'!$A:$I,8,FALSE)</f>
        <v>1375.4425999999999</v>
      </c>
      <c r="W531" s="250">
        <f>VLOOKUP($A531,'App C Inv'!$A:$I,9,FALSE)</f>
        <v>0</v>
      </c>
      <c r="Z531" s="250">
        <f>VLOOKUP($A531,'App C Assum'!$A:$I,5,FALSE)</f>
        <v>5164.4790499999999</v>
      </c>
      <c r="AA531" s="250">
        <f>VLOOKUP($A531,'App C Assum'!$A:$I,6,FALSE)</f>
        <v>0</v>
      </c>
      <c r="AB531" s="250">
        <f>VLOOKUP($A531,'App C Assum'!$A:$I,7,FALSE)</f>
        <v>0</v>
      </c>
      <c r="AC531" s="250">
        <f>VLOOKUP($A531,'App C Assum'!$A:$I,8,FALSE)</f>
        <v>0</v>
      </c>
      <c r="AD531" s="250">
        <f>VLOOKUP($A531,'App C Assum'!$A:$I,9,FALSE)</f>
        <v>0</v>
      </c>
      <c r="AG531" s="250">
        <f>VLOOKUP($A531,'App C Share Outflows'!$A:$I,5,FALSE)</f>
        <v>7785.5227624999989</v>
      </c>
      <c r="AH531" s="250">
        <f>VLOOKUP($A531,'App C Share Outflows'!$A:$I,6,FALSE)</f>
        <v>2663.5227624999989</v>
      </c>
      <c r="AI531" s="250">
        <f>VLOOKUP($A531,'App C Share Outflows'!$A:$I,7,FALSE)</f>
        <v>680.09713749999878</v>
      </c>
      <c r="AJ531" s="250">
        <f>VLOOKUP($A531,'App C Share Outflows'!$A:$I,8,FALSE)</f>
        <v>0</v>
      </c>
      <c r="AK531" s="250">
        <f>VLOOKUP($A531,'App C Share Outflows'!$A:$I,9,FALSE)</f>
        <v>0</v>
      </c>
      <c r="AN531" s="250">
        <f>VLOOKUP($A531,'App C Share Inflows'!$A:$I,5,FALSE)</f>
        <v>-625.1470500000014</v>
      </c>
      <c r="AO531" s="250">
        <f>VLOOKUP($A531,'App C Share Inflows'!$A:$I,6,FALSE)</f>
        <v>-625.1470500000014</v>
      </c>
      <c r="AP531" s="250">
        <f>VLOOKUP($A531,'App C Share Inflows'!$A:$I,7,FALSE)</f>
        <v>0</v>
      </c>
      <c r="AQ531" s="250">
        <f>VLOOKUP($A531,'App C Share Inflows'!$A:$I,8,FALSE)</f>
        <v>0</v>
      </c>
      <c r="AR531" s="250">
        <f>VLOOKUP($A531,'App C Share Inflows'!$A:$I,9,FALSE)</f>
        <v>0</v>
      </c>
    </row>
    <row r="532" spans="1:44">
      <c r="A532" s="4">
        <v>95841</v>
      </c>
      <c r="B532" s="84" t="s">
        <v>529</v>
      </c>
      <c r="C532" s="249">
        <f>VLOOKUP($A532,'App C Total'!$A:$I,3,FALSE)</f>
        <v>2.1440000000000001E-5</v>
      </c>
      <c r="D532" s="44"/>
      <c r="E532" s="250">
        <f>VLOOKUP($A532,'App C Total'!$A:$I,5,FALSE)</f>
        <v>18673.340065</v>
      </c>
      <c r="F532" s="250">
        <f>VLOOKUP($A532,'App C Total'!$A:$I,6,FALSE)</f>
        <v>9110.6626250000008</v>
      </c>
      <c r="G532" s="250">
        <f>VLOOKUP($A532,'App C Total'!$A:$I,7,FALSE)</f>
        <v>25586.01929</v>
      </c>
      <c r="H532" s="250">
        <f>VLOOKUP($A532,'App C Total'!$A:$I,8,FALSE)</f>
        <v>1607.05664</v>
      </c>
      <c r="I532" s="250">
        <f>VLOOKUP($A532,'App C Total'!$A:$I,9,FALSE)</f>
        <v>0</v>
      </c>
      <c r="L532" s="250">
        <f>VLOOKUP($A532,'App C Exp'!$A:$I,5,FALSE)</f>
        <v>6161.8345600000002</v>
      </c>
      <c r="M532" s="250">
        <f>VLOOKUP($A532,'App C Exp'!$A:$I,6,FALSE)</f>
        <v>4575.06016</v>
      </c>
      <c r="N532" s="250">
        <f>VLOOKUP($A532,'App C Exp'!$A:$I,7,FALSE)</f>
        <v>4745.35808</v>
      </c>
      <c r="O532" s="250">
        <f>VLOOKUP($A532,'App C Exp'!$A:$I,8,FALSE)</f>
        <v>0</v>
      </c>
      <c r="P532" s="250">
        <f>VLOOKUP($A532,'App C Exp'!$A:$I,9,FALSE)</f>
        <v>0</v>
      </c>
      <c r="S532" s="250">
        <f>VLOOKUP($A532,'App C Inv'!$A:$I,5,FALSE)</f>
        <v>9468.2255999999998</v>
      </c>
      <c r="T532" s="250">
        <f>VLOOKUP($A532,'App C Inv'!$A:$I,6,FALSE)</f>
        <v>6277.4604800000006</v>
      </c>
      <c r="U532" s="250">
        <f>VLOOKUP($A532,'App C Inv'!$A:$I,7,FALSE)</f>
        <v>20652.401600000001</v>
      </c>
      <c r="V532" s="250">
        <f>VLOOKUP($A532,'App C Inv'!$A:$I,8,FALSE)</f>
        <v>1607.05664</v>
      </c>
      <c r="W532" s="250">
        <f>VLOOKUP($A532,'App C Inv'!$A:$I,9,FALSE)</f>
        <v>0</v>
      </c>
      <c r="Z532" s="250">
        <f>VLOOKUP($A532,'App C Assum'!$A:$I,5,FALSE)</f>
        <v>6034.1379200000001</v>
      </c>
      <c r="AA532" s="250">
        <f>VLOOKUP($A532,'App C Assum'!$A:$I,6,FALSE)</f>
        <v>0</v>
      </c>
      <c r="AB532" s="250">
        <f>VLOOKUP($A532,'App C Assum'!$A:$I,7,FALSE)</f>
        <v>0</v>
      </c>
      <c r="AC532" s="250">
        <f>VLOOKUP($A532,'App C Assum'!$A:$I,8,FALSE)</f>
        <v>0</v>
      </c>
      <c r="AD532" s="250">
        <f>VLOOKUP($A532,'App C Assum'!$A:$I,9,FALSE)</f>
        <v>0</v>
      </c>
      <c r="AG532" s="250">
        <f>VLOOKUP($A532,'App C Share Outflows'!$A:$I,5,FALSE)</f>
        <v>531.40398499999856</v>
      </c>
      <c r="AH532" s="250">
        <f>VLOOKUP($A532,'App C Share Outflows'!$A:$I,6,FALSE)</f>
        <v>531.40398499999856</v>
      </c>
      <c r="AI532" s="250">
        <f>VLOOKUP($A532,'App C Share Outflows'!$A:$I,7,FALSE)</f>
        <v>188.2596099999987</v>
      </c>
      <c r="AJ532" s="250">
        <f>VLOOKUP($A532,'App C Share Outflows'!$A:$I,8,FALSE)</f>
        <v>0</v>
      </c>
      <c r="AK532" s="250">
        <f>VLOOKUP($A532,'App C Share Outflows'!$A:$I,9,FALSE)</f>
        <v>0</v>
      </c>
      <c r="AN532" s="250">
        <f>VLOOKUP($A532,'App C Share Inflows'!$A:$I,5,FALSE)</f>
        <v>-3522.2619999999979</v>
      </c>
      <c r="AO532" s="250">
        <f>VLOOKUP($A532,'App C Share Inflows'!$A:$I,6,FALSE)</f>
        <v>-2273.2619999999979</v>
      </c>
      <c r="AP532" s="250">
        <f>VLOOKUP($A532,'App C Share Inflows'!$A:$I,7,FALSE)</f>
        <v>0</v>
      </c>
      <c r="AQ532" s="250">
        <f>VLOOKUP($A532,'App C Share Inflows'!$A:$I,8,FALSE)</f>
        <v>0</v>
      </c>
      <c r="AR532" s="250">
        <f>VLOOKUP($A532,'App C Share Inflows'!$A:$I,9,FALSE)</f>
        <v>0</v>
      </c>
    </row>
    <row r="533" spans="1:44">
      <c r="A533" s="4">
        <v>95851</v>
      </c>
      <c r="B533" s="84" t="s">
        <v>530</v>
      </c>
      <c r="C533" s="249">
        <f>VLOOKUP($A533,'App C Total'!$A:$I,3,FALSE)</f>
        <v>6.6970000000000004E-5</v>
      </c>
      <c r="D533" s="44"/>
      <c r="E533" s="250">
        <f>VLOOKUP($A533,'App C Total'!$A:$I,5,FALSE)</f>
        <v>37101.419832500003</v>
      </c>
      <c r="F533" s="250">
        <f>VLOOKUP($A533,'App C Total'!$A:$I,6,FALSE)</f>
        <v>14063.056112500002</v>
      </c>
      <c r="G533" s="250">
        <f>VLOOKUP($A533,'App C Total'!$A:$I,7,FALSE)</f>
        <v>67138.244732500025</v>
      </c>
      <c r="H533" s="250">
        <f>VLOOKUP($A533,'App C Total'!$A:$I,8,FALSE)</f>
        <v>5019.80332</v>
      </c>
      <c r="I533" s="250">
        <f>VLOOKUP($A533,'App C Total'!$A:$I,9,FALSE)</f>
        <v>0</v>
      </c>
      <c r="L533" s="250">
        <f>VLOOKUP($A533,'App C Exp'!$A:$I,5,FALSE)</f>
        <v>19247.11103</v>
      </c>
      <c r="M533" s="250">
        <f>VLOOKUP($A533,'App C Exp'!$A:$I,6,FALSE)</f>
        <v>14290.661330000001</v>
      </c>
      <c r="N533" s="250">
        <f>VLOOKUP($A533,'App C Exp'!$A:$I,7,FALSE)</f>
        <v>14822.60404</v>
      </c>
      <c r="O533" s="250">
        <f>VLOOKUP($A533,'App C Exp'!$A:$I,8,FALSE)</f>
        <v>0</v>
      </c>
      <c r="P533" s="250">
        <f>VLOOKUP($A533,'App C Exp'!$A:$I,9,FALSE)</f>
        <v>0</v>
      </c>
      <c r="S533" s="250">
        <f>VLOOKUP($A533,'App C Inv'!$A:$I,5,FALSE)</f>
        <v>29574.956550000003</v>
      </c>
      <c r="T533" s="250">
        <f>VLOOKUP($A533,'App C Inv'!$A:$I,6,FALSE)</f>
        <v>19608.28024</v>
      </c>
      <c r="U533" s="250">
        <f>VLOOKUP($A533,'App C Inv'!$A:$I,7,FALSE)</f>
        <v>64509.857050000006</v>
      </c>
      <c r="V533" s="250">
        <f>VLOOKUP($A533,'App C Inv'!$A:$I,8,FALSE)</f>
        <v>5019.80332</v>
      </c>
      <c r="W533" s="250">
        <f>VLOOKUP($A533,'App C Inv'!$A:$I,9,FALSE)</f>
        <v>0</v>
      </c>
      <c r="Z533" s="250">
        <f>VLOOKUP($A533,'App C Assum'!$A:$I,5,FALSE)</f>
        <v>18848.237710000001</v>
      </c>
      <c r="AA533" s="250">
        <f>VLOOKUP($A533,'App C Assum'!$A:$I,6,FALSE)</f>
        <v>0</v>
      </c>
      <c r="AB533" s="250">
        <f>VLOOKUP($A533,'App C Assum'!$A:$I,7,FALSE)</f>
        <v>0</v>
      </c>
      <c r="AC533" s="250">
        <f>VLOOKUP($A533,'App C Assum'!$A:$I,8,FALSE)</f>
        <v>0</v>
      </c>
      <c r="AD533" s="250">
        <f>VLOOKUP($A533,'App C Assum'!$A:$I,9,FALSE)</f>
        <v>0</v>
      </c>
      <c r="AG533" s="250">
        <f>VLOOKUP($A533,'App C Share Outflows'!$A:$I,5,FALSE)</f>
        <v>2133.3574999999983</v>
      </c>
      <c r="AH533" s="250">
        <f>VLOOKUP($A533,'App C Share Outflows'!$A:$I,6,FALSE)</f>
        <v>2133.3574999999983</v>
      </c>
      <c r="AI533" s="250">
        <f>VLOOKUP($A533,'App C Share Outflows'!$A:$I,7,FALSE)</f>
        <v>0</v>
      </c>
      <c r="AJ533" s="250">
        <f>VLOOKUP($A533,'App C Share Outflows'!$A:$I,8,FALSE)</f>
        <v>0</v>
      </c>
      <c r="AK533" s="250">
        <f>VLOOKUP($A533,'App C Share Outflows'!$A:$I,9,FALSE)</f>
        <v>0</v>
      </c>
      <c r="AN533" s="250">
        <f>VLOOKUP($A533,'App C Share Inflows'!$A:$I,5,FALSE)</f>
        <v>-32702.242957499999</v>
      </c>
      <c r="AO533" s="250">
        <f>VLOOKUP($A533,'App C Share Inflows'!$A:$I,6,FALSE)</f>
        <v>-21969.242957499999</v>
      </c>
      <c r="AP533" s="250">
        <f>VLOOKUP($A533,'App C Share Inflows'!$A:$I,7,FALSE)</f>
        <v>-12194.216357499994</v>
      </c>
      <c r="AQ533" s="250">
        <f>VLOOKUP($A533,'App C Share Inflows'!$A:$I,8,FALSE)</f>
        <v>0</v>
      </c>
      <c r="AR533" s="250">
        <f>VLOOKUP($A533,'App C Share Inflows'!$A:$I,9,FALSE)</f>
        <v>0</v>
      </c>
    </row>
    <row r="534" spans="1:44">
      <c r="A534" s="4">
        <v>95853</v>
      </c>
      <c r="B534" s="84" t="s">
        <v>531</v>
      </c>
      <c r="C534" s="249">
        <f>VLOOKUP($A534,'App C Total'!$A:$I,3,FALSE)</f>
        <v>2.194E-5</v>
      </c>
      <c r="D534" s="44"/>
      <c r="E534" s="250">
        <f>VLOOKUP($A534,'App C Total'!$A:$I,5,FALSE)</f>
        <v>18650.613140000001</v>
      </c>
      <c r="F534" s="250">
        <f>VLOOKUP($A534,'App C Total'!$A:$I,6,FALSE)</f>
        <v>8236.7977000000028</v>
      </c>
      <c r="G534" s="250">
        <f>VLOOKUP($A534,'App C Total'!$A:$I,7,FALSE)</f>
        <v>23697.804815000003</v>
      </c>
      <c r="H534" s="250">
        <f>VLOOKUP($A534,'App C Total'!$A:$I,8,FALSE)</f>
        <v>1644.5346400000001</v>
      </c>
      <c r="I534" s="250">
        <f>VLOOKUP($A534,'App C Total'!$A:$I,9,FALSE)</f>
        <v>0</v>
      </c>
      <c r="L534" s="250">
        <f>VLOOKUP($A534,'App C Exp'!$A:$I,5,FALSE)</f>
        <v>6305.53406</v>
      </c>
      <c r="M534" s="250">
        <f>VLOOKUP($A534,'App C Exp'!$A:$I,6,FALSE)</f>
        <v>4681.7546599999996</v>
      </c>
      <c r="N534" s="250">
        <f>VLOOKUP($A534,'App C Exp'!$A:$I,7,FALSE)</f>
        <v>4856.0240800000001</v>
      </c>
      <c r="O534" s="250">
        <f>VLOOKUP($A534,'App C Exp'!$A:$I,8,FALSE)</f>
        <v>0</v>
      </c>
      <c r="P534" s="250">
        <f>VLOOKUP($A534,'App C Exp'!$A:$I,9,FALSE)</f>
        <v>0</v>
      </c>
      <c r="S534" s="250">
        <f>VLOOKUP($A534,'App C Inv'!$A:$I,5,FALSE)</f>
        <v>9689.0331000000006</v>
      </c>
      <c r="T534" s="250">
        <f>VLOOKUP($A534,'App C Inv'!$A:$I,6,FALSE)</f>
        <v>6423.8564800000004</v>
      </c>
      <c r="U534" s="250">
        <f>VLOOKUP($A534,'App C Inv'!$A:$I,7,FALSE)</f>
        <v>21134.034100000001</v>
      </c>
      <c r="V534" s="250">
        <f>VLOOKUP($A534,'App C Inv'!$A:$I,8,FALSE)</f>
        <v>1644.5346400000001</v>
      </c>
      <c r="W534" s="250">
        <f>VLOOKUP($A534,'App C Inv'!$A:$I,9,FALSE)</f>
        <v>0</v>
      </c>
      <c r="Z534" s="250">
        <f>VLOOKUP($A534,'App C Assum'!$A:$I,5,FALSE)</f>
        <v>6174.8594199999998</v>
      </c>
      <c r="AA534" s="250">
        <f>VLOOKUP($A534,'App C Assum'!$A:$I,6,FALSE)</f>
        <v>0</v>
      </c>
      <c r="AB534" s="250">
        <f>VLOOKUP($A534,'App C Assum'!$A:$I,7,FALSE)</f>
        <v>0</v>
      </c>
      <c r="AC534" s="250">
        <f>VLOOKUP($A534,'App C Assum'!$A:$I,8,FALSE)</f>
        <v>0</v>
      </c>
      <c r="AD534" s="250">
        <f>VLOOKUP($A534,'App C Assum'!$A:$I,9,FALSE)</f>
        <v>0</v>
      </c>
      <c r="AG534" s="250">
        <f>VLOOKUP($A534,'App C Share Outflows'!$A:$I,5,FALSE)</f>
        <v>503.2393749999992</v>
      </c>
      <c r="AH534" s="250">
        <f>VLOOKUP($A534,'App C Share Outflows'!$A:$I,6,FALSE)</f>
        <v>503.2393749999992</v>
      </c>
      <c r="AI534" s="250">
        <f>VLOOKUP($A534,'App C Share Outflows'!$A:$I,7,FALSE)</f>
        <v>0</v>
      </c>
      <c r="AJ534" s="250">
        <f>VLOOKUP($A534,'App C Share Outflows'!$A:$I,8,FALSE)</f>
        <v>0</v>
      </c>
      <c r="AK534" s="250">
        <f>VLOOKUP($A534,'App C Share Outflows'!$A:$I,9,FALSE)</f>
        <v>0</v>
      </c>
      <c r="AN534" s="250">
        <f>VLOOKUP($A534,'App C Share Inflows'!$A:$I,5,FALSE)</f>
        <v>-4022.0528149999973</v>
      </c>
      <c r="AO534" s="250">
        <f>VLOOKUP($A534,'App C Share Inflows'!$A:$I,6,FALSE)</f>
        <v>-3372.0528149999973</v>
      </c>
      <c r="AP534" s="250">
        <f>VLOOKUP($A534,'App C Share Inflows'!$A:$I,7,FALSE)</f>
        <v>-2292.2533649999968</v>
      </c>
      <c r="AQ534" s="250">
        <f>VLOOKUP($A534,'App C Share Inflows'!$A:$I,8,FALSE)</f>
        <v>0</v>
      </c>
      <c r="AR534" s="250">
        <f>VLOOKUP($A534,'App C Share Inflows'!$A:$I,9,FALSE)</f>
        <v>0</v>
      </c>
    </row>
    <row r="535" spans="1:44">
      <c r="A535" s="4">
        <v>95901</v>
      </c>
      <c r="B535" s="84" t="s">
        <v>532</v>
      </c>
      <c r="C535" s="249">
        <f>VLOOKUP($A535,'App C Total'!$A:$I,3,FALSE)</f>
        <v>2.0972600000000001E-3</v>
      </c>
      <c r="D535" s="44"/>
      <c r="E535" s="250">
        <f>VLOOKUP($A535,'App C Total'!$A:$I,5,FALSE)</f>
        <v>2081382.5441100001</v>
      </c>
      <c r="F535" s="250">
        <f>VLOOKUP($A535,'App C Total'!$A:$I,6,FALSE)</f>
        <v>1009678.6603500004</v>
      </c>
      <c r="G535" s="250">
        <f>VLOOKUP($A535,'App C Total'!$A:$I,7,FALSE)</f>
        <v>2339069.5678850003</v>
      </c>
      <c r="H535" s="250">
        <f>VLOOKUP($A535,'App C Total'!$A:$I,8,FALSE)</f>
        <v>157202.22056000002</v>
      </c>
      <c r="I535" s="250">
        <f>VLOOKUP($A535,'App C Total'!$A:$I,9,FALSE)</f>
        <v>0</v>
      </c>
      <c r="L535" s="250">
        <f>VLOOKUP($A535,'App C Exp'!$A:$I,5,FALSE)</f>
        <v>602750.42674000002</v>
      </c>
      <c r="M535" s="250">
        <f>VLOOKUP($A535,'App C Exp'!$A:$I,6,FALSE)</f>
        <v>447532.21414</v>
      </c>
      <c r="N535" s="250">
        <f>VLOOKUP($A535,'App C Exp'!$A:$I,7,FALSE)</f>
        <v>464190.75032000005</v>
      </c>
      <c r="O535" s="250">
        <f>VLOOKUP($A535,'App C Exp'!$A:$I,8,FALSE)</f>
        <v>0</v>
      </c>
      <c r="P535" s="250">
        <f>VLOOKUP($A535,'App C Exp'!$A:$I,9,FALSE)</f>
        <v>0</v>
      </c>
      <c r="S535" s="250">
        <f>VLOOKUP($A535,'App C Inv'!$A:$I,5,FALSE)</f>
        <v>926181.47490000003</v>
      </c>
      <c r="T535" s="250">
        <f>VLOOKUP($A535,'App C Inv'!$A:$I,6,FALSE)</f>
        <v>614060.94992000004</v>
      </c>
      <c r="U535" s="250">
        <f>VLOOKUP($A535,'App C Inv'!$A:$I,7,FALSE)</f>
        <v>2020217.1539</v>
      </c>
      <c r="V535" s="250">
        <f>VLOOKUP($A535,'App C Inv'!$A:$I,8,FALSE)</f>
        <v>157202.22056000002</v>
      </c>
      <c r="W535" s="250">
        <f>VLOOKUP($A535,'App C Inv'!$A:$I,9,FALSE)</f>
        <v>0</v>
      </c>
      <c r="Z535" s="250">
        <f>VLOOKUP($A535,'App C Assum'!$A:$I,5,FALSE)</f>
        <v>590259.14618000004</v>
      </c>
      <c r="AA535" s="250">
        <f>VLOOKUP($A535,'App C Assum'!$A:$I,6,FALSE)</f>
        <v>0</v>
      </c>
      <c r="AB535" s="250">
        <f>VLOOKUP($A535,'App C Assum'!$A:$I,7,FALSE)</f>
        <v>0</v>
      </c>
      <c r="AC535" s="250">
        <f>VLOOKUP($A535,'App C Assum'!$A:$I,8,FALSE)</f>
        <v>0</v>
      </c>
      <c r="AD535" s="250">
        <f>VLOOKUP($A535,'App C Assum'!$A:$I,9,FALSE)</f>
        <v>0</v>
      </c>
      <c r="AG535" s="250">
        <f>VLOOKUP($A535,'App C Share Outflows'!$A:$I,5,FALSE)</f>
        <v>152774.98199999996</v>
      </c>
      <c r="AH535" s="250">
        <f>VLOOKUP($A535,'App C Share Outflows'!$A:$I,6,FALSE)</f>
        <v>138668.98199999996</v>
      </c>
      <c r="AI535" s="250">
        <f>VLOOKUP($A535,'App C Share Outflows'!$A:$I,7,FALSE)</f>
        <v>0</v>
      </c>
      <c r="AJ535" s="250">
        <f>VLOOKUP($A535,'App C Share Outflows'!$A:$I,8,FALSE)</f>
        <v>0</v>
      </c>
      <c r="AK535" s="250">
        <f>VLOOKUP($A535,'App C Share Outflows'!$A:$I,9,FALSE)</f>
        <v>0</v>
      </c>
      <c r="AN535" s="250">
        <f>VLOOKUP($A535,'App C Share Inflows'!$A:$I,5,FALSE)</f>
        <v>-190583.48570999978</v>
      </c>
      <c r="AO535" s="250">
        <f>VLOOKUP($A535,'App C Share Inflows'!$A:$I,6,FALSE)</f>
        <v>-190583.48570999978</v>
      </c>
      <c r="AP535" s="250">
        <f>VLOOKUP($A535,'App C Share Inflows'!$A:$I,7,FALSE)</f>
        <v>-145338.33633499974</v>
      </c>
      <c r="AQ535" s="250">
        <f>VLOOKUP($A535,'App C Share Inflows'!$A:$I,8,FALSE)</f>
        <v>0</v>
      </c>
      <c r="AR535" s="250">
        <f>VLOOKUP($A535,'App C Share Inflows'!$A:$I,9,FALSE)</f>
        <v>0</v>
      </c>
    </row>
    <row r="536" spans="1:44">
      <c r="A536" s="4">
        <v>95908</v>
      </c>
      <c r="B536" s="84" t="s">
        <v>533</v>
      </c>
      <c r="C536" s="249">
        <f>VLOOKUP($A536,'App C Total'!$A:$I,3,FALSE)</f>
        <v>7.2700000000000005E-5</v>
      </c>
      <c r="D536" s="44"/>
      <c r="E536" s="250">
        <f>VLOOKUP($A536,'App C Total'!$A:$I,5,FALSE)</f>
        <v>83237.355900000024</v>
      </c>
      <c r="F536" s="250">
        <f>VLOOKUP($A536,'App C Total'!$A:$I,6,FALSE)</f>
        <v>46414.490699999995</v>
      </c>
      <c r="G536" s="250">
        <f>VLOOKUP($A536,'App C Total'!$A:$I,7,FALSE)</f>
        <v>95567.775425</v>
      </c>
      <c r="H536" s="250">
        <f>VLOOKUP($A536,'App C Total'!$A:$I,8,FALSE)</f>
        <v>5449.3012000000008</v>
      </c>
      <c r="I536" s="250">
        <f>VLOOKUP($A536,'App C Total'!$A:$I,9,FALSE)</f>
        <v>0</v>
      </c>
      <c r="L536" s="250">
        <f>VLOOKUP($A536,'App C Exp'!$A:$I,5,FALSE)</f>
        <v>20893.907300000003</v>
      </c>
      <c r="M536" s="250">
        <f>VLOOKUP($A536,'App C Exp'!$A:$I,6,FALSE)</f>
        <v>15513.380300000001</v>
      </c>
      <c r="N536" s="250">
        <f>VLOOKUP($A536,'App C Exp'!$A:$I,7,FALSE)</f>
        <v>16090.836400000002</v>
      </c>
      <c r="O536" s="250">
        <f>VLOOKUP($A536,'App C Exp'!$A:$I,8,FALSE)</f>
        <v>0</v>
      </c>
      <c r="P536" s="250">
        <f>VLOOKUP($A536,'App C Exp'!$A:$I,9,FALSE)</f>
        <v>0</v>
      </c>
      <c r="S536" s="250">
        <f>VLOOKUP($A536,'App C Inv'!$A:$I,5,FALSE)</f>
        <v>32105.410500000002</v>
      </c>
      <c r="T536" s="250">
        <f>VLOOKUP($A536,'App C Inv'!$A:$I,6,FALSE)</f>
        <v>21285.9784</v>
      </c>
      <c r="U536" s="250">
        <f>VLOOKUP($A536,'App C Inv'!$A:$I,7,FALSE)</f>
        <v>70029.3655</v>
      </c>
      <c r="V536" s="250">
        <f>VLOOKUP($A536,'App C Inv'!$A:$I,8,FALSE)</f>
        <v>5449.3012000000008</v>
      </c>
      <c r="W536" s="250">
        <f>VLOOKUP($A536,'App C Inv'!$A:$I,9,FALSE)</f>
        <v>0</v>
      </c>
      <c r="Z536" s="250">
        <f>VLOOKUP($A536,'App C Assum'!$A:$I,5,FALSE)</f>
        <v>20460.9061</v>
      </c>
      <c r="AA536" s="250">
        <f>VLOOKUP($A536,'App C Assum'!$A:$I,6,FALSE)</f>
        <v>0</v>
      </c>
      <c r="AB536" s="250">
        <f>VLOOKUP($A536,'App C Assum'!$A:$I,7,FALSE)</f>
        <v>0</v>
      </c>
      <c r="AC536" s="250">
        <f>VLOOKUP($A536,'App C Assum'!$A:$I,8,FALSE)</f>
        <v>0</v>
      </c>
      <c r="AD536" s="250">
        <f>VLOOKUP($A536,'App C Assum'!$A:$I,9,FALSE)</f>
        <v>0</v>
      </c>
      <c r="AG536" s="250">
        <f>VLOOKUP($A536,'App C Share Outflows'!$A:$I,5,FALSE)</f>
        <v>9947.6266500000002</v>
      </c>
      <c r="AH536" s="250">
        <f>VLOOKUP($A536,'App C Share Outflows'!$A:$I,6,FALSE)</f>
        <v>9785.6266500000002</v>
      </c>
      <c r="AI536" s="250">
        <f>VLOOKUP($A536,'App C Share Outflows'!$A:$I,7,FALSE)</f>
        <v>9447.5735249999998</v>
      </c>
      <c r="AJ536" s="250">
        <f>VLOOKUP($A536,'App C Share Outflows'!$A:$I,8,FALSE)</f>
        <v>0</v>
      </c>
      <c r="AK536" s="250">
        <f>VLOOKUP($A536,'App C Share Outflows'!$A:$I,9,FALSE)</f>
        <v>0</v>
      </c>
      <c r="AN536" s="250">
        <f>VLOOKUP($A536,'App C Share Inflows'!$A:$I,5,FALSE)</f>
        <v>-170.49464999999691</v>
      </c>
      <c r="AO536" s="250">
        <f>VLOOKUP($A536,'App C Share Inflows'!$A:$I,6,FALSE)</f>
        <v>-170.49464999999691</v>
      </c>
      <c r="AP536" s="250">
        <f>VLOOKUP($A536,'App C Share Inflows'!$A:$I,7,FALSE)</f>
        <v>0</v>
      </c>
      <c r="AQ536" s="250">
        <f>VLOOKUP($A536,'App C Share Inflows'!$A:$I,8,FALSE)</f>
        <v>0</v>
      </c>
      <c r="AR536" s="250">
        <f>VLOOKUP($A536,'App C Share Inflows'!$A:$I,9,FALSE)</f>
        <v>0</v>
      </c>
    </row>
    <row r="537" spans="1:44">
      <c r="A537" s="4">
        <v>95911</v>
      </c>
      <c r="B537" s="84" t="s">
        <v>534</v>
      </c>
      <c r="C537" s="249">
        <f>VLOOKUP($A537,'App C Total'!$A:$I,3,FALSE)</f>
        <v>6.2007999999999996E-4</v>
      </c>
      <c r="D537" s="44"/>
      <c r="E537" s="250">
        <f>VLOOKUP($A537,'App C Total'!$A:$I,5,FALSE)</f>
        <v>650947.04632999981</v>
      </c>
      <c r="F537" s="250">
        <f>VLOOKUP($A537,'App C Total'!$A:$I,6,FALSE)</f>
        <v>360883.58424999984</v>
      </c>
      <c r="G537" s="250">
        <f>VLOOKUP($A537,'App C Total'!$A:$I,7,FALSE)</f>
        <v>736427.1668799998</v>
      </c>
      <c r="H537" s="250">
        <f>VLOOKUP($A537,'App C Total'!$A:$I,8,FALSE)</f>
        <v>46478.716479999995</v>
      </c>
      <c r="I537" s="250">
        <f>VLOOKUP($A537,'App C Total'!$A:$I,9,FALSE)</f>
        <v>0</v>
      </c>
      <c r="L537" s="250">
        <f>VLOOKUP($A537,'App C Exp'!$A:$I,5,FALSE)</f>
        <v>178210.37191999998</v>
      </c>
      <c r="M537" s="250">
        <f>VLOOKUP($A537,'App C Exp'!$A:$I,6,FALSE)</f>
        <v>132318.25112</v>
      </c>
      <c r="N537" s="250">
        <f>VLOOKUP($A537,'App C Exp'!$A:$I,7,FALSE)</f>
        <v>137243.54655999999</v>
      </c>
      <c r="O537" s="250">
        <f>VLOOKUP($A537,'App C Exp'!$A:$I,8,FALSE)</f>
        <v>0</v>
      </c>
      <c r="P537" s="250">
        <f>VLOOKUP($A537,'App C Exp'!$A:$I,9,FALSE)</f>
        <v>0</v>
      </c>
      <c r="S537" s="250">
        <f>VLOOKUP($A537,'App C Inv'!$A:$I,5,FALSE)</f>
        <v>273836.62919999997</v>
      </c>
      <c r="T537" s="250">
        <f>VLOOKUP($A537,'App C Inv'!$A:$I,6,FALSE)</f>
        <v>181554.46335999999</v>
      </c>
      <c r="U537" s="250">
        <f>VLOOKUP($A537,'App C Inv'!$A:$I,7,FALSE)</f>
        <v>597301.36119999993</v>
      </c>
      <c r="V537" s="250">
        <f>VLOOKUP($A537,'App C Inv'!$A:$I,8,FALSE)</f>
        <v>46478.716479999995</v>
      </c>
      <c r="W537" s="250">
        <f>VLOOKUP($A537,'App C Inv'!$A:$I,9,FALSE)</f>
        <v>0</v>
      </c>
      <c r="Z537" s="250">
        <f>VLOOKUP($A537,'App C Assum'!$A:$I,5,FALSE)</f>
        <v>174517.17543999999</v>
      </c>
      <c r="AA537" s="250">
        <f>VLOOKUP($A537,'App C Assum'!$A:$I,6,FALSE)</f>
        <v>0</v>
      </c>
      <c r="AB537" s="250">
        <f>VLOOKUP($A537,'App C Assum'!$A:$I,7,FALSE)</f>
        <v>0</v>
      </c>
      <c r="AC537" s="250">
        <f>VLOOKUP($A537,'App C Assum'!$A:$I,8,FALSE)</f>
        <v>0</v>
      </c>
      <c r="AD537" s="250">
        <f>VLOOKUP($A537,'App C Assum'!$A:$I,9,FALSE)</f>
        <v>0</v>
      </c>
      <c r="AG537" s="250">
        <f>VLOOKUP($A537,'App C Share Outflows'!$A:$I,5,FALSE)</f>
        <v>54337.779769999921</v>
      </c>
      <c r="AH537" s="250">
        <f>VLOOKUP($A537,'App C Share Outflows'!$A:$I,6,FALSE)</f>
        <v>54337.779769999921</v>
      </c>
      <c r="AI537" s="250">
        <f>VLOOKUP($A537,'App C Share Outflows'!$A:$I,7,FALSE)</f>
        <v>1882.259119999926</v>
      </c>
      <c r="AJ537" s="250">
        <f>VLOOKUP($A537,'App C Share Outflows'!$A:$I,8,FALSE)</f>
        <v>0</v>
      </c>
      <c r="AK537" s="250">
        <f>VLOOKUP($A537,'App C Share Outflows'!$A:$I,9,FALSE)</f>
        <v>0</v>
      </c>
      <c r="AN537" s="250">
        <f>VLOOKUP($A537,'App C Share Inflows'!$A:$I,5,FALSE)</f>
        <v>-29954.910000000018</v>
      </c>
      <c r="AO537" s="250">
        <f>VLOOKUP($A537,'App C Share Inflows'!$A:$I,6,FALSE)</f>
        <v>-7326.910000000018</v>
      </c>
      <c r="AP537" s="250">
        <f>VLOOKUP($A537,'App C Share Inflows'!$A:$I,7,FALSE)</f>
        <v>0</v>
      </c>
      <c r="AQ537" s="250">
        <f>VLOOKUP($A537,'App C Share Inflows'!$A:$I,8,FALSE)</f>
        <v>0</v>
      </c>
      <c r="AR537" s="250">
        <f>VLOOKUP($A537,'App C Share Inflows'!$A:$I,9,FALSE)</f>
        <v>0</v>
      </c>
    </row>
    <row r="538" spans="1:44">
      <c r="A538" s="4">
        <v>95917</v>
      </c>
      <c r="B538" s="84" t="s">
        <v>535</v>
      </c>
      <c r="C538" s="249">
        <f>VLOOKUP($A538,'App C Total'!$A:$I,3,FALSE)</f>
        <v>3.046E-5</v>
      </c>
      <c r="D538" s="44"/>
      <c r="E538" s="250">
        <f>VLOOKUP($A538,'App C Total'!$A:$I,5,FALSE)</f>
        <v>34678.740609999993</v>
      </c>
      <c r="F538" s="250">
        <f>VLOOKUP($A538,'App C Total'!$A:$I,6,FALSE)</f>
        <v>14545.493649999993</v>
      </c>
      <c r="G538" s="250">
        <f>VLOOKUP($A538,'App C Total'!$A:$I,7,FALSE)</f>
        <v>35754.969984999996</v>
      </c>
      <c r="H538" s="250">
        <f>VLOOKUP($A538,'App C Total'!$A:$I,8,FALSE)</f>
        <v>2283.15976</v>
      </c>
      <c r="I538" s="250">
        <f>VLOOKUP($A538,'App C Total'!$A:$I,9,FALSE)</f>
        <v>0</v>
      </c>
      <c r="L538" s="250">
        <f>VLOOKUP($A538,'App C Exp'!$A:$I,5,FALSE)</f>
        <v>8754.1735399999998</v>
      </c>
      <c r="M538" s="250">
        <f>VLOOKUP($A538,'App C Exp'!$A:$I,6,FALSE)</f>
        <v>6499.8289400000003</v>
      </c>
      <c r="N538" s="250">
        <f>VLOOKUP($A538,'App C Exp'!$A:$I,7,FALSE)</f>
        <v>6741.7727199999999</v>
      </c>
      <c r="O538" s="250">
        <f>VLOOKUP($A538,'App C Exp'!$A:$I,8,FALSE)</f>
        <v>0</v>
      </c>
      <c r="P538" s="250">
        <f>VLOOKUP($A538,'App C Exp'!$A:$I,9,FALSE)</f>
        <v>0</v>
      </c>
      <c r="S538" s="250">
        <f>VLOOKUP($A538,'App C Inv'!$A:$I,5,FALSE)</f>
        <v>13451.5929</v>
      </c>
      <c r="T538" s="250">
        <f>VLOOKUP($A538,'App C Inv'!$A:$I,6,FALSE)</f>
        <v>8918.4443200000005</v>
      </c>
      <c r="U538" s="250">
        <f>VLOOKUP($A538,'App C Inv'!$A:$I,7,FALSE)</f>
        <v>29341.051899999999</v>
      </c>
      <c r="V538" s="250">
        <f>VLOOKUP($A538,'App C Inv'!$A:$I,8,FALSE)</f>
        <v>2283.15976</v>
      </c>
      <c r="W538" s="250">
        <f>VLOOKUP($A538,'App C Inv'!$A:$I,9,FALSE)</f>
        <v>0</v>
      </c>
      <c r="Z538" s="250">
        <f>VLOOKUP($A538,'App C Assum'!$A:$I,5,FALSE)</f>
        <v>8572.7537799999991</v>
      </c>
      <c r="AA538" s="250">
        <f>VLOOKUP($A538,'App C Assum'!$A:$I,6,FALSE)</f>
        <v>0</v>
      </c>
      <c r="AB538" s="250">
        <f>VLOOKUP($A538,'App C Assum'!$A:$I,7,FALSE)</f>
        <v>0</v>
      </c>
      <c r="AC538" s="250">
        <f>VLOOKUP($A538,'App C Assum'!$A:$I,8,FALSE)</f>
        <v>0</v>
      </c>
      <c r="AD538" s="250">
        <f>VLOOKUP($A538,'App C Assum'!$A:$I,9,FALSE)</f>
        <v>0</v>
      </c>
      <c r="AG538" s="250">
        <f>VLOOKUP($A538,'App C Share Outflows'!$A:$I,5,FALSE)</f>
        <v>4773</v>
      </c>
      <c r="AH538" s="250">
        <f>VLOOKUP($A538,'App C Share Outflows'!$A:$I,6,FALSE)</f>
        <v>0</v>
      </c>
      <c r="AI538" s="250">
        <f>VLOOKUP($A538,'App C Share Outflows'!$A:$I,7,FALSE)</f>
        <v>0</v>
      </c>
      <c r="AJ538" s="250">
        <f>VLOOKUP($A538,'App C Share Outflows'!$A:$I,8,FALSE)</f>
        <v>0</v>
      </c>
      <c r="AK538" s="250">
        <f>VLOOKUP($A538,'App C Share Outflows'!$A:$I,9,FALSE)</f>
        <v>0</v>
      </c>
      <c r="AN538" s="250">
        <f>VLOOKUP($A538,'App C Share Inflows'!$A:$I,5,FALSE)</f>
        <v>-872.77961000000789</v>
      </c>
      <c r="AO538" s="250">
        <f>VLOOKUP($A538,'App C Share Inflows'!$A:$I,6,FALSE)</f>
        <v>-872.77961000000789</v>
      </c>
      <c r="AP538" s="250">
        <f>VLOOKUP($A538,'App C Share Inflows'!$A:$I,7,FALSE)</f>
        <v>-327.85463500000435</v>
      </c>
      <c r="AQ538" s="250">
        <f>VLOOKUP($A538,'App C Share Inflows'!$A:$I,8,FALSE)</f>
        <v>0</v>
      </c>
      <c r="AR538" s="250">
        <f>VLOOKUP($A538,'App C Share Inflows'!$A:$I,9,FALSE)</f>
        <v>0</v>
      </c>
    </row>
    <row r="539" spans="1:44">
      <c r="A539" s="4">
        <v>95921</v>
      </c>
      <c r="B539" s="84" t="s">
        <v>536</v>
      </c>
      <c r="C539" s="249">
        <f>VLOOKUP($A539,'App C Total'!$A:$I,3,FALSE)</f>
        <v>4.0089999999999997E-5</v>
      </c>
      <c r="D539" s="44"/>
      <c r="E539" s="250">
        <f>VLOOKUP($A539,'App C Total'!$A:$I,5,FALSE)</f>
        <v>38098.458352499991</v>
      </c>
      <c r="F539" s="250">
        <f>VLOOKUP($A539,'App C Total'!$A:$I,6,FALSE)</f>
        <v>23517.033512499998</v>
      </c>
      <c r="G539" s="250">
        <f>VLOOKUP($A539,'App C Total'!$A:$I,7,FALSE)</f>
        <v>45416.45695249999</v>
      </c>
      <c r="H539" s="250">
        <f>VLOOKUP($A539,'App C Total'!$A:$I,8,FALSE)</f>
        <v>3004.9860399999998</v>
      </c>
      <c r="I539" s="250">
        <f>VLOOKUP($A539,'App C Total'!$A:$I,9,FALSE)</f>
        <v>0</v>
      </c>
      <c r="L539" s="250">
        <f>VLOOKUP($A539,'App C Exp'!$A:$I,5,FALSE)</f>
        <v>11521.82591</v>
      </c>
      <c r="M539" s="250">
        <f>VLOOKUP($A539,'App C Exp'!$A:$I,6,FALSE)</f>
        <v>8554.7650099999992</v>
      </c>
      <c r="N539" s="250">
        <f>VLOOKUP($A539,'App C Exp'!$A:$I,7,FALSE)</f>
        <v>8873.1998800000001</v>
      </c>
      <c r="O539" s="250">
        <f>VLOOKUP($A539,'App C Exp'!$A:$I,8,FALSE)</f>
        <v>0</v>
      </c>
      <c r="P539" s="250">
        <f>VLOOKUP($A539,'App C Exp'!$A:$I,9,FALSE)</f>
        <v>0</v>
      </c>
      <c r="S539" s="250">
        <f>VLOOKUP($A539,'App C Inv'!$A:$I,5,FALSE)</f>
        <v>17704.34535</v>
      </c>
      <c r="T539" s="250">
        <f>VLOOKUP($A539,'App C Inv'!$A:$I,6,FALSE)</f>
        <v>11738.031279999999</v>
      </c>
      <c r="U539" s="250">
        <f>VLOOKUP($A539,'App C Inv'!$A:$I,7,FALSE)</f>
        <v>38617.293849999995</v>
      </c>
      <c r="V539" s="250">
        <f>VLOOKUP($A539,'App C Inv'!$A:$I,8,FALSE)</f>
        <v>3004.9860399999998</v>
      </c>
      <c r="W539" s="250">
        <f>VLOOKUP($A539,'App C Inv'!$A:$I,9,FALSE)</f>
        <v>0</v>
      </c>
      <c r="Z539" s="250">
        <f>VLOOKUP($A539,'App C Assum'!$A:$I,5,FALSE)</f>
        <v>11283.049869999999</v>
      </c>
      <c r="AA539" s="250">
        <f>VLOOKUP($A539,'App C Assum'!$A:$I,6,FALSE)</f>
        <v>0</v>
      </c>
      <c r="AB539" s="250">
        <f>VLOOKUP($A539,'App C Assum'!$A:$I,7,FALSE)</f>
        <v>0</v>
      </c>
      <c r="AC539" s="250">
        <f>VLOOKUP($A539,'App C Assum'!$A:$I,8,FALSE)</f>
        <v>0</v>
      </c>
      <c r="AD539" s="250">
        <f>VLOOKUP($A539,'App C Assum'!$A:$I,9,FALSE)</f>
        <v>0</v>
      </c>
      <c r="AG539" s="250">
        <f>VLOOKUP($A539,'App C Share Outflows'!$A:$I,5,FALSE)</f>
        <v>5298.2740000000013</v>
      </c>
      <c r="AH539" s="250">
        <f>VLOOKUP($A539,'App C Share Outflows'!$A:$I,6,FALSE)</f>
        <v>5298.2740000000013</v>
      </c>
      <c r="AI539" s="250">
        <f>VLOOKUP($A539,'App C Share Outflows'!$A:$I,7,FALSE)</f>
        <v>0</v>
      </c>
      <c r="AJ539" s="250">
        <f>VLOOKUP($A539,'App C Share Outflows'!$A:$I,8,FALSE)</f>
        <v>0</v>
      </c>
      <c r="AK539" s="250">
        <f>VLOOKUP($A539,'App C Share Outflows'!$A:$I,9,FALSE)</f>
        <v>0</v>
      </c>
      <c r="AN539" s="250">
        <f>VLOOKUP($A539,'App C Share Inflows'!$A:$I,5,FALSE)</f>
        <v>-7709.0367775000022</v>
      </c>
      <c r="AO539" s="250">
        <f>VLOOKUP($A539,'App C Share Inflows'!$A:$I,6,FALSE)</f>
        <v>-2074.0367775000022</v>
      </c>
      <c r="AP539" s="250">
        <f>VLOOKUP($A539,'App C Share Inflows'!$A:$I,7,FALSE)</f>
        <v>-2074.0367775000022</v>
      </c>
      <c r="AQ539" s="250">
        <f>VLOOKUP($A539,'App C Share Inflows'!$A:$I,8,FALSE)</f>
        <v>0</v>
      </c>
      <c r="AR539" s="250">
        <f>VLOOKUP($A539,'App C Share Inflows'!$A:$I,9,FALSE)</f>
        <v>0</v>
      </c>
    </row>
    <row r="540" spans="1:44">
      <c r="A540" s="4">
        <v>96001</v>
      </c>
      <c r="B540" s="84" t="s">
        <v>537</v>
      </c>
      <c r="C540" s="249">
        <f>VLOOKUP($A540,'App C Total'!$A:$I,3,FALSE)</f>
        <v>4.2781309999999996E-2</v>
      </c>
      <c r="D540" s="44"/>
      <c r="E540" s="250">
        <f>VLOOKUP($A540,'App C Total'!$A:$I,5,FALSE)</f>
        <v>40265835.733322509</v>
      </c>
      <c r="F540" s="250">
        <f>VLOOKUP($A540,'App C Total'!$A:$I,6,FALSE)</f>
        <v>19354354.851762503</v>
      </c>
      <c r="G540" s="250">
        <f>VLOOKUP($A540,'App C Total'!$A:$I,7,FALSE)</f>
        <v>49205354.1520475</v>
      </c>
      <c r="H540" s="250">
        <f>VLOOKUP($A540,'App C Total'!$A:$I,8,FALSE)</f>
        <v>3206715.8723599999</v>
      </c>
      <c r="I540" s="250">
        <f>VLOOKUP($A540,'App C Total'!$A:$I,9,FALSE)</f>
        <v>0</v>
      </c>
      <c r="L540" s="250">
        <f>VLOOKUP($A540,'App C Exp'!$A:$I,5,FALSE)</f>
        <v>12295305.712689999</v>
      </c>
      <c r="M540" s="250">
        <f>VLOOKUP($A540,'App C Exp'!$A:$I,6,FALSE)</f>
        <v>9129060.9595899992</v>
      </c>
      <c r="N540" s="250">
        <f>VLOOKUP($A540,'App C Exp'!$A:$I,7,FALSE)</f>
        <v>9468872.9049199987</v>
      </c>
      <c r="O540" s="250">
        <f>VLOOKUP($A540,'App C Exp'!$A:$I,8,FALSE)</f>
        <v>0</v>
      </c>
      <c r="P540" s="250">
        <f>VLOOKUP($A540,'App C Exp'!$A:$I,9,FALSE)</f>
        <v>0</v>
      </c>
      <c r="S540" s="250">
        <f>VLOOKUP($A540,'App C Inv'!$A:$I,5,FALSE)</f>
        <v>18892868.21565</v>
      </c>
      <c r="T540" s="250">
        <f>VLOOKUP($A540,'App C Inv'!$A:$I,6,FALSE)</f>
        <v>12526025.317519998</v>
      </c>
      <c r="U540" s="250">
        <f>VLOOKUP($A540,'App C Inv'!$A:$I,7,FALSE)</f>
        <v>41209738.577149995</v>
      </c>
      <c r="V540" s="250">
        <f>VLOOKUP($A540,'App C Inv'!$A:$I,8,FALSE)</f>
        <v>3206715.8723599999</v>
      </c>
      <c r="W540" s="250">
        <f>VLOOKUP($A540,'App C Inv'!$A:$I,9,FALSE)</f>
        <v>0</v>
      </c>
      <c r="Z540" s="250">
        <f>VLOOKUP($A540,'App C Assum'!$A:$I,5,FALSE)</f>
        <v>12040500.23033</v>
      </c>
      <c r="AA540" s="250">
        <f>VLOOKUP($A540,'App C Assum'!$A:$I,6,FALSE)</f>
        <v>0</v>
      </c>
      <c r="AB540" s="250">
        <f>VLOOKUP($A540,'App C Assum'!$A:$I,7,FALSE)</f>
        <v>0</v>
      </c>
      <c r="AC540" s="250">
        <f>VLOOKUP($A540,'App C Assum'!$A:$I,8,FALSE)</f>
        <v>0</v>
      </c>
      <c r="AD540" s="250">
        <f>VLOOKUP($A540,'App C Assum'!$A:$I,9,FALSE)</f>
        <v>0</v>
      </c>
      <c r="AG540" s="250">
        <f>VLOOKUP($A540,'App C Share Outflows'!$A:$I,5,FALSE)</f>
        <v>0</v>
      </c>
      <c r="AH540" s="250">
        <f>VLOOKUP($A540,'App C Share Outflows'!$A:$I,6,FALSE)</f>
        <v>0</v>
      </c>
      <c r="AI540" s="250">
        <f>VLOOKUP($A540,'App C Share Outflows'!$A:$I,7,FALSE)</f>
        <v>0</v>
      </c>
      <c r="AJ540" s="250">
        <f>VLOOKUP($A540,'App C Share Outflows'!$A:$I,8,FALSE)</f>
        <v>0</v>
      </c>
      <c r="AK540" s="250">
        <f>VLOOKUP($A540,'App C Share Outflows'!$A:$I,9,FALSE)</f>
        <v>0</v>
      </c>
      <c r="AN540" s="250">
        <f>VLOOKUP($A540,'App C Share Inflows'!$A:$I,5,FALSE)</f>
        <v>-2962838.4253474935</v>
      </c>
      <c r="AO540" s="250">
        <f>VLOOKUP($A540,'App C Share Inflows'!$A:$I,6,FALSE)</f>
        <v>-2300731.4253474935</v>
      </c>
      <c r="AP540" s="250">
        <f>VLOOKUP($A540,'App C Share Inflows'!$A:$I,7,FALSE)</f>
        <v>-1473257.3300224948</v>
      </c>
      <c r="AQ540" s="250">
        <f>VLOOKUP($A540,'App C Share Inflows'!$A:$I,8,FALSE)</f>
        <v>0</v>
      </c>
      <c r="AR540" s="250">
        <f>VLOOKUP($A540,'App C Share Inflows'!$A:$I,9,FALSE)</f>
        <v>0</v>
      </c>
    </row>
    <row r="541" spans="1:44">
      <c r="A541" s="4">
        <v>96003</v>
      </c>
      <c r="B541" s="84" t="s">
        <v>969</v>
      </c>
      <c r="C541" s="249">
        <f>VLOOKUP($A541,'App C Total'!$A:$I,3,FALSE)</f>
        <v>1.95298E-3</v>
      </c>
      <c r="D541" s="44"/>
      <c r="E541" s="250">
        <f>VLOOKUP($A541,'App C Total'!$A:$I,5,FALSE)</f>
        <v>1968402.9966049995</v>
      </c>
      <c r="F541" s="250">
        <f>VLOOKUP($A541,'App C Total'!$A:$I,6,FALSE)</f>
        <v>857168.05412499979</v>
      </c>
      <c r="G541" s="250">
        <f>VLOOKUP($A541,'App C Total'!$A:$I,7,FALSE)</f>
        <v>2243982.1629050002</v>
      </c>
      <c r="H541" s="250">
        <f>VLOOKUP($A541,'App C Total'!$A:$I,8,FALSE)</f>
        <v>146387.56888000001</v>
      </c>
      <c r="I541" s="250">
        <f>VLOOKUP($A541,'App C Total'!$A:$I,9,FALSE)</f>
        <v>0</v>
      </c>
      <c r="L541" s="250">
        <f>VLOOKUP($A541,'App C Exp'!$A:$I,5,FALSE)</f>
        <v>561284.49901999999</v>
      </c>
      <c r="M541" s="250">
        <f>VLOOKUP($A541,'App C Exp'!$A:$I,6,FALSE)</f>
        <v>416744.44922000001</v>
      </c>
      <c r="N541" s="250">
        <f>VLOOKUP($A541,'App C Exp'!$A:$I,7,FALSE)</f>
        <v>432256.96935999999</v>
      </c>
      <c r="O541" s="250">
        <f>VLOOKUP($A541,'App C Exp'!$A:$I,8,FALSE)</f>
        <v>0</v>
      </c>
      <c r="P541" s="250">
        <f>VLOOKUP($A541,'App C Exp'!$A:$I,9,FALSE)</f>
        <v>0</v>
      </c>
      <c r="S541" s="250">
        <f>VLOOKUP($A541,'App C Inv'!$A:$I,5,FALSE)</f>
        <v>862465.26269999996</v>
      </c>
      <c r="T541" s="250">
        <f>VLOOKUP($A541,'App C Inv'!$A:$I,6,FALSE)</f>
        <v>571816.92015999998</v>
      </c>
      <c r="U541" s="250">
        <f>VLOOKUP($A541,'App C Inv'!$A:$I,7,FALSE)</f>
        <v>1881237.2797000001</v>
      </c>
      <c r="V541" s="250">
        <f>VLOOKUP($A541,'App C Inv'!$A:$I,8,FALSE)</f>
        <v>146387.56888000001</v>
      </c>
      <c r="W541" s="250">
        <f>VLOOKUP($A541,'App C Inv'!$A:$I,9,FALSE)</f>
        <v>0</v>
      </c>
      <c r="Z541" s="250">
        <f>VLOOKUP($A541,'App C Assum'!$A:$I,5,FALSE)</f>
        <v>549652.55013999995</v>
      </c>
      <c r="AA541" s="250">
        <f>VLOOKUP($A541,'App C Assum'!$A:$I,6,FALSE)</f>
        <v>0</v>
      </c>
      <c r="AB541" s="250">
        <f>VLOOKUP($A541,'App C Assum'!$A:$I,7,FALSE)</f>
        <v>0</v>
      </c>
      <c r="AC541" s="250">
        <f>VLOOKUP($A541,'App C Assum'!$A:$I,8,FALSE)</f>
        <v>0</v>
      </c>
      <c r="AD541" s="250">
        <f>VLOOKUP($A541,'App C Assum'!$A:$I,9,FALSE)</f>
        <v>0</v>
      </c>
      <c r="AG541" s="250">
        <f>VLOOKUP($A541,'App C Share Outflows'!$A:$I,5,FALSE)</f>
        <v>126394</v>
      </c>
      <c r="AH541" s="250">
        <f>VLOOKUP($A541,'App C Share Outflows'!$A:$I,6,FALSE)</f>
        <v>0</v>
      </c>
      <c r="AI541" s="250">
        <f>VLOOKUP($A541,'App C Share Outflows'!$A:$I,7,FALSE)</f>
        <v>0</v>
      </c>
      <c r="AJ541" s="250">
        <f>VLOOKUP($A541,'App C Share Outflows'!$A:$I,8,FALSE)</f>
        <v>0</v>
      </c>
      <c r="AK541" s="250">
        <f>VLOOKUP($A541,'App C Share Outflows'!$A:$I,9,FALSE)</f>
        <v>0</v>
      </c>
      <c r="AN541" s="250">
        <f>VLOOKUP($A541,'App C Share Inflows'!$A:$I,5,FALSE)</f>
        <v>-131393.31525500026</v>
      </c>
      <c r="AO541" s="250">
        <f>VLOOKUP($A541,'App C Share Inflows'!$A:$I,6,FALSE)</f>
        <v>-131393.31525500026</v>
      </c>
      <c r="AP541" s="250">
        <f>VLOOKUP($A541,'App C Share Inflows'!$A:$I,7,FALSE)</f>
        <v>-69512.086155000274</v>
      </c>
      <c r="AQ541" s="250">
        <f>VLOOKUP($A541,'App C Share Inflows'!$A:$I,8,FALSE)</f>
        <v>0</v>
      </c>
      <c r="AR541" s="250">
        <f>VLOOKUP($A541,'App C Share Inflows'!$A:$I,9,FALSE)</f>
        <v>0</v>
      </c>
    </row>
    <row r="542" spans="1:44">
      <c r="A542" s="4">
        <v>96004</v>
      </c>
      <c r="B542" s="84" t="s">
        <v>539</v>
      </c>
      <c r="C542" s="249">
        <f>VLOOKUP($A542,'App C Total'!$A:$I,3,FALSE)</f>
        <v>1.3629099999999999E-3</v>
      </c>
      <c r="D542" s="44"/>
      <c r="E542" s="250">
        <f>VLOOKUP($A542,'App C Total'!$A:$I,5,FALSE)</f>
        <v>1709959.9225475001</v>
      </c>
      <c r="F542" s="250">
        <f>VLOOKUP($A542,'App C Total'!$A:$I,6,FALSE)</f>
        <v>934071.1193875001</v>
      </c>
      <c r="G542" s="250">
        <f>VLOOKUP($A542,'App C Total'!$A:$I,7,FALSE)</f>
        <v>1837499.2396974999</v>
      </c>
      <c r="H542" s="250">
        <f>VLOOKUP($A542,'App C Total'!$A:$I,8,FALSE)</f>
        <v>102158.28195999999</v>
      </c>
      <c r="I542" s="250">
        <f>VLOOKUP($A542,'App C Total'!$A:$I,9,FALSE)</f>
        <v>0</v>
      </c>
      <c r="L542" s="250">
        <f>VLOOKUP($A542,'App C Exp'!$A:$I,5,FALSE)</f>
        <v>391698.97109000001</v>
      </c>
      <c r="M542" s="250">
        <f>VLOOKUP($A542,'App C Exp'!$A:$I,6,FALSE)</f>
        <v>290830.00198999996</v>
      </c>
      <c r="N542" s="250">
        <f>VLOOKUP($A542,'App C Exp'!$A:$I,7,FALSE)</f>
        <v>301655.59612</v>
      </c>
      <c r="O542" s="250">
        <f>VLOOKUP($A542,'App C Exp'!$A:$I,8,FALSE)</f>
        <v>0</v>
      </c>
      <c r="P542" s="250">
        <f>VLOOKUP($A542,'App C Exp'!$A:$I,9,FALSE)</f>
        <v>0</v>
      </c>
      <c r="S542" s="250">
        <f>VLOOKUP($A542,'App C Inv'!$A:$I,5,FALSE)</f>
        <v>601881.49965000001</v>
      </c>
      <c r="T542" s="250">
        <f>VLOOKUP($A542,'App C Inv'!$A:$I,6,FALSE)</f>
        <v>399049.14471999998</v>
      </c>
      <c r="U542" s="250">
        <f>VLOOKUP($A542,'App C Inv'!$A:$I,7,FALSE)</f>
        <v>1312843.5011499999</v>
      </c>
      <c r="V542" s="250">
        <f>VLOOKUP($A542,'App C Inv'!$A:$I,8,FALSE)</f>
        <v>102158.28195999999</v>
      </c>
      <c r="W542" s="250">
        <f>VLOOKUP($A542,'App C Inv'!$A:$I,9,FALSE)</f>
        <v>0</v>
      </c>
      <c r="Z542" s="250">
        <f>VLOOKUP($A542,'App C Assum'!$A:$I,5,FALSE)</f>
        <v>383581.47912999999</v>
      </c>
      <c r="AA542" s="250">
        <f>VLOOKUP($A542,'App C Assum'!$A:$I,6,FALSE)</f>
        <v>0</v>
      </c>
      <c r="AB542" s="250">
        <f>VLOOKUP($A542,'App C Assum'!$A:$I,7,FALSE)</f>
        <v>0</v>
      </c>
      <c r="AC542" s="250">
        <f>VLOOKUP($A542,'App C Assum'!$A:$I,8,FALSE)</f>
        <v>0</v>
      </c>
      <c r="AD542" s="250">
        <f>VLOOKUP($A542,'App C Assum'!$A:$I,9,FALSE)</f>
        <v>0</v>
      </c>
      <c r="AG542" s="250">
        <f>VLOOKUP($A542,'App C Share Outflows'!$A:$I,5,FALSE)</f>
        <v>332797.9726775001</v>
      </c>
      <c r="AH542" s="250">
        <f>VLOOKUP($A542,'App C Share Outflows'!$A:$I,6,FALSE)</f>
        <v>244191.97267750013</v>
      </c>
      <c r="AI542" s="250">
        <f>VLOOKUP($A542,'App C Share Outflows'!$A:$I,7,FALSE)</f>
        <v>223000.14242750005</v>
      </c>
      <c r="AJ542" s="250">
        <f>VLOOKUP($A542,'App C Share Outflows'!$A:$I,8,FALSE)</f>
        <v>0</v>
      </c>
      <c r="AK542" s="250">
        <f>VLOOKUP($A542,'App C Share Outflows'!$A:$I,9,FALSE)</f>
        <v>0</v>
      </c>
      <c r="AN542" s="250">
        <f>VLOOKUP($A542,'App C Share Inflows'!$A:$I,5,FALSE)</f>
        <v>0</v>
      </c>
      <c r="AO542" s="250">
        <f>VLOOKUP($A542,'App C Share Inflows'!$A:$I,6,FALSE)</f>
        <v>0</v>
      </c>
      <c r="AP542" s="250">
        <f>VLOOKUP($A542,'App C Share Inflows'!$A:$I,7,FALSE)</f>
        <v>0</v>
      </c>
      <c r="AQ542" s="250">
        <f>VLOOKUP($A542,'App C Share Inflows'!$A:$I,8,FALSE)</f>
        <v>0</v>
      </c>
      <c r="AR542" s="250">
        <f>VLOOKUP($A542,'App C Share Inflows'!$A:$I,9,FALSE)</f>
        <v>0</v>
      </c>
    </row>
    <row r="543" spans="1:44">
      <c r="A543" s="4">
        <v>96005</v>
      </c>
      <c r="B543" s="84" t="s">
        <v>540</v>
      </c>
      <c r="C543" s="249">
        <f>VLOOKUP($A543,'App C Total'!$A:$I,3,FALSE)</f>
        <v>2.56858E-3</v>
      </c>
      <c r="D543" s="44"/>
      <c r="E543" s="250">
        <f>VLOOKUP($A543,'App C Total'!$A:$I,5,FALSE)</f>
        <v>2609729.8670299998</v>
      </c>
      <c r="F543" s="250">
        <f>VLOOKUP($A543,'App C Total'!$A:$I,6,FALSE)</f>
        <v>1222405.61895</v>
      </c>
      <c r="G543" s="250">
        <f>VLOOKUP($A543,'App C Total'!$A:$I,7,FALSE)</f>
        <v>3046559.8139549997</v>
      </c>
      <c r="H543" s="250">
        <f>VLOOKUP($A543,'App C Total'!$A:$I,8,FALSE)</f>
        <v>192530.48248000001</v>
      </c>
      <c r="I543" s="250">
        <f>VLOOKUP($A543,'App C Total'!$A:$I,9,FALSE)</f>
        <v>0</v>
      </c>
      <c r="L543" s="250">
        <f>VLOOKUP($A543,'App C Exp'!$A:$I,5,FALSE)</f>
        <v>738207.32342000003</v>
      </c>
      <c r="M543" s="250">
        <f>VLOOKUP($A543,'App C Exp'!$A:$I,6,FALSE)</f>
        <v>548106.71762000001</v>
      </c>
      <c r="N543" s="250">
        <f>VLOOKUP($A543,'App C Exp'!$A:$I,7,FALSE)</f>
        <v>568508.94856000005</v>
      </c>
      <c r="O543" s="250">
        <f>VLOOKUP($A543,'App C Exp'!$A:$I,8,FALSE)</f>
        <v>0</v>
      </c>
      <c r="P543" s="250">
        <f>VLOOKUP($A543,'App C Exp'!$A:$I,9,FALSE)</f>
        <v>0</v>
      </c>
      <c r="S543" s="250">
        <f>VLOOKUP($A543,'App C Inv'!$A:$I,5,FALSE)</f>
        <v>1134323.4567</v>
      </c>
      <c r="T543" s="250">
        <f>VLOOKUP($A543,'App C Inv'!$A:$I,6,FALSE)</f>
        <v>752059.67535999999</v>
      </c>
      <c r="U543" s="250">
        <f>VLOOKUP($A543,'App C Inv'!$A:$I,7,FALSE)</f>
        <v>2474223.2137000002</v>
      </c>
      <c r="V543" s="250">
        <f>VLOOKUP($A543,'App C Inv'!$A:$I,8,FALSE)</f>
        <v>192530.48248000001</v>
      </c>
      <c r="W543" s="250">
        <f>VLOOKUP($A543,'App C Inv'!$A:$I,9,FALSE)</f>
        <v>0</v>
      </c>
      <c r="Z543" s="250">
        <f>VLOOKUP($A543,'App C Assum'!$A:$I,5,FALSE)</f>
        <v>722908.86094000004</v>
      </c>
      <c r="AA543" s="250">
        <f>VLOOKUP($A543,'App C Assum'!$A:$I,6,FALSE)</f>
        <v>0</v>
      </c>
      <c r="AB543" s="250">
        <f>VLOOKUP($A543,'App C Assum'!$A:$I,7,FALSE)</f>
        <v>0</v>
      </c>
      <c r="AC543" s="250">
        <f>VLOOKUP($A543,'App C Assum'!$A:$I,8,FALSE)</f>
        <v>0</v>
      </c>
      <c r="AD543" s="250">
        <f>VLOOKUP($A543,'App C Assum'!$A:$I,9,FALSE)</f>
        <v>0</v>
      </c>
      <c r="AG543" s="250">
        <f>VLOOKUP($A543,'App C Share Outflows'!$A:$I,5,FALSE)</f>
        <v>95878.651694999702</v>
      </c>
      <c r="AH543" s="250">
        <f>VLOOKUP($A543,'App C Share Outflows'!$A:$I,6,FALSE)</f>
        <v>3827.6516949996967</v>
      </c>
      <c r="AI543" s="250">
        <f>VLOOKUP($A543,'App C Share Outflows'!$A:$I,7,FALSE)</f>
        <v>3827.6516949996967</v>
      </c>
      <c r="AJ543" s="250">
        <f>VLOOKUP($A543,'App C Share Outflows'!$A:$I,8,FALSE)</f>
        <v>0</v>
      </c>
      <c r="AK543" s="250">
        <f>VLOOKUP($A543,'App C Share Outflows'!$A:$I,9,FALSE)</f>
        <v>0</v>
      </c>
      <c r="AN543" s="250">
        <f>VLOOKUP($A543,'App C Share Inflows'!$A:$I,5,FALSE)</f>
        <v>-81588.425724999863</v>
      </c>
      <c r="AO543" s="250">
        <f>VLOOKUP($A543,'App C Share Inflows'!$A:$I,6,FALSE)</f>
        <v>-81588.425724999863</v>
      </c>
      <c r="AP543" s="250">
        <f>VLOOKUP($A543,'App C Share Inflows'!$A:$I,7,FALSE)</f>
        <v>0</v>
      </c>
      <c r="AQ543" s="250">
        <f>VLOOKUP($A543,'App C Share Inflows'!$A:$I,8,FALSE)</f>
        <v>0</v>
      </c>
      <c r="AR543" s="250">
        <f>VLOOKUP($A543,'App C Share Inflows'!$A:$I,9,FALSE)</f>
        <v>0</v>
      </c>
    </row>
    <row r="544" spans="1:44">
      <c r="A544" s="4">
        <v>96008</v>
      </c>
      <c r="B544" s="84" t="s">
        <v>541</v>
      </c>
      <c r="C544" s="249">
        <f>VLOOKUP($A544,'App C Total'!$A:$I,3,FALSE)</f>
        <v>5.5495500000000003E-3</v>
      </c>
      <c r="D544" s="44"/>
      <c r="E544" s="250">
        <f>VLOOKUP($A544,'App C Total'!$A:$I,5,FALSE)</f>
        <v>4660057.1099124998</v>
      </c>
      <c r="F544" s="250">
        <f>VLOOKUP($A544,'App C Total'!$A:$I,6,FALSE)</f>
        <v>2378518.2341124997</v>
      </c>
      <c r="G544" s="250">
        <f>VLOOKUP($A544,'App C Total'!$A:$I,7,FALSE)</f>
        <v>6357488.1867875</v>
      </c>
      <c r="H544" s="250">
        <f>VLOOKUP($A544,'App C Total'!$A:$I,8,FALSE)</f>
        <v>415972.0698</v>
      </c>
      <c r="I544" s="250">
        <f>VLOOKUP($A544,'App C Total'!$A:$I,9,FALSE)</f>
        <v>0</v>
      </c>
      <c r="L544" s="250">
        <f>VLOOKUP($A544,'App C Exp'!$A:$I,5,FALSE)</f>
        <v>1594935.12045</v>
      </c>
      <c r="M544" s="250">
        <f>VLOOKUP($A544,'App C Exp'!$A:$I,6,FALSE)</f>
        <v>1184212.9249500001</v>
      </c>
      <c r="N544" s="250">
        <f>VLOOKUP($A544,'App C Exp'!$A:$I,7,FALSE)</f>
        <v>1228293.0006000001</v>
      </c>
      <c r="O544" s="250">
        <f>VLOOKUP($A544,'App C Exp'!$A:$I,8,FALSE)</f>
        <v>0</v>
      </c>
      <c r="P544" s="250">
        <f>VLOOKUP($A544,'App C Exp'!$A:$I,9,FALSE)</f>
        <v>0</v>
      </c>
      <c r="S544" s="250">
        <f>VLOOKUP($A544,'App C Inv'!$A:$I,5,FALSE)</f>
        <v>2450764.5232500001</v>
      </c>
      <c r="T544" s="250">
        <f>VLOOKUP($A544,'App C Inv'!$A:$I,6,FALSE)</f>
        <v>1624863.8436</v>
      </c>
      <c r="U544" s="250">
        <f>VLOOKUP($A544,'App C Inv'!$A:$I,7,FALSE)</f>
        <v>5345687.2807499999</v>
      </c>
      <c r="V544" s="250">
        <f>VLOOKUP($A544,'App C Inv'!$A:$I,8,FALSE)</f>
        <v>415972.0698</v>
      </c>
      <c r="W544" s="250">
        <f>VLOOKUP($A544,'App C Inv'!$A:$I,9,FALSE)</f>
        <v>0</v>
      </c>
      <c r="Z544" s="250">
        <f>VLOOKUP($A544,'App C Assum'!$A:$I,5,FALSE)</f>
        <v>1561882.0006500001</v>
      </c>
      <c r="AA544" s="250">
        <f>VLOOKUP($A544,'App C Assum'!$A:$I,6,FALSE)</f>
        <v>0</v>
      </c>
      <c r="AB544" s="250">
        <f>VLOOKUP($A544,'App C Assum'!$A:$I,7,FALSE)</f>
        <v>0</v>
      </c>
      <c r="AC544" s="250">
        <f>VLOOKUP($A544,'App C Assum'!$A:$I,8,FALSE)</f>
        <v>0</v>
      </c>
      <c r="AD544" s="250">
        <f>VLOOKUP($A544,'App C Assum'!$A:$I,9,FALSE)</f>
        <v>0</v>
      </c>
      <c r="AG544" s="250">
        <f>VLOOKUP($A544,'App C Share Outflows'!$A:$I,5,FALSE)</f>
        <v>0</v>
      </c>
      <c r="AH544" s="250">
        <f>VLOOKUP($A544,'App C Share Outflows'!$A:$I,6,FALSE)</f>
        <v>0</v>
      </c>
      <c r="AI544" s="250">
        <f>VLOOKUP($A544,'App C Share Outflows'!$A:$I,7,FALSE)</f>
        <v>0</v>
      </c>
      <c r="AJ544" s="250">
        <f>VLOOKUP($A544,'App C Share Outflows'!$A:$I,8,FALSE)</f>
        <v>0</v>
      </c>
      <c r="AK544" s="250">
        <f>VLOOKUP($A544,'App C Share Outflows'!$A:$I,9,FALSE)</f>
        <v>0</v>
      </c>
      <c r="AN544" s="250">
        <f>VLOOKUP($A544,'App C Share Inflows'!$A:$I,5,FALSE)</f>
        <v>-947524.53443750041</v>
      </c>
      <c r="AO544" s="250">
        <f>VLOOKUP($A544,'App C Share Inflows'!$A:$I,6,FALSE)</f>
        <v>-430558.53443750035</v>
      </c>
      <c r="AP544" s="250">
        <f>VLOOKUP($A544,'App C Share Inflows'!$A:$I,7,FALSE)</f>
        <v>-216492.09456249973</v>
      </c>
      <c r="AQ544" s="250">
        <f>VLOOKUP($A544,'App C Share Inflows'!$A:$I,8,FALSE)</f>
        <v>0</v>
      </c>
      <c r="AR544" s="250">
        <f>VLOOKUP($A544,'App C Share Inflows'!$A:$I,9,FALSE)</f>
        <v>0</v>
      </c>
    </row>
    <row r="545" spans="1:44">
      <c r="A545" s="4">
        <v>96009</v>
      </c>
      <c r="B545" s="84" t="s">
        <v>542</v>
      </c>
      <c r="C545" s="249">
        <f>VLOOKUP($A545,'App C Total'!$A:$I,3,FALSE)</f>
        <v>3.6341999999999999E-4</v>
      </c>
      <c r="D545" s="44"/>
      <c r="E545" s="250">
        <f>VLOOKUP($A545,'App C Total'!$A:$I,5,FALSE)</f>
        <v>364319.4909700001</v>
      </c>
      <c r="F545" s="250">
        <f>VLOOKUP($A545,'App C Total'!$A:$I,6,FALSE)</f>
        <v>177802.50705000004</v>
      </c>
      <c r="G545" s="250">
        <f>VLOOKUP($A545,'App C Total'!$A:$I,7,FALSE)</f>
        <v>428570.419345</v>
      </c>
      <c r="H545" s="250">
        <f>VLOOKUP($A545,'App C Total'!$A:$I,8,FALSE)</f>
        <v>27240.50952</v>
      </c>
      <c r="I545" s="250">
        <f>VLOOKUP($A545,'App C Total'!$A:$I,9,FALSE)</f>
        <v>0</v>
      </c>
      <c r="L545" s="250">
        <f>VLOOKUP($A545,'App C Exp'!$A:$I,5,FALSE)</f>
        <v>104446.54458</v>
      </c>
      <c r="M545" s="250">
        <f>VLOOKUP($A545,'App C Exp'!$A:$I,6,FALSE)</f>
        <v>77549.830379999999</v>
      </c>
      <c r="N545" s="250">
        <f>VLOOKUP($A545,'App C Exp'!$A:$I,7,FALSE)</f>
        <v>80436.475439999995</v>
      </c>
      <c r="O545" s="250">
        <f>VLOOKUP($A545,'App C Exp'!$A:$I,8,FALSE)</f>
        <v>0</v>
      </c>
      <c r="P545" s="250">
        <f>VLOOKUP($A545,'App C Exp'!$A:$I,9,FALSE)</f>
        <v>0</v>
      </c>
      <c r="S545" s="250">
        <f>VLOOKUP($A545,'App C Inv'!$A:$I,5,FALSE)</f>
        <v>160491.72329999998</v>
      </c>
      <c r="T545" s="250">
        <f>VLOOKUP($A545,'App C Inv'!$A:$I,6,FALSE)</f>
        <v>106406.46863999999</v>
      </c>
      <c r="U545" s="250">
        <f>VLOOKUP($A545,'App C Inv'!$A:$I,7,FALSE)</f>
        <v>350069.76629999996</v>
      </c>
      <c r="V545" s="250">
        <f>VLOOKUP($A545,'App C Inv'!$A:$I,8,FALSE)</f>
        <v>27240.50952</v>
      </c>
      <c r="W545" s="250">
        <f>VLOOKUP($A545,'App C Inv'!$A:$I,9,FALSE)</f>
        <v>0</v>
      </c>
      <c r="Z545" s="250">
        <f>VLOOKUP($A545,'App C Assum'!$A:$I,5,FALSE)</f>
        <v>102282.01505999999</v>
      </c>
      <c r="AA545" s="250">
        <f>VLOOKUP($A545,'App C Assum'!$A:$I,6,FALSE)</f>
        <v>0</v>
      </c>
      <c r="AB545" s="250">
        <f>VLOOKUP($A545,'App C Assum'!$A:$I,7,FALSE)</f>
        <v>0</v>
      </c>
      <c r="AC545" s="250">
        <f>VLOOKUP($A545,'App C Assum'!$A:$I,8,FALSE)</f>
        <v>0</v>
      </c>
      <c r="AD545" s="250">
        <f>VLOOKUP($A545,'App C Assum'!$A:$I,9,FALSE)</f>
        <v>0</v>
      </c>
      <c r="AG545" s="250">
        <f>VLOOKUP($A545,'App C Share Outflows'!$A:$I,5,FALSE)</f>
        <v>3253</v>
      </c>
      <c r="AH545" s="250">
        <f>VLOOKUP($A545,'App C Share Outflows'!$A:$I,6,FALSE)</f>
        <v>0</v>
      </c>
      <c r="AI545" s="250">
        <f>VLOOKUP($A545,'App C Share Outflows'!$A:$I,7,FALSE)</f>
        <v>0</v>
      </c>
      <c r="AJ545" s="250">
        <f>VLOOKUP($A545,'App C Share Outflows'!$A:$I,8,FALSE)</f>
        <v>0</v>
      </c>
      <c r="AK545" s="250">
        <f>VLOOKUP($A545,'App C Share Outflows'!$A:$I,9,FALSE)</f>
        <v>0</v>
      </c>
      <c r="AN545" s="250">
        <f>VLOOKUP($A545,'App C Share Inflows'!$A:$I,5,FALSE)</f>
        <v>-6153.7919699999293</v>
      </c>
      <c r="AO545" s="250">
        <f>VLOOKUP($A545,'App C Share Inflows'!$A:$I,6,FALSE)</f>
        <v>-6153.7919699999293</v>
      </c>
      <c r="AP545" s="250">
        <f>VLOOKUP($A545,'App C Share Inflows'!$A:$I,7,FALSE)</f>
        <v>-1935.8223949999483</v>
      </c>
      <c r="AQ545" s="250">
        <f>VLOOKUP($A545,'App C Share Inflows'!$A:$I,8,FALSE)</f>
        <v>0</v>
      </c>
      <c r="AR545" s="250">
        <f>VLOOKUP($A545,'App C Share Inflows'!$A:$I,9,FALSE)</f>
        <v>0</v>
      </c>
    </row>
    <row r="546" spans="1:44">
      <c r="A546" s="94">
        <v>96011</v>
      </c>
      <c r="B546" s="95" t="s">
        <v>543</v>
      </c>
      <c r="C546" s="249">
        <f>VLOOKUP($A546,'App C Total'!$A:$I,3,FALSE)</f>
        <v>6.2813359999999999E-2</v>
      </c>
      <c r="D546" s="44"/>
      <c r="E546" s="250">
        <f>VLOOKUP($A546,'App C Total'!$A:$I,5,FALSE)</f>
        <v>61661866.253734984</v>
      </c>
      <c r="F546" s="250">
        <f>VLOOKUP($A546,'App C Total'!$A:$I,6,FALSE)</f>
        <v>28168681.326374989</v>
      </c>
      <c r="G546" s="250">
        <f>VLOOKUP($A546,'App C Total'!$A:$I,7,FALSE)</f>
        <v>72952372.622809991</v>
      </c>
      <c r="H546" s="250">
        <f>VLOOKUP($A546,'App C Total'!$A:$I,8,FALSE)</f>
        <v>4708238.2121599996</v>
      </c>
      <c r="I546" s="250">
        <f>VLOOKUP($A546,'App C Total'!$A:$I,9,FALSE)</f>
        <v>0</v>
      </c>
      <c r="L546" s="250">
        <f>VLOOKUP($A546,'App C Exp'!$A:$I,5,FALSE)</f>
        <v>18052496.850639999</v>
      </c>
      <c r="M546" s="250">
        <f>VLOOKUP($A546,'App C Exp'!$A:$I,6,FALSE)</f>
        <v>13403680.07704</v>
      </c>
      <c r="N546" s="250">
        <f>VLOOKUP($A546,'App C Exp'!$A:$I,7,FALSE)</f>
        <v>13902606.595519999</v>
      </c>
      <c r="O546" s="250">
        <f>VLOOKUP($A546,'App C Exp'!$A:$I,8,FALSE)</f>
        <v>0</v>
      </c>
      <c r="P546" s="250">
        <f>VLOOKUP($A546,'App C Exp'!$A:$I,9,FALSE)</f>
        <v>0</v>
      </c>
      <c r="S546" s="250">
        <f>VLOOKUP($A546,'App C Inv'!$A:$I,5,FALSE)</f>
        <v>27739321.976399999</v>
      </c>
      <c r="T546" s="250">
        <f>VLOOKUP($A546,'App C Inv'!$A:$I,6,FALSE)</f>
        <v>18391249.301119998</v>
      </c>
      <c r="U546" s="250">
        <f>VLOOKUP($A546,'App C Inv'!$A:$I,7,FALSE)</f>
        <v>60505911.220399998</v>
      </c>
      <c r="V546" s="250">
        <f>VLOOKUP($A546,'App C Inv'!$A:$I,8,FALSE)</f>
        <v>4708238.2121599996</v>
      </c>
      <c r="W546" s="250">
        <f>VLOOKUP($A546,'App C Inv'!$A:$I,9,FALSE)</f>
        <v>0</v>
      </c>
      <c r="Z546" s="250">
        <f>VLOOKUP($A546,'App C Assum'!$A:$I,5,FALSE)</f>
        <v>17678380.47848</v>
      </c>
      <c r="AA546" s="250">
        <f>VLOOKUP($A546,'App C Assum'!$A:$I,6,FALSE)</f>
        <v>0</v>
      </c>
      <c r="AB546" s="250">
        <f>VLOOKUP($A546,'App C Assum'!$A:$I,7,FALSE)</f>
        <v>0</v>
      </c>
      <c r="AC546" s="250">
        <f>VLOOKUP($A546,'App C Assum'!$A:$I,8,FALSE)</f>
        <v>0</v>
      </c>
      <c r="AD546" s="250">
        <f>VLOOKUP($A546,'App C Assum'!$A:$I,9,FALSE)</f>
        <v>0</v>
      </c>
      <c r="AG546" s="250">
        <f>VLOOKUP($A546,'App C Share Outflows'!$A:$I,5,FALSE)</f>
        <v>1817915</v>
      </c>
      <c r="AH546" s="250">
        <f>VLOOKUP($A546,'App C Share Outflows'!$A:$I,6,FALSE)</f>
        <v>0</v>
      </c>
      <c r="AI546" s="250">
        <f>VLOOKUP($A546,'App C Share Outflows'!$A:$I,7,FALSE)</f>
        <v>0</v>
      </c>
      <c r="AJ546" s="250">
        <f>VLOOKUP($A546,'App C Share Outflows'!$A:$I,8,FALSE)</f>
        <v>0</v>
      </c>
      <c r="AK546" s="250">
        <f>VLOOKUP($A546,'App C Share Outflows'!$A:$I,9,FALSE)</f>
        <v>0</v>
      </c>
      <c r="AN546" s="250">
        <f>VLOOKUP($A546,'App C Share Inflows'!$A:$I,5,FALSE)</f>
        <v>-3626248.0517850113</v>
      </c>
      <c r="AO546" s="250">
        <f>VLOOKUP($A546,'App C Share Inflows'!$A:$I,6,FALSE)</f>
        <v>-3626248.0517850113</v>
      </c>
      <c r="AP546" s="250">
        <f>VLOOKUP($A546,'App C Share Inflows'!$A:$I,7,FALSE)</f>
        <v>-1456145.1931100064</v>
      </c>
      <c r="AQ546" s="250">
        <f>VLOOKUP($A546,'App C Share Inflows'!$A:$I,8,FALSE)</f>
        <v>0</v>
      </c>
      <c r="AR546" s="250">
        <f>VLOOKUP($A546,'App C Share Inflows'!$A:$I,9,FALSE)</f>
        <v>0</v>
      </c>
    </row>
    <row r="547" spans="1:44">
      <c r="A547" s="4">
        <v>96012</v>
      </c>
      <c r="B547" s="84" t="s">
        <v>970</v>
      </c>
      <c r="C547" s="249">
        <f>VLOOKUP($A547,'App C Total'!$A:$I,3,FALSE)</f>
        <v>2.36725E-3</v>
      </c>
      <c r="D547" s="44"/>
      <c r="E547" s="250">
        <f>VLOOKUP($A547,'App C Total'!$A:$I,5,FALSE)</f>
        <v>2437227.2603874998</v>
      </c>
      <c r="F547" s="250">
        <f>VLOOKUP($A547,'App C Total'!$A:$I,6,FALSE)</f>
        <v>1323040.8993875002</v>
      </c>
      <c r="G547" s="250">
        <f>VLOOKUP($A547,'App C Total'!$A:$I,7,FALSE)</f>
        <v>3060528.0490125003</v>
      </c>
      <c r="H547" s="250">
        <f>VLOOKUP($A547,'App C Total'!$A:$I,8,FALSE)</f>
        <v>177439.59099999999</v>
      </c>
      <c r="I547" s="250">
        <f>VLOOKUP($A547,'App C Total'!$A:$I,9,FALSE)</f>
        <v>0</v>
      </c>
      <c r="L547" s="250">
        <f>VLOOKUP($A547,'App C Exp'!$A:$I,5,FALSE)</f>
        <v>680345.28275000001</v>
      </c>
      <c r="M547" s="250">
        <f>VLOOKUP($A547,'App C Exp'!$A:$I,6,FALSE)</f>
        <v>505145.11025000003</v>
      </c>
      <c r="N547" s="250">
        <f>VLOOKUP($A547,'App C Exp'!$A:$I,7,FALSE)</f>
        <v>523948.17700000003</v>
      </c>
      <c r="O547" s="250">
        <f>VLOOKUP($A547,'App C Exp'!$A:$I,8,FALSE)</f>
        <v>0</v>
      </c>
      <c r="P547" s="250">
        <f>VLOOKUP($A547,'App C Exp'!$A:$I,9,FALSE)</f>
        <v>0</v>
      </c>
      <c r="S547" s="250">
        <f>VLOOKUP($A547,'App C Inv'!$A:$I,5,FALSE)</f>
        <v>1045413.10875</v>
      </c>
      <c r="T547" s="250">
        <f>VLOOKUP($A547,'App C Inv'!$A:$I,6,FALSE)</f>
        <v>693111.86199999996</v>
      </c>
      <c r="U547" s="250">
        <f>VLOOKUP($A547,'App C Inv'!$A:$I,7,FALSE)</f>
        <v>2280289.07125</v>
      </c>
      <c r="V547" s="250">
        <f>VLOOKUP($A547,'App C Inv'!$A:$I,8,FALSE)</f>
        <v>177439.59099999999</v>
      </c>
      <c r="W547" s="250">
        <f>VLOOKUP($A547,'App C Inv'!$A:$I,9,FALSE)</f>
        <v>0</v>
      </c>
      <c r="Z547" s="250">
        <f>VLOOKUP($A547,'App C Assum'!$A:$I,5,FALSE)</f>
        <v>666245.94175</v>
      </c>
      <c r="AA547" s="250">
        <f>VLOOKUP($A547,'App C Assum'!$A:$I,6,FALSE)</f>
        <v>0</v>
      </c>
      <c r="AB547" s="250">
        <f>VLOOKUP($A547,'App C Assum'!$A:$I,7,FALSE)</f>
        <v>0</v>
      </c>
      <c r="AC547" s="250">
        <f>VLOOKUP($A547,'App C Assum'!$A:$I,8,FALSE)</f>
        <v>0</v>
      </c>
      <c r="AD547" s="250">
        <f>VLOOKUP($A547,'App C Assum'!$A:$I,9,FALSE)</f>
        <v>0</v>
      </c>
      <c r="AG547" s="250">
        <f>VLOOKUP($A547,'App C Share Outflows'!$A:$I,5,FALSE)</f>
        <v>266010.3288875001</v>
      </c>
      <c r="AH547" s="250">
        <f>VLOOKUP($A547,'App C Share Outflows'!$A:$I,6,FALSE)</f>
        <v>266010.3288875001</v>
      </c>
      <c r="AI547" s="250">
        <f>VLOOKUP($A547,'App C Share Outflows'!$A:$I,7,FALSE)</f>
        <v>256290.80076250009</v>
      </c>
      <c r="AJ547" s="250">
        <f>VLOOKUP($A547,'App C Share Outflows'!$A:$I,8,FALSE)</f>
        <v>0</v>
      </c>
      <c r="AK547" s="250">
        <f>VLOOKUP($A547,'App C Share Outflows'!$A:$I,9,FALSE)</f>
        <v>0</v>
      </c>
      <c r="AN547" s="250">
        <f>VLOOKUP($A547,'App C Share Inflows'!$A:$I,5,FALSE)</f>
        <v>-220787.40174999996</v>
      </c>
      <c r="AO547" s="250">
        <f>VLOOKUP($A547,'App C Share Inflows'!$A:$I,6,FALSE)</f>
        <v>-141226.40174999996</v>
      </c>
      <c r="AP547" s="250">
        <f>VLOOKUP($A547,'App C Share Inflows'!$A:$I,7,FALSE)</f>
        <v>0</v>
      </c>
      <c r="AQ547" s="250">
        <f>VLOOKUP($A547,'App C Share Inflows'!$A:$I,8,FALSE)</f>
        <v>0</v>
      </c>
      <c r="AR547" s="250">
        <f>VLOOKUP($A547,'App C Share Inflows'!$A:$I,9,FALSE)</f>
        <v>0</v>
      </c>
    </row>
    <row r="548" spans="1:44">
      <c r="A548" s="4">
        <v>96018</v>
      </c>
      <c r="B548" s="84" t="s">
        <v>545</v>
      </c>
      <c r="C548" s="249">
        <f>VLOOKUP($A548,'App C Total'!$A:$I,3,FALSE)</f>
        <v>3.4900000000000001E-5</v>
      </c>
      <c r="D548" s="44"/>
      <c r="E548" s="250">
        <f>VLOOKUP($A548,'App C Total'!$A:$I,5,FALSE)</f>
        <v>37638.517250000004</v>
      </c>
      <c r="F548" s="250">
        <f>VLOOKUP($A548,'App C Total'!$A:$I,6,FALSE)</f>
        <v>16208.284849999996</v>
      </c>
      <c r="G548" s="250">
        <f>VLOOKUP($A548,'App C Total'!$A:$I,7,FALSE)</f>
        <v>40059.095475000002</v>
      </c>
      <c r="H548" s="250">
        <f>VLOOKUP($A548,'App C Total'!$A:$I,8,FALSE)</f>
        <v>2615.9644000000003</v>
      </c>
      <c r="I548" s="250">
        <f>VLOOKUP($A548,'App C Total'!$A:$I,9,FALSE)</f>
        <v>0</v>
      </c>
      <c r="L548" s="250">
        <f>VLOOKUP($A548,'App C Exp'!$A:$I,5,FALSE)</f>
        <v>10030.2251</v>
      </c>
      <c r="M548" s="250">
        <f>VLOOKUP($A548,'App C Exp'!$A:$I,6,FALSE)</f>
        <v>7447.2761</v>
      </c>
      <c r="N548" s="250">
        <f>VLOOKUP($A548,'App C Exp'!$A:$I,7,FALSE)</f>
        <v>7724.4868000000006</v>
      </c>
      <c r="O548" s="250">
        <f>VLOOKUP($A548,'App C Exp'!$A:$I,8,FALSE)</f>
        <v>0</v>
      </c>
      <c r="P548" s="250">
        <f>VLOOKUP($A548,'App C Exp'!$A:$I,9,FALSE)</f>
        <v>0</v>
      </c>
      <c r="S548" s="250">
        <f>VLOOKUP($A548,'App C Inv'!$A:$I,5,FALSE)</f>
        <v>15412.363500000001</v>
      </c>
      <c r="T548" s="250">
        <f>VLOOKUP($A548,'App C Inv'!$A:$I,6,FALSE)</f>
        <v>10218.4408</v>
      </c>
      <c r="U548" s="250">
        <f>VLOOKUP($A548,'App C Inv'!$A:$I,7,FALSE)</f>
        <v>33617.948499999999</v>
      </c>
      <c r="V548" s="250">
        <f>VLOOKUP($A548,'App C Inv'!$A:$I,8,FALSE)</f>
        <v>2615.9644000000003</v>
      </c>
      <c r="W548" s="250">
        <f>VLOOKUP($A548,'App C Inv'!$A:$I,9,FALSE)</f>
        <v>0</v>
      </c>
      <c r="Z548" s="250">
        <f>VLOOKUP($A548,'App C Assum'!$A:$I,5,FALSE)</f>
        <v>9822.3607000000011</v>
      </c>
      <c r="AA548" s="250">
        <f>VLOOKUP($A548,'App C Assum'!$A:$I,6,FALSE)</f>
        <v>0</v>
      </c>
      <c r="AB548" s="250">
        <f>VLOOKUP($A548,'App C Assum'!$A:$I,7,FALSE)</f>
        <v>0</v>
      </c>
      <c r="AC548" s="250">
        <f>VLOOKUP($A548,'App C Assum'!$A:$I,8,FALSE)</f>
        <v>0</v>
      </c>
      <c r="AD548" s="250">
        <f>VLOOKUP($A548,'App C Assum'!$A:$I,9,FALSE)</f>
        <v>0</v>
      </c>
      <c r="AG548" s="250">
        <f>VLOOKUP($A548,'App C Share Outflows'!$A:$I,5,FALSE)</f>
        <v>4907.2018750000007</v>
      </c>
      <c r="AH548" s="250">
        <f>VLOOKUP($A548,'App C Share Outflows'!$A:$I,6,FALSE)</f>
        <v>1076.2018750000007</v>
      </c>
      <c r="AI548" s="250">
        <f>VLOOKUP($A548,'App C Share Outflows'!$A:$I,7,FALSE)</f>
        <v>0</v>
      </c>
      <c r="AJ548" s="250">
        <f>VLOOKUP($A548,'App C Share Outflows'!$A:$I,8,FALSE)</f>
        <v>0</v>
      </c>
      <c r="AK548" s="250">
        <f>VLOOKUP($A548,'App C Share Outflows'!$A:$I,9,FALSE)</f>
        <v>0</v>
      </c>
      <c r="AN548" s="250">
        <f>VLOOKUP($A548,'App C Share Inflows'!$A:$I,5,FALSE)</f>
        <v>-2533.6339250000028</v>
      </c>
      <c r="AO548" s="250">
        <f>VLOOKUP($A548,'App C Share Inflows'!$A:$I,6,FALSE)</f>
        <v>-2533.6339250000028</v>
      </c>
      <c r="AP548" s="250">
        <f>VLOOKUP($A548,'App C Share Inflows'!$A:$I,7,FALSE)</f>
        <v>-1283.3398249999964</v>
      </c>
      <c r="AQ548" s="250">
        <f>VLOOKUP($A548,'App C Share Inflows'!$A:$I,8,FALSE)</f>
        <v>0</v>
      </c>
      <c r="AR548" s="250">
        <f>VLOOKUP($A548,'App C Share Inflows'!$A:$I,9,FALSE)</f>
        <v>0</v>
      </c>
    </row>
    <row r="549" spans="1:44">
      <c r="A549" s="4">
        <v>96021</v>
      </c>
      <c r="B549" s="84" t="s">
        <v>546</v>
      </c>
      <c r="C549" s="249">
        <f>VLOOKUP($A549,'App C Total'!$A:$I,3,FALSE)</f>
        <v>7.4982E-4</v>
      </c>
      <c r="D549" s="44"/>
      <c r="E549" s="250">
        <f>VLOOKUP($A549,'App C Total'!$A:$I,5,FALSE)</f>
        <v>764296.10139499989</v>
      </c>
      <c r="F549" s="250">
        <f>VLOOKUP($A549,'App C Total'!$A:$I,6,FALSE)</f>
        <v>387756.87107500003</v>
      </c>
      <c r="G549" s="250">
        <f>VLOOKUP($A549,'App C Total'!$A:$I,7,FALSE)</f>
        <v>858497.738595</v>
      </c>
      <c r="H549" s="250">
        <f>VLOOKUP($A549,'App C Total'!$A:$I,8,FALSE)</f>
        <v>56203.507920000004</v>
      </c>
      <c r="I549" s="250">
        <f>VLOOKUP($A549,'App C Total'!$A:$I,9,FALSE)</f>
        <v>0</v>
      </c>
      <c r="L549" s="250">
        <f>VLOOKUP($A549,'App C Exp'!$A:$I,5,FALSE)</f>
        <v>215497.51818000001</v>
      </c>
      <c r="M549" s="250">
        <f>VLOOKUP($A549,'App C Exp'!$A:$I,6,FALSE)</f>
        <v>160003.33997999999</v>
      </c>
      <c r="N549" s="250">
        <f>VLOOKUP($A549,'App C Exp'!$A:$I,7,FALSE)</f>
        <v>165959.16024</v>
      </c>
      <c r="O549" s="250">
        <f>VLOOKUP($A549,'App C Exp'!$A:$I,8,FALSE)</f>
        <v>0</v>
      </c>
      <c r="P549" s="250">
        <f>VLOOKUP($A549,'App C Exp'!$A:$I,9,FALSE)</f>
        <v>0</v>
      </c>
      <c r="S549" s="250">
        <f>VLOOKUP($A549,'App C Inv'!$A:$I,5,FALSE)</f>
        <v>331131.75929999998</v>
      </c>
      <c r="T549" s="250">
        <f>VLOOKUP($A549,'App C Inv'!$A:$I,6,FALSE)</f>
        <v>219541.29743999999</v>
      </c>
      <c r="U549" s="250">
        <f>VLOOKUP($A549,'App C Inv'!$A:$I,7,FALSE)</f>
        <v>722275.36230000004</v>
      </c>
      <c r="V549" s="250">
        <f>VLOOKUP($A549,'App C Inv'!$A:$I,8,FALSE)</f>
        <v>56203.507920000004</v>
      </c>
      <c r="W549" s="250">
        <f>VLOOKUP($A549,'App C Inv'!$A:$I,9,FALSE)</f>
        <v>0</v>
      </c>
      <c r="Z549" s="250">
        <f>VLOOKUP($A549,'App C Assum'!$A:$I,5,FALSE)</f>
        <v>211031.59026</v>
      </c>
      <c r="AA549" s="250">
        <f>VLOOKUP($A549,'App C Assum'!$A:$I,6,FALSE)</f>
        <v>0</v>
      </c>
      <c r="AB549" s="250">
        <f>VLOOKUP($A549,'App C Assum'!$A:$I,7,FALSE)</f>
        <v>0</v>
      </c>
      <c r="AC549" s="250">
        <f>VLOOKUP($A549,'App C Assum'!$A:$I,8,FALSE)</f>
        <v>0</v>
      </c>
      <c r="AD549" s="250">
        <f>VLOOKUP($A549,'App C Assum'!$A:$I,9,FALSE)</f>
        <v>0</v>
      </c>
      <c r="AG549" s="250">
        <f>VLOOKUP($A549,'App C Share Outflows'!$A:$I,5,FALSE)</f>
        <v>43589.798850000021</v>
      </c>
      <c r="AH549" s="250">
        <f>VLOOKUP($A549,'App C Share Outflows'!$A:$I,6,FALSE)</f>
        <v>43589.798850000021</v>
      </c>
      <c r="AI549" s="250">
        <f>VLOOKUP($A549,'App C Share Outflows'!$A:$I,7,FALSE)</f>
        <v>0</v>
      </c>
      <c r="AJ549" s="250">
        <f>VLOOKUP($A549,'App C Share Outflows'!$A:$I,8,FALSE)</f>
        <v>0</v>
      </c>
      <c r="AK549" s="250">
        <f>VLOOKUP($A549,'App C Share Outflows'!$A:$I,9,FALSE)</f>
        <v>0</v>
      </c>
      <c r="AN549" s="250">
        <f>VLOOKUP($A549,'App C Share Inflows'!$A:$I,5,FALSE)</f>
        <v>-36954.565194999996</v>
      </c>
      <c r="AO549" s="250">
        <f>VLOOKUP($A549,'App C Share Inflows'!$A:$I,6,FALSE)</f>
        <v>-35377.565194999996</v>
      </c>
      <c r="AP549" s="250">
        <f>VLOOKUP($A549,'App C Share Inflows'!$A:$I,7,FALSE)</f>
        <v>-29736.783944999996</v>
      </c>
      <c r="AQ549" s="250">
        <f>VLOOKUP($A549,'App C Share Inflows'!$A:$I,8,FALSE)</f>
        <v>0</v>
      </c>
      <c r="AR549" s="250">
        <f>VLOOKUP($A549,'App C Share Inflows'!$A:$I,9,FALSE)</f>
        <v>0</v>
      </c>
    </row>
    <row r="550" spans="1:44">
      <c r="A550" s="4">
        <v>96031</v>
      </c>
      <c r="B550" s="84" t="s">
        <v>547</v>
      </c>
      <c r="C550" s="249">
        <f>VLOOKUP($A550,'App C Total'!$A:$I,3,FALSE)</f>
        <v>7.8377000000000004E-4</v>
      </c>
      <c r="D550" s="44"/>
      <c r="E550" s="250">
        <f>VLOOKUP($A550,'App C Total'!$A:$I,5,FALSE)</f>
        <v>727467.04965750012</v>
      </c>
      <c r="F550" s="250">
        <f>VLOOKUP($A550,'App C Total'!$A:$I,6,FALSE)</f>
        <v>362582.64913750003</v>
      </c>
      <c r="G550" s="250">
        <f>VLOOKUP($A550,'App C Total'!$A:$I,7,FALSE)</f>
        <v>889230.98918250017</v>
      </c>
      <c r="H550" s="250">
        <f>VLOOKUP($A550,'App C Total'!$A:$I,8,FALSE)</f>
        <v>58748.26412</v>
      </c>
      <c r="I550" s="250">
        <f>VLOOKUP($A550,'App C Total'!$A:$I,9,FALSE)</f>
        <v>0</v>
      </c>
      <c r="L550" s="250">
        <f>VLOOKUP($A550,'App C Exp'!$A:$I,5,FALSE)</f>
        <v>225254.71423000001</v>
      </c>
      <c r="M550" s="250">
        <f>VLOOKUP($A550,'App C Exp'!$A:$I,6,FALSE)</f>
        <v>167247.89653</v>
      </c>
      <c r="N550" s="250">
        <f>VLOOKUP($A550,'App C Exp'!$A:$I,7,FALSE)</f>
        <v>173473.38164000001</v>
      </c>
      <c r="O550" s="250">
        <f>VLOOKUP($A550,'App C Exp'!$A:$I,8,FALSE)</f>
        <v>0</v>
      </c>
      <c r="P550" s="250">
        <f>VLOOKUP($A550,'App C Exp'!$A:$I,9,FALSE)</f>
        <v>0</v>
      </c>
      <c r="S550" s="250">
        <f>VLOOKUP($A550,'App C Inv'!$A:$I,5,FALSE)</f>
        <v>346124.58855000004</v>
      </c>
      <c r="T550" s="250">
        <f>VLOOKUP($A550,'App C Inv'!$A:$I,6,FALSE)</f>
        <v>229481.58584000001</v>
      </c>
      <c r="U550" s="250">
        <f>VLOOKUP($A550,'App C Inv'!$A:$I,7,FALSE)</f>
        <v>754978.20905000006</v>
      </c>
      <c r="V550" s="250">
        <f>VLOOKUP($A550,'App C Inv'!$A:$I,8,FALSE)</f>
        <v>58748.26412</v>
      </c>
      <c r="W550" s="250">
        <f>VLOOKUP($A550,'App C Inv'!$A:$I,9,FALSE)</f>
        <v>0</v>
      </c>
      <c r="Z550" s="250">
        <f>VLOOKUP($A550,'App C Assum'!$A:$I,5,FALSE)</f>
        <v>220586.58011000001</v>
      </c>
      <c r="AA550" s="250">
        <f>VLOOKUP($A550,'App C Assum'!$A:$I,6,FALSE)</f>
        <v>0</v>
      </c>
      <c r="AB550" s="250">
        <f>VLOOKUP($A550,'App C Assum'!$A:$I,7,FALSE)</f>
        <v>0</v>
      </c>
      <c r="AC550" s="250">
        <f>VLOOKUP($A550,'App C Assum'!$A:$I,8,FALSE)</f>
        <v>0</v>
      </c>
      <c r="AD550" s="250">
        <f>VLOOKUP($A550,'App C Assum'!$A:$I,9,FALSE)</f>
        <v>0</v>
      </c>
      <c r="AG550" s="250">
        <f>VLOOKUP($A550,'App C Share Outflows'!$A:$I,5,FALSE)</f>
        <v>22050.641399999964</v>
      </c>
      <c r="AH550" s="250">
        <f>VLOOKUP($A550,'App C Share Outflows'!$A:$I,6,FALSE)</f>
        <v>22050.641399999964</v>
      </c>
      <c r="AI550" s="250">
        <f>VLOOKUP($A550,'App C Share Outflows'!$A:$I,7,FALSE)</f>
        <v>0</v>
      </c>
      <c r="AJ550" s="250">
        <f>VLOOKUP($A550,'App C Share Outflows'!$A:$I,8,FALSE)</f>
        <v>0</v>
      </c>
      <c r="AK550" s="250">
        <f>VLOOKUP($A550,'App C Share Outflows'!$A:$I,9,FALSE)</f>
        <v>0</v>
      </c>
      <c r="AN550" s="250">
        <f>VLOOKUP($A550,'App C Share Inflows'!$A:$I,5,FALSE)</f>
        <v>-86549.4746324999</v>
      </c>
      <c r="AO550" s="250">
        <f>VLOOKUP($A550,'App C Share Inflows'!$A:$I,6,FALSE)</f>
        <v>-56197.4746324999</v>
      </c>
      <c r="AP550" s="250">
        <f>VLOOKUP($A550,'App C Share Inflows'!$A:$I,7,FALSE)</f>
        <v>-39220.601507499916</v>
      </c>
      <c r="AQ550" s="250">
        <f>VLOOKUP($A550,'App C Share Inflows'!$A:$I,8,FALSE)</f>
        <v>0</v>
      </c>
      <c r="AR550" s="250">
        <f>VLOOKUP($A550,'App C Share Inflows'!$A:$I,9,FALSE)</f>
        <v>0</v>
      </c>
    </row>
    <row r="551" spans="1:44">
      <c r="A551" s="4">
        <v>96041</v>
      </c>
      <c r="B551" s="84" t="s">
        <v>548</v>
      </c>
      <c r="C551" s="249">
        <f>VLOOKUP($A551,'App C Total'!$A:$I,3,FALSE)</f>
        <v>1.9183500000000001E-3</v>
      </c>
      <c r="D551" s="44"/>
      <c r="E551" s="250">
        <f>VLOOKUP($A551,'App C Total'!$A:$I,5,FALSE)</f>
        <v>1933223.5696375004</v>
      </c>
      <c r="F551" s="250">
        <f>VLOOKUP($A551,'App C Total'!$A:$I,6,FALSE)</f>
        <v>933956.70503750071</v>
      </c>
      <c r="G551" s="250">
        <f>VLOOKUP($A551,'App C Total'!$A:$I,7,FALSE)</f>
        <v>2230449.096337501</v>
      </c>
      <c r="H551" s="250">
        <f>VLOOKUP($A551,'App C Total'!$A:$I,8,FALSE)</f>
        <v>143791.8426</v>
      </c>
      <c r="I551" s="250">
        <f>VLOOKUP($A551,'App C Total'!$A:$I,9,FALSE)</f>
        <v>0</v>
      </c>
      <c r="L551" s="250">
        <f>VLOOKUP($A551,'App C Exp'!$A:$I,5,FALSE)</f>
        <v>551331.87164999999</v>
      </c>
      <c r="M551" s="250">
        <f>VLOOKUP($A551,'App C Exp'!$A:$I,6,FALSE)</f>
        <v>409354.78815000004</v>
      </c>
      <c r="N551" s="250">
        <f>VLOOKUP($A551,'App C Exp'!$A:$I,7,FALSE)</f>
        <v>424592.24220000004</v>
      </c>
      <c r="O551" s="250">
        <f>VLOOKUP($A551,'App C Exp'!$A:$I,8,FALSE)</f>
        <v>0</v>
      </c>
      <c r="P551" s="250">
        <f>VLOOKUP($A551,'App C Exp'!$A:$I,9,FALSE)</f>
        <v>0</v>
      </c>
      <c r="S551" s="250">
        <f>VLOOKUP($A551,'App C Inv'!$A:$I,5,FALSE)</f>
        <v>847172.13525000005</v>
      </c>
      <c r="T551" s="250">
        <f>VLOOKUP($A551,'App C Inv'!$A:$I,6,FALSE)</f>
        <v>561677.53320000006</v>
      </c>
      <c r="U551" s="250">
        <f>VLOOKUP($A551,'App C Inv'!$A:$I,7,FALSE)</f>
        <v>1847879.4127500001</v>
      </c>
      <c r="V551" s="250">
        <f>VLOOKUP($A551,'App C Inv'!$A:$I,8,FALSE)</f>
        <v>143791.8426</v>
      </c>
      <c r="W551" s="250">
        <f>VLOOKUP($A551,'App C Inv'!$A:$I,9,FALSE)</f>
        <v>0</v>
      </c>
      <c r="Z551" s="250">
        <f>VLOOKUP($A551,'App C Assum'!$A:$I,5,FALSE)</f>
        <v>539906.17905000004</v>
      </c>
      <c r="AA551" s="250">
        <f>VLOOKUP($A551,'App C Assum'!$A:$I,6,FALSE)</f>
        <v>0</v>
      </c>
      <c r="AB551" s="250">
        <f>VLOOKUP($A551,'App C Assum'!$A:$I,7,FALSE)</f>
        <v>0</v>
      </c>
      <c r="AC551" s="250">
        <f>VLOOKUP($A551,'App C Assum'!$A:$I,8,FALSE)</f>
        <v>0</v>
      </c>
      <c r="AD551" s="250">
        <f>VLOOKUP($A551,'App C Assum'!$A:$I,9,FALSE)</f>
        <v>0</v>
      </c>
      <c r="AG551" s="250">
        <f>VLOOKUP($A551,'App C Share Outflows'!$A:$I,5,FALSE)</f>
        <v>82525.911050000112</v>
      </c>
      <c r="AH551" s="250">
        <f>VLOOKUP($A551,'App C Share Outflows'!$A:$I,6,FALSE)</f>
        <v>50636.911050000112</v>
      </c>
      <c r="AI551" s="250">
        <f>VLOOKUP($A551,'App C Share Outflows'!$A:$I,7,FALSE)</f>
        <v>0</v>
      </c>
      <c r="AJ551" s="250">
        <f>VLOOKUP($A551,'App C Share Outflows'!$A:$I,8,FALSE)</f>
        <v>0</v>
      </c>
      <c r="AK551" s="250">
        <f>VLOOKUP($A551,'App C Share Outflows'!$A:$I,9,FALSE)</f>
        <v>0</v>
      </c>
      <c r="AN551" s="250">
        <f>VLOOKUP($A551,'App C Share Inflows'!$A:$I,5,FALSE)</f>
        <v>-87712.527362499561</v>
      </c>
      <c r="AO551" s="250">
        <f>VLOOKUP($A551,'App C Share Inflows'!$A:$I,6,FALSE)</f>
        <v>-87712.527362499561</v>
      </c>
      <c r="AP551" s="250">
        <f>VLOOKUP($A551,'App C Share Inflows'!$A:$I,7,FALSE)</f>
        <v>-42022.558612499619</v>
      </c>
      <c r="AQ551" s="250">
        <f>VLOOKUP($A551,'App C Share Inflows'!$A:$I,8,FALSE)</f>
        <v>0</v>
      </c>
      <c r="AR551" s="250">
        <f>VLOOKUP($A551,'App C Share Inflows'!$A:$I,9,FALSE)</f>
        <v>0</v>
      </c>
    </row>
    <row r="552" spans="1:44">
      <c r="A552" s="4">
        <v>96051</v>
      </c>
      <c r="B552" s="84" t="s">
        <v>549</v>
      </c>
      <c r="C552" s="249">
        <f>VLOOKUP($A552,'App C Total'!$A:$I,3,FALSE)</f>
        <v>1.02903E-3</v>
      </c>
      <c r="D552" s="44"/>
      <c r="E552" s="250">
        <f>VLOOKUP($A552,'App C Total'!$A:$I,5,FALSE)</f>
        <v>1030860.0355424999</v>
      </c>
      <c r="F552" s="250">
        <f>VLOOKUP($A552,'App C Total'!$A:$I,6,FALSE)</f>
        <v>528662.90326250007</v>
      </c>
      <c r="G552" s="250">
        <f>VLOOKUP($A552,'App C Total'!$A:$I,7,FALSE)</f>
        <v>1271224.7649175001</v>
      </c>
      <c r="H552" s="250">
        <f>VLOOKUP($A552,'App C Total'!$A:$I,8,FALSE)</f>
        <v>77131.972680000006</v>
      </c>
      <c r="I552" s="250">
        <f>VLOOKUP($A552,'App C Total'!$A:$I,9,FALSE)</f>
        <v>0</v>
      </c>
      <c r="L552" s="250">
        <f>VLOOKUP($A552,'App C Exp'!$A:$I,5,FALSE)</f>
        <v>295742.19296999997</v>
      </c>
      <c r="M552" s="250">
        <f>VLOOKUP($A552,'App C Exp'!$A:$I,6,FALSE)</f>
        <v>219583.68267000001</v>
      </c>
      <c r="N552" s="250">
        <f>VLOOKUP($A552,'App C Exp'!$A:$I,7,FALSE)</f>
        <v>227757.26796</v>
      </c>
      <c r="O552" s="250">
        <f>VLOOKUP($A552,'App C Exp'!$A:$I,8,FALSE)</f>
        <v>0</v>
      </c>
      <c r="P552" s="250">
        <f>VLOOKUP($A552,'App C Exp'!$A:$I,9,FALSE)</f>
        <v>0</v>
      </c>
      <c r="S552" s="250">
        <f>VLOOKUP($A552,'App C Inv'!$A:$I,5,FALSE)</f>
        <v>454435.08344999998</v>
      </c>
      <c r="T552" s="250">
        <f>VLOOKUP($A552,'App C Inv'!$A:$I,6,FALSE)</f>
        <v>301291.75176000001</v>
      </c>
      <c r="U552" s="250">
        <f>VLOOKUP($A552,'App C Inv'!$A:$I,7,FALSE)</f>
        <v>991228.58294999995</v>
      </c>
      <c r="V552" s="250">
        <f>VLOOKUP($A552,'App C Inv'!$A:$I,8,FALSE)</f>
        <v>77131.972680000006</v>
      </c>
      <c r="W552" s="250">
        <f>VLOOKUP($A552,'App C Inv'!$A:$I,9,FALSE)</f>
        <v>0</v>
      </c>
      <c r="Z552" s="250">
        <f>VLOOKUP($A552,'App C Assum'!$A:$I,5,FALSE)</f>
        <v>289613.29028999998</v>
      </c>
      <c r="AA552" s="250">
        <f>VLOOKUP($A552,'App C Assum'!$A:$I,6,FALSE)</f>
        <v>0</v>
      </c>
      <c r="AB552" s="250">
        <f>VLOOKUP($A552,'App C Assum'!$A:$I,7,FALSE)</f>
        <v>0</v>
      </c>
      <c r="AC552" s="250">
        <f>VLOOKUP($A552,'App C Assum'!$A:$I,8,FALSE)</f>
        <v>0</v>
      </c>
      <c r="AD552" s="250">
        <f>VLOOKUP($A552,'App C Assum'!$A:$I,9,FALSE)</f>
        <v>0</v>
      </c>
      <c r="AG552" s="250">
        <f>VLOOKUP($A552,'App C Share Outflows'!$A:$I,5,FALSE)</f>
        <v>52238.91400750012</v>
      </c>
      <c r="AH552" s="250">
        <f>VLOOKUP($A552,'App C Share Outflows'!$A:$I,6,FALSE)</f>
        <v>52238.91400750012</v>
      </c>
      <c r="AI552" s="250">
        <f>VLOOKUP($A552,'App C Share Outflows'!$A:$I,7,FALSE)</f>
        <v>52238.91400750012</v>
      </c>
      <c r="AJ552" s="250">
        <f>VLOOKUP($A552,'App C Share Outflows'!$A:$I,8,FALSE)</f>
        <v>0</v>
      </c>
      <c r="AK552" s="250">
        <f>VLOOKUP($A552,'App C Share Outflows'!$A:$I,9,FALSE)</f>
        <v>0</v>
      </c>
      <c r="AN552" s="250">
        <f>VLOOKUP($A552,'App C Share Inflows'!$A:$I,5,FALSE)</f>
        <v>-61169.445175000088</v>
      </c>
      <c r="AO552" s="250">
        <f>VLOOKUP($A552,'App C Share Inflows'!$A:$I,6,FALSE)</f>
        <v>-44451.445175000088</v>
      </c>
      <c r="AP552" s="250">
        <f>VLOOKUP($A552,'App C Share Inflows'!$A:$I,7,FALSE)</f>
        <v>0</v>
      </c>
      <c r="AQ552" s="250">
        <f>VLOOKUP($A552,'App C Share Inflows'!$A:$I,8,FALSE)</f>
        <v>0</v>
      </c>
      <c r="AR552" s="250">
        <f>VLOOKUP($A552,'App C Share Inflows'!$A:$I,9,FALSE)</f>
        <v>0</v>
      </c>
    </row>
    <row r="553" spans="1:44">
      <c r="A553" s="4">
        <v>96061</v>
      </c>
      <c r="B553" s="84" t="s">
        <v>550</v>
      </c>
      <c r="C553" s="249">
        <f>VLOOKUP($A553,'App C Total'!$A:$I,3,FALSE)</f>
        <v>3.7237000000000001E-4</v>
      </c>
      <c r="D553" s="44"/>
      <c r="E553" s="250">
        <f>VLOOKUP($A553,'App C Total'!$A:$I,5,FALSE)</f>
        <v>384056.60650750005</v>
      </c>
      <c r="F553" s="250">
        <f>VLOOKUP($A553,'App C Total'!$A:$I,6,FALSE)</f>
        <v>192496.35238750005</v>
      </c>
      <c r="G553" s="250">
        <f>VLOOKUP($A553,'App C Total'!$A:$I,7,FALSE)</f>
        <v>451608.82913249999</v>
      </c>
      <c r="H553" s="250">
        <f>VLOOKUP($A553,'App C Total'!$A:$I,8,FALSE)</f>
        <v>27911.365720000002</v>
      </c>
      <c r="I553" s="250">
        <f>VLOOKUP($A553,'App C Total'!$A:$I,9,FALSE)</f>
        <v>0</v>
      </c>
      <c r="L553" s="250">
        <f>VLOOKUP($A553,'App C Exp'!$A:$I,5,FALSE)</f>
        <v>107018.76563000001</v>
      </c>
      <c r="M553" s="250">
        <f>VLOOKUP($A553,'App C Exp'!$A:$I,6,FALSE)</f>
        <v>79459.661930000002</v>
      </c>
      <c r="N553" s="250">
        <f>VLOOKUP($A553,'App C Exp'!$A:$I,7,FALSE)</f>
        <v>82417.396840000001</v>
      </c>
      <c r="O553" s="250">
        <f>VLOOKUP($A553,'App C Exp'!$A:$I,8,FALSE)</f>
        <v>0</v>
      </c>
      <c r="P553" s="250">
        <f>VLOOKUP($A553,'App C Exp'!$A:$I,9,FALSE)</f>
        <v>0</v>
      </c>
      <c r="S553" s="250">
        <f>VLOOKUP($A553,'App C Inv'!$A:$I,5,FALSE)</f>
        <v>164444.17754999999</v>
      </c>
      <c r="T553" s="250">
        <f>VLOOKUP($A553,'App C Inv'!$A:$I,6,FALSE)</f>
        <v>109026.95704000001</v>
      </c>
      <c r="U553" s="250">
        <f>VLOOKUP($A553,'App C Inv'!$A:$I,7,FALSE)</f>
        <v>358690.98804999999</v>
      </c>
      <c r="V553" s="250">
        <f>VLOOKUP($A553,'App C Inv'!$A:$I,8,FALSE)</f>
        <v>27911.365720000002</v>
      </c>
      <c r="W553" s="250">
        <f>VLOOKUP($A553,'App C Inv'!$A:$I,9,FALSE)</f>
        <v>0</v>
      </c>
      <c r="Z553" s="250">
        <f>VLOOKUP($A553,'App C Assum'!$A:$I,5,FALSE)</f>
        <v>104800.92991000001</v>
      </c>
      <c r="AA553" s="250">
        <f>VLOOKUP($A553,'App C Assum'!$A:$I,6,FALSE)</f>
        <v>0</v>
      </c>
      <c r="AB553" s="250">
        <f>VLOOKUP($A553,'App C Assum'!$A:$I,7,FALSE)</f>
        <v>0</v>
      </c>
      <c r="AC553" s="250">
        <f>VLOOKUP($A553,'App C Assum'!$A:$I,8,FALSE)</f>
        <v>0</v>
      </c>
      <c r="AD553" s="250">
        <f>VLOOKUP($A553,'App C Assum'!$A:$I,9,FALSE)</f>
        <v>0</v>
      </c>
      <c r="AG553" s="250">
        <f>VLOOKUP($A553,'App C Share Outflows'!$A:$I,5,FALSE)</f>
        <v>18034.326542500043</v>
      </c>
      <c r="AH553" s="250">
        <f>VLOOKUP($A553,'App C Share Outflows'!$A:$I,6,FALSE)</f>
        <v>14251.326542500043</v>
      </c>
      <c r="AI553" s="250">
        <f>VLOOKUP($A553,'App C Share Outflows'!$A:$I,7,FALSE)</f>
        <v>10500.444242500031</v>
      </c>
      <c r="AJ553" s="250">
        <f>VLOOKUP($A553,'App C Share Outflows'!$A:$I,8,FALSE)</f>
        <v>0</v>
      </c>
      <c r="AK553" s="250">
        <f>VLOOKUP($A553,'App C Share Outflows'!$A:$I,9,FALSE)</f>
        <v>0</v>
      </c>
      <c r="AN553" s="250">
        <f>VLOOKUP($A553,'App C Share Inflows'!$A:$I,5,FALSE)</f>
        <v>-10241.593124999999</v>
      </c>
      <c r="AO553" s="250">
        <f>VLOOKUP($A553,'App C Share Inflows'!$A:$I,6,FALSE)</f>
        <v>-10241.593124999999</v>
      </c>
      <c r="AP553" s="250">
        <f>VLOOKUP($A553,'App C Share Inflows'!$A:$I,7,FALSE)</f>
        <v>0</v>
      </c>
      <c r="AQ553" s="250">
        <f>VLOOKUP($A553,'App C Share Inflows'!$A:$I,8,FALSE)</f>
        <v>0</v>
      </c>
      <c r="AR553" s="250">
        <f>VLOOKUP($A553,'App C Share Inflows'!$A:$I,9,FALSE)</f>
        <v>0</v>
      </c>
    </row>
    <row r="554" spans="1:44">
      <c r="A554" s="4">
        <v>96071</v>
      </c>
      <c r="B554" s="84" t="s">
        <v>551</v>
      </c>
      <c r="C554" s="249">
        <f>VLOOKUP($A554,'App C Total'!$A:$I,3,FALSE)</f>
        <v>1.3377199999999999E-3</v>
      </c>
      <c r="D554" s="44"/>
      <c r="E554" s="250">
        <f>VLOOKUP($A554,'App C Total'!$A:$I,5,FALSE)</f>
        <v>1397135.6628949998</v>
      </c>
      <c r="F554" s="250">
        <f>VLOOKUP($A554,'App C Total'!$A:$I,6,FALSE)</f>
        <v>718752.57217499998</v>
      </c>
      <c r="G554" s="250">
        <f>VLOOKUP($A554,'App C Total'!$A:$I,7,FALSE)</f>
        <v>1606787.2965200001</v>
      </c>
      <c r="H554" s="250">
        <f>VLOOKUP($A554,'App C Total'!$A:$I,8,FALSE)</f>
        <v>100270.14031999999</v>
      </c>
      <c r="I554" s="250">
        <f>VLOOKUP($A554,'App C Total'!$A:$I,9,FALSE)</f>
        <v>0</v>
      </c>
      <c r="L554" s="250">
        <f>VLOOKUP($A554,'App C Exp'!$A:$I,5,FALSE)</f>
        <v>384459.39027999999</v>
      </c>
      <c r="M554" s="250">
        <f>VLOOKUP($A554,'App C Exp'!$A:$I,6,FALSE)</f>
        <v>285454.73307999998</v>
      </c>
      <c r="N554" s="250">
        <f>VLOOKUP($A554,'App C Exp'!$A:$I,7,FALSE)</f>
        <v>296080.24303999997</v>
      </c>
      <c r="O554" s="250">
        <f>VLOOKUP($A554,'App C Exp'!$A:$I,8,FALSE)</f>
        <v>0</v>
      </c>
      <c r="P554" s="250">
        <f>VLOOKUP($A554,'App C Exp'!$A:$I,9,FALSE)</f>
        <v>0</v>
      </c>
      <c r="S554" s="250">
        <f>VLOOKUP($A554,'App C Inv'!$A:$I,5,FALSE)</f>
        <v>590757.21779999998</v>
      </c>
      <c r="T554" s="250">
        <f>VLOOKUP($A554,'App C Inv'!$A:$I,6,FALSE)</f>
        <v>391673.71424</v>
      </c>
      <c r="U554" s="250">
        <f>VLOOKUP($A554,'App C Inv'!$A:$I,7,FALSE)</f>
        <v>1288578.8558</v>
      </c>
      <c r="V554" s="250">
        <f>VLOOKUP($A554,'App C Inv'!$A:$I,8,FALSE)</f>
        <v>100270.14031999999</v>
      </c>
      <c r="W554" s="250">
        <f>VLOOKUP($A554,'App C Inv'!$A:$I,9,FALSE)</f>
        <v>0</v>
      </c>
      <c r="Z554" s="250">
        <f>VLOOKUP($A554,'App C Assum'!$A:$I,5,FALSE)</f>
        <v>376491.92995999998</v>
      </c>
      <c r="AA554" s="250">
        <f>VLOOKUP($A554,'App C Assum'!$A:$I,6,FALSE)</f>
        <v>0</v>
      </c>
      <c r="AB554" s="250">
        <f>VLOOKUP($A554,'App C Assum'!$A:$I,7,FALSE)</f>
        <v>0</v>
      </c>
      <c r="AC554" s="250">
        <f>VLOOKUP($A554,'App C Assum'!$A:$I,8,FALSE)</f>
        <v>0</v>
      </c>
      <c r="AD554" s="250">
        <f>VLOOKUP($A554,'App C Assum'!$A:$I,9,FALSE)</f>
        <v>0</v>
      </c>
      <c r="AG554" s="250">
        <f>VLOOKUP($A554,'App C Share Outflows'!$A:$I,5,FALSE)</f>
        <v>45427.1248549999</v>
      </c>
      <c r="AH554" s="250">
        <f>VLOOKUP($A554,'App C Share Outflows'!$A:$I,6,FALSE)</f>
        <v>41624.1248549999</v>
      </c>
      <c r="AI554" s="250">
        <f>VLOOKUP($A554,'App C Share Outflows'!$A:$I,7,FALSE)</f>
        <v>22128.197679999994</v>
      </c>
      <c r="AJ554" s="250">
        <f>VLOOKUP($A554,'App C Share Outflows'!$A:$I,8,FALSE)</f>
        <v>0</v>
      </c>
      <c r="AK554" s="250">
        <f>VLOOKUP($A554,'App C Share Outflows'!$A:$I,9,FALSE)</f>
        <v>0</v>
      </c>
      <c r="AN554" s="250">
        <f>VLOOKUP($A554,'App C Share Inflows'!$A:$I,5,FALSE)</f>
        <v>0</v>
      </c>
      <c r="AO554" s="250">
        <f>VLOOKUP($A554,'App C Share Inflows'!$A:$I,6,FALSE)</f>
        <v>0</v>
      </c>
      <c r="AP554" s="250">
        <f>VLOOKUP($A554,'App C Share Inflows'!$A:$I,7,FALSE)</f>
        <v>0</v>
      </c>
      <c r="AQ554" s="250">
        <f>VLOOKUP($A554,'App C Share Inflows'!$A:$I,8,FALSE)</f>
        <v>0</v>
      </c>
      <c r="AR554" s="250">
        <f>VLOOKUP($A554,'App C Share Inflows'!$A:$I,9,FALSE)</f>
        <v>0</v>
      </c>
    </row>
    <row r="555" spans="1:44">
      <c r="A555" s="4">
        <v>96081</v>
      </c>
      <c r="B555" s="84" t="s">
        <v>552</v>
      </c>
      <c r="C555" s="249">
        <f>VLOOKUP($A555,'App C Total'!$A:$I,3,FALSE)</f>
        <v>6.7270000000000003E-4</v>
      </c>
      <c r="D555" s="44"/>
      <c r="E555" s="250">
        <f>VLOOKUP($A555,'App C Total'!$A:$I,5,FALSE)</f>
        <v>716090.66127500008</v>
      </c>
      <c r="F555" s="250">
        <f>VLOOKUP($A555,'App C Total'!$A:$I,6,FALSE)</f>
        <v>349928.19607500004</v>
      </c>
      <c r="G555" s="250">
        <f>VLOOKUP($A555,'App C Total'!$A:$I,7,FALSE)</f>
        <v>801973.28707500012</v>
      </c>
      <c r="H555" s="250">
        <f>VLOOKUP($A555,'App C Total'!$A:$I,8,FALSE)</f>
        <v>50422.9012</v>
      </c>
      <c r="I555" s="250">
        <f>VLOOKUP($A555,'App C Total'!$A:$I,9,FALSE)</f>
        <v>0</v>
      </c>
      <c r="L555" s="250">
        <f>VLOOKUP($A555,'App C Exp'!$A:$I,5,FALSE)</f>
        <v>193333.30730000001</v>
      </c>
      <c r="M555" s="250">
        <f>VLOOKUP($A555,'App C Exp'!$A:$I,6,FALSE)</f>
        <v>143546.78030000001</v>
      </c>
      <c r="N555" s="250">
        <f>VLOOKUP($A555,'App C Exp'!$A:$I,7,FALSE)</f>
        <v>148890.03640000001</v>
      </c>
      <c r="O555" s="250">
        <f>VLOOKUP($A555,'App C Exp'!$A:$I,8,FALSE)</f>
        <v>0</v>
      </c>
      <c r="P555" s="250">
        <f>VLOOKUP($A555,'App C Exp'!$A:$I,9,FALSE)</f>
        <v>0</v>
      </c>
      <c r="S555" s="250">
        <f>VLOOKUP($A555,'App C Inv'!$A:$I,5,FALSE)</f>
        <v>297074.4105</v>
      </c>
      <c r="T555" s="250">
        <f>VLOOKUP($A555,'App C Inv'!$A:$I,6,FALSE)</f>
        <v>196961.1784</v>
      </c>
      <c r="U555" s="250">
        <f>VLOOKUP($A555,'App C Inv'!$A:$I,7,FALSE)</f>
        <v>647988.36550000007</v>
      </c>
      <c r="V555" s="250">
        <f>VLOOKUP($A555,'App C Inv'!$A:$I,8,FALSE)</f>
        <v>50422.9012</v>
      </c>
      <c r="W555" s="250">
        <f>VLOOKUP($A555,'App C Inv'!$A:$I,9,FALSE)</f>
        <v>0</v>
      </c>
      <c r="Z555" s="250">
        <f>VLOOKUP($A555,'App C Assum'!$A:$I,5,FALSE)</f>
        <v>189326.70610000001</v>
      </c>
      <c r="AA555" s="250">
        <f>VLOOKUP($A555,'App C Assum'!$A:$I,6,FALSE)</f>
        <v>0</v>
      </c>
      <c r="AB555" s="250">
        <f>VLOOKUP($A555,'App C Assum'!$A:$I,7,FALSE)</f>
        <v>0</v>
      </c>
      <c r="AC555" s="250">
        <f>VLOOKUP($A555,'App C Assum'!$A:$I,8,FALSE)</f>
        <v>0</v>
      </c>
      <c r="AD555" s="250">
        <f>VLOOKUP($A555,'App C Assum'!$A:$I,9,FALSE)</f>
        <v>0</v>
      </c>
      <c r="AG555" s="250">
        <f>VLOOKUP($A555,'App C Share Outflows'!$A:$I,5,FALSE)</f>
        <v>50444.307374999997</v>
      </c>
      <c r="AH555" s="250">
        <f>VLOOKUP($A555,'App C Share Outflows'!$A:$I,6,FALSE)</f>
        <v>23508.307374999997</v>
      </c>
      <c r="AI555" s="250">
        <f>VLOOKUP($A555,'App C Share Outflows'!$A:$I,7,FALSE)</f>
        <v>5094.8851750000249</v>
      </c>
      <c r="AJ555" s="250">
        <f>VLOOKUP($A555,'App C Share Outflows'!$A:$I,8,FALSE)</f>
        <v>0</v>
      </c>
      <c r="AK555" s="250">
        <f>VLOOKUP($A555,'App C Share Outflows'!$A:$I,9,FALSE)</f>
        <v>0</v>
      </c>
      <c r="AN555" s="250">
        <f>VLOOKUP($A555,'App C Share Inflows'!$A:$I,5,FALSE)</f>
        <v>-14088.069999999963</v>
      </c>
      <c r="AO555" s="250">
        <f>VLOOKUP($A555,'App C Share Inflows'!$A:$I,6,FALSE)</f>
        <v>-14088.069999999963</v>
      </c>
      <c r="AP555" s="250">
        <f>VLOOKUP($A555,'App C Share Inflows'!$A:$I,7,FALSE)</f>
        <v>0</v>
      </c>
      <c r="AQ555" s="250">
        <f>VLOOKUP($A555,'App C Share Inflows'!$A:$I,8,FALSE)</f>
        <v>0</v>
      </c>
      <c r="AR555" s="250">
        <f>VLOOKUP($A555,'App C Share Inflows'!$A:$I,9,FALSE)</f>
        <v>0</v>
      </c>
    </row>
    <row r="556" spans="1:44">
      <c r="A556" s="4">
        <v>96101</v>
      </c>
      <c r="B556" s="84" t="s">
        <v>553</v>
      </c>
      <c r="C556" s="249">
        <f>VLOOKUP($A556,'App C Total'!$A:$I,3,FALSE)</f>
        <v>6.4908999999999995E-4</v>
      </c>
      <c r="D556" s="44"/>
      <c r="E556" s="250">
        <f>VLOOKUP($A556,'App C Total'!$A:$I,5,FALSE)</f>
        <v>692763.00710250007</v>
      </c>
      <c r="F556" s="250">
        <f>VLOOKUP($A556,'App C Total'!$A:$I,6,FALSE)</f>
        <v>333291.4982625001</v>
      </c>
      <c r="G556" s="250">
        <f>VLOOKUP($A556,'App C Total'!$A:$I,7,FALSE)</f>
        <v>748044.87950249983</v>
      </c>
      <c r="H556" s="250">
        <f>VLOOKUP($A556,'App C Total'!$A:$I,8,FALSE)</f>
        <v>48653.190039999994</v>
      </c>
      <c r="I556" s="250">
        <f>VLOOKUP($A556,'App C Total'!$A:$I,9,FALSE)</f>
        <v>0</v>
      </c>
      <c r="L556" s="250">
        <f>VLOOKUP($A556,'App C Exp'!$A:$I,5,FALSE)</f>
        <v>186547.81690999999</v>
      </c>
      <c r="M556" s="250">
        <f>VLOOKUP($A556,'App C Exp'!$A:$I,6,FALSE)</f>
        <v>138508.66600999999</v>
      </c>
      <c r="N556" s="250">
        <f>VLOOKUP($A556,'App C Exp'!$A:$I,7,FALSE)</f>
        <v>143664.38787999999</v>
      </c>
      <c r="O556" s="250">
        <f>VLOOKUP($A556,'App C Exp'!$A:$I,8,FALSE)</f>
        <v>0</v>
      </c>
      <c r="P556" s="250">
        <f>VLOOKUP($A556,'App C Exp'!$A:$I,9,FALSE)</f>
        <v>0</v>
      </c>
      <c r="S556" s="250">
        <f>VLOOKUP($A556,'App C Inv'!$A:$I,5,FALSE)</f>
        <v>286647.88034999999</v>
      </c>
      <c r="T556" s="250">
        <f>VLOOKUP($A556,'App C Inv'!$A:$I,6,FALSE)</f>
        <v>190048.35927999998</v>
      </c>
      <c r="U556" s="250">
        <f>VLOOKUP($A556,'App C Inv'!$A:$I,7,FALSE)</f>
        <v>625245.67884999991</v>
      </c>
      <c r="V556" s="250">
        <f>VLOOKUP($A556,'App C Inv'!$A:$I,8,FALSE)</f>
        <v>48653.190039999994</v>
      </c>
      <c r="W556" s="250">
        <f>VLOOKUP($A556,'App C Inv'!$A:$I,9,FALSE)</f>
        <v>0</v>
      </c>
      <c r="Z556" s="250">
        <f>VLOOKUP($A556,'App C Assum'!$A:$I,5,FALSE)</f>
        <v>182681.83687</v>
      </c>
      <c r="AA556" s="250">
        <f>VLOOKUP($A556,'App C Assum'!$A:$I,6,FALSE)</f>
        <v>0</v>
      </c>
      <c r="AB556" s="250">
        <f>VLOOKUP($A556,'App C Assum'!$A:$I,7,FALSE)</f>
        <v>0</v>
      </c>
      <c r="AC556" s="250">
        <f>VLOOKUP($A556,'App C Assum'!$A:$I,8,FALSE)</f>
        <v>0</v>
      </c>
      <c r="AD556" s="250">
        <f>VLOOKUP($A556,'App C Assum'!$A:$I,9,FALSE)</f>
        <v>0</v>
      </c>
      <c r="AG556" s="250">
        <f>VLOOKUP($A556,'App C Share Outflows'!$A:$I,5,FALSE)</f>
        <v>57750.6602000001</v>
      </c>
      <c r="AH556" s="250">
        <f>VLOOKUP($A556,'App C Share Outflows'!$A:$I,6,FALSE)</f>
        <v>25599.6602000001</v>
      </c>
      <c r="AI556" s="250">
        <f>VLOOKUP($A556,'App C Share Outflows'!$A:$I,7,FALSE)</f>
        <v>0</v>
      </c>
      <c r="AJ556" s="250">
        <f>VLOOKUP($A556,'App C Share Outflows'!$A:$I,8,FALSE)</f>
        <v>0</v>
      </c>
      <c r="AK556" s="250">
        <f>VLOOKUP($A556,'App C Share Outflows'!$A:$I,9,FALSE)</f>
        <v>0</v>
      </c>
      <c r="AN556" s="250">
        <f>VLOOKUP($A556,'App C Share Inflows'!$A:$I,5,FALSE)</f>
        <v>-20865.187227499977</v>
      </c>
      <c r="AO556" s="250">
        <f>VLOOKUP($A556,'App C Share Inflows'!$A:$I,6,FALSE)</f>
        <v>-20865.187227499977</v>
      </c>
      <c r="AP556" s="250">
        <f>VLOOKUP($A556,'App C Share Inflows'!$A:$I,7,FALSE)</f>
        <v>-20865.187227499977</v>
      </c>
      <c r="AQ556" s="250">
        <f>VLOOKUP($A556,'App C Share Inflows'!$A:$I,8,FALSE)</f>
        <v>0</v>
      </c>
      <c r="AR556" s="250">
        <f>VLOOKUP($A556,'App C Share Inflows'!$A:$I,9,FALSE)</f>
        <v>0</v>
      </c>
    </row>
    <row r="557" spans="1:44">
      <c r="A557" s="4">
        <v>96102</v>
      </c>
      <c r="B557" s="84" t="s">
        <v>554</v>
      </c>
      <c r="C557" s="249">
        <f>VLOOKUP($A557,'App C Total'!$A:$I,3,FALSE)</f>
        <v>6.2999999999999998E-6</v>
      </c>
      <c r="D557" s="44"/>
      <c r="E557" s="250">
        <f>VLOOKUP($A557,'App C Total'!$A:$I,5,FALSE)</f>
        <v>3820.9577250000002</v>
      </c>
      <c r="F557" s="250">
        <f>VLOOKUP($A557,'App C Total'!$A:$I,6,FALSE)</f>
        <v>1019.0189250000003</v>
      </c>
      <c r="G557" s="250">
        <f>VLOOKUP($A557,'App C Total'!$A:$I,7,FALSE)</f>
        <v>7459.9088749999992</v>
      </c>
      <c r="H557" s="250">
        <f>VLOOKUP($A557,'App C Total'!$A:$I,8,FALSE)</f>
        <v>472.22280000000001</v>
      </c>
      <c r="I557" s="250">
        <f>VLOOKUP($A557,'App C Total'!$A:$I,9,FALSE)</f>
        <v>0</v>
      </c>
      <c r="L557" s="250">
        <f>VLOOKUP($A557,'App C Exp'!$A:$I,5,FALSE)</f>
        <v>1810.6136999999999</v>
      </c>
      <c r="M557" s="250">
        <f>VLOOKUP($A557,'App C Exp'!$A:$I,6,FALSE)</f>
        <v>1344.3507</v>
      </c>
      <c r="N557" s="250">
        <f>VLOOKUP($A557,'App C Exp'!$A:$I,7,FALSE)</f>
        <v>1394.3915999999999</v>
      </c>
      <c r="O557" s="250">
        <f>VLOOKUP($A557,'App C Exp'!$A:$I,8,FALSE)</f>
        <v>0</v>
      </c>
      <c r="P557" s="250">
        <f>VLOOKUP($A557,'App C Exp'!$A:$I,9,FALSE)</f>
        <v>0</v>
      </c>
      <c r="S557" s="250">
        <f>VLOOKUP($A557,'App C Inv'!$A:$I,5,FALSE)</f>
        <v>2782.1745000000001</v>
      </c>
      <c r="T557" s="250">
        <f>VLOOKUP($A557,'App C Inv'!$A:$I,6,FALSE)</f>
        <v>1844.5896</v>
      </c>
      <c r="U557" s="250">
        <f>VLOOKUP($A557,'App C Inv'!$A:$I,7,FALSE)</f>
        <v>6068.5694999999996</v>
      </c>
      <c r="V557" s="250">
        <f>VLOOKUP($A557,'App C Inv'!$A:$I,8,FALSE)</f>
        <v>472.22280000000001</v>
      </c>
      <c r="W557" s="250">
        <f>VLOOKUP($A557,'App C Inv'!$A:$I,9,FALSE)</f>
        <v>0</v>
      </c>
      <c r="Z557" s="250">
        <f>VLOOKUP($A557,'App C Assum'!$A:$I,5,FALSE)</f>
        <v>1773.0908999999999</v>
      </c>
      <c r="AA557" s="250">
        <f>VLOOKUP($A557,'App C Assum'!$A:$I,6,FALSE)</f>
        <v>0</v>
      </c>
      <c r="AB557" s="250">
        <f>VLOOKUP($A557,'App C Assum'!$A:$I,7,FALSE)</f>
        <v>0</v>
      </c>
      <c r="AC557" s="250">
        <f>VLOOKUP($A557,'App C Assum'!$A:$I,8,FALSE)</f>
        <v>0</v>
      </c>
      <c r="AD557" s="250">
        <f>VLOOKUP($A557,'App C Assum'!$A:$I,9,FALSE)</f>
        <v>0</v>
      </c>
      <c r="AG557" s="250">
        <f>VLOOKUP($A557,'App C Share Outflows'!$A:$I,5,FALSE)</f>
        <v>276.88750000000005</v>
      </c>
      <c r="AH557" s="250">
        <f>VLOOKUP($A557,'App C Share Outflows'!$A:$I,6,FALSE)</f>
        <v>276.88750000000005</v>
      </c>
      <c r="AI557" s="250">
        <f>VLOOKUP($A557,'App C Share Outflows'!$A:$I,7,FALSE)</f>
        <v>0</v>
      </c>
      <c r="AJ557" s="250">
        <f>VLOOKUP($A557,'App C Share Outflows'!$A:$I,8,FALSE)</f>
        <v>0</v>
      </c>
      <c r="AK557" s="250">
        <f>VLOOKUP($A557,'App C Share Outflows'!$A:$I,9,FALSE)</f>
        <v>0</v>
      </c>
      <c r="AN557" s="250">
        <f>VLOOKUP($A557,'App C Share Inflows'!$A:$I,5,FALSE)</f>
        <v>-2821.8088749999997</v>
      </c>
      <c r="AO557" s="250">
        <f>VLOOKUP($A557,'App C Share Inflows'!$A:$I,6,FALSE)</f>
        <v>-2446.8088749999997</v>
      </c>
      <c r="AP557" s="250">
        <f>VLOOKUP($A557,'App C Share Inflows'!$A:$I,7,FALSE)</f>
        <v>-3.052225000000476</v>
      </c>
      <c r="AQ557" s="250">
        <f>VLOOKUP($A557,'App C Share Inflows'!$A:$I,8,FALSE)</f>
        <v>0</v>
      </c>
      <c r="AR557" s="250">
        <f>VLOOKUP($A557,'App C Share Inflows'!$A:$I,9,FALSE)</f>
        <v>0</v>
      </c>
    </row>
    <row r="558" spans="1:44">
      <c r="A558" s="4">
        <v>96111</v>
      </c>
      <c r="B558" s="84" t="s">
        <v>555</v>
      </c>
      <c r="C558" s="249">
        <f>VLOOKUP($A558,'App C Total'!$A:$I,3,FALSE)</f>
        <v>1.7618000000000001E-4</v>
      </c>
      <c r="D558" s="44"/>
      <c r="E558" s="250">
        <f>VLOOKUP($A558,'App C Total'!$A:$I,5,FALSE)</f>
        <v>188688.48075500006</v>
      </c>
      <c r="F558" s="250">
        <f>VLOOKUP($A558,'App C Total'!$A:$I,6,FALSE)</f>
        <v>95655.135075000057</v>
      </c>
      <c r="G558" s="250">
        <f>VLOOKUP($A558,'App C Total'!$A:$I,7,FALSE)</f>
        <v>211062.64230500004</v>
      </c>
      <c r="H558" s="250">
        <f>VLOOKUP($A558,'App C Total'!$A:$I,8,FALSE)</f>
        <v>13205.748080000001</v>
      </c>
      <c r="I558" s="250">
        <f>VLOOKUP($A558,'App C Total'!$A:$I,9,FALSE)</f>
        <v>0</v>
      </c>
      <c r="L558" s="250">
        <f>VLOOKUP($A558,'App C Exp'!$A:$I,5,FALSE)</f>
        <v>50633.955820000003</v>
      </c>
      <c r="M558" s="250">
        <f>VLOOKUP($A558,'App C Exp'!$A:$I,6,FALSE)</f>
        <v>37594.874020000003</v>
      </c>
      <c r="N558" s="250">
        <f>VLOOKUP($A558,'App C Exp'!$A:$I,7,FALSE)</f>
        <v>38994.271760000003</v>
      </c>
      <c r="O558" s="250">
        <f>VLOOKUP($A558,'App C Exp'!$A:$I,8,FALSE)</f>
        <v>0</v>
      </c>
      <c r="P558" s="250">
        <f>VLOOKUP($A558,'App C Exp'!$A:$I,9,FALSE)</f>
        <v>0</v>
      </c>
      <c r="S558" s="250">
        <f>VLOOKUP($A558,'App C Inv'!$A:$I,5,FALSE)</f>
        <v>77803.7307</v>
      </c>
      <c r="T558" s="250">
        <f>VLOOKUP($A558,'App C Inv'!$A:$I,6,FALSE)</f>
        <v>51584.094560000005</v>
      </c>
      <c r="U558" s="250">
        <f>VLOOKUP($A558,'App C Inv'!$A:$I,7,FALSE)</f>
        <v>169708.02770000001</v>
      </c>
      <c r="V558" s="250">
        <f>VLOOKUP($A558,'App C Inv'!$A:$I,8,FALSE)</f>
        <v>13205.748080000001</v>
      </c>
      <c r="W558" s="250">
        <f>VLOOKUP($A558,'App C Inv'!$A:$I,9,FALSE)</f>
        <v>0</v>
      </c>
      <c r="Z558" s="250">
        <f>VLOOKUP($A558,'App C Assum'!$A:$I,5,FALSE)</f>
        <v>49584.627740000004</v>
      </c>
      <c r="AA558" s="250">
        <f>VLOOKUP($A558,'App C Assum'!$A:$I,6,FALSE)</f>
        <v>0</v>
      </c>
      <c r="AB558" s="250">
        <f>VLOOKUP($A558,'App C Assum'!$A:$I,7,FALSE)</f>
        <v>0</v>
      </c>
      <c r="AC558" s="250">
        <f>VLOOKUP($A558,'App C Assum'!$A:$I,8,FALSE)</f>
        <v>0</v>
      </c>
      <c r="AD558" s="250">
        <f>VLOOKUP($A558,'App C Assum'!$A:$I,9,FALSE)</f>
        <v>0</v>
      </c>
      <c r="AG558" s="250">
        <f>VLOOKUP($A558,'App C Share Outflows'!$A:$I,5,FALSE)</f>
        <v>10666.166495000043</v>
      </c>
      <c r="AH558" s="250">
        <f>VLOOKUP($A558,'App C Share Outflows'!$A:$I,6,FALSE)</f>
        <v>6476.1664950000431</v>
      </c>
      <c r="AI558" s="250">
        <f>VLOOKUP($A558,'App C Share Outflows'!$A:$I,7,FALSE)</f>
        <v>2360.3428450000301</v>
      </c>
      <c r="AJ558" s="250">
        <f>VLOOKUP($A558,'App C Share Outflows'!$A:$I,8,FALSE)</f>
        <v>0</v>
      </c>
      <c r="AK558" s="250">
        <f>VLOOKUP($A558,'App C Share Outflows'!$A:$I,9,FALSE)</f>
        <v>0</v>
      </c>
      <c r="AN558" s="250">
        <f>VLOOKUP($A558,'App C Share Inflows'!$A:$I,5,FALSE)</f>
        <v>0</v>
      </c>
      <c r="AO558" s="250">
        <f>VLOOKUP($A558,'App C Share Inflows'!$A:$I,6,FALSE)</f>
        <v>0</v>
      </c>
      <c r="AP558" s="250">
        <f>VLOOKUP($A558,'App C Share Inflows'!$A:$I,7,FALSE)</f>
        <v>0</v>
      </c>
      <c r="AQ558" s="250">
        <f>VLOOKUP($A558,'App C Share Inflows'!$A:$I,8,FALSE)</f>
        <v>0</v>
      </c>
      <c r="AR558" s="250">
        <f>VLOOKUP($A558,'App C Share Inflows'!$A:$I,9,FALSE)</f>
        <v>0</v>
      </c>
    </row>
    <row r="559" spans="1:44">
      <c r="A559" s="4">
        <v>96121</v>
      </c>
      <c r="B559" s="84" t="s">
        <v>556</v>
      </c>
      <c r="C559" s="249">
        <f>VLOOKUP($A559,'App C Total'!$A:$I,3,FALSE)</f>
        <v>1.5319999999999999E-5</v>
      </c>
      <c r="D559" s="44"/>
      <c r="E559" s="250">
        <f>VLOOKUP($A559,'App C Total'!$A:$I,5,FALSE)</f>
        <v>14033.556644999997</v>
      </c>
      <c r="F559" s="250">
        <f>VLOOKUP($A559,'App C Total'!$A:$I,6,FALSE)</f>
        <v>6049.0483249999988</v>
      </c>
      <c r="G559" s="250">
        <f>VLOOKUP($A559,'App C Total'!$A:$I,7,FALSE)</f>
        <v>17516.287419999997</v>
      </c>
      <c r="H559" s="250">
        <f>VLOOKUP($A559,'App C Total'!$A:$I,8,FALSE)</f>
        <v>1148.32592</v>
      </c>
      <c r="I559" s="250">
        <f>VLOOKUP($A559,'App C Total'!$A:$I,9,FALSE)</f>
        <v>0</v>
      </c>
      <c r="L559" s="250">
        <f>VLOOKUP($A559,'App C Exp'!$A:$I,5,FALSE)</f>
        <v>4402.9526799999994</v>
      </c>
      <c r="M559" s="250">
        <f>VLOOKUP($A559,'App C Exp'!$A:$I,6,FALSE)</f>
        <v>3269.1194799999998</v>
      </c>
      <c r="N559" s="250">
        <f>VLOOKUP($A559,'App C Exp'!$A:$I,7,FALSE)</f>
        <v>3390.8062399999999</v>
      </c>
      <c r="O559" s="250">
        <f>VLOOKUP($A559,'App C Exp'!$A:$I,8,FALSE)</f>
        <v>0</v>
      </c>
      <c r="P559" s="250">
        <f>VLOOKUP($A559,'App C Exp'!$A:$I,9,FALSE)</f>
        <v>0</v>
      </c>
      <c r="S559" s="250">
        <f>VLOOKUP($A559,'App C Inv'!$A:$I,5,FALSE)</f>
        <v>6765.5418</v>
      </c>
      <c r="T559" s="250">
        <f>VLOOKUP($A559,'App C Inv'!$A:$I,6,FALSE)</f>
        <v>4485.5734400000001</v>
      </c>
      <c r="U559" s="250">
        <f>VLOOKUP($A559,'App C Inv'!$A:$I,7,FALSE)</f>
        <v>14757.219799999999</v>
      </c>
      <c r="V559" s="250">
        <f>VLOOKUP($A559,'App C Inv'!$A:$I,8,FALSE)</f>
        <v>1148.32592</v>
      </c>
      <c r="W559" s="250">
        <f>VLOOKUP($A559,'App C Inv'!$A:$I,9,FALSE)</f>
        <v>0</v>
      </c>
      <c r="Z559" s="250">
        <f>VLOOKUP($A559,'App C Assum'!$A:$I,5,FALSE)</f>
        <v>4311.70676</v>
      </c>
      <c r="AA559" s="250">
        <f>VLOOKUP($A559,'App C Assum'!$A:$I,6,FALSE)</f>
        <v>0</v>
      </c>
      <c r="AB559" s="250">
        <f>VLOOKUP($A559,'App C Assum'!$A:$I,7,FALSE)</f>
        <v>0</v>
      </c>
      <c r="AC559" s="250">
        <f>VLOOKUP($A559,'App C Assum'!$A:$I,8,FALSE)</f>
        <v>0</v>
      </c>
      <c r="AD559" s="250">
        <f>VLOOKUP($A559,'App C Assum'!$A:$I,9,FALSE)</f>
        <v>0</v>
      </c>
      <c r="AG559" s="250">
        <f>VLOOKUP($A559,'App C Share Outflows'!$A:$I,5,FALSE)</f>
        <v>435.38812499999949</v>
      </c>
      <c r="AH559" s="250">
        <f>VLOOKUP($A559,'App C Share Outflows'!$A:$I,6,FALSE)</f>
        <v>176.38812499999949</v>
      </c>
      <c r="AI559" s="250">
        <f>VLOOKUP($A559,'App C Share Outflows'!$A:$I,7,FALSE)</f>
        <v>0</v>
      </c>
      <c r="AJ559" s="250">
        <f>VLOOKUP($A559,'App C Share Outflows'!$A:$I,8,FALSE)</f>
        <v>0</v>
      </c>
      <c r="AK559" s="250">
        <f>VLOOKUP($A559,'App C Share Outflows'!$A:$I,9,FALSE)</f>
        <v>0</v>
      </c>
      <c r="AN559" s="250">
        <f>VLOOKUP($A559,'App C Share Inflows'!$A:$I,5,FALSE)</f>
        <v>-1882.0327200000004</v>
      </c>
      <c r="AO559" s="250">
        <f>VLOOKUP($A559,'App C Share Inflows'!$A:$I,6,FALSE)</f>
        <v>-1882.0327200000004</v>
      </c>
      <c r="AP559" s="250">
        <f>VLOOKUP($A559,'App C Share Inflows'!$A:$I,7,FALSE)</f>
        <v>-631.73862000000031</v>
      </c>
      <c r="AQ559" s="250">
        <f>VLOOKUP($A559,'App C Share Inflows'!$A:$I,8,FALSE)</f>
        <v>0</v>
      </c>
      <c r="AR559" s="250">
        <f>VLOOKUP($A559,'App C Share Inflows'!$A:$I,9,FALSE)</f>
        <v>0</v>
      </c>
    </row>
    <row r="560" spans="1:44">
      <c r="A560" s="4">
        <v>96201</v>
      </c>
      <c r="B560" s="84" t="s">
        <v>557</v>
      </c>
      <c r="C560" s="249">
        <f>VLOOKUP($A560,'App C Total'!$A:$I,3,FALSE)</f>
        <v>1.01621E-3</v>
      </c>
      <c r="D560" s="44"/>
      <c r="E560" s="250">
        <f>VLOOKUP($A560,'App C Total'!$A:$I,5,FALSE)</f>
        <v>1062335.4149975001</v>
      </c>
      <c r="F560" s="250">
        <f>VLOOKUP($A560,'App C Total'!$A:$I,6,FALSE)</f>
        <v>501373.10103749996</v>
      </c>
      <c r="G560" s="250">
        <f>VLOOKUP($A560,'App C Total'!$A:$I,7,FALSE)</f>
        <v>1142111.8463725003</v>
      </c>
      <c r="H560" s="250">
        <f>VLOOKUP($A560,'App C Total'!$A:$I,8,FALSE)</f>
        <v>76171.036760000003</v>
      </c>
      <c r="I560" s="250">
        <f>VLOOKUP($A560,'App C Total'!$A:$I,9,FALSE)</f>
        <v>0</v>
      </c>
      <c r="L560" s="250">
        <f>VLOOKUP($A560,'App C Exp'!$A:$I,5,FALSE)</f>
        <v>292057.73778999998</v>
      </c>
      <c r="M560" s="250">
        <f>VLOOKUP($A560,'App C Exp'!$A:$I,6,FALSE)</f>
        <v>216848.03569000002</v>
      </c>
      <c r="N560" s="250">
        <f>VLOOKUP($A560,'App C Exp'!$A:$I,7,FALSE)</f>
        <v>224919.79172000001</v>
      </c>
      <c r="O560" s="250">
        <f>VLOOKUP($A560,'App C Exp'!$A:$I,8,FALSE)</f>
        <v>0</v>
      </c>
      <c r="P560" s="250">
        <f>VLOOKUP($A560,'App C Exp'!$A:$I,9,FALSE)</f>
        <v>0</v>
      </c>
      <c r="S560" s="250">
        <f>VLOOKUP($A560,'App C Inv'!$A:$I,5,FALSE)</f>
        <v>448773.57915000001</v>
      </c>
      <c r="T560" s="250">
        <f>VLOOKUP($A560,'App C Inv'!$A:$I,6,FALSE)</f>
        <v>297538.15831999999</v>
      </c>
      <c r="U560" s="250">
        <f>VLOOKUP($A560,'App C Inv'!$A:$I,7,FALSE)</f>
        <v>978879.52565000008</v>
      </c>
      <c r="V560" s="250">
        <f>VLOOKUP($A560,'App C Inv'!$A:$I,8,FALSE)</f>
        <v>76171.036760000003</v>
      </c>
      <c r="W560" s="250">
        <f>VLOOKUP($A560,'App C Inv'!$A:$I,9,FALSE)</f>
        <v>0</v>
      </c>
      <c r="Z560" s="250">
        <f>VLOOKUP($A560,'App C Assum'!$A:$I,5,FALSE)</f>
        <v>286005.19102999999</v>
      </c>
      <c r="AA560" s="250">
        <f>VLOOKUP($A560,'App C Assum'!$A:$I,6,FALSE)</f>
        <v>0</v>
      </c>
      <c r="AB560" s="250">
        <f>VLOOKUP($A560,'App C Assum'!$A:$I,7,FALSE)</f>
        <v>0</v>
      </c>
      <c r="AC560" s="250">
        <f>VLOOKUP($A560,'App C Assum'!$A:$I,8,FALSE)</f>
        <v>0</v>
      </c>
      <c r="AD560" s="250">
        <f>VLOOKUP($A560,'App C Assum'!$A:$I,9,FALSE)</f>
        <v>0</v>
      </c>
      <c r="AG560" s="250">
        <f>VLOOKUP($A560,'App C Share Outflows'!$A:$I,5,FALSE)</f>
        <v>98694.2586499998</v>
      </c>
      <c r="AH560" s="250">
        <f>VLOOKUP($A560,'App C Share Outflows'!$A:$I,6,FALSE)</f>
        <v>50182.2586499998</v>
      </c>
      <c r="AI560" s="250">
        <f>VLOOKUP($A560,'App C Share Outflows'!$A:$I,7,FALSE)</f>
        <v>0</v>
      </c>
      <c r="AJ560" s="250">
        <f>VLOOKUP($A560,'App C Share Outflows'!$A:$I,8,FALSE)</f>
        <v>0</v>
      </c>
      <c r="AK560" s="250">
        <f>VLOOKUP($A560,'App C Share Outflows'!$A:$I,9,FALSE)</f>
        <v>0</v>
      </c>
      <c r="AN560" s="250">
        <f>VLOOKUP($A560,'App C Share Inflows'!$A:$I,5,FALSE)</f>
        <v>-63195.351622499787</v>
      </c>
      <c r="AO560" s="250">
        <f>VLOOKUP($A560,'App C Share Inflows'!$A:$I,6,FALSE)</f>
        <v>-63195.351622499787</v>
      </c>
      <c r="AP560" s="250">
        <f>VLOOKUP($A560,'App C Share Inflows'!$A:$I,7,FALSE)</f>
        <v>-61687.470997499768</v>
      </c>
      <c r="AQ560" s="250">
        <f>VLOOKUP($A560,'App C Share Inflows'!$A:$I,8,FALSE)</f>
        <v>0</v>
      </c>
      <c r="AR560" s="250">
        <f>VLOOKUP($A560,'App C Share Inflows'!$A:$I,9,FALSE)</f>
        <v>0</v>
      </c>
    </row>
    <row r="561" spans="1:44">
      <c r="A561" s="4">
        <v>96204</v>
      </c>
      <c r="B561" s="84" t="s">
        <v>558</v>
      </c>
      <c r="C561" s="249">
        <f>VLOOKUP($A561,'App C Total'!$A:$I,3,FALSE)</f>
        <v>1.3519999999999999E-5</v>
      </c>
      <c r="D561" s="44"/>
      <c r="E561" s="250">
        <f>VLOOKUP($A561,'App C Total'!$A:$I,5,FALSE)</f>
        <v>15925.322495000002</v>
      </c>
      <c r="F561" s="250">
        <f>VLOOKUP($A561,'App C Total'!$A:$I,6,FALSE)</f>
        <v>6995.5109750000011</v>
      </c>
      <c r="G561" s="250">
        <f>VLOOKUP($A561,'App C Total'!$A:$I,7,FALSE)</f>
        <v>16034.086069999999</v>
      </c>
      <c r="H561" s="250">
        <f>VLOOKUP($A561,'App C Total'!$A:$I,8,FALSE)</f>
        <v>1013.4051199999999</v>
      </c>
      <c r="I561" s="250">
        <f>VLOOKUP($A561,'App C Total'!$A:$I,9,FALSE)</f>
        <v>0</v>
      </c>
      <c r="L561" s="250">
        <f>VLOOKUP($A561,'App C Exp'!$A:$I,5,FALSE)</f>
        <v>3885.6344799999997</v>
      </c>
      <c r="M561" s="250">
        <f>VLOOKUP($A561,'App C Exp'!$A:$I,6,FALSE)</f>
        <v>2885.01928</v>
      </c>
      <c r="N561" s="250">
        <f>VLOOKUP($A561,'App C Exp'!$A:$I,7,FALSE)</f>
        <v>2992.4086399999997</v>
      </c>
      <c r="O561" s="250">
        <f>VLOOKUP($A561,'App C Exp'!$A:$I,8,FALSE)</f>
        <v>0</v>
      </c>
      <c r="P561" s="250">
        <f>VLOOKUP($A561,'App C Exp'!$A:$I,9,FALSE)</f>
        <v>0</v>
      </c>
      <c r="S561" s="250">
        <f>VLOOKUP($A561,'App C Inv'!$A:$I,5,FALSE)</f>
        <v>5970.6347999999998</v>
      </c>
      <c r="T561" s="250">
        <f>VLOOKUP($A561,'App C Inv'!$A:$I,6,FALSE)</f>
        <v>3958.5478399999997</v>
      </c>
      <c r="U561" s="250">
        <f>VLOOKUP($A561,'App C Inv'!$A:$I,7,FALSE)</f>
        <v>13023.342799999999</v>
      </c>
      <c r="V561" s="250">
        <f>VLOOKUP($A561,'App C Inv'!$A:$I,8,FALSE)</f>
        <v>1013.4051199999999</v>
      </c>
      <c r="W561" s="250">
        <f>VLOOKUP($A561,'App C Inv'!$A:$I,9,FALSE)</f>
        <v>0</v>
      </c>
      <c r="Z561" s="250">
        <f>VLOOKUP($A561,'App C Assum'!$A:$I,5,FALSE)</f>
        <v>3805.1093599999999</v>
      </c>
      <c r="AA561" s="250">
        <f>VLOOKUP($A561,'App C Assum'!$A:$I,6,FALSE)</f>
        <v>0</v>
      </c>
      <c r="AB561" s="250">
        <f>VLOOKUP($A561,'App C Assum'!$A:$I,7,FALSE)</f>
        <v>0</v>
      </c>
      <c r="AC561" s="250">
        <f>VLOOKUP($A561,'App C Assum'!$A:$I,8,FALSE)</f>
        <v>0</v>
      </c>
      <c r="AD561" s="250">
        <f>VLOOKUP($A561,'App C Assum'!$A:$I,9,FALSE)</f>
        <v>0</v>
      </c>
      <c r="AG561" s="250">
        <f>VLOOKUP($A561,'App C Share Outflows'!$A:$I,5,FALSE)</f>
        <v>3002.7540050000011</v>
      </c>
      <c r="AH561" s="250">
        <f>VLOOKUP($A561,'App C Share Outflows'!$A:$I,6,FALSE)</f>
        <v>890.75400500000114</v>
      </c>
      <c r="AI561" s="250">
        <f>VLOOKUP($A561,'App C Share Outflows'!$A:$I,7,FALSE)</f>
        <v>18.334630000001198</v>
      </c>
      <c r="AJ561" s="250">
        <f>VLOOKUP($A561,'App C Share Outflows'!$A:$I,8,FALSE)</f>
        <v>0</v>
      </c>
      <c r="AK561" s="250">
        <f>VLOOKUP($A561,'App C Share Outflows'!$A:$I,9,FALSE)</f>
        <v>0</v>
      </c>
      <c r="AN561" s="250">
        <f>VLOOKUP($A561,'App C Share Inflows'!$A:$I,5,FALSE)</f>
        <v>-738.81014999999934</v>
      </c>
      <c r="AO561" s="250">
        <f>VLOOKUP($A561,'App C Share Inflows'!$A:$I,6,FALSE)</f>
        <v>-738.81014999999934</v>
      </c>
      <c r="AP561" s="250">
        <f>VLOOKUP($A561,'App C Share Inflows'!$A:$I,7,FALSE)</f>
        <v>0</v>
      </c>
      <c r="AQ561" s="250">
        <f>VLOOKUP($A561,'App C Share Inflows'!$A:$I,8,FALSE)</f>
        <v>0</v>
      </c>
      <c r="AR561" s="250">
        <f>VLOOKUP($A561,'App C Share Inflows'!$A:$I,9,FALSE)</f>
        <v>0</v>
      </c>
    </row>
    <row r="562" spans="1:44">
      <c r="A562" s="4">
        <v>96211</v>
      </c>
      <c r="B562" s="84" t="s">
        <v>559</v>
      </c>
      <c r="C562" s="249">
        <f>VLOOKUP($A562,'App C Total'!$A:$I,3,FALSE)</f>
        <v>1.838E-5</v>
      </c>
      <c r="D562" s="44"/>
      <c r="E562" s="250">
        <f>VLOOKUP($A562,'App C Total'!$A:$I,5,FALSE)</f>
        <v>28367.84058</v>
      </c>
      <c r="F562" s="250">
        <f>VLOOKUP($A562,'App C Total'!$A:$I,6,FALSE)</f>
        <v>17629.2477</v>
      </c>
      <c r="G562" s="250">
        <f>VLOOKUP($A562,'App C Total'!$A:$I,7,FALSE)</f>
        <v>27700.031104999998</v>
      </c>
      <c r="H562" s="250">
        <f>VLOOKUP($A562,'App C Total'!$A:$I,8,FALSE)</f>
        <v>1377.69128</v>
      </c>
      <c r="I562" s="250">
        <f>VLOOKUP($A562,'App C Total'!$A:$I,9,FALSE)</f>
        <v>0</v>
      </c>
      <c r="L562" s="250">
        <f>VLOOKUP($A562,'App C Exp'!$A:$I,5,FALSE)</f>
        <v>5282.3936199999998</v>
      </c>
      <c r="M562" s="250">
        <f>VLOOKUP($A562,'App C Exp'!$A:$I,6,FALSE)</f>
        <v>3922.0898200000001</v>
      </c>
      <c r="N562" s="250">
        <f>VLOOKUP($A562,'App C Exp'!$A:$I,7,FALSE)</f>
        <v>4068.0821599999999</v>
      </c>
      <c r="O562" s="250">
        <f>VLOOKUP($A562,'App C Exp'!$A:$I,8,FALSE)</f>
        <v>0</v>
      </c>
      <c r="P562" s="250">
        <f>VLOOKUP($A562,'App C Exp'!$A:$I,9,FALSE)</f>
        <v>0</v>
      </c>
      <c r="S562" s="250">
        <f>VLOOKUP($A562,'App C Inv'!$A:$I,5,FALSE)</f>
        <v>8116.8837000000003</v>
      </c>
      <c r="T562" s="250">
        <f>VLOOKUP($A562,'App C Inv'!$A:$I,6,FALSE)</f>
        <v>5381.5169599999999</v>
      </c>
      <c r="U562" s="250">
        <f>VLOOKUP($A562,'App C Inv'!$A:$I,7,FALSE)</f>
        <v>17704.810700000002</v>
      </c>
      <c r="V562" s="250">
        <f>VLOOKUP($A562,'App C Inv'!$A:$I,8,FALSE)</f>
        <v>1377.69128</v>
      </c>
      <c r="W562" s="250">
        <f>VLOOKUP($A562,'App C Inv'!$A:$I,9,FALSE)</f>
        <v>0</v>
      </c>
      <c r="Z562" s="250">
        <f>VLOOKUP($A562,'App C Assum'!$A:$I,5,FALSE)</f>
        <v>5172.9223400000001</v>
      </c>
      <c r="AA562" s="250">
        <f>VLOOKUP($A562,'App C Assum'!$A:$I,6,FALSE)</f>
        <v>0</v>
      </c>
      <c r="AB562" s="250">
        <f>VLOOKUP($A562,'App C Assum'!$A:$I,7,FALSE)</f>
        <v>0</v>
      </c>
      <c r="AC562" s="250">
        <f>VLOOKUP($A562,'App C Assum'!$A:$I,8,FALSE)</f>
        <v>0</v>
      </c>
      <c r="AD562" s="250">
        <f>VLOOKUP($A562,'App C Assum'!$A:$I,9,FALSE)</f>
        <v>0</v>
      </c>
      <c r="AG562" s="250">
        <f>VLOOKUP($A562,'App C Share Outflows'!$A:$I,5,FALSE)</f>
        <v>10591.282619999998</v>
      </c>
      <c r="AH562" s="250">
        <f>VLOOKUP($A562,'App C Share Outflows'!$A:$I,6,FALSE)</f>
        <v>9121.2826199999981</v>
      </c>
      <c r="AI562" s="250">
        <f>VLOOKUP($A562,'App C Share Outflows'!$A:$I,7,FALSE)</f>
        <v>5927.1382449999974</v>
      </c>
      <c r="AJ562" s="250">
        <f>VLOOKUP($A562,'App C Share Outflows'!$A:$I,8,FALSE)</f>
        <v>0</v>
      </c>
      <c r="AK562" s="250">
        <f>VLOOKUP($A562,'App C Share Outflows'!$A:$I,9,FALSE)</f>
        <v>0</v>
      </c>
      <c r="AN562" s="250">
        <f>VLOOKUP($A562,'App C Share Inflows'!$A:$I,5,FALSE)</f>
        <v>-795.64170000000013</v>
      </c>
      <c r="AO562" s="250">
        <f>VLOOKUP($A562,'App C Share Inflows'!$A:$I,6,FALSE)</f>
        <v>-795.64170000000013</v>
      </c>
      <c r="AP562" s="250">
        <f>VLOOKUP($A562,'App C Share Inflows'!$A:$I,7,FALSE)</f>
        <v>0</v>
      </c>
      <c r="AQ562" s="250">
        <f>VLOOKUP($A562,'App C Share Inflows'!$A:$I,8,FALSE)</f>
        <v>0</v>
      </c>
      <c r="AR562" s="250">
        <f>VLOOKUP($A562,'App C Share Inflows'!$A:$I,9,FALSE)</f>
        <v>0</v>
      </c>
    </row>
    <row r="563" spans="1:44">
      <c r="A563" s="4">
        <v>96221</v>
      </c>
      <c r="B563" s="84" t="s">
        <v>560</v>
      </c>
      <c r="C563" s="249">
        <f>VLOOKUP($A563,'App C Total'!$A:$I,3,FALSE)</f>
        <v>1.6636999999999999E-4</v>
      </c>
      <c r="D563" s="44"/>
      <c r="E563" s="250">
        <f>VLOOKUP($A563,'App C Total'!$A:$I,5,FALSE)</f>
        <v>149674.11050749998</v>
      </c>
      <c r="F563" s="250">
        <f>VLOOKUP($A563,'App C Total'!$A:$I,6,FALSE)</f>
        <v>71947.712387499982</v>
      </c>
      <c r="G563" s="250">
        <f>VLOOKUP($A563,'App C Total'!$A:$I,7,FALSE)</f>
        <v>179431.59933249999</v>
      </c>
      <c r="H563" s="250">
        <f>VLOOKUP($A563,'App C Total'!$A:$I,8,FALSE)</f>
        <v>12470.42972</v>
      </c>
      <c r="I563" s="250">
        <f>VLOOKUP($A563,'App C Total'!$A:$I,9,FALSE)</f>
        <v>0</v>
      </c>
      <c r="L563" s="250">
        <f>VLOOKUP($A563,'App C Exp'!$A:$I,5,FALSE)</f>
        <v>47814.571629999999</v>
      </c>
      <c r="M563" s="250">
        <f>VLOOKUP($A563,'App C Exp'!$A:$I,6,FALSE)</f>
        <v>35501.527929999997</v>
      </c>
      <c r="N563" s="250">
        <f>VLOOKUP($A563,'App C Exp'!$A:$I,7,FALSE)</f>
        <v>36823.004840000001</v>
      </c>
      <c r="O563" s="250">
        <f>VLOOKUP($A563,'App C Exp'!$A:$I,8,FALSE)</f>
        <v>0</v>
      </c>
      <c r="P563" s="250">
        <f>VLOOKUP($A563,'App C Exp'!$A:$I,9,FALSE)</f>
        <v>0</v>
      </c>
      <c r="S563" s="250">
        <f>VLOOKUP($A563,'App C Inv'!$A:$I,5,FALSE)</f>
        <v>73471.487549999991</v>
      </c>
      <c r="T563" s="250">
        <f>VLOOKUP($A563,'App C Inv'!$A:$I,6,FALSE)</f>
        <v>48711.805039999999</v>
      </c>
      <c r="U563" s="250">
        <f>VLOOKUP($A563,'App C Inv'!$A:$I,7,FALSE)</f>
        <v>160258.39804999999</v>
      </c>
      <c r="V563" s="250">
        <f>VLOOKUP($A563,'App C Inv'!$A:$I,8,FALSE)</f>
        <v>12470.42972</v>
      </c>
      <c r="W563" s="250">
        <f>VLOOKUP($A563,'App C Inv'!$A:$I,9,FALSE)</f>
        <v>0</v>
      </c>
      <c r="Z563" s="250">
        <f>VLOOKUP($A563,'App C Assum'!$A:$I,5,FALSE)</f>
        <v>46823.671909999997</v>
      </c>
      <c r="AA563" s="250">
        <f>VLOOKUP($A563,'App C Assum'!$A:$I,6,FALSE)</f>
        <v>0</v>
      </c>
      <c r="AB563" s="250">
        <f>VLOOKUP($A563,'App C Assum'!$A:$I,7,FALSE)</f>
        <v>0</v>
      </c>
      <c r="AC563" s="250">
        <f>VLOOKUP($A563,'App C Assum'!$A:$I,8,FALSE)</f>
        <v>0</v>
      </c>
      <c r="AD563" s="250">
        <f>VLOOKUP($A563,'App C Assum'!$A:$I,9,FALSE)</f>
        <v>0</v>
      </c>
      <c r="AG563" s="250">
        <f>VLOOKUP($A563,'App C Share Outflows'!$A:$I,5,FALSE)</f>
        <v>5384.1829749999961</v>
      </c>
      <c r="AH563" s="250">
        <f>VLOOKUP($A563,'App C Share Outflows'!$A:$I,6,FALSE)</f>
        <v>5384.1829749999961</v>
      </c>
      <c r="AI563" s="250">
        <f>VLOOKUP($A563,'App C Share Outflows'!$A:$I,7,FALSE)</f>
        <v>0</v>
      </c>
      <c r="AJ563" s="250">
        <f>VLOOKUP($A563,'App C Share Outflows'!$A:$I,8,FALSE)</f>
        <v>0</v>
      </c>
      <c r="AK563" s="250">
        <f>VLOOKUP($A563,'App C Share Outflows'!$A:$I,9,FALSE)</f>
        <v>0</v>
      </c>
      <c r="AN563" s="250">
        <f>VLOOKUP($A563,'App C Share Inflows'!$A:$I,5,FALSE)</f>
        <v>-23819.803557500018</v>
      </c>
      <c r="AO563" s="250">
        <f>VLOOKUP($A563,'App C Share Inflows'!$A:$I,6,FALSE)</f>
        <v>-17649.803557500018</v>
      </c>
      <c r="AP563" s="250">
        <f>VLOOKUP($A563,'App C Share Inflows'!$A:$I,7,FALSE)</f>
        <v>-17649.803557500018</v>
      </c>
      <c r="AQ563" s="250">
        <f>VLOOKUP($A563,'App C Share Inflows'!$A:$I,8,FALSE)</f>
        <v>0</v>
      </c>
      <c r="AR563" s="250">
        <f>VLOOKUP($A563,'App C Share Inflows'!$A:$I,9,FALSE)</f>
        <v>0</v>
      </c>
    </row>
    <row r="564" spans="1:44">
      <c r="A564" s="4">
        <v>96231</v>
      </c>
      <c r="B564" s="84" t="s">
        <v>561</v>
      </c>
      <c r="C564" s="249">
        <f>VLOOKUP($A564,'App C Total'!$A:$I,3,FALSE)</f>
        <v>1.1379000000000001E-4</v>
      </c>
      <c r="D564" s="44"/>
      <c r="E564" s="250">
        <f>VLOOKUP($A564,'App C Total'!$A:$I,5,FALSE)</f>
        <v>121569.08160250001</v>
      </c>
      <c r="F564" s="250">
        <f>VLOOKUP($A564,'App C Total'!$A:$I,6,FALSE)</f>
        <v>63970.515562500019</v>
      </c>
      <c r="G564" s="250">
        <f>VLOOKUP($A564,'App C Total'!$A:$I,7,FALSE)</f>
        <v>139116.29702750003</v>
      </c>
      <c r="H564" s="250">
        <f>VLOOKUP($A564,'App C Total'!$A:$I,8,FALSE)</f>
        <v>8529.2432399999998</v>
      </c>
      <c r="I564" s="250">
        <f>VLOOKUP($A564,'App C Total'!$A:$I,9,FALSE)</f>
        <v>0</v>
      </c>
      <c r="L564" s="250">
        <f>VLOOKUP($A564,'App C Exp'!$A:$I,5,FALSE)</f>
        <v>32703.132210000003</v>
      </c>
      <c r="M564" s="250">
        <f>VLOOKUP($A564,'App C Exp'!$A:$I,6,FALSE)</f>
        <v>24281.534310000003</v>
      </c>
      <c r="N564" s="250">
        <f>VLOOKUP($A564,'App C Exp'!$A:$I,7,FALSE)</f>
        <v>25185.368280000002</v>
      </c>
      <c r="O564" s="250">
        <f>VLOOKUP($A564,'App C Exp'!$A:$I,8,FALSE)</f>
        <v>0</v>
      </c>
      <c r="P564" s="250">
        <f>VLOOKUP($A564,'App C Exp'!$A:$I,9,FALSE)</f>
        <v>0</v>
      </c>
      <c r="S564" s="250">
        <f>VLOOKUP($A564,'App C Inv'!$A:$I,5,FALSE)</f>
        <v>50251.370849999999</v>
      </c>
      <c r="T564" s="250">
        <f>VLOOKUP($A564,'App C Inv'!$A:$I,6,FALSE)</f>
        <v>33316.801680000004</v>
      </c>
      <c r="U564" s="250">
        <f>VLOOKUP($A564,'App C Inv'!$A:$I,7,FALSE)</f>
        <v>109609.92435</v>
      </c>
      <c r="V564" s="250">
        <f>VLOOKUP($A564,'App C Inv'!$A:$I,8,FALSE)</f>
        <v>8529.2432399999998</v>
      </c>
      <c r="W564" s="250">
        <f>VLOOKUP($A564,'App C Inv'!$A:$I,9,FALSE)</f>
        <v>0</v>
      </c>
      <c r="Z564" s="250">
        <f>VLOOKUP($A564,'App C Assum'!$A:$I,5,FALSE)</f>
        <v>32025.398970000002</v>
      </c>
      <c r="AA564" s="250">
        <f>VLOOKUP($A564,'App C Assum'!$A:$I,6,FALSE)</f>
        <v>0</v>
      </c>
      <c r="AB564" s="250">
        <f>VLOOKUP($A564,'App C Assum'!$A:$I,7,FALSE)</f>
        <v>0</v>
      </c>
      <c r="AC564" s="250">
        <f>VLOOKUP($A564,'App C Assum'!$A:$I,8,FALSE)</f>
        <v>0</v>
      </c>
      <c r="AD564" s="250">
        <f>VLOOKUP($A564,'App C Assum'!$A:$I,9,FALSE)</f>
        <v>0</v>
      </c>
      <c r="AG564" s="250">
        <f>VLOOKUP($A564,'App C Share Outflows'!$A:$I,5,FALSE)</f>
        <v>8004.7289475000161</v>
      </c>
      <c r="AH564" s="250">
        <f>VLOOKUP($A564,'App C Share Outflows'!$A:$I,6,FALSE)</f>
        <v>7787.7289475000161</v>
      </c>
      <c r="AI564" s="250">
        <f>VLOOKUP($A564,'App C Share Outflows'!$A:$I,7,FALSE)</f>
        <v>4321.0043975000171</v>
      </c>
      <c r="AJ564" s="250">
        <f>VLOOKUP($A564,'App C Share Outflows'!$A:$I,8,FALSE)</f>
        <v>0</v>
      </c>
      <c r="AK564" s="250">
        <f>VLOOKUP($A564,'App C Share Outflows'!$A:$I,9,FALSE)</f>
        <v>0</v>
      </c>
      <c r="AN564" s="250">
        <f>VLOOKUP($A564,'App C Share Inflows'!$A:$I,5,FALSE)</f>
        <v>-1415.5493749999987</v>
      </c>
      <c r="AO564" s="250">
        <f>VLOOKUP($A564,'App C Share Inflows'!$A:$I,6,FALSE)</f>
        <v>-1415.5493749999987</v>
      </c>
      <c r="AP564" s="250">
        <f>VLOOKUP($A564,'App C Share Inflows'!$A:$I,7,FALSE)</f>
        <v>0</v>
      </c>
      <c r="AQ564" s="250">
        <f>VLOOKUP($A564,'App C Share Inflows'!$A:$I,8,FALSE)</f>
        <v>0</v>
      </c>
      <c r="AR564" s="250">
        <f>VLOOKUP($A564,'App C Share Inflows'!$A:$I,9,FALSE)</f>
        <v>0</v>
      </c>
    </row>
    <row r="565" spans="1:44">
      <c r="A565" s="4">
        <v>96241</v>
      </c>
      <c r="B565" s="84" t="s">
        <v>562</v>
      </c>
      <c r="C565" s="249">
        <f>VLOOKUP($A565,'App C Total'!$A:$I,3,FALSE)</f>
        <v>5.0930000000000002E-5</v>
      </c>
      <c r="D565" s="44"/>
      <c r="E565" s="250">
        <f>VLOOKUP($A565,'App C Total'!$A:$I,5,FALSE)</f>
        <v>39651.899067500002</v>
      </c>
      <c r="F565" s="250">
        <f>VLOOKUP($A565,'App C Total'!$A:$I,6,FALSE)</f>
        <v>18349.122387500003</v>
      </c>
      <c r="G565" s="250">
        <f>VLOOKUP($A565,'App C Total'!$A:$I,7,FALSE)</f>
        <v>53915.614292500009</v>
      </c>
      <c r="H565" s="250">
        <f>VLOOKUP($A565,'App C Total'!$A:$I,8,FALSE)</f>
        <v>3817.5090800000003</v>
      </c>
      <c r="I565" s="250">
        <f>VLOOKUP($A565,'App C Total'!$A:$I,9,FALSE)</f>
        <v>0</v>
      </c>
      <c r="L565" s="250">
        <f>VLOOKUP($A565,'App C Exp'!$A:$I,5,FALSE)</f>
        <v>14637.23107</v>
      </c>
      <c r="M565" s="250">
        <f>VLOOKUP($A565,'App C Exp'!$A:$I,6,FALSE)</f>
        <v>10867.90177</v>
      </c>
      <c r="N565" s="250">
        <f>VLOOKUP($A565,'App C Exp'!$A:$I,7,FALSE)</f>
        <v>11272.438760000001</v>
      </c>
      <c r="O565" s="250">
        <f>VLOOKUP($A565,'App C Exp'!$A:$I,8,FALSE)</f>
        <v>0</v>
      </c>
      <c r="P565" s="250">
        <f>VLOOKUP($A565,'App C Exp'!$A:$I,9,FALSE)</f>
        <v>0</v>
      </c>
      <c r="S565" s="250">
        <f>VLOOKUP($A565,'App C Inv'!$A:$I,5,FALSE)</f>
        <v>22491.451950000002</v>
      </c>
      <c r="T565" s="250">
        <f>VLOOKUP($A565,'App C Inv'!$A:$I,6,FALSE)</f>
        <v>14911.896560000001</v>
      </c>
      <c r="U565" s="250">
        <f>VLOOKUP($A565,'App C Inv'!$A:$I,7,FALSE)</f>
        <v>49059.086450000003</v>
      </c>
      <c r="V565" s="250">
        <f>VLOOKUP($A565,'App C Inv'!$A:$I,8,FALSE)</f>
        <v>3817.5090800000003</v>
      </c>
      <c r="W565" s="250">
        <f>VLOOKUP($A565,'App C Inv'!$A:$I,9,FALSE)</f>
        <v>0</v>
      </c>
      <c r="Z565" s="250">
        <f>VLOOKUP($A565,'App C Assum'!$A:$I,5,FALSE)</f>
        <v>14333.89199</v>
      </c>
      <c r="AA565" s="250">
        <f>VLOOKUP($A565,'App C Assum'!$A:$I,6,FALSE)</f>
        <v>0</v>
      </c>
      <c r="AB565" s="250">
        <f>VLOOKUP($A565,'App C Assum'!$A:$I,7,FALSE)</f>
        <v>0</v>
      </c>
      <c r="AC565" s="250">
        <f>VLOOKUP($A565,'App C Assum'!$A:$I,8,FALSE)</f>
        <v>0</v>
      </c>
      <c r="AD565" s="250">
        <f>VLOOKUP($A565,'App C Assum'!$A:$I,9,FALSE)</f>
        <v>0</v>
      </c>
      <c r="AG565" s="250">
        <f>VLOOKUP($A565,'App C Share Outflows'!$A:$I,5,FALSE)</f>
        <v>1534.4518499999976</v>
      </c>
      <c r="AH565" s="250">
        <f>VLOOKUP($A565,'App C Share Outflows'!$A:$I,6,FALSE)</f>
        <v>1534.4518499999976</v>
      </c>
      <c r="AI565" s="250">
        <f>VLOOKUP($A565,'App C Share Outflows'!$A:$I,7,FALSE)</f>
        <v>0</v>
      </c>
      <c r="AJ565" s="250">
        <f>VLOOKUP($A565,'App C Share Outflows'!$A:$I,8,FALSE)</f>
        <v>0</v>
      </c>
      <c r="AK565" s="250">
        <f>VLOOKUP($A565,'App C Share Outflows'!$A:$I,9,FALSE)</f>
        <v>0</v>
      </c>
      <c r="AN565" s="250">
        <f>VLOOKUP($A565,'App C Share Inflows'!$A:$I,5,FALSE)</f>
        <v>-13345.127792499996</v>
      </c>
      <c r="AO565" s="250">
        <f>VLOOKUP($A565,'App C Share Inflows'!$A:$I,6,FALSE)</f>
        <v>-8965.1277924999958</v>
      </c>
      <c r="AP565" s="250">
        <f>VLOOKUP($A565,'App C Share Inflows'!$A:$I,7,FALSE)</f>
        <v>-6415.9109174999958</v>
      </c>
      <c r="AQ565" s="250">
        <f>VLOOKUP($A565,'App C Share Inflows'!$A:$I,8,FALSE)</f>
        <v>0</v>
      </c>
      <c r="AR565" s="250">
        <f>VLOOKUP($A565,'App C Share Inflows'!$A:$I,9,FALSE)</f>
        <v>0</v>
      </c>
    </row>
    <row r="566" spans="1:44">
      <c r="A566" s="4">
        <v>96251</v>
      </c>
      <c r="B566" s="84" t="s">
        <v>563</v>
      </c>
      <c r="C566" s="249">
        <f>VLOOKUP($A566,'App C Total'!$A:$I,3,FALSE)</f>
        <v>1.0726E-4</v>
      </c>
      <c r="D566" s="44"/>
      <c r="E566" s="250">
        <f>VLOOKUP($A566,'App C Total'!$A:$I,5,FALSE)</f>
        <v>112304.78091</v>
      </c>
      <c r="F566" s="250">
        <f>VLOOKUP($A566,'App C Total'!$A:$I,6,FALSE)</f>
        <v>52372.13714999998</v>
      </c>
      <c r="G566" s="250">
        <f>VLOOKUP($A566,'App C Total'!$A:$I,7,FALSE)</f>
        <v>129265.497785</v>
      </c>
      <c r="H566" s="250">
        <f>VLOOKUP($A566,'App C Total'!$A:$I,8,FALSE)</f>
        <v>8039.7805600000002</v>
      </c>
      <c r="I566" s="250">
        <f>VLOOKUP($A566,'App C Total'!$A:$I,9,FALSE)</f>
        <v>0</v>
      </c>
      <c r="L566" s="250">
        <f>VLOOKUP($A566,'App C Exp'!$A:$I,5,FALSE)</f>
        <v>30826.416740000001</v>
      </c>
      <c r="M566" s="250">
        <f>VLOOKUP($A566,'App C Exp'!$A:$I,6,FALSE)</f>
        <v>22888.104139999999</v>
      </c>
      <c r="N566" s="250">
        <f>VLOOKUP($A566,'App C Exp'!$A:$I,7,FALSE)</f>
        <v>23740.070319999999</v>
      </c>
      <c r="O566" s="250">
        <f>VLOOKUP($A566,'App C Exp'!$A:$I,8,FALSE)</f>
        <v>0</v>
      </c>
      <c r="P566" s="250">
        <f>VLOOKUP($A566,'App C Exp'!$A:$I,9,FALSE)</f>
        <v>0</v>
      </c>
      <c r="S566" s="250">
        <f>VLOOKUP($A566,'App C Inv'!$A:$I,5,FALSE)</f>
        <v>47367.624900000003</v>
      </c>
      <c r="T566" s="250">
        <f>VLOOKUP($A566,'App C Inv'!$A:$I,6,FALSE)</f>
        <v>31404.869920000001</v>
      </c>
      <c r="U566" s="250">
        <f>VLOOKUP($A566,'App C Inv'!$A:$I,7,FALSE)</f>
        <v>103319.8039</v>
      </c>
      <c r="V566" s="250">
        <f>VLOOKUP($A566,'App C Inv'!$A:$I,8,FALSE)</f>
        <v>8039.7805600000002</v>
      </c>
      <c r="W566" s="250">
        <f>VLOOKUP($A566,'App C Inv'!$A:$I,9,FALSE)</f>
        <v>0</v>
      </c>
      <c r="Z566" s="250">
        <f>VLOOKUP($A566,'App C Assum'!$A:$I,5,FALSE)</f>
        <v>30187.57618</v>
      </c>
      <c r="AA566" s="250">
        <f>VLOOKUP($A566,'App C Assum'!$A:$I,6,FALSE)</f>
        <v>0</v>
      </c>
      <c r="AB566" s="250">
        <f>VLOOKUP($A566,'App C Assum'!$A:$I,7,FALSE)</f>
        <v>0</v>
      </c>
      <c r="AC566" s="250">
        <f>VLOOKUP($A566,'App C Assum'!$A:$I,8,FALSE)</f>
        <v>0</v>
      </c>
      <c r="AD566" s="250">
        <f>VLOOKUP($A566,'App C Assum'!$A:$I,9,FALSE)</f>
        <v>0</v>
      </c>
      <c r="AG566" s="250">
        <f>VLOOKUP($A566,'App C Share Outflows'!$A:$I,5,FALSE)</f>
        <v>8049.6235650000017</v>
      </c>
      <c r="AH566" s="250">
        <f>VLOOKUP($A566,'App C Share Outflows'!$A:$I,6,FALSE)</f>
        <v>2205.6235650000017</v>
      </c>
      <c r="AI566" s="250">
        <f>VLOOKUP($A566,'App C Share Outflows'!$A:$I,7,FALSE)</f>
        <v>2205.6235650000017</v>
      </c>
      <c r="AJ566" s="250">
        <f>VLOOKUP($A566,'App C Share Outflows'!$A:$I,8,FALSE)</f>
        <v>0</v>
      </c>
      <c r="AK566" s="250">
        <f>VLOOKUP($A566,'App C Share Outflows'!$A:$I,9,FALSE)</f>
        <v>0</v>
      </c>
      <c r="AN566" s="250">
        <f>VLOOKUP($A566,'App C Share Inflows'!$A:$I,5,FALSE)</f>
        <v>-4126.4604750000181</v>
      </c>
      <c r="AO566" s="250">
        <f>VLOOKUP($A566,'App C Share Inflows'!$A:$I,6,FALSE)</f>
        <v>-4126.4604750000181</v>
      </c>
      <c r="AP566" s="250">
        <f>VLOOKUP($A566,'App C Share Inflows'!$A:$I,7,FALSE)</f>
        <v>0</v>
      </c>
      <c r="AQ566" s="250">
        <f>VLOOKUP($A566,'App C Share Inflows'!$A:$I,8,FALSE)</f>
        <v>0</v>
      </c>
      <c r="AR566" s="250">
        <f>VLOOKUP($A566,'App C Share Inflows'!$A:$I,9,FALSE)</f>
        <v>0</v>
      </c>
    </row>
    <row r="567" spans="1:44">
      <c r="A567" s="4">
        <v>96301</v>
      </c>
      <c r="B567" s="84" t="s">
        <v>564</v>
      </c>
      <c r="C567" s="249">
        <f>VLOOKUP($A567,'App C Total'!$A:$I,3,FALSE)</f>
        <v>4.7950400000000004E-3</v>
      </c>
      <c r="D567" s="44"/>
      <c r="E567" s="250">
        <f>VLOOKUP($A567,'App C Total'!$A:$I,5,FALSE)</f>
        <v>4781046.7940400001</v>
      </c>
      <c r="F567" s="250">
        <f>VLOOKUP($A567,'App C Total'!$A:$I,6,FALSE)</f>
        <v>2415352.2030000002</v>
      </c>
      <c r="G567" s="250">
        <f>VLOOKUP($A567,'App C Total'!$A:$I,7,FALSE)</f>
        <v>5771683.4834399996</v>
      </c>
      <c r="H567" s="250">
        <f>VLOOKUP($A567,'App C Total'!$A:$I,8,FALSE)</f>
        <v>359417.01824</v>
      </c>
      <c r="I567" s="250">
        <f>VLOOKUP($A567,'App C Total'!$A:$I,9,FALSE)</f>
        <v>0</v>
      </c>
      <c r="L567" s="250">
        <f>VLOOKUP($A567,'App C Exp'!$A:$I,5,FALSE)</f>
        <v>1378089.70096</v>
      </c>
      <c r="M567" s="250">
        <f>VLOOKUP($A567,'App C Exp'!$A:$I,6,FALSE)</f>
        <v>1023208.7905600001</v>
      </c>
      <c r="N567" s="250">
        <f>VLOOKUP($A567,'App C Exp'!$A:$I,7,FALSE)</f>
        <v>1061295.7932800001</v>
      </c>
      <c r="O567" s="250">
        <f>VLOOKUP($A567,'App C Exp'!$A:$I,8,FALSE)</f>
        <v>0</v>
      </c>
      <c r="P567" s="250">
        <f>VLOOKUP($A567,'App C Exp'!$A:$I,9,FALSE)</f>
        <v>0</v>
      </c>
      <c r="S567" s="250">
        <f>VLOOKUP($A567,'App C Inv'!$A:$I,5,FALSE)</f>
        <v>2117561.5896000001</v>
      </c>
      <c r="T567" s="250">
        <f>VLOOKUP($A567,'App C Inv'!$A:$I,6,FALSE)</f>
        <v>1403949.3516800001</v>
      </c>
      <c r="U567" s="250">
        <f>VLOOKUP($A567,'App C Inv'!$A:$I,7,FALSE)</f>
        <v>4618894.2056</v>
      </c>
      <c r="V567" s="250">
        <f>VLOOKUP($A567,'App C Inv'!$A:$I,8,FALSE)</f>
        <v>359417.01824</v>
      </c>
      <c r="W567" s="250">
        <f>VLOOKUP($A567,'App C Inv'!$A:$I,9,FALSE)</f>
        <v>0</v>
      </c>
      <c r="Z567" s="250">
        <f>VLOOKUP($A567,'App C Assum'!$A:$I,5,FALSE)</f>
        <v>1349530.4427200002</v>
      </c>
      <c r="AA567" s="250">
        <f>VLOOKUP($A567,'App C Assum'!$A:$I,6,FALSE)</f>
        <v>0</v>
      </c>
      <c r="AB567" s="250">
        <f>VLOOKUP($A567,'App C Assum'!$A:$I,7,FALSE)</f>
        <v>0</v>
      </c>
      <c r="AC567" s="250">
        <f>VLOOKUP($A567,'App C Assum'!$A:$I,8,FALSE)</f>
        <v>0</v>
      </c>
      <c r="AD567" s="250">
        <f>VLOOKUP($A567,'App C Assum'!$A:$I,9,FALSE)</f>
        <v>0</v>
      </c>
      <c r="AG567" s="250">
        <f>VLOOKUP($A567,'App C Share Outflows'!$A:$I,5,FALSE)</f>
        <v>91493.484560000128</v>
      </c>
      <c r="AH567" s="250">
        <f>VLOOKUP($A567,'App C Share Outflows'!$A:$I,6,FALSE)</f>
        <v>91493.484560000128</v>
      </c>
      <c r="AI567" s="250">
        <f>VLOOKUP($A567,'App C Share Outflows'!$A:$I,7,FALSE)</f>
        <v>91493.484560000128</v>
      </c>
      <c r="AJ567" s="250">
        <f>VLOOKUP($A567,'App C Share Outflows'!$A:$I,8,FALSE)</f>
        <v>0</v>
      </c>
      <c r="AK567" s="250">
        <f>VLOOKUP($A567,'App C Share Outflows'!$A:$I,9,FALSE)</f>
        <v>0</v>
      </c>
      <c r="AN567" s="250">
        <f>VLOOKUP($A567,'App C Share Inflows'!$A:$I,5,FALSE)</f>
        <v>-155628.42379999999</v>
      </c>
      <c r="AO567" s="250">
        <f>VLOOKUP($A567,'App C Share Inflows'!$A:$I,6,FALSE)</f>
        <v>-103299.42379999999</v>
      </c>
      <c r="AP567" s="250">
        <f>VLOOKUP($A567,'App C Share Inflows'!$A:$I,7,FALSE)</f>
        <v>0</v>
      </c>
      <c r="AQ567" s="250">
        <f>VLOOKUP($A567,'App C Share Inflows'!$A:$I,8,FALSE)</f>
        <v>0</v>
      </c>
      <c r="AR567" s="250">
        <f>VLOOKUP($A567,'App C Share Inflows'!$A:$I,9,FALSE)</f>
        <v>0</v>
      </c>
    </row>
    <row r="568" spans="1:44">
      <c r="A568" s="4">
        <v>96302</v>
      </c>
      <c r="B568" s="84" t="s">
        <v>565</v>
      </c>
      <c r="C568" s="249">
        <f>VLOOKUP($A568,'App C Total'!$A:$I,3,FALSE)</f>
        <v>2.317E-5</v>
      </c>
      <c r="D568" s="44"/>
      <c r="E568" s="250">
        <f>VLOOKUP($A568,'App C Total'!$A:$I,5,FALSE)</f>
        <v>9589.0419324999966</v>
      </c>
      <c r="F568" s="250">
        <f>VLOOKUP($A568,'App C Total'!$A:$I,6,FALSE)</f>
        <v>13947.967012499998</v>
      </c>
      <c r="G568" s="250">
        <f>VLOOKUP($A568,'App C Total'!$A:$I,7,FALSE)</f>
        <v>24136.353282499997</v>
      </c>
      <c r="H568" s="250">
        <f>VLOOKUP($A568,'App C Total'!$A:$I,8,FALSE)</f>
        <v>1736.7305200000001</v>
      </c>
      <c r="I568" s="250">
        <f>VLOOKUP($A568,'App C Total'!$A:$I,9,FALSE)</f>
        <v>0</v>
      </c>
      <c r="L568" s="250">
        <f>VLOOKUP($A568,'App C Exp'!$A:$I,5,FALSE)</f>
        <v>6659.0348299999996</v>
      </c>
      <c r="M568" s="250">
        <f>VLOOKUP($A568,'App C Exp'!$A:$I,6,FALSE)</f>
        <v>4944.2231300000003</v>
      </c>
      <c r="N568" s="250">
        <f>VLOOKUP($A568,'App C Exp'!$A:$I,7,FALSE)</f>
        <v>5128.2624400000004</v>
      </c>
      <c r="O568" s="250">
        <f>VLOOKUP($A568,'App C Exp'!$A:$I,8,FALSE)</f>
        <v>0</v>
      </c>
      <c r="P568" s="250">
        <f>VLOOKUP($A568,'App C Exp'!$A:$I,9,FALSE)</f>
        <v>0</v>
      </c>
      <c r="S568" s="250">
        <f>VLOOKUP($A568,'App C Inv'!$A:$I,5,FALSE)</f>
        <v>10232.21955</v>
      </c>
      <c r="T568" s="250">
        <f>VLOOKUP($A568,'App C Inv'!$A:$I,6,FALSE)</f>
        <v>6783.99064</v>
      </c>
      <c r="U568" s="250">
        <f>VLOOKUP($A568,'App C Inv'!$A:$I,7,FALSE)</f>
        <v>22318.850050000001</v>
      </c>
      <c r="V568" s="250">
        <f>VLOOKUP($A568,'App C Inv'!$A:$I,8,FALSE)</f>
        <v>1736.7305200000001</v>
      </c>
      <c r="W568" s="250">
        <f>VLOOKUP($A568,'App C Inv'!$A:$I,9,FALSE)</f>
        <v>0</v>
      </c>
      <c r="Z568" s="250">
        <f>VLOOKUP($A568,'App C Assum'!$A:$I,5,FALSE)</f>
        <v>6521.03431</v>
      </c>
      <c r="AA568" s="250">
        <f>VLOOKUP($A568,'App C Assum'!$A:$I,6,FALSE)</f>
        <v>0</v>
      </c>
      <c r="AB568" s="250">
        <f>VLOOKUP($A568,'App C Assum'!$A:$I,7,FALSE)</f>
        <v>0</v>
      </c>
      <c r="AC568" s="250">
        <f>VLOOKUP($A568,'App C Assum'!$A:$I,8,FALSE)</f>
        <v>0</v>
      </c>
      <c r="AD568" s="250">
        <f>VLOOKUP($A568,'App C Assum'!$A:$I,9,FALSE)</f>
        <v>0</v>
      </c>
      <c r="AG568" s="250">
        <f>VLOOKUP($A568,'App C Share Outflows'!$A:$I,5,FALSE)</f>
        <v>5530.5124500000011</v>
      </c>
      <c r="AH568" s="250">
        <f>VLOOKUP($A568,'App C Share Outflows'!$A:$I,6,FALSE)</f>
        <v>5530.5124500000011</v>
      </c>
      <c r="AI568" s="250">
        <f>VLOOKUP($A568,'App C Share Outflows'!$A:$I,7,FALSE)</f>
        <v>0</v>
      </c>
      <c r="AJ568" s="250">
        <f>VLOOKUP($A568,'App C Share Outflows'!$A:$I,8,FALSE)</f>
        <v>0</v>
      </c>
      <c r="AK568" s="250">
        <f>VLOOKUP($A568,'App C Share Outflows'!$A:$I,9,FALSE)</f>
        <v>0</v>
      </c>
      <c r="AN568" s="250">
        <f>VLOOKUP($A568,'App C Share Inflows'!$A:$I,5,FALSE)</f>
        <v>-19353.759207500003</v>
      </c>
      <c r="AO568" s="250">
        <f>VLOOKUP($A568,'App C Share Inflows'!$A:$I,6,FALSE)</f>
        <v>-3310.7592075000039</v>
      </c>
      <c r="AP568" s="250">
        <f>VLOOKUP($A568,'App C Share Inflows'!$A:$I,7,FALSE)</f>
        <v>-3310.7592075000039</v>
      </c>
      <c r="AQ568" s="250">
        <f>VLOOKUP($A568,'App C Share Inflows'!$A:$I,8,FALSE)</f>
        <v>0</v>
      </c>
      <c r="AR568" s="250">
        <f>VLOOKUP($A568,'App C Share Inflows'!$A:$I,9,FALSE)</f>
        <v>0</v>
      </c>
    </row>
    <row r="569" spans="1:44">
      <c r="A569" s="4">
        <v>96304</v>
      </c>
      <c r="B569" s="84" t="s">
        <v>566</v>
      </c>
      <c r="C569" s="249">
        <f>VLOOKUP($A569,'App C Total'!$A:$I,3,FALSE)</f>
        <v>5.5810000000000003E-5</v>
      </c>
      <c r="D569" s="44"/>
      <c r="E569" s="250">
        <f>VLOOKUP($A569,'App C Total'!$A:$I,5,FALSE)</f>
        <v>63818.450722500027</v>
      </c>
      <c r="F569" s="250">
        <f>VLOOKUP($A569,'App C Total'!$A:$I,6,FALSE)</f>
        <v>32808.807162500016</v>
      </c>
      <c r="G569" s="250">
        <f>VLOOKUP($A569,'App C Total'!$A:$I,7,FALSE)</f>
        <v>70498.929622500029</v>
      </c>
      <c r="H569" s="250">
        <f>VLOOKUP($A569,'App C Total'!$A:$I,8,FALSE)</f>
        <v>4183.2943599999999</v>
      </c>
      <c r="I569" s="250">
        <f>VLOOKUP($A569,'App C Total'!$A:$I,9,FALSE)</f>
        <v>0</v>
      </c>
      <c r="L569" s="250">
        <f>VLOOKUP($A569,'App C Exp'!$A:$I,5,FALSE)</f>
        <v>16039.73819</v>
      </c>
      <c r="M569" s="250">
        <f>VLOOKUP($A569,'App C Exp'!$A:$I,6,FALSE)</f>
        <v>11909.240090000001</v>
      </c>
      <c r="N569" s="250">
        <f>VLOOKUP($A569,'App C Exp'!$A:$I,7,FALSE)</f>
        <v>12352.538920000001</v>
      </c>
      <c r="O569" s="250">
        <f>VLOOKUP($A569,'App C Exp'!$A:$I,8,FALSE)</f>
        <v>0</v>
      </c>
      <c r="P569" s="250">
        <f>VLOOKUP($A569,'App C Exp'!$A:$I,9,FALSE)</f>
        <v>0</v>
      </c>
      <c r="S569" s="250">
        <f>VLOOKUP($A569,'App C Inv'!$A:$I,5,FALSE)</f>
        <v>24646.533150000003</v>
      </c>
      <c r="T569" s="250">
        <f>VLOOKUP($A569,'App C Inv'!$A:$I,6,FALSE)</f>
        <v>16340.721520000001</v>
      </c>
      <c r="U569" s="250">
        <f>VLOOKUP($A569,'App C Inv'!$A:$I,7,FALSE)</f>
        <v>53759.819650000005</v>
      </c>
      <c r="V569" s="250">
        <f>VLOOKUP($A569,'App C Inv'!$A:$I,8,FALSE)</f>
        <v>4183.2943599999999</v>
      </c>
      <c r="W569" s="250">
        <f>VLOOKUP($A569,'App C Inv'!$A:$I,9,FALSE)</f>
        <v>0</v>
      </c>
      <c r="Z569" s="250">
        <f>VLOOKUP($A569,'App C Assum'!$A:$I,5,FALSE)</f>
        <v>15707.333830000001</v>
      </c>
      <c r="AA569" s="250">
        <f>VLOOKUP($A569,'App C Assum'!$A:$I,6,FALSE)</f>
        <v>0</v>
      </c>
      <c r="AB569" s="250">
        <f>VLOOKUP($A569,'App C Assum'!$A:$I,7,FALSE)</f>
        <v>0</v>
      </c>
      <c r="AC569" s="250">
        <f>VLOOKUP($A569,'App C Assum'!$A:$I,8,FALSE)</f>
        <v>0</v>
      </c>
      <c r="AD569" s="250">
        <f>VLOOKUP($A569,'App C Assum'!$A:$I,9,FALSE)</f>
        <v>0</v>
      </c>
      <c r="AG569" s="250">
        <f>VLOOKUP($A569,'App C Share Outflows'!$A:$I,5,FALSE)</f>
        <v>7993.1610525000124</v>
      </c>
      <c r="AH569" s="250">
        <f>VLOOKUP($A569,'App C Share Outflows'!$A:$I,6,FALSE)</f>
        <v>5127.1610525000124</v>
      </c>
      <c r="AI569" s="250">
        <f>VLOOKUP($A569,'App C Share Outflows'!$A:$I,7,FALSE)</f>
        <v>4386.5710525000104</v>
      </c>
      <c r="AJ569" s="250">
        <f>VLOOKUP($A569,'App C Share Outflows'!$A:$I,8,FALSE)</f>
        <v>0</v>
      </c>
      <c r="AK569" s="250">
        <f>VLOOKUP($A569,'App C Share Outflows'!$A:$I,9,FALSE)</f>
        <v>0</v>
      </c>
      <c r="AN569" s="250">
        <f>VLOOKUP($A569,'App C Share Inflows'!$A:$I,5,FALSE)</f>
        <v>-568.31550000000061</v>
      </c>
      <c r="AO569" s="250">
        <f>VLOOKUP($A569,'App C Share Inflows'!$A:$I,6,FALSE)</f>
        <v>-568.31550000000061</v>
      </c>
      <c r="AP569" s="250">
        <f>VLOOKUP($A569,'App C Share Inflows'!$A:$I,7,FALSE)</f>
        <v>0</v>
      </c>
      <c r="AQ569" s="250">
        <f>VLOOKUP($A569,'App C Share Inflows'!$A:$I,8,FALSE)</f>
        <v>0</v>
      </c>
      <c r="AR569" s="250">
        <f>VLOOKUP($A569,'App C Share Inflows'!$A:$I,9,FALSE)</f>
        <v>0</v>
      </c>
    </row>
    <row r="570" spans="1:44">
      <c r="A570" s="4">
        <v>96305</v>
      </c>
      <c r="B570" s="84" t="s">
        <v>567</v>
      </c>
      <c r="C570" s="249">
        <f>VLOOKUP($A570,'App C Total'!$A:$I,3,FALSE)</f>
        <v>3.8810000000000003E-5</v>
      </c>
      <c r="D570" s="44"/>
      <c r="E570" s="250">
        <f>VLOOKUP($A570,'App C Total'!$A:$I,5,FALSE)</f>
        <v>41214.41727250001</v>
      </c>
      <c r="F570" s="250">
        <f>VLOOKUP($A570,'App C Total'!$A:$I,6,FALSE)</f>
        <v>21050.465712500009</v>
      </c>
      <c r="G570" s="250">
        <f>VLOOKUP($A570,'App C Total'!$A:$I,7,FALSE)</f>
        <v>46358.115972499996</v>
      </c>
      <c r="H570" s="250">
        <f>VLOOKUP($A570,'App C Total'!$A:$I,8,FALSE)</f>
        <v>2909.0423600000004</v>
      </c>
      <c r="I570" s="250">
        <f>VLOOKUP($A570,'App C Total'!$A:$I,9,FALSE)</f>
        <v>0</v>
      </c>
      <c r="L570" s="250">
        <f>VLOOKUP($A570,'App C Exp'!$A:$I,5,FALSE)</f>
        <v>11153.955190000001</v>
      </c>
      <c r="M570" s="250">
        <f>VLOOKUP($A570,'App C Exp'!$A:$I,6,FALSE)</f>
        <v>8281.62709</v>
      </c>
      <c r="N570" s="250">
        <f>VLOOKUP($A570,'App C Exp'!$A:$I,7,FALSE)</f>
        <v>8589.8949200000006</v>
      </c>
      <c r="O570" s="250">
        <f>VLOOKUP($A570,'App C Exp'!$A:$I,8,FALSE)</f>
        <v>0</v>
      </c>
      <c r="P570" s="250">
        <f>VLOOKUP($A570,'App C Exp'!$A:$I,9,FALSE)</f>
        <v>0</v>
      </c>
      <c r="S570" s="250">
        <f>VLOOKUP($A570,'App C Inv'!$A:$I,5,FALSE)</f>
        <v>17139.078150000001</v>
      </c>
      <c r="T570" s="250">
        <f>VLOOKUP($A570,'App C Inv'!$A:$I,6,FALSE)</f>
        <v>11363.257520000001</v>
      </c>
      <c r="U570" s="250">
        <f>VLOOKUP($A570,'App C Inv'!$A:$I,7,FALSE)</f>
        <v>37384.31465</v>
      </c>
      <c r="V570" s="250">
        <f>VLOOKUP($A570,'App C Inv'!$A:$I,8,FALSE)</f>
        <v>2909.0423600000004</v>
      </c>
      <c r="W570" s="250">
        <f>VLOOKUP($A570,'App C Inv'!$A:$I,9,FALSE)</f>
        <v>0</v>
      </c>
      <c r="Z570" s="250">
        <f>VLOOKUP($A570,'App C Assum'!$A:$I,5,FALSE)</f>
        <v>10922.802830000001</v>
      </c>
      <c r="AA570" s="250">
        <f>VLOOKUP($A570,'App C Assum'!$A:$I,6,FALSE)</f>
        <v>0</v>
      </c>
      <c r="AB570" s="250">
        <f>VLOOKUP($A570,'App C Assum'!$A:$I,7,FALSE)</f>
        <v>0</v>
      </c>
      <c r="AC570" s="250">
        <f>VLOOKUP($A570,'App C Assum'!$A:$I,8,FALSE)</f>
        <v>0</v>
      </c>
      <c r="AD570" s="250">
        <f>VLOOKUP($A570,'App C Assum'!$A:$I,9,FALSE)</f>
        <v>0</v>
      </c>
      <c r="AG570" s="250">
        <f>VLOOKUP($A570,'App C Share Outflows'!$A:$I,5,FALSE)</f>
        <v>2055.4126525000001</v>
      </c>
      <c r="AH570" s="250">
        <f>VLOOKUP($A570,'App C Share Outflows'!$A:$I,6,FALSE)</f>
        <v>1462.4126525000004</v>
      </c>
      <c r="AI570" s="250">
        <f>VLOOKUP($A570,'App C Share Outflows'!$A:$I,7,FALSE)</f>
        <v>383.90640250000001</v>
      </c>
      <c r="AJ570" s="250">
        <f>VLOOKUP($A570,'App C Share Outflows'!$A:$I,8,FALSE)</f>
        <v>0</v>
      </c>
      <c r="AK570" s="250">
        <f>VLOOKUP($A570,'App C Share Outflows'!$A:$I,9,FALSE)</f>
        <v>0</v>
      </c>
      <c r="AN570" s="250">
        <f>VLOOKUP($A570,'App C Share Inflows'!$A:$I,5,FALSE)</f>
        <v>-56.831549999993513</v>
      </c>
      <c r="AO570" s="250">
        <f>VLOOKUP($A570,'App C Share Inflows'!$A:$I,6,FALSE)</f>
        <v>-56.831549999993513</v>
      </c>
      <c r="AP570" s="250">
        <f>VLOOKUP($A570,'App C Share Inflows'!$A:$I,7,FALSE)</f>
        <v>0</v>
      </c>
      <c r="AQ570" s="250">
        <f>VLOOKUP($A570,'App C Share Inflows'!$A:$I,8,FALSE)</f>
        <v>0</v>
      </c>
      <c r="AR570" s="250">
        <f>VLOOKUP($A570,'App C Share Inflows'!$A:$I,9,FALSE)</f>
        <v>0</v>
      </c>
    </row>
    <row r="571" spans="1:44">
      <c r="A571" s="4">
        <v>96310</v>
      </c>
      <c r="B571" s="84" t="s">
        <v>568</v>
      </c>
      <c r="C571" s="249">
        <f>VLOOKUP($A571,'App C Total'!$A:$I,3,FALSE)</f>
        <v>4.7809999999999998E-5</v>
      </c>
      <c r="D571" s="44"/>
      <c r="E571" s="250">
        <f>VLOOKUP($A571,'App C Total'!$A:$I,5,FALSE)</f>
        <v>59911.472197499985</v>
      </c>
      <c r="F571" s="250">
        <f>VLOOKUP($A571,'App C Total'!$A:$I,6,FALSE)</f>
        <v>27217.036637499987</v>
      </c>
      <c r="G571" s="250">
        <f>VLOOKUP($A571,'App C Total'!$A:$I,7,FALSE)</f>
        <v>62761.005872499984</v>
      </c>
      <c r="H571" s="250">
        <f>VLOOKUP($A571,'App C Total'!$A:$I,8,FALSE)</f>
        <v>3583.6463599999997</v>
      </c>
      <c r="I571" s="250">
        <f>VLOOKUP($A571,'App C Total'!$A:$I,9,FALSE)</f>
        <v>0</v>
      </c>
      <c r="L571" s="250">
        <f>VLOOKUP($A571,'App C Exp'!$A:$I,5,FALSE)</f>
        <v>13740.546189999999</v>
      </c>
      <c r="M571" s="250">
        <f>VLOOKUP($A571,'App C Exp'!$A:$I,6,FALSE)</f>
        <v>10202.12809</v>
      </c>
      <c r="N571" s="250">
        <f>VLOOKUP($A571,'App C Exp'!$A:$I,7,FALSE)</f>
        <v>10581.88292</v>
      </c>
      <c r="O571" s="250">
        <f>VLOOKUP($A571,'App C Exp'!$A:$I,8,FALSE)</f>
        <v>0</v>
      </c>
      <c r="P571" s="250">
        <f>VLOOKUP($A571,'App C Exp'!$A:$I,9,FALSE)</f>
        <v>0</v>
      </c>
      <c r="S571" s="250">
        <f>VLOOKUP($A571,'App C Inv'!$A:$I,5,FALSE)</f>
        <v>21113.613149999997</v>
      </c>
      <c r="T571" s="250">
        <f>VLOOKUP($A571,'App C Inv'!$A:$I,6,FALSE)</f>
        <v>13998.38552</v>
      </c>
      <c r="U571" s="250">
        <f>VLOOKUP($A571,'App C Inv'!$A:$I,7,FALSE)</f>
        <v>46053.699649999995</v>
      </c>
      <c r="V571" s="250">
        <f>VLOOKUP($A571,'App C Inv'!$A:$I,8,FALSE)</f>
        <v>3583.6463599999997</v>
      </c>
      <c r="W571" s="250">
        <f>VLOOKUP($A571,'App C Inv'!$A:$I,9,FALSE)</f>
        <v>0</v>
      </c>
      <c r="Z571" s="250">
        <f>VLOOKUP($A571,'App C Assum'!$A:$I,5,FALSE)</f>
        <v>13455.78983</v>
      </c>
      <c r="AA571" s="250">
        <f>VLOOKUP($A571,'App C Assum'!$A:$I,6,FALSE)</f>
        <v>0</v>
      </c>
      <c r="AB571" s="250">
        <f>VLOOKUP($A571,'App C Assum'!$A:$I,7,FALSE)</f>
        <v>0</v>
      </c>
      <c r="AC571" s="250">
        <f>VLOOKUP($A571,'App C Assum'!$A:$I,8,FALSE)</f>
        <v>0</v>
      </c>
      <c r="AD571" s="250">
        <f>VLOOKUP($A571,'App C Assum'!$A:$I,9,FALSE)</f>
        <v>0</v>
      </c>
      <c r="AG571" s="250">
        <f>VLOOKUP($A571,'App C Share Outflows'!$A:$I,5,FALSE)</f>
        <v>18875.961427499988</v>
      </c>
      <c r="AH571" s="250">
        <f>VLOOKUP($A571,'App C Share Outflows'!$A:$I,6,FALSE)</f>
        <v>10290.961427499988</v>
      </c>
      <c r="AI571" s="250">
        <f>VLOOKUP($A571,'App C Share Outflows'!$A:$I,7,FALSE)</f>
        <v>6125.4233024999885</v>
      </c>
      <c r="AJ571" s="250">
        <f>VLOOKUP($A571,'App C Share Outflows'!$A:$I,8,FALSE)</f>
        <v>0</v>
      </c>
      <c r="AK571" s="250">
        <f>VLOOKUP($A571,'App C Share Outflows'!$A:$I,9,FALSE)</f>
        <v>0</v>
      </c>
      <c r="AN571" s="250">
        <f>VLOOKUP($A571,'App C Share Inflows'!$A:$I,5,FALSE)</f>
        <v>-7274.4383999999991</v>
      </c>
      <c r="AO571" s="250">
        <f>VLOOKUP($A571,'App C Share Inflows'!$A:$I,6,FALSE)</f>
        <v>-7274.4383999999991</v>
      </c>
      <c r="AP571" s="250">
        <f>VLOOKUP($A571,'App C Share Inflows'!$A:$I,7,FALSE)</f>
        <v>0</v>
      </c>
      <c r="AQ571" s="250">
        <f>VLOOKUP($A571,'App C Share Inflows'!$A:$I,8,FALSE)</f>
        <v>0</v>
      </c>
      <c r="AR571" s="250">
        <f>VLOOKUP($A571,'App C Share Inflows'!$A:$I,9,FALSE)</f>
        <v>0</v>
      </c>
    </row>
    <row r="572" spans="1:44">
      <c r="A572" s="4">
        <v>96311</v>
      </c>
      <c r="B572" s="84" t="s">
        <v>569</v>
      </c>
      <c r="C572" s="249">
        <f>VLOOKUP($A572,'App C Total'!$A:$I,3,FALSE)</f>
        <v>1.3292099999999999E-3</v>
      </c>
      <c r="D572" s="44"/>
      <c r="E572" s="250">
        <f>VLOOKUP($A572,'App C Total'!$A:$I,5,FALSE)</f>
        <v>1249433.0455225001</v>
      </c>
      <c r="F572" s="250">
        <f>VLOOKUP($A572,'App C Total'!$A:$I,6,FALSE)</f>
        <v>628663.34356250009</v>
      </c>
      <c r="G572" s="250">
        <f>VLOOKUP($A572,'App C Total'!$A:$I,7,FALSE)</f>
        <v>1525245.4905725003</v>
      </c>
      <c r="H572" s="250">
        <f>VLOOKUP($A572,'App C Total'!$A:$I,8,FALSE)</f>
        <v>99632.264759999991</v>
      </c>
      <c r="I572" s="250">
        <f>VLOOKUP($A572,'App C Total'!$A:$I,9,FALSE)</f>
        <v>0</v>
      </c>
      <c r="L572" s="250">
        <f>VLOOKUP($A572,'App C Exp'!$A:$I,5,FALSE)</f>
        <v>382013.62478999997</v>
      </c>
      <c r="M572" s="250">
        <f>VLOOKUP($A572,'App C Exp'!$A:$I,6,FALSE)</f>
        <v>283638.79268999997</v>
      </c>
      <c r="N572" s="250">
        <f>VLOOKUP($A572,'App C Exp'!$A:$I,7,FALSE)</f>
        <v>294196.70772000001</v>
      </c>
      <c r="O572" s="250">
        <f>VLOOKUP($A572,'App C Exp'!$A:$I,8,FALSE)</f>
        <v>0</v>
      </c>
      <c r="P572" s="250">
        <f>VLOOKUP($A572,'App C Exp'!$A:$I,9,FALSE)</f>
        <v>0</v>
      </c>
      <c r="S572" s="250">
        <f>VLOOKUP($A572,'App C Inv'!$A:$I,5,FALSE)</f>
        <v>586999.07415</v>
      </c>
      <c r="T572" s="250">
        <f>VLOOKUP($A572,'App C Inv'!$A:$I,6,FALSE)</f>
        <v>389182.05432</v>
      </c>
      <c r="U572" s="250">
        <f>VLOOKUP($A572,'App C Inv'!$A:$I,7,FALSE)</f>
        <v>1280381.47065</v>
      </c>
      <c r="V572" s="250">
        <f>VLOOKUP($A572,'App C Inv'!$A:$I,8,FALSE)</f>
        <v>99632.264759999991</v>
      </c>
      <c r="W572" s="250">
        <f>VLOOKUP($A572,'App C Inv'!$A:$I,9,FALSE)</f>
        <v>0</v>
      </c>
      <c r="Z572" s="250">
        <f>VLOOKUP($A572,'App C Assum'!$A:$I,5,FALSE)</f>
        <v>374096.85002999997</v>
      </c>
      <c r="AA572" s="250">
        <f>VLOOKUP($A572,'App C Assum'!$A:$I,6,FALSE)</f>
        <v>0</v>
      </c>
      <c r="AB572" s="250">
        <f>VLOOKUP($A572,'App C Assum'!$A:$I,7,FALSE)</f>
        <v>0</v>
      </c>
      <c r="AC572" s="250">
        <f>VLOOKUP($A572,'App C Assum'!$A:$I,8,FALSE)</f>
        <v>0</v>
      </c>
      <c r="AD572" s="250">
        <f>VLOOKUP($A572,'App C Assum'!$A:$I,9,FALSE)</f>
        <v>0</v>
      </c>
      <c r="AG572" s="250">
        <f>VLOOKUP($A572,'App C Share Outflows'!$A:$I,5,FALSE)</f>
        <v>27108.649349999963</v>
      </c>
      <c r="AH572" s="250">
        <f>VLOOKUP($A572,'App C Share Outflows'!$A:$I,6,FALSE)</f>
        <v>27108.649349999963</v>
      </c>
      <c r="AI572" s="250">
        <f>VLOOKUP($A572,'App C Share Outflows'!$A:$I,7,FALSE)</f>
        <v>0</v>
      </c>
      <c r="AJ572" s="250">
        <f>VLOOKUP($A572,'App C Share Outflows'!$A:$I,8,FALSE)</f>
        <v>0</v>
      </c>
      <c r="AK572" s="250">
        <f>VLOOKUP($A572,'App C Share Outflows'!$A:$I,9,FALSE)</f>
        <v>0</v>
      </c>
      <c r="AN572" s="250">
        <f>VLOOKUP($A572,'App C Share Inflows'!$A:$I,5,FALSE)</f>
        <v>-120785.15279749982</v>
      </c>
      <c r="AO572" s="250">
        <f>VLOOKUP($A572,'App C Share Inflows'!$A:$I,6,FALSE)</f>
        <v>-71266.152797499817</v>
      </c>
      <c r="AP572" s="250">
        <f>VLOOKUP($A572,'App C Share Inflows'!$A:$I,7,FALSE)</f>
        <v>-49332.687797499857</v>
      </c>
      <c r="AQ572" s="250">
        <f>VLOOKUP($A572,'App C Share Inflows'!$A:$I,8,FALSE)</f>
        <v>0</v>
      </c>
      <c r="AR572" s="250">
        <f>VLOOKUP($A572,'App C Share Inflows'!$A:$I,9,FALSE)</f>
        <v>0</v>
      </c>
    </row>
    <row r="573" spans="1:44">
      <c r="A573" s="4">
        <v>96312</v>
      </c>
      <c r="B573" s="84" t="s">
        <v>570</v>
      </c>
      <c r="C573" s="249">
        <f>VLOOKUP($A573,'App C Total'!$A:$I,3,FALSE)</f>
        <v>6.5599999999999999E-6</v>
      </c>
      <c r="D573" s="44"/>
      <c r="E573" s="250">
        <f>VLOOKUP($A573,'App C Total'!$A:$I,5,FALSE)</f>
        <v>-2136.3261899999998</v>
      </c>
      <c r="F573" s="250">
        <f>VLOOKUP($A573,'App C Total'!$A:$I,6,FALSE)</f>
        <v>142.62324999999782</v>
      </c>
      <c r="G573" s="250">
        <f>VLOOKUP($A573,'App C Total'!$A:$I,7,FALSE)</f>
        <v>2971.6465599999983</v>
      </c>
      <c r="H573" s="250">
        <f>VLOOKUP($A573,'App C Total'!$A:$I,8,FALSE)</f>
        <v>491.71136000000001</v>
      </c>
      <c r="I573" s="250">
        <f>VLOOKUP($A573,'App C Total'!$A:$I,9,FALSE)</f>
        <v>0</v>
      </c>
      <c r="L573" s="250">
        <f>VLOOKUP($A573,'App C Exp'!$A:$I,5,FALSE)</f>
        <v>1885.33744</v>
      </c>
      <c r="M573" s="250">
        <f>VLOOKUP($A573,'App C Exp'!$A:$I,6,FALSE)</f>
        <v>1399.8318400000001</v>
      </c>
      <c r="N573" s="250">
        <f>VLOOKUP($A573,'App C Exp'!$A:$I,7,FALSE)</f>
        <v>1451.9379200000001</v>
      </c>
      <c r="O573" s="250">
        <f>VLOOKUP($A573,'App C Exp'!$A:$I,8,FALSE)</f>
        <v>0</v>
      </c>
      <c r="P573" s="250">
        <f>VLOOKUP($A573,'App C Exp'!$A:$I,9,FALSE)</f>
        <v>0</v>
      </c>
      <c r="S573" s="250">
        <f>VLOOKUP($A573,'App C Inv'!$A:$I,5,FALSE)</f>
        <v>2896.9944</v>
      </c>
      <c r="T573" s="250">
        <f>VLOOKUP($A573,'App C Inv'!$A:$I,6,FALSE)</f>
        <v>1920.71552</v>
      </c>
      <c r="U573" s="250">
        <f>VLOOKUP($A573,'App C Inv'!$A:$I,7,FALSE)</f>
        <v>6319.0183999999999</v>
      </c>
      <c r="V573" s="250">
        <f>VLOOKUP($A573,'App C Inv'!$A:$I,8,FALSE)</f>
        <v>491.71136000000001</v>
      </c>
      <c r="W573" s="250">
        <f>VLOOKUP($A573,'App C Inv'!$A:$I,9,FALSE)</f>
        <v>0</v>
      </c>
      <c r="Z573" s="250">
        <f>VLOOKUP($A573,'App C Assum'!$A:$I,5,FALSE)</f>
        <v>1846.2660799999999</v>
      </c>
      <c r="AA573" s="250">
        <f>VLOOKUP($A573,'App C Assum'!$A:$I,6,FALSE)</f>
        <v>0</v>
      </c>
      <c r="AB573" s="250">
        <f>VLOOKUP($A573,'App C Assum'!$A:$I,7,FALSE)</f>
        <v>0</v>
      </c>
      <c r="AC573" s="250">
        <f>VLOOKUP($A573,'App C Assum'!$A:$I,8,FALSE)</f>
        <v>0</v>
      </c>
      <c r="AD573" s="250">
        <f>VLOOKUP($A573,'App C Assum'!$A:$I,9,FALSE)</f>
        <v>0</v>
      </c>
      <c r="AG573" s="250">
        <f>VLOOKUP($A573,'App C Share Outflows'!$A:$I,5,FALSE)</f>
        <v>2727.9144000000006</v>
      </c>
      <c r="AH573" s="250">
        <f>VLOOKUP($A573,'App C Share Outflows'!$A:$I,6,FALSE)</f>
        <v>2727.9144000000006</v>
      </c>
      <c r="AI573" s="250">
        <f>VLOOKUP($A573,'App C Share Outflows'!$A:$I,7,FALSE)</f>
        <v>0</v>
      </c>
      <c r="AJ573" s="250">
        <f>VLOOKUP($A573,'App C Share Outflows'!$A:$I,8,FALSE)</f>
        <v>0</v>
      </c>
      <c r="AK573" s="250">
        <f>VLOOKUP($A573,'App C Share Outflows'!$A:$I,9,FALSE)</f>
        <v>0</v>
      </c>
      <c r="AN573" s="250">
        <f>VLOOKUP($A573,'App C Share Inflows'!$A:$I,5,FALSE)</f>
        <v>-11492.838510000001</v>
      </c>
      <c r="AO573" s="250">
        <f>VLOOKUP($A573,'App C Share Inflows'!$A:$I,6,FALSE)</f>
        <v>-5905.8385100000023</v>
      </c>
      <c r="AP573" s="250">
        <f>VLOOKUP($A573,'App C Share Inflows'!$A:$I,7,FALSE)</f>
        <v>-4799.3097600000019</v>
      </c>
      <c r="AQ573" s="250">
        <f>VLOOKUP($A573,'App C Share Inflows'!$A:$I,8,FALSE)</f>
        <v>0</v>
      </c>
      <c r="AR573" s="250">
        <f>VLOOKUP($A573,'App C Share Inflows'!$A:$I,9,FALSE)</f>
        <v>0</v>
      </c>
    </row>
    <row r="574" spans="1:44">
      <c r="A574" s="4">
        <v>96318</v>
      </c>
      <c r="B574" s="84" t="s">
        <v>934</v>
      </c>
      <c r="C574" s="249">
        <f>VLOOKUP($A574,'App C Total'!$A:$I,3,FALSE)</f>
        <v>2.7363399999999999E-3</v>
      </c>
      <c r="D574" s="44"/>
      <c r="E574" s="250">
        <f>VLOOKUP($A574,'App C Total'!$A:$I,5,FALSE)</f>
        <v>3048336.2505399995</v>
      </c>
      <c r="F574" s="250">
        <f>VLOOKUP($A574,'App C Total'!$A:$I,6,FALSE)</f>
        <v>1629542.6606999999</v>
      </c>
      <c r="G574" s="250">
        <f>VLOOKUP($A574,'App C Total'!$A:$I,7,FALSE)</f>
        <v>3371620.5489149997</v>
      </c>
      <c r="H574" s="250">
        <f>VLOOKUP($A574,'App C Total'!$A:$I,8,FALSE)</f>
        <v>205105.10103999998</v>
      </c>
      <c r="I574" s="250">
        <f>VLOOKUP($A574,'App C Total'!$A:$I,9,FALSE)</f>
        <v>0</v>
      </c>
      <c r="L574" s="250">
        <f>VLOOKUP($A574,'App C Exp'!$A:$I,5,FALSE)</f>
        <v>786421.37965999998</v>
      </c>
      <c r="M574" s="250">
        <f>VLOOKUP($A574,'App C Exp'!$A:$I,6,FALSE)</f>
        <v>583904.85626000003</v>
      </c>
      <c r="N574" s="250">
        <f>VLOOKUP($A574,'App C Exp'!$A:$I,7,FALSE)</f>
        <v>605639.60488</v>
      </c>
      <c r="O574" s="250">
        <f>VLOOKUP($A574,'App C Exp'!$A:$I,8,FALSE)</f>
        <v>0</v>
      </c>
      <c r="P574" s="250">
        <f>VLOOKUP($A574,'App C Exp'!$A:$I,9,FALSE)</f>
        <v>0</v>
      </c>
      <c r="S574" s="250">
        <f>VLOOKUP($A574,'App C Inv'!$A:$I,5,FALSE)</f>
        <v>1208408.7890999999</v>
      </c>
      <c r="T574" s="250">
        <f>VLOOKUP($A574,'App C Inv'!$A:$I,6,FALSE)</f>
        <v>801178.46127999993</v>
      </c>
      <c r="U574" s="250">
        <f>VLOOKUP($A574,'App C Inv'!$A:$I,7,FALSE)</f>
        <v>2635820.5500999996</v>
      </c>
      <c r="V574" s="250">
        <f>VLOOKUP($A574,'App C Inv'!$A:$I,8,FALSE)</f>
        <v>205105.10103999998</v>
      </c>
      <c r="W574" s="250">
        <f>VLOOKUP($A574,'App C Inv'!$A:$I,9,FALSE)</f>
        <v>0</v>
      </c>
      <c r="Z574" s="250">
        <f>VLOOKUP($A574,'App C Assum'!$A:$I,5,FALSE)</f>
        <v>770123.73861999996</v>
      </c>
      <c r="AA574" s="250">
        <f>VLOOKUP($A574,'App C Assum'!$A:$I,6,FALSE)</f>
        <v>0</v>
      </c>
      <c r="AB574" s="250">
        <f>VLOOKUP($A574,'App C Assum'!$A:$I,7,FALSE)</f>
        <v>0</v>
      </c>
      <c r="AC574" s="250">
        <f>VLOOKUP($A574,'App C Assum'!$A:$I,8,FALSE)</f>
        <v>0</v>
      </c>
      <c r="AD574" s="250">
        <f>VLOOKUP($A574,'App C Assum'!$A:$I,9,FALSE)</f>
        <v>0</v>
      </c>
      <c r="AG574" s="250">
        <f>VLOOKUP($A574,'App C Share Outflows'!$A:$I,5,FALSE)</f>
        <v>283382.34315999981</v>
      </c>
      <c r="AH574" s="250">
        <f>VLOOKUP($A574,'App C Share Outflows'!$A:$I,6,FALSE)</f>
        <v>244459.34315999981</v>
      </c>
      <c r="AI574" s="250">
        <f>VLOOKUP($A574,'App C Share Outflows'!$A:$I,7,FALSE)</f>
        <v>130160.39393499994</v>
      </c>
      <c r="AJ574" s="250">
        <f>VLOOKUP($A574,'App C Share Outflows'!$A:$I,8,FALSE)</f>
        <v>0</v>
      </c>
      <c r="AK574" s="250">
        <f>VLOOKUP($A574,'App C Share Outflows'!$A:$I,9,FALSE)</f>
        <v>0</v>
      </c>
      <c r="AN574" s="250">
        <f>VLOOKUP($A574,'App C Share Inflows'!$A:$I,5,FALSE)</f>
        <v>0</v>
      </c>
      <c r="AO574" s="250">
        <f>VLOOKUP($A574,'App C Share Inflows'!$A:$I,6,FALSE)</f>
        <v>0</v>
      </c>
      <c r="AP574" s="250">
        <f>VLOOKUP($A574,'App C Share Inflows'!$A:$I,7,FALSE)</f>
        <v>0</v>
      </c>
      <c r="AQ574" s="250">
        <f>VLOOKUP($A574,'App C Share Inflows'!$A:$I,8,FALSE)</f>
        <v>0</v>
      </c>
      <c r="AR574" s="250">
        <f>VLOOKUP($A574,'App C Share Inflows'!$A:$I,9,FALSE)</f>
        <v>0</v>
      </c>
    </row>
    <row r="575" spans="1:44">
      <c r="A575" s="4">
        <v>96321</v>
      </c>
      <c r="B575" s="84" t="s">
        <v>571</v>
      </c>
      <c r="C575" s="249">
        <f>VLOOKUP($A575,'App C Total'!$A:$I,3,FALSE)</f>
        <v>3.1730000000000003E-5</v>
      </c>
      <c r="D575" s="44"/>
      <c r="E575" s="250">
        <f>VLOOKUP($A575,'App C Total'!$A:$I,5,FALSE)</f>
        <v>19010.401317500011</v>
      </c>
      <c r="F575" s="250">
        <f>VLOOKUP($A575,'App C Total'!$A:$I,6,FALSE)</f>
        <v>7944.7238375000052</v>
      </c>
      <c r="G575" s="250">
        <f>VLOOKUP($A575,'App C Total'!$A:$I,7,FALSE)</f>
        <v>28951.121992500011</v>
      </c>
      <c r="H575" s="250">
        <f>VLOOKUP($A575,'App C Total'!$A:$I,8,FALSE)</f>
        <v>2378.3538800000001</v>
      </c>
      <c r="I575" s="250">
        <f>VLOOKUP($A575,'App C Total'!$A:$I,9,FALSE)</f>
        <v>0</v>
      </c>
      <c r="L575" s="250">
        <f>VLOOKUP($A575,'App C Exp'!$A:$I,5,FALSE)</f>
        <v>9119.1702700000005</v>
      </c>
      <c r="M575" s="250">
        <f>VLOOKUP($A575,'App C Exp'!$A:$I,6,FALSE)</f>
        <v>6770.8329700000004</v>
      </c>
      <c r="N575" s="250">
        <f>VLOOKUP($A575,'App C Exp'!$A:$I,7,FALSE)</f>
        <v>7022.8643600000005</v>
      </c>
      <c r="O575" s="250">
        <f>VLOOKUP($A575,'App C Exp'!$A:$I,8,FALSE)</f>
        <v>0</v>
      </c>
      <c r="P575" s="250">
        <f>VLOOKUP($A575,'App C Exp'!$A:$I,9,FALSE)</f>
        <v>0</v>
      </c>
      <c r="S575" s="250">
        <f>VLOOKUP($A575,'App C Inv'!$A:$I,5,FALSE)</f>
        <v>14012.443950000001</v>
      </c>
      <c r="T575" s="250">
        <f>VLOOKUP($A575,'App C Inv'!$A:$I,6,FALSE)</f>
        <v>9290.2901600000005</v>
      </c>
      <c r="U575" s="250">
        <f>VLOOKUP($A575,'App C Inv'!$A:$I,7,FALSE)</f>
        <v>30564.398450000004</v>
      </c>
      <c r="V575" s="250">
        <f>VLOOKUP($A575,'App C Inv'!$A:$I,8,FALSE)</f>
        <v>2378.3538800000001</v>
      </c>
      <c r="W575" s="250">
        <f>VLOOKUP($A575,'App C Inv'!$A:$I,9,FALSE)</f>
        <v>0</v>
      </c>
      <c r="Z575" s="250">
        <f>VLOOKUP($A575,'App C Assum'!$A:$I,5,FALSE)</f>
        <v>8930.1863900000008</v>
      </c>
      <c r="AA575" s="250">
        <f>VLOOKUP($A575,'App C Assum'!$A:$I,6,FALSE)</f>
        <v>0</v>
      </c>
      <c r="AB575" s="250">
        <f>VLOOKUP($A575,'App C Assum'!$A:$I,7,FALSE)</f>
        <v>0</v>
      </c>
      <c r="AC575" s="250">
        <f>VLOOKUP($A575,'App C Assum'!$A:$I,8,FALSE)</f>
        <v>0</v>
      </c>
      <c r="AD575" s="250">
        <f>VLOOKUP($A575,'App C Assum'!$A:$I,9,FALSE)</f>
        <v>0</v>
      </c>
      <c r="AG575" s="250">
        <f>VLOOKUP($A575,'App C Share Outflows'!$A:$I,5,FALSE)</f>
        <v>1591.2834000000021</v>
      </c>
      <c r="AH575" s="250">
        <f>VLOOKUP($A575,'App C Share Outflows'!$A:$I,6,FALSE)</f>
        <v>1591.2834000000021</v>
      </c>
      <c r="AI575" s="250">
        <f>VLOOKUP($A575,'App C Share Outflows'!$A:$I,7,FALSE)</f>
        <v>0</v>
      </c>
      <c r="AJ575" s="250">
        <f>VLOOKUP($A575,'App C Share Outflows'!$A:$I,8,FALSE)</f>
        <v>0</v>
      </c>
      <c r="AK575" s="250">
        <f>VLOOKUP($A575,'App C Share Outflows'!$A:$I,9,FALSE)</f>
        <v>0</v>
      </c>
      <c r="AN575" s="250">
        <f>VLOOKUP($A575,'App C Share Inflows'!$A:$I,5,FALSE)</f>
        <v>-14642.682692499995</v>
      </c>
      <c r="AO575" s="250">
        <f>VLOOKUP($A575,'App C Share Inflows'!$A:$I,6,FALSE)</f>
        <v>-9707.682692499995</v>
      </c>
      <c r="AP575" s="250">
        <f>VLOOKUP($A575,'App C Share Inflows'!$A:$I,7,FALSE)</f>
        <v>-8636.1408174999942</v>
      </c>
      <c r="AQ575" s="250">
        <f>VLOOKUP($A575,'App C Share Inflows'!$A:$I,8,FALSE)</f>
        <v>0</v>
      </c>
      <c r="AR575" s="250">
        <f>VLOOKUP($A575,'App C Share Inflows'!$A:$I,9,FALSE)</f>
        <v>0</v>
      </c>
    </row>
    <row r="576" spans="1:44">
      <c r="A576" s="4">
        <v>96331</v>
      </c>
      <c r="B576" s="84" t="s">
        <v>572</v>
      </c>
      <c r="C576" s="249">
        <f>VLOOKUP($A576,'App C Total'!$A:$I,3,FALSE)</f>
        <v>6.4639000000000005E-4</v>
      </c>
      <c r="D576" s="44"/>
      <c r="E576" s="250">
        <f>VLOOKUP($A576,'App C Total'!$A:$I,5,FALSE)</f>
        <v>601138.3812525</v>
      </c>
      <c r="F576" s="250">
        <f>VLOOKUP($A576,'App C Total'!$A:$I,6,FALSE)</f>
        <v>297591.41761250002</v>
      </c>
      <c r="G576" s="250">
        <f>VLOOKUP($A576,'App C Total'!$A:$I,7,FALSE)</f>
        <v>731652.35387749993</v>
      </c>
      <c r="H576" s="250">
        <f>VLOOKUP($A576,'App C Total'!$A:$I,8,FALSE)</f>
        <v>48450.808840000005</v>
      </c>
      <c r="I576" s="250">
        <f>VLOOKUP($A576,'App C Total'!$A:$I,9,FALSE)</f>
        <v>0</v>
      </c>
      <c r="L576" s="250">
        <f>VLOOKUP($A576,'App C Exp'!$A:$I,5,FALSE)</f>
        <v>185771.83961000002</v>
      </c>
      <c r="M576" s="250">
        <f>VLOOKUP($A576,'App C Exp'!$A:$I,6,FALSE)</f>
        <v>137932.51571000001</v>
      </c>
      <c r="N576" s="250">
        <f>VLOOKUP($A576,'App C Exp'!$A:$I,7,FALSE)</f>
        <v>143066.79148000001</v>
      </c>
      <c r="O576" s="250">
        <f>VLOOKUP($A576,'App C Exp'!$A:$I,8,FALSE)</f>
        <v>0</v>
      </c>
      <c r="P576" s="250">
        <f>VLOOKUP($A576,'App C Exp'!$A:$I,9,FALSE)</f>
        <v>0</v>
      </c>
      <c r="S576" s="250">
        <f>VLOOKUP($A576,'App C Inv'!$A:$I,5,FALSE)</f>
        <v>285455.51985000004</v>
      </c>
      <c r="T576" s="250">
        <f>VLOOKUP($A576,'App C Inv'!$A:$I,6,FALSE)</f>
        <v>189257.82088000001</v>
      </c>
      <c r="U576" s="250">
        <f>VLOOKUP($A576,'App C Inv'!$A:$I,7,FALSE)</f>
        <v>622644.86335</v>
      </c>
      <c r="V576" s="250">
        <f>VLOOKUP($A576,'App C Inv'!$A:$I,8,FALSE)</f>
        <v>48450.808840000005</v>
      </c>
      <c r="W576" s="250">
        <f>VLOOKUP($A576,'App C Inv'!$A:$I,9,FALSE)</f>
        <v>0</v>
      </c>
      <c r="Z576" s="250">
        <f>VLOOKUP($A576,'App C Assum'!$A:$I,5,FALSE)</f>
        <v>181921.94077000002</v>
      </c>
      <c r="AA576" s="250">
        <f>VLOOKUP($A576,'App C Assum'!$A:$I,6,FALSE)</f>
        <v>0</v>
      </c>
      <c r="AB576" s="250">
        <f>VLOOKUP($A576,'App C Assum'!$A:$I,7,FALSE)</f>
        <v>0</v>
      </c>
      <c r="AC576" s="250">
        <f>VLOOKUP($A576,'App C Assum'!$A:$I,8,FALSE)</f>
        <v>0</v>
      </c>
      <c r="AD576" s="250">
        <f>VLOOKUP($A576,'App C Assum'!$A:$I,9,FALSE)</f>
        <v>0</v>
      </c>
      <c r="AG576" s="250">
        <f>VLOOKUP($A576,'App C Share Outflows'!$A:$I,5,FALSE)</f>
        <v>13753.235100000049</v>
      </c>
      <c r="AH576" s="250">
        <f>VLOOKUP($A576,'App C Share Outflows'!$A:$I,6,FALSE)</f>
        <v>13753.235100000049</v>
      </c>
      <c r="AI576" s="250">
        <f>VLOOKUP($A576,'App C Share Outflows'!$A:$I,7,FALSE)</f>
        <v>0</v>
      </c>
      <c r="AJ576" s="250">
        <f>VLOOKUP($A576,'App C Share Outflows'!$A:$I,8,FALSE)</f>
        <v>0</v>
      </c>
      <c r="AK576" s="250">
        <f>VLOOKUP($A576,'App C Share Outflows'!$A:$I,9,FALSE)</f>
        <v>0</v>
      </c>
      <c r="AN576" s="250">
        <f>VLOOKUP($A576,'App C Share Inflows'!$A:$I,5,FALSE)</f>
        <v>-65764.154077500061</v>
      </c>
      <c r="AO576" s="250">
        <f>VLOOKUP($A576,'App C Share Inflows'!$A:$I,6,FALSE)</f>
        <v>-43352.154077500061</v>
      </c>
      <c r="AP576" s="250">
        <f>VLOOKUP($A576,'App C Share Inflows'!$A:$I,7,FALSE)</f>
        <v>-34059.300952500038</v>
      </c>
      <c r="AQ576" s="250">
        <f>VLOOKUP($A576,'App C Share Inflows'!$A:$I,8,FALSE)</f>
        <v>0</v>
      </c>
      <c r="AR576" s="250">
        <f>VLOOKUP($A576,'App C Share Inflows'!$A:$I,9,FALSE)</f>
        <v>0</v>
      </c>
    </row>
    <row r="577" spans="1:44">
      <c r="A577" s="4">
        <v>96341</v>
      </c>
      <c r="B577" s="84" t="s">
        <v>573</v>
      </c>
      <c r="C577" s="249">
        <f>VLOOKUP($A577,'App C Total'!$A:$I,3,FALSE)</f>
        <v>8.1000000000000004E-5</v>
      </c>
      <c r="D577" s="44"/>
      <c r="E577" s="250">
        <f>VLOOKUP($A577,'App C Total'!$A:$I,5,FALSE)</f>
        <v>84438.874225000007</v>
      </c>
      <c r="F577" s="250">
        <f>VLOOKUP($A577,'App C Total'!$A:$I,6,FALSE)</f>
        <v>35148.518225000007</v>
      </c>
      <c r="G577" s="250">
        <f>VLOOKUP($A577,'App C Total'!$A:$I,7,FALSE)</f>
        <v>88811.438800000004</v>
      </c>
      <c r="H577" s="250">
        <f>VLOOKUP($A577,'App C Total'!$A:$I,8,FALSE)</f>
        <v>6071.4360000000006</v>
      </c>
      <c r="I577" s="250">
        <f>VLOOKUP($A577,'App C Total'!$A:$I,9,FALSE)</f>
        <v>0</v>
      </c>
      <c r="L577" s="250">
        <f>VLOOKUP($A577,'App C Exp'!$A:$I,5,FALSE)</f>
        <v>23279.319</v>
      </c>
      <c r="M577" s="250">
        <f>VLOOKUP($A577,'App C Exp'!$A:$I,6,FALSE)</f>
        <v>17284.509000000002</v>
      </c>
      <c r="N577" s="250">
        <f>VLOOKUP($A577,'App C Exp'!$A:$I,7,FALSE)</f>
        <v>17927.892</v>
      </c>
      <c r="O577" s="250">
        <f>VLOOKUP($A577,'App C Exp'!$A:$I,8,FALSE)</f>
        <v>0</v>
      </c>
      <c r="P577" s="250">
        <f>VLOOKUP($A577,'App C Exp'!$A:$I,9,FALSE)</f>
        <v>0</v>
      </c>
      <c r="S577" s="250">
        <f>VLOOKUP($A577,'App C Inv'!$A:$I,5,FALSE)</f>
        <v>35770.815000000002</v>
      </c>
      <c r="T577" s="250">
        <f>VLOOKUP($A577,'App C Inv'!$A:$I,6,FALSE)</f>
        <v>23716.152000000002</v>
      </c>
      <c r="U577" s="250">
        <f>VLOOKUP($A577,'App C Inv'!$A:$I,7,FALSE)</f>
        <v>78024.464999999997</v>
      </c>
      <c r="V577" s="250">
        <f>VLOOKUP($A577,'App C Inv'!$A:$I,8,FALSE)</f>
        <v>6071.4360000000006</v>
      </c>
      <c r="W577" s="250">
        <f>VLOOKUP($A577,'App C Inv'!$A:$I,9,FALSE)</f>
        <v>0</v>
      </c>
      <c r="Z577" s="250">
        <f>VLOOKUP($A577,'App C Assum'!$A:$I,5,FALSE)</f>
        <v>22796.883000000002</v>
      </c>
      <c r="AA577" s="250">
        <f>VLOOKUP($A577,'App C Assum'!$A:$I,6,FALSE)</f>
        <v>0</v>
      </c>
      <c r="AB577" s="250">
        <f>VLOOKUP($A577,'App C Assum'!$A:$I,7,FALSE)</f>
        <v>0</v>
      </c>
      <c r="AC577" s="250">
        <f>VLOOKUP($A577,'App C Assum'!$A:$I,8,FALSE)</f>
        <v>0</v>
      </c>
      <c r="AD577" s="250">
        <f>VLOOKUP($A577,'App C Assum'!$A:$I,9,FALSE)</f>
        <v>0</v>
      </c>
      <c r="AG577" s="250">
        <f>VLOOKUP($A577,'App C Share Outflows'!$A:$I,5,FALSE)</f>
        <v>12194.882299999997</v>
      </c>
      <c r="AH577" s="250">
        <f>VLOOKUP($A577,'App C Share Outflows'!$A:$I,6,FALSE)</f>
        <v>3750.8822999999975</v>
      </c>
      <c r="AI577" s="250">
        <f>VLOOKUP($A577,'App C Share Outflows'!$A:$I,7,FALSE)</f>
        <v>0</v>
      </c>
      <c r="AJ577" s="250">
        <f>VLOOKUP($A577,'App C Share Outflows'!$A:$I,8,FALSE)</f>
        <v>0</v>
      </c>
      <c r="AK577" s="250">
        <f>VLOOKUP($A577,'App C Share Outflows'!$A:$I,9,FALSE)</f>
        <v>0</v>
      </c>
      <c r="AN577" s="250">
        <f>VLOOKUP($A577,'App C Share Inflows'!$A:$I,5,FALSE)</f>
        <v>-9603.0250749999941</v>
      </c>
      <c r="AO577" s="250">
        <f>VLOOKUP($A577,'App C Share Inflows'!$A:$I,6,FALSE)</f>
        <v>-9603.0250749999941</v>
      </c>
      <c r="AP577" s="250">
        <f>VLOOKUP($A577,'App C Share Inflows'!$A:$I,7,FALSE)</f>
        <v>-7140.9181999999928</v>
      </c>
      <c r="AQ577" s="250">
        <f>VLOOKUP($A577,'App C Share Inflows'!$A:$I,8,FALSE)</f>
        <v>0</v>
      </c>
      <c r="AR577" s="250">
        <f>VLOOKUP($A577,'App C Share Inflows'!$A:$I,9,FALSE)</f>
        <v>0</v>
      </c>
    </row>
    <row r="578" spans="1:44">
      <c r="A578" s="4">
        <v>96351</v>
      </c>
      <c r="B578" s="84" t="s">
        <v>574</v>
      </c>
      <c r="C578" s="249">
        <f>VLOOKUP($A578,'App C Total'!$A:$I,3,FALSE)</f>
        <v>1.04827E-3</v>
      </c>
      <c r="D578" s="44"/>
      <c r="E578" s="250">
        <f>VLOOKUP($A578,'App C Total'!$A:$I,5,FALSE)</f>
        <v>1023563.6010825002</v>
      </c>
      <c r="F578" s="250">
        <f>VLOOKUP($A578,'App C Total'!$A:$I,6,FALSE)</f>
        <v>496478.19856250013</v>
      </c>
      <c r="G578" s="250">
        <f>VLOOKUP($A578,'App C Total'!$A:$I,7,FALSE)</f>
        <v>1200774.2209075002</v>
      </c>
      <c r="H578" s="250">
        <f>VLOOKUP($A578,'App C Total'!$A:$I,8,FALSE)</f>
        <v>78574.126120000001</v>
      </c>
      <c r="I578" s="250">
        <f>VLOOKUP($A578,'App C Total'!$A:$I,9,FALSE)</f>
        <v>0</v>
      </c>
      <c r="L578" s="250">
        <f>VLOOKUP($A578,'App C Exp'!$A:$I,5,FALSE)</f>
        <v>301271.74972999998</v>
      </c>
      <c r="M578" s="250">
        <f>VLOOKUP($A578,'App C Exp'!$A:$I,6,FALSE)</f>
        <v>223689.28703000001</v>
      </c>
      <c r="N578" s="250">
        <f>VLOOKUP($A578,'App C Exp'!$A:$I,7,FALSE)</f>
        <v>232015.69563999999</v>
      </c>
      <c r="O578" s="250">
        <f>VLOOKUP($A578,'App C Exp'!$A:$I,8,FALSE)</f>
        <v>0</v>
      </c>
      <c r="P578" s="250">
        <f>VLOOKUP($A578,'App C Exp'!$A:$I,9,FALSE)</f>
        <v>0</v>
      </c>
      <c r="S578" s="250">
        <f>VLOOKUP($A578,'App C Inv'!$A:$I,5,FALSE)</f>
        <v>462931.75605000003</v>
      </c>
      <c r="T578" s="250">
        <f>VLOOKUP($A578,'App C Inv'!$A:$I,6,FALSE)</f>
        <v>306925.06984000001</v>
      </c>
      <c r="U578" s="250">
        <f>VLOOKUP($A578,'App C Inv'!$A:$I,7,FALSE)</f>
        <v>1009761.80155</v>
      </c>
      <c r="V578" s="250">
        <f>VLOOKUP($A578,'App C Inv'!$A:$I,8,FALSE)</f>
        <v>78574.126120000001</v>
      </c>
      <c r="W578" s="250">
        <f>VLOOKUP($A578,'App C Inv'!$A:$I,9,FALSE)</f>
        <v>0</v>
      </c>
      <c r="Z578" s="250">
        <f>VLOOKUP($A578,'App C Assum'!$A:$I,5,FALSE)</f>
        <v>295028.25361000001</v>
      </c>
      <c r="AA578" s="250">
        <f>VLOOKUP($A578,'App C Assum'!$A:$I,6,FALSE)</f>
        <v>0</v>
      </c>
      <c r="AB578" s="250">
        <f>VLOOKUP($A578,'App C Assum'!$A:$I,7,FALSE)</f>
        <v>0</v>
      </c>
      <c r="AC578" s="250">
        <f>VLOOKUP($A578,'App C Assum'!$A:$I,8,FALSE)</f>
        <v>0</v>
      </c>
      <c r="AD578" s="250">
        <f>VLOOKUP($A578,'App C Assum'!$A:$I,9,FALSE)</f>
        <v>0</v>
      </c>
      <c r="AG578" s="250">
        <f>VLOOKUP($A578,'App C Share Outflows'!$A:$I,5,FALSE)</f>
        <v>21993.809849999961</v>
      </c>
      <c r="AH578" s="250">
        <f>VLOOKUP($A578,'App C Share Outflows'!$A:$I,6,FALSE)</f>
        <v>21993.809849999961</v>
      </c>
      <c r="AI578" s="250">
        <f>VLOOKUP($A578,'App C Share Outflows'!$A:$I,7,FALSE)</f>
        <v>0</v>
      </c>
      <c r="AJ578" s="250">
        <f>VLOOKUP($A578,'App C Share Outflows'!$A:$I,8,FALSE)</f>
        <v>0</v>
      </c>
      <c r="AK578" s="250">
        <f>VLOOKUP($A578,'App C Share Outflows'!$A:$I,9,FALSE)</f>
        <v>0</v>
      </c>
      <c r="AN578" s="250">
        <f>VLOOKUP($A578,'App C Share Inflows'!$A:$I,5,FALSE)</f>
        <v>-57661.968157499869</v>
      </c>
      <c r="AO578" s="250">
        <f>VLOOKUP($A578,'App C Share Inflows'!$A:$I,6,FALSE)</f>
        <v>-56129.968157499869</v>
      </c>
      <c r="AP578" s="250">
        <f>VLOOKUP($A578,'App C Share Inflows'!$A:$I,7,FALSE)</f>
        <v>-41003.276282499879</v>
      </c>
      <c r="AQ578" s="250">
        <f>VLOOKUP($A578,'App C Share Inflows'!$A:$I,8,FALSE)</f>
        <v>0</v>
      </c>
      <c r="AR578" s="250">
        <f>VLOOKUP($A578,'App C Share Inflows'!$A:$I,9,FALSE)</f>
        <v>0</v>
      </c>
    </row>
    <row r="579" spans="1:44">
      <c r="A579" s="4">
        <v>96361</v>
      </c>
      <c r="B579" s="84" t="s">
        <v>575</v>
      </c>
      <c r="C579" s="249">
        <f>VLOOKUP($A579,'App C Total'!$A:$I,3,FALSE)</f>
        <v>7.5560000000000002E-5</v>
      </c>
      <c r="D579" s="44"/>
      <c r="E579" s="250">
        <f>VLOOKUP($A579,'App C Total'!$A:$I,5,FALSE)</f>
        <v>93014.782709999985</v>
      </c>
      <c r="F579" s="250">
        <f>VLOOKUP($A579,'App C Total'!$A:$I,6,FALSE)</f>
        <v>55701.688149999987</v>
      </c>
      <c r="G579" s="250">
        <f>VLOOKUP($A579,'App C Total'!$A:$I,7,FALSE)</f>
        <v>98469.002609999981</v>
      </c>
      <c r="H579" s="250">
        <f>VLOOKUP($A579,'App C Total'!$A:$I,8,FALSE)</f>
        <v>5663.6753600000002</v>
      </c>
      <c r="I579" s="250">
        <f>VLOOKUP($A579,'App C Total'!$A:$I,9,FALSE)</f>
        <v>0</v>
      </c>
      <c r="L579" s="250">
        <f>VLOOKUP($A579,'App C Exp'!$A:$I,5,FALSE)</f>
        <v>21715.868440000002</v>
      </c>
      <c r="M579" s="250">
        <f>VLOOKUP($A579,'App C Exp'!$A:$I,6,FALSE)</f>
        <v>16123.672840000001</v>
      </c>
      <c r="N579" s="250">
        <f>VLOOKUP($A579,'App C Exp'!$A:$I,7,FALSE)</f>
        <v>16723.84592</v>
      </c>
      <c r="O579" s="250">
        <f>VLOOKUP($A579,'App C Exp'!$A:$I,8,FALSE)</f>
        <v>0</v>
      </c>
      <c r="P579" s="250">
        <f>VLOOKUP($A579,'App C Exp'!$A:$I,9,FALSE)</f>
        <v>0</v>
      </c>
      <c r="S579" s="250">
        <f>VLOOKUP($A579,'App C Inv'!$A:$I,5,FALSE)</f>
        <v>33368.429400000001</v>
      </c>
      <c r="T579" s="250">
        <f>VLOOKUP($A579,'App C Inv'!$A:$I,6,FALSE)</f>
        <v>22123.363519999999</v>
      </c>
      <c r="U579" s="250">
        <f>VLOOKUP($A579,'App C Inv'!$A:$I,7,FALSE)</f>
        <v>72784.303400000004</v>
      </c>
      <c r="V579" s="250">
        <f>VLOOKUP($A579,'App C Inv'!$A:$I,8,FALSE)</f>
        <v>5663.6753600000002</v>
      </c>
      <c r="W579" s="250">
        <f>VLOOKUP($A579,'App C Inv'!$A:$I,9,FALSE)</f>
        <v>0</v>
      </c>
      <c r="Z579" s="250">
        <f>VLOOKUP($A579,'App C Assum'!$A:$I,5,FALSE)</f>
        <v>21265.83308</v>
      </c>
      <c r="AA579" s="250">
        <f>VLOOKUP($A579,'App C Assum'!$A:$I,6,FALSE)</f>
        <v>0</v>
      </c>
      <c r="AB579" s="250">
        <f>VLOOKUP($A579,'App C Assum'!$A:$I,7,FALSE)</f>
        <v>0</v>
      </c>
      <c r="AC579" s="250">
        <f>VLOOKUP($A579,'App C Assum'!$A:$I,8,FALSE)</f>
        <v>0</v>
      </c>
      <c r="AD579" s="250">
        <f>VLOOKUP($A579,'App C Assum'!$A:$I,9,FALSE)</f>
        <v>0</v>
      </c>
      <c r="AG579" s="250">
        <f>VLOOKUP($A579,'App C Share Outflows'!$A:$I,5,FALSE)</f>
        <v>18622.216789999988</v>
      </c>
      <c r="AH579" s="250">
        <f>VLOOKUP($A579,'App C Share Outflows'!$A:$I,6,FALSE)</f>
        <v>18622.216789999988</v>
      </c>
      <c r="AI579" s="250">
        <f>VLOOKUP($A579,'App C Share Outflows'!$A:$I,7,FALSE)</f>
        <v>8960.8532899999882</v>
      </c>
      <c r="AJ579" s="250">
        <f>VLOOKUP($A579,'App C Share Outflows'!$A:$I,8,FALSE)</f>
        <v>0</v>
      </c>
      <c r="AK579" s="250">
        <f>VLOOKUP($A579,'App C Share Outflows'!$A:$I,9,FALSE)</f>
        <v>0</v>
      </c>
      <c r="AN579" s="250">
        <f>VLOOKUP($A579,'App C Share Inflows'!$A:$I,5,FALSE)</f>
        <v>-1957.5650000000005</v>
      </c>
      <c r="AO579" s="250">
        <f>VLOOKUP($A579,'App C Share Inflows'!$A:$I,6,FALSE)</f>
        <v>-1167.5650000000005</v>
      </c>
      <c r="AP579" s="250">
        <f>VLOOKUP($A579,'App C Share Inflows'!$A:$I,7,FALSE)</f>
        <v>0</v>
      </c>
      <c r="AQ579" s="250">
        <f>VLOOKUP($A579,'App C Share Inflows'!$A:$I,8,FALSE)</f>
        <v>0</v>
      </c>
      <c r="AR579" s="250">
        <f>VLOOKUP($A579,'App C Share Inflows'!$A:$I,9,FALSE)</f>
        <v>0</v>
      </c>
    </row>
    <row r="580" spans="1:44">
      <c r="A580" s="4">
        <v>96371</v>
      </c>
      <c r="B580" s="84" t="s">
        <v>576</v>
      </c>
      <c r="C580" s="249">
        <f>VLOOKUP($A580,'App C Total'!$A:$I,3,FALSE)</f>
        <v>1.8149999999999999E-4</v>
      </c>
      <c r="D580" s="44"/>
      <c r="E580" s="250">
        <f>VLOOKUP($A580,'App C Total'!$A:$I,5,FALSE)</f>
        <v>204497.49707500002</v>
      </c>
      <c r="F580" s="250">
        <f>VLOOKUP($A580,'App C Total'!$A:$I,6,FALSE)</f>
        <v>120235.40307499999</v>
      </c>
      <c r="G580" s="250">
        <f>VLOOKUP($A580,'App C Total'!$A:$I,7,FALSE)</f>
        <v>232257.67907499999</v>
      </c>
      <c r="H580" s="250">
        <f>VLOOKUP($A580,'App C Total'!$A:$I,8,FALSE)</f>
        <v>13604.513999999999</v>
      </c>
      <c r="I580" s="250">
        <f>VLOOKUP($A580,'App C Total'!$A:$I,9,FALSE)</f>
        <v>0</v>
      </c>
      <c r="L580" s="250">
        <f>VLOOKUP($A580,'App C Exp'!$A:$I,5,FALSE)</f>
        <v>52162.9185</v>
      </c>
      <c r="M580" s="250">
        <f>VLOOKUP($A580,'App C Exp'!$A:$I,6,FALSE)</f>
        <v>38730.103499999997</v>
      </c>
      <c r="N580" s="250">
        <f>VLOOKUP($A580,'App C Exp'!$A:$I,7,FALSE)</f>
        <v>40171.758000000002</v>
      </c>
      <c r="O580" s="250">
        <f>VLOOKUP($A580,'App C Exp'!$A:$I,8,FALSE)</f>
        <v>0</v>
      </c>
      <c r="P580" s="250">
        <f>VLOOKUP($A580,'App C Exp'!$A:$I,9,FALSE)</f>
        <v>0</v>
      </c>
      <c r="S580" s="250">
        <f>VLOOKUP($A580,'App C Inv'!$A:$I,5,FALSE)</f>
        <v>80153.122499999998</v>
      </c>
      <c r="T580" s="250">
        <f>VLOOKUP($A580,'App C Inv'!$A:$I,6,FALSE)</f>
        <v>53141.748</v>
      </c>
      <c r="U580" s="250">
        <f>VLOOKUP($A580,'App C Inv'!$A:$I,7,FALSE)</f>
        <v>174832.5975</v>
      </c>
      <c r="V580" s="250">
        <f>VLOOKUP($A580,'App C Inv'!$A:$I,8,FALSE)</f>
        <v>13604.513999999999</v>
      </c>
      <c r="W580" s="250">
        <f>VLOOKUP($A580,'App C Inv'!$A:$I,9,FALSE)</f>
        <v>0</v>
      </c>
      <c r="Z580" s="250">
        <f>VLOOKUP($A580,'App C Assum'!$A:$I,5,FALSE)</f>
        <v>51081.904499999997</v>
      </c>
      <c r="AA580" s="250">
        <f>VLOOKUP($A580,'App C Assum'!$A:$I,6,FALSE)</f>
        <v>0</v>
      </c>
      <c r="AB580" s="250">
        <f>VLOOKUP($A580,'App C Assum'!$A:$I,7,FALSE)</f>
        <v>0</v>
      </c>
      <c r="AC580" s="250">
        <f>VLOOKUP($A580,'App C Assum'!$A:$I,8,FALSE)</f>
        <v>0</v>
      </c>
      <c r="AD580" s="250">
        <f>VLOOKUP($A580,'App C Assum'!$A:$I,9,FALSE)</f>
        <v>0</v>
      </c>
      <c r="AG580" s="250">
        <f>VLOOKUP($A580,'App C Share Outflows'!$A:$I,5,FALSE)</f>
        <v>28363.551575000005</v>
      </c>
      <c r="AH580" s="250">
        <f>VLOOKUP($A580,'App C Share Outflows'!$A:$I,6,FALSE)</f>
        <v>28363.551575000005</v>
      </c>
      <c r="AI580" s="250">
        <f>VLOOKUP($A580,'App C Share Outflows'!$A:$I,7,FALSE)</f>
        <v>17253.323574999995</v>
      </c>
      <c r="AJ580" s="250">
        <f>VLOOKUP($A580,'App C Share Outflows'!$A:$I,8,FALSE)</f>
        <v>0</v>
      </c>
      <c r="AK580" s="250">
        <f>VLOOKUP($A580,'App C Share Outflows'!$A:$I,9,FALSE)</f>
        <v>0</v>
      </c>
      <c r="AN580" s="250">
        <f>VLOOKUP($A580,'App C Share Inflows'!$A:$I,5,FALSE)</f>
        <v>-7264</v>
      </c>
      <c r="AO580" s="250">
        <f>VLOOKUP($A580,'App C Share Inflows'!$A:$I,6,FALSE)</f>
        <v>0</v>
      </c>
      <c r="AP580" s="250">
        <f>VLOOKUP($A580,'App C Share Inflows'!$A:$I,7,FALSE)</f>
        <v>0</v>
      </c>
      <c r="AQ580" s="250">
        <f>VLOOKUP($A580,'App C Share Inflows'!$A:$I,8,FALSE)</f>
        <v>0</v>
      </c>
      <c r="AR580" s="250">
        <f>VLOOKUP($A580,'App C Share Inflows'!$A:$I,9,FALSE)</f>
        <v>0</v>
      </c>
    </row>
    <row r="581" spans="1:44">
      <c r="A581" s="4">
        <v>96381</v>
      </c>
      <c r="B581" s="84" t="s">
        <v>577</v>
      </c>
      <c r="C581" s="249">
        <f>VLOOKUP($A581,'App C Total'!$A:$I,3,FALSE)</f>
        <v>3.6720000000000001E-5</v>
      </c>
      <c r="D581" s="44"/>
      <c r="E581" s="250">
        <f>VLOOKUP($A581,'App C Total'!$A:$I,5,FALSE)</f>
        <v>44703.314119999995</v>
      </c>
      <c r="F581" s="250">
        <f>VLOOKUP($A581,'App C Total'!$A:$I,6,FALSE)</f>
        <v>28455.299399999993</v>
      </c>
      <c r="G581" s="250">
        <f>VLOOKUP($A581,'App C Total'!$A:$I,7,FALSE)</f>
        <v>48539.244819999993</v>
      </c>
      <c r="H581" s="250">
        <f>VLOOKUP($A581,'App C Total'!$A:$I,8,FALSE)</f>
        <v>2752.3843200000001</v>
      </c>
      <c r="I581" s="250">
        <f>VLOOKUP($A581,'App C Total'!$A:$I,9,FALSE)</f>
        <v>0</v>
      </c>
      <c r="L581" s="250">
        <f>VLOOKUP($A581,'App C Exp'!$A:$I,5,FALSE)</f>
        <v>10553.291279999999</v>
      </c>
      <c r="M581" s="250">
        <f>VLOOKUP($A581,'App C Exp'!$A:$I,6,FALSE)</f>
        <v>7835.64408</v>
      </c>
      <c r="N581" s="250">
        <f>VLOOKUP($A581,'App C Exp'!$A:$I,7,FALSE)</f>
        <v>8127.3110400000005</v>
      </c>
      <c r="O581" s="250">
        <f>VLOOKUP($A581,'App C Exp'!$A:$I,8,FALSE)</f>
        <v>0</v>
      </c>
      <c r="P581" s="250">
        <f>VLOOKUP($A581,'App C Exp'!$A:$I,9,FALSE)</f>
        <v>0</v>
      </c>
      <c r="S581" s="250">
        <f>VLOOKUP($A581,'App C Inv'!$A:$I,5,FALSE)</f>
        <v>16216.102800000001</v>
      </c>
      <c r="T581" s="250">
        <f>VLOOKUP($A581,'App C Inv'!$A:$I,6,FALSE)</f>
        <v>10751.32224</v>
      </c>
      <c r="U581" s="250">
        <f>VLOOKUP($A581,'App C Inv'!$A:$I,7,FALSE)</f>
        <v>35371.090799999998</v>
      </c>
      <c r="V581" s="250">
        <f>VLOOKUP($A581,'App C Inv'!$A:$I,8,FALSE)</f>
        <v>2752.3843200000001</v>
      </c>
      <c r="W581" s="250">
        <f>VLOOKUP($A581,'App C Inv'!$A:$I,9,FALSE)</f>
        <v>0</v>
      </c>
      <c r="Z581" s="250">
        <f>VLOOKUP($A581,'App C Assum'!$A:$I,5,FALSE)</f>
        <v>10334.586960000001</v>
      </c>
      <c r="AA581" s="250">
        <f>VLOOKUP($A581,'App C Assum'!$A:$I,6,FALSE)</f>
        <v>0</v>
      </c>
      <c r="AB581" s="250">
        <f>VLOOKUP($A581,'App C Assum'!$A:$I,7,FALSE)</f>
        <v>0</v>
      </c>
      <c r="AC581" s="250">
        <f>VLOOKUP($A581,'App C Assum'!$A:$I,8,FALSE)</f>
        <v>0</v>
      </c>
      <c r="AD581" s="250">
        <f>VLOOKUP($A581,'App C Assum'!$A:$I,9,FALSE)</f>
        <v>0</v>
      </c>
      <c r="AG581" s="250">
        <f>VLOOKUP($A581,'App C Share Outflows'!$A:$I,5,FALSE)</f>
        <v>9868.3330799999931</v>
      </c>
      <c r="AH581" s="250">
        <f>VLOOKUP($A581,'App C Share Outflows'!$A:$I,6,FALSE)</f>
        <v>9868.3330799999931</v>
      </c>
      <c r="AI581" s="250">
        <f>VLOOKUP($A581,'App C Share Outflows'!$A:$I,7,FALSE)</f>
        <v>5040.8429799999967</v>
      </c>
      <c r="AJ581" s="250">
        <f>VLOOKUP($A581,'App C Share Outflows'!$A:$I,8,FALSE)</f>
        <v>0</v>
      </c>
      <c r="AK581" s="250">
        <f>VLOOKUP($A581,'App C Share Outflows'!$A:$I,9,FALSE)</f>
        <v>0</v>
      </c>
      <c r="AN581" s="250">
        <f>VLOOKUP($A581,'App C Share Inflows'!$A:$I,5,FALSE)</f>
        <v>-2269</v>
      </c>
      <c r="AO581" s="250">
        <f>VLOOKUP($A581,'App C Share Inflows'!$A:$I,6,FALSE)</f>
        <v>0</v>
      </c>
      <c r="AP581" s="250">
        <f>VLOOKUP($A581,'App C Share Inflows'!$A:$I,7,FALSE)</f>
        <v>0</v>
      </c>
      <c r="AQ581" s="250">
        <f>VLOOKUP($A581,'App C Share Inflows'!$A:$I,8,FALSE)</f>
        <v>0</v>
      </c>
      <c r="AR581" s="250">
        <f>VLOOKUP($A581,'App C Share Inflows'!$A:$I,9,FALSE)</f>
        <v>0</v>
      </c>
    </row>
    <row r="582" spans="1:44">
      <c r="A582" s="4">
        <v>96391</v>
      </c>
      <c r="B582" s="84" t="s">
        <v>578</v>
      </c>
      <c r="C582" s="249">
        <f>VLOOKUP($A582,'App C Total'!$A:$I,3,FALSE)</f>
        <v>1.7942000000000001E-4</v>
      </c>
      <c r="D582" s="44"/>
      <c r="E582" s="250">
        <f>VLOOKUP($A582,'App C Total'!$A:$I,5,FALSE)</f>
        <v>153157.82874499998</v>
      </c>
      <c r="F582" s="250">
        <f>VLOOKUP($A582,'App C Total'!$A:$I,6,FALSE)</f>
        <v>91421.628824999963</v>
      </c>
      <c r="G582" s="250">
        <f>VLOOKUP($A582,'App C Total'!$A:$I,7,FALSE)</f>
        <v>209225.83499500001</v>
      </c>
      <c r="H582" s="250">
        <f>VLOOKUP($A582,'App C Total'!$A:$I,8,FALSE)</f>
        <v>13448.605520000001</v>
      </c>
      <c r="I582" s="250">
        <f>VLOOKUP($A582,'App C Total'!$A:$I,9,FALSE)</f>
        <v>0</v>
      </c>
      <c r="L582" s="250">
        <f>VLOOKUP($A582,'App C Exp'!$A:$I,5,FALSE)</f>
        <v>51565.128580000004</v>
      </c>
      <c r="M582" s="250">
        <f>VLOOKUP($A582,'App C Exp'!$A:$I,6,FALSE)</f>
        <v>38286.254380000006</v>
      </c>
      <c r="N582" s="250">
        <f>VLOOKUP($A582,'App C Exp'!$A:$I,7,FALSE)</f>
        <v>39711.387440000006</v>
      </c>
      <c r="O582" s="250">
        <f>VLOOKUP($A582,'App C Exp'!$A:$I,8,FALSE)</f>
        <v>0</v>
      </c>
      <c r="P582" s="250">
        <f>VLOOKUP($A582,'App C Exp'!$A:$I,9,FALSE)</f>
        <v>0</v>
      </c>
      <c r="S582" s="250">
        <f>VLOOKUP($A582,'App C Inv'!$A:$I,5,FALSE)</f>
        <v>79234.563300000009</v>
      </c>
      <c r="T582" s="250">
        <f>VLOOKUP($A582,'App C Inv'!$A:$I,6,FALSE)</f>
        <v>52532.740640000004</v>
      </c>
      <c r="U582" s="250">
        <f>VLOOKUP($A582,'App C Inv'!$A:$I,7,FALSE)</f>
        <v>172829.00630000001</v>
      </c>
      <c r="V582" s="250">
        <f>VLOOKUP($A582,'App C Inv'!$A:$I,8,FALSE)</f>
        <v>13448.605520000001</v>
      </c>
      <c r="W582" s="250">
        <f>VLOOKUP($A582,'App C Inv'!$A:$I,9,FALSE)</f>
        <v>0</v>
      </c>
      <c r="Z582" s="250">
        <f>VLOOKUP($A582,'App C Assum'!$A:$I,5,FALSE)</f>
        <v>50496.503060000003</v>
      </c>
      <c r="AA582" s="250">
        <f>VLOOKUP($A582,'App C Assum'!$A:$I,6,FALSE)</f>
        <v>0</v>
      </c>
      <c r="AB582" s="250">
        <f>VLOOKUP($A582,'App C Assum'!$A:$I,7,FALSE)</f>
        <v>0</v>
      </c>
      <c r="AC582" s="250">
        <f>VLOOKUP($A582,'App C Assum'!$A:$I,8,FALSE)</f>
        <v>0</v>
      </c>
      <c r="AD582" s="250">
        <f>VLOOKUP($A582,'App C Assum'!$A:$I,9,FALSE)</f>
        <v>0</v>
      </c>
      <c r="AG582" s="250">
        <f>VLOOKUP($A582,'App C Share Outflows'!$A:$I,5,FALSE)</f>
        <v>8297.4062999999733</v>
      </c>
      <c r="AH582" s="250">
        <f>VLOOKUP($A582,'App C Share Outflows'!$A:$I,6,FALSE)</f>
        <v>8297.4062999999733</v>
      </c>
      <c r="AI582" s="250">
        <f>VLOOKUP($A582,'App C Share Outflows'!$A:$I,7,FALSE)</f>
        <v>0</v>
      </c>
      <c r="AJ582" s="250">
        <f>VLOOKUP($A582,'App C Share Outflows'!$A:$I,8,FALSE)</f>
        <v>0</v>
      </c>
      <c r="AK582" s="250">
        <f>VLOOKUP($A582,'App C Share Outflows'!$A:$I,9,FALSE)</f>
        <v>0</v>
      </c>
      <c r="AN582" s="250">
        <f>VLOOKUP($A582,'App C Share Inflows'!$A:$I,5,FALSE)</f>
        <v>-36435.772495000012</v>
      </c>
      <c r="AO582" s="250">
        <f>VLOOKUP($A582,'App C Share Inflows'!$A:$I,6,FALSE)</f>
        <v>-7694.7724950000138</v>
      </c>
      <c r="AP582" s="250">
        <f>VLOOKUP($A582,'App C Share Inflows'!$A:$I,7,FALSE)</f>
        <v>-3314.5587450000112</v>
      </c>
      <c r="AQ582" s="250">
        <f>VLOOKUP($A582,'App C Share Inflows'!$A:$I,8,FALSE)</f>
        <v>0</v>
      </c>
      <c r="AR582" s="250">
        <f>VLOOKUP($A582,'App C Share Inflows'!$A:$I,9,FALSE)</f>
        <v>0</v>
      </c>
    </row>
    <row r="583" spans="1:44">
      <c r="A583" s="4">
        <v>96401</v>
      </c>
      <c r="B583" s="84" t="s">
        <v>579</v>
      </c>
      <c r="C583" s="249">
        <f>VLOOKUP($A583,'App C Total'!$A:$I,3,FALSE)</f>
        <v>4.0953200000000004E-3</v>
      </c>
      <c r="D583" s="44"/>
      <c r="E583" s="250">
        <f>VLOOKUP($A583,'App C Total'!$A:$I,5,FALSE)</f>
        <v>4016713.555745</v>
      </c>
      <c r="F583" s="250">
        <f>VLOOKUP($A583,'App C Total'!$A:$I,6,FALSE)</f>
        <v>2057241.9674250004</v>
      </c>
      <c r="G583" s="250">
        <f>VLOOKUP($A583,'App C Total'!$A:$I,7,FALSE)</f>
        <v>4733274.1155200005</v>
      </c>
      <c r="H583" s="250">
        <f>VLOOKUP($A583,'App C Total'!$A:$I,8,FALSE)</f>
        <v>306968.80592000001</v>
      </c>
      <c r="I583" s="250">
        <f>VLOOKUP($A583,'App C Total'!$A:$I,9,FALSE)</f>
        <v>0</v>
      </c>
      <c r="L583" s="250">
        <f>VLOOKUP($A583,'App C Exp'!$A:$I,5,FALSE)</f>
        <v>1176990.87268</v>
      </c>
      <c r="M583" s="250">
        <f>VLOOKUP($A583,'App C Exp'!$A:$I,6,FALSE)</f>
        <v>873896.23948000011</v>
      </c>
      <c r="N583" s="250">
        <f>VLOOKUP($A583,'App C Exp'!$A:$I,7,FALSE)</f>
        <v>906425.36624000012</v>
      </c>
      <c r="O583" s="250">
        <f>VLOOKUP($A583,'App C Exp'!$A:$I,8,FALSE)</f>
        <v>0</v>
      </c>
      <c r="P583" s="250">
        <f>VLOOKUP($A583,'App C Exp'!$A:$I,9,FALSE)</f>
        <v>0</v>
      </c>
      <c r="S583" s="250">
        <f>VLOOKUP($A583,'App C Inv'!$A:$I,5,FALSE)</f>
        <v>1808554.7418000002</v>
      </c>
      <c r="T583" s="250">
        <f>VLOOKUP($A583,'App C Inv'!$A:$I,6,FALSE)</f>
        <v>1199076.9334400001</v>
      </c>
      <c r="U583" s="250">
        <f>VLOOKUP($A583,'App C Inv'!$A:$I,7,FALSE)</f>
        <v>3944878.4198000003</v>
      </c>
      <c r="V583" s="250">
        <f>VLOOKUP($A583,'App C Inv'!$A:$I,8,FALSE)</f>
        <v>306968.80592000001</v>
      </c>
      <c r="W583" s="250">
        <f>VLOOKUP($A583,'App C Inv'!$A:$I,9,FALSE)</f>
        <v>0</v>
      </c>
      <c r="Z583" s="250">
        <f>VLOOKUP($A583,'App C Assum'!$A:$I,5,FALSE)</f>
        <v>1152599.1467600001</v>
      </c>
      <c r="AA583" s="250">
        <f>VLOOKUP($A583,'App C Assum'!$A:$I,6,FALSE)</f>
        <v>0</v>
      </c>
      <c r="AB583" s="250">
        <f>VLOOKUP($A583,'App C Assum'!$A:$I,7,FALSE)</f>
        <v>0</v>
      </c>
      <c r="AC583" s="250">
        <f>VLOOKUP($A583,'App C Assum'!$A:$I,8,FALSE)</f>
        <v>0</v>
      </c>
      <c r="AD583" s="250">
        <f>VLOOKUP($A583,'App C Assum'!$A:$I,9,FALSE)</f>
        <v>0</v>
      </c>
      <c r="AG583" s="250">
        <f>VLOOKUP($A583,'App C Share Outflows'!$A:$I,5,FALSE)</f>
        <v>102298.46502500027</v>
      </c>
      <c r="AH583" s="250">
        <f>VLOOKUP($A583,'App C Share Outflows'!$A:$I,6,FALSE)</f>
        <v>102298.46502500027</v>
      </c>
      <c r="AI583" s="250">
        <f>VLOOKUP($A583,'App C Share Outflows'!$A:$I,7,FALSE)</f>
        <v>0</v>
      </c>
      <c r="AJ583" s="250">
        <f>VLOOKUP($A583,'App C Share Outflows'!$A:$I,8,FALSE)</f>
        <v>0</v>
      </c>
      <c r="AK583" s="250">
        <f>VLOOKUP($A583,'App C Share Outflows'!$A:$I,9,FALSE)</f>
        <v>0</v>
      </c>
      <c r="AN583" s="250">
        <f>VLOOKUP($A583,'App C Share Inflows'!$A:$I,5,FALSE)</f>
        <v>-223729.6705200001</v>
      </c>
      <c r="AO583" s="250">
        <f>VLOOKUP($A583,'App C Share Inflows'!$A:$I,6,FALSE)</f>
        <v>-118029.6705200001</v>
      </c>
      <c r="AP583" s="250">
        <f>VLOOKUP($A583,'App C Share Inflows'!$A:$I,7,FALSE)</f>
        <v>-118029.6705200001</v>
      </c>
      <c r="AQ583" s="250">
        <f>VLOOKUP($A583,'App C Share Inflows'!$A:$I,8,FALSE)</f>
        <v>0</v>
      </c>
      <c r="AR583" s="250">
        <f>VLOOKUP($A583,'App C Share Inflows'!$A:$I,9,FALSE)</f>
        <v>0</v>
      </c>
    </row>
    <row r="584" spans="1:44">
      <c r="A584" s="4">
        <v>96404</v>
      </c>
      <c r="B584" s="84" t="s">
        <v>580</v>
      </c>
      <c r="C584" s="249">
        <f>VLOOKUP($A584,'App C Total'!$A:$I,3,FALSE)</f>
        <v>1.1291E-4</v>
      </c>
      <c r="D584" s="44"/>
      <c r="E584" s="250">
        <f>VLOOKUP($A584,'App C Total'!$A:$I,5,FALSE)</f>
        <v>143047.46604749997</v>
      </c>
      <c r="F584" s="250">
        <f>VLOOKUP($A584,'App C Total'!$A:$I,6,FALSE)</f>
        <v>75669.662887500002</v>
      </c>
      <c r="G584" s="250">
        <f>VLOOKUP($A584,'App C Total'!$A:$I,7,FALSE)</f>
        <v>143066.80109750002</v>
      </c>
      <c r="H584" s="250">
        <f>VLOOKUP($A584,'App C Total'!$A:$I,8,FALSE)</f>
        <v>8463.2819600000003</v>
      </c>
      <c r="I584" s="250">
        <f>VLOOKUP($A584,'App C Total'!$A:$I,9,FALSE)</f>
        <v>0</v>
      </c>
      <c r="L584" s="250">
        <f>VLOOKUP($A584,'App C Exp'!$A:$I,5,FALSE)</f>
        <v>32450.221089999999</v>
      </c>
      <c r="M584" s="250">
        <f>VLOOKUP($A584,'App C Exp'!$A:$I,6,FALSE)</f>
        <v>24093.751990000001</v>
      </c>
      <c r="N584" s="250">
        <f>VLOOKUP($A584,'App C Exp'!$A:$I,7,FALSE)</f>
        <v>24990.596120000002</v>
      </c>
      <c r="O584" s="250">
        <f>VLOOKUP($A584,'App C Exp'!$A:$I,8,FALSE)</f>
        <v>0</v>
      </c>
      <c r="P584" s="250">
        <f>VLOOKUP($A584,'App C Exp'!$A:$I,9,FALSE)</f>
        <v>0</v>
      </c>
      <c r="S584" s="250">
        <f>VLOOKUP($A584,'App C Inv'!$A:$I,5,FALSE)</f>
        <v>49862.749649999998</v>
      </c>
      <c r="T584" s="250">
        <f>VLOOKUP($A584,'App C Inv'!$A:$I,6,FALSE)</f>
        <v>33059.144720000004</v>
      </c>
      <c r="U584" s="250">
        <f>VLOOKUP($A584,'App C Inv'!$A:$I,7,FALSE)</f>
        <v>108762.25115</v>
      </c>
      <c r="V584" s="250">
        <f>VLOOKUP($A584,'App C Inv'!$A:$I,8,FALSE)</f>
        <v>8463.2819600000003</v>
      </c>
      <c r="W584" s="250">
        <f>VLOOKUP($A584,'App C Inv'!$A:$I,9,FALSE)</f>
        <v>0</v>
      </c>
      <c r="Z584" s="250">
        <f>VLOOKUP($A584,'App C Assum'!$A:$I,5,FALSE)</f>
        <v>31777.72913</v>
      </c>
      <c r="AA584" s="250">
        <f>VLOOKUP($A584,'App C Assum'!$A:$I,6,FALSE)</f>
        <v>0</v>
      </c>
      <c r="AB584" s="250">
        <f>VLOOKUP($A584,'App C Assum'!$A:$I,7,FALSE)</f>
        <v>0</v>
      </c>
      <c r="AC584" s="250">
        <f>VLOOKUP($A584,'App C Assum'!$A:$I,8,FALSE)</f>
        <v>0</v>
      </c>
      <c r="AD584" s="250">
        <f>VLOOKUP($A584,'App C Assum'!$A:$I,9,FALSE)</f>
        <v>0</v>
      </c>
      <c r="AG584" s="250">
        <f>VLOOKUP($A584,'App C Share Outflows'!$A:$I,5,FALSE)</f>
        <v>28956.766177500002</v>
      </c>
      <c r="AH584" s="250">
        <f>VLOOKUP($A584,'App C Share Outflows'!$A:$I,6,FALSE)</f>
        <v>18516.766177500002</v>
      </c>
      <c r="AI584" s="250">
        <f>VLOOKUP($A584,'App C Share Outflows'!$A:$I,7,FALSE)</f>
        <v>9313.9538275000086</v>
      </c>
      <c r="AJ584" s="250">
        <f>VLOOKUP($A584,'App C Share Outflows'!$A:$I,8,FALSE)</f>
        <v>0</v>
      </c>
      <c r="AK584" s="250">
        <f>VLOOKUP($A584,'App C Share Outflows'!$A:$I,9,FALSE)</f>
        <v>0</v>
      </c>
      <c r="AN584" s="250">
        <f>VLOOKUP($A584,'App C Share Inflows'!$A:$I,5,FALSE)</f>
        <v>0</v>
      </c>
      <c r="AO584" s="250">
        <f>VLOOKUP($A584,'App C Share Inflows'!$A:$I,6,FALSE)</f>
        <v>0</v>
      </c>
      <c r="AP584" s="250">
        <f>VLOOKUP($A584,'App C Share Inflows'!$A:$I,7,FALSE)</f>
        <v>0</v>
      </c>
      <c r="AQ584" s="250">
        <f>VLOOKUP($A584,'App C Share Inflows'!$A:$I,8,FALSE)</f>
        <v>0</v>
      </c>
      <c r="AR584" s="250">
        <f>VLOOKUP($A584,'App C Share Inflows'!$A:$I,9,FALSE)</f>
        <v>0</v>
      </c>
    </row>
    <row r="585" spans="1:44">
      <c r="A585" s="4">
        <v>96405</v>
      </c>
      <c r="B585" s="84" t="s">
        <v>581</v>
      </c>
      <c r="C585" s="249">
        <f>VLOOKUP($A585,'App C Total'!$A:$I,3,FALSE)</f>
        <v>1.0980999999999999E-4</v>
      </c>
      <c r="D585" s="44"/>
      <c r="E585" s="250">
        <f>VLOOKUP($A585,'App C Total'!$A:$I,5,FALSE)</f>
        <v>110515.09184749995</v>
      </c>
      <c r="F585" s="250">
        <f>VLOOKUP($A585,'App C Total'!$A:$I,6,FALSE)</f>
        <v>44825.54428749995</v>
      </c>
      <c r="G585" s="250">
        <f>VLOOKUP($A585,'App C Total'!$A:$I,7,FALSE)</f>
        <v>124682.88047249996</v>
      </c>
      <c r="H585" s="250">
        <f>VLOOKUP($A585,'App C Total'!$A:$I,8,FALSE)</f>
        <v>8230.9183599999997</v>
      </c>
      <c r="I585" s="250">
        <f>VLOOKUP($A585,'App C Total'!$A:$I,9,FALSE)</f>
        <v>0</v>
      </c>
      <c r="L585" s="250">
        <f>VLOOKUP($A585,'App C Exp'!$A:$I,5,FALSE)</f>
        <v>31559.284189999998</v>
      </c>
      <c r="M585" s="250">
        <f>VLOOKUP($A585,'App C Exp'!$A:$I,6,FALSE)</f>
        <v>23432.246089999997</v>
      </c>
      <c r="N585" s="250">
        <f>VLOOKUP($A585,'App C Exp'!$A:$I,7,FALSE)</f>
        <v>24304.466919999999</v>
      </c>
      <c r="O585" s="250">
        <f>VLOOKUP($A585,'App C Exp'!$A:$I,8,FALSE)</f>
        <v>0</v>
      </c>
      <c r="P585" s="250">
        <f>VLOOKUP($A585,'App C Exp'!$A:$I,9,FALSE)</f>
        <v>0</v>
      </c>
      <c r="S585" s="250">
        <f>VLOOKUP($A585,'App C Inv'!$A:$I,5,FALSE)</f>
        <v>48493.743149999995</v>
      </c>
      <c r="T585" s="250">
        <f>VLOOKUP($A585,'App C Inv'!$A:$I,6,FALSE)</f>
        <v>32151.489519999999</v>
      </c>
      <c r="U585" s="250">
        <f>VLOOKUP($A585,'App C Inv'!$A:$I,7,FALSE)</f>
        <v>105776.12964999999</v>
      </c>
      <c r="V585" s="250">
        <f>VLOOKUP($A585,'App C Inv'!$A:$I,8,FALSE)</f>
        <v>8230.9183599999997</v>
      </c>
      <c r="W585" s="250">
        <f>VLOOKUP($A585,'App C Inv'!$A:$I,9,FALSE)</f>
        <v>0</v>
      </c>
      <c r="Z585" s="250">
        <f>VLOOKUP($A585,'App C Assum'!$A:$I,5,FALSE)</f>
        <v>30905.255829999998</v>
      </c>
      <c r="AA585" s="250">
        <f>VLOOKUP($A585,'App C Assum'!$A:$I,6,FALSE)</f>
        <v>0</v>
      </c>
      <c r="AB585" s="250">
        <f>VLOOKUP($A585,'App C Assum'!$A:$I,7,FALSE)</f>
        <v>0</v>
      </c>
      <c r="AC585" s="250">
        <f>VLOOKUP($A585,'App C Assum'!$A:$I,8,FALSE)</f>
        <v>0</v>
      </c>
      <c r="AD585" s="250">
        <f>VLOOKUP($A585,'App C Assum'!$A:$I,9,FALSE)</f>
        <v>0</v>
      </c>
      <c r="AG585" s="250">
        <f>VLOOKUP($A585,'App C Share Outflows'!$A:$I,5,FALSE)</f>
        <v>13877.078124999996</v>
      </c>
      <c r="AH585" s="250">
        <f>VLOOKUP($A585,'App C Share Outflows'!$A:$I,6,FALSE)</f>
        <v>3562.0781249999964</v>
      </c>
      <c r="AI585" s="250">
        <f>VLOOKUP($A585,'App C Share Outflows'!$A:$I,7,FALSE)</f>
        <v>0</v>
      </c>
      <c r="AJ585" s="250">
        <f>VLOOKUP($A585,'App C Share Outflows'!$A:$I,8,FALSE)</f>
        <v>0</v>
      </c>
      <c r="AK585" s="250">
        <f>VLOOKUP($A585,'App C Share Outflows'!$A:$I,9,FALSE)</f>
        <v>0</v>
      </c>
      <c r="AN585" s="250">
        <f>VLOOKUP($A585,'App C Share Inflows'!$A:$I,5,FALSE)</f>
        <v>-14320.269447500039</v>
      </c>
      <c r="AO585" s="250">
        <f>VLOOKUP($A585,'App C Share Inflows'!$A:$I,6,FALSE)</f>
        <v>-14320.269447500039</v>
      </c>
      <c r="AP585" s="250">
        <f>VLOOKUP($A585,'App C Share Inflows'!$A:$I,7,FALSE)</f>
        <v>-5397.716097500037</v>
      </c>
      <c r="AQ585" s="250">
        <f>VLOOKUP($A585,'App C Share Inflows'!$A:$I,8,FALSE)</f>
        <v>0</v>
      </c>
      <c r="AR585" s="250">
        <f>VLOOKUP($A585,'App C Share Inflows'!$A:$I,9,FALSE)</f>
        <v>0</v>
      </c>
    </row>
    <row r="586" spans="1:44">
      <c r="A586" s="4">
        <v>96411</v>
      </c>
      <c r="B586" s="84" t="s">
        <v>582</v>
      </c>
      <c r="C586" s="249">
        <f>VLOOKUP($A586,'App C Total'!$A:$I,3,FALSE)</f>
        <v>7.4510000000000003E-5</v>
      </c>
      <c r="D586" s="44"/>
      <c r="E586" s="250">
        <f>VLOOKUP($A586,'App C Total'!$A:$I,5,FALSE)</f>
        <v>81500.162647500023</v>
      </c>
      <c r="F586" s="250">
        <f>VLOOKUP($A586,'App C Total'!$A:$I,6,FALSE)</f>
        <v>45457.557887500021</v>
      </c>
      <c r="G586" s="250">
        <f>VLOOKUP($A586,'App C Total'!$A:$I,7,FALSE)</f>
        <v>102222.22619750003</v>
      </c>
      <c r="H586" s="250">
        <f>VLOOKUP($A586,'App C Total'!$A:$I,8,FALSE)</f>
        <v>5584.97156</v>
      </c>
      <c r="I586" s="250">
        <f>VLOOKUP($A586,'App C Total'!$A:$I,9,FALSE)</f>
        <v>0</v>
      </c>
      <c r="L586" s="250">
        <f>VLOOKUP($A586,'App C Exp'!$A:$I,5,FALSE)</f>
        <v>21414.099490000001</v>
      </c>
      <c r="M586" s="250">
        <f>VLOOKUP($A586,'App C Exp'!$A:$I,6,FALSE)</f>
        <v>15899.614390000001</v>
      </c>
      <c r="N586" s="250">
        <f>VLOOKUP($A586,'App C Exp'!$A:$I,7,FALSE)</f>
        <v>16491.447319999999</v>
      </c>
      <c r="O586" s="250">
        <f>VLOOKUP($A586,'App C Exp'!$A:$I,8,FALSE)</f>
        <v>0</v>
      </c>
      <c r="P586" s="250">
        <f>VLOOKUP($A586,'App C Exp'!$A:$I,9,FALSE)</f>
        <v>0</v>
      </c>
      <c r="S586" s="250">
        <f>VLOOKUP($A586,'App C Inv'!$A:$I,5,FALSE)</f>
        <v>32904.733650000002</v>
      </c>
      <c r="T586" s="250">
        <f>VLOOKUP($A586,'App C Inv'!$A:$I,6,FALSE)</f>
        <v>21815.931920000003</v>
      </c>
      <c r="U586" s="250">
        <f>VLOOKUP($A586,'App C Inv'!$A:$I,7,FALSE)</f>
        <v>71772.875150000007</v>
      </c>
      <c r="V586" s="250">
        <f>VLOOKUP($A586,'App C Inv'!$A:$I,8,FALSE)</f>
        <v>5584.97156</v>
      </c>
      <c r="W586" s="250">
        <f>VLOOKUP($A586,'App C Inv'!$A:$I,9,FALSE)</f>
        <v>0</v>
      </c>
      <c r="Z586" s="250">
        <f>VLOOKUP($A586,'App C Assum'!$A:$I,5,FALSE)</f>
        <v>20970.317930000001</v>
      </c>
      <c r="AA586" s="250">
        <f>VLOOKUP($A586,'App C Assum'!$A:$I,6,FALSE)</f>
        <v>0</v>
      </c>
      <c r="AB586" s="250">
        <f>VLOOKUP($A586,'App C Assum'!$A:$I,7,FALSE)</f>
        <v>0</v>
      </c>
      <c r="AC586" s="250">
        <f>VLOOKUP($A586,'App C Assum'!$A:$I,8,FALSE)</f>
        <v>0</v>
      </c>
      <c r="AD586" s="250">
        <f>VLOOKUP($A586,'App C Assum'!$A:$I,9,FALSE)</f>
        <v>0</v>
      </c>
      <c r="AG586" s="250">
        <f>VLOOKUP($A586,'App C Share Outflows'!$A:$I,5,FALSE)</f>
        <v>15016.449977500011</v>
      </c>
      <c r="AH586" s="250">
        <f>VLOOKUP($A586,'App C Share Outflows'!$A:$I,6,FALSE)</f>
        <v>15016.449977500011</v>
      </c>
      <c r="AI586" s="250">
        <f>VLOOKUP($A586,'App C Share Outflows'!$A:$I,7,FALSE)</f>
        <v>13957.903727500012</v>
      </c>
      <c r="AJ586" s="250">
        <f>VLOOKUP($A586,'App C Share Outflows'!$A:$I,8,FALSE)</f>
        <v>0</v>
      </c>
      <c r="AK586" s="250">
        <f>VLOOKUP($A586,'App C Share Outflows'!$A:$I,9,FALSE)</f>
        <v>0</v>
      </c>
      <c r="AN586" s="250">
        <f>VLOOKUP($A586,'App C Share Inflows'!$A:$I,5,FALSE)</f>
        <v>-8805.4384000000027</v>
      </c>
      <c r="AO586" s="250">
        <f>VLOOKUP($A586,'App C Share Inflows'!$A:$I,6,FALSE)</f>
        <v>-7274.4384000000027</v>
      </c>
      <c r="AP586" s="250">
        <f>VLOOKUP($A586,'App C Share Inflows'!$A:$I,7,FALSE)</f>
        <v>0</v>
      </c>
      <c r="AQ586" s="250">
        <f>VLOOKUP($A586,'App C Share Inflows'!$A:$I,8,FALSE)</f>
        <v>0</v>
      </c>
      <c r="AR586" s="250">
        <f>VLOOKUP($A586,'App C Share Inflows'!$A:$I,9,FALSE)</f>
        <v>0</v>
      </c>
    </row>
    <row r="587" spans="1:44">
      <c r="A587" s="4">
        <v>96421</v>
      </c>
      <c r="B587" s="84" t="s">
        <v>583</v>
      </c>
      <c r="C587" s="249">
        <f>VLOOKUP($A587,'App C Total'!$A:$I,3,FALSE)</f>
        <v>5.2205999999999997E-4</v>
      </c>
      <c r="D587" s="44"/>
      <c r="E587" s="250">
        <f>VLOOKUP($A587,'App C Total'!$A:$I,5,FALSE)</f>
        <v>559878.80313500017</v>
      </c>
      <c r="F587" s="250">
        <f>VLOOKUP($A587,'App C Total'!$A:$I,6,FALSE)</f>
        <v>289457.474575</v>
      </c>
      <c r="G587" s="250">
        <f>VLOOKUP($A587,'App C Total'!$A:$I,7,FALSE)</f>
        <v>665974.36713500007</v>
      </c>
      <c r="H587" s="250">
        <f>VLOOKUP($A587,'App C Total'!$A:$I,8,FALSE)</f>
        <v>39131.52936</v>
      </c>
      <c r="I587" s="250">
        <f>VLOOKUP($A587,'App C Total'!$A:$I,9,FALSE)</f>
        <v>0</v>
      </c>
      <c r="L587" s="250">
        <f>VLOOKUP($A587,'App C Exp'!$A:$I,5,FALSE)</f>
        <v>150039.52194000001</v>
      </c>
      <c r="M587" s="250">
        <f>VLOOKUP($A587,'App C Exp'!$A:$I,6,FALSE)</f>
        <v>111401.86133999999</v>
      </c>
      <c r="N587" s="250">
        <f>VLOOKUP($A587,'App C Exp'!$A:$I,7,FALSE)</f>
        <v>115548.58391999999</v>
      </c>
      <c r="O587" s="250">
        <f>VLOOKUP($A587,'App C Exp'!$A:$I,8,FALSE)</f>
        <v>0</v>
      </c>
      <c r="P587" s="250">
        <f>VLOOKUP($A587,'App C Exp'!$A:$I,9,FALSE)</f>
        <v>0</v>
      </c>
      <c r="S587" s="250">
        <f>VLOOKUP($A587,'App C Inv'!$A:$I,5,FALSE)</f>
        <v>230549.5269</v>
      </c>
      <c r="T587" s="250">
        <f>VLOOKUP($A587,'App C Inv'!$A:$I,6,FALSE)</f>
        <v>152854.99151999998</v>
      </c>
      <c r="U587" s="250">
        <f>VLOOKUP($A587,'App C Inv'!$A:$I,7,FALSE)</f>
        <v>502882.12589999998</v>
      </c>
      <c r="V587" s="250">
        <f>VLOOKUP($A587,'App C Inv'!$A:$I,8,FALSE)</f>
        <v>39131.52936</v>
      </c>
      <c r="W587" s="250">
        <f>VLOOKUP($A587,'App C Inv'!$A:$I,9,FALSE)</f>
        <v>0</v>
      </c>
      <c r="Z587" s="250">
        <f>VLOOKUP($A587,'App C Assum'!$A:$I,5,FALSE)</f>
        <v>146930.13258</v>
      </c>
      <c r="AA587" s="250">
        <f>VLOOKUP($A587,'App C Assum'!$A:$I,6,FALSE)</f>
        <v>0</v>
      </c>
      <c r="AB587" s="250">
        <f>VLOOKUP($A587,'App C Assum'!$A:$I,7,FALSE)</f>
        <v>0</v>
      </c>
      <c r="AC587" s="250">
        <f>VLOOKUP($A587,'App C Assum'!$A:$I,8,FALSE)</f>
        <v>0</v>
      </c>
      <c r="AD587" s="250">
        <f>VLOOKUP($A587,'App C Assum'!$A:$I,9,FALSE)</f>
        <v>0</v>
      </c>
      <c r="AG587" s="250">
        <f>VLOOKUP($A587,'App C Share Outflows'!$A:$I,5,FALSE)</f>
        <v>54702.657315000033</v>
      </c>
      <c r="AH587" s="250">
        <f>VLOOKUP($A587,'App C Share Outflows'!$A:$I,6,FALSE)</f>
        <v>47543.657315000033</v>
      </c>
      <c r="AI587" s="250">
        <f>VLOOKUP($A587,'App C Share Outflows'!$A:$I,7,FALSE)</f>
        <v>47543.657315000033</v>
      </c>
      <c r="AJ587" s="250">
        <f>VLOOKUP($A587,'App C Share Outflows'!$A:$I,8,FALSE)</f>
        <v>0</v>
      </c>
      <c r="AK587" s="250">
        <f>VLOOKUP($A587,'App C Share Outflows'!$A:$I,9,FALSE)</f>
        <v>0</v>
      </c>
      <c r="AN587" s="250">
        <f>VLOOKUP($A587,'App C Share Inflows'!$A:$I,5,FALSE)</f>
        <v>-22343.035600000003</v>
      </c>
      <c r="AO587" s="250">
        <f>VLOOKUP($A587,'App C Share Inflows'!$A:$I,6,FALSE)</f>
        <v>-22343.035600000003</v>
      </c>
      <c r="AP587" s="250">
        <f>VLOOKUP($A587,'App C Share Inflows'!$A:$I,7,FALSE)</f>
        <v>0</v>
      </c>
      <c r="AQ587" s="250">
        <f>VLOOKUP($A587,'App C Share Inflows'!$A:$I,8,FALSE)</f>
        <v>0</v>
      </c>
      <c r="AR587" s="250">
        <f>VLOOKUP($A587,'App C Share Inflows'!$A:$I,9,FALSE)</f>
        <v>0</v>
      </c>
    </row>
    <row r="588" spans="1:44">
      <c r="A588" s="4">
        <v>96431</v>
      </c>
      <c r="B588" s="84" t="s">
        <v>584</v>
      </c>
      <c r="C588" s="249">
        <f>VLOOKUP($A588,'App C Total'!$A:$I,3,FALSE)</f>
        <v>5.0399999999999999E-5</v>
      </c>
      <c r="D588" s="44"/>
      <c r="E588" s="250">
        <f>VLOOKUP($A588,'App C Total'!$A:$I,5,FALSE)</f>
        <v>58931.314149999991</v>
      </c>
      <c r="F588" s="250">
        <f>VLOOKUP($A588,'App C Total'!$A:$I,6,FALSE)</f>
        <v>33939.803749999992</v>
      </c>
      <c r="G588" s="250">
        <f>VLOOKUP($A588,'App C Total'!$A:$I,7,FALSE)</f>
        <v>64449.34599999999</v>
      </c>
      <c r="H588" s="250">
        <f>VLOOKUP($A588,'App C Total'!$A:$I,8,FALSE)</f>
        <v>3777.7824000000001</v>
      </c>
      <c r="I588" s="250">
        <f>VLOOKUP($A588,'App C Total'!$A:$I,9,FALSE)</f>
        <v>0</v>
      </c>
      <c r="L588" s="250">
        <f>VLOOKUP($A588,'App C Exp'!$A:$I,5,FALSE)</f>
        <v>14484.909599999999</v>
      </c>
      <c r="M588" s="250">
        <f>VLOOKUP($A588,'App C Exp'!$A:$I,6,FALSE)</f>
        <v>10754.8056</v>
      </c>
      <c r="N588" s="250">
        <f>VLOOKUP($A588,'App C Exp'!$A:$I,7,FALSE)</f>
        <v>11155.132799999999</v>
      </c>
      <c r="O588" s="250">
        <f>VLOOKUP($A588,'App C Exp'!$A:$I,8,FALSE)</f>
        <v>0</v>
      </c>
      <c r="P588" s="250">
        <f>VLOOKUP($A588,'App C Exp'!$A:$I,9,FALSE)</f>
        <v>0</v>
      </c>
      <c r="S588" s="250">
        <f>VLOOKUP($A588,'App C Inv'!$A:$I,5,FALSE)</f>
        <v>22257.396000000001</v>
      </c>
      <c r="T588" s="250">
        <f>VLOOKUP($A588,'App C Inv'!$A:$I,6,FALSE)</f>
        <v>14756.7168</v>
      </c>
      <c r="U588" s="250">
        <f>VLOOKUP($A588,'App C Inv'!$A:$I,7,FALSE)</f>
        <v>48548.555999999997</v>
      </c>
      <c r="V588" s="250">
        <f>VLOOKUP($A588,'App C Inv'!$A:$I,8,FALSE)</f>
        <v>3777.7824000000001</v>
      </c>
      <c r="W588" s="250">
        <f>VLOOKUP($A588,'App C Inv'!$A:$I,9,FALSE)</f>
        <v>0</v>
      </c>
      <c r="Z588" s="250">
        <f>VLOOKUP($A588,'App C Assum'!$A:$I,5,FALSE)</f>
        <v>14184.727199999999</v>
      </c>
      <c r="AA588" s="250">
        <f>VLOOKUP($A588,'App C Assum'!$A:$I,6,FALSE)</f>
        <v>0</v>
      </c>
      <c r="AB588" s="250">
        <f>VLOOKUP($A588,'App C Assum'!$A:$I,7,FALSE)</f>
        <v>0</v>
      </c>
      <c r="AC588" s="250">
        <f>VLOOKUP($A588,'App C Assum'!$A:$I,8,FALSE)</f>
        <v>0</v>
      </c>
      <c r="AD588" s="250">
        <f>VLOOKUP($A588,'App C Assum'!$A:$I,9,FALSE)</f>
        <v>0</v>
      </c>
      <c r="AG588" s="250">
        <f>VLOOKUP($A588,'App C Share Outflows'!$A:$I,5,FALSE)</f>
        <v>8428.2813499999938</v>
      </c>
      <c r="AH588" s="250">
        <f>VLOOKUP($A588,'App C Share Outflows'!$A:$I,6,FALSE)</f>
        <v>8428.2813499999938</v>
      </c>
      <c r="AI588" s="250">
        <f>VLOOKUP($A588,'App C Share Outflows'!$A:$I,7,FALSE)</f>
        <v>4745.6571999999915</v>
      </c>
      <c r="AJ588" s="250">
        <f>VLOOKUP($A588,'App C Share Outflows'!$A:$I,8,FALSE)</f>
        <v>0</v>
      </c>
      <c r="AK588" s="250">
        <f>VLOOKUP($A588,'App C Share Outflows'!$A:$I,9,FALSE)</f>
        <v>0</v>
      </c>
      <c r="AN588" s="250">
        <f>VLOOKUP($A588,'App C Share Inflows'!$A:$I,5,FALSE)</f>
        <v>-424</v>
      </c>
      <c r="AO588" s="250">
        <f>VLOOKUP($A588,'App C Share Inflows'!$A:$I,6,FALSE)</f>
        <v>0</v>
      </c>
      <c r="AP588" s="250">
        <f>VLOOKUP($A588,'App C Share Inflows'!$A:$I,7,FALSE)</f>
        <v>0</v>
      </c>
      <c r="AQ588" s="250">
        <f>VLOOKUP($A588,'App C Share Inflows'!$A:$I,8,FALSE)</f>
        <v>0</v>
      </c>
      <c r="AR588" s="250">
        <f>VLOOKUP($A588,'App C Share Inflows'!$A:$I,9,FALSE)</f>
        <v>0</v>
      </c>
    </row>
    <row r="589" spans="1:44">
      <c r="A589" s="4">
        <v>96441</v>
      </c>
      <c r="B589" s="84" t="s">
        <v>585</v>
      </c>
      <c r="C589" s="249">
        <f>VLOOKUP($A589,'App C Total'!$A:$I,3,FALSE)</f>
        <v>2.0550000000000001E-5</v>
      </c>
      <c r="D589" s="44"/>
      <c r="E589" s="250">
        <f>VLOOKUP($A589,'App C Total'!$A:$I,5,FALSE)</f>
        <v>14226.675387499999</v>
      </c>
      <c r="F589" s="250">
        <f>VLOOKUP($A589,'App C Total'!$A:$I,6,FALSE)</f>
        <v>3740.8035874999978</v>
      </c>
      <c r="G589" s="250">
        <f>VLOOKUP($A589,'App C Total'!$A:$I,7,FALSE)</f>
        <v>16738.313487500003</v>
      </c>
      <c r="H589" s="250">
        <f>VLOOKUP($A589,'App C Total'!$A:$I,8,FALSE)</f>
        <v>1540.3458000000001</v>
      </c>
      <c r="I589" s="250">
        <f>VLOOKUP($A589,'App C Total'!$A:$I,9,FALSE)</f>
        <v>0</v>
      </c>
      <c r="L589" s="250">
        <f>VLOOKUP($A589,'App C Exp'!$A:$I,5,FALSE)</f>
        <v>5906.0494500000004</v>
      </c>
      <c r="M589" s="250">
        <f>VLOOKUP($A589,'App C Exp'!$A:$I,6,FALSE)</f>
        <v>4385.1439500000006</v>
      </c>
      <c r="N589" s="250">
        <f>VLOOKUP($A589,'App C Exp'!$A:$I,7,FALSE)</f>
        <v>4548.3726000000006</v>
      </c>
      <c r="O589" s="250">
        <f>VLOOKUP($A589,'App C Exp'!$A:$I,8,FALSE)</f>
        <v>0</v>
      </c>
      <c r="P589" s="250">
        <f>VLOOKUP($A589,'App C Exp'!$A:$I,9,FALSE)</f>
        <v>0</v>
      </c>
      <c r="S589" s="250">
        <f>VLOOKUP($A589,'App C Inv'!$A:$I,5,FALSE)</f>
        <v>9075.1882500000011</v>
      </c>
      <c r="T589" s="250">
        <f>VLOOKUP($A589,'App C Inv'!$A:$I,6,FALSE)</f>
        <v>6016.8756000000003</v>
      </c>
      <c r="U589" s="250">
        <f>VLOOKUP($A589,'App C Inv'!$A:$I,7,FALSE)</f>
        <v>19795.09575</v>
      </c>
      <c r="V589" s="250">
        <f>VLOOKUP($A589,'App C Inv'!$A:$I,8,FALSE)</f>
        <v>1540.3458000000001</v>
      </c>
      <c r="W589" s="250">
        <f>VLOOKUP($A589,'App C Inv'!$A:$I,9,FALSE)</f>
        <v>0</v>
      </c>
      <c r="Z589" s="250">
        <f>VLOOKUP($A589,'App C Assum'!$A:$I,5,FALSE)</f>
        <v>5783.6536500000002</v>
      </c>
      <c r="AA589" s="250">
        <f>VLOOKUP($A589,'App C Assum'!$A:$I,6,FALSE)</f>
        <v>0</v>
      </c>
      <c r="AB589" s="250">
        <f>VLOOKUP($A589,'App C Assum'!$A:$I,7,FALSE)</f>
        <v>0</v>
      </c>
      <c r="AC589" s="250">
        <f>VLOOKUP($A589,'App C Assum'!$A:$I,8,FALSE)</f>
        <v>0</v>
      </c>
      <c r="AD589" s="250">
        <f>VLOOKUP($A589,'App C Assum'!$A:$I,9,FALSE)</f>
        <v>0</v>
      </c>
      <c r="AG589" s="250">
        <f>VLOOKUP($A589,'App C Share Outflows'!$A:$I,5,FALSE)</f>
        <v>1066.9388999999965</v>
      </c>
      <c r="AH589" s="250">
        <f>VLOOKUP($A589,'App C Share Outflows'!$A:$I,6,FALSE)</f>
        <v>943.93889999999647</v>
      </c>
      <c r="AI589" s="250">
        <f>VLOOKUP($A589,'App C Share Outflows'!$A:$I,7,FALSE)</f>
        <v>0</v>
      </c>
      <c r="AJ589" s="250">
        <f>VLOOKUP($A589,'App C Share Outflows'!$A:$I,8,FALSE)</f>
        <v>0</v>
      </c>
      <c r="AK589" s="250">
        <f>VLOOKUP($A589,'App C Share Outflows'!$A:$I,9,FALSE)</f>
        <v>0</v>
      </c>
      <c r="AN589" s="250">
        <f>VLOOKUP($A589,'App C Share Inflows'!$A:$I,5,FALSE)</f>
        <v>-7605.1548625000005</v>
      </c>
      <c r="AO589" s="250">
        <f>VLOOKUP($A589,'App C Share Inflows'!$A:$I,6,FALSE)</f>
        <v>-7605.1548625000005</v>
      </c>
      <c r="AP589" s="250">
        <f>VLOOKUP($A589,'App C Share Inflows'!$A:$I,7,FALSE)</f>
        <v>-7605.1548625000005</v>
      </c>
      <c r="AQ589" s="250">
        <f>VLOOKUP($A589,'App C Share Inflows'!$A:$I,8,FALSE)</f>
        <v>0</v>
      </c>
      <c r="AR589" s="250">
        <f>VLOOKUP($A589,'App C Share Inflows'!$A:$I,9,FALSE)</f>
        <v>0</v>
      </c>
    </row>
    <row r="590" spans="1:44">
      <c r="A590" s="4">
        <v>96451</v>
      </c>
      <c r="B590" s="84" t="s">
        <v>586</v>
      </c>
      <c r="C590" s="249">
        <f>VLOOKUP($A590,'App C Total'!$A:$I,3,FALSE)</f>
        <v>1.7180000000000002E-5</v>
      </c>
      <c r="D590" s="44"/>
      <c r="E590" s="250">
        <f>VLOOKUP($A590,'App C Total'!$A:$I,5,FALSE)</f>
        <v>21595.549805000002</v>
      </c>
      <c r="F590" s="250">
        <f>VLOOKUP($A590,'App C Total'!$A:$I,6,FALSE)</f>
        <v>13040.088125000006</v>
      </c>
      <c r="G590" s="250">
        <f>VLOOKUP($A590,'App C Total'!$A:$I,7,FALSE)</f>
        <v>24668.254555</v>
      </c>
      <c r="H590" s="250">
        <f>VLOOKUP($A590,'App C Total'!$A:$I,8,FALSE)</f>
        <v>1287.7440800000002</v>
      </c>
      <c r="I590" s="250">
        <f>VLOOKUP($A590,'App C Total'!$A:$I,9,FALSE)</f>
        <v>0</v>
      </c>
      <c r="L590" s="250">
        <f>VLOOKUP($A590,'App C Exp'!$A:$I,5,FALSE)</f>
        <v>4937.5148200000003</v>
      </c>
      <c r="M590" s="250">
        <f>VLOOKUP($A590,'App C Exp'!$A:$I,6,FALSE)</f>
        <v>3666.0230200000005</v>
      </c>
      <c r="N590" s="250">
        <f>VLOOKUP($A590,'App C Exp'!$A:$I,7,FALSE)</f>
        <v>3802.4837600000005</v>
      </c>
      <c r="O590" s="250">
        <f>VLOOKUP($A590,'App C Exp'!$A:$I,8,FALSE)</f>
        <v>0</v>
      </c>
      <c r="P590" s="250">
        <f>VLOOKUP($A590,'App C Exp'!$A:$I,9,FALSE)</f>
        <v>0</v>
      </c>
      <c r="S590" s="250">
        <f>VLOOKUP($A590,'App C Inv'!$A:$I,5,FALSE)</f>
        <v>7586.9457000000011</v>
      </c>
      <c r="T590" s="250">
        <f>VLOOKUP($A590,'App C Inv'!$A:$I,6,FALSE)</f>
        <v>5030.1665600000006</v>
      </c>
      <c r="U590" s="250">
        <f>VLOOKUP($A590,'App C Inv'!$A:$I,7,FALSE)</f>
        <v>16548.8927</v>
      </c>
      <c r="V590" s="250">
        <f>VLOOKUP($A590,'App C Inv'!$A:$I,8,FALSE)</f>
        <v>1287.7440800000002</v>
      </c>
      <c r="W590" s="250">
        <f>VLOOKUP($A590,'App C Inv'!$A:$I,9,FALSE)</f>
        <v>0</v>
      </c>
      <c r="Z590" s="250">
        <f>VLOOKUP($A590,'App C Assum'!$A:$I,5,FALSE)</f>
        <v>4835.19074</v>
      </c>
      <c r="AA590" s="250">
        <f>VLOOKUP($A590,'App C Assum'!$A:$I,6,FALSE)</f>
        <v>0</v>
      </c>
      <c r="AB590" s="250">
        <f>VLOOKUP($A590,'App C Assum'!$A:$I,7,FALSE)</f>
        <v>0</v>
      </c>
      <c r="AC590" s="250">
        <f>VLOOKUP($A590,'App C Assum'!$A:$I,8,FALSE)</f>
        <v>0</v>
      </c>
      <c r="AD590" s="250">
        <f>VLOOKUP($A590,'App C Assum'!$A:$I,9,FALSE)</f>
        <v>0</v>
      </c>
      <c r="AG590" s="250">
        <f>VLOOKUP($A590,'App C Share Outflows'!$A:$I,5,FALSE)</f>
        <v>4969.0455950000023</v>
      </c>
      <c r="AH590" s="250">
        <f>VLOOKUP($A590,'App C Share Outflows'!$A:$I,6,FALSE)</f>
        <v>4969.0455950000023</v>
      </c>
      <c r="AI590" s="250">
        <f>VLOOKUP($A590,'App C Share Outflows'!$A:$I,7,FALSE)</f>
        <v>4316.8780950000018</v>
      </c>
      <c r="AJ590" s="250">
        <f>VLOOKUP($A590,'App C Share Outflows'!$A:$I,8,FALSE)</f>
        <v>0</v>
      </c>
      <c r="AK590" s="250">
        <f>VLOOKUP($A590,'App C Share Outflows'!$A:$I,9,FALSE)</f>
        <v>0</v>
      </c>
      <c r="AN590" s="250">
        <f>VLOOKUP($A590,'App C Share Inflows'!$A:$I,5,FALSE)</f>
        <v>-733.14704999999958</v>
      </c>
      <c r="AO590" s="250">
        <f>VLOOKUP($A590,'App C Share Inflows'!$A:$I,6,FALSE)</f>
        <v>-625.14704999999958</v>
      </c>
      <c r="AP590" s="250">
        <f>VLOOKUP($A590,'App C Share Inflows'!$A:$I,7,FALSE)</f>
        <v>0</v>
      </c>
      <c r="AQ590" s="250">
        <f>VLOOKUP($A590,'App C Share Inflows'!$A:$I,8,FALSE)</f>
        <v>0</v>
      </c>
      <c r="AR590" s="250">
        <f>VLOOKUP($A590,'App C Share Inflows'!$A:$I,9,FALSE)</f>
        <v>0</v>
      </c>
    </row>
    <row r="591" spans="1:44">
      <c r="A591" s="94">
        <v>96461</v>
      </c>
      <c r="B591" s="95" t="s">
        <v>587</v>
      </c>
      <c r="C591" s="249">
        <f>VLOOKUP($A591,'App C Total'!$A:$I,3,FALSE)</f>
        <v>1.3161999999999999E-4</v>
      </c>
      <c r="D591" s="44"/>
      <c r="E591" s="250">
        <f>VLOOKUP($A591,'App C Total'!$A:$I,5,FALSE)</f>
        <v>121616.55401999997</v>
      </c>
      <c r="F591" s="250">
        <f>VLOOKUP($A591,'App C Total'!$A:$I,6,FALSE)</f>
        <v>40179.746899999984</v>
      </c>
      <c r="G591" s="250">
        <f>VLOOKUP($A591,'App C Total'!$A:$I,7,FALSE)</f>
        <v>137973.43619499996</v>
      </c>
      <c r="H591" s="250">
        <f>VLOOKUP($A591,'App C Total'!$A:$I,8,FALSE)</f>
        <v>9865.7087199999987</v>
      </c>
      <c r="I591" s="250">
        <f>VLOOKUP($A591,'App C Total'!$A:$I,9,FALSE)</f>
        <v>0</v>
      </c>
      <c r="L591" s="250">
        <f>VLOOKUP($A591,'App C Exp'!$A:$I,5,FALSE)</f>
        <v>37827.456379999996</v>
      </c>
      <c r="M591" s="250">
        <f>VLOOKUP($A591,'App C Exp'!$A:$I,6,FALSE)</f>
        <v>28086.260179999997</v>
      </c>
      <c r="N591" s="250">
        <f>VLOOKUP($A591,'App C Exp'!$A:$I,7,FALSE)</f>
        <v>29131.717839999998</v>
      </c>
      <c r="O591" s="250">
        <f>VLOOKUP($A591,'App C Exp'!$A:$I,8,FALSE)</f>
        <v>0</v>
      </c>
      <c r="P591" s="250">
        <f>VLOOKUP($A591,'App C Exp'!$A:$I,9,FALSE)</f>
        <v>0</v>
      </c>
      <c r="S591" s="250">
        <f>VLOOKUP($A591,'App C Inv'!$A:$I,5,FALSE)</f>
        <v>58125.366299999994</v>
      </c>
      <c r="T591" s="250">
        <f>VLOOKUP($A591,'App C Inv'!$A:$I,6,FALSE)</f>
        <v>38537.283039999995</v>
      </c>
      <c r="U591" s="250">
        <f>VLOOKUP($A591,'App C Inv'!$A:$I,7,FALSE)</f>
        <v>126784.93929999998</v>
      </c>
      <c r="V591" s="250">
        <f>VLOOKUP($A591,'App C Inv'!$A:$I,8,FALSE)</f>
        <v>9865.7087199999987</v>
      </c>
      <c r="W591" s="250">
        <f>VLOOKUP($A591,'App C Inv'!$A:$I,9,FALSE)</f>
        <v>0</v>
      </c>
      <c r="Z591" s="250">
        <f>VLOOKUP($A591,'App C Assum'!$A:$I,5,FALSE)</f>
        <v>37043.52766</v>
      </c>
      <c r="AA591" s="250">
        <f>VLOOKUP($A591,'App C Assum'!$A:$I,6,FALSE)</f>
        <v>0</v>
      </c>
      <c r="AB591" s="250">
        <f>VLOOKUP($A591,'App C Assum'!$A:$I,7,FALSE)</f>
        <v>0</v>
      </c>
      <c r="AC591" s="250">
        <f>VLOOKUP($A591,'App C Assum'!$A:$I,8,FALSE)</f>
        <v>0</v>
      </c>
      <c r="AD591" s="250">
        <f>VLOOKUP($A591,'App C Assum'!$A:$I,9,FALSE)</f>
        <v>0</v>
      </c>
      <c r="AG591" s="250">
        <f>VLOOKUP($A591,'App C Share Outflows'!$A:$I,5,FALSE)</f>
        <v>15064</v>
      </c>
      <c r="AH591" s="250">
        <f>VLOOKUP($A591,'App C Share Outflows'!$A:$I,6,FALSE)</f>
        <v>0</v>
      </c>
      <c r="AI591" s="250">
        <f>VLOOKUP($A591,'App C Share Outflows'!$A:$I,7,FALSE)</f>
        <v>0</v>
      </c>
      <c r="AJ591" s="250">
        <f>VLOOKUP($A591,'App C Share Outflows'!$A:$I,8,FALSE)</f>
        <v>0</v>
      </c>
      <c r="AK591" s="250">
        <f>VLOOKUP($A591,'App C Share Outflows'!$A:$I,9,FALSE)</f>
        <v>0</v>
      </c>
      <c r="AN591" s="250">
        <f>VLOOKUP($A591,'App C Share Inflows'!$A:$I,5,FALSE)</f>
        <v>-26443.796320000005</v>
      </c>
      <c r="AO591" s="250">
        <f>VLOOKUP($A591,'App C Share Inflows'!$A:$I,6,FALSE)</f>
        <v>-26443.796320000005</v>
      </c>
      <c r="AP591" s="250">
        <f>VLOOKUP($A591,'App C Share Inflows'!$A:$I,7,FALSE)</f>
        <v>-17943.220944999997</v>
      </c>
      <c r="AQ591" s="250">
        <f>VLOOKUP($A591,'App C Share Inflows'!$A:$I,8,FALSE)</f>
        <v>0</v>
      </c>
      <c r="AR591" s="250">
        <f>VLOOKUP($A591,'App C Share Inflows'!$A:$I,9,FALSE)</f>
        <v>0</v>
      </c>
    </row>
    <row r="592" spans="1:44">
      <c r="A592" s="4">
        <v>96501</v>
      </c>
      <c r="B592" s="84" t="s">
        <v>588</v>
      </c>
      <c r="C592" s="249">
        <f>VLOOKUP($A592,'App C Total'!$A:$I,3,FALSE)</f>
        <v>1.5097370000000001E-2</v>
      </c>
      <c r="D592" s="44"/>
      <c r="E592" s="250">
        <f>VLOOKUP($A592,'App C Total'!$A:$I,5,FALSE)</f>
        <v>15580086.564182503</v>
      </c>
      <c r="F592" s="250">
        <f>VLOOKUP($A592,'App C Total'!$A:$I,6,FALSE)</f>
        <v>8229505.210062502</v>
      </c>
      <c r="G592" s="250">
        <f>VLOOKUP($A592,'App C Total'!$A:$I,7,FALSE)</f>
        <v>18306239.085432503</v>
      </c>
      <c r="H592" s="250">
        <f>VLOOKUP($A592,'App C Total'!$A:$I,8,FALSE)</f>
        <v>1131638.46572</v>
      </c>
      <c r="I592" s="250">
        <f>VLOOKUP($A592,'App C Total'!$A:$I,9,FALSE)</f>
        <v>0</v>
      </c>
      <c r="L592" s="250">
        <f>VLOOKUP($A592,'App C Exp'!$A:$I,5,FALSE)</f>
        <v>4338969.0406299997</v>
      </c>
      <c r="M592" s="250">
        <f>VLOOKUP($A592,'App C Exp'!$A:$I,6,FALSE)</f>
        <v>3221612.6869300003</v>
      </c>
      <c r="N592" s="250">
        <f>VLOOKUP($A592,'App C Exp'!$A:$I,7,FALSE)</f>
        <v>3341531.0968400002</v>
      </c>
      <c r="O592" s="250">
        <f>VLOOKUP($A592,'App C Exp'!$A:$I,8,FALSE)</f>
        <v>0</v>
      </c>
      <c r="P592" s="250">
        <f>VLOOKUP($A592,'App C Exp'!$A:$I,9,FALSE)</f>
        <v>0</v>
      </c>
      <c r="S592" s="250">
        <f>VLOOKUP($A592,'App C Inv'!$A:$I,5,FALSE)</f>
        <v>6667225.0525500001</v>
      </c>
      <c r="T592" s="250">
        <f>VLOOKUP($A592,'App C Inv'!$A:$I,6,FALSE)</f>
        <v>4420389.15704</v>
      </c>
      <c r="U592" s="250">
        <f>VLOOKUP($A592,'App C Inv'!$A:$I,7,FALSE)</f>
        <v>14542768.113050001</v>
      </c>
      <c r="V592" s="250">
        <f>VLOOKUP($A592,'App C Inv'!$A:$I,8,FALSE)</f>
        <v>1131638.46572</v>
      </c>
      <c r="W592" s="250">
        <f>VLOOKUP($A592,'App C Inv'!$A:$I,9,FALSE)</f>
        <v>0</v>
      </c>
      <c r="Z592" s="250">
        <f>VLOOKUP($A592,'App C Assum'!$A:$I,5,FALSE)</f>
        <v>4249049.1049100002</v>
      </c>
      <c r="AA592" s="250">
        <f>VLOOKUP($A592,'App C Assum'!$A:$I,6,FALSE)</f>
        <v>0</v>
      </c>
      <c r="AB592" s="250">
        <f>VLOOKUP($A592,'App C Assum'!$A:$I,7,FALSE)</f>
        <v>0</v>
      </c>
      <c r="AC592" s="250">
        <f>VLOOKUP($A592,'App C Assum'!$A:$I,8,FALSE)</f>
        <v>0</v>
      </c>
      <c r="AD592" s="250">
        <f>VLOOKUP($A592,'App C Assum'!$A:$I,9,FALSE)</f>
        <v>0</v>
      </c>
      <c r="AG592" s="250">
        <f>VLOOKUP($A592,'App C Share Outflows'!$A:$I,5,FALSE)</f>
        <v>587503.36609250156</v>
      </c>
      <c r="AH592" s="250">
        <f>VLOOKUP($A592,'App C Share Outflows'!$A:$I,6,FALSE)</f>
        <v>587503.36609250156</v>
      </c>
      <c r="AI592" s="250">
        <f>VLOOKUP($A592,'App C Share Outflows'!$A:$I,7,FALSE)</f>
        <v>421939.87554250227</v>
      </c>
      <c r="AJ592" s="250">
        <f>VLOOKUP($A592,'App C Share Outflows'!$A:$I,8,FALSE)</f>
        <v>0</v>
      </c>
      <c r="AK592" s="250">
        <f>VLOOKUP($A592,'App C Share Outflows'!$A:$I,9,FALSE)</f>
        <v>0</v>
      </c>
      <c r="AN592" s="250">
        <f>VLOOKUP($A592,'App C Share Inflows'!$A:$I,5,FALSE)</f>
        <v>-262660</v>
      </c>
      <c r="AO592" s="250">
        <f>VLOOKUP($A592,'App C Share Inflows'!$A:$I,6,FALSE)</f>
        <v>0</v>
      </c>
      <c r="AP592" s="250">
        <f>VLOOKUP($A592,'App C Share Inflows'!$A:$I,7,FALSE)</f>
        <v>0</v>
      </c>
      <c r="AQ592" s="250">
        <f>VLOOKUP($A592,'App C Share Inflows'!$A:$I,8,FALSE)</f>
        <v>0</v>
      </c>
      <c r="AR592" s="250">
        <f>VLOOKUP($A592,'App C Share Inflows'!$A:$I,9,FALSE)</f>
        <v>0</v>
      </c>
    </row>
    <row r="593" spans="1:44">
      <c r="A593" s="4">
        <v>96502</v>
      </c>
      <c r="B593" s="84" t="s">
        <v>589</v>
      </c>
      <c r="C593" s="249">
        <f>VLOOKUP($A593,'App C Total'!$A:$I,3,FALSE)</f>
        <v>3.5762000000000001E-4</v>
      </c>
      <c r="D593" s="44"/>
      <c r="E593" s="250">
        <f>VLOOKUP($A593,'App C Total'!$A:$I,5,FALSE)</f>
        <v>388959.28537</v>
      </c>
      <c r="F593" s="250">
        <f>VLOOKUP($A593,'App C Total'!$A:$I,6,FALSE)</f>
        <v>199148.10225</v>
      </c>
      <c r="G593" s="250">
        <f>VLOOKUP($A593,'App C Total'!$A:$I,7,FALSE)</f>
        <v>439684.51959499996</v>
      </c>
      <c r="H593" s="250">
        <f>VLOOKUP($A593,'App C Total'!$A:$I,8,FALSE)</f>
        <v>26805.764719999999</v>
      </c>
      <c r="I593" s="250">
        <f>VLOOKUP($A593,'App C Total'!$A:$I,9,FALSE)</f>
        <v>0</v>
      </c>
      <c r="L593" s="250">
        <f>VLOOKUP($A593,'App C Exp'!$A:$I,5,FALSE)</f>
        <v>102779.63038</v>
      </c>
      <c r="M593" s="250">
        <f>VLOOKUP($A593,'App C Exp'!$A:$I,6,FALSE)</f>
        <v>76312.174180000002</v>
      </c>
      <c r="N593" s="250">
        <f>VLOOKUP($A593,'App C Exp'!$A:$I,7,FALSE)</f>
        <v>79152.749840000004</v>
      </c>
      <c r="O593" s="250">
        <f>VLOOKUP($A593,'App C Exp'!$A:$I,8,FALSE)</f>
        <v>0</v>
      </c>
      <c r="P593" s="250">
        <f>VLOOKUP($A593,'App C Exp'!$A:$I,9,FALSE)</f>
        <v>0</v>
      </c>
      <c r="S593" s="250">
        <f>VLOOKUP($A593,'App C Inv'!$A:$I,5,FALSE)</f>
        <v>157930.35630000001</v>
      </c>
      <c r="T593" s="250">
        <f>VLOOKUP($A593,'App C Inv'!$A:$I,6,FALSE)</f>
        <v>104708.27504000001</v>
      </c>
      <c r="U593" s="250">
        <f>VLOOKUP($A593,'App C Inv'!$A:$I,7,FALSE)</f>
        <v>344482.82929999998</v>
      </c>
      <c r="V593" s="250">
        <f>VLOOKUP($A593,'App C Inv'!$A:$I,8,FALSE)</f>
        <v>26805.764719999999</v>
      </c>
      <c r="W593" s="250">
        <f>VLOOKUP($A593,'App C Inv'!$A:$I,9,FALSE)</f>
        <v>0</v>
      </c>
      <c r="Z593" s="250">
        <f>VLOOKUP($A593,'App C Assum'!$A:$I,5,FALSE)</f>
        <v>100649.64566000001</v>
      </c>
      <c r="AA593" s="250">
        <f>VLOOKUP($A593,'App C Assum'!$A:$I,6,FALSE)</f>
        <v>0</v>
      </c>
      <c r="AB593" s="250">
        <f>VLOOKUP($A593,'App C Assum'!$A:$I,7,FALSE)</f>
        <v>0</v>
      </c>
      <c r="AC593" s="250">
        <f>VLOOKUP($A593,'App C Assum'!$A:$I,8,FALSE)</f>
        <v>0</v>
      </c>
      <c r="AD593" s="250">
        <f>VLOOKUP($A593,'App C Assum'!$A:$I,9,FALSE)</f>
        <v>0</v>
      </c>
      <c r="AG593" s="250">
        <f>VLOOKUP($A593,'App C Share Outflows'!$A:$I,5,FALSE)</f>
        <v>29361.431080000009</v>
      </c>
      <c r="AH593" s="250">
        <f>VLOOKUP($A593,'App C Share Outflows'!$A:$I,6,FALSE)</f>
        <v>19889.431080000009</v>
      </c>
      <c r="AI593" s="250">
        <f>VLOOKUP($A593,'App C Share Outflows'!$A:$I,7,FALSE)</f>
        <v>16048.940455000004</v>
      </c>
      <c r="AJ593" s="250">
        <f>VLOOKUP($A593,'App C Share Outflows'!$A:$I,8,FALSE)</f>
        <v>0</v>
      </c>
      <c r="AK593" s="250">
        <f>VLOOKUP($A593,'App C Share Outflows'!$A:$I,9,FALSE)</f>
        <v>0</v>
      </c>
      <c r="AN593" s="250">
        <f>VLOOKUP($A593,'App C Share Inflows'!$A:$I,5,FALSE)</f>
        <v>-1761.7780500000081</v>
      </c>
      <c r="AO593" s="250">
        <f>VLOOKUP($A593,'App C Share Inflows'!$A:$I,6,FALSE)</f>
        <v>-1761.7780500000081</v>
      </c>
      <c r="AP593" s="250">
        <f>VLOOKUP($A593,'App C Share Inflows'!$A:$I,7,FALSE)</f>
        <v>0</v>
      </c>
      <c r="AQ593" s="250">
        <f>VLOOKUP($A593,'App C Share Inflows'!$A:$I,8,FALSE)</f>
        <v>0</v>
      </c>
      <c r="AR593" s="250">
        <f>VLOOKUP($A593,'App C Share Inflows'!$A:$I,9,FALSE)</f>
        <v>0</v>
      </c>
    </row>
    <row r="594" spans="1:44">
      <c r="A594" s="4">
        <v>96503</v>
      </c>
      <c r="B594" s="84" t="s">
        <v>937</v>
      </c>
      <c r="C594" s="249">
        <f>VLOOKUP($A594,'App C Total'!$A:$I,3,FALSE)</f>
        <v>3.5455000000000003E-4</v>
      </c>
      <c r="D594" s="44"/>
      <c r="E594" s="250">
        <f>VLOOKUP($A594,'App C Total'!$A:$I,5,FALSE)</f>
        <v>604858.53831249999</v>
      </c>
      <c r="F594" s="250">
        <f>VLOOKUP($A594,'App C Total'!$A:$I,6,FALSE)</f>
        <v>347409.48251250002</v>
      </c>
      <c r="G594" s="250">
        <f>VLOOKUP($A594,'App C Total'!$A:$I,7,FALSE)</f>
        <v>528474.27833750006</v>
      </c>
      <c r="H594" s="250">
        <f>VLOOKUP($A594,'App C Total'!$A:$I,8,FALSE)</f>
        <v>26575.649800000003</v>
      </c>
      <c r="I594" s="250">
        <f>VLOOKUP($A594,'App C Total'!$A:$I,9,FALSE)</f>
        <v>0</v>
      </c>
      <c r="L594" s="250">
        <f>VLOOKUP($A594,'App C Exp'!$A:$I,5,FALSE)</f>
        <v>101897.31545000001</v>
      </c>
      <c r="M594" s="250">
        <f>VLOOKUP($A594,'App C Exp'!$A:$I,6,FALSE)</f>
        <v>75657.069950000005</v>
      </c>
      <c r="N594" s="250">
        <f>VLOOKUP($A594,'App C Exp'!$A:$I,7,FALSE)</f>
        <v>78473.260600000009</v>
      </c>
      <c r="O594" s="250">
        <f>VLOOKUP($A594,'App C Exp'!$A:$I,8,FALSE)</f>
        <v>0</v>
      </c>
      <c r="P594" s="250">
        <f>VLOOKUP($A594,'App C Exp'!$A:$I,9,FALSE)</f>
        <v>0</v>
      </c>
      <c r="S594" s="250">
        <f>VLOOKUP($A594,'App C Inv'!$A:$I,5,FALSE)</f>
        <v>156574.59825000001</v>
      </c>
      <c r="T594" s="250">
        <f>VLOOKUP($A594,'App C Inv'!$A:$I,6,FALSE)</f>
        <v>103809.40360000001</v>
      </c>
      <c r="U594" s="250">
        <f>VLOOKUP($A594,'App C Inv'!$A:$I,7,FALSE)</f>
        <v>341525.60575000005</v>
      </c>
      <c r="V594" s="250">
        <f>VLOOKUP($A594,'App C Inv'!$A:$I,8,FALSE)</f>
        <v>26575.649800000003</v>
      </c>
      <c r="W594" s="250">
        <f>VLOOKUP($A594,'App C Inv'!$A:$I,9,FALSE)</f>
        <v>0</v>
      </c>
      <c r="Z594" s="250">
        <f>VLOOKUP($A594,'App C Assum'!$A:$I,5,FALSE)</f>
        <v>99785.615650000007</v>
      </c>
      <c r="AA594" s="250">
        <f>VLOOKUP($A594,'App C Assum'!$A:$I,6,FALSE)</f>
        <v>0</v>
      </c>
      <c r="AB594" s="250">
        <f>VLOOKUP($A594,'App C Assum'!$A:$I,7,FALSE)</f>
        <v>0</v>
      </c>
      <c r="AC594" s="250">
        <f>VLOOKUP($A594,'App C Assum'!$A:$I,8,FALSE)</f>
        <v>0</v>
      </c>
      <c r="AD594" s="250">
        <f>VLOOKUP($A594,'App C Assum'!$A:$I,9,FALSE)</f>
        <v>0</v>
      </c>
      <c r="AG594" s="250">
        <f>VLOOKUP($A594,'App C Share Outflows'!$A:$I,5,FALSE)</f>
        <v>249897.23886249997</v>
      </c>
      <c r="AH594" s="250">
        <f>VLOOKUP($A594,'App C Share Outflows'!$A:$I,6,FALSE)</f>
        <v>171239.2388625</v>
      </c>
      <c r="AI594" s="250">
        <f>VLOOKUP($A594,'App C Share Outflows'!$A:$I,7,FALSE)</f>
        <v>108475.41198749999</v>
      </c>
      <c r="AJ594" s="250">
        <f>VLOOKUP($A594,'App C Share Outflows'!$A:$I,8,FALSE)</f>
        <v>0</v>
      </c>
      <c r="AK594" s="250">
        <f>VLOOKUP($A594,'App C Share Outflows'!$A:$I,9,FALSE)</f>
        <v>0</v>
      </c>
      <c r="AN594" s="250">
        <f>VLOOKUP($A594,'App C Share Inflows'!$A:$I,5,FALSE)</f>
        <v>-3296.2299000000057</v>
      </c>
      <c r="AO594" s="250">
        <f>VLOOKUP($A594,'App C Share Inflows'!$A:$I,6,FALSE)</f>
        <v>-3296.2299000000057</v>
      </c>
      <c r="AP594" s="250">
        <f>VLOOKUP($A594,'App C Share Inflows'!$A:$I,7,FALSE)</f>
        <v>0</v>
      </c>
      <c r="AQ594" s="250">
        <f>VLOOKUP($A594,'App C Share Inflows'!$A:$I,8,FALSE)</f>
        <v>0</v>
      </c>
      <c r="AR594" s="250">
        <f>VLOOKUP($A594,'App C Share Inflows'!$A:$I,9,FALSE)</f>
        <v>0</v>
      </c>
    </row>
    <row r="595" spans="1:44">
      <c r="A595" s="4">
        <v>96504</v>
      </c>
      <c r="B595" s="84" t="s">
        <v>591</v>
      </c>
      <c r="C595" s="249">
        <f>VLOOKUP($A595,'App C Total'!$A:$I,3,FALSE)</f>
        <v>3.2217999999999998E-4</v>
      </c>
      <c r="D595" s="44"/>
      <c r="E595" s="250">
        <f>VLOOKUP($A595,'App C Total'!$A:$I,5,FALSE)</f>
        <v>298776.29482999997</v>
      </c>
      <c r="F595" s="250">
        <f>VLOOKUP($A595,'App C Total'!$A:$I,6,FALSE)</f>
        <v>138498.65314999997</v>
      </c>
      <c r="G595" s="250">
        <f>VLOOKUP($A595,'App C Total'!$A:$I,7,FALSE)</f>
        <v>367773.67735499999</v>
      </c>
      <c r="H595" s="250">
        <f>VLOOKUP($A595,'App C Total'!$A:$I,8,FALSE)</f>
        <v>24149.324079999999</v>
      </c>
      <c r="I595" s="250">
        <f>VLOOKUP($A595,'App C Total'!$A:$I,9,FALSE)</f>
        <v>0</v>
      </c>
      <c r="L595" s="250">
        <f>VLOOKUP($A595,'App C Exp'!$A:$I,5,FALSE)</f>
        <v>92594.209819999989</v>
      </c>
      <c r="M595" s="250">
        <f>VLOOKUP($A595,'App C Exp'!$A:$I,6,FALSE)</f>
        <v>68749.668019999997</v>
      </c>
      <c r="N595" s="250">
        <f>VLOOKUP($A595,'App C Exp'!$A:$I,7,FALSE)</f>
        <v>71308.743759999998</v>
      </c>
      <c r="O595" s="250">
        <f>VLOOKUP($A595,'App C Exp'!$A:$I,8,FALSE)</f>
        <v>0</v>
      </c>
      <c r="P595" s="250">
        <f>VLOOKUP($A595,'App C Exp'!$A:$I,9,FALSE)</f>
        <v>0</v>
      </c>
      <c r="S595" s="250">
        <f>VLOOKUP($A595,'App C Inv'!$A:$I,5,FALSE)</f>
        <v>142279.52069999999</v>
      </c>
      <c r="T595" s="250">
        <f>VLOOKUP($A595,'App C Inv'!$A:$I,6,FALSE)</f>
        <v>94331.726559999996</v>
      </c>
      <c r="U595" s="250">
        <f>VLOOKUP($A595,'App C Inv'!$A:$I,7,FALSE)</f>
        <v>310344.71769999998</v>
      </c>
      <c r="V595" s="250">
        <f>VLOOKUP($A595,'App C Inv'!$A:$I,8,FALSE)</f>
        <v>24149.324079999999</v>
      </c>
      <c r="W595" s="250">
        <f>VLOOKUP($A595,'App C Inv'!$A:$I,9,FALSE)</f>
        <v>0</v>
      </c>
      <c r="Z595" s="250">
        <f>VLOOKUP($A595,'App C Assum'!$A:$I,5,FALSE)</f>
        <v>90675.305739999996</v>
      </c>
      <c r="AA595" s="250">
        <f>VLOOKUP($A595,'App C Assum'!$A:$I,6,FALSE)</f>
        <v>0</v>
      </c>
      <c r="AB595" s="250">
        <f>VLOOKUP($A595,'App C Assum'!$A:$I,7,FALSE)</f>
        <v>0</v>
      </c>
      <c r="AC595" s="250">
        <f>VLOOKUP($A595,'App C Assum'!$A:$I,8,FALSE)</f>
        <v>0</v>
      </c>
      <c r="AD595" s="250">
        <f>VLOOKUP($A595,'App C Assum'!$A:$I,9,FALSE)</f>
        <v>0</v>
      </c>
      <c r="AG595" s="250">
        <f>VLOOKUP($A595,'App C Share Outflows'!$A:$I,5,FALSE)</f>
        <v>1458.9943750000093</v>
      </c>
      <c r="AH595" s="250">
        <f>VLOOKUP($A595,'App C Share Outflows'!$A:$I,6,FALSE)</f>
        <v>1458.9943750000093</v>
      </c>
      <c r="AI595" s="250">
        <f>VLOOKUP($A595,'App C Share Outflows'!$A:$I,7,FALSE)</f>
        <v>0</v>
      </c>
      <c r="AJ595" s="250">
        <f>VLOOKUP($A595,'App C Share Outflows'!$A:$I,8,FALSE)</f>
        <v>0</v>
      </c>
      <c r="AK595" s="250">
        <f>VLOOKUP($A595,'App C Share Outflows'!$A:$I,9,FALSE)</f>
        <v>0</v>
      </c>
      <c r="AN595" s="250">
        <f>VLOOKUP($A595,'App C Share Inflows'!$A:$I,5,FALSE)</f>
        <v>-28231.735805000018</v>
      </c>
      <c r="AO595" s="250">
        <f>VLOOKUP($A595,'App C Share Inflows'!$A:$I,6,FALSE)</f>
        <v>-26041.735805000018</v>
      </c>
      <c r="AP595" s="250">
        <f>VLOOKUP($A595,'App C Share Inflows'!$A:$I,7,FALSE)</f>
        <v>-13879.784104999984</v>
      </c>
      <c r="AQ595" s="250">
        <f>VLOOKUP($A595,'App C Share Inflows'!$A:$I,8,FALSE)</f>
        <v>0</v>
      </c>
      <c r="AR595" s="250">
        <f>VLOOKUP($A595,'App C Share Inflows'!$A:$I,9,FALSE)</f>
        <v>0</v>
      </c>
    </row>
    <row r="596" spans="1:44">
      <c r="A596" s="4">
        <v>96507</v>
      </c>
      <c r="B596" s="84" t="s">
        <v>592</v>
      </c>
      <c r="C596" s="249">
        <f>VLOOKUP($A596,'App C Total'!$A:$I,3,FALSE)</f>
        <v>2.4284200000000001E-3</v>
      </c>
      <c r="D596" s="44"/>
      <c r="E596" s="250">
        <f>VLOOKUP($A596,'App C Total'!$A:$I,5,FALSE)</f>
        <v>2539640.0288200001</v>
      </c>
      <c r="F596" s="250">
        <f>VLOOKUP($A596,'App C Total'!$A:$I,6,FALSE)</f>
        <v>1225266.1048999997</v>
      </c>
      <c r="G596" s="250">
        <f>VLOOKUP($A596,'App C Total'!$A:$I,7,FALSE)</f>
        <v>2874843.2236950002</v>
      </c>
      <c r="H596" s="250">
        <f>VLOOKUP($A596,'App C Total'!$A:$I,8,FALSE)</f>
        <v>182024.64952000001</v>
      </c>
      <c r="I596" s="250">
        <f>VLOOKUP($A596,'App C Total'!$A:$I,9,FALSE)</f>
        <v>0</v>
      </c>
      <c r="L596" s="250">
        <f>VLOOKUP($A596,'App C Exp'!$A:$I,5,FALSE)</f>
        <v>697925.47958000004</v>
      </c>
      <c r="M596" s="250">
        <f>VLOOKUP($A596,'App C Exp'!$A:$I,6,FALSE)</f>
        <v>518198.11538000003</v>
      </c>
      <c r="N596" s="250">
        <f>VLOOKUP($A596,'App C Exp'!$A:$I,7,FALSE)</f>
        <v>537487.05544000003</v>
      </c>
      <c r="O596" s="250">
        <f>VLOOKUP($A596,'App C Exp'!$A:$I,8,FALSE)</f>
        <v>0</v>
      </c>
      <c r="P596" s="250">
        <f>VLOOKUP($A596,'App C Exp'!$A:$I,9,FALSE)</f>
        <v>0</v>
      </c>
      <c r="S596" s="250">
        <f>VLOOKUP($A596,'App C Inv'!$A:$I,5,FALSE)</f>
        <v>1072426.6983</v>
      </c>
      <c r="T596" s="250">
        <f>VLOOKUP($A596,'App C Inv'!$A:$I,6,FALSE)</f>
        <v>711021.94864000008</v>
      </c>
      <c r="U596" s="250">
        <f>VLOOKUP($A596,'App C Inv'!$A:$I,7,FALSE)</f>
        <v>2339211.9913000003</v>
      </c>
      <c r="V596" s="250">
        <f>VLOOKUP($A596,'App C Inv'!$A:$I,8,FALSE)</f>
        <v>182024.64952000001</v>
      </c>
      <c r="W596" s="250">
        <f>VLOOKUP($A596,'App C Inv'!$A:$I,9,FALSE)</f>
        <v>0</v>
      </c>
      <c r="Z596" s="250">
        <f>VLOOKUP($A596,'App C Assum'!$A:$I,5,FALSE)</f>
        <v>683461.81006000005</v>
      </c>
      <c r="AA596" s="250">
        <f>VLOOKUP($A596,'App C Assum'!$A:$I,6,FALSE)</f>
        <v>0</v>
      </c>
      <c r="AB596" s="250">
        <f>VLOOKUP($A596,'App C Assum'!$A:$I,7,FALSE)</f>
        <v>0</v>
      </c>
      <c r="AC596" s="250">
        <f>VLOOKUP($A596,'App C Assum'!$A:$I,8,FALSE)</f>
        <v>0</v>
      </c>
      <c r="AD596" s="250">
        <f>VLOOKUP($A596,'App C Assum'!$A:$I,9,FALSE)</f>
        <v>0</v>
      </c>
      <c r="AG596" s="250">
        <f>VLOOKUP($A596,'App C Share Outflows'!$A:$I,5,FALSE)</f>
        <v>101264.60437499994</v>
      </c>
      <c r="AH596" s="250">
        <f>VLOOKUP($A596,'App C Share Outflows'!$A:$I,6,FALSE)</f>
        <v>11484.604374999937</v>
      </c>
      <c r="AI596" s="250">
        <f>VLOOKUP($A596,'App C Share Outflows'!$A:$I,7,FALSE)</f>
        <v>0</v>
      </c>
      <c r="AJ596" s="250">
        <f>VLOOKUP($A596,'App C Share Outflows'!$A:$I,8,FALSE)</f>
        <v>0</v>
      </c>
      <c r="AK596" s="250">
        <f>VLOOKUP($A596,'App C Share Outflows'!$A:$I,9,FALSE)</f>
        <v>0</v>
      </c>
      <c r="AN596" s="250">
        <f>VLOOKUP($A596,'App C Share Inflows'!$A:$I,5,FALSE)</f>
        <v>-15438.563495000344</v>
      </c>
      <c r="AO596" s="250">
        <f>VLOOKUP($A596,'App C Share Inflows'!$A:$I,6,FALSE)</f>
        <v>-15438.563495000344</v>
      </c>
      <c r="AP596" s="250">
        <f>VLOOKUP($A596,'App C Share Inflows'!$A:$I,7,FALSE)</f>
        <v>-1855.8230450001865</v>
      </c>
      <c r="AQ596" s="250">
        <f>VLOOKUP($A596,'App C Share Inflows'!$A:$I,8,FALSE)</f>
        <v>0</v>
      </c>
      <c r="AR596" s="250">
        <f>VLOOKUP($A596,'App C Share Inflows'!$A:$I,9,FALSE)</f>
        <v>0</v>
      </c>
    </row>
    <row r="597" spans="1:44">
      <c r="A597" s="4">
        <v>96508</v>
      </c>
      <c r="B597" s="84" t="s">
        <v>593</v>
      </c>
      <c r="C597" s="249">
        <f>VLOOKUP($A597,'App C Total'!$A:$I,3,FALSE)</f>
        <v>1.377E-5</v>
      </c>
      <c r="D597" s="44"/>
      <c r="E597" s="250">
        <f>VLOOKUP($A597,'App C Total'!$A:$I,5,FALSE)</f>
        <v>26688.899782499997</v>
      </c>
      <c r="F597" s="250">
        <f>VLOOKUP($A597,'App C Total'!$A:$I,6,FALSE)</f>
        <v>13721.019262500002</v>
      </c>
      <c r="G597" s="250">
        <f>VLOOKUP($A597,'App C Total'!$A:$I,7,FALSE)</f>
        <v>18773.390332500003</v>
      </c>
      <c r="H597" s="250">
        <f>VLOOKUP($A597,'App C Total'!$A:$I,8,FALSE)</f>
        <v>1032.1441199999999</v>
      </c>
      <c r="I597" s="250">
        <f>VLOOKUP($A597,'App C Total'!$A:$I,9,FALSE)</f>
        <v>0</v>
      </c>
      <c r="L597" s="250">
        <f>VLOOKUP($A597,'App C Exp'!$A:$I,5,FALSE)</f>
        <v>3957.48423</v>
      </c>
      <c r="M597" s="250">
        <f>VLOOKUP($A597,'App C Exp'!$A:$I,6,FALSE)</f>
        <v>2938.3665300000002</v>
      </c>
      <c r="N597" s="250">
        <f>VLOOKUP($A597,'App C Exp'!$A:$I,7,FALSE)</f>
        <v>3047.7416400000002</v>
      </c>
      <c r="O597" s="250">
        <f>VLOOKUP($A597,'App C Exp'!$A:$I,8,FALSE)</f>
        <v>0</v>
      </c>
      <c r="P597" s="250">
        <f>VLOOKUP($A597,'App C Exp'!$A:$I,9,FALSE)</f>
        <v>0</v>
      </c>
      <c r="S597" s="250">
        <f>VLOOKUP($A597,'App C Inv'!$A:$I,5,FALSE)</f>
        <v>6081.0385500000002</v>
      </c>
      <c r="T597" s="250">
        <f>VLOOKUP($A597,'App C Inv'!$A:$I,6,FALSE)</f>
        <v>4031.74584</v>
      </c>
      <c r="U597" s="250">
        <f>VLOOKUP($A597,'App C Inv'!$A:$I,7,FALSE)</f>
        <v>13264.15905</v>
      </c>
      <c r="V597" s="250">
        <f>VLOOKUP($A597,'App C Inv'!$A:$I,8,FALSE)</f>
        <v>1032.1441199999999</v>
      </c>
      <c r="W597" s="250">
        <f>VLOOKUP($A597,'App C Inv'!$A:$I,9,FALSE)</f>
        <v>0</v>
      </c>
      <c r="Z597" s="250">
        <f>VLOOKUP($A597,'App C Assum'!$A:$I,5,FALSE)</f>
        <v>3875.4701100000002</v>
      </c>
      <c r="AA597" s="250">
        <f>VLOOKUP($A597,'App C Assum'!$A:$I,6,FALSE)</f>
        <v>0</v>
      </c>
      <c r="AB597" s="250">
        <f>VLOOKUP($A597,'App C Assum'!$A:$I,7,FALSE)</f>
        <v>0</v>
      </c>
      <c r="AC597" s="250">
        <f>VLOOKUP($A597,'App C Assum'!$A:$I,8,FALSE)</f>
        <v>0</v>
      </c>
      <c r="AD597" s="250">
        <f>VLOOKUP($A597,'App C Assum'!$A:$I,9,FALSE)</f>
        <v>0</v>
      </c>
      <c r="AG597" s="250">
        <f>VLOOKUP($A597,'App C Share Outflows'!$A:$I,5,FALSE)</f>
        <v>12774.906892499999</v>
      </c>
      <c r="AH597" s="250">
        <f>VLOOKUP($A597,'App C Share Outflows'!$A:$I,6,FALSE)</f>
        <v>6750.906892500001</v>
      </c>
      <c r="AI597" s="250">
        <f>VLOOKUP($A597,'App C Share Outflows'!$A:$I,7,FALSE)</f>
        <v>2461.4896425000015</v>
      </c>
      <c r="AJ597" s="250">
        <f>VLOOKUP($A597,'App C Share Outflows'!$A:$I,8,FALSE)</f>
        <v>0</v>
      </c>
      <c r="AK597" s="250">
        <f>VLOOKUP($A597,'App C Share Outflows'!$A:$I,9,FALSE)</f>
        <v>0</v>
      </c>
      <c r="AN597" s="250">
        <f>VLOOKUP($A597,'App C Share Inflows'!$A:$I,5,FALSE)</f>
        <v>0</v>
      </c>
      <c r="AO597" s="250">
        <f>VLOOKUP($A597,'App C Share Inflows'!$A:$I,6,FALSE)</f>
        <v>0</v>
      </c>
      <c r="AP597" s="250">
        <f>VLOOKUP($A597,'App C Share Inflows'!$A:$I,7,FALSE)</f>
        <v>0</v>
      </c>
      <c r="AQ597" s="250">
        <f>VLOOKUP($A597,'App C Share Inflows'!$A:$I,8,FALSE)</f>
        <v>0</v>
      </c>
      <c r="AR597" s="250">
        <f>VLOOKUP($A597,'App C Share Inflows'!$A:$I,9,FALSE)</f>
        <v>0</v>
      </c>
    </row>
    <row r="598" spans="1:44">
      <c r="A598" s="4">
        <v>96511</v>
      </c>
      <c r="B598" s="84" t="s">
        <v>594</v>
      </c>
      <c r="C598" s="249">
        <f>VLOOKUP($A598,'App C Total'!$A:$I,3,FALSE)</f>
        <v>5.4253000000000005E-4</v>
      </c>
      <c r="D598" s="44"/>
      <c r="E598" s="250">
        <f>VLOOKUP($A598,'App C Total'!$A:$I,5,FALSE)</f>
        <v>535767.37384249992</v>
      </c>
      <c r="F598" s="250">
        <f>VLOOKUP($A598,'App C Total'!$A:$I,6,FALSE)</f>
        <v>259026.51556250002</v>
      </c>
      <c r="G598" s="250">
        <f>VLOOKUP($A598,'App C Total'!$A:$I,7,FALSE)</f>
        <v>625567.63954250002</v>
      </c>
      <c r="H598" s="250">
        <f>VLOOKUP($A598,'App C Total'!$A:$I,8,FALSE)</f>
        <v>40665.878680000002</v>
      </c>
      <c r="I598" s="250">
        <f>VLOOKUP($A598,'App C Total'!$A:$I,9,FALSE)</f>
        <v>0</v>
      </c>
      <c r="L598" s="250">
        <f>VLOOKUP($A598,'App C Exp'!$A:$I,5,FALSE)</f>
        <v>155922.57947000003</v>
      </c>
      <c r="M598" s="250">
        <f>VLOOKUP($A598,'App C Exp'!$A:$I,6,FALSE)</f>
        <v>115769.93417000001</v>
      </c>
      <c r="N598" s="250">
        <f>VLOOKUP($A598,'App C Exp'!$A:$I,7,FALSE)</f>
        <v>120079.24996000002</v>
      </c>
      <c r="O598" s="250">
        <f>VLOOKUP($A598,'App C Exp'!$A:$I,8,FALSE)</f>
        <v>0</v>
      </c>
      <c r="P598" s="250">
        <f>VLOOKUP($A598,'App C Exp'!$A:$I,9,FALSE)</f>
        <v>0</v>
      </c>
      <c r="S598" s="250">
        <f>VLOOKUP($A598,'App C Inv'!$A:$I,5,FALSE)</f>
        <v>239589.38595000003</v>
      </c>
      <c r="T598" s="250">
        <f>VLOOKUP($A598,'App C Inv'!$A:$I,6,FALSE)</f>
        <v>158848.44376000002</v>
      </c>
      <c r="U598" s="250">
        <f>VLOOKUP($A598,'App C Inv'!$A:$I,7,FALSE)</f>
        <v>522600.16045000002</v>
      </c>
      <c r="V598" s="250">
        <f>VLOOKUP($A598,'App C Inv'!$A:$I,8,FALSE)</f>
        <v>40665.878680000002</v>
      </c>
      <c r="W598" s="250">
        <f>VLOOKUP($A598,'App C Inv'!$A:$I,9,FALSE)</f>
        <v>0</v>
      </c>
      <c r="Z598" s="250">
        <f>VLOOKUP($A598,'App C Assum'!$A:$I,5,FALSE)</f>
        <v>152691.27079000001</v>
      </c>
      <c r="AA598" s="250">
        <f>VLOOKUP($A598,'App C Assum'!$A:$I,6,FALSE)</f>
        <v>0</v>
      </c>
      <c r="AB598" s="250">
        <f>VLOOKUP($A598,'App C Assum'!$A:$I,7,FALSE)</f>
        <v>0</v>
      </c>
      <c r="AC598" s="250">
        <f>VLOOKUP($A598,'App C Assum'!$A:$I,8,FALSE)</f>
        <v>0</v>
      </c>
      <c r="AD598" s="250">
        <f>VLOOKUP($A598,'App C Assum'!$A:$I,9,FALSE)</f>
        <v>0</v>
      </c>
      <c r="AG598" s="250">
        <f>VLOOKUP($A598,'App C Share Outflows'!$A:$I,5,FALSE)</f>
        <v>4675.9084999999322</v>
      </c>
      <c r="AH598" s="250">
        <f>VLOOKUP($A598,'App C Share Outflows'!$A:$I,6,FALSE)</f>
        <v>1519.9084999999322</v>
      </c>
      <c r="AI598" s="250">
        <f>VLOOKUP($A598,'App C Share Outflows'!$A:$I,7,FALSE)</f>
        <v>0</v>
      </c>
      <c r="AJ598" s="250">
        <f>VLOOKUP($A598,'App C Share Outflows'!$A:$I,8,FALSE)</f>
        <v>0</v>
      </c>
      <c r="AK598" s="250">
        <f>VLOOKUP($A598,'App C Share Outflows'!$A:$I,9,FALSE)</f>
        <v>0</v>
      </c>
      <c r="AN598" s="250">
        <f>VLOOKUP($A598,'App C Share Inflows'!$A:$I,5,FALSE)</f>
        <v>-17111.770867499967</v>
      </c>
      <c r="AO598" s="250">
        <f>VLOOKUP($A598,'App C Share Inflows'!$A:$I,6,FALSE)</f>
        <v>-17111.770867499967</v>
      </c>
      <c r="AP598" s="250">
        <f>VLOOKUP($A598,'App C Share Inflows'!$A:$I,7,FALSE)</f>
        <v>-17111.770867499967</v>
      </c>
      <c r="AQ598" s="250">
        <f>VLOOKUP($A598,'App C Share Inflows'!$A:$I,8,FALSE)</f>
        <v>0</v>
      </c>
      <c r="AR598" s="250">
        <f>VLOOKUP($A598,'App C Share Inflows'!$A:$I,9,FALSE)</f>
        <v>0</v>
      </c>
    </row>
    <row r="599" spans="1:44">
      <c r="A599" s="4">
        <v>96512</v>
      </c>
      <c r="B599" s="84" t="s">
        <v>595</v>
      </c>
      <c r="C599" s="249">
        <f>VLOOKUP($A599,'App C Total'!$A:$I,3,FALSE)</f>
        <v>1.4747999999999999E-4</v>
      </c>
      <c r="D599" s="44"/>
      <c r="E599" s="250">
        <f>VLOOKUP($A599,'App C Total'!$A:$I,5,FALSE)</f>
        <v>168029.41422999997</v>
      </c>
      <c r="F599" s="250">
        <f>VLOOKUP($A599,'App C Total'!$A:$I,6,FALSE)</f>
        <v>88827.789749999982</v>
      </c>
      <c r="G599" s="250">
        <f>VLOOKUP($A599,'App C Total'!$A:$I,7,FALSE)</f>
        <v>182375.94733000002</v>
      </c>
      <c r="H599" s="250">
        <f>VLOOKUP($A599,'App C Total'!$A:$I,8,FALSE)</f>
        <v>11054.51088</v>
      </c>
      <c r="I599" s="250">
        <f>VLOOKUP($A599,'App C Total'!$A:$I,9,FALSE)</f>
        <v>0</v>
      </c>
      <c r="L599" s="250">
        <f>VLOOKUP($A599,'App C Exp'!$A:$I,5,FALSE)</f>
        <v>42385.604520000001</v>
      </c>
      <c r="M599" s="250">
        <f>VLOOKUP($A599,'App C Exp'!$A:$I,6,FALSE)</f>
        <v>31470.609719999997</v>
      </c>
      <c r="N599" s="250">
        <f>VLOOKUP($A599,'App C Exp'!$A:$I,7,FALSE)</f>
        <v>32642.04336</v>
      </c>
      <c r="O599" s="250">
        <f>VLOOKUP($A599,'App C Exp'!$A:$I,8,FALSE)</f>
        <v>0</v>
      </c>
      <c r="P599" s="250">
        <f>VLOOKUP($A599,'App C Exp'!$A:$I,9,FALSE)</f>
        <v>0</v>
      </c>
      <c r="S599" s="250">
        <f>VLOOKUP($A599,'App C Inv'!$A:$I,5,FALSE)</f>
        <v>65129.380199999992</v>
      </c>
      <c r="T599" s="250">
        <f>VLOOKUP($A599,'App C Inv'!$A:$I,6,FALSE)</f>
        <v>43180.964159999996</v>
      </c>
      <c r="U599" s="250">
        <f>VLOOKUP($A599,'App C Inv'!$A:$I,7,FALSE)</f>
        <v>142062.3222</v>
      </c>
      <c r="V599" s="250">
        <f>VLOOKUP($A599,'App C Inv'!$A:$I,8,FALSE)</f>
        <v>11054.51088</v>
      </c>
      <c r="W599" s="250">
        <f>VLOOKUP($A599,'App C Inv'!$A:$I,9,FALSE)</f>
        <v>0</v>
      </c>
      <c r="Z599" s="250">
        <f>VLOOKUP($A599,'App C Assum'!$A:$I,5,FALSE)</f>
        <v>41507.213639999994</v>
      </c>
      <c r="AA599" s="250">
        <f>VLOOKUP($A599,'App C Assum'!$A:$I,6,FALSE)</f>
        <v>0</v>
      </c>
      <c r="AB599" s="250">
        <f>VLOOKUP($A599,'App C Assum'!$A:$I,7,FALSE)</f>
        <v>0</v>
      </c>
      <c r="AC599" s="250">
        <f>VLOOKUP($A599,'App C Assum'!$A:$I,8,FALSE)</f>
        <v>0</v>
      </c>
      <c r="AD599" s="250">
        <f>VLOOKUP($A599,'App C Assum'!$A:$I,9,FALSE)</f>
        <v>0</v>
      </c>
      <c r="AG599" s="250">
        <f>VLOOKUP($A599,'App C Share Outflows'!$A:$I,5,FALSE)</f>
        <v>19007.215869999985</v>
      </c>
      <c r="AH599" s="250">
        <f>VLOOKUP($A599,'App C Share Outflows'!$A:$I,6,FALSE)</f>
        <v>14176.215869999985</v>
      </c>
      <c r="AI599" s="250">
        <f>VLOOKUP($A599,'App C Share Outflows'!$A:$I,7,FALSE)</f>
        <v>7671.5817700000125</v>
      </c>
      <c r="AJ599" s="250">
        <f>VLOOKUP($A599,'App C Share Outflows'!$A:$I,8,FALSE)</f>
        <v>0</v>
      </c>
      <c r="AK599" s="250">
        <f>VLOOKUP($A599,'App C Share Outflows'!$A:$I,9,FALSE)</f>
        <v>0</v>
      </c>
      <c r="AN599" s="250">
        <f>VLOOKUP($A599,'App C Share Inflows'!$A:$I,5,FALSE)</f>
        <v>0</v>
      </c>
      <c r="AO599" s="250">
        <f>VLOOKUP($A599,'App C Share Inflows'!$A:$I,6,FALSE)</f>
        <v>0</v>
      </c>
      <c r="AP599" s="250">
        <f>VLOOKUP($A599,'App C Share Inflows'!$A:$I,7,FALSE)</f>
        <v>0</v>
      </c>
      <c r="AQ599" s="250">
        <f>VLOOKUP($A599,'App C Share Inflows'!$A:$I,8,FALSE)</f>
        <v>0</v>
      </c>
      <c r="AR599" s="250">
        <f>VLOOKUP($A599,'App C Share Inflows'!$A:$I,9,FALSE)</f>
        <v>0</v>
      </c>
    </row>
    <row r="600" spans="1:44">
      <c r="A600" s="4">
        <v>96521</v>
      </c>
      <c r="B600" s="84" t="s">
        <v>597</v>
      </c>
      <c r="C600" s="249">
        <f>VLOOKUP($A600,'App C Total'!$A:$I,3,FALSE)</f>
        <v>1.01453E-3</v>
      </c>
      <c r="D600" s="44"/>
      <c r="E600" s="250">
        <f>VLOOKUP($A600,'App C Total'!$A:$I,5,FALSE)</f>
        <v>1056530.9440925</v>
      </c>
      <c r="F600" s="250">
        <f>VLOOKUP($A600,'App C Total'!$A:$I,6,FALSE)</f>
        <v>523673.81381249987</v>
      </c>
      <c r="G600" s="250">
        <f>VLOOKUP($A600,'App C Total'!$A:$I,7,FALSE)</f>
        <v>1212302.6344425001</v>
      </c>
      <c r="H600" s="250">
        <f>VLOOKUP($A600,'App C Total'!$A:$I,8,FALSE)</f>
        <v>76045.110679999998</v>
      </c>
      <c r="I600" s="250">
        <f>VLOOKUP($A600,'App C Total'!$A:$I,9,FALSE)</f>
        <v>0</v>
      </c>
      <c r="L600" s="250">
        <f>VLOOKUP($A600,'App C Exp'!$A:$I,5,FALSE)</f>
        <v>291574.90747000003</v>
      </c>
      <c r="M600" s="250">
        <f>VLOOKUP($A600,'App C Exp'!$A:$I,6,FALSE)</f>
        <v>216489.54217</v>
      </c>
      <c r="N600" s="250">
        <f>VLOOKUP($A600,'App C Exp'!$A:$I,7,FALSE)</f>
        <v>224547.95396000001</v>
      </c>
      <c r="O600" s="250">
        <f>VLOOKUP($A600,'App C Exp'!$A:$I,8,FALSE)</f>
        <v>0</v>
      </c>
      <c r="P600" s="250">
        <f>VLOOKUP($A600,'App C Exp'!$A:$I,9,FALSE)</f>
        <v>0</v>
      </c>
      <c r="S600" s="250">
        <f>VLOOKUP($A600,'App C Inv'!$A:$I,5,FALSE)</f>
        <v>448031.66595</v>
      </c>
      <c r="T600" s="250">
        <f>VLOOKUP($A600,'App C Inv'!$A:$I,6,FALSE)</f>
        <v>297046.26776000002</v>
      </c>
      <c r="U600" s="250">
        <f>VLOOKUP($A600,'App C Inv'!$A:$I,7,FALSE)</f>
        <v>977261.24045000004</v>
      </c>
      <c r="V600" s="250">
        <f>VLOOKUP($A600,'App C Inv'!$A:$I,8,FALSE)</f>
        <v>76045.110679999998</v>
      </c>
      <c r="W600" s="250">
        <f>VLOOKUP($A600,'App C Inv'!$A:$I,9,FALSE)</f>
        <v>0</v>
      </c>
      <c r="Z600" s="250">
        <f>VLOOKUP($A600,'App C Assum'!$A:$I,5,FALSE)</f>
        <v>285532.36679</v>
      </c>
      <c r="AA600" s="250">
        <f>VLOOKUP($A600,'App C Assum'!$A:$I,6,FALSE)</f>
        <v>0</v>
      </c>
      <c r="AB600" s="250">
        <f>VLOOKUP($A600,'App C Assum'!$A:$I,7,FALSE)</f>
        <v>0</v>
      </c>
      <c r="AC600" s="250">
        <f>VLOOKUP($A600,'App C Assum'!$A:$I,8,FALSE)</f>
        <v>0</v>
      </c>
      <c r="AD600" s="250">
        <f>VLOOKUP($A600,'App C Assum'!$A:$I,9,FALSE)</f>
        <v>0</v>
      </c>
      <c r="AG600" s="250">
        <f>VLOOKUP($A600,'App C Share Outflows'!$A:$I,5,FALSE)</f>
        <v>38396.731382499944</v>
      </c>
      <c r="AH600" s="250">
        <f>VLOOKUP($A600,'App C Share Outflows'!$A:$I,6,FALSE)</f>
        <v>17142.731382499944</v>
      </c>
      <c r="AI600" s="250">
        <f>VLOOKUP($A600,'App C Share Outflows'!$A:$I,7,FALSE)</f>
        <v>10493.440032499988</v>
      </c>
      <c r="AJ600" s="250">
        <f>VLOOKUP($A600,'App C Share Outflows'!$A:$I,8,FALSE)</f>
        <v>0</v>
      </c>
      <c r="AK600" s="250">
        <f>VLOOKUP($A600,'App C Share Outflows'!$A:$I,9,FALSE)</f>
        <v>0</v>
      </c>
      <c r="AN600" s="250">
        <f>VLOOKUP($A600,'App C Share Inflows'!$A:$I,5,FALSE)</f>
        <v>-7004.7275000000081</v>
      </c>
      <c r="AO600" s="250">
        <f>VLOOKUP($A600,'App C Share Inflows'!$A:$I,6,FALSE)</f>
        <v>-7004.7275000000081</v>
      </c>
      <c r="AP600" s="250">
        <f>VLOOKUP($A600,'App C Share Inflows'!$A:$I,7,FALSE)</f>
        <v>0</v>
      </c>
      <c r="AQ600" s="250">
        <f>VLOOKUP($A600,'App C Share Inflows'!$A:$I,8,FALSE)</f>
        <v>0</v>
      </c>
      <c r="AR600" s="250">
        <f>VLOOKUP($A600,'App C Share Inflows'!$A:$I,9,FALSE)</f>
        <v>0</v>
      </c>
    </row>
    <row r="601" spans="1:44">
      <c r="A601" s="4">
        <v>96531</v>
      </c>
      <c r="B601" s="84" t="s">
        <v>598</v>
      </c>
      <c r="C601" s="249">
        <f>VLOOKUP($A601,'App C Total'!$A:$I,3,FALSE)</f>
        <v>7.7516900000000003E-3</v>
      </c>
      <c r="D601" s="44"/>
      <c r="E601" s="250">
        <f>VLOOKUP($A601,'App C Total'!$A:$I,5,FALSE)</f>
        <v>7422190.8523274995</v>
      </c>
      <c r="F601" s="250">
        <f>VLOOKUP($A601,'App C Total'!$A:$I,6,FALSE)</f>
        <v>3701725.6258874992</v>
      </c>
      <c r="G601" s="250">
        <f>VLOOKUP($A601,'App C Total'!$A:$I,7,FALSE)</f>
        <v>8880933.4477024991</v>
      </c>
      <c r="H601" s="250">
        <f>VLOOKUP($A601,'App C Total'!$A:$I,8,FALSE)</f>
        <v>581035.67564000003</v>
      </c>
      <c r="I601" s="250">
        <f>VLOOKUP($A601,'App C Total'!$A:$I,9,FALSE)</f>
        <v>0</v>
      </c>
      <c r="L601" s="250">
        <f>VLOOKUP($A601,'App C Exp'!$A:$I,5,FALSE)</f>
        <v>2227827.9543099999</v>
      </c>
      <c r="M601" s="250">
        <f>VLOOKUP($A601,'App C Exp'!$A:$I,6,FALSE)</f>
        <v>1654125.37741</v>
      </c>
      <c r="N601" s="250">
        <f>VLOOKUP($A601,'App C Exp'!$A:$I,7,FALSE)</f>
        <v>1715697.0510800001</v>
      </c>
      <c r="O601" s="250">
        <f>VLOOKUP($A601,'App C Exp'!$A:$I,8,FALSE)</f>
        <v>0</v>
      </c>
      <c r="P601" s="250">
        <f>VLOOKUP($A601,'App C Exp'!$A:$I,9,FALSE)</f>
        <v>0</v>
      </c>
      <c r="S601" s="250">
        <f>VLOOKUP($A601,'App C Inv'!$A:$I,5,FALSE)</f>
        <v>3423262.5793500002</v>
      </c>
      <c r="T601" s="250">
        <f>VLOOKUP($A601,'App C Inv'!$A:$I,6,FALSE)</f>
        <v>2269632.8184799999</v>
      </c>
      <c r="U601" s="250">
        <f>VLOOKUP($A601,'App C Inv'!$A:$I,7,FALSE)</f>
        <v>7466931.6678499999</v>
      </c>
      <c r="V601" s="250">
        <f>VLOOKUP($A601,'App C Inv'!$A:$I,8,FALSE)</f>
        <v>581035.67564000003</v>
      </c>
      <c r="W601" s="250">
        <f>VLOOKUP($A601,'App C Inv'!$A:$I,9,FALSE)</f>
        <v>0</v>
      </c>
      <c r="Z601" s="250">
        <f>VLOOKUP($A601,'App C Assum'!$A:$I,5,FALSE)</f>
        <v>2181658.8886700002</v>
      </c>
      <c r="AA601" s="250">
        <f>VLOOKUP($A601,'App C Assum'!$A:$I,6,FALSE)</f>
        <v>0</v>
      </c>
      <c r="AB601" s="250">
        <f>VLOOKUP($A601,'App C Assum'!$A:$I,7,FALSE)</f>
        <v>0</v>
      </c>
      <c r="AC601" s="250">
        <f>VLOOKUP($A601,'App C Assum'!$A:$I,8,FALSE)</f>
        <v>0</v>
      </c>
      <c r="AD601" s="250">
        <f>VLOOKUP($A601,'App C Assum'!$A:$I,9,FALSE)</f>
        <v>0</v>
      </c>
      <c r="AG601" s="250">
        <f>VLOOKUP($A601,'App C Share Outflows'!$A:$I,5,FALSE)</f>
        <v>149296.4818500001</v>
      </c>
      <c r="AH601" s="250">
        <f>VLOOKUP($A601,'App C Share Outflows'!$A:$I,6,FALSE)</f>
        <v>149296.4818500001</v>
      </c>
      <c r="AI601" s="250">
        <f>VLOOKUP($A601,'App C Share Outflows'!$A:$I,7,FALSE)</f>
        <v>0</v>
      </c>
      <c r="AJ601" s="250">
        <f>VLOOKUP($A601,'App C Share Outflows'!$A:$I,8,FALSE)</f>
        <v>0</v>
      </c>
      <c r="AK601" s="250">
        <f>VLOOKUP($A601,'App C Share Outflows'!$A:$I,9,FALSE)</f>
        <v>0</v>
      </c>
      <c r="AN601" s="250">
        <f>VLOOKUP($A601,'App C Share Inflows'!$A:$I,5,FALSE)</f>
        <v>-559855.05185250111</v>
      </c>
      <c r="AO601" s="250">
        <f>VLOOKUP($A601,'App C Share Inflows'!$A:$I,6,FALSE)</f>
        <v>-371329.05185250111</v>
      </c>
      <c r="AP601" s="250">
        <f>VLOOKUP($A601,'App C Share Inflows'!$A:$I,7,FALSE)</f>
        <v>-301695.27122750098</v>
      </c>
      <c r="AQ601" s="250">
        <f>VLOOKUP($A601,'App C Share Inflows'!$A:$I,8,FALSE)</f>
        <v>0</v>
      </c>
      <c r="AR601" s="250">
        <f>VLOOKUP($A601,'App C Share Inflows'!$A:$I,9,FALSE)</f>
        <v>0</v>
      </c>
    </row>
    <row r="602" spans="1:44">
      <c r="A602" s="4">
        <v>96541</v>
      </c>
      <c r="B602" s="84" t="s">
        <v>599</v>
      </c>
      <c r="C602" s="249">
        <f>VLOOKUP($A602,'App C Total'!$A:$I,3,FALSE)</f>
        <v>4.2676999999999998E-4</v>
      </c>
      <c r="D602" s="44"/>
      <c r="E602" s="250">
        <f>VLOOKUP($A602,'App C Total'!$A:$I,5,FALSE)</f>
        <v>415673.64325750002</v>
      </c>
      <c r="F602" s="250">
        <f>VLOOKUP($A602,'App C Total'!$A:$I,6,FALSE)</f>
        <v>208977.77473749997</v>
      </c>
      <c r="G602" s="250">
        <f>VLOOKUP($A602,'App C Total'!$A:$I,7,FALSE)</f>
        <v>493881.18723249994</v>
      </c>
      <c r="H602" s="250">
        <f>VLOOKUP($A602,'App C Total'!$A:$I,8,FALSE)</f>
        <v>31988.972119999999</v>
      </c>
      <c r="I602" s="250">
        <f>VLOOKUP($A602,'App C Total'!$A:$I,9,FALSE)</f>
        <v>0</v>
      </c>
      <c r="L602" s="250">
        <f>VLOOKUP($A602,'App C Exp'!$A:$I,5,FALSE)</f>
        <v>122653.27123</v>
      </c>
      <c r="M602" s="250">
        <f>VLOOKUP($A602,'App C Exp'!$A:$I,6,FALSE)</f>
        <v>91068.023529999991</v>
      </c>
      <c r="N602" s="250">
        <f>VLOOKUP($A602,'App C Exp'!$A:$I,7,FALSE)</f>
        <v>94457.857640000002</v>
      </c>
      <c r="O602" s="250">
        <f>VLOOKUP($A602,'App C Exp'!$A:$I,8,FALSE)</f>
        <v>0</v>
      </c>
      <c r="P602" s="250">
        <f>VLOOKUP($A602,'App C Exp'!$A:$I,9,FALSE)</f>
        <v>0</v>
      </c>
      <c r="S602" s="250">
        <f>VLOOKUP($A602,'App C Inv'!$A:$I,5,FALSE)</f>
        <v>188468.03354999999</v>
      </c>
      <c r="T602" s="250">
        <f>VLOOKUP($A602,'App C Inv'!$A:$I,6,FALSE)</f>
        <v>124954.84183999999</v>
      </c>
      <c r="U602" s="250">
        <f>VLOOKUP($A602,'App C Inv'!$A:$I,7,FALSE)</f>
        <v>411092.60404999997</v>
      </c>
      <c r="V602" s="250">
        <f>VLOOKUP($A602,'App C Inv'!$A:$I,8,FALSE)</f>
        <v>31988.972119999999</v>
      </c>
      <c r="W602" s="250">
        <f>VLOOKUP($A602,'App C Inv'!$A:$I,9,FALSE)</f>
        <v>0</v>
      </c>
      <c r="Z602" s="250">
        <f>VLOOKUP($A602,'App C Assum'!$A:$I,5,FALSE)</f>
        <v>120111.42911</v>
      </c>
      <c r="AA602" s="250">
        <f>VLOOKUP($A602,'App C Assum'!$A:$I,6,FALSE)</f>
        <v>0</v>
      </c>
      <c r="AB602" s="250">
        <f>VLOOKUP($A602,'App C Assum'!$A:$I,7,FALSE)</f>
        <v>0</v>
      </c>
      <c r="AC602" s="250">
        <f>VLOOKUP($A602,'App C Assum'!$A:$I,8,FALSE)</f>
        <v>0</v>
      </c>
      <c r="AD602" s="250">
        <f>VLOOKUP($A602,'App C Assum'!$A:$I,9,FALSE)</f>
        <v>0</v>
      </c>
      <c r="AG602" s="250">
        <f>VLOOKUP($A602,'App C Share Outflows'!$A:$I,5,FALSE)</f>
        <v>12446.109449999989</v>
      </c>
      <c r="AH602" s="250">
        <f>VLOOKUP($A602,'App C Share Outflows'!$A:$I,6,FALSE)</f>
        <v>12446.109449999989</v>
      </c>
      <c r="AI602" s="250">
        <f>VLOOKUP($A602,'App C Share Outflows'!$A:$I,7,FALSE)</f>
        <v>0</v>
      </c>
      <c r="AJ602" s="250">
        <f>VLOOKUP($A602,'App C Share Outflows'!$A:$I,8,FALSE)</f>
        <v>0</v>
      </c>
      <c r="AK602" s="250">
        <f>VLOOKUP($A602,'App C Share Outflows'!$A:$I,9,FALSE)</f>
        <v>0</v>
      </c>
      <c r="AN602" s="250">
        <f>VLOOKUP($A602,'App C Share Inflows'!$A:$I,5,FALSE)</f>
        <v>-28005.20008250001</v>
      </c>
      <c r="AO602" s="250">
        <f>VLOOKUP($A602,'App C Share Inflows'!$A:$I,6,FALSE)</f>
        <v>-19491.20008250001</v>
      </c>
      <c r="AP602" s="250">
        <f>VLOOKUP($A602,'App C Share Inflows'!$A:$I,7,FALSE)</f>
        <v>-11669.274457500007</v>
      </c>
      <c r="AQ602" s="250">
        <f>VLOOKUP($A602,'App C Share Inflows'!$A:$I,8,FALSE)</f>
        <v>0</v>
      </c>
      <c r="AR602" s="250">
        <f>VLOOKUP($A602,'App C Share Inflows'!$A:$I,9,FALSE)</f>
        <v>0</v>
      </c>
    </row>
    <row r="603" spans="1:44">
      <c r="A603" s="4">
        <v>96601</v>
      </c>
      <c r="B603" s="84" t="s">
        <v>600</v>
      </c>
      <c r="C603" s="249">
        <f>VLOOKUP($A603,'App C Total'!$A:$I,3,FALSE)</f>
        <v>1.46878E-3</v>
      </c>
      <c r="D603" s="44"/>
      <c r="E603" s="250">
        <f>VLOOKUP($A603,'App C Total'!$A:$I,5,FALSE)</f>
        <v>1423626.948655</v>
      </c>
      <c r="F603" s="250">
        <f>VLOOKUP($A603,'App C Total'!$A:$I,6,FALSE)</f>
        <v>710773.44537499989</v>
      </c>
      <c r="G603" s="250">
        <f>VLOOKUP($A603,'App C Total'!$A:$I,7,FALSE)</f>
        <v>1691695.4240550001</v>
      </c>
      <c r="H603" s="250">
        <f>VLOOKUP($A603,'App C Total'!$A:$I,8,FALSE)</f>
        <v>110093.87368</v>
      </c>
      <c r="I603" s="250">
        <f>VLOOKUP($A603,'App C Total'!$A:$I,9,FALSE)</f>
        <v>0</v>
      </c>
      <c r="L603" s="250">
        <f>VLOOKUP($A603,'App C Exp'!$A:$I,5,FALSE)</f>
        <v>422125.90322000004</v>
      </c>
      <c r="M603" s="250">
        <f>VLOOKUP($A603,'App C Exp'!$A:$I,6,FALSE)</f>
        <v>313421.49541999999</v>
      </c>
      <c r="N603" s="250">
        <f>VLOOKUP($A603,'App C Exp'!$A:$I,7,FALSE)</f>
        <v>325088.01496</v>
      </c>
      <c r="O603" s="250">
        <f>VLOOKUP($A603,'App C Exp'!$A:$I,8,FALSE)</f>
        <v>0</v>
      </c>
      <c r="P603" s="250">
        <f>VLOOKUP($A603,'App C Exp'!$A:$I,9,FALSE)</f>
        <v>0</v>
      </c>
      <c r="S603" s="250">
        <f>VLOOKUP($A603,'App C Inv'!$A:$I,5,FALSE)</f>
        <v>648635.27970000007</v>
      </c>
      <c r="T603" s="250">
        <f>VLOOKUP($A603,'App C Inv'!$A:$I,6,FALSE)</f>
        <v>430047.03376000002</v>
      </c>
      <c r="U603" s="250">
        <f>VLOOKUP($A603,'App C Inv'!$A:$I,7,FALSE)</f>
        <v>1414824.3667000001</v>
      </c>
      <c r="V603" s="250">
        <f>VLOOKUP($A603,'App C Inv'!$A:$I,8,FALSE)</f>
        <v>110093.87368</v>
      </c>
      <c r="W603" s="250">
        <f>VLOOKUP($A603,'App C Inv'!$A:$I,9,FALSE)</f>
        <v>0</v>
      </c>
      <c r="Z603" s="250">
        <f>VLOOKUP($A603,'App C Assum'!$A:$I,5,FALSE)</f>
        <v>413377.84954000002</v>
      </c>
      <c r="AA603" s="250">
        <f>VLOOKUP($A603,'App C Assum'!$A:$I,6,FALSE)</f>
        <v>0</v>
      </c>
      <c r="AB603" s="250">
        <f>VLOOKUP($A603,'App C Assum'!$A:$I,7,FALSE)</f>
        <v>0</v>
      </c>
      <c r="AC603" s="250">
        <f>VLOOKUP($A603,'App C Assum'!$A:$I,8,FALSE)</f>
        <v>0</v>
      </c>
      <c r="AD603" s="250">
        <f>VLOOKUP($A603,'App C Assum'!$A:$I,9,FALSE)</f>
        <v>0</v>
      </c>
      <c r="AG603" s="250">
        <f>VLOOKUP($A603,'App C Share Outflows'!$A:$I,5,FALSE)</f>
        <v>15521.873800000001</v>
      </c>
      <c r="AH603" s="250">
        <f>VLOOKUP($A603,'App C Share Outflows'!$A:$I,6,FALSE)</f>
        <v>15521.873800000001</v>
      </c>
      <c r="AI603" s="250">
        <f>VLOOKUP($A603,'App C Share Outflows'!$A:$I,7,FALSE)</f>
        <v>0</v>
      </c>
      <c r="AJ603" s="250">
        <f>VLOOKUP($A603,'App C Share Outflows'!$A:$I,8,FALSE)</f>
        <v>0</v>
      </c>
      <c r="AK603" s="250">
        <f>VLOOKUP($A603,'App C Share Outflows'!$A:$I,9,FALSE)</f>
        <v>0</v>
      </c>
      <c r="AN603" s="250">
        <f>VLOOKUP($A603,'App C Share Inflows'!$A:$I,5,FALSE)</f>
        <v>-76033.957605000076</v>
      </c>
      <c r="AO603" s="250">
        <f>VLOOKUP($A603,'App C Share Inflows'!$A:$I,6,FALSE)</f>
        <v>-48216.957605000076</v>
      </c>
      <c r="AP603" s="250">
        <f>VLOOKUP($A603,'App C Share Inflows'!$A:$I,7,FALSE)</f>
        <v>-48216.957605000076</v>
      </c>
      <c r="AQ603" s="250">
        <f>VLOOKUP($A603,'App C Share Inflows'!$A:$I,8,FALSE)</f>
        <v>0</v>
      </c>
      <c r="AR603" s="250">
        <f>VLOOKUP($A603,'App C Share Inflows'!$A:$I,9,FALSE)</f>
        <v>0</v>
      </c>
    </row>
    <row r="604" spans="1:44">
      <c r="A604" s="4">
        <v>96604</v>
      </c>
      <c r="B604" s="84" t="s">
        <v>601</v>
      </c>
      <c r="C604" s="249">
        <f>VLOOKUP($A604,'App C Total'!$A:$I,3,FALSE)</f>
        <v>4.4700000000000004E-6</v>
      </c>
      <c r="D604" s="44"/>
      <c r="E604" s="250">
        <f>VLOOKUP($A604,'App C Total'!$A:$I,5,FALSE)</f>
        <v>6797.8777324999992</v>
      </c>
      <c r="F604" s="250">
        <f>VLOOKUP($A604,'App C Total'!$A:$I,6,FALSE)</f>
        <v>3865.7640124999994</v>
      </c>
      <c r="G604" s="250">
        <f>VLOOKUP($A604,'App C Total'!$A:$I,7,FALSE)</f>
        <v>5719.8120575000003</v>
      </c>
      <c r="H604" s="250">
        <f>VLOOKUP($A604,'App C Total'!$A:$I,8,FALSE)</f>
        <v>335.05332000000004</v>
      </c>
      <c r="I604" s="250">
        <f>VLOOKUP($A604,'App C Total'!$A:$I,9,FALSE)</f>
        <v>0</v>
      </c>
      <c r="L604" s="250">
        <f>VLOOKUP($A604,'App C Exp'!$A:$I,5,FALSE)</f>
        <v>1284.67353</v>
      </c>
      <c r="M604" s="250">
        <f>VLOOKUP($A604,'App C Exp'!$A:$I,6,FALSE)</f>
        <v>953.84883000000013</v>
      </c>
      <c r="N604" s="250">
        <f>VLOOKUP($A604,'App C Exp'!$A:$I,7,FALSE)</f>
        <v>989.35404000000005</v>
      </c>
      <c r="O604" s="250">
        <f>VLOOKUP($A604,'App C Exp'!$A:$I,8,FALSE)</f>
        <v>0</v>
      </c>
      <c r="P604" s="250">
        <f>VLOOKUP($A604,'App C Exp'!$A:$I,9,FALSE)</f>
        <v>0</v>
      </c>
      <c r="S604" s="250">
        <f>VLOOKUP($A604,'App C Inv'!$A:$I,5,FALSE)</f>
        <v>1974.0190500000001</v>
      </c>
      <c r="T604" s="250">
        <f>VLOOKUP($A604,'App C Inv'!$A:$I,6,FALSE)</f>
        <v>1308.78024</v>
      </c>
      <c r="U604" s="250">
        <f>VLOOKUP($A604,'App C Inv'!$A:$I,7,FALSE)</f>
        <v>4305.7945500000005</v>
      </c>
      <c r="V604" s="250">
        <f>VLOOKUP($A604,'App C Inv'!$A:$I,8,FALSE)</f>
        <v>335.05332000000004</v>
      </c>
      <c r="W604" s="250">
        <f>VLOOKUP($A604,'App C Inv'!$A:$I,9,FALSE)</f>
        <v>0</v>
      </c>
      <c r="Z604" s="250">
        <f>VLOOKUP($A604,'App C Assum'!$A:$I,5,FALSE)</f>
        <v>1258.0502100000001</v>
      </c>
      <c r="AA604" s="250">
        <f>VLOOKUP($A604,'App C Assum'!$A:$I,6,FALSE)</f>
        <v>0</v>
      </c>
      <c r="AB604" s="250">
        <f>VLOOKUP($A604,'App C Assum'!$A:$I,7,FALSE)</f>
        <v>0</v>
      </c>
      <c r="AC604" s="250">
        <f>VLOOKUP($A604,'App C Assum'!$A:$I,8,FALSE)</f>
        <v>0</v>
      </c>
      <c r="AD604" s="250">
        <f>VLOOKUP($A604,'App C Assum'!$A:$I,9,FALSE)</f>
        <v>0</v>
      </c>
      <c r="AG604" s="250">
        <f>VLOOKUP($A604,'App C Share Outflows'!$A:$I,5,FALSE)</f>
        <v>2281.1349424999994</v>
      </c>
      <c r="AH604" s="250">
        <f>VLOOKUP($A604,'App C Share Outflows'!$A:$I,6,FALSE)</f>
        <v>1603.1349424999994</v>
      </c>
      <c r="AI604" s="250">
        <f>VLOOKUP($A604,'App C Share Outflows'!$A:$I,7,FALSE)</f>
        <v>424.66346749999968</v>
      </c>
      <c r="AJ604" s="250">
        <f>VLOOKUP($A604,'App C Share Outflows'!$A:$I,8,FALSE)</f>
        <v>0</v>
      </c>
      <c r="AK604" s="250">
        <f>VLOOKUP($A604,'App C Share Outflows'!$A:$I,9,FALSE)</f>
        <v>0</v>
      </c>
      <c r="AN604" s="250">
        <f>VLOOKUP($A604,'App C Share Inflows'!$A:$I,5,FALSE)</f>
        <v>0</v>
      </c>
      <c r="AO604" s="250">
        <f>VLOOKUP($A604,'App C Share Inflows'!$A:$I,6,FALSE)</f>
        <v>0</v>
      </c>
      <c r="AP604" s="250">
        <f>VLOOKUP($A604,'App C Share Inflows'!$A:$I,7,FALSE)</f>
        <v>0</v>
      </c>
      <c r="AQ604" s="250">
        <f>VLOOKUP($A604,'App C Share Inflows'!$A:$I,8,FALSE)</f>
        <v>0</v>
      </c>
      <c r="AR604" s="250">
        <f>VLOOKUP($A604,'App C Share Inflows'!$A:$I,9,FALSE)</f>
        <v>0</v>
      </c>
    </row>
    <row r="605" spans="1:44">
      <c r="A605" s="4">
        <v>96611</v>
      </c>
      <c r="B605" s="84" t="s">
        <v>602</v>
      </c>
      <c r="C605" s="249">
        <f>VLOOKUP($A605,'App C Total'!$A:$I,3,FALSE)</f>
        <v>2.4890000000000001E-5</v>
      </c>
      <c r="D605" s="44"/>
      <c r="E605" s="250">
        <f>VLOOKUP($A605,'App C Total'!$A:$I,5,FALSE)</f>
        <v>35606.457127500005</v>
      </c>
      <c r="F605" s="250">
        <f>VLOOKUP($A605,'App C Total'!$A:$I,6,FALSE)</f>
        <v>26350.027487500007</v>
      </c>
      <c r="G605" s="250">
        <f>VLOOKUP($A605,'App C Total'!$A:$I,7,FALSE)</f>
        <v>42821.339202500007</v>
      </c>
      <c r="H605" s="250">
        <f>VLOOKUP($A605,'App C Total'!$A:$I,8,FALSE)</f>
        <v>1865.6548400000001</v>
      </c>
      <c r="I605" s="250">
        <f>VLOOKUP($A605,'App C Total'!$A:$I,9,FALSE)</f>
        <v>0</v>
      </c>
      <c r="L605" s="250">
        <f>VLOOKUP($A605,'App C Exp'!$A:$I,5,FALSE)</f>
        <v>7153.3611099999998</v>
      </c>
      <c r="M605" s="250">
        <f>VLOOKUP($A605,'App C Exp'!$A:$I,6,FALSE)</f>
        <v>5311.2522100000006</v>
      </c>
      <c r="N605" s="250">
        <f>VLOOKUP($A605,'App C Exp'!$A:$I,7,FALSE)</f>
        <v>5508.9534800000001</v>
      </c>
      <c r="O605" s="250">
        <f>VLOOKUP($A605,'App C Exp'!$A:$I,8,FALSE)</f>
        <v>0</v>
      </c>
      <c r="P605" s="250">
        <f>VLOOKUP($A605,'App C Exp'!$A:$I,9,FALSE)</f>
        <v>0</v>
      </c>
      <c r="S605" s="250">
        <f>VLOOKUP($A605,'App C Inv'!$A:$I,5,FALSE)</f>
        <v>10991.797350000001</v>
      </c>
      <c r="T605" s="250">
        <f>VLOOKUP($A605,'App C Inv'!$A:$I,6,FALSE)</f>
        <v>7287.5928800000002</v>
      </c>
      <c r="U605" s="250">
        <f>VLOOKUP($A605,'App C Inv'!$A:$I,7,FALSE)</f>
        <v>23975.665850000001</v>
      </c>
      <c r="V605" s="250">
        <f>VLOOKUP($A605,'App C Inv'!$A:$I,8,FALSE)</f>
        <v>1865.6548400000001</v>
      </c>
      <c r="W605" s="250">
        <f>VLOOKUP($A605,'App C Inv'!$A:$I,9,FALSE)</f>
        <v>0</v>
      </c>
      <c r="Z605" s="250">
        <f>VLOOKUP($A605,'App C Assum'!$A:$I,5,FALSE)</f>
        <v>7005.1162700000004</v>
      </c>
      <c r="AA605" s="250">
        <f>VLOOKUP($A605,'App C Assum'!$A:$I,6,FALSE)</f>
        <v>0</v>
      </c>
      <c r="AB605" s="250">
        <f>VLOOKUP($A605,'App C Assum'!$A:$I,7,FALSE)</f>
        <v>0</v>
      </c>
      <c r="AC605" s="250">
        <f>VLOOKUP($A605,'App C Assum'!$A:$I,8,FALSE)</f>
        <v>0</v>
      </c>
      <c r="AD605" s="250">
        <f>VLOOKUP($A605,'App C Assum'!$A:$I,9,FALSE)</f>
        <v>0</v>
      </c>
      <c r="AG605" s="250">
        <f>VLOOKUP($A605,'App C Share Outflows'!$A:$I,5,FALSE)</f>
        <v>15285.634247500006</v>
      </c>
      <c r="AH605" s="250">
        <f>VLOOKUP($A605,'App C Share Outflows'!$A:$I,6,FALSE)</f>
        <v>15285.634247500006</v>
      </c>
      <c r="AI605" s="250">
        <f>VLOOKUP($A605,'App C Share Outflows'!$A:$I,7,FALSE)</f>
        <v>13336.719872500005</v>
      </c>
      <c r="AJ605" s="250">
        <f>VLOOKUP($A605,'App C Share Outflows'!$A:$I,8,FALSE)</f>
        <v>0</v>
      </c>
      <c r="AK605" s="250">
        <f>VLOOKUP($A605,'App C Share Outflows'!$A:$I,9,FALSE)</f>
        <v>0</v>
      </c>
      <c r="AN605" s="250">
        <f>VLOOKUP($A605,'App C Share Inflows'!$A:$I,5,FALSE)</f>
        <v>-4829.4518499999995</v>
      </c>
      <c r="AO605" s="250">
        <f>VLOOKUP($A605,'App C Share Inflows'!$A:$I,6,FALSE)</f>
        <v>-1534.4518499999999</v>
      </c>
      <c r="AP605" s="250">
        <f>VLOOKUP($A605,'App C Share Inflows'!$A:$I,7,FALSE)</f>
        <v>0</v>
      </c>
      <c r="AQ605" s="250">
        <f>VLOOKUP($A605,'App C Share Inflows'!$A:$I,8,FALSE)</f>
        <v>0</v>
      </c>
      <c r="AR605" s="250">
        <f>VLOOKUP($A605,'App C Share Inflows'!$A:$I,9,FALSE)</f>
        <v>0</v>
      </c>
    </row>
    <row r="606" spans="1:44">
      <c r="A606" s="4">
        <v>96612</v>
      </c>
      <c r="B606" s="84" t="s">
        <v>603</v>
      </c>
      <c r="C606" s="249">
        <f>VLOOKUP($A606,'App C Total'!$A:$I,3,FALSE)</f>
        <v>3.0670000000000003E-5</v>
      </c>
      <c r="D606" s="44"/>
      <c r="E606" s="250">
        <f>VLOOKUP($A606,'App C Total'!$A:$I,5,FALSE)</f>
        <v>30957.386257500009</v>
      </c>
      <c r="F606" s="250">
        <f>VLOOKUP($A606,'App C Total'!$A:$I,6,FALSE)</f>
        <v>11886.241337500001</v>
      </c>
      <c r="G606" s="250">
        <f>VLOOKUP($A606,'App C Total'!$A:$I,7,FALSE)</f>
        <v>35910.803957500015</v>
      </c>
      <c r="H606" s="250">
        <f>VLOOKUP($A606,'App C Total'!$A:$I,8,FALSE)</f>
        <v>2298.9005200000001</v>
      </c>
      <c r="I606" s="250">
        <f>VLOOKUP($A606,'App C Total'!$A:$I,9,FALSE)</f>
        <v>0</v>
      </c>
      <c r="L606" s="250">
        <f>VLOOKUP($A606,'App C Exp'!$A:$I,5,FALSE)</f>
        <v>8814.5273300000008</v>
      </c>
      <c r="M606" s="250">
        <f>VLOOKUP($A606,'App C Exp'!$A:$I,6,FALSE)</f>
        <v>6544.6406300000008</v>
      </c>
      <c r="N606" s="250">
        <f>VLOOKUP($A606,'App C Exp'!$A:$I,7,FALSE)</f>
        <v>6788.2524400000002</v>
      </c>
      <c r="O606" s="250">
        <f>VLOOKUP($A606,'App C Exp'!$A:$I,8,FALSE)</f>
        <v>0</v>
      </c>
      <c r="P606" s="250">
        <f>VLOOKUP($A606,'App C Exp'!$A:$I,9,FALSE)</f>
        <v>0</v>
      </c>
      <c r="S606" s="250">
        <f>VLOOKUP($A606,'App C Inv'!$A:$I,5,FALSE)</f>
        <v>13544.332050000001</v>
      </c>
      <c r="T606" s="250">
        <f>VLOOKUP($A606,'App C Inv'!$A:$I,6,FALSE)</f>
        <v>8979.9306400000005</v>
      </c>
      <c r="U606" s="250">
        <f>VLOOKUP($A606,'App C Inv'!$A:$I,7,FALSE)</f>
        <v>29543.337550000004</v>
      </c>
      <c r="V606" s="250">
        <f>VLOOKUP($A606,'App C Inv'!$A:$I,8,FALSE)</f>
        <v>2298.9005200000001</v>
      </c>
      <c r="W606" s="250">
        <f>VLOOKUP($A606,'App C Inv'!$A:$I,9,FALSE)</f>
        <v>0</v>
      </c>
      <c r="Z606" s="250">
        <f>VLOOKUP($A606,'App C Assum'!$A:$I,5,FALSE)</f>
        <v>8631.8568100000011</v>
      </c>
      <c r="AA606" s="250">
        <f>VLOOKUP($A606,'App C Assum'!$A:$I,6,FALSE)</f>
        <v>0</v>
      </c>
      <c r="AB606" s="250">
        <f>VLOOKUP($A606,'App C Assum'!$A:$I,7,FALSE)</f>
        <v>0</v>
      </c>
      <c r="AC606" s="250">
        <f>VLOOKUP($A606,'App C Assum'!$A:$I,8,FALSE)</f>
        <v>0</v>
      </c>
      <c r="AD606" s="250">
        <f>VLOOKUP($A606,'App C Assum'!$A:$I,9,FALSE)</f>
        <v>0</v>
      </c>
      <c r="AG606" s="250">
        <f>VLOOKUP($A606,'App C Share Outflows'!$A:$I,5,FALSE)</f>
        <v>6809.4212500000003</v>
      </c>
      <c r="AH606" s="250">
        <f>VLOOKUP($A606,'App C Share Outflows'!$A:$I,6,FALSE)</f>
        <v>3204.4212500000003</v>
      </c>
      <c r="AI606" s="250">
        <f>VLOOKUP($A606,'App C Share Outflows'!$A:$I,7,FALSE)</f>
        <v>0</v>
      </c>
      <c r="AJ606" s="250">
        <f>VLOOKUP($A606,'App C Share Outflows'!$A:$I,8,FALSE)</f>
        <v>0</v>
      </c>
      <c r="AK606" s="250">
        <f>VLOOKUP($A606,'App C Share Outflows'!$A:$I,9,FALSE)</f>
        <v>0</v>
      </c>
      <c r="AN606" s="250">
        <f>VLOOKUP($A606,'App C Share Inflows'!$A:$I,5,FALSE)</f>
        <v>-6842.7511824999983</v>
      </c>
      <c r="AO606" s="250">
        <f>VLOOKUP($A606,'App C Share Inflows'!$A:$I,6,FALSE)</f>
        <v>-6842.7511824999983</v>
      </c>
      <c r="AP606" s="250">
        <f>VLOOKUP($A606,'App C Share Inflows'!$A:$I,7,FALSE)</f>
        <v>-420.78603249999651</v>
      </c>
      <c r="AQ606" s="250">
        <f>VLOOKUP($A606,'App C Share Inflows'!$A:$I,8,FALSE)</f>
        <v>0</v>
      </c>
      <c r="AR606" s="250">
        <f>VLOOKUP($A606,'App C Share Inflows'!$A:$I,9,FALSE)</f>
        <v>0</v>
      </c>
    </row>
    <row r="607" spans="1:44">
      <c r="A607" s="4">
        <v>96621</v>
      </c>
      <c r="B607" s="84" t="s">
        <v>604</v>
      </c>
      <c r="C607" s="249">
        <f>VLOOKUP($A607,'App C Total'!$A:$I,3,FALSE)</f>
        <v>2.739E-5</v>
      </c>
      <c r="D607" s="44"/>
      <c r="E607" s="250">
        <f>VLOOKUP($A607,'App C Total'!$A:$I,5,FALSE)</f>
        <v>34395.60065249999</v>
      </c>
      <c r="F607" s="250">
        <f>VLOOKUP($A607,'App C Total'!$A:$I,6,FALSE)</f>
        <v>15949.481012499995</v>
      </c>
      <c r="G607" s="250">
        <f>VLOOKUP($A607,'App C Total'!$A:$I,7,FALSE)</f>
        <v>34180.355527499996</v>
      </c>
      <c r="H607" s="250">
        <f>VLOOKUP($A607,'App C Total'!$A:$I,8,FALSE)</f>
        <v>2053.04484</v>
      </c>
      <c r="I607" s="250">
        <f>VLOOKUP($A607,'App C Total'!$A:$I,9,FALSE)</f>
        <v>0</v>
      </c>
      <c r="L607" s="250">
        <f>VLOOKUP($A607,'App C Exp'!$A:$I,5,FALSE)</f>
        <v>7871.8586100000002</v>
      </c>
      <c r="M607" s="250">
        <f>VLOOKUP($A607,'App C Exp'!$A:$I,6,FALSE)</f>
        <v>5844.7247100000004</v>
      </c>
      <c r="N607" s="250">
        <f>VLOOKUP($A607,'App C Exp'!$A:$I,7,FALSE)</f>
        <v>6062.2834800000001</v>
      </c>
      <c r="O607" s="250">
        <f>VLOOKUP($A607,'App C Exp'!$A:$I,8,FALSE)</f>
        <v>0</v>
      </c>
      <c r="P607" s="250">
        <f>VLOOKUP($A607,'App C Exp'!$A:$I,9,FALSE)</f>
        <v>0</v>
      </c>
      <c r="S607" s="250">
        <f>VLOOKUP($A607,'App C Inv'!$A:$I,5,FALSE)</f>
        <v>12095.834849999999</v>
      </c>
      <c r="T607" s="250">
        <f>VLOOKUP($A607,'App C Inv'!$A:$I,6,FALSE)</f>
        <v>8019.5728799999997</v>
      </c>
      <c r="U607" s="250">
        <f>VLOOKUP($A607,'App C Inv'!$A:$I,7,FALSE)</f>
        <v>26383.82835</v>
      </c>
      <c r="V607" s="250">
        <f>VLOOKUP($A607,'App C Inv'!$A:$I,8,FALSE)</f>
        <v>2053.04484</v>
      </c>
      <c r="W607" s="250">
        <f>VLOOKUP($A607,'App C Inv'!$A:$I,9,FALSE)</f>
        <v>0</v>
      </c>
      <c r="Z607" s="250">
        <f>VLOOKUP($A607,'App C Assum'!$A:$I,5,FALSE)</f>
        <v>7708.7237700000005</v>
      </c>
      <c r="AA607" s="250">
        <f>VLOOKUP($A607,'App C Assum'!$A:$I,6,FALSE)</f>
        <v>0</v>
      </c>
      <c r="AB607" s="250">
        <f>VLOOKUP($A607,'App C Assum'!$A:$I,7,FALSE)</f>
        <v>0</v>
      </c>
      <c r="AC607" s="250">
        <f>VLOOKUP($A607,'App C Assum'!$A:$I,8,FALSE)</f>
        <v>0</v>
      </c>
      <c r="AD607" s="250">
        <f>VLOOKUP($A607,'App C Assum'!$A:$I,9,FALSE)</f>
        <v>0</v>
      </c>
      <c r="AG607" s="250">
        <f>VLOOKUP($A607,'App C Share Outflows'!$A:$I,5,FALSE)</f>
        <v>6889.6780724999953</v>
      </c>
      <c r="AH607" s="250">
        <f>VLOOKUP($A607,'App C Share Outflows'!$A:$I,6,FALSE)</f>
        <v>2255.6780724999958</v>
      </c>
      <c r="AI607" s="250">
        <f>VLOOKUP($A607,'App C Share Outflows'!$A:$I,7,FALSE)</f>
        <v>1734.2436974999951</v>
      </c>
      <c r="AJ607" s="250">
        <f>VLOOKUP($A607,'App C Share Outflows'!$A:$I,8,FALSE)</f>
        <v>0</v>
      </c>
      <c r="AK607" s="250">
        <f>VLOOKUP($A607,'App C Share Outflows'!$A:$I,9,FALSE)</f>
        <v>0</v>
      </c>
      <c r="AN607" s="250">
        <f>VLOOKUP($A607,'App C Share Inflows'!$A:$I,5,FALSE)</f>
        <v>-170.49465000000055</v>
      </c>
      <c r="AO607" s="250">
        <f>VLOOKUP($A607,'App C Share Inflows'!$A:$I,6,FALSE)</f>
        <v>-170.49465000000055</v>
      </c>
      <c r="AP607" s="250">
        <f>VLOOKUP($A607,'App C Share Inflows'!$A:$I,7,FALSE)</f>
        <v>0</v>
      </c>
      <c r="AQ607" s="250">
        <f>VLOOKUP($A607,'App C Share Inflows'!$A:$I,8,FALSE)</f>
        <v>0</v>
      </c>
      <c r="AR607" s="250">
        <f>VLOOKUP($A607,'App C Share Inflows'!$A:$I,9,FALSE)</f>
        <v>0</v>
      </c>
    </row>
    <row r="608" spans="1:44">
      <c r="A608" s="4">
        <v>96631</v>
      </c>
      <c r="B608" s="84" t="s">
        <v>605</v>
      </c>
      <c r="C608" s="249">
        <f>VLOOKUP($A608,'App C Total'!$A:$I,3,FALSE)</f>
        <v>2.4049999999999998E-5</v>
      </c>
      <c r="D608" s="44"/>
      <c r="E608" s="250">
        <f>VLOOKUP($A608,'App C Total'!$A:$I,5,FALSE)</f>
        <v>26872.554612499993</v>
      </c>
      <c r="F608" s="250">
        <f>VLOOKUP($A608,'App C Total'!$A:$I,6,FALSE)</f>
        <v>13606.716812499999</v>
      </c>
      <c r="G608" s="250">
        <f>VLOOKUP($A608,'App C Total'!$A:$I,7,FALSE)</f>
        <v>29127.162662499999</v>
      </c>
      <c r="H608" s="250">
        <f>VLOOKUP($A608,'App C Total'!$A:$I,8,FALSE)</f>
        <v>1802.6917999999998</v>
      </c>
      <c r="I608" s="250">
        <f>VLOOKUP($A608,'App C Total'!$A:$I,9,FALSE)</f>
        <v>0</v>
      </c>
      <c r="L608" s="250">
        <f>VLOOKUP($A608,'App C Exp'!$A:$I,5,FALSE)</f>
        <v>6911.9459499999994</v>
      </c>
      <c r="M608" s="250">
        <f>VLOOKUP($A608,'App C Exp'!$A:$I,6,FALSE)</f>
        <v>5132.0054499999997</v>
      </c>
      <c r="N608" s="250">
        <f>VLOOKUP($A608,'App C Exp'!$A:$I,7,FALSE)</f>
        <v>5323.0346</v>
      </c>
      <c r="O608" s="250">
        <f>VLOOKUP($A608,'App C Exp'!$A:$I,8,FALSE)</f>
        <v>0</v>
      </c>
      <c r="P608" s="250">
        <f>VLOOKUP($A608,'App C Exp'!$A:$I,9,FALSE)</f>
        <v>0</v>
      </c>
      <c r="S608" s="250">
        <f>VLOOKUP($A608,'App C Inv'!$A:$I,5,FALSE)</f>
        <v>10620.840749999999</v>
      </c>
      <c r="T608" s="250">
        <f>VLOOKUP($A608,'App C Inv'!$A:$I,6,FALSE)</f>
        <v>7041.6475999999993</v>
      </c>
      <c r="U608" s="250">
        <f>VLOOKUP($A608,'App C Inv'!$A:$I,7,FALSE)</f>
        <v>23166.523249999998</v>
      </c>
      <c r="V608" s="250">
        <f>VLOOKUP($A608,'App C Inv'!$A:$I,8,FALSE)</f>
        <v>1802.6917999999998</v>
      </c>
      <c r="W608" s="250">
        <f>VLOOKUP($A608,'App C Inv'!$A:$I,9,FALSE)</f>
        <v>0</v>
      </c>
      <c r="Z608" s="250">
        <f>VLOOKUP($A608,'App C Assum'!$A:$I,5,FALSE)</f>
        <v>6768.7041499999996</v>
      </c>
      <c r="AA608" s="250">
        <f>VLOOKUP($A608,'App C Assum'!$A:$I,6,FALSE)</f>
        <v>0</v>
      </c>
      <c r="AB608" s="250">
        <f>VLOOKUP($A608,'App C Assum'!$A:$I,7,FALSE)</f>
        <v>0</v>
      </c>
      <c r="AC608" s="250">
        <f>VLOOKUP($A608,'App C Assum'!$A:$I,8,FALSE)</f>
        <v>0</v>
      </c>
      <c r="AD608" s="250">
        <f>VLOOKUP($A608,'App C Assum'!$A:$I,9,FALSE)</f>
        <v>0</v>
      </c>
      <c r="AG608" s="250">
        <f>VLOOKUP($A608,'App C Share Outflows'!$A:$I,5,FALSE)</f>
        <v>2571.0637624999995</v>
      </c>
      <c r="AH608" s="250">
        <f>VLOOKUP($A608,'App C Share Outflows'!$A:$I,6,FALSE)</f>
        <v>1433.0637624999995</v>
      </c>
      <c r="AI608" s="250">
        <f>VLOOKUP($A608,'App C Share Outflows'!$A:$I,7,FALSE)</f>
        <v>637.60481250000021</v>
      </c>
      <c r="AJ608" s="250">
        <f>VLOOKUP($A608,'App C Share Outflows'!$A:$I,8,FALSE)</f>
        <v>0</v>
      </c>
      <c r="AK608" s="250">
        <f>VLOOKUP($A608,'App C Share Outflows'!$A:$I,9,FALSE)</f>
        <v>0</v>
      </c>
      <c r="AN608" s="250">
        <f>VLOOKUP($A608,'App C Share Inflows'!$A:$I,5,FALSE)</f>
        <v>0</v>
      </c>
      <c r="AO608" s="250">
        <f>VLOOKUP($A608,'App C Share Inflows'!$A:$I,6,FALSE)</f>
        <v>0</v>
      </c>
      <c r="AP608" s="250">
        <f>VLOOKUP($A608,'App C Share Inflows'!$A:$I,7,FALSE)</f>
        <v>0</v>
      </c>
      <c r="AQ608" s="250">
        <f>VLOOKUP($A608,'App C Share Inflows'!$A:$I,8,FALSE)</f>
        <v>0</v>
      </c>
      <c r="AR608" s="250">
        <f>VLOOKUP($A608,'App C Share Inflows'!$A:$I,9,FALSE)</f>
        <v>0</v>
      </c>
    </row>
    <row r="609" spans="1:44">
      <c r="A609" s="4">
        <v>96641</v>
      </c>
      <c r="B609" s="84" t="s">
        <v>606</v>
      </c>
      <c r="C609" s="249">
        <f>VLOOKUP($A609,'App C Total'!$A:$I,3,FALSE)</f>
        <v>3.4319999999999997E-5</v>
      </c>
      <c r="D609" s="44"/>
      <c r="E609" s="250">
        <f>VLOOKUP($A609,'App C Total'!$A:$I,5,FALSE)</f>
        <v>39806.303469999999</v>
      </c>
      <c r="F609" s="250">
        <f>VLOOKUP($A609,'App C Total'!$A:$I,6,FALSE)</f>
        <v>15478.551149999999</v>
      </c>
      <c r="G609" s="250">
        <f>VLOOKUP($A609,'App C Total'!$A:$I,7,FALSE)</f>
        <v>40713.696219999991</v>
      </c>
      <c r="H609" s="250">
        <f>VLOOKUP($A609,'App C Total'!$A:$I,8,FALSE)</f>
        <v>2572.4899199999995</v>
      </c>
      <c r="I609" s="250">
        <f>VLOOKUP($A609,'App C Total'!$A:$I,9,FALSE)</f>
        <v>0</v>
      </c>
      <c r="L609" s="250">
        <f>VLOOKUP($A609,'App C Exp'!$A:$I,5,FALSE)</f>
        <v>9863.5336799999986</v>
      </c>
      <c r="M609" s="250">
        <f>VLOOKUP($A609,'App C Exp'!$A:$I,6,FALSE)</f>
        <v>7323.510479999999</v>
      </c>
      <c r="N609" s="250">
        <f>VLOOKUP($A609,'App C Exp'!$A:$I,7,FALSE)</f>
        <v>7596.114239999999</v>
      </c>
      <c r="O609" s="250">
        <f>VLOOKUP($A609,'App C Exp'!$A:$I,8,FALSE)</f>
        <v>0</v>
      </c>
      <c r="P609" s="250">
        <f>VLOOKUP($A609,'App C Exp'!$A:$I,9,FALSE)</f>
        <v>0</v>
      </c>
      <c r="S609" s="250">
        <f>VLOOKUP($A609,'App C Inv'!$A:$I,5,FALSE)</f>
        <v>15156.226799999999</v>
      </c>
      <c r="T609" s="250">
        <f>VLOOKUP($A609,'App C Inv'!$A:$I,6,FALSE)</f>
        <v>10048.621439999999</v>
      </c>
      <c r="U609" s="250">
        <f>VLOOKUP($A609,'App C Inv'!$A:$I,7,FALSE)</f>
        <v>33059.254799999995</v>
      </c>
      <c r="V609" s="250">
        <f>VLOOKUP($A609,'App C Inv'!$A:$I,8,FALSE)</f>
        <v>2572.4899199999995</v>
      </c>
      <c r="W609" s="250">
        <f>VLOOKUP($A609,'App C Inv'!$A:$I,9,FALSE)</f>
        <v>0</v>
      </c>
      <c r="Z609" s="250">
        <f>VLOOKUP($A609,'App C Assum'!$A:$I,5,FALSE)</f>
        <v>9659.1237599999986</v>
      </c>
      <c r="AA609" s="250">
        <f>VLOOKUP($A609,'App C Assum'!$A:$I,6,FALSE)</f>
        <v>0</v>
      </c>
      <c r="AB609" s="250">
        <f>VLOOKUP($A609,'App C Assum'!$A:$I,7,FALSE)</f>
        <v>0</v>
      </c>
      <c r="AC609" s="250">
        <f>VLOOKUP($A609,'App C Assum'!$A:$I,8,FALSE)</f>
        <v>0</v>
      </c>
      <c r="AD609" s="250">
        <f>VLOOKUP($A609,'App C Assum'!$A:$I,9,FALSE)</f>
        <v>0</v>
      </c>
      <c r="AG609" s="250">
        <f>VLOOKUP($A609,'App C Share Outflows'!$A:$I,5,FALSE)</f>
        <v>8764.6384299999991</v>
      </c>
      <c r="AH609" s="250">
        <f>VLOOKUP($A609,'App C Share Outflows'!$A:$I,6,FALSE)</f>
        <v>1743.6384299999991</v>
      </c>
      <c r="AI609" s="250">
        <f>VLOOKUP($A609,'App C Share Outflows'!$A:$I,7,FALSE)</f>
        <v>58.327179999999316</v>
      </c>
      <c r="AJ609" s="250">
        <f>VLOOKUP($A609,'App C Share Outflows'!$A:$I,8,FALSE)</f>
        <v>0</v>
      </c>
      <c r="AK609" s="250">
        <f>VLOOKUP($A609,'App C Share Outflows'!$A:$I,9,FALSE)</f>
        <v>0</v>
      </c>
      <c r="AN609" s="250">
        <f>VLOOKUP($A609,'App C Share Inflows'!$A:$I,5,FALSE)</f>
        <v>-3637.2191999999995</v>
      </c>
      <c r="AO609" s="250">
        <f>VLOOKUP($A609,'App C Share Inflows'!$A:$I,6,FALSE)</f>
        <v>-3637.2191999999995</v>
      </c>
      <c r="AP609" s="250">
        <f>VLOOKUP($A609,'App C Share Inflows'!$A:$I,7,FALSE)</f>
        <v>0</v>
      </c>
      <c r="AQ609" s="250">
        <f>VLOOKUP($A609,'App C Share Inflows'!$A:$I,8,FALSE)</f>
        <v>0</v>
      </c>
      <c r="AR609" s="250">
        <f>VLOOKUP($A609,'App C Share Inflows'!$A:$I,9,FALSE)</f>
        <v>0</v>
      </c>
    </row>
    <row r="610" spans="1:44">
      <c r="A610" s="4">
        <v>96651</v>
      </c>
      <c r="B610" s="84" t="s">
        <v>607</v>
      </c>
      <c r="C610" s="249">
        <f>VLOOKUP($A610,'App C Total'!$A:$I,3,FALSE)</f>
        <v>1.8159999999999999E-5</v>
      </c>
      <c r="D610" s="44"/>
      <c r="E610" s="250">
        <f>VLOOKUP($A610,'App C Total'!$A:$I,5,FALSE)</f>
        <v>19680.310409999998</v>
      </c>
      <c r="F610" s="250">
        <f>VLOOKUP($A610,'App C Total'!$A:$I,6,FALSE)</f>
        <v>6585.6582500000004</v>
      </c>
      <c r="G610" s="250">
        <f>VLOOKUP($A610,'App C Total'!$A:$I,7,FALSE)</f>
        <v>19887.748459999999</v>
      </c>
      <c r="H610" s="250">
        <f>VLOOKUP($A610,'App C Total'!$A:$I,8,FALSE)</f>
        <v>1361.2009599999999</v>
      </c>
      <c r="I610" s="250">
        <f>VLOOKUP($A610,'App C Total'!$A:$I,9,FALSE)</f>
        <v>0</v>
      </c>
      <c r="L610" s="250">
        <f>VLOOKUP($A610,'App C Exp'!$A:$I,5,FALSE)</f>
        <v>5219.1658399999997</v>
      </c>
      <c r="M610" s="250">
        <f>VLOOKUP($A610,'App C Exp'!$A:$I,6,FALSE)</f>
        <v>3875.1442399999996</v>
      </c>
      <c r="N610" s="250">
        <f>VLOOKUP($A610,'App C Exp'!$A:$I,7,FALSE)</f>
        <v>4019.3891199999998</v>
      </c>
      <c r="O610" s="250">
        <f>VLOOKUP($A610,'App C Exp'!$A:$I,8,FALSE)</f>
        <v>0</v>
      </c>
      <c r="P610" s="250">
        <f>VLOOKUP($A610,'App C Exp'!$A:$I,9,FALSE)</f>
        <v>0</v>
      </c>
      <c r="S610" s="250">
        <f>VLOOKUP($A610,'App C Inv'!$A:$I,5,FALSE)</f>
        <v>8019.7284</v>
      </c>
      <c r="T610" s="250">
        <f>VLOOKUP($A610,'App C Inv'!$A:$I,6,FALSE)</f>
        <v>5317.1027199999999</v>
      </c>
      <c r="U610" s="250">
        <f>VLOOKUP($A610,'App C Inv'!$A:$I,7,FALSE)</f>
        <v>17492.892400000001</v>
      </c>
      <c r="V610" s="250">
        <f>VLOOKUP($A610,'App C Inv'!$A:$I,8,FALSE)</f>
        <v>1361.2009599999999</v>
      </c>
      <c r="W610" s="250">
        <f>VLOOKUP($A610,'App C Inv'!$A:$I,9,FALSE)</f>
        <v>0</v>
      </c>
      <c r="Z610" s="250">
        <f>VLOOKUP($A610,'App C Assum'!$A:$I,5,FALSE)</f>
        <v>5111.0048799999995</v>
      </c>
      <c r="AA610" s="250">
        <f>VLOOKUP($A610,'App C Assum'!$A:$I,6,FALSE)</f>
        <v>0</v>
      </c>
      <c r="AB610" s="250">
        <f>VLOOKUP($A610,'App C Assum'!$A:$I,7,FALSE)</f>
        <v>0</v>
      </c>
      <c r="AC610" s="250">
        <f>VLOOKUP($A610,'App C Assum'!$A:$I,8,FALSE)</f>
        <v>0</v>
      </c>
      <c r="AD610" s="250">
        <f>VLOOKUP($A610,'App C Assum'!$A:$I,9,FALSE)</f>
        <v>0</v>
      </c>
      <c r="AG610" s="250">
        <f>VLOOKUP($A610,'App C Share Outflows'!$A:$I,5,FALSE)</f>
        <v>4262.07</v>
      </c>
      <c r="AH610" s="250">
        <f>VLOOKUP($A610,'App C Share Outflows'!$A:$I,6,FALSE)</f>
        <v>325.06999999999971</v>
      </c>
      <c r="AI610" s="250">
        <f>VLOOKUP($A610,'App C Share Outflows'!$A:$I,7,FALSE)</f>
        <v>0</v>
      </c>
      <c r="AJ610" s="250">
        <f>VLOOKUP($A610,'App C Share Outflows'!$A:$I,8,FALSE)</f>
        <v>0</v>
      </c>
      <c r="AK610" s="250">
        <f>VLOOKUP($A610,'App C Share Outflows'!$A:$I,9,FALSE)</f>
        <v>0</v>
      </c>
      <c r="AN610" s="250">
        <f>VLOOKUP($A610,'App C Share Inflows'!$A:$I,5,FALSE)</f>
        <v>-2931.6587099999997</v>
      </c>
      <c r="AO610" s="250">
        <f>VLOOKUP($A610,'App C Share Inflows'!$A:$I,6,FALSE)</f>
        <v>-2931.6587099999997</v>
      </c>
      <c r="AP610" s="250">
        <f>VLOOKUP($A610,'App C Share Inflows'!$A:$I,7,FALSE)</f>
        <v>-1624.5330600000007</v>
      </c>
      <c r="AQ610" s="250">
        <f>VLOOKUP($A610,'App C Share Inflows'!$A:$I,8,FALSE)</f>
        <v>0</v>
      </c>
      <c r="AR610" s="250">
        <f>VLOOKUP($A610,'App C Share Inflows'!$A:$I,9,FALSE)</f>
        <v>0</v>
      </c>
    </row>
    <row r="611" spans="1:44">
      <c r="A611" s="4">
        <v>96661</v>
      </c>
      <c r="B611" s="84" t="s">
        <v>608</v>
      </c>
      <c r="C611" s="249">
        <f>VLOOKUP($A611,'App C Total'!$A:$I,3,FALSE)</f>
        <v>1.9429999999999999E-5</v>
      </c>
      <c r="D611" s="44"/>
      <c r="E611" s="250">
        <f>VLOOKUP($A611,'App C Total'!$A:$I,5,FALSE)</f>
        <v>12987.1883175</v>
      </c>
      <c r="F611" s="250">
        <f>VLOOKUP($A611,'App C Total'!$A:$I,6,FALSE)</f>
        <v>5279.1056375000026</v>
      </c>
      <c r="G611" s="250">
        <f>VLOOKUP($A611,'App C Total'!$A:$I,7,FALSE)</f>
        <v>19504.594467499999</v>
      </c>
      <c r="H611" s="250">
        <f>VLOOKUP($A611,'App C Total'!$A:$I,8,FALSE)</f>
        <v>1456.39508</v>
      </c>
      <c r="I611" s="250">
        <f>VLOOKUP($A611,'App C Total'!$A:$I,9,FALSE)</f>
        <v>0</v>
      </c>
      <c r="L611" s="250">
        <f>VLOOKUP($A611,'App C Exp'!$A:$I,5,FALSE)</f>
        <v>5584.1625699999995</v>
      </c>
      <c r="M611" s="250">
        <f>VLOOKUP($A611,'App C Exp'!$A:$I,6,FALSE)</f>
        <v>4146.1482699999997</v>
      </c>
      <c r="N611" s="250">
        <f>VLOOKUP($A611,'App C Exp'!$A:$I,7,FALSE)</f>
        <v>4300.4807599999995</v>
      </c>
      <c r="O611" s="250">
        <f>VLOOKUP($A611,'App C Exp'!$A:$I,8,FALSE)</f>
        <v>0</v>
      </c>
      <c r="P611" s="250">
        <f>VLOOKUP($A611,'App C Exp'!$A:$I,9,FALSE)</f>
        <v>0</v>
      </c>
      <c r="S611" s="250">
        <f>VLOOKUP($A611,'App C Inv'!$A:$I,5,FALSE)</f>
        <v>8580.5794499999993</v>
      </c>
      <c r="T611" s="250">
        <f>VLOOKUP($A611,'App C Inv'!$A:$I,6,FALSE)</f>
        <v>5688.9485599999998</v>
      </c>
      <c r="U611" s="250">
        <f>VLOOKUP($A611,'App C Inv'!$A:$I,7,FALSE)</f>
        <v>18716.238949999999</v>
      </c>
      <c r="V611" s="250">
        <f>VLOOKUP($A611,'App C Inv'!$A:$I,8,FALSE)</f>
        <v>1456.39508</v>
      </c>
      <c r="W611" s="250">
        <f>VLOOKUP($A611,'App C Inv'!$A:$I,9,FALSE)</f>
        <v>0</v>
      </c>
      <c r="Z611" s="250">
        <f>VLOOKUP($A611,'App C Assum'!$A:$I,5,FALSE)</f>
        <v>5468.4374899999993</v>
      </c>
      <c r="AA611" s="250">
        <f>VLOOKUP($A611,'App C Assum'!$A:$I,6,FALSE)</f>
        <v>0</v>
      </c>
      <c r="AB611" s="250">
        <f>VLOOKUP($A611,'App C Assum'!$A:$I,7,FALSE)</f>
        <v>0</v>
      </c>
      <c r="AC611" s="250">
        <f>VLOOKUP($A611,'App C Assum'!$A:$I,8,FALSE)</f>
        <v>0</v>
      </c>
      <c r="AD611" s="250">
        <f>VLOOKUP($A611,'App C Assum'!$A:$I,9,FALSE)</f>
        <v>0</v>
      </c>
      <c r="AG611" s="250">
        <f>VLOOKUP($A611,'App C Share Outflows'!$A:$I,5,FALSE)</f>
        <v>56.831550000000789</v>
      </c>
      <c r="AH611" s="250">
        <f>VLOOKUP($A611,'App C Share Outflows'!$A:$I,6,FALSE)</f>
        <v>56.831550000000789</v>
      </c>
      <c r="AI611" s="250">
        <f>VLOOKUP($A611,'App C Share Outflows'!$A:$I,7,FALSE)</f>
        <v>0</v>
      </c>
      <c r="AJ611" s="250">
        <f>VLOOKUP($A611,'App C Share Outflows'!$A:$I,8,FALSE)</f>
        <v>0</v>
      </c>
      <c r="AK611" s="250">
        <f>VLOOKUP($A611,'App C Share Outflows'!$A:$I,9,FALSE)</f>
        <v>0</v>
      </c>
      <c r="AN611" s="250">
        <f>VLOOKUP($A611,'App C Share Inflows'!$A:$I,5,FALSE)</f>
        <v>-6702.8227424999959</v>
      </c>
      <c r="AO611" s="250">
        <f>VLOOKUP($A611,'App C Share Inflows'!$A:$I,6,FALSE)</f>
        <v>-4612.8227424999968</v>
      </c>
      <c r="AP611" s="250">
        <f>VLOOKUP($A611,'App C Share Inflows'!$A:$I,7,FALSE)</f>
        <v>-3512.1252424999971</v>
      </c>
      <c r="AQ611" s="250">
        <f>VLOOKUP($A611,'App C Share Inflows'!$A:$I,8,FALSE)</f>
        <v>0</v>
      </c>
      <c r="AR611" s="250">
        <f>VLOOKUP($A611,'App C Share Inflows'!$A:$I,9,FALSE)</f>
        <v>0</v>
      </c>
    </row>
    <row r="612" spans="1:44">
      <c r="A612" s="4">
        <v>96671</v>
      </c>
      <c r="B612" s="84" t="s">
        <v>609</v>
      </c>
      <c r="C612" s="249">
        <f>VLOOKUP($A612,'App C Total'!$A:$I,3,FALSE)</f>
        <v>1.0720000000000001E-5</v>
      </c>
      <c r="D612" s="44"/>
      <c r="E612" s="250">
        <f>VLOOKUP($A612,'App C Total'!$A:$I,5,FALSE)</f>
        <v>13995.295045000003</v>
      </c>
      <c r="F612" s="250">
        <f>VLOOKUP($A612,'App C Total'!$A:$I,6,FALSE)</f>
        <v>7287.4563250000019</v>
      </c>
      <c r="G612" s="250">
        <f>VLOOKUP($A612,'App C Total'!$A:$I,7,FALSE)</f>
        <v>15303.283070000001</v>
      </c>
      <c r="H612" s="250">
        <f>VLOOKUP($A612,'App C Total'!$A:$I,8,FALSE)</f>
        <v>803.52832000000001</v>
      </c>
      <c r="I612" s="250">
        <f>VLOOKUP($A612,'App C Total'!$A:$I,9,FALSE)</f>
        <v>0</v>
      </c>
      <c r="L612" s="250">
        <f>VLOOKUP($A612,'App C Exp'!$A:$I,5,FALSE)</f>
        <v>3080.9172800000001</v>
      </c>
      <c r="M612" s="250">
        <f>VLOOKUP($A612,'App C Exp'!$A:$I,6,FALSE)</f>
        <v>2287.53008</v>
      </c>
      <c r="N612" s="250">
        <f>VLOOKUP($A612,'App C Exp'!$A:$I,7,FALSE)</f>
        <v>2372.67904</v>
      </c>
      <c r="O612" s="250">
        <f>VLOOKUP($A612,'App C Exp'!$A:$I,8,FALSE)</f>
        <v>0</v>
      </c>
      <c r="P612" s="250">
        <f>VLOOKUP($A612,'App C Exp'!$A:$I,9,FALSE)</f>
        <v>0</v>
      </c>
      <c r="S612" s="250">
        <f>VLOOKUP($A612,'App C Inv'!$A:$I,5,FALSE)</f>
        <v>4734.1127999999999</v>
      </c>
      <c r="T612" s="250">
        <f>VLOOKUP($A612,'App C Inv'!$A:$I,6,FALSE)</f>
        <v>3138.7302400000003</v>
      </c>
      <c r="U612" s="250">
        <f>VLOOKUP($A612,'App C Inv'!$A:$I,7,FALSE)</f>
        <v>10326.200800000001</v>
      </c>
      <c r="V612" s="250">
        <f>VLOOKUP($A612,'App C Inv'!$A:$I,8,FALSE)</f>
        <v>803.52832000000001</v>
      </c>
      <c r="W612" s="250">
        <f>VLOOKUP($A612,'App C Inv'!$A:$I,9,FALSE)</f>
        <v>0</v>
      </c>
      <c r="Z612" s="250">
        <f>VLOOKUP($A612,'App C Assum'!$A:$I,5,FALSE)</f>
        <v>3017.0689600000001</v>
      </c>
      <c r="AA612" s="250">
        <f>VLOOKUP($A612,'App C Assum'!$A:$I,6,FALSE)</f>
        <v>0</v>
      </c>
      <c r="AB612" s="250">
        <f>VLOOKUP($A612,'App C Assum'!$A:$I,7,FALSE)</f>
        <v>0</v>
      </c>
      <c r="AC612" s="250">
        <f>VLOOKUP($A612,'App C Assum'!$A:$I,8,FALSE)</f>
        <v>0</v>
      </c>
      <c r="AD612" s="250">
        <f>VLOOKUP($A612,'App C Assum'!$A:$I,9,FALSE)</f>
        <v>0</v>
      </c>
      <c r="AG612" s="250">
        <f>VLOOKUP($A612,'App C Share Outflows'!$A:$I,5,FALSE)</f>
        <v>5834.2788550000005</v>
      </c>
      <c r="AH612" s="250">
        <f>VLOOKUP($A612,'App C Share Outflows'!$A:$I,6,FALSE)</f>
        <v>4532.2788550000005</v>
      </c>
      <c r="AI612" s="250">
        <f>VLOOKUP($A612,'App C Share Outflows'!$A:$I,7,FALSE)</f>
        <v>2604.4032299999999</v>
      </c>
      <c r="AJ612" s="250">
        <f>VLOOKUP($A612,'App C Share Outflows'!$A:$I,8,FALSE)</f>
        <v>0</v>
      </c>
      <c r="AK612" s="250">
        <f>VLOOKUP($A612,'App C Share Outflows'!$A:$I,9,FALSE)</f>
        <v>0</v>
      </c>
      <c r="AN612" s="250">
        <f>VLOOKUP($A612,'App C Share Inflows'!$A:$I,5,FALSE)</f>
        <v>-2671.0828499999998</v>
      </c>
      <c r="AO612" s="250">
        <f>VLOOKUP($A612,'App C Share Inflows'!$A:$I,6,FALSE)</f>
        <v>-2671.0828499999998</v>
      </c>
      <c r="AP612" s="250">
        <f>VLOOKUP($A612,'App C Share Inflows'!$A:$I,7,FALSE)</f>
        <v>0</v>
      </c>
      <c r="AQ612" s="250">
        <f>VLOOKUP($A612,'App C Share Inflows'!$A:$I,8,FALSE)</f>
        <v>0</v>
      </c>
      <c r="AR612" s="250">
        <f>VLOOKUP($A612,'App C Share Inflows'!$A:$I,9,FALSE)</f>
        <v>0</v>
      </c>
    </row>
    <row r="613" spans="1:44">
      <c r="A613" s="4">
        <v>96681</v>
      </c>
      <c r="B613" s="84" t="s">
        <v>610</v>
      </c>
      <c r="C613" s="249">
        <f>VLOOKUP($A613,'App C Total'!$A:$I,3,FALSE)</f>
        <v>1.821E-5</v>
      </c>
      <c r="D613" s="44"/>
      <c r="E613" s="250">
        <f>VLOOKUP($A613,'App C Total'!$A:$I,5,FALSE)</f>
        <v>27101.578722500002</v>
      </c>
      <c r="F613" s="250">
        <f>VLOOKUP($A613,'App C Total'!$A:$I,6,FALSE)</f>
        <v>14405.712762499999</v>
      </c>
      <c r="G613" s="250">
        <f>VLOOKUP($A613,'App C Total'!$A:$I,7,FALSE)</f>
        <v>25618.455722499999</v>
      </c>
      <c r="H613" s="250">
        <f>VLOOKUP($A613,'App C Total'!$A:$I,8,FALSE)</f>
        <v>1364.94876</v>
      </c>
      <c r="I613" s="250">
        <f>VLOOKUP($A613,'App C Total'!$A:$I,9,FALSE)</f>
        <v>0</v>
      </c>
      <c r="L613" s="250">
        <f>VLOOKUP($A613,'App C Exp'!$A:$I,5,FALSE)</f>
        <v>5233.5357899999999</v>
      </c>
      <c r="M613" s="250">
        <f>VLOOKUP($A613,'App C Exp'!$A:$I,6,FALSE)</f>
        <v>3885.81369</v>
      </c>
      <c r="N613" s="250">
        <f>VLOOKUP($A613,'App C Exp'!$A:$I,7,FALSE)</f>
        <v>4030.4557199999999</v>
      </c>
      <c r="O613" s="250">
        <f>VLOOKUP($A613,'App C Exp'!$A:$I,8,FALSE)</f>
        <v>0</v>
      </c>
      <c r="P613" s="250">
        <f>VLOOKUP($A613,'App C Exp'!$A:$I,9,FALSE)</f>
        <v>0</v>
      </c>
      <c r="S613" s="250">
        <f>VLOOKUP($A613,'App C Inv'!$A:$I,5,FALSE)</f>
        <v>8041.80915</v>
      </c>
      <c r="T613" s="250">
        <f>VLOOKUP($A613,'App C Inv'!$A:$I,6,FALSE)</f>
        <v>5331.7423200000003</v>
      </c>
      <c r="U613" s="250">
        <f>VLOOKUP($A613,'App C Inv'!$A:$I,7,FALSE)</f>
        <v>17541.055649999998</v>
      </c>
      <c r="V613" s="250">
        <f>VLOOKUP($A613,'App C Inv'!$A:$I,8,FALSE)</f>
        <v>1364.94876</v>
      </c>
      <c r="W613" s="250">
        <f>VLOOKUP($A613,'App C Inv'!$A:$I,9,FALSE)</f>
        <v>0</v>
      </c>
      <c r="Z613" s="250">
        <f>VLOOKUP($A613,'App C Assum'!$A:$I,5,FALSE)</f>
        <v>5125.0770300000004</v>
      </c>
      <c r="AA613" s="250">
        <f>VLOOKUP($A613,'App C Assum'!$A:$I,6,FALSE)</f>
        <v>0</v>
      </c>
      <c r="AB613" s="250">
        <f>VLOOKUP($A613,'App C Assum'!$A:$I,7,FALSE)</f>
        <v>0</v>
      </c>
      <c r="AC613" s="250">
        <f>VLOOKUP($A613,'App C Assum'!$A:$I,8,FALSE)</f>
        <v>0</v>
      </c>
      <c r="AD613" s="250">
        <f>VLOOKUP($A613,'App C Assum'!$A:$I,9,FALSE)</f>
        <v>0</v>
      </c>
      <c r="AG613" s="250">
        <f>VLOOKUP($A613,'App C Share Outflows'!$A:$I,5,FALSE)</f>
        <v>11088.081852500001</v>
      </c>
      <c r="AH613" s="250">
        <f>VLOOKUP($A613,'App C Share Outflows'!$A:$I,6,FALSE)</f>
        <v>7575.0818525000013</v>
      </c>
      <c r="AI613" s="250">
        <f>VLOOKUP($A613,'App C Share Outflows'!$A:$I,7,FALSE)</f>
        <v>4046.9443524999997</v>
      </c>
      <c r="AJ613" s="250">
        <f>VLOOKUP($A613,'App C Share Outflows'!$A:$I,8,FALSE)</f>
        <v>0</v>
      </c>
      <c r="AK613" s="250">
        <f>VLOOKUP($A613,'App C Share Outflows'!$A:$I,9,FALSE)</f>
        <v>0</v>
      </c>
      <c r="AN613" s="250">
        <f>VLOOKUP($A613,'App C Share Inflows'!$A:$I,5,FALSE)</f>
        <v>-2386.9250999999995</v>
      </c>
      <c r="AO613" s="250">
        <f>VLOOKUP($A613,'App C Share Inflows'!$A:$I,6,FALSE)</f>
        <v>-2386.9250999999995</v>
      </c>
      <c r="AP613" s="250">
        <f>VLOOKUP($A613,'App C Share Inflows'!$A:$I,7,FALSE)</f>
        <v>0</v>
      </c>
      <c r="AQ613" s="250">
        <f>VLOOKUP($A613,'App C Share Inflows'!$A:$I,8,FALSE)</f>
        <v>0</v>
      </c>
      <c r="AR613" s="250">
        <f>VLOOKUP($A613,'App C Share Inflows'!$A:$I,9,FALSE)</f>
        <v>0</v>
      </c>
    </row>
    <row r="614" spans="1:44">
      <c r="A614" s="4">
        <v>96701</v>
      </c>
      <c r="B614" s="84" t="s">
        <v>611</v>
      </c>
      <c r="C614" s="249">
        <f>VLOOKUP($A614,'App C Total'!$A:$I,3,FALSE)</f>
        <v>7.9741699999999992E-3</v>
      </c>
      <c r="D614" s="44"/>
      <c r="E614" s="250">
        <f>VLOOKUP($A614,'App C Total'!$A:$I,5,FALSE)</f>
        <v>7812513.7134824991</v>
      </c>
      <c r="F614" s="250">
        <f>VLOOKUP($A614,'App C Total'!$A:$I,6,FALSE)</f>
        <v>3941972.1625624988</v>
      </c>
      <c r="G614" s="250">
        <f>VLOOKUP($A614,'App C Total'!$A:$I,7,FALSE)</f>
        <v>9355488.3518324979</v>
      </c>
      <c r="H614" s="250">
        <f>VLOOKUP($A614,'App C Total'!$A:$I,8,FALSE)</f>
        <v>597711.88651999994</v>
      </c>
      <c r="I614" s="250">
        <f>VLOOKUP($A614,'App C Total'!$A:$I,9,FALSE)</f>
        <v>0</v>
      </c>
      <c r="L614" s="250">
        <f>VLOOKUP($A614,'App C Exp'!$A:$I,5,FALSE)</f>
        <v>2291768.4838299998</v>
      </c>
      <c r="M614" s="250">
        <f>VLOOKUP($A614,'App C Exp'!$A:$I,6,FALSE)</f>
        <v>1701600.1621299998</v>
      </c>
      <c r="N614" s="250">
        <f>VLOOKUP($A614,'App C Exp'!$A:$I,7,FALSE)</f>
        <v>1764938.9944399998</v>
      </c>
      <c r="O614" s="250">
        <f>VLOOKUP($A614,'App C Exp'!$A:$I,8,FALSE)</f>
        <v>0</v>
      </c>
      <c r="P614" s="250">
        <f>VLOOKUP($A614,'App C Exp'!$A:$I,9,FALSE)</f>
        <v>0</v>
      </c>
      <c r="S614" s="250">
        <f>VLOOKUP($A614,'App C Inv'!$A:$I,5,FALSE)</f>
        <v>3521513.0845499998</v>
      </c>
      <c r="T614" s="250">
        <f>VLOOKUP($A614,'App C Inv'!$A:$I,6,FALSE)</f>
        <v>2334773.1826399998</v>
      </c>
      <c r="U614" s="250">
        <f>VLOOKUP($A614,'App C Inv'!$A:$I,7,FALSE)</f>
        <v>7681238.8650499992</v>
      </c>
      <c r="V614" s="250">
        <f>VLOOKUP($A614,'App C Inv'!$A:$I,8,FALSE)</f>
        <v>597711.88651999994</v>
      </c>
      <c r="W614" s="250">
        <f>VLOOKUP($A614,'App C Inv'!$A:$I,9,FALSE)</f>
        <v>0</v>
      </c>
      <c r="Z614" s="250">
        <f>VLOOKUP($A614,'App C Assum'!$A:$I,5,FALSE)</f>
        <v>2244274.3273099996</v>
      </c>
      <c r="AA614" s="250">
        <f>VLOOKUP($A614,'App C Assum'!$A:$I,6,FALSE)</f>
        <v>0</v>
      </c>
      <c r="AB614" s="250">
        <f>VLOOKUP($A614,'App C Assum'!$A:$I,7,FALSE)</f>
        <v>0</v>
      </c>
      <c r="AC614" s="250">
        <f>VLOOKUP($A614,'App C Assum'!$A:$I,8,FALSE)</f>
        <v>0</v>
      </c>
      <c r="AD614" s="250">
        <f>VLOOKUP($A614,'App C Assum'!$A:$I,9,FALSE)</f>
        <v>0</v>
      </c>
      <c r="AG614" s="250">
        <f>VLOOKUP($A614,'App C Share Outflows'!$A:$I,5,FALSE)</f>
        <v>113037.95294999983</v>
      </c>
      <c r="AH614" s="250">
        <f>VLOOKUP($A614,'App C Share Outflows'!$A:$I,6,FALSE)</f>
        <v>113037.95294999983</v>
      </c>
      <c r="AI614" s="250">
        <f>VLOOKUP($A614,'App C Share Outflows'!$A:$I,7,FALSE)</f>
        <v>0</v>
      </c>
      <c r="AJ614" s="250">
        <f>VLOOKUP($A614,'App C Share Outflows'!$A:$I,8,FALSE)</f>
        <v>0</v>
      </c>
      <c r="AK614" s="250">
        <f>VLOOKUP($A614,'App C Share Outflows'!$A:$I,9,FALSE)</f>
        <v>0</v>
      </c>
      <c r="AN614" s="250">
        <f>VLOOKUP($A614,'App C Share Inflows'!$A:$I,5,FALSE)</f>
        <v>-358080.13515750051</v>
      </c>
      <c r="AO614" s="250">
        <f>VLOOKUP($A614,'App C Share Inflows'!$A:$I,6,FALSE)</f>
        <v>-207439.13515750051</v>
      </c>
      <c r="AP614" s="250">
        <f>VLOOKUP($A614,'App C Share Inflows'!$A:$I,7,FALSE)</f>
        <v>-90689.507657501032</v>
      </c>
      <c r="AQ614" s="250">
        <f>VLOOKUP($A614,'App C Share Inflows'!$A:$I,8,FALSE)</f>
        <v>0</v>
      </c>
      <c r="AR614" s="250">
        <f>VLOOKUP($A614,'App C Share Inflows'!$A:$I,9,FALSE)</f>
        <v>0</v>
      </c>
    </row>
    <row r="615" spans="1:44">
      <c r="A615" s="4">
        <v>96704</v>
      </c>
      <c r="B615" s="84" t="s">
        <v>612</v>
      </c>
      <c r="C615" s="249">
        <f>VLOOKUP($A615,'App C Total'!$A:$I,3,FALSE)</f>
        <v>2.8568000000000002E-4</v>
      </c>
      <c r="D615" s="44"/>
      <c r="E615" s="250">
        <f>VLOOKUP($A615,'App C Total'!$A:$I,5,FALSE)</f>
        <v>374953.70063000004</v>
      </c>
      <c r="F615" s="250">
        <f>VLOOKUP($A615,'App C Total'!$A:$I,6,FALSE)</f>
        <v>206585.13295000003</v>
      </c>
      <c r="G615" s="250">
        <f>VLOOKUP($A615,'App C Total'!$A:$I,7,FALSE)</f>
        <v>372827.95308000006</v>
      </c>
      <c r="H615" s="250">
        <f>VLOOKUP($A615,'App C Total'!$A:$I,8,FALSE)</f>
        <v>21413.430080000002</v>
      </c>
      <c r="I615" s="250">
        <f>VLOOKUP($A615,'App C Total'!$A:$I,9,FALSE)</f>
        <v>0</v>
      </c>
      <c r="L615" s="250">
        <f>VLOOKUP($A615,'App C Exp'!$A:$I,5,FALSE)</f>
        <v>82104.14632</v>
      </c>
      <c r="M615" s="250">
        <f>VLOOKUP($A615,'App C Exp'!$A:$I,6,FALSE)</f>
        <v>60960.969520000006</v>
      </c>
      <c r="N615" s="250">
        <f>VLOOKUP($A615,'App C Exp'!$A:$I,7,FALSE)</f>
        <v>63230.125760000003</v>
      </c>
      <c r="O615" s="250">
        <f>VLOOKUP($A615,'App C Exp'!$A:$I,8,FALSE)</f>
        <v>0</v>
      </c>
      <c r="P615" s="250">
        <f>VLOOKUP($A615,'App C Exp'!$A:$I,9,FALSE)</f>
        <v>0</v>
      </c>
      <c r="S615" s="250">
        <f>VLOOKUP($A615,'App C Inv'!$A:$I,5,FALSE)</f>
        <v>126160.57320000001</v>
      </c>
      <c r="T615" s="250">
        <f>VLOOKUP($A615,'App C Inv'!$A:$I,6,FALSE)</f>
        <v>83644.81856</v>
      </c>
      <c r="U615" s="250">
        <f>VLOOKUP($A615,'App C Inv'!$A:$I,7,FALSE)</f>
        <v>275185.54519999999</v>
      </c>
      <c r="V615" s="250">
        <f>VLOOKUP($A615,'App C Inv'!$A:$I,8,FALSE)</f>
        <v>21413.430080000002</v>
      </c>
      <c r="W615" s="250">
        <f>VLOOKUP($A615,'App C Inv'!$A:$I,9,FALSE)</f>
        <v>0</v>
      </c>
      <c r="Z615" s="250">
        <f>VLOOKUP($A615,'App C Assum'!$A:$I,5,FALSE)</f>
        <v>80402.636240000007</v>
      </c>
      <c r="AA615" s="250">
        <f>VLOOKUP($A615,'App C Assum'!$A:$I,6,FALSE)</f>
        <v>0</v>
      </c>
      <c r="AB615" s="250">
        <f>VLOOKUP($A615,'App C Assum'!$A:$I,7,FALSE)</f>
        <v>0</v>
      </c>
      <c r="AC615" s="250">
        <f>VLOOKUP($A615,'App C Assum'!$A:$I,8,FALSE)</f>
        <v>0</v>
      </c>
      <c r="AD615" s="250">
        <f>VLOOKUP($A615,'App C Assum'!$A:$I,9,FALSE)</f>
        <v>0</v>
      </c>
      <c r="AG615" s="250">
        <f>VLOOKUP($A615,'App C Share Outflows'!$A:$I,5,FALSE)</f>
        <v>86286.34487000003</v>
      </c>
      <c r="AH615" s="250">
        <f>VLOOKUP($A615,'App C Share Outflows'!$A:$I,6,FALSE)</f>
        <v>61979.344870000037</v>
      </c>
      <c r="AI615" s="250">
        <f>VLOOKUP($A615,'App C Share Outflows'!$A:$I,7,FALSE)</f>
        <v>34412.282120000025</v>
      </c>
      <c r="AJ615" s="250">
        <f>VLOOKUP($A615,'App C Share Outflows'!$A:$I,8,FALSE)</f>
        <v>0</v>
      </c>
      <c r="AK615" s="250">
        <f>VLOOKUP($A615,'App C Share Outflows'!$A:$I,9,FALSE)</f>
        <v>0</v>
      </c>
      <c r="AN615" s="250">
        <f>VLOOKUP($A615,'App C Share Inflows'!$A:$I,5,FALSE)</f>
        <v>0</v>
      </c>
      <c r="AO615" s="250">
        <f>VLOOKUP($A615,'App C Share Inflows'!$A:$I,6,FALSE)</f>
        <v>0</v>
      </c>
      <c r="AP615" s="250">
        <f>VLOOKUP($A615,'App C Share Inflows'!$A:$I,7,FALSE)</f>
        <v>0</v>
      </c>
      <c r="AQ615" s="250">
        <f>VLOOKUP($A615,'App C Share Inflows'!$A:$I,8,FALSE)</f>
        <v>0</v>
      </c>
      <c r="AR615" s="250">
        <f>VLOOKUP($A615,'App C Share Inflows'!$A:$I,9,FALSE)</f>
        <v>0</v>
      </c>
    </row>
    <row r="616" spans="1:44">
      <c r="A616" s="4">
        <v>96708</v>
      </c>
      <c r="B616" s="84" t="s">
        <v>613</v>
      </c>
      <c r="C616" s="249">
        <f>VLOOKUP($A616,'App C Total'!$A:$I,3,FALSE)</f>
        <v>8.3613999999999997E-4</v>
      </c>
      <c r="D616" s="44"/>
      <c r="E616" s="250">
        <f>VLOOKUP($A616,'App C Total'!$A:$I,5,FALSE)</f>
        <v>889117.02276499977</v>
      </c>
      <c r="F616" s="250">
        <f>VLOOKUP($A616,'App C Total'!$A:$I,6,FALSE)</f>
        <v>462916.68812499975</v>
      </c>
      <c r="G616" s="250">
        <f>VLOOKUP($A616,'App C Total'!$A:$I,7,FALSE)</f>
        <v>1054999.3400149997</v>
      </c>
      <c r="H616" s="250">
        <f>VLOOKUP($A616,'App C Total'!$A:$I,8,FALSE)</f>
        <v>62673.709839999996</v>
      </c>
      <c r="I616" s="250">
        <f>VLOOKUP($A616,'App C Total'!$A:$I,9,FALSE)</f>
        <v>0</v>
      </c>
      <c r="L616" s="250">
        <f>VLOOKUP($A616,'App C Exp'!$A:$I,5,FALSE)</f>
        <v>240305.79986</v>
      </c>
      <c r="M616" s="250">
        <f>VLOOKUP($A616,'App C Exp'!$A:$I,6,FALSE)</f>
        <v>178423.07845999999</v>
      </c>
      <c r="N616" s="250">
        <f>VLOOKUP($A616,'App C Exp'!$A:$I,7,FALSE)</f>
        <v>185064.53847999999</v>
      </c>
      <c r="O616" s="250">
        <f>VLOOKUP($A616,'App C Exp'!$A:$I,8,FALSE)</f>
        <v>0</v>
      </c>
      <c r="P616" s="250">
        <f>VLOOKUP($A616,'App C Exp'!$A:$I,9,FALSE)</f>
        <v>0</v>
      </c>
      <c r="S616" s="250">
        <f>VLOOKUP($A616,'App C Inv'!$A:$I,5,FALSE)</f>
        <v>369251.96609999996</v>
      </c>
      <c r="T616" s="250">
        <f>VLOOKUP($A616,'App C Inv'!$A:$I,6,FALSE)</f>
        <v>244815.10287999999</v>
      </c>
      <c r="U616" s="250">
        <f>VLOOKUP($A616,'App C Inv'!$A:$I,7,FALSE)</f>
        <v>805424.39709999994</v>
      </c>
      <c r="V616" s="250">
        <f>VLOOKUP($A616,'App C Inv'!$A:$I,8,FALSE)</f>
        <v>62673.709839999996</v>
      </c>
      <c r="W616" s="250">
        <f>VLOOKUP($A616,'App C Inv'!$A:$I,9,FALSE)</f>
        <v>0</v>
      </c>
      <c r="Z616" s="250">
        <f>VLOOKUP($A616,'App C Assum'!$A:$I,5,FALSE)</f>
        <v>235325.75002000001</v>
      </c>
      <c r="AA616" s="250">
        <f>VLOOKUP($A616,'App C Assum'!$A:$I,6,FALSE)</f>
        <v>0</v>
      </c>
      <c r="AB616" s="250">
        <f>VLOOKUP($A616,'App C Assum'!$A:$I,7,FALSE)</f>
        <v>0</v>
      </c>
      <c r="AC616" s="250">
        <f>VLOOKUP($A616,'App C Assum'!$A:$I,8,FALSE)</f>
        <v>0</v>
      </c>
      <c r="AD616" s="250">
        <f>VLOOKUP($A616,'App C Assum'!$A:$I,9,FALSE)</f>
        <v>0</v>
      </c>
      <c r="AG616" s="250">
        <f>VLOOKUP($A616,'App C Share Outflows'!$A:$I,5,FALSE)</f>
        <v>84754.40193499974</v>
      </c>
      <c r="AH616" s="250">
        <f>VLOOKUP($A616,'App C Share Outflows'!$A:$I,6,FALSE)</f>
        <v>80199.40193499974</v>
      </c>
      <c r="AI616" s="250">
        <f>VLOOKUP($A616,'App C Share Outflows'!$A:$I,7,FALSE)</f>
        <v>64510.404434999742</v>
      </c>
      <c r="AJ616" s="250">
        <f>VLOOKUP($A616,'App C Share Outflows'!$A:$I,8,FALSE)</f>
        <v>0</v>
      </c>
      <c r="AK616" s="250">
        <f>VLOOKUP($A616,'App C Share Outflows'!$A:$I,9,FALSE)</f>
        <v>0</v>
      </c>
      <c r="AN616" s="250">
        <f>VLOOKUP($A616,'App C Share Inflows'!$A:$I,5,FALSE)</f>
        <v>-40520.895149999997</v>
      </c>
      <c r="AO616" s="250">
        <f>VLOOKUP($A616,'App C Share Inflows'!$A:$I,6,FALSE)</f>
        <v>-40520.895149999997</v>
      </c>
      <c r="AP616" s="250">
        <f>VLOOKUP($A616,'App C Share Inflows'!$A:$I,7,FALSE)</f>
        <v>0</v>
      </c>
      <c r="AQ616" s="250">
        <f>VLOOKUP($A616,'App C Share Inflows'!$A:$I,8,FALSE)</f>
        <v>0</v>
      </c>
      <c r="AR616" s="250">
        <f>VLOOKUP($A616,'App C Share Inflows'!$A:$I,9,FALSE)</f>
        <v>0</v>
      </c>
    </row>
    <row r="617" spans="1:44">
      <c r="A617" s="4">
        <v>96711</v>
      </c>
      <c r="B617" s="84" t="s">
        <v>614</v>
      </c>
      <c r="C617" s="249">
        <f>VLOOKUP($A617,'App C Total'!$A:$I,3,FALSE)</f>
        <v>3.8955399999999999E-3</v>
      </c>
      <c r="D617" s="44"/>
      <c r="E617" s="250">
        <f>VLOOKUP($A617,'App C Total'!$A:$I,5,FALSE)</f>
        <v>3904847.7733150003</v>
      </c>
      <c r="F617" s="250">
        <f>VLOOKUP($A617,'App C Total'!$A:$I,6,FALSE)</f>
        <v>2026688.4442750001</v>
      </c>
      <c r="G617" s="250">
        <f>VLOOKUP($A617,'App C Total'!$A:$I,7,FALSE)</f>
        <v>4746811.7683649994</v>
      </c>
      <c r="H617" s="250">
        <f>VLOOKUP($A617,'App C Total'!$A:$I,8,FALSE)</f>
        <v>291994.09623999998</v>
      </c>
      <c r="I617" s="250">
        <f>VLOOKUP($A617,'App C Total'!$A:$I,9,FALSE)</f>
        <v>0</v>
      </c>
      <c r="L617" s="250">
        <f>VLOOKUP($A617,'App C Exp'!$A:$I,5,FALSE)</f>
        <v>1119574.3004600001</v>
      </c>
      <c r="M617" s="250">
        <f>VLOOKUP($A617,'App C Exp'!$A:$I,6,FALSE)</f>
        <v>831265.38506</v>
      </c>
      <c r="N617" s="250">
        <f>VLOOKUP($A617,'App C Exp'!$A:$I,7,FALSE)</f>
        <v>862207.65928000002</v>
      </c>
      <c r="O617" s="250">
        <f>VLOOKUP($A617,'App C Exp'!$A:$I,8,FALSE)</f>
        <v>0</v>
      </c>
      <c r="P617" s="250">
        <f>VLOOKUP($A617,'App C Exp'!$A:$I,9,FALSE)</f>
        <v>0</v>
      </c>
      <c r="S617" s="250">
        <f>VLOOKUP($A617,'App C Inv'!$A:$I,5,FALSE)</f>
        <v>1720328.8970999999</v>
      </c>
      <c r="T617" s="250">
        <f>VLOOKUP($A617,'App C Inv'!$A:$I,6,FALSE)</f>
        <v>1140582.94768</v>
      </c>
      <c r="U617" s="250">
        <f>VLOOKUP($A617,'App C Inv'!$A:$I,7,FALSE)</f>
        <v>3752437.3380999998</v>
      </c>
      <c r="V617" s="250">
        <f>VLOOKUP($A617,'App C Inv'!$A:$I,8,FALSE)</f>
        <v>291994.09623999998</v>
      </c>
      <c r="W617" s="250">
        <f>VLOOKUP($A617,'App C Inv'!$A:$I,9,FALSE)</f>
        <v>0</v>
      </c>
      <c r="Z617" s="250">
        <f>VLOOKUP($A617,'App C Assum'!$A:$I,5,FALSE)</f>
        <v>1096372.46422</v>
      </c>
      <c r="AA617" s="250">
        <f>VLOOKUP($A617,'App C Assum'!$A:$I,6,FALSE)</f>
        <v>0</v>
      </c>
      <c r="AB617" s="250">
        <f>VLOOKUP($A617,'App C Assum'!$A:$I,7,FALSE)</f>
        <v>0</v>
      </c>
      <c r="AC617" s="250">
        <f>VLOOKUP($A617,'App C Assum'!$A:$I,8,FALSE)</f>
        <v>0</v>
      </c>
      <c r="AD617" s="250">
        <f>VLOOKUP($A617,'App C Assum'!$A:$I,9,FALSE)</f>
        <v>0</v>
      </c>
      <c r="AG617" s="250">
        <f>VLOOKUP($A617,'App C Share Outflows'!$A:$I,5,FALSE)</f>
        <v>132166.7709850003</v>
      </c>
      <c r="AH617" s="250">
        <f>VLOOKUP($A617,'App C Share Outflows'!$A:$I,6,FALSE)</f>
        <v>132166.7709850003</v>
      </c>
      <c r="AI617" s="250">
        <f>VLOOKUP($A617,'App C Share Outflows'!$A:$I,7,FALSE)</f>
        <v>132166.7709850003</v>
      </c>
      <c r="AJ617" s="250">
        <f>VLOOKUP($A617,'App C Share Outflows'!$A:$I,8,FALSE)</f>
        <v>0</v>
      </c>
      <c r="AK617" s="250">
        <f>VLOOKUP($A617,'App C Share Outflows'!$A:$I,9,FALSE)</f>
        <v>0</v>
      </c>
      <c r="AN617" s="250">
        <f>VLOOKUP($A617,'App C Share Inflows'!$A:$I,5,FALSE)</f>
        <v>-163594.65945000004</v>
      </c>
      <c r="AO617" s="250">
        <f>VLOOKUP($A617,'App C Share Inflows'!$A:$I,6,FALSE)</f>
        <v>-77326.659450000036</v>
      </c>
      <c r="AP617" s="250">
        <f>VLOOKUP($A617,'App C Share Inflows'!$A:$I,7,FALSE)</f>
        <v>0</v>
      </c>
      <c r="AQ617" s="250">
        <f>VLOOKUP($A617,'App C Share Inflows'!$A:$I,8,FALSE)</f>
        <v>0</v>
      </c>
      <c r="AR617" s="250">
        <f>VLOOKUP($A617,'App C Share Inflows'!$A:$I,9,FALSE)</f>
        <v>0</v>
      </c>
    </row>
    <row r="618" spans="1:44">
      <c r="A618" s="4">
        <v>96721</v>
      </c>
      <c r="B618" s="84" t="s">
        <v>615</v>
      </c>
      <c r="C618" s="249">
        <f>VLOOKUP($A618,'App C Total'!$A:$I,3,FALSE)</f>
        <v>2.5522000000000001E-4</v>
      </c>
      <c r="D618" s="44"/>
      <c r="E618" s="250">
        <f>VLOOKUP($A618,'App C Total'!$A:$I,5,FALSE)</f>
        <v>250631.16334500001</v>
      </c>
      <c r="F618" s="250">
        <f>VLOOKUP($A618,'App C Total'!$A:$I,6,FALSE)</f>
        <v>118553.84262499999</v>
      </c>
      <c r="G618" s="250">
        <f>VLOOKUP($A618,'App C Total'!$A:$I,7,FALSE)</f>
        <v>288793.05684499996</v>
      </c>
      <c r="H618" s="250">
        <f>VLOOKUP($A618,'App C Total'!$A:$I,8,FALSE)</f>
        <v>19130.27032</v>
      </c>
      <c r="I618" s="250">
        <f>VLOOKUP($A618,'App C Total'!$A:$I,9,FALSE)</f>
        <v>0</v>
      </c>
      <c r="L618" s="250">
        <f>VLOOKUP($A618,'App C Exp'!$A:$I,5,FALSE)</f>
        <v>73349.972779999996</v>
      </c>
      <c r="M618" s="250">
        <f>VLOOKUP($A618,'App C Exp'!$A:$I,6,FALSE)</f>
        <v>54461.140579999999</v>
      </c>
      <c r="N618" s="250">
        <f>VLOOKUP($A618,'App C Exp'!$A:$I,7,FALSE)</f>
        <v>56488.353040000002</v>
      </c>
      <c r="O618" s="250">
        <f>VLOOKUP($A618,'App C Exp'!$A:$I,8,FALSE)</f>
        <v>0</v>
      </c>
      <c r="P618" s="250">
        <f>VLOOKUP($A618,'App C Exp'!$A:$I,9,FALSE)</f>
        <v>0</v>
      </c>
      <c r="S618" s="250">
        <f>VLOOKUP($A618,'App C Inv'!$A:$I,5,FALSE)</f>
        <v>112708.98030000001</v>
      </c>
      <c r="T618" s="250">
        <f>VLOOKUP($A618,'App C Inv'!$A:$I,6,FALSE)</f>
        <v>74726.374240000005</v>
      </c>
      <c r="U618" s="250">
        <f>VLOOKUP($A618,'App C Inv'!$A:$I,7,FALSE)</f>
        <v>245844.4933</v>
      </c>
      <c r="V618" s="250">
        <f>VLOOKUP($A618,'App C Inv'!$A:$I,8,FALSE)</f>
        <v>19130.27032</v>
      </c>
      <c r="W618" s="250">
        <f>VLOOKUP($A618,'App C Inv'!$A:$I,9,FALSE)</f>
        <v>0</v>
      </c>
      <c r="Z618" s="250">
        <f>VLOOKUP($A618,'App C Assum'!$A:$I,5,FALSE)</f>
        <v>71829.882460000008</v>
      </c>
      <c r="AA618" s="250">
        <f>VLOOKUP($A618,'App C Assum'!$A:$I,6,FALSE)</f>
        <v>0</v>
      </c>
      <c r="AB618" s="250">
        <f>VLOOKUP($A618,'App C Assum'!$A:$I,7,FALSE)</f>
        <v>0</v>
      </c>
      <c r="AC618" s="250">
        <f>VLOOKUP($A618,'App C Assum'!$A:$I,8,FALSE)</f>
        <v>0</v>
      </c>
      <c r="AD618" s="250">
        <f>VLOOKUP($A618,'App C Assum'!$A:$I,9,FALSE)</f>
        <v>0</v>
      </c>
      <c r="AG618" s="250">
        <f>VLOOKUP($A618,'App C Share Outflows'!$A:$I,5,FALSE)</f>
        <v>9968.4597999999969</v>
      </c>
      <c r="AH618" s="250">
        <f>VLOOKUP($A618,'App C Share Outflows'!$A:$I,6,FALSE)</f>
        <v>6592.4597999999969</v>
      </c>
      <c r="AI618" s="250">
        <f>VLOOKUP($A618,'App C Share Outflows'!$A:$I,7,FALSE)</f>
        <v>0</v>
      </c>
      <c r="AJ618" s="250">
        <f>VLOOKUP($A618,'App C Share Outflows'!$A:$I,8,FALSE)</f>
        <v>0</v>
      </c>
      <c r="AK618" s="250">
        <f>VLOOKUP($A618,'App C Share Outflows'!$A:$I,9,FALSE)</f>
        <v>0</v>
      </c>
      <c r="AN618" s="250">
        <f>VLOOKUP($A618,'App C Share Inflows'!$A:$I,5,FALSE)</f>
        <v>-17226.131995000003</v>
      </c>
      <c r="AO618" s="250">
        <f>VLOOKUP($A618,'App C Share Inflows'!$A:$I,6,FALSE)</f>
        <v>-17226.131995000003</v>
      </c>
      <c r="AP618" s="250">
        <f>VLOOKUP($A618,'App C Share Inflows'!$A:$I,7,FALSE)</f>
        <v>-13539.789495000006</v>
      </c>
      <c r="AQ618" s="250">
        <f>VLOOKUP($A618,'App C Share Inflows'!$A:$I,8,FALSE)</f>
        <v>0</v>
      </c>
      <c r="AR618" s="250">
        <f>VLOOKUP($A618,'App C Share Inflows'!$A:$I,9,FALSE)</f>
        <v>0</v>
      </c>
    </row>
    <row r="619" spans="1:44">
      <c r="A619" s="4">
        <v>96722</v>
      </c>
      <c r="B619" s="84" t="s">
        <v>971</v>
      </c>
      <c r="C619" s="249">
        <f>VLOOKUP($A619,'App C Total'!$A:$I,3,FALSE)</f>
        <v>2.9139999999999999E-5</v>
      </c>
      <c r="D619" s="44"/>
      <c r="E619" s="250">
        <f>VLOOKUP($A619,'App C Total'!$A:$I,5,FALSE)</f>
        <v>46659.309290000005</v>
      </c>
      <c r="F619" s="250">
        <f>VLOOKUP($A619,'App C Total'!$A:$I,6,FALSE)</f>
        <v>31964.706650000004</v>
      </c>
      <c r="G619" s="250">
        <f>VLOOKUP($A619,'App C Total'!$A:$I,7,FALSE)</f>
        <v>40322.547114999994</v>
      </c>
      <c r="H619" s="250">
        <f>VLOOKUP($A619,'App C Total'!$A:$I,8,FALSE)</f>
        <v>2184.2178399999998</v>
      </c>
      <c r="I619" s="250">
        <f>VLOOKUP($A619,'App C Total'!$A:$I,9,FALSE)</f>
        <v>0</v>
      </c>
      <c r="L619" s="250">
        <f>VLOOKUP($A619,'App C Exp'!$A:$I,5,FALSE)</f>
        <v>8374.8068599999988</v>
      </c>
      <c r="M619" s="250">
        <f>VLOOKUP($A619,'App C Exp'!$A:$I,6,FALSE)</f>
        <v>6218.1554599999999</v>
      </c>
      <c r="N619" s="250">
        <f>VLOOKUP($A619,'App C Exp'!$A:$I,7,FALSE)</f>
        <v>6449.6144800000002</v>
      </c>
      <c r="O619" s="250">
        <f>VLOOKUP($A619,'App C Exp'!$A:$I,8,FALSE)</f>
        <v>0</v>
      </c>
      <c r="P619" s="250">
        <f>VLOOKUP($A619,'App C Exp'!$A:$I,9,FALSE)</f>
        <v>0</v>
      </c>
      <c r="S619" s="250">
        <f>VLOOKUP($A619,'App C Inv'!$A:$I,5,FALSE)</f>
        <v>12868.661099999999</v>
      </c>
      <c r="T619" s="250">
        <f>VLOOKUP($A619,'App C Inv'!$A:$I,6,FALSE)</f>
        <v>8531.9588800000001</v>
      </c>
      <c r="U619" s="250">
        <f>VLOOKUP($A619,'App C Inv'!$A:$I,7,FALSE)</f>
        <v>28069.542099999999</v>
      </c>
      <c r="V619" s="250">
        <f>VLOOKUP($A619,'App C Inv'!$A:$I,8,FALSE)</f>
        <v>2184.2178399999998</v>
      </c>
      <c r="W619" s="250">
        <f>VLOOKUP($A619,'App C Inv'!$A:$I,9,FALSE)</f>
        <v>0</v>
      </c>
      <c r="Z619" s="250">
        <f>VLOOKUP($A619,'App C Assum'!$A:$I,5,FALSE)</f>
        <v>8201.2490199999993</v>
      </c>
      <c r="AA619" s="250">
        <f>VLOOKUP($A619,'App C Assum'!$A:$I,6,FALSE)</f>
        <v>0</v>
      </c>
      <c r="AB619" s="250">
        <f>VLOOKUP($A619,'App C Assum'!$A:$I,7,FALSE)</f>
        <v>0</v>
      </c>
      <c r="AC619" s="250">
        <f>VLOOKUP($A619,'App C Assum'!$A:$I,8,FALSE)</f>
        <v>0</v>
      </c>
      <c r="AD619" s="250">
        <f>VLOOKUP($A619,'App C Assum'!$A:$I,9,FALSE)</f>
        <v>0</v>
      </c>
      <c r="AG619" s="250">
        <f>VLOOKUP($A619,'App C Share Outflows'!$A:$I,5,FALSE)</f>
        <v>17214.592310000004</v>
      </c>
      <c r="AH619" s="250">
        <f>VLOOKUP($A619,'App C Share Outflows'!$A:$I,6,FALSE)</f>
        <v>17214.592310000004</v>
      </c>
      <c r="AI619" s="250">
        <f>VLOOKUP($A619,'App C Share Outflows'!$A:$I,7,FALSE)</f>
        <v>5803.3905350000023</v>
      </c>
      <c r="AJ619" s="250">
        <f>VLOOKUP($A619,'App C Share Outflows'!$A:$I,8,FALSE)</f>
        <v>0</v>
      </c>
      <c r="AK619" s="250">
        <f>VLOOKUP($A619,'App C Share Outflows'!$A:$I,9,FALSE)</f>
        <v>0</v>
      </c>
      <c r="AN619" s="250">
        <f>VLOOKUP($A619,'App C Share Inflows'!$A:$I,5,FALSE)</f>
        <v>0</v>
      </c>
      <c r="AO619" s="250">
        <f>VLOOKUP($A619,'App C Share Inflows'!$A:$I,6,FALSE)</f>
        <v>0</v>
      </c>
      <c r="AP619" s="250">
        <f>VLOOKUP($A619,'App C Share Inflows'!$A:$I,7,FALSE)</f>
        <v>0</v>
      </c>
      <c r="AQ619" s="250">
        <f>VLOOKUP($A619,'App C Share Inflows'!$A:$I,8,FALSE)</f>
        <v>0</v>
      </c>
      <c r="AR619" s="250">
        <f>VLOOKUP($A619,'App C Share Inflows'!$A:$I,9,FALSE)</f>
        <v>0</v>
      </c>
    </row>
    <row r="620" spans="1:44">
      <c r="A620" s="4">
        <v>96731</v>
      </c>
      <c r="B620" s="84" t="s">
        <v>616</v>
      </c>
      <c r="C620" s="249">
        <f>VLOOKUP($A620,'App C Total'!$A:$I,3,FALSE)</f>
        <v>2.3164999999999999E-4</v>
      </c>
      <c r="D620" s="44"/>
      <c r="E620" s="250">
        <f>VLOOKUP($A620,'App C Total'!$A:$I,5,FALSE)</f>
        <v>234787.63223750002</v>
      </c>
      <c r="F620" s="250">
        <f>VLOOKUP($A620,'App C Total'!$A:$I,6,FALSE)</f>
        <v>109291.09683750002</v>
      </c>
      <c r="G620" s="250">
        <f>VLOOKUP($A620,'App C Total'!$A:$I,7,FALSE)</f>
        <v>262415.5176125</v>
      </c>
      <c r="H620" s="250">
        <f>VLOOKUP($A620,'App C Total'!$A:$I,8,FALSE)</f>
        <v>17363.557399999998</v>
      </c>
      <c r="I620" s="250">
        <f>VLOOKUP($A620,'App C Total'!$A:$I,9,FALSE)</f>
        <v>0</v>
      </c>
      <c r="L620" s="250">
        <f>VLOOKUP($A620,'App C Exp'!$A:$I,5,FALSE)</f>
        <v>66575.978350000005</v>
      </c>
      <c r="M620" s="250">
        <f>VLOOKUP($A620,'App C Exp'!$A:$I,6,FALSE)</f>
        <v>49431.561849999998</v>
      </c>
      <c r="N620" s="250">
        <f>VLOOKUP($A620,'App C Exp'!$A:$I,7,FALSE)</f>
        <v>51271.557799999995</v>
      </c>
      <c r="O620" s="250">
        <f>VLOOKUP($A620,'App C Exp'!$A:$I,8,FALSE)</f>
        <v>0</v>
      </c>
      <c r="P620" s="250">
        <f>VLOOKUP($A620,'App C Exp'!$A:$I,9,FALSE)</f>
        <v>0</v>
      </c>
      <c r="S620" s="250">
        <f>VLOOKUP($A620,'App C Inv'!$A:$I,5,FALSE)</f>
        <v>102300.11474999999</v>
      </c>
      <c r="T620" s="250">
        <f>VLOOKUP($A620,'App C Inv'!$A:$I,6,FALSE)</f>
        <v>67825.266799999998</v>
      </c>
      <c r="U620" s="250">
        <f>VLOOKUP($A620,'App C Inv'!$A:$I,7,FALSE)</f>
        <v>223140.33724999998</v>
      </c>
      <c r="V620" s="250">
        <f>VLOOKUP($A620,'App C Inv'!$A:$I,8,FALSE)</f>
        <v>17363.557399999998</v>
      </c>
      <c r="W620" s="250">
        <f>VLOOKUP($A620,'App C Inv'!$A:$I,9,FALSE)</f>
        <v>0</v>
      </c>
      <c r="Z620" s="250">
        <f>VLOOKUP($A620,'App C Assum'!$A:$I,5,FALSE)</f>
        <v>65196.270949999998</v>
      </c>
      <c r="AA620" s="250">
        <f>VLOOKUP($A620,'App C Assum'!$A:$I,6,FALSE)</f>
        <v>0</v>
      </c>
      <c r="AB620" s="250">
        <f>VLOOKUP($A620,'App C Assum'!$A:$I,7,FALSE)</f>
        <v>0</v>
      </c>
      <c r="AC620" s="250">
        <f>VLOOKUP($A620,'App C Assum'!$A:$I,8,FALSE)</f>
        <v>0</v>
      </c>
      <c r="AD620" s="250">
        <f>VLOOKUP($A620,'App C Assum'!$A:$I,9,FALSE)</f>
        <v>0</v>
      </c>
      <c r="AG620" s="250">
        <f>VLOOKUP($A620,'App C Share Outflows'!$A:$I,5,FALSE)</f>
        <v>27151.253750000003</v>
      </c>
      <c r="AH620" s="250">
        <f>VLOOKUP($A620,'App C Share Outflows'!$A:$I,6,FALSE)</f>
        <v>18470.253750000003</v>
      </c>
      <c r="AI620" s="250">
        <f>VLOOKUP($A620,'App C Share Outflows'!$A:$I,7,FALSE)</f>
        <v>0</v>
      </c>
      <c r="AJ620" s="250">
        <f>VLOOKUP($A620,'App C Share Outflows'!$A:$I,8,FALSE)</f>
        <v>0</v>
      </c>
      <c r="AK620" s="250">
        <f>VLOOKUP($A620,'App C Share Outflows'!$A:$I,9,FALSE)</f>
        <v>0</v>
      </c>
      <c r="AN620" s="250">
        <f>VLOOKUP($A620,'App C Share Inflows'!$A:$I,5,FALSE)</f>
        <v>-26435.985562499995</v>
      </c>
      <c r="AO620" s="250">
        <f>VLOOKUP($A620,'App C Share Inflows'!$A:$I,6,FALSE)</f>
        <v>-26435.985562499995</v>
      </c>
      <c r="AP620" s="250">
        <f>VLOOKUP($A620,'App C Share Inflows'!$A:$I,7,FALSE)</f>
        <v>-11996.377437500003</v>
      </c>
      <c r="AQ620" s="250">
        <f>VLOOKUP($A620,'App C Share Inflows'!$A:$I,8,FALSE)</f>
        <v>0</v>
      </c>
      <c r="AR620" s="250">
        <f>VLOOKUP($A620,'App C Share Inflows'!$A:$I,9,FALSE)</f>
        <v>0</v>
      </c>
    </row>
    <row r="621" spans="1:44">
      <c r="A621" s="4">
        <v>96733</v>
      </c>
      <c r="B621" s="84" t="s">
        <v>617</v>
      </c>
      <c r="C621" s="249">
        <f>VLOOKUP($A621,'App C Total'!$A:$I,3,FALSE)</f>
        <v>0</v>
      </c>
      <c r="D621" s="44"/>
      <c r="E621" s="250">
        <f>VLOOKUP($A621,'App C Total'!$A:$I,5,FALSE)</f>
        <v>0</v>
      </c>
      <c r="F621" s="250">
        <f>VLOOKUP($A621,'App C Total'!$A:$I,6,FALSE)</f>
        <v>0</v>
      </c>
      <c r="G621" s="250">
        <f>VLOOKUP($A621,'App C Total'!$A:$I,7,FALSE)</f>
        <v>0</v>
      </c>
      <c r="H621" s="250">
        <f>VLOOKUP($A621,'App C Total'!$A:$I,8,FALSE)</f>
        <v>0</v>
      </c>
      <c r="I621" s="250">
        <f>VLOOKUP($A621,'App C Total'!$A:$I,9,FALSE)</f>
        <v>0</v>
      </c>
      <c r="L621" s="250">
        <f>VLOOKUP($A621,'App C Exp'!$A:$I,5,FALSE)</f>
        <v>0</v>
      </c>
      <c r="M621" s="250">
        <f>VLOOKUP($A621,'App C Exp'!$A:$I,6,FALSE)</f>
        <v>0</v>
      </c>
      <c r="N621" s="250">
        <f>VLOOKUP($A621,'App C Exp'!$A:$I,7,FALSE)</f>
        <v>0</v>
      </c>
      <c r="O621" s="250">
        <f>VLOOKUP($A621,'App C Exp'!$A:$I,8,FALSE)</f>
        <v>0</v>
      </c>
      <c r="P621" s="250">
        <f>VLOOKUP($A621,'App C Exp'!$A:$I,9,FALSE)</f>
        <v>0</v>
      </c>
      <c r="S621" s="250">
        <f>VLOOKUP($A621,'App C Inv'!$A:$I,5,FALSE)</f>
        <v>0</v>
      </c>
      <c r="T621" s="250">
        <f>VLOOKUP($A621,'App C Inv'!$A:$I,6,FALSE)</f>
        <v>0</v>
      </c>
      <c r="U621" s="250">
        <f>VLOOKUP($A621,'App C Inv'!$A:$I,7,FALSE)</f>
        <v>0</v>
      </c>
      <c r="V621" s="250">
        <f>VLOOKUP($A621,'App C Inv'!$A:$I,8,FALSE)</f>
        <v>0</v>
      </c>
      <c r="W621" s="250">
        <f>VLOOKUP($A621,'App C Inv'!$A:$I,9,FALSE)</f>
        <v>0</v>
      </c>
      <c r="Z621" s="250">
        <f>VLOOKUP($A621,'App C Assum'!$A:$I,5,FALSE)</f>
        <v>0</v>
      </c>
      <c r="AA621" s="250">
        <f>VLOOKUP($A621,'App C Assum'!$A:$I,6,FALSE)</f>
        <v>0</v>
      </c>
      <c r="AB621" s="250">
        <f>VLOOKUP($A621,'App C Assum'!$A:$I,7,FALSE)</f>
        <v>0</v>
      </c>
      <c r="AC621" s="250">
        <f>VLOOKUP($A621,'App C Assum'!$A:$I,8,FALSE)</f>
        <v>0</v>
      </c>
      <c r="AD621" s="250">
        <f>VLOOKUP($A621,'App C Assum'!$A:$I,9,FALSE)</f>
        <v>0</v>
      </c>
      <c r="AG621" s="250">
        <f>VLOOKUP($A621,'App C Share Outflows'!$A:$I,5,FALSE)</f>
        <v>0</v>
      </c>
      <c r="AH621" s="250">
        <f>VLOOKUP($A621,'App C Share Outflows'!$A:$I,6,FALSE)</f>
        <v>0</v>
      </c>
      <c r="AI621" s="250">
        <f>VLOOKUP($A621,'App C Share Outflows'!$A:$I,7,FALSE)</f>
        <v>0</v>
      </c>
      <c r="AJ621" s="250">
        <f>VLOOKUP($A621,'App C Share Outflows'!$A:$I,8,FALSE)</f>
        <v>0</v>
      </c>
      <c r="AK621" s="250">
        <f>VLOOKUP($A621,'App C Share Outflows'!$A:$I,9,FALSE)</f>
        <v>0</v>
      </c>
      <c r="AN621" s="250">
        <f>VLOOKUP($A621,'App C Share Inflows'!$A:$I,5,FALSE)</f>
        <v>0</v>
      </c>
      <c r="AO621" s="250">
        <f>VLOOKUP($A621,'App C Share Inflows'!$A:$I,6,FALSE)</f>
        <v>0</v>
      </c>
      <c r="AP621" s="250">
        <f>VLOOKUP($A621,'App C Share Inflows'!$A:$I,7,FALSE)</f>
        <v>0</v>
      </c>
      <c r="AQ621" s="250">
        <f>VLOOKUP($A621,'App C Share Inflows'!$A:$I,8,FALSE)</f>
        <v>0</v>
      </c>
      <c r="AR621" s="250">
        <f>VLOOKUP($A621,'App C Share Inflows'!$A:$I,9,FALSE)</f>
        <v>0</v>
      </c>
    </row>
    <row r="622" spans="1:44">
      <c r="A622" s="4">
        <v>96741</v>
      </c>
      <c r="B622" s="84" t="s">
        <v>618</v>
      </c>
      <c r="C622" s="249">
        <f>VLOOKUP($A622,'App C Total'!$A:$I,3,FALSE)</f>
        <v>7.9599999999999997E-5</v>
      </c>
      <c r="D622" s="44"/>
      <c r="E622" s="250">
        <f>VLOOKUP($A622,'App C Total'!$A:$I,5,FALSE)</f>
        <v>76201.408400000015</v>
      </c>
      <c r="F622" s="250">
        <f>VLOOKUP($A622,'App C Total'!$A:$I,6,FALSE)</f>
        <v>36458.038800000009</v>
      </c>
      <c r="G622" s="250">
        <f>VLOOKUP($A622,'App C Total'!$A:$I,7,FALSE)</f>
        <v>95054.0484</v>
      </c>
      <c r="H622" s="250">
        <f>VLOOKUP($A622,'App C Total'!$A:$I,8,FALSE)</f>
        <v>5966.4975999999997</v>
      </c>
      <c r="I622" s="250">
        <f>VLOOKUP($A622,'App C Total'!$A:$I,9,FALSE)</f>
        <v>0</v>
      </c>
      <c r="L622" s="250">
        <f>VLOOKUP($A622,'App C Exp'!$A:$I,5,FALSE)</f>
        <v>22876.9604</v>
      </c>
      <c r="M622" s="250">
        <f>VLOOKUP($A622,'App C Exp'!$A:$I,6,FALSE)</f>
        <v>16985.7644</v>
      </c>
      <c r="N622" s="250">
        <f>VLOOKUP($A622,'App C Exp'!$A:$I,7,FALSE)</f>
        <v>17618.0272</v>
      </c>
      <c r="O622" s="250">
        <f>VLOOKUP($A622,'App C Exp'!$A:$I,8,FALSE)</f>
        <v>0</v>
      </c>
      <c r="P622" s="250">
        <f>VLOOKUP($A622,'App C Exp'!$A:$I,9,FALSE)</f>
        <v>0</v>
      </c>
      <c r="S622" s="250">
        <f>VLOOKUP($A622,'App C Inv'!$A:$I,5,FALSE)</f>
        <v>35152.553999999996</v>
      </c>
      <c r="T622" s="250">
        <f>VLOOKUP($A622,'App C Inv'!$A:$I,6,FALSE)</f>
        <v>23306.243200000001</v>
      </c>
      <c r="U622" s="250">
        <f>VLOOKUP($A622,'App C Inv'!$A:$I,7,FALSE)</f>
        <v>76675.894</v>
      </c>
      <c r="V622" s="250">
        <f>VLOOKUP($A622,'App C Inv'!$A:$I,8,FALSE)</f>
        <v>5966.4975999999997</v>
      </c>
      <c r="W622" s="250">
        <f>VLOOKUP($A622,'App C Inv'!$A:$I,9,FALSE)</f>
        <v>0</v>
      </c>
      <c r="Z622" s="250">
        <f>VLOOKUP($A622,'App C Assum'!$A:$I,5,FALSE)</f>
        <v>22402.862799999999</v>
      </c>
      <c r="AA622" s="250">
        <f>VLOOKUP($A622,'App C Assum'!$A:$I,6,FALSE)</f>
        <v>0</v>
      </c>
      <c r="AB622" s="250">
        <f>VLOOKUP($A622,'App C Assum'!$A:$I,7,FALSE)</f>
        <v>0</v>
      </c>
      <c r="AC622" s="250">
        <f>VLOOKUP($A622,'App C Assum'!$A:$I,8,FALSE)</f>
        <v>0</v>
      </c>
      <c r="AD622" s="250">
        <f>VLOOKUP($A622,'App C Assum'!$A:$I,9,FALSE)</f>
        <v>0</v>
      </c>
      <c r="AG622" s="250">
        <f>VLOOKUP($A622,'App C Share Outflows'!$A:$I,5,FALSE)</f>
        <v>1565.0284500000055</v>
      </c>
      <c r="AH622" s="250">
        <f>VLOOKUP($A622,'App C Share Outflows'!$A:$I,6,FALSE)</f>
        <v>1565.0284500000055</v>
      </c>
      <c r="AI622" s="250">
        <f>VLOOKUP($A622,'App C Share Outflows'!$A:$I,7,FALSE)</f>
        <v>760.1272000000065</v>
      </c>
      <c r="AJ622" s="250">
        <f>VLOOKUP($A622,'App C Share Outflows'!$A:$I,8,FALSE)</f>
        <v>0</v>
      </c>
      <c r="AK622" s="250">
        <f>VLOOKUP($A622,'App C Share Outflows'!$A:$I,9,FALSE)</f>
        <v>0</v>
      </c>
      <c r="AN622" s="250">
        <f>VLOOKUP($A622,'App C Share Inflows'!$A:$I,5,FALSE)</f>
        <v>-5795.9972499999967</v>
      </c>
      <c r="AO622" s="250">
        <f>VLOOKUP($A622,'App C Share Inflows'!$A:$I,6,FALSE)</f>
        <v>-5398.9972499999967</v>
      </c>
      <c r="AP622" s="250">
        <f>VLOOKUP($A622,'App C Share Inflows'!$A:$I,7,FALSE)</f>
        <v>0</v>
      </c>
      <c r="AQ622" s="250">
        <f>VLOOKUP($A622,'App C Share Inflows'!$A:$I,8,FALSE)</f>
        <v>0</v>
      </c>
      <c r="AR622" s="250">
        <f>VLOOKUP($A622,'App C Share Inflows'!$A:$I,9,FALSE)</f>
        <v>0</v>
      </c>
    </row>
    <row r="623" spans="1:44">
      <c r="A623" s="4">
        <v>96751</v>
      </c>
      <c r="B623" s="84" t="s">
        <v>619</v>
      </c>
      <c r="C623" s="249">
        <f>VLOOKUP($A623,'App C Total'!$A:$I,3,FALSE)</f>
        <v>3.3979000000000002E-4</v>
      </c>
      <c r="D623" s="44"/>
      <c r="E623" s="250">
        <f>VLOOKUP($A623,'App C Total'!$A:$I,5,FALSE)</f>
        <v>357699.75210249994</v>
      </c>
      <c r="F623" s="250">
        <f>VLOOKUP($A623,'App C Total'!$A:$I,6,FALSE)</f>
        <v>159322.81006249995</v>
      </c>
      <c r="G623" s="250">
        <f>VLOOKUP($A623,'App C Total'!$A:$I,7,FALSE)</f>
        <v>397978.50792749994</v>
      </c>
      <c r="H623" s="250">
        <f>VLOOKUP($A623,'App C Total'!$A:$I,8,FALSE)</f>
        <v>25469.29924</v>
      </c>
      <c r="I623" s="250">
        <f>VLOOKUP($A623,'App C Total'!$A:$I,9,FALSE)</f>
        <v>0</v>
      </c>
      <c r="L623" s="250">
        <f>VLOOKUP($A623,'App C Exp'!$A:$I,5,FALSE)</f>
        <v>97655.30621000001</v>
      </c>
      <c r="M623" s="250">
        <f>VLOOKUP($A623,'App C Exp'!$A:$I,6,FALSE)</f>
        <v>72507.448310000007</v>
      </c>
      <c r="N623" s="250">
        <f>VLOOKUP($A623,'App C Exp'!$A:$I,7,FALSE)</f>
        <v>75206.400280000002</v>
      </c>
      <c r="O623" s="250">
        <f>VLOOKUP($A623,'App C Exp'!$A:$I,8,FALSE)</f>
        <v>0</v>
      </c>
      <c r="P623" s="250">
        <f>VLOOKUP($A623,'App C Exp'!$A:$I,9,FALSE)</f>
        <v>0</v>
      </c>
      <c r="S623" s="250">
        <f>VLOOKUP($A623,'App C Inv'!$A:$I,5,FALSE)</f>
        <v>150056.36085</v>
      </c>
      <c r="T623" s="250">
        <f>VLOOKUP($A623,'App C Inv'!$A:$I,6,FALSE)</f>
        <v>99487.793680000002</v>
      </c>
      <c r="U623" s="250">
        <f>VLOOKUP($A623,'App C Inv'!$A:$I,7,FALSE)</f>
        <v>327307.81435</v>
      </c>
      <c r="V623" s="250">
        <f>VLOOKUP($A623,'App C Inv'!$A:$I,8,FALSE)</f>
        <v>25469.29924</v>
      </c>
      <c r="W623" s="250">
        <f>VLOOKUP($A623,'App C Inv'!$A:$I,9,FALSE)</f>
        <v>0</v>
      </c>
      <c r="Z623" s="250">
        <f>VLOOKUP($A623,'App C Assum'!$A:$I,5,FALSE)</f>
        <v>95631.516970000011</v>
      </c>
      <c r="AA623" s="250">
        <f>VLOOKUP($A623,'App C Assum'!$A:$I,6,FALSE)</f>
        <v>0</v>
      </c>
      <c r="AB623" s="250">
        <f>VLOOKUP($A623,'App C Assum'!$A:$I,7,FALSE)</f>
        <v>0</v>
      </c>
      <c r="AC623" s="250">
        <f>VLOOKUP($A623,'App C Assum'!$A:$I,8,FALSE)</f>
        <v>0</v>
      </c>
      <c r="AD623" s="250">
        <f>VLOOKUP($A623,'App C Assum'!$A:$I,9,FALSE)</f>
        <v>0</v>
      </c>
      <c r="AG623" s="250">
        <f>VLOOKUP($A623,'App C Share Outflows'!$A:$I,5,FALSE)</f>
        <v>28051.967900000003</v>
      </c>
      <c r="AH623" s="250">
        <f>VLOOKUP($A623,'App C Share Outflows'!$A:$I,6,FALSE)</f>
        <v>1022.9679000000033</v>
      </c>
      <c r="AI623" s="250">
        <f>VLOOKUP($A623,'App C Share Outflows'!$A:$I,7,FALSE)</f>
        <v>0</v>
      </c>
      <c r="AJ623" s="250">
        <f>VLOOKUP($A623,'App C Share Outflows'!$A:$I,8,FALSE)</f>
        <v>0</v>
      </c>
      <c r="AK623" s="250">
        <f>VLOOKUP($A623,'App C Share Outflows'!$A:$I,9,FALSE)</f>
        <v>0</v>
      </c>
      <c r="AN623" s="250">
        <f>VLOOKUP($A623,'App C Share Inflows'!$A:$I,5,FALSE)</f>
        <v>-13695.399827500049</v>
      </c>
      <c r="AO623" s="250">
        <f>VLOOKUP($A623,'App C Share Inflows'!$A:$I,6,FALSE)</f>
        <v>-13695.399827500049</v>
      </c>
      <c r="AP623" s="250">
        <f>VLOOKUP($A623,'App C Share Inflows'!$A:$I,7,FALSE)</f>
        <v>-4535.706702500036</v>
      </c>
      <c r="AQ623" s="250">
        <f>VLOOKUP($A623,'App C Share Inflows'!$A:$I,8,FALSE)</f>
        <v>0</v>
      </c>
      <c r="AR623" s="250">
        <f>VLOOKUP($A623,'App C Share Inflows'!$A:$I,9,FALSE)</f>
        <v>0</v>
      </c>
    </row>
    <row r="624" spans="1:44">
      <c r="A624" s="4">
        <v>96801</v>
      </c>
      <c r="B624" s="84" t="s">
        <v>620</v>
      </c>
      <c r="C624" s="249">
        <f>VLOOKUP($A624,'App C Total'!$A:$I,3,FALSE)</f>
        <v>6.90421E-3</v>
      </c>
      <c r="D624" s="44"/>
      <c r="E624" s="250">
        <f>VLOOKUP($A624,'App C Total'!$A:$I,5,FALSE)</f>
        <v>6884063.6969974972</v>
      </c>
      <c r="F624" s="250">
        <f>VLOOKUP($A624,'App C Total'!$A:$I,6,FALSE)</f>
        <v>3381086.2950374973</v>
      </c>
      <c r="G624" s="250">
        <f>VLOOKUP($A624,'App C Total'!$A:$I,7,FALSE)</f>
        <v>8274314.8224724988</v>
      </c>
      <c r="H624" s="250">
        <f>VLOOKUP($A624,'App C Total'!$A:$I,8,FALSE)</f>
        <v>517511.96476</v>
      </c>
      <c r="I624" s="250">
        <f>VLOOKUP($A624,'App C Total'!$A:$I,9,FALSE)</f>
        <v>0</v>
      </c>
      <c r="L624" s="250">
        <f>VLOOKUP($A624,'App C Exp'!$A:$I,5,FALSE)</f>
        <v>1984263.0497900001</v>
      </c>
      <c r="M624" s="250">
        <f>VLOOKUP($A624,'App C Exp'!$A:$I,6,FALSE)</f>
        <v>1473282.4676900001</v>
      </c>
      <c r="N624" s="250">
        <f>VLOOKUP($A624,'App C Exp'!$A:$I,7,FALSE)</f>
        <v>1528122.60772</v>
      </c>
      <c r="O624" s="250">
        <f>VLOOKUP($A624,'App C Exp'!$A:$I,8,FALSE)</f>
        <v>0</v>
      </c>
      <c r="P624" s="250">
        <f>VLOOKUP($A624,'App C Exp'!$A:$I,9,FALSE)</f>
        <v>0</v>
      </c>
      <c r="S624" s="250">
        <f>VLOOKUP($A624,'App C Inv'!$A:$I,5,FALSE)</f>
        <v>3049002.6991500002</v>
      </c>
      <c r="T624" s="250">
        <f>VLOOKUP($A624,'App C Inv'!$A:$I,6,FALSE)</f>
        <v>2021497.45432</v>
      </c>
      <c r="U624" s="250">
        <f>VLOOKUP($A624,'App C Inv'!$A:$I,7,FALSE)</f>
        <v>6650583.8456500005</v>
      </c>
      <c r="V624" s="250">
        <f>VLOOKUP($A624,'App C Inv'!$A:$I,8,FALSE)</f>
        <v>517511.96476</v>
      </c>
      <c r="W624" s="250">
        <f>VLOOKUP($A624,'App C Inv'!$A:$I,9,FALSE)</f>
        <v>0</v>
      </c>
      <c r="Z624" s="250">
        <f>VLOOKUP($A624,'App C Assum'!$A:$I,5,FALSE)</f>
        <v>1943141.5750299999</v>
      </c>
      <c r="AA624" s="250">
        <f>VLOOKUP($A624,'App C Assum'!$A:$I,6,FALSE)</f>
        <v>0</v>
      </c>
      <c r="AB624" s="250">
        <f>VLOOKUP($A624,'App C Assum'!$A:$I,7,FALSE)</f>
        <v>0</v>
      </c>
      <c r="AC624" s="250">
        <f>VLOOKUP($A624,'App C Assum'!$A:$I,8,FALSE)</f>
        <v>0</v>
      </c>
      <c r="AD624" s="250">
        <f>VLOOKUP($A624,'App C Assum'!$A:$I,9,FALSE)</f>
        <v>0</v>
      </c>
      <c r="AG624" s="250">
        <f>VLOOKUP($A624,'App C Share Outflows'!$A:$I,5,FALSE)</f>
        <v>164193.98972749812</v>
      </c>
      <c r="AH624" s="250">
        <f>VLOOKUP($A624,'App C Share Outflows'!$A:$I,6,FALSE)</f>
        <v>142843.98972749812</v>
      </c>
      <c r="AI624" s="250">
        <f>VLOOKUP($A624,'App C Share Outflows'!$A:$I,7,FALSE)</f>
        <v>95608.369102498371</v>
      </c>
      <c r="AJ624" s="250">
        <f>VLOOKUP($A624,'App C Share Outflows'!$A:$I,8,FALSE)</f>
        <v>0</v>
      </c>
      <c r="AK624" s="250">
        <f>VLOOKUP($A624,'App C Share Outflows'!$A:$I,9,FALSE)</f>
        <v>0</v>
      </c>
      <c r="AN624" s="250">
        <f>VLOOKUP($A624,'App C Share Inflows'!$A:$I,5,FALSE)</f>
        <v>-256537.6167000006</v>
      </c>
      <c r="AO624" s="250">
        <f>VLOOKUP($A624,'App C Share Inflows'!$A:$I,6,FALSE)</f>
        <v>-256537.6167000006</v>
      </c>
      <c r="AP624" s="250">
        <f>VLOOKUP($A624,'App C Share Inflows'!$A:$I,7,FALSE)</f>
        <v>0</v>
      </c>
      <c r="AQ624" s="250">
        <f>VLOOKUP($A624,'App C Share Inflows'!$A:$I,8,FALSE)</f>
        <v>0</v>
      </c>
      <c r="AR624" s="250">
        <f>VLOOKUP($A624,'App C Share Inflows'!$A:$I,9,FALSE)</f>
        <v>0</v>
      </c>
    </row>
    <row r="625" spans="1:44">
      <c r="A625" s="4">
        <v>96804</v>
      </c>
      <c r="B625" s="84" t="s">
        <v>621</v>
      </c>
      <c r="C625" s="249">
        <f>VLOOKUP($A625,'App C Total'!$A:$I,3,FALSE)</f>
        <v>2.5385000000000002E-4</v>
      </c>
      <c r="D625" s="44"/>
      <c r="E625" s="250">
        <f>VLOOKUP($A625,'App C Total'!$A:$I,5,FALSE)</f>
        <v>256455.85326249996</v>
      </c>
      <c r="F625" s="250">
        <f>VLOOKUP($A625,'App C Total'!$A:$I,6,FALSE)</f>
        <v>130441.39066249998</v>
      </c>
      <c r="G625" s="250">
        <f>VLOOKUP($A625,'App C Total'!$A:$I,7,FALSE)</f>
        <v>299865.76771249995</v>
      </c>
      <c r="H625" s="250">
        <f>VLOOKUP($A625,'App C Total'!$A:$I,8,FALSE)</f>
        <v>19027.580600000001</v>
      </c>
      <c r="I625" s="250">
        <f>VLOOKUP($A625,'App C Total'!$A:$I,9,FALSE)</f>
        <v>0</v>
      </c>
      <c r="L625" s="250">
        <f>VLOOKUP($A625,'App C Exp'!$A:$I,5,FALSE)</f>
        <v>72956.236150000012</v>
      </c>
      <c r="M625" s="250">
        <f>VLOOKUP($A625,'App C Exp'!$A:$I,6,FALSE)</f>
        <v>54168.79765</v>
      </c>
      <c r="N625" s="250">
        <f>VLOOKUP($A625,'App C Exp'!$A:$I,7,FALSE)</f>
        <v>56185.128200000006</v>
      </c>
      <c r="O625" s="250">
        <f>VLOOKUP($A625,'App C Exp'!$A:$I,8,FALSE)</f>
        <v>0</v>
      </c>
      <c r="P625" s="250">
        <f>VLOOKUP($A625,'App C Exp'!$A:$I,9,FALSE)</f>
        <v>0</v>
      </c>
      <c r="S625" s="250">
        <f>VLOOKUP($A625,'App C Inv'!$A:$I,5,FALSE)</f>
        <v>112103.96775000001</v>
      </c>
      <c r="T625" s="250">
        <f>VLOOKUP($A625,'App C Inv'!$A:$I,6,FALSE)</f>
        <v>74325.249200000006</v>
      </c>
      <c r="U625" s="250">
        <f>VLOOKUP($A625,'App C Inv'!$A:$I,7,FALSE)</f>
        <v>244524.82025000002</v>
      </c>
      <c r="V625" s="250">
        <f>VLOOKUP($A625,'App C Inv'!$A:$I,8,FALSE)</f>
        <v>19027.580600000001</v>
      </c>
      <c r="W625" s="250">
        <f>VLOOKUP($A625,'App C Inv'!$A:$I,9,FALSE)</f>
        <v>0</v>
      </c>
      <c r="Z625" s="250">
        <f>VLOOKUP($A625,'App C Assum'!$A:$I,5,FALSE)</f>
        <v>71444.305550000005</v>
      </c>
      <c r="AA625" s="250">
        <f>VLOOKUP($A625,'App C Assum'!$A:$I,6,FALSE)</f>
        <v>0</v>
      </c>
      <c r="AB625" s="250">
        <f>VLOOKUP($A625,'App C Assum'!$A:$I,7,FALSE)</f>
        <v>0</v>
      </c>
      <c r="AC625" s="250">
        <f>VLOOKUP($A625,'App C Assum'!$A:$I,8,FALSE)</f>
        <v>0</v>
      </c>
      <c r="AD625" s="250">
        <f>VLOOKUP($A625,'App C Assum'!$A:$I,9,FALSE)</f>
        <v>0</v>
      </c>
      <c r="AG625" s="250">
        <f>VLOOKUP($A625,'App C Share Outflows'!$A:$I,5,FALSE)</f>
        <v>7729.09080000002</v>
      </c>
      <c r="AH625" s="250">
        <f>VLOOKUP($A625,'App C Share Outflows'!$A:$I,6,FALSE)</f>
        <v>7729.09080000002</v>
      </c>
      <c r="AI625" s="250">
        <f>VLOOKUP($A625,'App C Share Outflows'!$A:$I,7,FALSE)</f>
        <v>0</v>
      </c>
      <c r="AJ625" s="250">
        <f>VLOOKUP($A625,'App C Share Outflows'!$A:$I,8,FALSE)</f>
        <v>0</v>
      </c>
      <c r="AK625" s="250">
        <f>VLOOKUP($A625,'App C Share Outflows'!$A:$I,9,FALSE)</f>
        <v>0</v>
      </c>
      <c r="AN625" s="250">
        <f>VLOOKUP($A625,'App C Share Inflows'!$A:$I,5,FALSE)</f>
        <v>-7777.7469875000625</v>
      </c>
      <c r="AO625" s="250">
        <f>VLOOKUP($A625,'App C Share Inflows'!$A:$I,6,FALSE)</f>
        <v>-5781.7469875000625</v>
      </c>
      <c r="AP625" s="250">
        <f>VLOOKUP($A625,'App C Share Inflows'!$A:$I,7,FALSE)</f>
        <v>-844.18073750005897</v>
      </c>
      <c r="AQ625" s="250">
        <f>VLOOKUP($A625,'App C Share Inflows'!$A:$I,8,FALSE)</f>
        <v>0</v>
      </c>
      <c r="AR625" s="250">
        <f>VLOOKUP($A625,'App C Share Inflows'!$A:$I,9,FALSE)</f>
        <v>0</v>
      </c>
    </row>
    <row r="626" spans="1:44">
      <c r="A626" s="4">
        <v>96808</v>
      </c>
      <c r="B626" s="84" t="s">
        <v>622</v>
      </c>
      <c r="C626" s="249">
        <f>VLOOKUP($A626,'App C Total'!$A:$I,3,FALSE)</f>
        <v>1.1141499999999999E-3</v>
      </c>
      <c r="D626" s="44"/>
      <c r="E626" s="250">
        <f>VLOOKUP($A626,'App C Total'!$A:$I,5,FALSE)</f>
        <v>1015912.3870874998</v>
      </c>
      <c r="F626" s="250">
        <f>VLOOKUP($A626,'App C Total'!$A:$I,6,FALSE)</f>
        <v>469710.28168749984</v>
      </c>
      <c r="G626" s="250">
        <f>VLOOKUP($A626,'App C Total'!$A:$I,7,FALSE)</f>
        <v>1234113.1217875001</v>
      </c>
      <c r="H626" s="250">
        <f>VLOOKUP($A626,'App C Total'!$A:$I,8,FALSE)</f>
        <v>83512.227400000003</v>
      </c>
      <c r="I626" s="250">
        <f>VLOOKUP($A626,'App C Total'!$A:$I,9,FALSE)</f>
        <v>0</v>
      </c>
      <c r="L626" s="250">
        <f>VLOOKUP($A626,'App C Exp'!$A:$I,5,FALSE)</f>
        <v>320205.59584999998</v>
      </c>
      <c r="M626" s="250">
        <f>VLOOKUP($A626,'App C Exp'!$A:$I,6,FALSE)</f>
        <v>237747.35434999998</v>
      </c>
      <c r="N626" s="250">
        <f>VLOOKUP($A626,'App C Exp'!$A:$I,7,FALSE)</f>
        <v>246597.0478</v>
      </c>
      <c r="O626" s="250">
        <f>VLOOKUP($A626,'App C Exp'!$A:$I,8,FALSE)</f>
        <v>0</v>
      </c>
      <c r="P626" s="250">
        <f>VLOOKUP($A626,'App C Exp'!$A:$I,9,FALSE)</f>
        <v>0</v>
      </c>
      <c r="S626" s="250">
        <f>VLOOKUP($A626,'App C Inv'!$A:$I,5,FALSE)</f>
        <v>492025.35225</v>
      </c>
      <c r="T626" s="250">
        <f>VLOOKUP($A626,'App C Inv'!$A:$I,6,FALSE)</f>
        <v>326214.20679999999</v>
      </c>
      <c r="U626" s="250">
        <f>VLOOKUP($A626,'App C Inv'!$A:$I,7,FALSE)</f>
        <v>1073221.6997499999</v>
      </c>
      <c r="V626" s="250">
        <f>VLOOKUP($A626,'App C Inv'!$A:$I,8,FALSE)</f>
        <v>83512.227400000003</v>
      </c>
      <c r="W626" s="250">
        <f>VLOOKUP($A626,'App C Inv'!$A:$I,9,FALSE)</f>
        <v>0</v>
      </c>
      <c r="Z626" s="250">
        <f>VLOOKUP($A626,'App C Assum'!$A:$I,5,FALSE)</f>
        <v>313569.71844999999</v>
      </c>
      <c r="AA626" s="250">
        <f>VLOOKUP($A626,'App C Assum'!$A:$I,6,FALSE)</f>
        <v>0</v>
      </c>
      <c r="AB626" s="250">
        <f>VLOOKUP($A626,'App C Assum'!$A:$I,7,FALSE)</f>
        <v>0</v>
      </c>
      <c r="AC626" s="250">
        <f>VLOOKUP($A626,'App C Assum'!$A:$I,8,FALSE)</f>
        <v>0</v>
      </c>
      <c r="AD626" s="250">
        <f>VLOOKUP($A626,'App C Assum'!$A:$I,9,FALSE)</f>
        <v>0</v>
      </c>
      <c r="AG626" s="250">
        <f>VLOOKUP($A626,'App C Share Outflows'!$A:$I,5,FALSE)</f>
        <v>0</v>
      </c>
      <c r="AH626" s="250">
        <f>VLOOKUP($A626,'App C Share Outflows'!$A:$I,6,FALSE)</f>
        <v>0</v>
      </c>
      <c r="AI626" s="250">
        <f>VLOOKUP($A626,'App C Share Outflows'!$A:$I,7,FALSE)</f>
        <v>0</v>
      </c>
      <c r="AJ626" s="250">
        <f>VLOOKUP($A626,'App C Share Outflows'!$A:$I,8,FALSE)</f>
        <v>0</v>
      </c>
      <c r="AK626" s="250">
        <f>VLOOKUP($A626,'App C Share Outflows'!$A:$I,9,FALSE)</f>
        <v>0</v>
      </c>
      <c r="AN626" s="250">
        <f>VLOOKUP($A626,'App C Share Inflows'!$A:$I,5,FALSE)</f>
        <v>-109888.2794625001</v>
      </c>
      <c r="AO626" s="250">
        <f>VLOOKUP($A626,'App C Share Inflows'!$A:$I,6,FALSE)</f>
        <v>-94251.279462500097</v>
      </c>
      <c r="AP626" s="250">
        <f>VLOOKUP($A626,'App C Share Inflows'!$A:$I,7,FALSE)</f>
        <v>-85705.625762499985</v>
      </c>
      <c r="AQ626" s="250">
        <f>VLOOKUP($A626,'App C Share Inflows'!$A:$I,8,FALSE)</f>
        <v>0</v>
      </c>
      <c r="AR626" s="250">
        <f>VLOOKUP($A626,'App C Share Inflows'!$A:$I,9,FALSE)</f>
        <v>0</v>
      </c>
    </row>
    <row r="627" spans="1:44">
      <c r="A627" s="4">
        <v>96811</v>
      </c>
      <c r="B627" s="84" t="s">
        <v>623</v>
      </c>
      <c r="C627" s="249">
        <f>VLOOKUP($A627,'App C Total'!$A:$I,3,FALSE)</f>
        <v>5.5444999999999999E-3</v>
      </c>
      <c r="D627" s="44"/>
      <c r="E627" s="250">
        <f>VLOOKUP($A627,'App C Total'!$A:$I,5,FALSE)</f>
        <v>5544430.6187500004</v>
      </c>
      <c r="F627" s="250">
        <f>VLOOKUP($A627,'App C Total'!$A:$I,6,FALSE)</f>
        <v>2854575.3367500007</v>
      </c>
      <c r="G627" s="250">
        <f>VLOOKUP($A627,'App C Total'!$A:$I,7,FALSE)</f>
        <v>6754690.5002750009</v>
      </c>
      <c r="H627" s="250">
        <f>VLOOKUP($A627,'App C Total'!$A:$I,8,FALSE)</f>
        <v>415593.54200000002</v>
      </c>
      <c r="I627" s="250">
        <f>VLOOKUP($A627,'App C Total'!$A:$I,9,FALSE)</f>
        <v>0</v>
      </c>
      <c r="L627" s="250">
        <f>VLOOKUP($A627,'App C Exp'!$A:$I,5,FALSE)</f>
        <v>1593483.7555</v>
      </c>
      <c r="M627" s="250">
        <f>VLOOKUP($A627,'App C Exp'!$A:$I,6,FALSE)</f>
        <v>1183135.3104999999</v>
      </c>
      <c r="N627" s="250">
        <f>VLOOKUP($A627,'App C Exp'!$A:$I,7,FALSE)</f>
        <v>1227175.274</v>
      </c>
      <c r="O627" s="250">
        <f>VLOOKUP($A627,'App C Exp'!$A:$I,8,FALSE)</f>
        <v>0</v>
      </c>
      <c r="P627" s="250">
        <f>VLOOKUP($A627,'App C Exp'!$A:$I,9,FALSE)</f>
        <v>0</v>
      </c>
      <c r="S627" s="250">
        <f>VLOOKUP($A627,'App C Inv'!$A:$I,5,FALSE)</f>
        <v>2448534.3675000002</v>
      </c>
      <c r="T627" s="250">
        <f>VLOOKUP($A627,'App C Inv'!$A:$I,6,FALSE)</f>
        <v>1623385.2439999999</v>
      </c>
      <c r="U627" s="250">
        <f>VLOOKUP($A627,'App C Inv'!$A:$I,7,FALSE)</f>
        <v>5340822.7924999995</v>
      </c>
      <c r="V627" s="250">
        <f>VLOOKUP($A627,'App C Inv'!$A:$I,8,FALSE)</f>
        <v>415593.54200000002</v>
      </c>
      <c r="W627" s="250">
        <f>VLOOKUP($A627,'App C Inv'!$A:$I,9,FALSE)</f>
        <v>0</v>
      </c>
      <c r="Z627" s="250">
        <f>VLOOKUP($A627,'App C Assum'!$A:$I,5,FALSE)</f>
        <v>1560460.7135000001</v>
      </c>
      <c r="AA627" s="250">
        <f>VLOOKUP($A627,'App C Assum'!$A:$I,6,FALSE)</f>
        <v>0</v>
      </c>
      <c r="AB627" s="250">
        <f>VLOOKUP($A627,'App C Assum'!$A:$I,7,FALSE)</f>
        <v>0</v>
      </c>
      <c r="AC627" s="250">
        <f>VLOOKUP($A627,'App C Assum'!$A:$I,8,FALSE)</f>
        <v>0</v>
      </c>
      <c r="AD627" s="250">
        <f>VLOOKUP($A627,'App C Assum'!$A:$I,9,FALSE)</f>
        <v>0</v>
      </c>
      <c r="AG627" s="250">
        <f>VLOOKUP($A627,'App C Share Outflows'!$A:$I,5,FALSE)</f>
        <v>186692.43377500074</v>
      </c>
      <c r="AH627" s="250">
        <f>VLOOKUP($A627,'App C Share Outflows'!$A:$I,6,FALSE)</f>
        <v>186692.43377500074</v>
      </c>
      <c r="AI627" s="250">
        <f>VLOOKUP($A627,'App C Share Outflows'!$A:$I,7,FALSE)</f>
        <v>186692.43377500074</v>
      </c>
      <c r="AJ627" s="250">
        <f>VLOOKUP($A627,'App C Share Outflows'!$A:$I,8,FALSE)</f>
        <v>0</v>
      </c>
      <c r="AK627" s="250">
        <f>VLOOKUP($A627,'App C Share Outflows'!$A:$I,9,FALSE)</f>
        <v>0</v>
      </c>
      <c r="AN627" s="250">
        <f>VLOOKUP($A627,'App C Share Inflows'!$A:$I,5,FALSE)</f>
        <v>-244740.65152499964</v>
      </c>
      <c r="AO627" s="250">
        <f>VLOOKUP($A627,'App C Share Inflows'!$A:$I,6,FALSE)</f>
        <v>-138637.65152499964</v>
      </c>
      <c r="AP627" s="250">
        <f>VLOOKUP($A627,'App C Share Inflows'!$A:$I,7,FALSE)</f>
        <v>0</v>
      </c>
      <c r="AQ627" s="250">
        <f>VLOOKUP($A627,'App C Share Inflows'!$A:$I,8,FALSE)</f>
        <v>0</v>
      </c>
      <c r="AR627" s="250">
        <f>VLOOKUP($A627,'App C Share Inflows'!$A:$I,9,FALSE)</f>
        <v>0</v>
      </c>
    </row>
    <row r="628" spans="1:44">
      <c r="A628" s="4">
        <v>96821</v>
      </c>
      <c r="B628" s="84" t="s">
        <v>624</v>
      </c>
      <c r="C628" s="249">
        <f>VLOOKUP($A628,'App C Total'!$A:$I,3,FALSE)</f>
        <v>1.0964200000000001E-3</v>
      </c>
      <c r="D628" s="44"/>
      <c r="E628" s="250">
        <f>VLOOKUP($A628,'App C Total'!$A:$I,5,FALSE)</f>
        <v>1068838.4252200001</v>
      </c>
      <c r="F628" s="250">
        <f>VLOOKUP($A628,'App C Total'!$A:$I,6,FALSE)</f>
        <v>514199.1333000001</v>
      </c>
      <c r="G628" s="250">
        <f>VLOOKUP($A628,'App C Total'!$A:$I,7,FALSE)</f>
        <v>1258803.1180950003</v>
      </c>
      <c r="H628" s="250">
        <f>VLOOKUP($A628,'App C Total'!$A:$I,8,FALSE)</f>
        <v>82183.257519999999</v>
      </c>
      <c r="I628" s="250">
        <f>VLOOKUP($A628,'App C Total'!$A:$I,9,FALSE)</f>
        <v>0</v>
      </c>
      <c r="L628" s="250">
        <f>VLOOKUP($A628,'App C Exp'!$A:$I,5,FALSE)</f>
        <v>315110.01158000005</v>
      </c>
      <c r="M628" s="250">
        <f>VLOOKUP($A628,'App C Exp'!$A:$I,6,FALSE)</f>
        <v>233963.96738000002</v>
      </c>
      <c r="N628" s="250">
        <f>VLOOKUP($A628,'App C Exp'!$A:$I,7,FALSE)</f>
        <v>242672.83144000001</v>
      </c>
      <c r="O628" s="250">
        <f>VLOOKUP($A628,'App C Exp'!$A:$I,8,FALSE)</f>
        <v>0</v>
      </c>
      <c r="P628" s="250">
        <f>VLOOKUP($A628,'App C Exp'!$A:$I,9,FALSE)</f>
        <v>0</v>
      </c>
      <c r="S628" s="250">
        <f>VLOOKUP($A628,'App C Inv'!$A:$I,5,FALSE)</f>
        <v>484195.51830000005</v>
      </c>
      <c r="T628" s="250">
        <f>VLOOKUP($A628,'App C Inv'!$A:$I,6,FALSE)</f>
        <v>321023.00464</v>
      </c>
      <c r="U628" s="250">
        <f>VLOOKUP($A628,'App C Inv'!$A:$I,7,FALSE)</f>
        <v>1056143.0113000001</v>
      </c>
      <c r="V628" s="250">
        <f>VLOOKUP($A628,'App C Inv'!$A:$I,8,FALSE)</f>
        <v>82183.257519999999</v>
      </c>
      <c r="W628" s="250">
        <f>VLOOKUP($A628,'App C Inv'!$A:$I,9,FALSE)</f>
        <v>0</v>
      </c>
      <c r="Z628" s="250">
        <f>VLOOKUP($A628,'App C Assum'!$A:$I,5,FALSE)</f>
        <v>308579.73406000005</v>
      </c>
      <c r="AA628" s="250">
        <f>VLOOKUP($A628,'App C Assum'!$A:$I,6,FALSE)</f>
        <v>0</v>
      </c>
      <c r="AB628" s="250">
        <f>VLOOKUP($A628,'App C Assum'!$A:$I,7,FALSE)</f>
        <v>0</v>
      </c>
      <c r="AC628" s="250">
        <f>VLOOKUP($A628,'App C Assum'!$A:$I,8,FALSE)</f>
        <v>0</v>
      </c>
      <c r="AD628" s="250">
        <f>VLOOKUP($A628,'App C Assum'!$A:$I,9,FALSE)</f>
        <v>0</v>
      </c>
      <c r="AG628" s="250">
        <f>VLOOKUP($A628,'App C Share Outflows'!$A:$I,5,FALSE)</f>
        <v>10854.575625000027</v>
      </c>
      <c r="AH628" s="250">
        <f>VLOOKUP($A628,'App C Share Outflows'!$A:$I,6,FALSE)</f>
        <v>9113.5756250000268</v>
      </c>
      <c r="AI628" s="250">
        <f>VLOOKUP($A628,'App C Share Outflows'!$A:$I,7,FALSE)</f>
        <v>0</v>
      </c>
      <c r="AJ628" s="250">
        <f>VLOOKUP($A628,'App C Share Outflows'!$A:$I,8,FALSE)</f>
        <v>0</v>
      </c>
      <c r="AK628" s="250">
        <f>VLOOKUP($A628,'App C Share Outflows'!$A:$I,9,FALSE)</f>
        <v>0</v>
      </c>
      <c r="AN628" s="250">
        <f>VLOOKUP($A628,'App C Share Inflows'!$A:$I,5,FALSE)</f>
        <v>-49901.41434499991</v>
      </c>
      <c r="AO628" s="250">
        <f>VLOOKUP($A628,'App C Share Inflows'!$A:$I,6,FALSE)</f>
        <v>-49901.41434499991</v>
      </c>
      <c r="AP628" s="250">
        <f>VLOOKUP($A628,'App C Share Inflows'!$A:$I,7,FALSE)</f>
        <v>-40012.724644999922</v>
      </c>
      <c r="AQ628" s="250">
        <f>VLOOKUP($A628,'App C Share Inflows'!$A:$I,8,FALSE)</f>
        <v>0</v>
      </c>
      <c r="AR628" s="250">
        <f>VLOOKUP($A628,'App C Share Inflows'!$A:$I,9,FALSE)</f>
        <v>0</v>
      </c>
    </row>
    <row r="629" spans="1:44">
      <c r="A629" s="4">
        <v>96831</v>
      </c>
      <c r="B629" s="84" t="s">
        <v>625</v>
      </c>
      <c r="C629" s="249">
        <f>VLOOKUP($A629,'App C Total'!$A:$I,3,FALSE)</f>
        <v>8.5541999999999997E-4</v>
      </c>
      <c r="D629" s="44"/>
      <c r="E629" s="250">
        <f>VLOOKUP($A629,'App C Total'!$A:$I,5,FALSE)</f>
        <v>856896.5204700001</v>
      </c>
      <c r="F629" s="250">
        <f>VLOOKUP($A629,'App C Total'!$A:$I,6,FALSE)</f>
        <v>485167.74455000018</v>
      </c>
      <c r="G629" s="250">
        <f>VLOOKUP($A629,'App C Total'!$A:$I,7,FALSE)</f>
        <v>1040086.3062450001</v>
      </c>
      <c r="H629" s="250">
        <f>VLOOKUP($A629,'App C Total'!$A:$I,8,FALSE)</f>
        <v>64118.861519999999</v>
      </c>
      <c r="I629" s="250">
        <f>VLOOKUP($A629,'App C Total'!$A:$I,9,FALSE)</f>
        <v>0</v>
      </c>
      <c r="L629" s="250">
        <f>VLOOKUP($A629,'App C Exp'!$A:$I,5,FALSE)</f>
        <v>245846.85257999998</v>
      </c>
      <c r="M629" s="250">
        <f>VLOOKUP($A629,'App C Exp'!$A:$I,6,FALSE)</f>
        <v>182537.21838000001</v>
      </c>
      <c r="N629" s="250">
        <f>VLOOKUP($A629,'App C Exp'!$A:$I,7,FALSE)</f>
        <v>189331.81943999999</v>
      </c>
      <c r="O629" s="250">
        <f>VLOOKUP($A629,'App C Exp'!$A:$I,8,FALSE)</f>
        <v>0</v>
      </c>
      <c r="P629" s="250">
        <f>VLOOKUP($A629,'App C Exp'!$A:$I,9,FALSE)</f>
        <v>0</v>
      </c>
      <c r="S629" s="250">
        <f>VLOOKUP($A629,'App C Inv'!$A:$I,5,FALSE)</f>
        <v>377766.30329999997</v>
      </c>
      <c r="T629" s="250">
        <f>VLOOKUP($A629,'App C Inv'!$A:$I,6,FALSE)</f>
        <v>250460.13264</v>
      </c>
      <c r="U629" s="250">
        <f>VLOOKUP($A629,'App C Inv'!$A:$I,7,FALSE)</f>
        <v>823996.14630000002</v>
      </c>
      <c r="V629" s="250">
        <f>VLOOKUP($A629,'App C Inv'!$A:$I,8,FALSE)</f>
        <v>64118.861519999999</v>
      </c>
      <c r="W629" s="250">
        <f>VLOOKUP($A629,'App C Inv'!$A:$I,9,FALSE)</f>
        <v>0</v>
      </c>
      <c r="Z629" s="250">
        <f>VLOOKUP($A629,'App C Assum'!$A:$I,5,FALSE)</f>
        <v>240751.97105999998</v>
      </c>
      <c r="AA629" s="250">
        <f>VLOOKUP($A629,'App C Assum'!$A:$I,6,FALSE)</f>
        <v>0</v>
      </c>
      <c r="AB629" s="250">
        <f>VLOOKUP($A629,'App C Assum'!$A:$I,7,FALSE)</f>
        <v>0</v>
      </c>
      <c r="AC629" s="250">
        <f>VLOOKUP($A629,'App C Assum'!$A:$I,8,FALSE)</f>
        <v>0</v>
      </c>
      <c r="AD629" s="250">
        <f>VLOOKUP($A629,'App C Assum'!$A:$I,9,FALSE)</f>
        <v>0</v>
      </c>
      <c r="AG629" s="250">
        <f>VLOOKUP($A629,'App C Share Outflows'!$A:$I,5,FALSE)</f>
        <v>52170.393530000147</v>
      </c>
      <c r="AH629" s="250">
        <f>VLOOKUP($A629,'App C Share Outflows'!$A:$I,6,FALSE)</f>
        <v>52170.393530000147</v>
      </c>
      <c r="AI629" s="250">
        <f>VLOOKUP($A629,'App C Share Outflows'!$A:$I,7,FALSE)</f>
        <v>26758.340505000117</v>
      </c>
      <c r="AJ629" s="250">
        <f>VLOOKUP($A629,'App C Share Outflows'!$A:$I,8,FALSE)</f>
        <v>0</v>
      </c>
      <c r="AK629" s="250">
        <f>VLOOKUP($A629,'App C Share Outflows'!$A:$I,9,FALSE)</f>
        <v>0</v>
      </c>
      <c r="AN629" s="250">
        <f>VLOOKUP($A629,'App C Share Inflows'!$A:$I,5,FALSE)</f>
        <v>-59639</v>
      </c>
      <c r="AO629" s="250">
        <f>VLOOKUP($A629,'App C Share Inflows'!$A:$I,6,FALSE)</f>
        <v>0</v>
      </c>
      <c r="AP629" s="250">
        <f>VLOOKUP($A629,'App C Share Inflows'!$A:$I,7,FALSE)</f>
        <v>0</v>
      </c>
      <c r="AQ629" s="250">
        <f>VLOOKUP($A629,'App C Share Inflows'!$A:$I,8,FALSE)</f>
        <v>0</v>
      </c>
      <c r="AR629" s="250">
        <f>VLOOKUP($A629,'App C Share Inflows'!$A:$I,9,FALSE)</f>
        <v>0</v>
      </c>
    </row>
    <row r="630" spans="1:44">
      <c r="A630" s="4">
        <v>96901</v>
      </c>
      <c r="B630" s="84" t="s">
        <v>626</v>
      </c>
      <c r="C630" s="249">
        <f>VLOOKUP($A630,'App C Total'!$A:$I,3,FALSE)</f>
        <v>8.5023E-4</v>
      </c>
      <c r="D630" s="44"/>
      <c r="E630" s="250">
        <f>VLOOKUP($A630,'App C Total'!$A:$I,5,FALSE)</f>
        <v>866516.04939250008</v>
      </c>
      <c r="F630" s="250">
        <f>VLOOKUP($A630,'App C Total'!$A:$I,6,FALSE)</f>
        <v>456032.46591250005</v>
      </c>
      <c r="G630" s="250">
        <f>VLOOKUP($A630,'App C Total'!$A:$I,7,FALSE)</f>
        <v>1047093.4366175001</v>
      </c>
      <c r="H630" s="250">
        <f>VLOOKUP($A630,'App C Total'!$A:$I,8,FALSE)</f>
        <v>63729.83988</v>
      </c>
      <c r="I630" s="250">
        <f>VLOOKUP($A630,'App C Total'!$A:$I,9,FALSE)</f>
        <v>0</v>
      </c>
      <c r="L630" s="250">
        <f>VLOOKUP($A630,'App C Exp'!$A:$I,5,FALSE)</f>
        <v>244355.25177</v>
      </c>
      <c r="M630" s="250">
        <f>VLOOKUP($A630,'App C Exp'!$A:$I,6,FALSE)</f>
        <v>181429.72946999999</v>
      </c>
      <c r="N630" s="250">
        <f>VLOOKUP($A630,'App C Exp'!$A:$I,7,FALSE)</f>
        <v>188183.10636000001</v>
      </c>
      <c r="O630" s="250">
        <f>VLOOKUP($A630,'App C Exp'!$A:$I,8,FALSE)</f>
        <v>0</v>
      </c>
      <c r="P630" s="250">
        <f>VLOOKUP($A630,'App C Exp'!$A:$I,9,FALSE)</f>
        <v>0</v>
      </c>
      <c r="S630" s="250">
        <f>VLOOKUP($A630,'App C Inv'!$A:$I,5,FALSE)</f>
        <v>375474.32144999999</v>
      </c>
      <c r="T630" s="250">
        <f>VLOOKUP($A630,'App C Inv'!$A:$I,6,FALSE)</f>
        <v>248940.54216000001</v>
      </c>
      <c r="U630" s="250">
        <f>VLOOKUP($A630,'App C Inv'!$A:$I,7,FALSE)</f>
        <v>818996.80094999995</v>
      </c>
      <c r="V630" s="250">
        <f>VLOOKUP($A630,'App C Inv'!$A:$I,8,FALSE)</f>
        <v>63729.83988</v>
      </c>
      <c r="W630" s="250">
        <f>VLOOKUP($A630,'App C Inv'!$A:$I,9,FALSE)</f>
        <v>0</v>
      </c>
      <c r="Z630" s="250">
        <f>VLOOKUP($A630,'App C Assum'!$A:$I,5,FALSE)</f>
        <v>239291.28189000001</v>
      </c>
      <c r="AA630" s="250">
        <f>VLOOKUP($A630,'App C Assum'!$A:$I,6,FALSE)</f>
        <v>0</v>
      </c>
      <c r="AB630" s="250">
        <f>VLOOKUP($A630,'App C Assum'!$A:$I,7,FALSE)</f>
        <v>0</v>
      </c>
      <c r="AC630" s="250">
        <f>VLOOKUP($A630,'App C Assum'!$A:$I,8,FALSE)</f>
        <v>0</v>
      </c>
      <c r="AD630" s="250">
        <f>VLOOKUP($A630,'App C Assum'!$A:$I,9,FALSE)</f>
        <v>0</v>
      </c>
      <c r="AG630" s="250">
        <f>VLOOKUP($A630,'App C Share Outflows'!$A:$I,5,FALSE)</f>
        <v>45439.573682500195</v>
      </c>
      <c r="AH630" s="250">
        <f>VLOOKUP($A630,'App C Share Outflows'!$A:$I,6,FALSE)</f>
        <v>45439.573682500195</v>
      </c>
      <c r="AI630" s="250">
        <f>VLOOKUP($A630,'App C Share Outflows'!$A:$I,7,FALSE)</f>
        <v>39913.529307500197</v>
      </c>
      <c r="AJ630" s="250">
        <f>VLOOKUP($A630,'App C Share Outflows'!$A:$I,8,FALSE)</f>
        <v>0</v>
      </c>
      <c r="AK630" s="250">
        <f>VLOOKUP($A630,'App C Share Outflows'!$A:$I,9,FALSE)</f>
        <v>0</v>
      </c>
      <c r="AN630" s="250">
        <f>VLOOKUP($A630,'App C Share Inflows'!$A:$I,5,FALSE)</f>
        <v>-38044.379400000093</v>
      </c>
      <c r="AO630" s="250">
        <f>VLOOKUP($A630,'App C Share Inflows'!$A:$I,6,FALSE)</f>
        <v>-19777.379400000093</v>
      </c>
      <c r="AP630" s="250">
        <f>VLOOKUP($A630,'App C Share Inflows'!$A:$I,7,FALSE)</f>
        <v>0</v>
      </c>
      <c r="AQ630" s="250">
        <f>VLOOKUP($A630,'App C Share Inflows'!$A:$I,8,FALSE)</f>
        <v>0</v>
      </c>
      <c r="AR630" s="250">
        <f>VLOOKUP($A630,'App C Share Inflows'!$A:$I,9,FALSE)</f>
        <v>0</v>
      </c>
    </row>
    <row r="631" spans="1:44">
      <c r="A631" s="4">
        <v>96911</v>
      </c>
      <c r="B631" s="84" t="s">
        <v>627</v>
      </c>
      <c r="C631" s="249">
        <f>VLOOKUP($A631,'App C Total'!$A:$I,3,FALSE)</f>
        <v>3.4400000000000001E-6</v>
      </c>
      <c r="D631" s="44"/>
      <c r="E631" s="250">
        <f>VLOOKUP($A631,'App C Total'!$A:$I,5,FALSE)</f>
        <v>6423.0821150000011</v>
      </c>
      <c r="F631" s="250">
        <f>VLOOKUP($A631,'App C Total'!$A:$I,6,FALSE)</f>
        <v>4148.3726750000005</v>
      </c>
      <c r="G631" s="250">
        <f>VLOOKUP($A631,'App C Total'!$A:$I,7,FALSE)</f>
        <v>5003.3147900000004</v>
      </c>
      <c r="H631" s="250">
        <f>VLOOKUP($A631,'App C Total'!$A:$I,8,FALSE)</f>
        <v>257.84863999999999</v>
      </c>
      <c r="I631" s="250">
        <f>VLOOKUP($A631,'App C Total'!$A:$I,9,FALSE)</f>
        <v>0</v>
      </c>
      <c r="L631" s="250">
        <f>VLOOKUP($A631,'App C Exp'!$A:$I,5,FALSE)</f>
        <v>988.65255999999999</v>
      </c>
      <c r="M631" s="250">
        <f>VLOOKUP($A631,'App C Exp'!$A:$I,6,FALSE)</f>
        <v>734.05816000000004</v>
      </c>
      <c r="N631" s="250">
        <f>VLOOKUP($A631,'App C Exp'!$A:$I,7,FALSE)</f>
        <v>761.38207999999997</v>
      </c>
      <c r="O631" s="250">
        <f>VLOOKUP($A631,'App C Exp'!$A:$I,8,FALSE)</f>
        <v>0</v>
      </c>
      <c r="P631" s="250">
        <f>VLOOKUP($A631,'App C Exp'!$A:$I,9,FALSE)</f>
        <v>0</v>
      </c>
      <c r="S631" s="250">
        <f>VLOOKUP($A631,'App C Inv'!$A:$I,5,FALSE)</f>
        <v>1519.1556</v>
      </c>
      <c r="T631" s="250">
        <f>VLOOKUP($A631,'App C Inv'!$A:$I,6,FALSE)</f>
        <v>1007.20448</v>
      </c>
      <c r="U631" s="250">
        <f>VLOOKUP($A631,'App C Inv'!$A:$I,7,FALSE)</f>
        <v>3313.6316000000002</v>
      </c>
      <c r="V631" s="250">
        <f>VLOOKUP($A631,'App C Inv'!$A:$I,8,FALSE)</f>
        <v>257.84863999999999</v>
      </c>
      <c r="W631" s="250">
        <f>VLOOKUP($A631,'App C Inv'!$A:$I,9,FALSE)</f>
        <v>0</v>
      </c>
      <c r="Z631" s="250">
        <f>VLOOKUP($A631,'App C Assum'!$A:$I,5,FALSE)</f>
        <v>968.16392000000008</v>
      </c>
      <c r="AA631" s="250">
        <f>VLOOKUP($A631,'App C Assum'!$A:$I,6,FALSE)</f>
        <v>0</v>
      </c>
      <c r="AB631" s="250">
        <f>VLOOKUP($A631,'App C Assum'!$A:$I,7,FALSE)</f>
        <v>0</v>
      </c>
      <c r="AC631" s="250">
        <f>VLOOKUP($A631,'App C Assum'!$A:$I,8,FALSE)</f>
        <v>0</v>
      </c>
      <c r="AD631" s="250">
        <f>VLOOKUP($A631,'App C Assum'!$A:$I,9,FALSE)</f>
        <v>0</v>
      </c>
      <c r="AG631" s="250">
        <f>VLOOKUP($A631,'App C Share Outflows'!$A:$I,5,FALSE)</f>
        <v>2947.1100350000006</v>
      </c>
      <c r="AH631" s="250">
        <f>VLOOKUP($A631,'App C Share Outflows'!$A:$I,6,FALSE)</f>
        <v>2407.1100350000006</v>
      </c>
      <c r="AI631" s="250">
        <f>VLOOKUP($A631,'App C Share Outflows'!$A:$I,7,FALSE)</f>
        <v>928.30111000000045</v>
      </c>
      <c r="AJ631" s="250">
        <f>VLOOKUP($A631,'App C Share Outflows'!$A:$I,8,FALSE)</f>
        <v>0</v>
      </c>
      <c r="AK631" s="250">
        <f>VLOOKUP($A631,'App C Share Outflows'!$A:$I,9,FALSE)</f>
        <v>0</v>
      </c>
      <c r="AN631" s="250">
        <f>VLOOKUP($A631,'App C Share Inflows'!$A:$I,5,FALSE)</f>
        <v>0</v>
      </c>
      <c r="AO631" s="250">
        <f>VLOOKUP($A631,'App C Share Inflows'!$A:$I,6,FALSE)</f>
        <v>0</v>
      </c>
      <c r="AP631" s="250">
        <f>VLOOKUP($A631,'App C Share Inflows'!$A:$I,7,FALSE)</f>
        <v>0</v>
      </c>
      <c r="AQ631" s="250">
        <f>VLOOKUP($A631,'App C Share Inflows'!$A:$I,8,FALSE)</f>
        <v>0</v>
      </c>
      <c r="AR631" s="250">
        <f>VLOOKUP($A631,'App C Share Inflows'!$A:$I,9,FALSE)</f>
        <v>0</v>
      </c>
    </row>
    <row r="632" spans="1:44">
      <c r="A632" s="4">
        <v>96912</v>
      </c>
      <c r="B632" s="84" t="s">
        <v>628</v>
      </c>
      <c r="C632" s="249">
        <f>VLOOKUP($A632,'App C Total'!$A:$I,3,FALSE)</f>
        <v>6.3230000000000003E-5</v>
      </c>
      <c r="D632" s="44"/>
      <c r="E632" s="250">
        <f>VLOOKUP($A632,'App C Total'!$A:$I,5,FALSE)</f>
        <v>51788.502592500008</v>
      </c>
      <c r="F632" s="250">
        <f>VLOOKUP($A632,'App C Total'!$A:$I,6,FALSE)</f>
        <v>22831.131112500003</v>
      </c>
      <c r="G632" s="250">
        <f>VLOOKUP($A632,'App C Total'!$A:$I,7,FALSE)</f>
        <v>67934.325867500011</v>
      </c>
      <c r="H632" s="250">
        <f>VLOOKUP($A632,'App C Total'!$A:$I,8,FALSE)</f>
        <v>4739.4678800000002</v>
      </c>
      <c r="I632" s="250">
        <f>VLOOKUP($A632,'App C Total'!$A:$I,9,FALSE)</f>
        <v>0</v>
      </c>
      <c r="L632" s="250">
        <f>VLOOKUP($A632,'App C Exp'!$A:$I,5,FALSE)</f>
        <v>18172.23877</v>
      </c>
      <c r="M632" s="250">
        <f>VLOOKUP($A632,'App C Exp'!$A:$I,6,FALSE)</f>
        <v>13492.58647</v>
      </c>
      <c r="N632" s="250">
        <f>VLOOKUP($A632,'App C Exp'!$A:$I,7,FALSE)</f>
        <v>13994.82236</v>
      </c>
      <c r="O632" s="250">
        <f>VLOOKUP($A632,'App C Exp'!$A:$I,8,FALSE)</f>
        <v>0</v>
      </c>
      <c r="P632" s="250">
        <f>VLOOKUP($A632,'App C Exp'!$A:$I,9,FALSE)</f>
        <v>0</v>
      </c>
      <c r="S632" s="250">
        <f>VLOOKUP($A632,'App C Inv'!$A:$I,5,FALSE)</f>
        <v>27923.316450000002</v>
      </c>
      <c r="T632" s="250">
        <f>VLOOKUP($A632,'App C Inv'!$A:$I,6,FALSE)</f>
        <v>18513.238160000001</v>
      </c>
      <c r="U632" s="250">
        <f>VLOOKUP($A632,'App C Inv'!$A:$I,7,FALSE)</f>
        <v>60907.245950000004</v>
      </c>
      <c r="V632" s="250">
        <f>VLOOKUP($A632,'App C Inv'!$A:$I,8,FALSE)</f>
        <v>4739.4678800000002</v>
      </c>
      <c r="W632" s="250">
        <f>VLOOKUP($A632,'App C Inv'!$A:$I,9,FALSE)</f>
        <v>0</v>
      </c>
      <c r="Z632" s="250">
        <f>VLOOKUP($A632,'App C Assum'!$A:$I,5,FALSE)</f>
        <v>17795.640890000002</v>
      </c>
      <c r="AA632" s="250">
        <f>VLOOKUP($A632,'App C Assum'!$A:$I,6,FALSE)</f>
        <v>0</v>
      </c>
      <c r="AB632" s="250">
        <f>VLOOKUP($A632,'App C Assum'!$A:$I,7,FALSE)</f>
        <v>0</v>
      </c>
      <c r="AC632" s="250">
        <f>VLOOKUP($A632,'App C Assum'!$A:$I,8,FALSE)</f>
        <v>0</v>
      </c>
      <c r="AD632" s="250">
        <f>VLOOKUP($A632,'App C Assum'!$A:$I,9,FALSE)</f>
        <v>0</v>
      </c>
      <c r="AG632" s="250">
        <f>VLOOKUP($A632,'App C Share Outflows'!$A:$I,5,FALSE)</f>
        <v>0</v>
      </c>
      <c r="AH632" s="250">
        <f>VLOOKUP($A632,'App C Share Outflows'!$A:$I,6,FALSE)</f>
        <v>0</v>
      </c>
      <c r="AI632" s="250">
        <f>VLOOKUP($A632,'App C Share Outflows'!$A:$I,7,FALSE)</f>
        <v>0</v>
      </c>
      <c r="AJ632" s="250">
        <f>VLOOKUP($A632,'App C Share Outflows'!$A:$I,8,FALSE)</f>
        <v>0</v>
      </c>
      <c r="AK632" s="250">
        <f>VLOOKUP($A632,'App C Share Outflows'!$A:$I,9,FALSE)</f>
        <v>0</v>
      </c>
      <c r="AN632" s="250">
        <f>VLOOKUP($A632,'App C Share Inflows'!$A:$I,5,FALSE)</f>
        <v>-12102.6935175</v>
      </c>
      <c r="AO632" s="250">
        <f>VLOOKUP($A632,'App C Share Inflows'!$A:$I,6,FALSE)</f>
        <v>-9174.6935174999999</v>
      </c>
      <c r="AP632" s="250">
        <f>VLOOKUP($A632,'App C Share Inflows'!$A:$I,7,FALSE)</f>
        <v>-6967.7424424999954</v>
      </c>
      <c r="AQ632" s="250">
        <f>VLOOKUP($A632,'App C Share Inflows'!$A:$I,8,FALSE)</f>
        <v>0</v>
      </c>
      <c r="AR632" s="250">
        <f>VLOOKUP($A632,'App C Share Inflows'!$A:$I,9,FALSE)</f>
        <v>0</v>
      </c>
    </row>
    <row r="633" spans="1:44">
      <c r="A633" s="4">
        <v>96918</v>
      </c>
      <c r="B633" s="84" t="s">
        <v>629</v>
      </c>
      <c r="C633" s="249">
        <f>VLOOKUP($A633,'App C Total'!$A:$I,3,FALSE)</f>
        <v>3.4230000000000003E-5</v>
      </c>
      <c r="D633" s="44"/>
      <c r="E633" s="250">
        <f>VLOOKUP($A633,'App C Total'!$A:$I,5,FALSE)</f>
        <v>39092.935142500013</v>
      </c>
      <c r="F633" s="250">
        <f>VLOOKUP($A633,'App C Total'!$A:$I,6,FALSE)</f>
        <v>20533.567662500005</v>
      </c>
      <c r="G633" s="250">
        <f>VLOOKUP($A633,'App C Total'!$A:$I,7,FALSE)</f>
        <v>34024.765817500011</v>
      </c>
      <c r="H633" s="250">
        <f>VLOOKUP($A633,'App C Total'!$A:$I,8,FALSE)</f>
        <v>2565.74388</v>
      </c>
      <c r="I633" s="250">
        <f>VLOOKUP($A633,'App C Total'!$A:$I,9,FALSE)</f>
        <v>0</v>
      </c>
      <c r="L633" s="250">
        <f>VLOOKUP($A633,'App C Exp'!$A:$I,5,FALSE)</f>
        <v>9837.66777</v>
      </c>
      <c r="M633" s="250">
        <f>VLOOKUP($A633,'App C Exp'!$A:$I,6,FALSE)</f>
        <v>7304.3054700000002</v>
      </c>
      <c r="N633" s="250">
        <f>VLOOKUP($A633,'App C Exp'!$A:$I,7,FALSE)</f>
        <v>7576.1943600000004</v>
      </c>
      <c r="O633" s="250">
        <f>VLOOKUP($A633,'App C Exp'!$A:$I,8,FALSE)</f>
        <v>0</v>
      </c>
      <c r="P633" s="250">
        <f>VLOOKUP($A633,'App C Exp'!$A:$I,9,FALSE)</f>
        <v>0</v>
      </c>
      <c r="S633" s="250">
        <f>VLOOKUP($A633,'App C Inv'!$A:$I,5,FALSE)</f>
        <v>15116.481450000001</v>
      </c>
      <c r="T633" s="250">
        <f>VLOOKUP($A633,'App C Inv'!$A:$I,6,FALSE)</f>
        <v>10022.27016</v>
      </c>
      <c r="U633" s="250">
        <f>VLOOKUP($A633,'App C Inv'!$A:$I,7,FALSE)</f>
        <v>32972.560949999999</v>
      </c>
      <c r="V633" s="250">
        <f>VLOOKUP($A633,'App C Inv'!$A:$I,8,FALSE)</f>
        <v>2565.74388</v>
      </c>
      <c r="W633" s="250">
        <f>VLOOKUP($A633,'App C Inv'!$A:$I,9,FALSE)</f>
        <v>0</v>
      </c>
      <c r="Z633" s="250">
        <f>VLOOKUP($A633,'App C Assum'!$A:$I,5,FALSE)</f>
        <v>9633.7938900000008</v>
      </c>
      <c r="AA633" s="250">
        <f>VLOOKUP($A633,'App C Assum'!$A:$I,6,FALSE)</f>
        <v>0</v>
      </c>
      <c r="AB633" s="250">
        <f>VLOOKUP($A633,'App C Assum'!$A:$I,7,FALSE)</f>
        <v>0</v>
      </c>
      <c r="AC633" s="250">
        <f>VLOOKUP($A633,'App C Assum'!$A:$I,8,FALSE)</f>
        <v>0</v>
      </c>
      <c r="AD633" s="250">
        <f>VLOOKUP($A633,'App C Assum'!$A:$I,9,FALSE)</f>
        <v>0</v>
      </c>
      <c r="AG633" s="250">
        <f>VLOOKUP($A633,'App C Share Outflows'!$A:$I,5,FALSE)</f>
        <v>11028.981524999999</v>
      </c>
      <c r="AH633" s="250">
        <f>VLOOKUP($A633,'App C Share Outflows'!$A:$I,6,FALSE)</f>
        <v>9730.9815249999992</v>
      </c>
      <c r="AI633" s="250">
        <f>VLOOKUP($A633,'App C Share Outflows'!$A:$I,7,FALSE)</f>
        <v>0</v>
      </c>
      <c r="AJ633" s="250">
        <f>VLOOKUP($A633,'App C Share Outflows'!$A:$I,8,FALSE)</f>
        <v>0</v>
      </c>
      <c r="AK633" s="250">
        <f>VLOOKUP($A633,'App C Share Outflows'!$A:$I,9,FALSE)</f>
        <v>0</v>
      </c>
      <c r="AN633" s="250">
        <f>VLOOKUP($A633,'App C Share Inflows'!$A:$I,5,FALSE)</f>
        <v>-6523.9894924999917</v>
      </c>
      <c r="AO633" s="250">
        <f>VLOOKUP($A633,'App C Share Inflows'!$A:$I,6,FALSE)</f>
        <v>-6523.9894924999917</v>
      </c>
      <c r="AP633" s="250">
        <f>VLOOKUP($A633,'App C Share Inflows'!$A:$I,7,FALSE)</f>
        <v>-6523.9894924999917</v>
      </c>
      <c r="AQ633" s="250">
        <f>VLOOKUP($A633,'App C Share Inflows'!$A:$I,8,FALSE)</f>
        <v>0</v>
      </c>
      <c r="AR633" s="250">
        <f>VLOOKUP($A633,'App C Share Inflows'!$A:$I,9,FALSE)</f>
        <v>0</v>
      </c>
    </row>
    <row r="634" spans="1:44">
      <c r="A634" s="4">
        <v>97001</v>
      </c>
      <c r="B634" s="84" t="s">
        <v>630</v>
      </c>
      <c r="C634" s="249">
        <f>VLOOKUP($A634,'App C Total'!$A:$I,3,FALSE)</f>
        <v>1.4025800000000001E-3</v>
      </c>
      <c r="D634" s="44"/>
      <c r="E634" s="250">
        <f>VLOOKUP($A634,'App C Total'!$A:$I,5,FALSE)</f>
        <v>1472478.5196800001</v>
      </c>
      <c r="F634" s="250">
        <f>VLOOKUP($A634,'App C Total'!$A:$I,6,FALSE)</f>
        <v>707907.0876000002</v>
      </c>
      <c r="G634" s="250">
        <f>VLOOKUP($A634,'App C Total'!$A:$I,7,FALSE)</f>
        <v>1632349.2429550001</v>
      </c>
      <c r="H634" s="250">
        <f>VLOOKUP($A634,'App C Total'!$A:$I,8,FALSE)</f>
        <v>105131.78648000001</v>
      </c>
      <c r="I634" s="250">
        <f>VLOOKUP($A634,'App C Total'!$A:$I,9,FALSE)</f>
        <v>0</v>
      </c>
      <c r="L634" s="250">
        <f>VLOOKUP($A634,'App C Exp'!$A:$I,5,FALSE)</f>
        <v>403100.08942000003</v>
      </c>
      <c r="M634" s="250">
        <f>VLOOKUP($A634,'App C Exp'!$A:$I,6,FALSE)</f>
        <v>299295.14361999999</v>
      </c>
      <c r="N634" s="250">
        <f>VLOOKUP($A634,'App C Exp'!$A:$I,7,FALSE)</f>
        <v>310435.83656000003</v>
      </c>
      <c r="O634" s="250">
        <f>VLOOKUP($A634,'App C Exp'!$A:$I,8,FALSE)</f>
        <v>0</v>
      </c>
      <c r="P634" s="250">
        <f>VLOOKUP($A634,'App C Exp'!$A:$I,9,FALSE)</f>
        <v>0</v>
      </c>
      <c r="S634" s="250">
        <f>VLOOKUP($A634,'App C Inv'!$A:$I,5,FALSE)</f>
        <v>619400.36670000001</v>
      </c>
      <c r="T634" s="250">
        <f>VLOOKUP($A634,'App C Inv'!$A:$I,6,FALSE)</f>
        <v>410664.20336000004</v>
      </c>
      <c r="U634" s="250">
        <f>VLOOKUP($A634,'App C Inv'!$A:$I,7,FALSE)</f>
        <v>1351056.2237</v>
      </c>
      <c r="V634" s="250">
        <f>VLOOKUP($A634,'App C Inv'!$A:$I,8,FALSE)</f>
        <v>105131.78648000001</v>
      </c>
      <c r="W634" s="250">
        <f>VLOOKUP($A634,'App C Inv'!$A:$I,9,FALSE)</f>
        <v>0</v>
      </c>
      <c r="Z634" s="250">
        <f>VLOOKUP($A634,'App C Assum'!$A:$I,5,FALSE)</f>
        <v>394746.32294000004</v>
      </c>
      <c r="AA634" s="250">
        <f>VLOOKUP($A634,'App C Assum'!$A:$I,6,FALSE)</f>
        <v>0</v>
      </c>
      <c r="AB634" s="250">
        <f>VLOOKUP($A634,'App C Assum'!$A:$I,7,FALSE)</f>
        <v>0</v>
      </c>
      <c r="AC634" s="250">
        <f>VLOOKUP($A634,'App C Assum'!$A:$I,8,FALSE)</f>
        <v>0</v>
      </c>
      <c r="AD634" s="250">
        <f>VLOOKUP($A634,'App C Assum'!$A:$I,9,FALSE)</f>
        <v>0</v>
      </c>
      <c r="AG634" s="250">
        <f>VLOOKUP($A634,'App C Share Outflows'!$A:$I,5,FALSE)</f>
        <v>84374.557924999972</v>
      </c>
      <c r="AH634" s="250">
        <f>VLOOKUP($A634,'App C Share Outflows'!$A:$I,6,FALSE)</f>
        <v>27090.557924999972</v>
      </c>
      <c r="AI634" s="250">
        <f>VLOOKUP($A634,'App C Share Outflows'!$A:$I,7,FALSE)</f>
        <v>0</v>
      </c>
      <c r="AJ634" s="250">
        <f>VLOOKUP($A634,'App C Share Outflows'!$A:$I,8,FALSE)</f>
        <v>0</v>
      </c>
      <c r="AK634" s="250">
        <f>VLOOKUP($A634,'App C Share Outflows'!$A:$I,9,FALSE)</f>
        <v>0</v>
      </c>
      <c r="AN634" s="250">
        <f>VLOOKUP($A634,'App C Share Inflows'!$A:$I,5,FALSE)</f>
        <v>-29142.817304999815</v>
      </c>
      <c r="AO634" s="250">
        <f>VLOOKUP($A634,'App C Share Inflows'!$A:$I,6,FALSE)</f>
        <v>-29142.817304999815</v>
      </c>
      <c r="AP634" s="250">
        <f>VLOOKUP($A634,'App C Share Inflows'!$A:$I,7,FALSE)</f>
        <v>-29142.817304999815</v>
      </c>
      <c r="AQ634" s="250">
        <f>VLOOKUP($A634,'App C Share Inflows'!$A:$I,8,FALSE)</f>
        <v>0</v>
      </c>
      <c r="AR634" s="250">
        <f>VLOOKUP($A634,'App C Share Inflows'!$A:$I,9,FALSE)</f>
        <v>0</v>
      </c>
    </row>
    <row r="635" spans="1:44">
      <c r="A635" s="4">
        <v>97002</v>
      </c>
      <c r="B635" s="84" t="s">
        <v>631</v>
      </c>
      <c r="C635" s="249">
        <f>VLOOKUP($A635,'App C Total'!$A:$I,3,FALSE)</f>
        <v>4.0301999999999997E-4</v>
      </c>
      <c r="D635" s="44"/>
      <c r="E635" s="250">
        <f>VLOOKUP($A635,'App C Total'!$A:$I,5,FALSE)</f>
        <v>321858.88306999998</v>
      </c>
      <c r="F635" s="250">
        <f>VLOOKUP($A635,'App C Total'!$A:$I,6,FALSE)</f>
        <v>152354.56955000001</v>
      </c>
      <c r="G635" s="250">
        <f>VLOOKUP($A635,'App C Total'!$A:$I,7,FALSE)</f>
        <v>463111.97074499994</v>
      </c>
      <c r="H635" s="250">
        <f>VLOOKUP($A635,'App C Total'!$A:$I,8,FALSE)</f>
        <v>30208.767119999997</v>
      </c>
      <c r="I635" s="250">
        <f>VLOOKUP($A635,'App C Total'!$A:$I,9,FALSE)</f>
        <v>0</v>
      </c>
      <c r="L635" s="250">
        <f>VLOOKUP($A635,'App C Exp'!$A:$I,5,FALSE)</f>
        <v>115827.54497999999</v>
      </c>
      <c r="M635" s="250">
        <f>VLOOKUP($A635,'App C Exp'!$A:$I,6,FALSE)</f>
        <v>86000.034779999987</v>
      </c>
      <c r="N635" s="250">
        <f>VLOOKUP($A635,'App C Exp'!$A:$I,7,FALSE)</f>
        <v>89201.222639999993</v>
      </c>
      <c r="O635" s="250">
        <f>VLOOKUP($A635,'App C Exp'!$A:$I,8,FALSE)</f>
        <v>0</v>
      </c>
      <c r="P635" s="250">
        <f>VLOOKUP($A635,'App C Exp'!$A:$I,9,FALSE)</f>
        <v>0</v>
      </c>
      <c r="S635" s="250">
        <f>VLOOKUP($A635,'App C Inv'!$A:$I,5,FALSE)</f>
        <v>177979.67729999998</v>
      </c>
      <c r="T635" s="250">
        <f>VLOOKUP($A635,'App C Inv'!$A:$I,6,FALSE)</f>
        <v>118001.03184</v>
      </c>
      <c r="U635" s="250">
        <f>VLOOKUP($A635,'App C Inv'!$A:$I,7,FALSE)</f>
        <v>388215.06029999995</v>
      </c>
      <c r="V635" s="250">
        <f>VLOOKUP($A635,'App C Inv'!$A:$I,8,FALSE)</f>
        <v>30208.767119999997</v>
      </c>
      <c r="W635" s="250">
        <f>VLOOKUP($A635,'App C Inv'!$A:$I,9,FALSE)</f>
        <v>0</v>
      </c>
      <c r="Z635" s="250">
        <f>VLOOKUP($A635,'App C Assum'!$A:$I,5,FALSE)</f>
        <v>113427.15785999999</v>
      </c>
      <c r="AA635" s="250">
        <f>VLOOKUP($A635,'App C Assum'!$A:$I,6,FALSE)</f>
        <v>0</v>
      </c>
      <c r="AB635" s="250">
        <f>VLOOKUP($A635,'App C Assum'!$A:$I,7,FALSE)</f>
        <v>0</v>
      </c>
      <c r="AC635" s="250">
        <f>VLOOKUP($A635,'App C Assum'!$A:$I,8,FALSE)</f>
        <v>0</v>
      </c>
      <c r="AD635" s="250">
        <f>VLOOKUP($A635,'App C Assum'!$A:$I,9,FALSE)</f>
        <v>0</v>
      </c>
      <c r="AG635" s="250">
        <f>VLOOKUP($A635,'App C Share Outflows'!$A:$I,5,FALSE)</f>
        <v>0</v>
      </c>
      <c r="AH635" s="250">
        <f>VLOOKUP($A635,'App C Share Outflows'!$A:$I,6,FALSE)</f>
        <v>0</v>
      </c>
      <c r="AI635" s="250">
        <f>VLOOKUP($A635,'App C Share Outflows'!$A:$I,7,FALSE)</f>
        <v>0</v>
      </c>
      <c r="AJ635" s="250">
        <f>VLOOKUP($A635,'App C Share Outflows'!$A:$I,8,FALSE)</f>
        <v>0</v>
      </c>
      <c r="AK635" s="250">
        <f>VLOOKUP($A635,'App C Share Outflows'!$A:$I,9,FALSE)</f>
        <v>0</v>
      </c>
      <c r="AN635" s="250">
        <f>VLOOKUP($A635,'App C Share Inflows'!$A:$I,5,FALSE)</f>
        <v>-85375.497069999998</v>
      </c>
      <c r="AO635" s="250">
        <f>VLOOKUP($A635,'App C Share Inflows'!$A:$I,6,FALSE)</f>
        <v>-51646.497069999998</v>
      </c>
      <c r="AP635" s="250">
        <f>VLOOKUP($A635,'App C Share Inflows'!$A:$I,7,FALSE)</f>
        <v>-14304.312194999979</v>
      </c>
      <c r="AQ635" s="250">
        <f>VLOOKUP($A635,'App C Share Inflows'!$A:$I,8,FALSE)</f>
        <v>0</v>
      </c>
      <c r="AR635" s="250">
        <f>VLOOKUP($A635,'App C Share Inflows'!$A:$I,9,FALSE)</f>
        <v>0</v>
      </c>
    </row>
    <row r="636" spans="1:44">
      <c r="A636" s="94">
        <v>97004</v>
      </c>
      <c r="B636" s="95" t="s">
        <v>632</v>
      </c>
      <c r="C636" s="249">
        <f>VLOOKUP($A636,'App C Total'!$A:$I,3,FALSE)</f>
        <v>1.241E-5</v>
      </c>
      <c r="D636" s="44"/>
      <c r="E636" s="250">
        <f>VLOOKUP($A636,'App C Total'!$A:$I,5,FALSE)</f>
        <v>12160.112272500002</v>
      </c>
      <c r="F636" s="250">
        <f>VLOOKUP($A636,'App C Total'!$A:$I,6,FALSE)</f>
        <v>3695.047112500004</v>
      </c>
      <c r="G636" s="250">
        <f>VLOOKUP($A636,'App C Total'!$A:$I,7,FALSE)</f>
        <v>11720.785972500003</v>
      </c>
      <c r="H636" s="250">
        <f>VLOOKUP($A636,'App C Total'!$A:$I,8,FALSE)</f>
        <v>930.20395999999994</v>
      </c>
      <c r="I636" s="250">
        <f>VLOOKUP($A636,'App C Total'!$A:$I,9,FALSE)</f>
        <v>0</v>
      </c>
      <c r="L636" s="250">
        <f>VLOOKUP($A636,'App C Exp'!$A:$I,5,FALSE)</f>
        <v>3566.6215899999997</v>
      </c>
      <c r="M636" s="250">
        <f>VLOOKUP($A636,'App C Exp'!$A:$I,6,FALSE)</f>
        <v>2648.1574900000001</v>
      </c>
      <c r="N636" s="250">
        <f>VLOOKUP($A636,'App C Exp'!$A:$I,7,FALSE)</f>
        <v>2746.7301200000002</v>
      </c>
      <c r="O636" s="250">
        <f>VLOOKUP($A636,'App C Exp'!$A:$I,8,FALSE)</f>
        <v>0</v>
      </c>
      <c r="P636" s="250">
        <f>VLOOKUP($A636,'App C Exp'!$A:$I,9,FALSE)</f>
        <v>0</v>
      </c>
      <c r="S636" s="250">
        <f>VLOOKUP($A636,'App C Inv'!$A:$I,5,FALSE)</f>
        <v>5480.4421499999999</v>
      </c>
      <c r="T636" s="250">
        <f>VLOOKUP($A636,'App C Inv'!$A:$I,6,FALSE)</f>
        <v>3633.5487199999998</v>
      </c>
      <c r="U636" s="250">
        <f>VLOOKUP($A636,'App C Inv'!$A:$I,7,FALSE)</f>
        <v>11954.11865</v>
      </c>
      <c r="V636" s="250">
        <f>VLOOKUP($A636,'App C Inv'!$A:$I,8,FALSE)</f>
        <v>930.20395999999994</v>
      </c>
      <c r="W636" s="250">
        <f>VLOOKUP($A636,'App C Inv'!$A:$I,9,FALSE)</f>
        <v>0</v>
      </c>
      <c r="Z636" s="250">
        <f>VLOOKUP($A636,'App C Assum'!$A:$I,5,FALSE)</f>
        <v>3492.7076299999999</v>
      </c>
      <c r="AA636" s="250">
        <f>VLOOKUP($A636,'App C Assum'!$A:$I,6,FALSE)</f>
        <v>0</v>
      </c>
      <c r="AB636" s="250">
        <f>VLOOKUP($A636,'App C Assum'!$A:$I,7,FALSE)</f>
        <v>0</v>
      </c>
      <c r="AC636" s="250">
        <f>VLOOKUP($A636,'App C Assum'!$A:$I,8,FALSE)</f>
        <v>0</v>
      </c>
      <c r="AD636" s="250">
        <f>VLOOKUP($A636,'App C Assum'!$A:$I,9,FALSE)</f>
        <v>0</v>
      </c>
      <c r="AG636" s="250">
        <f>VLOOKUP($A636,'App C Share Outflows'!$A:$I,5,FALSE)</f>
        <v>2600.4037000000008</v>
      </c>
      <c r="AH636" s="250">
        <f>VLOOKUP($A636,'App C Share Outflows'!$A:$I,6,FALSE)</f>
        <v>393.40370000000075</v>
      </c>
      <c r="AI636" s="250">
        <f>VLOOKUP($A636,'App C Share Outflows'!$A:$I,7,FALSE)</f>
        <v>0</v>
      </c>
      <c r="AJ636" s="250">
        <f>VLOOKUP($A636,'App C Share Outflows'!$A:$I,8,FALSE)</f>
        <v>0</v>
      </c>
      <c r="AK636" s="250">
        <f>VLOOKUP($A636,'App C Share Outflows'!$A:$I,9,FALSE)</f>
        <v>0</v>
      </c>
      <c r="AN636" s="250">
        <f>VLOOKUP($A636,'App C Share Inflows'!$A:$I,5,FALSE)</f>
        <v>-2980.062797499997</v>
      </c>
      <c r="AO636" s="250">
        <f>VLOOKUP($A636,'App C Share Inflows'!$A:$I,6,FALSE)</f>
        <v>-2980.062797499997</v>
      </c>
      <c r="AP636" s="250">
        <f>VLOOKUP($A636,'App C Share Inflows'!$A:$I,7,FALSE)</f>
        <v>-2980.062797499997</v>
      </c>
      <c r="AQ636" s="250">
        <f>VLOOKUP($A636,'App C Share Inflows'!$A:$I,8,FALSE)</f>
        <v>0</v>
      </c>
      <c r="AR636" s="250">
        <f>VLOOKUP($A636,'App C Share Inflows'!$A:$I,9,FALSE)</f>
        <v>0</v>
      </c>
    </row>
    <row r="637" spans="1:44">
      <c r="A637" s="4">
        <v>97005</v>
      </c>
      <c r="B637" s="84" t="s">
        <v>633</v>
      </c>
      <c r="C637" s="249">
        <f>VLOOKUP($A637,'App C Total'!$A:$I,3,FALSE)</f>
        <v>9.3100000000000006E-6</v>
      </c>
      <c r="D637" s="44"/>
      <c r="E637" s="250">
        <f>VLOOKUP($A637,'App C Total'!$A:$I,5,FALSE)</f>
        <v>1160.4415224999975</v>
      </c>
      <c r="F637" s="250">
        <f>VLOOKUP($A637,'App C Total'!$A:$I,6,FALSE)</f>
        <v>-8364.368037500004</v>
      </c>
      <c r="G637" s="250">
        <f>VLOOKUP($A637,'App C Total'!$A:$I,7,FALSE)</f>
        <v>-2212.1278524999998</v>
      </c>
      <c r="H637" s="250">
        <f>VLOOKUP($A637,'App C Total'!$A:$I,8,FALSE)</f>
        <v>697.84036000000003</v>
      </c>
      <c r="I637" s="250">
        <f>VLOOKUP($A637,'App C Total'!$A:$I,9,FALSE)</f>
        <v>0</v>
      </c>
      <c r="L637" s="250">
        <f>VLOOKUP($A637,'App C Exp'!$A:$I,5,FALSE)</f>
        <v>2675.68469</v>
      </c>
      <c r="M637" s="250">
        <f>VLOOKUP($A637,'App C Exp'!$A:$I,6,FALSE)</f>
        <v>1986.6515900000002</v>
      </c>
      <c r="N637" s="250">
        <f>VLOOKUP($A637,'App C Exp'!$A:$I,7,FALSE)</f>
        <v>2060.6009200000003</v>
      </c>
      <c r="O637" s="250">
        <f>VLOOKUP($A637,'App C Exp'!$A:$I,8,FALSE)</f>
        <v>0</v>
      </c>
      <c r="P637" s="250">
        <f>VLOOKUP($A637,'App C Exp'!$A:$I,9,FALSE)</f>
        <v>0</v>
      </c>
      <c r="S637" s="250">
        <f>VLOOKUP($A637,'App C Inv'!$A:$I,5,FALSE)</f>
        <v>4111.4356500000004</v>
      </c>
      <c r="T637" s="250">
        <f>VLOOKUP($A637,'App C Inv'!$A:$I,6,FALSE)</f>
        <v>2725.8935200000001</v>
      </c>
      <c r="U637" s="250">
        <f>VLOOKUP($A637,'App C Inv'!$A:$I,7,FALSE)</f>
        <v>8967.9971500000011</v>
      </c>
      <c r="V637" s="250">
        <f>VLOOKUP($A637,'App C Inv'!$A:$I,8,FALSE)</f>
        <v>697.84036000000003</v>
      </c>
      <c r="W637" s="250">
        <f>VLOOKUP($A637,'App C Inv'!$A:$I,9,FALSE)</f>
        <v>0</v>
      </c>
      <c r="Z637" s="250">
        <f>VLOOKUP($A637,'App C Assum'!$A:$I,5,FALSE)</f>
        <v>2620.2343300000002</v>
      </c>
      <c r="AA637" s="250">
        <f>VLOOKUP($A637,'App C Assum'!$A:$I,6,FALSE)</f>
        <v>0</v>
      </c>
      <c r="AB637" s="250">
        <f>VLOOKUP($A637,'App C Assum'!$A:$I,7,FALSE)</f>
        <v>0</v>
      </c>
      <c r="AC637" s="250">
        <f>VLOOKUP($A637,'App C Assum'!$A:$I,8,FALSE)</f>
        <v>0</v>
      </c>
      <c r="AD637" s="250">
        <f>VLOOKUP($A637,'App C Assum'!$A:$I,9,FALSE)</f>
        <v>0</v>
      </c>
      <c r="AG637" s="250">
        <f>VLOOKUP($A637,'App C Share Outflows'!$A:$I,5,FALSE)</f>
        <v>5000.4946499999987</v>
      </c>
      <c r="AH637" s="250">
        <f>VLOOKUP($A637,'App C Share Outflows'!$A:$I,6,FALSE)</f>
        <v>170.49464999999873</v>
      </c>
      <c r="AI637" s="250">
        <f>VLOOKUP($A637,'App C Share Outflows'!$A:$I,7,FALSE)</f>
        <v>0</v>
      </c>
      <c r="AJ637" s="250">
        <f>VLOOKUP($A637,'App C Share Outflows'!$A:$I,8,FALSE)</f>
        <v>0</v>
      </c>
      <c r="AK637" s="250">
        <f>VLOOKUP($A637,'App C Share Outflows'!$A:$I,9,FALSE)</f>
        <v>0</v>
      </c>
      <c r="AN637" s="250">
        <f>VLOOKUP($A637,'App C Share Inflows'!$A:$I,5,FALSE)</f>
        <v>-13247.407797500002</v>
      </c>
      <c r="AO637" s="250">
        <f>VLOOKUP($A637,'App C Share Inflows'!$A:$I,6,FALSE)</f>
        <v>-13247.407797500002</v>
      </c>
      <c r="AP637" s="250">
        <f>VLOOKUP($A637,'App C Share Inflows'!$A:$I,7,FALSE)</f>
        <v>-13240.725922500002</v>
      </c>
      <c r="AQ637" s="250">
        <f>VLOOKUP($A637,'App C Share Inflows'!$A:$I,8,FALSE)</f>
        <v>0</v>
      </c>
      <c r="AR637" s="250">
        <f>VLOOKUP($A637,'App C Share Inflows'!$A:$I,9,FALSE)</f>
        <v>0</v>
      </c>
    </row>
    <row r="638" spans="1:44">
      <c r="A638" s="4">
        <v>97008</v>
      </c>
      <c r="B638" s="84" t="s">
        <v>634</v>
      </c>
      <c r="C638" s="249">
        <f>VLOOKUP($A638,'App C Total'!$A:$I,3,FALSE)</f>
        <v>2.5332000000000002E-4</v>
      </c>
      <c r="D638" s="44"/>
      <c r="E638" s="250">
        <f>VLOOKUP($A638,'App C Total'!$A:$I,5,FALSE)</f>
        <v>222161.22569500003</v>
      </c>
      <c r="F638" s="250">
        <f>VLOOKUP($A638,'App C Total'!$A:$I,6,FALSE)</f>
        <v>85537.029375000027</v>
      </c>
      <c r="G638" s="250">
        <f>VLOOKUP($A638,'App C Total'!$A:$I,7,FALSE)</f>
        <v>231447.02722000002</v>
      </c>
      <c r="H638" s="250">
        <f>VLOOKUP($A638,'App C Total'!$A:$I,8,FALSE)</f>
        <v>18987.853920000001</v>
      </c>
      <c r="I638" s="250">
        <f>VLOOKUP($A638,'App C Total'!$A:$I,9,FALSE)</f>
        <v>0</v>
      </c>
      <c r="L638" s="250">
        <f>VLOOKUP($A638,'App C Exp'!$A:$I,5,FALSE)</f>
        <v>72803.914680000002</v>
      </c>
      <c r="M638" s="250">
        <f>VLOOKUP($A638,'App C Exp'!$A:$I,6,FALSE)</f>
        <v>54055.701480000003</v>
      </c>
      <c r="N638" s="250">
        <f>VLOOKUP($A638,'App C Exp'!$A:$I,7,FALSE)</f>
        <v>56067.822240000001</v>
      </c>
      <c r="O638" s="250">
        <f>VLOOKUP($A638,'App C Exp'!$A:$I,8,FALSE)</f>
        <v>0</v>
      </c>
      <c r="P638" s="250">
        <f>VLOOKUP($A638,'App C Exp'!$A:$I,9,FALSE)</f>
        <v>0</v>
      </c>
      <c r="S638" s="250">
        <f>VLOOKUP($A638,'App C Inv'!$A:$I,5,FALSE)</f>
        <v>111869.91180000002</v>
      </c>
      <c r="T638" s="250">
        <f>VLOOKUP($A638,'App C Inv'!$A:$I,6,FALSE)</f>
        <v>74170.069440000007</v>
      </c>
      <c r="U638" s="250">
        <f>VLOOKUP($A638,'App C Inv'!$A:$I,7,FALSE)</f>
        <v>244014.28980000003</v>
      </c>
      <c r="V638" s="250">
        <f>VLOOKUP($A638,'App C Inv'!$A:$I,8,FALSE)</f>
        <v>18987.853920000001</v>
      </c>
      <c r="W638" s="250">
        <f>VLOOKUP($A638,'App C Inv'!$A:$I,9,FALSE)</f>
        <v>0</v>
      </c>
      <c r="Z638" s="250">
        <f>VLOOKUP($A638,'App C Assum'!$A:$I,5,FALSE)</f>
        <v>71295.140760000009</v>
      </c>
      <c r="AA638" s="250">
        <f>VLOOKUP($A638,'App C Assum'!$A:$I,6,FALSE)</f>
        <v>0</v>
      </c>
      <c r="AB638" s="250">
        <f>VLOOKUP($A638,'App C Assum'!$A:$I,7,FALSE)</f>
        <v>0</v>
      </c>
      <c r="AC638" s="250">
        <f>VLOOKUP($A638,'App C Assum'!$A:$I,8,FALSE)</f>
        <v>0</v>
      </c>
      <c r="AD638" s="250">
        <f>VLOOKUP($A638,'App C Assum'!$A:$I,9,FALSE)</f>
        <v>0</v>
      </c>
      <c r="AG638" s="250">
        <f>VLOOKUP($A638,'App C Share Outflows'!$A:$I,5,FALSE)</f>
        <v>46560.317650000041</v>
      </c>
      <c r="AH638" s="250">
        <f>VLOOKUP($A638,'App C Share Outflows'!$A:$I,6,FALSE)</f>
        <v>37679.317650000041</v>
      </c>
      <c r="AI638" s="250">
        <f>VLOOKUP($A638,'App C Share Outflows'!$A:$I,7,FALSE)</f>
        <v>0</v>
      </c>
      <c r="AJ638" s="250">
        <f>VLOOKUP($A638,'App C Share Outflows'!$A:$I,8,FALSE)</f>
        <v>0</v>
      </c>
      <c r="AK638" s="250">
        <f>VLOOKUP($A638,'App C Share Outflows'!$A:$I,9,FALSE)</f>
        <v>0</v>
      </c>
      <c r="AN638" s="250">
        <f>VLOOKUP($A638,'App C Share Inflows'!$A:$I,5,FALSE)</f>
        <v>-80368.059195000023</v>
      </c>
      <c r="AO638" s="250">
        <f>VLOOKUP($A638,'App C Share Inflows'!$A:$I,6,FALSE)</f>
        <v>-80368.059195000023</v>
      </c>
      <c r="AP638" s="250">
        <f>VLOOKUP($A638,'App C Share Inflows'!$A:$I,7,FALSE)</f>
        <v>-68635.084820000018</v>
      </c>
      <c r="AQ638" s="250">
        <f>VLOOKUP($A638,'App C Share Inflows'!$A:$I,8,FALSE)</f>
        <v>0</v>
      </c>
      <c r="AR638" s="250">
        <f>VLOOKUP($A638,'App C Share Inflows'!$A:$I,9,FALSE)</f>
        <v>0</v>
      </c>
    </row>
    <row r="639" spans="1:44">
      <c r="A639" s="4">
        <v>97011</v>
      </c>
      <c r="B639" s="84" t="s">
        <v>635</v>
      </c>
      <c r="C639" s="249">
        <f>VLOOKUP($A639,'App C Total'!$A:$I,3,FALSE)</f>
        <v>1.72711E-3</v>
      </c>
      <c r="D639" s="44"/>
      <c r="E639" s="250">
        <f>VLOOKUP($A639,'App C Total'!$A:$I,5,FALSE)</f>
        <v>1625407.5896474998</v>
      </c>
      <c r="F639" s="250">
        <f>VLOOKUP($A639,'App C Total'!$A:$I,6,FALSE)</f>
        <v>763922.46728750004</v>
      </c>
      <c r="G639" s="250">
        <f>VLOOKUP($A639,'App C Total'!$A:$I,7,FALSE)</f>
        <v>1900905.7298475001</v>
      </c>
      <c r="H639" s="250">
        <f>VLOOKUP($A639,'App C Total'!$A:$I,8,FALSE)</f>
        <v>129457.25716000001</v>
      </c>
      <c r="I639" s="250">
        <f>VLOOKUP($A639,'App C Total'!$A:$I,9,FALSE)</f>
        <v>0</v>
      </c>
      <c r="L639" s="250">
        <f>VLOOKUP($A639,'App C Exp'!$A:$I,5,FALSE)</f>
        <v>496369.68689000001</v>
      </c>
      <c r="M639" s="250">
        <f>VLOOKUP($A639,'App C Exp'!$A:$I,6,FALSE)</f>
        <v>368546.27578999999</v>
      </c>
      <c r="N639" s="250">
        <f>VLOOKUP($A639,'App C Exp'!$A:$I,7,FALSE)</f>
        <v>382264.71052000002</v>
      </c>
      <c r="O639" s="250">
        <f>VLOOKUP($A639,'App C Exp'!$A:$I,8,FALSE)</f>
        <v>0</v>
      </c>
      <c r="P639" s="250">
        <f>VLOOKUP($A639,'App C Exp'!$A:$I,9,FALSE)</f>
        <v>0</v>
      </c>
      <c r="S639" s="250">
        <f>VLOOKUP($A639,'App C Inv'!$A:$I,5,FALSE)</f>
        <v>762717.68264999997</v>
      </c>
      <c r="T639" s="250">
        <f>VLOOKUP($A639,'App C Inv'!$A:$I,6,FALSE)</f>
        <v>505683.99112000002</v>
      </c>
      <c r="U639" s="250">
        <f>VLOOKUP($A639,'App C Inv'!$A:$I,7,FALSE)</f>
        <v>1663664.61415</v>
      </c>
      <c r="V639" s="250">
        <f>VLOOKUP($A639,'App C Inv'!$A:$I,8,FALSE)</f>
        <v>129457.25716000001</v>
      </c>
      <c r="W639" s="250">
        <f>VLOOKUP($A639,'App C Inv'!$A:$I,9,FALSE)</f>
        <v>0</v>
      </c>
      <c r="Z639" s="250">
        <f>VLOOKUP($A639,'App C Assum'!$A:$I,5,FALSE)</f>
        <v>486083.01973</v>
      </c>
      <c r="AA639" s="250">
        <f>VLOOKUP($A639,'App C Assum'!$A:$I,6,FALSE)</f>
        <v>0</v>
      </c>
      <c r="AB639" s="250">
        <f>VLOOKUP($A639,'App C Assum'!$A:$I,7,FALSE)</f>
        <v>0</v>
      </c>
      <c r="AC639" s="250">
        <f>VLOOKUP($A639,'App C Assum'!$A:$I,8,FALSE)</f>
        <v>0</v>
      </c>
      <c r="AD639" s="250">
        <f>VLOOKUP($A639,'App C Assum'!$A:$I,9,FALSE)</f>
        <v>0</v>
      </c>
      <c r="AG639" s="250">
        <f>VLOOKUP($A639,'App C Share Outflows'!$A:$I,5,FALSE)</f>
        <v>50239.090199999977</v>
      </c>
      <c r="AH639" s="250">
        <f>VLOOKUP($A639,'App C Share Outflows'!$A:$I,6,FALSE)</f>
        <v>50239.090199999977</v>
      </c>
      <c r="AI639" s="250">
        <f>VLOOKUP($A639,'App C Share Outflows'!$A:$I,7,FALSE)</f>
        <v>0</v>
      </c>
      <c r="AJ639" s="250">
        <f>VLOOKUP($A639,'App C Share Outflows'!$A:$I,8,FALSE)</f>
        <v>0</v>
      </c>
      <c r="AK639" s="250">
        <f>VLOOKUP($A639,'App C Share Outflows'!$A:$I,9,FALSE)</f>
        <v>0</v>
      </c>
      <c r="AN639" s="250">
        <f>VLOOKUP($A639,'App C Share Inflows'!$A:$I,5,FALSE)</f>
        <v>-170001.88982249994</v>
      </c>
      <c r="AO639" s="250">
        <f>VLOOKUP($A639,'App C Share Inflows'!$A:$I,6,FALSE)</f>
        <v>-160546.88982249994</v>
      </c>
      <c r="AP639" s="250">
        <f>VLOOKUP($A639,'App C Share Inflows'!$A:$I,7,FALSE)</f>
        <v>-145023.59482249996</v>
      </c>
      <c r="AQ639" s="250">
        <f>VLOOKUP($A639,'App C Share Inflows'!$A:$I,8,FALSE)</f>
        <v>0</v>
      </c>
      <c r="AR639" s="250">
        <f>VLOOKUP($A639,'App C Share Inflows'!$A:$I,9,FALSE)</f>
        <v>0</v>
      </c>
    </row>
    <row r="640" spans="1:44">
      <c r="A640" s="4">
        <v>97012</v>
      </c>
      <c r="B640" s="84" t="s">
        <v>636</v>
      </c>
      <c r="C640" s="249">
        <f>VLOOKUP($A640,'App C Total'!$A:$I,3,FALSE)</f>
        <v>2.4130000000000001E-5</v>
      </c>
      <c r="D640" s="44"/>
      <c r="E640" s="250">
        <f>VLOOKUP($A640,'App C Total'!$A:$I,5,FALSE)</f>
        <v>24453.006792500004</v>
      </c>
      <c r="F640" s="250">
        <f>VLOOKUP($A640,'App C Total'!$A:$I,6,FALSE)</f>
        <v>14199.826912500002</v>
      </c>
      <c r="G640" s="250">
        <f>VLOOKUP($A640,'App C Total'!$A:$I,7,FALSE)</f>
        <v>28607.891042500003</v>
      </c>
      <c r="H640" s="250">
        <f>VLOOKUP($A640,'App C Total'!$A:$I,8,FALSE)</f>
        <v>1808.6882800000001</v>
      </c>
      <c r="I640" s="250">
        <f>VLOOKUP($A640,'App C Total'!$A:$I,9,FALSE)</f>
        <v>0</v>
      </c>
      <c r="L640" s="250">
        <f>VLOOKUP($A640,'App C Exp'!$A:$I,5,FALSE)</f>
        <v>6934.9378700000007</v>
      </c>
      <c r="M640" s="250">
        <f>VLOOKUP($A640,'App C Exp'!$A:$I,6,FALSE)</f>
        <v>5149.0765700000002</v>
      </c>
      <c r="N640" s="250">
        <f>VLOOKUP($A640,'App C Exp'!$A:$I,7,FALSE)</f>
        <v>5340.7411600000005</v>
      </c>
      <c r="O640" s="250">
        <f>VLOOKUP($A640,'App C Exp'!$A:$I,8,FALSE)</f>
        <v>0</v>
      </c>
      <c r="P640" s="250">
        <f>VLOOKUP($A640,'App C Exp'!$A:$I,9,FALSE)</f>
        <v>0</v>
      </c>
      <c r="S640" s="250">
        <f>VLOOKUP($A640,'App C Inv'!$A:$I,5,FALSE)</f>
        <v>10656.169950000001</v>
      </c>
      <c r="T640" s="250">
        <f>VLOOKUP($A640,'App C Inv'!$A:$I,6,FALSE)</f>
        <v>7065.07096</v>
      </c>
      <c r="U640" s="250">
        <f>VLOOKUP($A640,'App C Inv'!$A:$I,7,FALSE)</f>
        <v>23243.584450000002</v>
      </c>
      <c r="V640" s="250">
        <f>VLOOKUP($A640,'App C Inv'!$A:$I,8,FALSE)</f>
        <v>1808.6882800000001</v>
      </c>
      <c r="W640" s="250">
        <f>VLOOKUP($A640,'App C Inv'!$A:$I,9,FALSE)</f>
        <v>0</v>
      </c>
      <c r="Z640" s="250">
        <f>VLOOKUP($A640,'App C Assum'!$A:$I,5,FALSE)</f>
        <v>6791.2195900000006</v>
      </c>
      <c r="AA640" s="250">
        <f>VLOOKUP($A640,'App C Assum'!$A:$I,6,FALSE)</f>
        <v>0</v>
      </c>
      <c r="AB640" s="250">
        <f>VLOOKUP($A640,'App C Assum'!$A:$I,7,FALSE)</f>
        <v>0</v>
      </c>
      <c r="AC640" s="250">
        <f>VLOOKUP($A640,'App C Assum'!$A:$I,8,FALSE)</f>
        <v>0</v>
      </c>
      <c r="AD640" s="250">
        <f>VLOOKUP($A640,'App C Assum'!$A:$I,9,FALSE)</f>
        <v>0</v>
      </c>
      <c r="AG640" s="250">
        <f>VLOOKUP($A640,'App C Share Outflows'!$A:$I,5,FALSE)</f>
        <v>1985.679382500002</v>
      </c>
      <c r="AH640" s="250">
        <f>VLOOKUP($A640,'App C Share Outflows'!$A:$I,6,FALSE)</f>
        <v>1985.679382500002</v>
      </c>
      <c r="AI640" s="250">
        <f>VLOOKUP($A640,'App C Share Outflows'!$A:$I,7,FALSE)</f>
        <v>23.56543250000118</v>
      </c>
      <c r="AJ640" s="250">
        <f>VLOOKUP($A640,'App C Share Outflows'!$A:$I,8,FALSE)</f>
        <v>0</v>
      </c>
      <c r="AK640" s="250">
        <f>VLOOKUP($A640,'App C Share Outflows'!$A:$I,9,FALSE)</f>
        <v>0</v>
      </c>
      <c r="AN640" s="250">
        <f>VLOOKUP($A640,'App C Share Inflows'!$A:$I,5,FALSE)</f>
        <v>-1915</v>
      </c>
      <c r="AO640" s="250">
        <f>VLOOKUP($A640,'App C Share Inflows'!$A:$I,6,FALSE)</f>
        <v>0</v>
      </c>
      <c r="AP640" s="250">
        <f>VLOOKUP($A640,'App C Share Inflows'!$A:$I,7,FALSE)</f>
        <v>0</v>
      </c>
      <c r="AQ640" s="250">
        <f>VLOOKUP($A640,'App C Share Inflows'!$A:$I,8,FALSE)</f>
        <v>0</v>
      </c>
      <c r="AR640" s="250">
        <f>VLOOKUP($A640,'App C Share Inflows'!$A:$I,9,FALSE)</f>
        <v>0</v>
      </c>
    </row>
    <row r="641" spans="1:44">
      <c r="A641" s="4">
        <v>97013</v>
      </c>
      <c r="B641" s="84" t="s">
        <v>637</v>
      </c>
      <c r="C641" s="249">
        <f>VLOOKUP($A641,'App C Total'!$A:$I,3,FALSE)</f>
        <v>2.1299999999999999E-5</v>
      </c>
      <c r="D641" s="44"/>
      <c r="E641" s="250">
        <f>VLOOKUP($A641,'App C Total'!$A:$I,5,FALSE)</f>
        <v>26117.867525000009</v>
      </c>
      <c r="F641" s="250">
        <f>VLOOKUP($A641,'App C Total'!$A:$I,6,FALSE)</f>
        <v>13458.788725000008</v>
      </c>
      <c r="G641" s="250">
        <f>VLOOKUP($A641,'App C Total'!$A:$I,7,FALSE)</f>
        <v>25908.336725000005</v>
      </c>
      <c r="H641" s="250">
        <f>VLOOKUP($A641,'App C Total'!$A:$I,8,FALSE)</f>
        <v>1596.5627999999999</v>
      </c>
      <c r="I641" s="250">
        <f>VLOOKUP($A641,'App C Total'!$A:$I,9,FALSE)</f>
        <v>0</v>
      </c>
      <c r="L641" s="250">
        <f>VLOOKUP($A641,'App C Exp'!$A:$I,5,FALSE)</f>
        <v>6121.5986999999996</v>
      </c>
      <c r="M641" s="250">
        <f>VLOOKUP($A641,'App C Exp'!$A:$I,6,FALSE)</f>
        <v>4545.1857</v>
      </c>
      <c r="N641" s="250">
        <f>VLOOKUP($A641,'App C Exp'!$A:$I,7,FALSE)</f>
        <v>4714.3715999999995</v>
      </c>
      <c r="O641" s="250">
        <f>VLOOKUP($A641,'App C Exp'!$A:$I,8,FALSE)</f>
        <v>0</v>
      </c>
      <c r="P641" s="250">
        <f>VLOOKUP($A641,'App C Exp'!$A:$I,9,FALSE)</f>
        <v>0</v>
      </c>
      <c r="S641" s="250">
        <f>VLOOKUP($A641,'App C Inv'!$A:$I,5,FALSE)</f>
        <v>9406.3994999999995</v>
      </c>
      <c r="T641" s="250">
        <f>VLOOKUP($A641,'App C Inv'!$A:$I,6,FALSE)</f>
        <v>6236.4695999999994</v>
      </c>
      <c r="U641" s="250">
        <f>VLOOKUP($A641,'App C Inv'!$A:$I,7,FALSE)</f>
        <v>20517.5445</v>
      </c>
      <c r="V641" s="250">
        <f>VLOOKUP($A641,'App C Inv'!$A:$I,8,FALSE)</f>
        <v>1596.5627999999999</v>
      </c>
      <c r="W641" s="250">
        <f>VLOOKUP($A641,'App C Inv'!$A:$I,9,FALSE)</f>
        <v>0</v>
      </c>
      <c r="Z641" s="250">
        <f>VLOOKUP($A641,'App C Assum'!$A:$I,5,FALSE)</f>
        <v>5994.7358999999997</v>
      </c>
      <c r="AA641" s="250">
        <f>VLOOKUP($A641,'App C Assum'!$A:$I,6,FALSE)</f>
        <v>0</v>
      </c>
      <c r="AB641" s="250">
        <f>VLOOKUP($A641,'App C Assum'!$A:$I,7,FALSE)</f>
        <v>0</v>
      </c>
      <c r="AC641" s="250">
        <f>VLOOKUP($A641,'App C Assum'!$A:$I,8,FALSE)</f>
        <v>0</v>
      </c>
      <c r="AD641" s="250">
        <f>VLOOKUP($A641,'App C Assum'!$A:$I,9,FALSE)</f>
        <v>0</v>
      </c>
      <c r="AG641" s="250">
        <f>VLOOKUP($A641,'App C Share Outflows'!$A:$I,5,FALSE)</f>
        <v>4595.1334250000091</v>
      </c>
      <c r="AH641" s="250">
        <f>VLOOKUP($A641,'App C Share Outflows'!$A:$I,6,FALSE)</f>
        <v>2677.1334250000095</v>
      </c>
      <c r="AI641" s="250">
        <f>VLOOKUP($A641,'App C Share Outflows'!$A:$I,7,FALSE)</f>
        <v>676.42062500000566</v>
      </c>
      <c r="AJ641" s="250">
        <f>VLOOKUP($A641,'App C Share Outflows'!$A:$I,8,FALSE)</f>
        <v>0</v>
      </c>
      <c r="AK641" s="250">
        <f>VLOOKUP($A641,'App C Share Outflows'!$A:$I,9,FALSE)</f>
        <v>0</v>
      </c>
      <c r="AN641" s="250">
        <f>VLOOKUP($A641,'App C Share Inflows'!$A:$I,5,FALSE)</f>
        <v>0</v>
      </c>
      <c r="AO641" s="250">
        <f>VLOOKUP($A641,'App C Share Inflows'!$A:$I,6,FALSE)</f>
        <v>0</v>
      </c>
      <c r="AP641" s="250">
        <f>VLOOKUP($A641,'App C Share Inflows'!$A:$I,7,FALSE)</f>
        <v>0</v>
      </c>
      <c r="AQ641" s="250">
        <f>VLOOKUP($A641,'App C Share Inflows'!$A:$I,8,FALSE)</f>
        <v>0</v>
      </c>
      <c r="AR641" s="250">
        <f>VLOOKUP($A641,'App C Share Inflows'!$A:$I,9,FALSE)</f>
        <v>0</v>
      </c>
    </row>
    <row r="642" spans="1:44">
      <c r="A642" s="4">
        <v>97015</v>
      </c>
      <c r="B642" s="84" t="s">
        <v>638</v>
      </c>
      <c r="C642" s="249">
        <f>VLOOKUP($A642,'App C Total'!$A:$I,3,FALSE)</f>
        <v>4.1260000000000001E-5</v>
      </c>
      <c r="D642" s="44"/>
      <c r="E642" s="250">
        <f>VLOOKUP($A642,'App C Total'!$A:$I,5,FALSE)</f>
        <v>38887.820534999999</v>
      </c>
      <c r="F642" s="250">
        <f>VLOOKUP($A642,'App C Total'!$A:$I,6,FALSE)</f>
        <v>17605.392774999993</v>
      </c>
      <c r="G642" s="250">
        <f>VLOOKUP($A642,'App C Total'!$A:$I,7,FALSE)</f>
        <v>45353.548134999997</v>
      </c>
      <c r="H642" s="250">
        <f>VLOOKUP($A642,'App C Total'!$A:$I,8,FALSE)</f>
        <v>3092.6845600000001</v>
      </c>
      <c r="I642" s="250">
        <f>VLOOKUP($A642,'App C Total'!$A:$I,9,FALSE)</f>
        <v>0</v>
      </c>
      <c r="L642" s="250">
        <f>VLOOKUP($A642,'App C Exp'!$A:$I,5,FALSE)</f>
        <v>11858.08274</v>
      </c>
      <c r="M642" s="250">
        <f>VLOOKUP($A642,'App C Exp'!$A:$I,6,FALSE)</f>
        <v>8804.4301400000004</v>
      </c>
      <c r="N642" s="250">
        <f>VLOOKUP($A642,'App C Exp'!$A:$I,7,FALSE)</f>
        <v>9132.1583200000005</v>
      </c>
      <c r="O642" s="250">
        <f>VLOOKUP($A642,'App C Exp'!$A:$I,8,FALSE)</f>
        <v>0</v>
      </c>
      <c r="P642" s="250">
        <f>VLOOKUP($A642,'App C Exp'!$A:$I,9,FALSE)</f>
        <v>0</v>
      </c>
      <c r="S642" s="250">
        <f>VLOOKUP($A642,'App C Inv'!$A:$I,5,FALSE)</f>
        <v>18221.034900000002</v>
      </c>
      <c r="T642" s="250">
        <f>VLOOKUP($A642,'App C Inv'!$A:$I,6,FALSE)</f>
        <v>12080.59792</v>
      </c>
      <c r="U642" s="250">
        <f>VLOOKUP($A642,'App C Inv'!$A:$I,7,FALSE)</f>
        <v>39744.313900000001</v>
      </c>
      <c r="V642" s="250">
        <f>VLOOKUP($A642,'App C Inv'!$A:$I,8,FALSE)</f>
        <v>3092.6845600000001</v>
      </c>
      <c r="W642" s="250">
        <f>VLOOKUP($A642,'App C Inv'!$A:$I,9,FALSE)</f>
        <v>0</v>
      </c>
      <c r="Z642" s="250">
        <f>VLOOKUP($A642,'App C Assum'!$A:$I,5,FALSE)</f>
        <v>11612.338180000001</v>
      </c>
      <c r="AA642" s="250">
        <f>VLOOKUP($A642,'App C Assum'!$A:$I,6,FALSE)</f>
        <v>0</v>
      </c>
      <c r="AB642" s="250">
        <f>VLOOKUP($A642,'App C Assum'!$A:$I,7,FALSE)</f>
        <v>0</v>
      </c>
      <c r="AC642" s="250">
        <f>VLOOKUP($A642,'App C Assum'!$A:$I,8,FALSE)</f>
        <v>0</v>
      </c>
      <c r="AD642" s="250">
        <f>VLOOKUP($A642,'App C Assum'!$A:$I,9,FALSE)</f>
        <v>0</v>
      </c>
      <c r="AG642" s="250">
        <f>VLOOKUP($A642,'App C Share Outflows'!$A:$I,5,FALSE)</f>
        <v>946.61499999999796</v>
      </c>
      <c r="AH642" s="250">
        <f>VLOOKUP($A642,'App C Share Outflows'!$A:$I,6,FALSE)</f>
        <v>470.61499999999796</v>
      </c>
      <c r="AI642" s="250">
        <f>VLOOKUP($A642,'App C Share Outflows'!$A:$I,7,FALSE)</f>
        <v>0</v>
      </c>
      <c r="AJ642" s="250">
        <f>VLOOKUP($A642,'App C Share Outflows'!$A:$I,8,FALSE)</f>
        <v>0</v>
      </c>
      <c r="AK642" s="250">
        <f>VLOOKUP($A642,'App C Share Outflows'!$A:$I,9,FALSE)</f>
        <v>0</v>
      </c>
      <c r="AN642" s="250">
        <f>VLOOKUP($A642,'App C Share Inflows'!$A:$I,5,FALSE)</f>
        <v>-3750.2502850000046</v>
      </c>
      <c r="AO642" s="250">
        <f>VLOOKUP($A642,'App C Share Inflows'!$A:$I,6,FALSE)</f>
        <v>-3750.2502850000046</v>
      </c>
      <c r="AP642" s="250">
        <f>VLOOKUP($A642,'App C Share Inflows'!$A:$I,7,FALSE)</f>
        <v>-3522.9240850000087</v>
      </c>
      <c r="AQ642" s="250">
        <f>VLOOKUP($A642,'App C Share Inflows'!$A:$I,8,FALSE)</f>
        <v>0</v>
      </c>
      <c r="AR642" s="250">
        <f>VLOOKUP($A642,'App C Share Inflows'!$A:$I,9,FALSE)</f>
        <v>0</v>
      </c>
    </row>
    <row r="643" spans="1:44">
      <c r="A643" s="4">
        <v>97018</v>
      </c>
      <c r="B643" s="84" t="s">
        <v>639</v>
      </c>
      <c r="C643" s="249">
        <f>VLOOKUP($A643,'App C Total'!$A:$I,3,FALSE)</f>
        <v>2.1799999999999999E-6</v>
      </c>
      <c r="D643" s="44"/>
      <c r="E643" s="250">
        <f>VLOOKUP($A643,'App C Total'!$A:$I,5,FALSE)</f>
        <v>-5757.4053949999989</v>
      </c>
      <c r="F643" s="250">
        <f>VLOOKUP($A643,'App C Total'!$A:$I,6,FALSE)</f>
        <v>-5951.7270749999989</v>
      </c>
      <c r="G643" s="250">
        <f>VLOOKUP($A643,'App C Total'!$A:$I,7,FALSE)</f>
        <v>-1054.753295</v>
      </c>
      <c r="H643" s="250">
        <f>VLOOKUP($A643,'App C Total'!$A:$I,8,FALSE)</f>
        <v>163.40407999999999</v>
      </c>
      <c r="I643" s="250">
        <f>VLOOKUP($A643,'App C Total'!$A:$I,9,FALSE)</f>
        <v>0</v>
      </c>
      <c r="L643" s="250">
        <f>VLOOKUP($A643,'App C Exp'!$A:$I,5,FALSE)</f>
        <v>626.52981999999997</v>
      </c>
      <c r="M643" s="250">
        <f>VLOOKUP($A643,'App C Exp'!$A:$I,6,FALSE)</f>
        <v>465.18801999999999</v>
      </c>
      <c r="N643" s="250">
        <f>VLOOKUP($A643,'App C Exp'!$A:$I,7,FALSE)</f>
        <v>482.50376</v>
      </c>
      <c r="O643" s="250">
        <f>VLOOKUP($A643,'App C Exp'!$A:$I,8,FALSE)</f>
        <v>0</v>
      </c>
      <c r="P643" s="250">
        <f>VLOOKUP($A643,'App C Exp'!$A:$I,9,FALSE)</f>
        <v>0</v>
      </c>
      <c r="S643" s="250">
        <f>VLOOKUP($A643,'App C Inv'!$A:$I,5,FALSE)</f>
        <v>962.72069999999997</v>
      </c>
      <c r="T643" s="250">
        <f>VLOOKUP($A643,'App C Inv'!$A:$I,6,FALSE)</f>
        <v>638.28656000000001</v>
      </c>
      <c r="U643" s="250">
        <f>VLOOKUP($A643,'App C Inv'!$A:$I,7,FALSE)</f>
        <v>2099.9177</v>
      </c>
      <c r="V643" s="250">
        <f>VLOOKUP($A643,'App C Inv'!$A:$I,8,FALSE)</f>
        <v>163.40407999999999</v>
      </c>
      <c r="W643" s="250">
        <f>VLOOKUP($A643,'App C Inv'!$A:$I,9,FALSE)</f>
        <v>0</v>
      </c>
      <c r="Z643" s="250">
        <f>VLOOKUP($A643,'App C Assum'!$A:$I,5,FALSE)</f>
        <v>613.54573999999991</v>
      </c>
      <c r="AA643" s="250">
        <f>VLOOKUP($A643,'App C Assum'!$A:$I,6,FALSE)</f>
        <v>0</v>
      </c>
      <c r="AB643" s="250">
        <f>VLOOKUP($A643,'App C Assum'!$A:$I,7,FALSE)</f>
        <v>0</v>
      </c>
      <c r="AC643" s="250">
        <f>VLOOKUP($A643,'App C Assum'!$A:$I,8,FALSE)</f>
        <v>0</v>
      </c>
      <c r="AD643" s="250">
        <f>VLOOKUP($A643,'App C Assum'!$A:$I,9,FALSE)</f>
        <v>0</v>
      </c>
      <c r="AG643" s="250">
        <f>VLOOKUP($A643,'App C Share Outflows'!$A:$I,5,FALSE)</f>
        <v>730.67625000000021</v>
      </c>
      <c r="AH643" s="250">
        <f>VLOOKUP($A643,'App C Share Outflows'!$A:$I,6,FALSE)</f>
        <v>730.67625000000021</v>
      </c>
      <c r="AI643" s="250">
        <f>VLOOKUP($A643,'App C Share Outflows'!$A:$I,7,FALSE)</f>
        <v>0</v>
      </c>
      <c r="AJ643" s="250">
        <f>VLOOKUP($A643,'App C Share Outflows'!$A:$I,8,FALSE)</f>
        <v>0</v>
      </c>
      <c r="AK643" s="250">
        <f>VLOOKUP($A643,'App C Share Outflows'!$A:$I,9,FALSE)</f>
        <v>0</v>
      </c>
      <c r="AN643" s="250">
        <f>VLOOKUP($A643,'App C Share Inflows'!$A:$I,5,FALSE)</f>
        <v>-8690.8779049999994</v>
      </c>
      <c r="AO643" s="250">
        <f>VLOOKUP($A643,'App C Share Inflows'!$A:$I,6,FALSE)</f>
        <v>-7785.8779049999994</v>
      </c>
      <c r="AP643" s="250">
        <f>VLOOKUP($A643,'App C Share Inflows'!$A:$I,7,FALSE)</f>
        <v>-3637.174755</v>
      </c>
      <c r="AQ643" s="250">
        <f>VLOOKUP($A643,'App C Share Inflows'!$A:$I,8,FALSE)</f>
        <v>0</v>
      </c>
      <c r="AR643" s="250">
        <f>VLOOKUP($A643,'App C Share Inflows'!$A:$I,9,FALSE)</f>
        <v>0</v>
      </c>
    </row>
    <row r="644" spans="1:44">
      <c r="A644" s="4">
        <v>97101</v>
      </c>
      <c r="B644" s="84" t="s">
        <v>640</v>
      </c>
      <c r="C644" s="249">
        <f>VLOOKUP($A644,'App C Total'!$A:$I,3,FALSE)</f>
        <v>2.83307E-3</v>
      </c>
      <c r="D644" s="44"/>
      <c r="E644" s="250">
        <f>VLOOKUP($A644,'App C Total'!$A:$I,5,FALSE)</f>
        <v>2870023.8849074999</v>
      </c>
      <c r="F644" s="250">
        <f>VLOOKUP($A644,'App C Total'!$A:$I,6,FALSE)</f>
        <v>1327055.6775875003</v>
      </c>
      <c r="G644" s="250">
        <f>VLOOKUP($A644,'App C Total'!$A:$I,7,FALSE)</f>
        <v>3225172.3657575003</v>
      </c>
      <c r="H644" s="250">
        <f>VLOOKUP($A644,'App C Total'!$A:$I,8,FALSE)</f>
        <v>212355.59492</v>
      </c>
      <c r="I644" s="250">
        <f>VLOOKUP($A644,'App C Total'!$A:$I,9,FALSE)</f>
        <v>0</v>
      </c>
      <c r="L644" s="250">
        <f>VLOOKUP($A644,'App C Exp'!$A:$I,5,FALSE)</f>
        <v>814221.48493000004</v>
      </c>
      <c r="M644" s="250">
        <f>VLOOKUP($A644,'App C Exp'!$A:$I,6,FALSE)</f>
        <v>604545.97423000005</v>
      </c>
      <c r="N644" s="250">
        <f>VLOOKUP($A644,'App C Exp'!$A:$I,7,FALSE)</f>
        <v>627049.04923999996</v>
      </c>
      <c r="O644" s="250">
        <f>VLOOKUP($A644,'App C Exp'!$A:$I,8,FALSE)</f>
        <v>0</v>
      </c>
      <c r="P644" s="250">
        <f>VLOOKUP($A644,'App C Exp'!$A:$I,9,FALSE)</f>
        <v>0</v>
      </c>
      <c r="S644" s="250">
        <f>VLOOKUP($A644,'App C Inv'!$A:$I,5,FALSE)</f>
        <v>1251126.20805</v>
      </c>
      <c r="T644" s="250">
        <f>VLOOKUP($A644,'App C Inv'!$A:$I,6,FALSE)</f>
        <v>829500.23144</v>
      </c>
      <c r="U644" s="250">
        <f>VLOOKUP($A644,'App C Inv'!$A:$I,7,FALSE)</f>
        <v>2728997.1735499999</v>
      </c>
      <c r="V644" s="250">
        <f>VLOOKUP($A644,'App C Inv'!$A:$I,8,FALSE)</f>
        <v>212355.59492</v>
      </c>
      <c r="W644" s="250">
        <f>VLOOKUP($A644,'App C Inv'!$A:$I,9,FALSE)</f>
        <v>0</v>
      </c>
      <c r="Z644" s="250">
        <f>VLOOKUP($A644,'App C Assum'!$A:$I,5,FALSE)</f>
        <v>797347.72001000005</v>
      </c>
      <c r="AA644" s="250">
        <f>VLOOKUP($A644,'App C Assum'!$A:$I,6,FALSE)</f>
        <v>0</v>
      </c>
      <c r="AB644" s="250">
        <f>VLOOKUP($A644,'App C Assum'!$A:$I,7,FALSE)</f>
        <v>0</v>
      </c>
      <c r="AC644" s="250">
        <f>VLOOKUP($A644,'App C Assum'!$A:$I,8,FALSE)</f>
        <v>0</v>
      </c>
      <c r="AD644" s="250">
        <f>VLOOKUP($A644,'App C Assum'!$A:$I,9,FALSE)</f>
        <v>0</v>
      </c>
      <c r="AG644" s="250">
        <f>VLOOKUP($A644,'App C Share Outflows'!$A:$I,5,FALSE)</f>
        <v>157454.14645000012</v>
      </c>
      <c r="AH644" s="250">
        <f>VLOOKUP($A644,'App C Share Outflows'!$A:$I,6,FALSE)</f>
        <v>43135.146450000117</v>
      </c>
      <c r="AI644" s="250">
        <f>VLOOKUP($A644,'App C Share Outflows'!$A:$I,7,FALSE)</f>
        <v>0</v>
      </c>
      <c r="AJ644" s="250">
        <f>VLOOKUP($A644,'App C Share Outflows'!$A:$I,8,FALSE)</f>
        <v>0</v>
      </c>
      <c r="AK644" s="250">
        <f>VLOOKUP($A644,'App C Share Outflows'!$A:$I,9,FALSE)</f>
        <v>0</v>
      </c>
      <c r="AN644" s="250">
        <f>VLOOKUP($A644,'App C Share Inflows'!$A:$I,5,FALSE)</f>
        <v>-150125.67453249998</v>
      </c>
      <c r="AO644" s="250">
        <f>VLOOKUP($A644,'App C Share Inflows'!$A:$I,6,FALSE)</f>
        <v>-150125.67453249998</v>
      </c>
      <c r="AP644" s="250">
        <f>VLOOKUP($A644,'App C Share Inflows'!$A:$I,7,FALSE)</f>
        <v>-130873.85703249986</v>
      </c>
      <c r="AQ644" s="250">
        <f>VLOOKUP($A644,'App C Share Inflows'!$A:$I,8,FALSE)</f>
        <v>0</v>
      </c>
      <c r="AR644" s="250">
        <f>VLOOKUP($A644,'App C Share Inflows'!$A:$I,9,FALSE)</f>
        <v>0</v>
      </c>
    </row>
    <row r="645" spans="1:44">
      <c r="A645" s="4">
        <v>97104</v>
      </c>
      <c r="B645" s="84" t="s">
        <v>641</v>
      </c>
      <c r="C645" s="249">
        <f>VLOOKUP($A645,'App C Total'!$A:$I,3,FALSE)</f>
        <v>8.1520000000000006E-5</v>
      </c>
      <c r="D645" s="44"/>
      <c r="E645" s="250">
        <f>VLOOKUP($A645,'App C Total'!$A:$I,5,FALSE)</f>
        <v>109110.41709499998</v>
      </c>
      <c r="F645" s="250">
        <f>VLOOKUP($A645,'App C Total'!$A:$I,6,FALSE)</f>
        <v>60862.83757499999</v>
      </c>
      <c r="G645" s="250">
        <f>VLOOKUP($A645,'App C Total'!$A:$I,7,FALSE)</f>
        <v>110769.24417000001</v>
      </c>
      <c r="H645" s="250">
        <f>VLOOKUP($A645,'App C Total'!$A:$I,8,FALSE)</f>
        <v>6110.4131200000002</v>
      </c>
      <c r="I645" s="250">
        <f>VLOOKUP($A645,'App C Total'!$A:$I,9,FALSE)</f>
        <v>0</v>
      </c>
      <c r="L645" s="250">
        <f>VLOOKUP($A645,'App C Exp'!$A:$I,5,FALSE)</f>
        <v>23428.766480000002</v>
      </c>
      <c r="M645" s="250">
        <f>VLOOKUP($A645,'App C Exp'!$A:$I,6,FALSE)</f>
        <v>17395.471280000002</v>
      </c>
      <c r="N645" s="250">
        <f>VLOOKUP($A645,'App C Exp'!$A:$I,7,FALSE)</f>
        <v>18042.984640000002</v>
      </c>
      <c r="O645" s="250">
        <f>VLOOKUP($A645,'App C Exp'!$A:$I,8,FALSE)</f>
        <v>0</v>
      </c>
      <c r="P645" s="250">
        <f>VLOOKUP($A645,'App C Exp'!$A:$I,9,FALSE)</f>
        <v>0</v>
      </c>
      <c r="S645" s="250">
        <f>VLOOKUP($A645,'App C Inv'!$A:$I,5,FALSE)</f>
        <v>36000.4548</v>
      </c>
      <c r="T645" s="250">
        <f>VLOOKUP($A645,'App C Inv'!$A:$I,6,FALSE)</f>
        <v>23868.403840000003</v>
      </c>
      <c r="U645" s="250">
        <f>VLOOKUP($A645,'App C Inv'!$A:$I,7,FALSE)</f>
        <v>78525.362800000003</v>
      </c>
      <c r="V645" s="250">
        <f>VLOOKUP($A645,'App C Inv'!$A:$I,8,FALSE)</f>
        <v>6110.4131200000002</v>
      </c>
      <c r="W645" s="250">
        <f>VLOOKUP($A645,'App C Inv'!$A:$I,9,FALSE)</f>
        <v>0</v>
      </c>
      <c r="Z645" s="250">
        <f>VLOOKUP($A645,'App C Assum'!$A:$I,5,FALSE)</f>
        <v>22943.233360000002</v>
      </c>
      <c r="AA645" s="250">
        <f>VLOOKUP($A645,'App C Assum'!$A:$I,6,FALSE)</f>
        <v>0</v>
      </c>
      <c r="AB645" s="250">
        <f>VLOOKUP($A645,'App C Assum'!$A:$I,7,FALSE)</f>
        <v>0</v>
      </c>
      <c r="AC645" s="250">
        <f>VLOOKUP($A645,'App C Assum'!$A:$I,8,FALSE)</f>
        <v>0</v>
      </c>
      <c r="AD645" s="250">
        <f>VLOOKUP($A645,'App C Assum'!$A:$I,9,FALSE)</f>
        <v>0</v>
      </c>
      <c r="AG645" s="250">
        <f>VLOOKUP($A645,'App C Share Outflows'!$A:$I,5,FALSE)</f>
        <v>26737.962454999986</v>
      </c>
      <c r="AH645" s="250">
        <f>VLOOKUP($A645,'App C Share Outflows'!$A:$I,6,FALSE)</f>
        <v>19598.962454999986</v>
      </c>
      <c r="AI645" s="250">
        <f>VLOOKUP($A645,'App C Share Outflows'!$A:$I,7,FALSE)</f>
        <v>14200.896729999993</v>
      </c>
      <c r="AJ645" s="250">
        <f>VLOOKUP($A645,'App C Share Outflows'!$A:$I,8,FALSE)</f>
        <v>0</v>
      </c>
      <c r="AK645" s="250">
        <f>VLOOKUP($A645,'App C Share Outflows'!$A:$I,9,FALSE)</f>
        <v>0</v>
      </c>
      <c r="AN645" s="250">
        <f>VLOOKUP($A645,'App C Share Inflows'!$A:$I,5,FALSE)</f>
        <v>0</v>
      </c>
      <c r="AO645" s="250">
        <f>VLOOKUP($A645,'App C Share Inflows'!$A:$I,6,FALSE)</f>
        <v>0</v>
      </c>
      <c r="AP645" s="250">
        <f>VLOOKUP($A645,'App C Share Inflows'!$A:$I,7,FALSE)</f>
        <v>0</v>
      </c>
      <c r="AQ645" s="250">
        <f>VLOOKUP($A645,'App C Share Inflows'!$A:$I,8,FALSE)</f>
        <v>0</v>
      </c>
      <c r="AR645" s="250">
        <f>VLOOKUP($A645,'App C Share Inflows'!$A:$I,9,FALSE)</f>
        <v>0</v>
      </c>
    </row>
    <row r="646" spans="1:44">
      <c r="A646" s="4">
        <v>97111</v>
      </c>
      <c r="B646" s="84" t="s">
        <v>642</v>
      </c>
      <c r="C646" s="249">
        <f>VLOOKUP($A646,'App C Total'!$A:$I,3,FALSE)</f>
        <v>3.5673999999999998E-4</v>
      </c>
      <c r="D646" s="44"/>
      <c r="E646" s="250">
        <f>VLOOKUP($A646,'App C Total'!$A:$I,5,FALSE)</f>
        <v>354103.69656499993</v>
      </c>
      <c r="F646" s="250">
        <f>VLOOKUP($A646,'App C Total'!$A:$I,6,FALSE)</f>
        <v>187559.27632499993</v>
      </c>
      <c r="G646" s="250">
        <f>VLOOKUP($A646,'App C Total'!$A:$I,7,FALSE)</f>
        <v>414677.28816499998</v>
      </c>
      <c r="H646" s="250">
        <f>VLOOKUP($A646,'App C Total'!$A:$I,8,FALSE)</f>
        <v>26739.80344</v>
      </c>
      <c r="I646" s="250">
        <f>VLOOKUP($A646,'App C Total'!$A:$I,9,FALSE)</f>
        <v>0</v>
      </c>
      <c r="L646" s="250">
        <f>VLOOKUP($A646,'App C Exp'!$A:$I,5,FALSE)</f>
        <v>102526.71926</v>
      </c>
      <c r="M646" s="250">
        <f>VLOOKUP($A646,'App C Exp'!$A:$I,6,FALSE)</f>
        <v>76124.391859999989</v>
      </c>
      <c r="N646" s="250">
        <f>VLOOKUP($A646,'App C Exp'!$A:$I,7,FALSE)</f>
        <v>78957.977679999996</v>
      </c>
      <c r="O646" s="250">
        <f>VLOOKUP($A646,'App C Exp'!$A:$I,8,FALSE)</f>
        <v>0</v>
      </c>
      <c r="P646" s="250">
        <f>VLOOKUP($A646,'App C Exp'!$A:$I,9,FALSE)</f>
        <v>0</v>
      </c>
      <c r="S646" s="250">
        <f>VLOOKUP($A646,'App C Inv'!$A:$I,5,FALSE)</f>
        <v>157541.73509999999</v>
      </c>
      <c r="T646" s="250">
        <f>VLOOKUP($A646,'App C Inv'!$A:$I,6,FALSE)</f>
        <v>104450.61808</v>
      </c>
      <c r="U646" s="250">
        <f>VLOOKUP($A646,'App C Inv'!$A:$I,7,FALSE)</f>
        <v>343635.15609999996</v>
      </c>
      <c r="V646" s="250">
        <f>VLOOKUP($A646,'App C Inv'!$A:$I,8,FALSE)</f>
        <v>26739.80344</v>
      </c>
      <c r="W646" s="250">
        <f>VLOOKUP($A646,'App C Inv'!$A:$I,9,FALSE)</f>
        <v>0</v>
      </c>
      <c r="Z646" s="250">
        <f>VLOOKUP($A646,'App C Assum'!$A:$I,5,FALSE)</f>
        <v>100401.97581999999</v>
      </c>
      <c r="AA646" s="250">
        <f>VLOOKUP($A646,'App C Assum'!$A:$I,6,FALSE)</f>
        <v>0</v>
      </c>
      <c r="AB646" s="250">
        <f>VLOOKUP($A646,'App C Assum'!$A:$I,7,FALSE)</f>
        <v>0</v>
      </c>
      <c r="AC646" s="250">
        <f>VLOOKUP($A646,'App C Assum'!$A:$I,8,FALSE)</f>
        <v>0</v>
      </c>
      <c r="AD646" s="250">
        <f>VLOOKUP($A646,'App C Assum'!$A:$I,9,FALSE)</f>
        <v>0</v>
      </c>
      <c r="AG646" s="250">
        <f>VLOOKUP($A646,'App C Share Outflows'!$A:$I,5,FALSE)</f>
        <v>26426.670749999976</v>
      </c>
      <c r="AH646" s="250">
        <f>VLOOKUP($A646,'App C Share Outflows'!$A:$I,6,FALSE)</f>
        <v>26426.670749999976</v>
      </c>
      <c r="AI646" s="250">
        <f>VLOOKUP($A646,'App C Share Outflows'!$A:$I,7,FALSE)</f>
        <v>0</v>
      </c>
      <c r="AJ646" s="250">
        <f>VLOOKUP($A646,'App C Share Outflows'!$A:$I,8,FALSE)</f>
        <v>0</v>
      </c>
      <c r="AK646" s="250">
        <f>VLOOKUP($A646,'App C Share Outflows'!$A:$I,9,FALSE)</f>
        <v>0</v>
      </c>
      <c r="AN646" s="250">
        <f>VLOOKUP($A646,'App C Share Inflows'!$A:$I,5,FALSE)</f>
        <v>-32793.404365000009</v>
      </c>
      <c r="AO646" s="250">
        <f>VLOOKUP($A646,'App C Share Inflows'!$A:$I,6,FALSE)</f>
        <v>-19442.404365000013</v>
      </c>
      <c r="AP646" s="250">
        <f>VLOOKUP($A646,'App C Share Inflows'!$A:$I,7,FALSE)</f>
        <v>-7915.8456150000029</v>
      </c>
      <c r="AQ646" s="250">
        <f>VLOOKUP($A646,'App C Share Inflows'!$A:$I,8,FALSE)</f>
        <v>0</v>
      </c>
      <c r="AR646" s="250">
        <f>VLOOKUP($A646,'App C Share Inflows'!$A:$I,9,FALSE)</f>
        <v>0</v>
      </c>
    </row>
    <row r="647" spans="1:44">
      <c r="A647" s="4">
        <v>97121</v>
      </c>
      <c r="B647" s="84" t="s">
        <v>643</v>
      </c>
      <c r="C647" s="249">
        <f>VLOOKUP($A647,'App C Total'!$A:$I,3,FALSE)</f>
        <v>1.9817000000000001E-4</v>
      </c>
      <c r="D647" s="44"/>
      <c r="E647" s="250">
        <f>VLOOKUP($A647,'App C Total'!$A:$I,5,FALSE)</f>
        <v>248485.70658250002</v>
      </c>
      <c r="F647" s="250">
        <f>VLOOKUP($A647,'App C Total'!$A:$I,6,FALSE)</f>
        <v>138444.33166249999</v>
      </c>
      <c r="G647" s="250">
        <f>VLOOKUP($A647,'App C Total'!$A:$I,7,FALSE)</f>
        <v>249108.69113249998</v>
      </c>
      <c r="H647" s="250">
        <f>VLOOKUP($A647,'App C Total'!$A:$I,8,FALSE)</f>
        <v>14854.03052</v>
      </c>
      <c r="I647" s="250">
        <f>VLOOKUP($A647,'App C Total'!$A:$I,9,FALSE)</f>
        <v>0</v>
      </c>
      <c r="L647" s="250">
        <f>VLOOKUP($A647,'App C Exp'!$A:$I,5,FALSE)</f>
        <v>56953.859830000001</v>
      </c>
      <c r="M647" s="250">
        <f>VLOOKUP($A647,'App C Exp'!$A:$I,6,FALSE)</f>
        <v>42287.298130000003</v>
      </c>
      <c r="N647" s="250">
        <f>VLOOKUP($A647,'App C Exp'!$A:$I,7,FALSE)</f>
        <v>43861.362440000004</v>
      </c>
      <c r="O647" s="250">
        <f>VLOOKUP($A647,'App C Exp'!$A:$I,8,FALSE)</f>
        <v>0</v>
      </c>
      <c r="P647" s="250">
        <f>VLOOKUP($A647,'App C Exp'!$A:$I,9,FALSE)</f>
        <v>0</v>
      </c>
      <c r="S647" s="250">
        <f>VLOOKUP($A647,'App C Inv'!$A:$I,5,FALSE)</f>
        <v>87514.844550000009</v>
      </c>
      <c r="T647" s="250">
        <f>VLOOKUP($A647,'App C Inv'!$A:$I,6,FALSE)</f>
        <v>58022.590640000002</v>
      </c>
      <c r="U647" s="250">
        <f>VLOOKUP($A647,'App C Inv'!$A:$I,7,FALSE)</f>
        <v>190890.22505000001</v>
      </c>
      <c r="V647" s="250">
        <f>VLOOKUP($A647,'App C Inv'!$A:$I,8,FALSE)</f>
        <v>14854.03052</v>
      </c>
      <c r="W647" s="250">
        <f>VLOOKUP($A647,'App C Inv'!$A:$I,9,FALSE)</f>
        <v>0</v>
      </c>
      <c r="Z647" s="250">
        <f>VLOOKUP($A647,'App C Assum'!$A:$I,5,FALSE)</f>
        <v>55773.559310000004</v>
      </c>
      <c r="AA647" s="250">
        <f>VLOOKUP($A647,'App C Assum'!$A:$I,6,FALSE)</f>
        <v>0</v>
      </c>
      <c r="AB647" s="250">
        <f>VLOOKUP($A647,'App C Assum'!$A:$I,7,FALSE)</f>
        <v>0</v>
      </c>
      <c r="AC647" s="250">
        <f>VLOOKUP($A647,'App C Assum'!$A:$I,8,FALSE)</f>
        <v>0</v>
      </c>
      <c r="AD647" s="250">
        <f>VLOOKUP($A647,'App C Assum'!$A:$I,9,FALSE)</f>
        <v>0</v>
      </c>
      <c r="AG647" s="250">
        <f>VLOOKUP($A647,'App C Share Outflows'!$A:$I,5,FALSE)</f>
        <v>48243.442892499996</v>
      </c>
      <c r="AH647" s="250">
        <f>VLOOKUP($A647,'App C Share Outflows'!$A:$I,6,FALSE)</f>
        <v>38134.442892499996</v>
      </c>
      <c r="AI647" s="250">
        <f>VLOOKUP($A647,'App C Share Outflows'!$A:$I,7,FALSE)</f>
        <v>14357.10364249998</v>
      </c>
      <c r="AJ647" s="250">
        <f>VLOOKUP($A647,'App C Share Outflows'!$A:$I,8,FALSE)</f>
        <v>0</v>
      </c>
      <c r="AK647" s="250">
        <f>VLOOKUP($A647,'App C Share Outflows'!$A:$I,9,FALSE)</f>
        <v>0</v>
      </c>
      <c r="AN647" s="250">
        <f>VLOOKUP($A647,'App C Share Inflows'!$A:$I,5,FALSE)</f>
        <v>0</v>
      </c>
      <c r="AO647" s="250">
        <f>VLOOKUP($A647,'App C Share Inflows'!$A:$I,6,FALSE)</f>
        <v>0</v>
      </c>
      <c r="AP647" s="250">
        <f>VLOOKUP($A647,'App C Share Inflows'!$A:$I,7,FALSE)</f>
        <v>0</v>
      </c>
      <c r="AQ647" s="250">
        <f>VLOOKUP($A647,'App C Share Inflows'!$A:$I,8,FALSE)</f>
        <v>0</v>
      </c>
      <c r="AR647" s="250">
        <f>VLOOKUP($A647,'App C Share Inflows'!$A:$I,9,FALSE)</f>
        <v>0</v>
      </c>
    </row>
    <row r="648" spans="1:44">
      <c r="A648" s="4">
        <v>97131</v>
      </c>
      <c r="B648" s="84" t="s">
        <v>644</v>
      </c>
      <c r="C648" s="249">
        <f>VLOOKUP($A648,'App C Total'!$A:$I,3,FALSE)</f>
        <v>8.2423000000000001E-4</v>
      </c>
      <c r="D648" s="44"/>
      <c r="E648" s="250">
        <f>VLOOKUP($A648,'App C Total'!$A:$I,5,FALSE)</f>
        <v>835307.18054249987</v>
      </c>
      <c r="F648" s="250">
        <f>VLOOKUP($A648,'App C Total'!$A:$I,6,FALSE)</f>
        <v>438484.77306249994</v>
      </c>
      <c r="G648" s="250">
        <f>VLOOKUP($A648,'App C Total'!$A:$I,7,FALSE)</f>
        <v>1009280.8853175</v>
      </c>
      <c r="H648" s="250">
        <f>VLOOKUP($A648,'App C Total'!$A:$I,8,FALSE)</f>
        <v>61780.98388</v>
      </c>
      <c r="I648" s="250">
        <f>VLOOKUP($A648,'App C Total'!$A:$I,9,FALSE)</f>
        <v>0</v>
      </c>
      <c r="L648" s="250">
        <f>VLOOKUP($A648,'App C Exp'!$A:$I,5,FALSE)</f>
        <v>236882.87776999999</v>
      </c>
      <c r="M648" s="250">
        <f>VLOOKUP($A648,'App C Exp'!$A:$I,6,FALSE)</f>
        <v>175881.61546999999</v>
      </c>
      <c r="N648" s="250">
        <f>VLOOKUP($A648,'App C Exp'!$A:$I,7,FALSE)</f>
        <v>182428.47435999999</v>
      </c>
      <c r="O648" s="250">
        <f>VLOOKUP($A648,'App C Exp'!$A:$I,8,FALSE)</f>
        <v>0</v>
      </c>
      <c r="P648" s="250">
        <f>VLOOKUP($A648,'App C Exp'!$A:$I,9,FALSE)</f>
        <v>0</v>
      </c>
      <c r="S648" s="250">
        <f>VLOOKUP($A648,'App C Inv'!$A:$I,5,FALSE)</f>
        <v>363992.33145</v>
      </c>
      <c r="T648" s="250">
        <f>VLOOKUP($A648,'App C Inv'!$A:$I,6,FALSE)</f>
        <v>241327.95016000001</v>
      </c>
      <c r="U648" s="250">
        <f>VLOOKUP($A648,'App C Inv'!$A:$I,7,FALSE)</f>
        <v>793951.91095000005</v>
      </c>
      <c r="V648" s="250">
        <f>VLOOKUP($A648,'App C Inv'!$A:$I,8,FALSE)</f>
        <v>61780.98388</v>
      </c>
      <c r="W648" s="250">
        <f>VLOOKUP($A648,'App C Inv'!$A:$I,9,FALSE)</f>
        <v>0</v>
      </c>
      <c r="Z648" s="250">
        <f>VLOOKUP($A648,'App C Assum'!$A:$I,5,FALSE)</f>
        <v>231973.76389</v>
      </c>
      <c r="AA648" s="250">
        <f>VLOOKUP($A648,'App C Assum'!$A:$I,6,FALSE)</f>
        <v>0</v>
      </c>
      <c r="AB648" s="250">
        <f>VLOOKUP($A648,'App C Assum'!$A:$I,7,FALSE)</f>
        <v>0</v>
      </c>
      <c r="AC648" s="250">
        <f>VLOOKUP($A648,'App C Assum'!$A:$I,8,FALSE)</f>
        <v>0</v>
      </c>
      <c r="AD648" s="250">
        <f>VLOOKUP($A648,'App C Assum'!$A:$I,9,FALSE)</f>
        <v>0</v>
      </c>
      <c r="AG648" s="250">
        <f>VLOOKUP($A648,'App C Share Outflows'!$A:$I,5,FALSE)</f>
        <v>38924.644307499955</v>
      </c>
      <c r="AH648" s="250">
        <f>VLOOKUP($A648,'App C Share Outflows'!$A:$I,6,FALSE)</f>
        <v>38924.644307499955</v>
      </c>
      <c r="AI648" s="250">
        <f>VLOOKUP($A648,'App C Share Outflows'!$A:$I,7,FALSE)</f>
        <v>32900.50000749997</v>
      </c>
      <c r="AJ648" s="250">
        <f>VLOOKUP($A648,'App C Share Outflows'!$A:$I,8,FALSE)</f>
        <v>0</v>
      </c>
      <c r="AK648" s="250">
        <f>VLOOKUP($A648,'App C Share Outflows'!$A:$I,9,FALSE)</f>
        <v>0</v>
      </c>
      <c r="AN648" s="250">
        <f>VLOOKUP($A648,'App C Share Inflows'!$A:$I,5,FALSE)</f>
        <v>-36466.436874999985</v>
      </c>
      <c r="AO648" s="250">
        <f>VLOOKUP($A648,'App C Share Inflows'!$A:$I,6,FALSE)</f>
        <v>-17649.436874999985</v>
      </c>
      <c r="AP648" s="250">
        <f>VLOOKUP($A648,'App C Share Inflows'!$A:$I,7,FALSE)</f>
        <v>0</v>
      </c>
      <c r="AQ648" s="250">
        <f>VLOOKUP($A648,'App C Share Inflows'!$A:$I,8,FALSE)</f>
        <v>0</v>
      </c>
      <c r="AR648" s="250">
        <f>VLOOKUP($A648,'App C Share Inflows'!$A:$I,9,FALSE)</f>
        <v>0</v>
      </c>
    </row>
    <row r="649" spans="1:44">
      <c r="A649" s="4">
        <v>97201</v>
      </c>
      <c r="B649" s="84" t="s">
        <v>645</v>
      </c>
      <c r="C649" s="249">
        <f>VLOOKUP($A649,'App C Total'!$A:$I,3,FALSE)</f>
        <v>6.8986000000000004E-4</v>
      </c>
      <c r="D649" s="44"/>
      <c r="E649" s="250">
        <f>VLOOKUP($A649,'App C Total'!$A:$I,5,FALSE)</f>
        <v>753251.65940999996</v>
      </c>
      <c r="F649" s="250">
        <f>VLOOKUP($A649,'App C Total'!$A:$I,6,FALSE)</f>
        <v>403216.81804999989</v>
      </c>
      <c r="G649" s="250">
        <f>VLOOKUP($A649,'App C Total'!$A:$I,7,FALSE)</f>
        <v>821193.99873500003</v>
      </c>
      <c r="H649" s="250">
        <f>VLOOKUP($A649,'App C Total'!$A:$I,8,FALSE)</f>
        <v>51709.146160000004</v>
      </c>
      <c r="I649" s="250">
        <f>VLOOKUP($A649,'App C Total'!$A:$I,9,FALSE)</f>
        <v>0</v>
      </c>
      <c r="L649" s="250">
        <f>VLOOKUP($A649,'App C Exp'!$A:$I,5,FALSE)</f>
        <v>198265.07414000001</v>
      </c>
      <c r="M649" s="250">
        <f>VLOOKUP($A649,'App C Exp'!$A:$I,6,FALSE)</f>
        <v>147208.53554000001</v>
      </c>
      <c r="N649" s="250">
        <f>VLOOKUP($A649,'App C Exp'!$A:$I,7,FALSE)</f>
        <v>152688.09351999999</v>
      </c>
      <c r="O649" s="250">
        <f>VLOOKUP($A649,'App C Exp'!$A:$I,8,FALSE)</f>
        <v>0</v>
      </c>
      <c r="P649" s="250">
        <f>VLOOKUP($A649,'App C Exp'!$A:$I,9,FALSE)</f>
        <v>0</v>
      </c>
      <c r="S649" s="250">
        <f>VLOOKUP($A649,'App C Inv'!$A:$I,5,FALSE)</f>
        <v>304652.52390000003</v>
      </c>
      <c r="T649" s="250">
        <f>VLOOKUP($A649,'App C Inv'!$A:$I,6,FALSE)</f>
        <v>201985.48912000001</v>
      </c>
      <c r="U649" s="250">
        <f>VLOOKUP($A649,'App C Inv'!$A:$I,7,FALSE)</f>
        <v>664517.99290000007</v>
      </c>
      <c r="V649" s="250">
        <f>VLOOKUP($A649,'App C Inv'!$A:$I,8,FALSE)</f>
        <v>51709.146160000004</v>
      </c>
      <c r="W649" s="250">
        <f>VLOOKUP($A649,'App C Inv'!$A:$I,9,FALSE)</f>
        <v>0</v>
      </c>
      <c r="Z649" s="250">
        <f>VLOOKUP($A649,'App C Assum'!$A:$I,5,FALSE)</f>
        <v>194156.26798</v>
      </c>
      <c r="AA649" s="250">
        <f>VLOOKUP($A649,'App C Assum'!$A:$I,6,FALSE)</f>
        <v>0</v>
      </c>
      <c r="AB649" s="250">
        <f>VLOOKUP($A649,'App C Assum'!$A:$I,7,FALSE)</f>
        <v>0</v>
      </c>
      <c r="AC649" s="250">
        <f>VLOOKUP($A649,'App C Assum'!$A:$I,8,FALSE)</f>
        <v>0</v>
      </c>
      <c r="AD649" s="250">
        <f>VLOOKUP($A649,'App C Assum'!$A:$I,9,FALSE)</f>
        <v>0</v>
      </c>
      <c r="AG649" s="250">
        <f>VLOOKUP($A649,'App C Share Outflows'!$A:$I,5,FALSE)</f>
        <v>68032.470264999909</v>
      </c>
      <c r="AH649" s="250">
        <f>VLOOKUP($A649,'App C Share Outflows'!$A:$I,6,FALSE)</f>
        <v>65877.470264999909</v>
      </c>
      <c r="AI649" s="250">
        <f>VLOOKUP($A649,'App C Share Outflows'!$A:$I,7,FALSE)</f>
        <v>3987.9123149999505</v>
      </c>
      <c r="AJ649" s="250">
        <f>VLOOKUP($A649,'App C Share Outflows'!$A:$I,8,FALSE)</f>
        <v>0</v>
      </c>
      <c r="AK649" s="250">
        <f>VLOOKUP($A649,'App C Share Outflows'!$A:$I,9,FALSE)</f>
        <v>0</v>
      </c>
      <c r="AN649" s="250">
        <f>VLOOKUP($A649,'App C Share Inflows'!$A:$I,5,FALSE)</f>
        <v>-11854.676875000005</v>
      </c>
      <c r="AO649" s="250">
        <f>VLOOKUP($A649,'App C Share Inflows'!$A:$I,6,FALSE)</f>
        <v>-11854.676875000005</v>
      </c>
      <c r="AP649" s="250">
        <f>VLOOKUP($A649,'App C Share Inflows'!$A:$I,7,FALSE)</f>
        <v>0</v>
      </c>
      <c r="AQ649" s="250">
        <f>VLOOKUP($A649,'App C Share Inflows'!$A:$I,8,FALSE)</f>
        <v>0</v>
      </c>
      <c r="AR649" s="250">
        <f>VLOOKUP($A649,'App C Share Inflows'!$A:$I,9,FALSE)</f>
        <v>0</v>
      </c>
    </row>
    <row r="650" spans="1:44">
      <c r="A650" s="4">
        <v>97211</v>
      </c>
      <c r="B650" s="84" t="s">
        <v>646</v>
      </c>
      <c r="C650" s="249">
        <f>VLOOKUP($A650,'App C Total'!$A:$I,3,FALSE)</f>
        <v>9.7079999999999999E-5</v>
      </c>
      <c r="D650" s="44"/>
      <c r="E650" s="250">
        <f>VLOOKUP($A650,'App C Total'!$A:$I,5,FALSE)</f>
        <v>75361.083004999993</v>
      </c>
      <c r="F650" s="250">
        <f>VLOOKUP($A650,'App C Total'!$A:$I,6,FALSE)</f>
        <v>13287.968925000008</v>
      </c>
      <c r="G650" s="250">
        <f>VLOOKUP($A650,'App C Total'!$A:$I,7,FALSE)</f>
        <v>119889.49858000001</v>
      </c>
      <c r="H650" s="250">
        <f>VLOOKUP($A650,'App C Total'!$A:$I,8,FALSE)</f>
        <v>7276.7284799999998</v>
      </c>
      <c r="I650" s="250">
        <f>VLOOKUP($A650,'App C Total'!$A:$I,9,FALSE)</f>
        <v>0</v>
      </c>
      <c r="L650" s="250">
        <f>VLOOKUP($A650,'App C Exp'!$A:$I,5,FALSE)</f>
        <v>27900.694919999998</v>
      </c>
      <c r="M650" s="250">
        <f>VLOOKUP($A650,'App C Exp'!$A:$I,6,FALSE)</f>
        <v>20715.804120000001</v>
      </c>
      <c r="N650" s="250">
        <f>VLOOKUP($A650,'App C Exp'!$A:$I,7,FALSE)</f>
        <v>21486.91056</v>
      </c>
      <c r="O650" s="250">
        <f>VLOOKUP($A650,'App C Exp'!$A:$I,8,FALSE)</f>
        <v>0</v>
      </c>
      <c r="P650" s="250">
        <f>VLOOKUP($A650,'App C Exp'!$A:$I,9,FALSE)</f>
        <v>0</v>
      </c>
      <c r="S650" s="250">
        <f>VLOOKUP($A650,'App C Inv'!$A:$I,5,FALSE)</f>
        <v>42871.984199999999</v>
      </c>
      <c r="T650" s="250">
        <f>VLOOKUP($A650,'App C Inv'!$A:$I,6,FALSE)</f>
        <v>28424.247360000001</v>
      </c>
      <c r="U650" s="250">
        <f>VLOOKUP($A650,'App C Inv'!$A:$I,7,FALSE)</f>
        <v>93513.766199999998</v>
      </c>
      <c r="V650" s="250">
        <f>VLOOKUP($A650,'App C Inv'!$A:$I,8,FALSE)</f>
        <v>7276.7284799999998</v>
      </c>
      <c r="W650" s="250">
        <f>VLOOKUP($A650,'App C Inv'!$A:$I,9,FALSE)</f>
        <v>0</v>
      </c>
      <c r="Z650" s="250">
        <f>VLOOKUP($A650,'App C Assum'!$A:$I,5,FALSE)</f>
        <v>27322.486440000001</v>
      </c>
      <c r="AA650" s="250">
        <f>VLOOKUP($A650,'App C Assum'!$A:$I,6,FALSE)</f>
        <v>0</v>
      </c>
      <c r="AB650" s="250">
        <f>VLOOKUP($A650,'App C Assum'!$A:$I,7,FALSE)</f>
        <v>0</v>
      </c>
      <c r="AC650" s="250">
        <f>VLOOKUP($A650,'App C Assum'!$A:$I,8,FALSE)</f>
        <v>0</v>
      </c>
      <c r="AD650" s="250">
        <f>VLOOKUP($A650,'App C Assum'!$A:$I,9,FALSE)</f>
        <v>0</v>
      </c>
      <c r="AG650" s="250">
        <f>VLOOKUP($A650,'App C Share Outflows'!$A:$I,5,FALSE)</f>
        <v>18468.791195000005</v>
      </c>
      <c r="AH650" s="250">
        <f>VLOOKUP($A650,'App C Share Outflows'!$A:$I,6,FALSE)</f>
        <v>5350.7911950000052</v>
      </c>
      <c r="AI650" s="250">
        <f>VLOOKUP($A650,'App C Share Outflows'!$A:$I,7,FALSE)</f>
        <v>4888.8218200000083</v>
      </c>
      <c r="AJ650" s="250">
        <f>VLOOKUP($A650,'App C Share Outflows'!$A:$I,8,FALSE)</f>
        <v>0</v>
      </c>
      <c r="AK650" s="250">
        <f>VLOOKUP($A650,'App C Share Outflows'!$A:$I,9,FALSE)</f>
        <v>0</v>
      </c>
      <c r="AN650" s="250">
        <f>VLOOKUP($A650,'App C Share Inflows'!$A:$I,5,FALSE)</f>
        <v>-41202.873749999999</v>
      </c>
      <c r="AO650" s="250">
        <f>VLOOKUP($A650,'App C Share Inflows'!$A:$I,6,FALSE)</f>
        <v>-41202.873749999999</v>
      </c>
      <c r="AP650" s="250">
        <f>VLOOKUP($A650,'App C Share Inflows'!$A:$I,7,FALSE)</f>
        <v>0</v>
      </c>
      <c r="AQ650" s="250">
        <f>VLOOKUP($A650,'App C Share Inflows'!$A:$I,8,FALSE)</f>
        <v>0</v>
      </c>
      <c r="AR650" s="250">
        <f>VLOOKUP($A650,'App C Share Inflows'!$A:$I,9,FALSE)</f>
        <v>0</v>
      </c>
    </row>
    <row r="651" spans="1:44">
      <c r="A651" s="4">
        <v>97213</v>
      </c>
      <c r="B651" s="84" t="s">
        <v>647</v>
      </c>
      <c r="C651" s="249">
        <f>VLOOKUP($A651,'App C Total'!$A:$I,3,FALSE)</f>
        <v>3.1520000000000003E-5</v>
      </c>
      <c r="D651" s="44"/>
      <c r="E651" s="250">
        <f>VLOOKUP($A651,'App C Total'!$A:$I,5,FALSE)</f>
        <v>31383.117495000006</v>
      </c>
      <c r="F651" s="250">
        <f>VLOOKUP($A651,'App C Total'!$A:$I,6,FALSE)</f>
        <v>15039.337975000006</v>
      </c>
      <c r="G651" s="250">
        <f>VLOOKUP($A651,'App C Total'!$A:$I,7,FALSE)</f>
        <v>35748.077170000011</v>
      </c>
      <c r="H651" s="250">
        <f>VLOOKUP($A651,'App C Total'!$A:$I,8,FALSE)</f>
        <v>2362.6131200000004</v>
      </c>
      <c r="I651" s="250">
        <f>VLOOKUP($A651,'App C Total'!$A:$I,9,FALSE)</f>
        <v>0</v>
      </c>
      <c r="L651" s="250">
        <f>VLOOKUP($A651,'App C Exp'!$A:$I,5,FALSE)</f>
        <v>9058.8164800000013</v>
      </c>
      <c r="M651" s="250">
        <f>VLOOKUP($A651,'App C Exp'!$A:$I,6,FALSE)</f>
        <v>6726.0212800000008</v>
      </c>
      <c r="N651" s="250">
        <f>VLOOKUP($A651,'App C Exp'!$A:$I,7,FALSE)</f>
        <v>6976.3846400000011</v>
      </c>
      <c r="O651" s="250">
        <f>VLOOKUP($A651,'App C Exp'!$A:$I,8,FALSE)</f>
        <v>0</v>
      </c>
      <c r="P651" s="250">
        <f>VLOOKUP($A651,'App C Exp'!$A:$I,9,FALSE)</f>
        <v>0</v>
      </c>
      <c r="S651" s="250">
        <f>VLOOKUP($A651,'App C Inv'!$A:$I,5,FALSE)</f>
        <v>13919.704800000001</v>
      </c>
      <c r="T651" s="250">
        <f>VLOOKUP($A651,'App C Inv'!$A:$I,6,FALSE)</f>
        <v>9228.8038400000005</v>
      </c>
      <c r="U651" s="250">
        <f>VLOOKUP($A651,'App C Inv'!$A:$I,7,FALSE)</f>
        <v>30362.112800000003</v>
      </c>
      <c r="V651" s="250">
        <f>VLOOKUP($A651,'App C Inv'!$A:$I,8,FALSE)</f>
        <v>2362.6131200000004</v>
      </c>
      <c r="W651" s="250">
        <f>VLOOKUP($A651,'App C Inv'!$A:$I,9,FALSE)</f>
        <v>0</v>
      </c>
      <c r="Z651" s="250">
        <f>VLOOKUP($A651,'App C Assum'!$A:$I,5,FALSE)</f>
        <v>8871.0833600000005</v>
      </c>
      <c r="AA651" s="250">
        <f>VLOOKUP($A651,'App C Assum'!$A:$I,6,FALSE)</f>
        <v>0</v>
      </c>
      <c r="AB651" s="250">
        <f>VLOOKUP($A651,'App C Assum'!$A:$I,7,FALSE)</f>
        <v>0</v>
      </c>
      <c r="AC651" s="250">
        <f>VLOOKUP($A651,'App C Assum'!$A:$I,8,FALSE)</f>
        <v>0</v>
      </c>
      <c r="AD651" s="250">
        <f>VLOOKUP($A651,'App C Assum'!$A:$I,9,FALSE)</f>
        <v>0</v>
      </c>
      <c r="AG651" s="250">
        <f>VLOOKUP($A651,'App C Share Outflows'!$A:$I,5,FALSE)</f>
        <v>1123.9331249999996</v>
      </c>
      <c r="AH651" s="250">
        <f>VLOOKUP($A651,'App C Share Outflows'!$A:$I,6,FALSE)</f>
        <v>674.93312499999956</v>
      </c>
      <c r="AI651" s="250">
        <f>VLOOKUP($A651,'App C Share Outflows'!$A:$I,7,FALSE)</f>
        <v>0</v>
      </c>
      <c r="AJ651" s="250">
        <f>VLOOKUP($A651,'App C Share Outflows'!$A:$I,8,FALSE)</f>
        <v>0</v>
      </c>
      <c r="AK651" s="250">
        <f>VLOOKUP($A651,'App C Share Outflows'!$A:$I,9,FALSE)</f>
        <v>0</v>
      </c>
      <c r="AN651" s="250">
        <f>VLOOKUP($A651,'App C Share Inflows'!$A:$I,5,FALSE)</f>
        <v>-1590.420269999996</v>
      </c>
      <c r="AO651" s="250">
        <f>VLOOKUP($A651,'App C Share Inflows'!$A:$I,6,FALSE)</f>
        <v>-1590.420269999996</v>
      </c>
      <c r="AP651" s="250">
        <f>VLOOKUP($A651,'App C Share Inflows'!$A:$I,7,FALSE)</f>
        <v>-1590.420269999996</v>
      </c>
      <c r="AQ651" s="250">
        <f>VLOOKUP($A651,'App C Share Inflows'!$A:$I,8,FALSE)</f>
        <v>0</v>
      </c>
      <c r="AR651" s="250">
        <f>VLOOKUP($A651,'App C Share Inflows'!$A:$I,9,FALSE)</f>
        <v>0</v>
      </c>
    </row>
    <row r="652" spans="1:44">
      <c r="A652" s="4">
        <v>97217</v>
      </c>
      <c r="B652" s="84" t="s">
        <v>648</v>
      </c>
      <c r="C652" s="249">
        <f>VLOOKUP($A652,'App C Total'!$A:$I,3,FALSE)</f>
        <v>1.217E-5</v>
      </c>
      <c r="D652" s="44"/>
      <c r="E652" s="250">
        <f>VLOOKUP($A652,'App C Total'!$A:$I,5,FALSE)</f>
        <v>17395.4994075</v>
      </c>
      <c r="F652" s="250">
        <f>VLOOKUP($A652,'App C Total'!$A:$I,6,FALSE)</f>
        <v>9417.4604874999986</v>
      </c>
      <c r="G652" s="250">
        <f>VLOOKUP($A652,'App C Total'!$A:$I,7,FALSE)</f>
        <v>17308.402882499999</v>
      </c>
      <c r="H652" s="250">
        <f>VLOOKUP($A652,'App C Total'!$A:$I,8,FALSE)</f>
        <v>912.21451999999999</v>
      </c>
      <c r="I652" s="250">
        <f>VLOOKUP($A652,'App C Total'!$A:$I,9,FALSE)</f>
        <v>0</v>
      </c>
      <c r="L652" s="250">
        <f>VLOOKUP($A652,'App C Exp'!$A:$I,5,FALSE)</f>
        <v>3497.6458299999999</v>
      </c>
      <c r="M652" s="250">
        <f>VLOOKUP($A652,'App C Exp'!$A:$I,6,FALSE)</f>
        <v>2596.9441299999999</v>
      </c>
      <c r="N652" s="250">
        <f>VLOOKUP($A652,'App C Exp'!$A:$I,7,FALSE)</f>
        <v>2693.6104399999999</v>
      </c>
      <c r="O652" s="250">
        <f>VLOOKUP($A652,'App C Exp'!$A:$I,8,FALSE)</f>
        <v>0</v>
      </c>
      <c r="P652" s="250">
        <f>VLOOKUP($A652,'App C Exp'!$A:$I,9,FALSE)</f>
        <v>0</v>
      </c>
      <c r="S652" s="250">
        <f>VLOOKUP($A652,'App C Inv'!$A:$I,5,FALSE)</f>
        <v>5374.4545500000004</v>
      </c>
      <c r="T652" s="250">
        <f>VLOOKUP($A652,'App C Inv'!$A:$I,6,FALSE)</f>
        <v>3563.27864</v>
      </c>
      <c r="U652" s="250">
        <f>VLOOKUP($A652,'App C Inv'!$A:$I,7,FALSE)</f>
        <v>11722.93505</v>
      </c>
      <c r="V652" s="250">
        <f>VLOOKUP($A652,'App C Inv'!$A:$I,8,FALSE)</f>
        <v>912.21451999999999</v>
      </c>
      <c r="W652" s="250">
        <f>VLOOKUP($A652,'App C Inv'!$A:$I,9,FALSE)</f>
        <v>0</v>
      </c>
      <c r="Z652" s="250">
        <f>VLOOKUP($A652,'App C Assum'!$A:$I,5,FALSE)</f>
        <v>3425.16131</v>
      </c>
      <c r="AA652" s="250">
        <f>VLOOKUP($A652,'App C Assum'!$A:$I,6,FALSE)</f>
        <v>0</v>
      </c>
      <c r="AB652" s="250">
        <f>VLOOKUP($A652,'App C Assum'!$A:$I,7,FALSE)</f>
        <v>0</v>
      </c>
      <c r="AC652" s="250">
        <f>VLOOKUP($A652,'App C Assum'!$A:$I,8,FALSE)</f>
        <v>0</v>
      </c>
      <c r="AD652" s="250">
        <f>VLOOKUP($A652,'App C Assum'!$A:$I,9,FALSE)</f>
        <v>0</v>
      </c>
      <c r="AG652" s="250">
        <f>VLOOKUP($A652,'App C Share Outflows'!$A:$I,5,FALSE)</f>
        <v>5155.0692674999991</v>
      </c>
      <c r="AH652" s="250">
        <f>VLOOKUP($A652,'App C Share Outflows'!$A:$I,6,FALSE)</f>
        <v>3314.0692674999991</v>
      </c>
      <c r="AI652" s="250">
        <f>VLOOKUP($A652,'App C Share Outflows'!$A:$I,7,FALSE)</f>
        <v>2891.8573924999992</v>
      </c>
      <c r="AJ652" s="250">
        <f>VLOOKUP($A652,'App C Share Outflows'!$A:$I,8,FALSE)</f>
        <v>0</v>
      </c>
      <c r="AK652" s="250">
        <f>VLOOKUP($A652,'App C Share Outflows'!$A:$I,9,FALSE)</f>
        <v>0</v>
      </c>
      <c r="AN652" s="250">
        <f>VLOOKUP($A652,'App C Share Inflows'!$A:$I,5,FALSE)</f>
        <v>-56.831550000000334</v>
      </c>
      <c r="AO652" s="250">
        <f>VLOOKUP($A652,'App C Share Inflows'!$A:$I,6,FALSE)</f>
        <v>-56.831550000000334</v>
      </c>
      <c r="AP652" s="250">
        <f>VLOOKUP($A652,'App C Share Inflows'!$A:$I,7,FALSE)</f>
        <v>0</v>
      </c>
      <c r="AQ652" s="250">
        <f>VLOOKUP($A652,'App C Share Inflows'!$A:$I,8,FALSE)</f>
        <v>0</v>
      </c>
      <c r="AR652" s="250">
        <f>VLOOKUP($A652,'App C Share Inflows'!$A:$I,9,FALSE)</f>
        <v>0</v>
      </c>
    </row>
    <row r="653" spans="1:44">
      <c r="A653" s="4">
        <v>97221</v>
      </c>
      <c r="B653" s="84" t="s">
        <v>649</v>
      </c>
      <c r="C653" s="249">
        <f>VLOOKUP($A653,'App C Total'!$A:$I,3,FALSE)</f>
        <v>2.0999999999999998E-6</v>
      </c>
      <c r="D653" s="44"/>
      <c r="E653" s="250">
        <f>VLOOKUP($A653,'App C Total'!$A:$I,5,FALSE)</f>
        <v>4711.8657249999978</v>
      </c>
      <c r="F653" s="250">
        <f>VLOOKUP($A653,'App C Total'!$A:$I,6,FALSE)</f>
        <v>-2490.1138750000014</v>
      </c>
      <c r="G653" s="250">
        <f>VLOOKUP($A653,'App C Total'!$A:$I,7,FALSE)</f>
        <v>2303.7691250000003</v>
      </c>
      <c r="H653" s="250">
        <f>VLOOKUP($A653,'App C Total'!$A:$I,8,FALSE)</f>
        <v>157.40759999999997</v>
      </c>
      <c r="I653" s="250">
        <f>VLOOKUP($A653,'App C Total'!$A:$I,9,FALSE)</f>
        <v>0</v>
      </c>
      <c r="L653" s="250">
        <f>VLOOKUP($A653,'App C Exp'!$A:$I,5,FALSE)</f>
        <v>603.53789999999992</v>
      </c>
      <c r="M653" s="250">
        <f>VLOOKUP($A653,'App C Exp'!$A:$I,6,FALSE)</f>
        <v>448.11689999999993</v>
      </c>
      <c r="N653" s="250">
        <f>VLOOKUP($A653,'App C Exp'!$A:$I,7,FALSE)</f>
        <v>464.79719999999998</v>
      </c>
      <c r="O653" s="250">
        <f>VLOOKUP($A653,'App C Exp'!$A:$I,8,FALSE)</f>
        <v>0</v>
      </c>
      <c r="P653" s="250">
        <f>VLOOKUP($A653,'App C Exp'!$A:$I,9,FALSE)</f>
        <v>0</v>
      </c>
      <c r="S653" s="250">
        <f>VLOOKUP($A653,'App C Inv'!$A:$I,5,FALSE)</f>
        <v>927.39149999999995</v>
      </c>
      <c r="T653" s="250">
        <f>VLOOKUP($A653,'App C Inv'!$A:$I,6,FALSE)</f>
        <v>614.86319999999989</v>
      </c>
      <c r="U653" s="250">
        <f>VLOOKUP($A653,'App C Inv'!$A:$I,7,FALSE)</f>
        <v>2022.8564999999999</v>
      </c>
      <c r="V653" s="250">
        <f>VLOOKUP($A653,'App C Inv'!$A:$I,8,FALSE)</f>
        <v>157.40759999999997</v>
      </c>
      <c r="W653" s="250">
        <f>VLOOKUP($A653,'App C Inv'!$A:$I,9,FALSE)</f>
        <v>0</v>
      </c>
      <c r="Z653" s="250">
        <f>VLOOKUP($A653,'App C Assum'!$A:$I,5,FALSE)</f>
        <v>591.0302999999999</v>
      </c>
      <c r="AA653" s="250">
        <f>VLOOKUP($A653,'App C Assum'!$A:$I,6,FALSE)</f>
        <v>0</v>
      </c>
      <c r="AB653" s="250">
        <f>VLOOKUP($A653,'App C Assum'!$A:$I,7,FALSE)</f>
        <v>0</v>
      </c>
      <c r="AC653" s="250">
        <f>VLOOKUP($A653,'App C Assum'!$A:$I,8,FALSE)</f>
        <v>0</v>
      </c>
      <c r="AD653" s="250">
        <f>VLOOKUP($A653,'App C Assum'!$A:$I,9,FALSE)</f>
        <v>0</v>
      </c>
      <c r="AG653" s="250">
        <f>VLOOKUP($A653,'App C Share Outflows'!$A:$I,5,FALSE)</f>
        <v>8343.2824999999993</v>
      </c>
      <c r="AH653" s="250">
        <f>VLOOKUP($A653,'App C Share Outflows'!$A:$I,6,FALSE)</f>
        <v>2200.2824999999998</v>
      </c>
      <c r="AI653" s="250">
        <f>VLOOKUP($A653,'App C Share Outflows'!$A:$I,7,FALSE)</f>
        <v>0</v>
      </c>
      <c r="AJ653" s="250">
        <f>VLOOKUP($A653,'App C Share Outflows'!$A:$I,8,FALSE)</f>
        <v>0</v>
      </c>
      <c r="AK653" s="250">
        <f>VLOOKUP($A653,'App C Share Outflows'!$A:$I,9,FALSE)</f>
        <v>0</v>
      </c>
      <c r="AN653" s="250">
        <f>VLOOKUP($A653,'App C Share Inflows'!$A:$I,5,FALSE)</f>
        <v>-5753.3764750000009</v>
      </c>
      <c r="AO653" s="250">
        <f>VLOOKUP($A653,'App C Share Inflows'!$A:$I,6,FALSE)</f>
        <v>-5753.3764750000009</v>
      </c>
      <c r="AP653" s="250">
        <f>VLOOKUP($A653,'App C Share Inflows'!$A:$I,7,FALSE)</f>
        <v>-183.88457499999959</v>
      </c>
      <c r="AQ653" s="250">
        <f>VLOOKUP($A653,'App C Share Inflows'!$A:$I,8,FALSE)</f>
        <v>0</v>
      </c>
      <c r="AR653" s="250">
        <f>VLOOKUP($A653,'App C Share Inflows'!$A:$I,9,FALSE)</f>
        <v>0</v>
      </c>
    </row>
    <row r="654" spans="1:44">
      <c r="A654" s="4">
        <v>97301</v>
      </c>
      <c r="B654" s="84" t="s">
        <v>650</v>
      </c>
      <c r="C654" s="249">
        <f>VLOOKUP($A654,'App C Total'!$A:$I,3,FALSE)</f>
        <v>2.1264500000000002E-3</v>
      </c>
      <c r="D654" s="44"/>
      <c r="E654" s="250">
        <f>VLOOKUP($A654,'App C Total'!$A:$I,5,FALSE)</f>
        <v>2010779.6000875002</v>
      </c>
      <c r="F654" s="250">
        <f>VLOOKUP($A654,'App C Total'!$A:$I,6,FALSE)</f>
        <v>918315.8998875001</v>
      </c>
      <c r="G654" s="250">
        <f>VLOOKUP($A654,'App C Total'!$A:$I,7,FALSE)</f>
        <v>2433477.9538125005</v>
      </c>
      <c r="H654" s="250">
        <f>VLOOKUP($A654,'App C Total'!$A:$I,8,FALSE)</f>
        <v>159390.18620000003</v>
      </c>
      <c r="I654" s="250">
        <f>VLOOKUP($A654,'App C Total'!$A:$I,9,FALSE)</f>
        <v>0</v>
      </c>
      <c r="L654" s="250">
        <f>VLOOKUP($A654,'App C Exp'!$A:$I,5,FALSE)</f>
        <v>611139.60355000012</v>
      </c>
      <c r="M654" s="250">
        <f>VLOOKUP($A654,'App C Exp'!$A:$I,6,FALSE)</f>
        <v>453761.03905000002</v>
      </c>
      <c r="N654" s="250">
        <f>VLOOKUP($A654,'App C Exp'!$A:$I,7,FALSE)</f>
        <v>470651.43140000006</v>
      </c>
      <c r="O654" s="250">
        <f>VLOOKUP($A654,'App C Exp'!$A:$I,8,FALSE)</f>
        <v>0</v>
      </c>
      <c r="P654" s="250">
        <f>VLOOKUP($A654,'App C Exp'!$A:$I,9,FALSE)</f>
        <v>0</v>
      </c>
      <c r="S654" s="250">
        <f>VLOOKUP($A654,'App C Inv'!$A:$I,5,FALSE)</f>
        <v>939072.21675000014</v>
      </c>
      <c r="T654" s="250">
        <f>VLOOKUP($A654,'App C Inv'!$A:$I,6,FALSE)</f>
        <v>622607.54840000009</v>
      </c>
      <c r="U654" s="250">
        <f>VLOOKUP($A654,'App C Inv'!$A:$I,7,FALSE)</f>
        <v>2048334.8592500002</v>
      </c>
      <c r="V654" s="250">
        <f>VLOOKUP($A654,'App C Inv'!$A:$I,8,FALSE)</f>
        <v>159390.18620000003</v>
      </c>
      <c r="W654" s="250">
        <f>VLOOKUP($A654,'App C Inv'!$A:$I,9,FALSE)</f>
        <v>0</v>
      </c>
      <c r="Z654" s="250">
        <f>VLOOKUP($A654,'App C Assum'!$A:$I,5,FALSE)</f>
        <v>598474.46735000005</v>
      </c>
      <c r="AA654" s="250">
        <f>VLOOKUP($A654,'App C Assum'!$A:$I,6,FALSE)</f>
        <v>0</v>
      </c>
      <c r="AB654" s="250">
        <f>VLOOKUP($A654,'App C Assum'!$A:$I,7,FALSE)</f>
        <v>0</v>
      </c>
      <c r="AC654" s="250">
        <f>VLOOKUP($A654,'App C Assum'!$A:$I,8,FALSE)</f>
        <v>0</v>
      </c>
      <c r="AD654" s="250">
        <f>VLOOKUP($A654,'App C Assum'!$A:$I,9,FALSE)</f>
        <v>0</v>
      </c>
      <c r="AG654" s="250">
        <f>VLOOKUP($A654,'App C Share Outflows'!$A:$I,5,FALSE)</f>
        <v>32394.321875000081</v>
      </c>
      <c r="AH654" s="250">
        <f>VLOOKUP($A654,'App C Share Outflows'!$A:$I,6,FALSE)</f>
        <v>12248.321875000081</v>
      </c>
      <c r="AI654" s="250">
        <f>VLOOKUP($A654,'App C Share Outflows'!$A:$I,7,FALSE)</f>
        <v>0</v>
      </c>
      <c r="AJ654" s="250">
        <f>VLOOKUP($A654,'App C Share Outflows'!$A:$I,8,FALSE)</f>
        <v>0</v>
      </c>
      <c r="AK654" s="250">
        <f>VLOOKUP($A654,'App C Share Outflows'!$A:$I,9,FALSE)</f>
        <v>0</v>
      </c>
      <c r="AN654" s="250">
        <f>VLOOKUP($A654,'App C Share Inflows'!$A:$I,5,FALSE)</f>
        <v>-170301.00943750006</v>
      </c>
      <c r="AO654" s="250">
        <f>VLOOKUP($A654,'App C Share Inflows'!$A:$I,6,FALSE)</f>
        <v>-170301.00943750006</v>
      </c>
      <c r="AP654" s="250">
        <f>VLOOKUP($A654,'App C Share Inflows'!$A:$I,7,FALSE)</f>
        <v>-85508.336837499664</v>
      </c>
      <c r="AQ654" s="250">
        <f>VLOOKUP($A654,'App C Share Inflows'!$A:$I,8,FALSE)</f>
        <v>0</v>
      </c>
      <c r="AR654" s="250">
        <f>VLOOKUP($A654,'App C Share Inflows'!$A:$I,9,FALSE)</f>
        <v>0</v>
      </c>
    </row>
    <row r="655" spans="1:44">
      <c r="A655" s="4">
        <v>97302</v>
      </c>
      <c r="B655" s="84" t="s">
        <v>959</v>
      </c>
      <c r="C655" s="249">
        <f>VLOOKUP($A655,'App C Total'!$A:$I,3,FALSE)</f>
        <v>3.8470000000000003E-5</v>
      </c>
      <c r="D655" s="44"/>
      <c r="E655" s="250">
        <f>VLOOKUP($A655,'App C Total'!$A:$I,5,FALSE)</f>
        <v>43871.637707500013</v>
      </c>
      <c r="F655" s="250">
        <f>VLOOKUP($A655,'App C Total'!$A:$I,6,FALSE)</f>
        <v>19429.139987500013</v>
      </c>
      <c r="G655" s="250">
        <f>VLOOKUP($A655,'App C Total'!$A:$I,7,FALSE)</f>
        <v>42452.563607500007</v>
      </c>
      <c r="H655" s="250">
        <f>VLOOKUP($A655,'App C Total'!$A:$I,8,FALSE)</f>
        <v>2883.5573200000003</v>
      </c>
      <c r="I655" s="250">
        <f>VLOOKUP($A655,'App C Total'!$A:$I,9,FALSE)</f>
        <v>0</v>
      </c>
      <c r="L655" s="250">
        <f>VLOOKUP($A655,'App C Exp'!$A:$I,5,FALSE)</f>
        <v>11056.239530000001</v>
      </c>
      <c r="M655" s="250">
        <f>VLOOKUP($A655,'App C Exp'!$A:$I,6,FALSE)</f>
        <v>8209.0748300000014</v>
      </c>
      <c r="N655" s="250">
        <f>VLOOKUP($A655,'App C Exp'!$A:$I,7,FALSE)</f>
        <v>8514.6420400000006</v>
      </c>
      <c r="O655" s="250">
        <f>VLOOKUP($A655,'App C Exp'!$A:$I,8,FALSE)</f>
        <v>0</v>
      </c>
      <c r="P655" s="250">
        <f>VLOOKUP($A655,'App C Exp'!$A:$I,9,FALSE)</f>
        <v>0</v>
      </c>
      <c r="S655" s="250">
        <f>VLOOKUP($A655,'App C Inv'!$A:$I,5,FALSE)</f>
        <v>16988.929050000002</v>
      </c>
      <c r="T655" s="250">
        <f>VLOOKUP($A655,'App C Inv'!$A:$I,6,FALSE)</f>
        <v>11263.70824</v>
      </c>
      <c r="U655" s="250">
        <f>VLOOKUP($A655,'App C Inv'!$A:$I,7,FALSE)</f>
        <v>37056.804550000001</v>
      </c>
      <c r="V655" s="250">
        <f>VLOOKUP($A655,'App C Inv'!$A:$I,8,FALSE)</f>
        <v>2883.5573200000003</v>
      </c>
      <c r="W655" s="250">
        <f>VLOOKUP($A655,'App C Inv'!$A:$I,9,FALSE)</f>
        <v>0</v>
      </c>
      <c r="Z655" s="250">
        <f>VLOOKUP($A655,'App C Assum'!$A:$I,5,FALSE)</f>
        <v>10827.112210000001</v>
      </c>
      <c r="AA655" s="250">
        <f>VLOOKUP($A655,'App C Assum'!$A:$I,6,FALSE)</f>
        <v>0</v>
      </c>
      <c r="AB655" s="250">
        <f>VLOOKUP($A655,'App C Assum'!$A:$I,7,FALSE)</f>
        <v>0</v>
      </c>
      <c r="AC655" s="250">
        <f>VLOOKUP($A655,'App C Assum'!$A:$I,8,FALSE)</f>
        <v>0</v>
      </c>
      <c r="AD655" s="250">
        <f>VLOOKUP($A655,'App C Assum'!$A:$I,9,FALSE)</f>
        <v>0</v>
      </c>
      <c r="AG655" s="250">
        <f>VLOOKUP($A655,'App C Share Outflows'!$A:$I,5,FALSE)</f>
        <v>8118.2399000000023</v>
      </c>
      <c r="AH655" s="250">
        <f>VLOOKUP($A655,'App C Share Outflows'!$A:$I,6,FALSE)</f>
        <v>3075.2399000000023</v>
      </c>
      <c r="AI655" s="250">
        <f>VLOOKUP($A655,'App C Share Outflows'!$A:$I,7,FALSE)</f>
        <v>0</v>
      </c>
      <c r="AJ655" s="250">
        <f>VLOOKUP($A655,'App C Share Outflows'!$A:$I,8,FALSE)</f>
        <v>0</v>
      </c>
      <c r="AK655" s="250">
        <f>VLOOKUP($A655,'App C Share Outflows'!$A:$I,9,FALSE)</f>
        <v>0</v>
      </c>
      <c r="AN655" s="250">
        <f>VLOOKUP($A655,'App C Share Inflows'!$A:$I,5,FALSE)</f>
        <v>-3118.8829824999939</v>
      </c>
      <c r="AO655" s="250">
        <f>VLOOKUP($A655,'App C Share Inflows'!$A:$I,6,FALSE)</f>
        <v>-3118.8829824999939</v>
      </c>
      <c r="AP655" s="250">
        <f>VLOOKUP($A655,'App C Share Inflows'!$A:$I,7,FALSE)</f>
        <v>-3118.8829824999939</v>
      </c>
      <c r="AQ655" s="250">
        <f>VLOOKUP($A655,'App C Share Inflows'!$A:$I,8,FALSE)</f>
        <v>0</v>
      </c>
      <c r="AR655" s="250">
        <f>VLOOKUP($A655,'App C Share Inflows'!$A:$I,9,FALSE)</f>
        <v>0</v>
      </c>
    </row>
    <row r="656" spans="1:44">
      <c r="A656" s="4">
        <v>97304</v>
      </c>
      <c r="B656" s="84" t="s">
        <v>651</v>
      </c>
      <c r="C656" s="249">
        <f>VLOOKUP($A656,'App C Total'!$A:$I,3,FALSE)</f>
        <v>2.4559999999999999E-5</v>
      </c>
      <c r="D656" s="44"/>
      <c r="E656" s="250">
        <f>VLOOKUP($A656,'App C Total'!$A:$I,5,FALSE)</f>
        <v>42198.914209999995</v>
      </c>
      <c r="F656" s="250">
        <f>VLOOKUP($A656,'App C Total'!$A:$I,6,FALSE)</f>
        <v>23305.895649999995</v>
      </c>
      <c r="G656" s="250">
        <f>VLOOKUP($A656,'App C Total'!$A:$I,7,FALSE)</f>
        <v>34801.574759999989</v>
      </c>
      <c r="H656" s="250">
        <f>VLOOKUP($A656,'App C Total'!$A:$I,8,FALSE)</f>
        <v>1840.9193599999999</v>
      </c>
      <c r="I656" s="250">
        <f>VLOOKUP($A656,'App C Total'!$A:$I,9,FALSE)</f>
        <v>0</v>
      </c>
      <c r="L656" s="250">
        <f>VLOOKUP($A656,'App C Exp'!$A:$I,5,FALSE)</f>
        <v>7058.51944</v>
      </c>
      <c r="M656" s="250">
        <f>VLOOKUP($A656,'App C Exp'!$A:$I,6,FALSE)</f>
        <v>5240.8338399999993</v>
      </c>
      <c r="N656" s="250">
        <f>VLOOKUP($A656,'App C Exp'!$A:$I,7,FALSE)</f>
        <v>5435.91392</v>
      </c>
      <c r="O656" s="250">
        <f>VLOOKUP($A656,'App C Exp'!$A:$I,8,FALSE)</f>
        <v>0</v>
      </c>
      <c r="P656" s="250">
        <f>VLOOKUP($A656,'App C Exp'!$A:$I,9,FALSE)</f>
        <v>0</v>
      </c>
      <c r="S656" s="250">
        <f>VLOOKUP($A656,'App C Inv'!$A:$I,5,FALSE)</f>
        <v>10846.064399999999</v>
      </c>
      <c r="T656" s="250">
        <f>VLOOKUP($A656,'App C Inv'!$A:$I,6,FALSE)</f>
        <v>7190.9715199999991</v>
      </c>
      <c r="U656" s="250">
        <f>VLOOKUP($A656,'App C Inv'!$A:$I,7,FALSE)</f>
        <v>23657.788399999998</v>
      </c>
      <c r="V656" s="250">
        <f>VLOOKUP($A656,'App C Inv'!$A:$I,8,FALSE)</f>
        <v>1840.9193599999999</v>
      </c>
      <c r="W656" s="250">
        <f>VLOOKUP($A656,'App C Inv'!$A:$I,9,FALSE)</f>
        <v>0</v>
      </c>
      <c r="Z656" s="250">
        <f>VLOOKUP($A656,'App C Assum'!$A:$I,5,FALSE)</f>
        <v>6912.2400799999996</v>
      </c>
      <c r="AA656" s="250">
        <f>VLOOKUP($A656,'App C Assum'!$A:$I,6,FALSE)</f>
        <v>0</v>
      </c>
      <c r="AB656" s="250">
        <f>VLOOKUP($A656,'App C Assum'!$A:$I,7,FALSE)</f>
        <v>0</v>
      </c>
      <c r="AC656" s="250">
        <f>VLOOKUP($A656,'App C Assum'!$A:$I,8,FALSE)</f>
        <v>0</v>
      </c>
      <c r="AD656" s="250">
        <f>VLOOKUP($A656,'App C Assum'!$A:$I,9,FALSE)</f>
        <v>0</v>
      </c>
      <c r="AG656" s="250">
        <f>VLOOKUP($A656,'App C Share Outflows'!$A:$I,5,FALSE)</f>
        <v>17382.090289999996</v>
      </c>
      <c r="AH656" s="250">
        <f>VLOOKUP($A656,'App C Share Outflows'!$A:$I,6,FALSE)</f>
        <v>10874.090289999996</v>
      </c>
      <c r="AI656" s="250">
        <f>VLOOKUP($A656,'App C Share Outflows'!$A:$I,7,FALSE)</f>
        <v>5707.8724399999955</v>
      </c>
      <c r="AJ656" s="250">
        <f>VLOOKUP($A656,'App C Share Outflows'!$A:$I,8,FALSE)</f>
        <v>0</v>
      </c>
      <c r="AK656" s="250">
        <f>VLOOKUP($A656,'App C Share Outflows'!$A:$I,9,FALSE)</f>
        <v>0</v>
      </c>
      <c r="AN656" s="250">
        <f>VLOOKUP($A656,'App C Share Inflows'!$A:$I,5,FALSE)</f>
        <v>0</v>
      </c>
      <c r="AO656" s="250">
        <f>VLOOKUP($A656,'App C Share Inflows'!$A:$I,6,FALSE)</f>
        <v>0</v>
      </c>
      <c r="AP656" s="250">
        <f>VLOOKUP($A656,'App C Share Inflows'!$A:$I,7,FALSE)</f>
        <v>0</v>
      </c>
      <c r="AQ656" s="250">
        <f>VLOOKUP($A656,'App C Share Inflows'!$A:$I,8,FALSE)</f>
        <v>0</v>
      </c>
      <c r="AR656" s="250">
        <f>VLOOKUP($A656,'App C Share Inflows'!$A:$I,9,FALSE)</f>
        <v>0</v>
      </c>
    </row>
    <row r="657" spans="1:44">
      <c r="A657" s="4">
        <v>97311</v>
      </c>
      <c r="B657" s="84" t="s">
        <v>652</v>
      </c>
      <c r="C657" s="249">
        <f>VLOOKUP($A657,'App C Total'!$A:$I,3,FALSE)</f>
        <v>7.2628999999999999E-4</v>
      </c>
      <c r="D657" s="44"/>
      <c r="E657" s="250">
        <f>VLOOKUP($A657,'App C Total'!$A:$I,5,FALSE)</f>
        <v>665737.35672749998</v>
      </c>
      <c r="F657" s="250">
        <f>VLOOKUP($A657,'App C Total'!$A:$I,6,FALSE)</f>
        <v>287691.74068749999</v>
      </c>
      <c r="G657" s="250">
        <f>VLOOKUP($A657,'App C Total'!$A:$I,7,FALSE)</f>
        <v>815297.62345249997</v>
      </c>
      <c r="H657" s="250">
        <f>VLOOKUP($A657,'App C Total'!$A:$I,8,FALSE)</f>
        <v>54439.793239999999</v>
      </c>
      <c r="I657" s="250">
        <f>VLOOKUP($A657,'App C Total'!$A:$I,9,FALSE)</f>
        <v>0</v>
      </c>
      <c r="L657" s="250">
        <f>VLOOKUP($A657,'App C Exp'!$A:$I,5,FALSE)</f>
        <v>208735.01970999999</v>
      </c>
      <c r="M657" s="250">
        <f>VLOOKUP($A657,'App C Exp'!$A:$I,6,FALSE)</f>
        <v>154982.29681</v>
      </c>
      <c r="N657" s="250">
        <f>VLOOKUP($A657,'App C Exp'!$A:$I,7,FALSE)</f>
        <v>160751.21828</v>
      </c>
      <c r="O657" s="250">
        <f>VLOOKUP($A657,'App C Exp'!$A:$I,8,FALSE)</f>
        <v>0</v>
      </c>
      <c r="P657" s="250">
        <f>VLOOKUP($A657,'App C Exp'!$A:$I,9,FALSE)</f>
        <v>0</v>
      </c>
      <c r="S657" s="250">
        <f>VLOOKUP($A657,'App C Inv'!$A:$I,5,FALSE)</f>
        <v>320740.55835000001</v>
      </c>
      <c r="T657" s="250">
        <f>VLOOKUP($A657,'App C Inv'!$A:$I,6,FALSE)</f>
        <v>212651.90168000001</v>
      </c>
      <c r="U657" s="250">
        <f>VLOOKUP($A657,'App C Inv'!$A:$I,7,FALSE)</f>
        <v>699609.73684999999</v>
      </c>
      <c r="V657" s="250">
        <f>VLOOKUP($A657,'App C Inv'!$A:$I,8,FALSE)</f>
        <v>54439.793239999999</v>
      </c>
      <c r="W657" s="250">
        <f>VLOOKUP($A657,'App C Inv'!$A:$I,9,FALSE)</f>
        <v>0</v>
      </c>
      <c r="Z657" s="250">
        <f>VLOOKUP($A657,'App C Assum'!$A:$I,5,FALSE)</f>
        <v>204409.23647</v>
      </c>
      <c r="AA657" s="250">
        <f>VLOOKUP($A657,'App C Assum'!$A:$I,6,FALSE)</f>
        <v>0</v>
      </c>
      <c r="AB657" s="250">
        <f>VLOOKUP($A657,'App C Assum'!$A:$I,7,FALSE)</f>
        <v>0</v>
      </c>
      <c r="AC657" s="250">
        <f>VLOOKUP($A657,'App C Assum'!$A:$I,8,FALSE)</f>
        <v>0</v>
      </c>
      <c r="AD657" s="250">
        <f>VLOOKUP($A657,'App C Assum'!$A:$I,9,FALSE)</f>
        <v>0</v>
      </c>
      <c r="AG657" s="250">
        <f>VLOOKUP($A657,'App C Share Outflows'!$A:$I,5,FALSE)</f>
        <v>13003.908125000016</v>
      </c>
      <c r="AH657" s="250">
        <f>VLOOKUP($A657,'App C Share Outflows'!$A:$I,6,FALSE)</f>
        <v>1208.9081250000163</v>
      </c>
      <c r="AI657" s="250">
        <f>VLOOKUP($A657,'App C Share Outflows'!$A:$I,7,FALSE)</f>
        <v>0</v>
      </c>
      <c r="AJ657" s="250">
        <f>VLOOKUP($A657,'App C Share Outflows'!$A:$I,8,FALSE)</f>
        <v>0</v>
      </c>
      <c r="AK657" s="250">
        <f>VLOOKUP($A657,'App C Share Outflows'!$A:$I,9,FALSE)</f>
        <v>0</v>
      </c>
      <c r="AN657" s="250">
        <f>VLOOKUP($A657,'App C Share Inflows'!$A:$I,5,FALSE)</f>
        <v>-81151.36592750001</v>
      </c>
      <c r="AO657" s="250">
        <f>VLOOKUP($A657,'App C Share Inflows'!$A:$I,6,FALSE)</f>
        <v>-81151.36592750001</v>
      </c>
      <c r="AP657" s="250">
        <f>VLOOKUP($A657,'App C Share Inflows'!$A:$I,7,FALSE)</f>
        <v>-45063.331677500042</v>
      </c>
      <c r="AQ657" s="250">
        <f>VLOOKUP($A657,'App C Share Inflows'!$A:$I,8,FALSE)</f>
        <v>0</v>
      </c>
      <c r="AR657" s="250">
        <f>VLOOKUP($A657,'App C Share Inflows'!$A:$I,9,FALSE)</f>
        <v>0</v>
      </c>
    </row>
    <row r="658" spans="1:44">
      <c r="A658" s="4">
        <v>97401</v>
      </c>
      <c r="B658" s="84" t="s">
        <v>653</v>
      </c>
      <c r="C658" s="249">
        <f>VLOOKUP($A658,'App C Total'!$A:$I,3,FALSE)</f>
        <v>6.4572299999999996E-3</v>
      </c>
      <c r="D658" s="44"/>
      <c r="E658" s="250">
        <f>VLOOKUP($A658,'App C Total'!$A:$I,5,FALSE)</f>
        <v>6146792.1756675001</v>
      </c>
      <c r="F658" s="250">
        <f>VLOOKUP($A658,'App C Total'!$A:$I,6,FALSE)</f>
        <v>2806170.0601875009</v>
      </c>
      <c r="G658" s="250">
        <f>VLOOKUP($A658,'App C Total'!$A:$I,7,FALSE)</f>
        <v>7282617.5634174999</v>
      </c>
      <c r="H658" s="250">
        <f>VLOOKUP($A658,'App C Total'!$A:$I,8,FALSE)</f>
        <v>484008.13187999994</v>
      </c>
      <c r="I658" s="250">
        <f>VLOOKUP($A658,'App C Total'!$A:$I,9,FALSE)</f>
        <v>0</v>
      </c>
      <c r="L658" s="250">
        <f>VLOOKUP($A658,'App C Exp'!$A:$I,5,FALSE)</f>
        <v>1855801.4447699999</v>
      </c>
      <c r="M658" s="250">
        <f>VLOOKUP($A658,'App C Exp'!$A:$I,6,FALSE)</f>
        <v>1377901.8524699998</v>
      </c>
      <c r="N658" s="250">
        <f>VLOOKUP($A658,'App C Exp'!$A:$I,7,FALSE)</f>
        <v>1429191.6303599998</v>
      </c>
      <c r="O658" s="250">
        <f>VLOOKUP($A658,'App C Exp'!$A:$I,8,FALSE)</f>
        <v>0</v>
      </c>
      <c r="P658" s="250">
        <f>VLOOKUP($A658,'App C Exp'!$A:$I,9,FALSE)</f>
        <v>0</v>
      </c>
      <c r="S658" s="250">
        <f>VLOOKUP($A658,'App C Inv'!$A:$I,5,FALSE)</f>
        <v>2851609.6264499999</v>
      </c>
      <c r="T658" s="250">
        <f>VLOOKUP($A658,'App C Inv'!$A:$I,6,FALSE)</f>
        <v>1890625.2861599999</v>
      </c>
      <c r="U658" s="250">
        <f>VLOOKUP($A658,'App C Inv'!$A:$I,7,FALSE)</f>
        <v>6220023.6559499996</v>
      </c>
      <c r="V658" s="250">
        <f>VLOOKUP($A658,'App C Inv'!$A:$I,8,FALSE)</f>
        <v>484008.13187999994</v>
      </c>
      <c r="W658" s="250">
        <f>VLOOKUP($A658,'App C Inv'!$A:$I,9,FALSE)</f>
        <v>0</v>
      </c>
      <c r="Z658" s="250">
        <f>VLOOKUP($A658,'App C Assum'!$A:$I,5,FALSE)</f>
        <v>1817342.1828899998</v>
      </c>
      <c r="AA658" s="250">
        <f>VLOOKUP($A658,'App C Assum'!$A:$I,6,FALSE)</f>
        <v>0</v>
      </c>
      <c r="AB658" s="250">
        <f>VLOOKUP($A658,'App C Assum'!$A:$I,7,FALSE)</f>
        <v>0</v>
      </c>
      <c r="AC658" s="250">
        <f>VLOOKUP($A658,'App C Assum'!$A:$I,8,FALSE)</f>
        <v>0</v>
      </c>
      <c r="AD658" s="250">
        <f>VLOOKUP($A658,'App C Assum'!$A:$I,9,FALSE)</f>
        <v>0</v>
      </c>
      <c r="AG658" s="250">
        <f>VLOOKUP($A658,'App C Share Outflows'!$A:$I,5,FALSE)</f>
        <v>84396</v>
      </c>
      <c r="AH658" s="250">
        <f>VLOOKUP($A658,'App C Share Outflows'!$A:$I,6,FALSE)</f>
        <v>0</v>
      </c>
      <c r="AI658" s="250">
        <f>VLOOKUP($A658,'App C Share Outflows'!$A:$I,7,FALSE)</f>
        <v>0</v>
      </c>
      <c r="AJ658" s="250">
        <f>VLOOKUP($A658,'App C Share Outflows'!$A:$I,8,FALSE)</f>
        <v>0</v>
      </c>
      <c r="AK658" s="250">
        <f>VLOOKUP($A658,'App C Share Outflows'!$A:$I,9,FALSE)</f>
        <v>0</v>
      </c>
      <c r="AN658" s="250">
        <f>VLOOKUP($A658,'App C Share Inflows'!$A:$I,5,FALSE)</f>
        <v>-462357.07844249927</v>
      </c>
      <c r="AO658" s="250">
        <f>VLOOKUP($A658,'App C Share Inflows'!$A:$I,6,FALSE)</f>
        <v>-462357.07844249927</v>
      </c>
      <c r="AP658" s="250">
        <f>VLOOKUP($A658,'App C Share Inflows'!$A:$I,7,FALSE)</f>
        <v>-366597.7228924993</v>
      </c>
      <c r="AQ658" s="250">
        <f>VLOOKUP($A658,'App C Share Inflows'!$A:$I,8,FALSE)</f>
        <v>0</v>
      </c>
      <c r="AR658" s="250">
        <f>VLOOKUP($A658,'App C Share Inflows'!$A:$I,9,FALSE)</f>
        <v>0</v>
      </c>
    </row>
    <row r="659" spans="1:44">
      <c r="A659" s="4">
        <v>97402</v>
      </c>
      <c r="B659" s="84" t="s">
        <v>654</v>
      </c>
      <c r="C659" s="249">
        <f>VLOOKUP($A659,'App C Total'!$A:$I,3,FALSE)</f>
        <v>3.2549999999999998E-5</v>
      </c>
      <c r="D659" s="44"/>
      <c r="E659" s="250">
        <f>VLOOKUP($A659,'App C Total'!$A:$I,5,FALSE)</f>
        <v>18211.059687499983</v>
      </c>
      <c r="F659" s="250">
        <f>VLOOKUP($A659,'App C Total'!$A:$I,6,FALSE)</f>
        <v>2578.8758874999894</v>
      </c>
      <c r="G659" s="250">
        <f>VLOOKUP($A659,'App C Total'!$A:$I,7,FALSE)</f>
        <v>27505.422687499995</v>
      </c>
      <c r="H659" s="250">
        <f>VLOOKUP($A659,'App C Total'!$A:$I,8,FALSE)</f>
        <v>2439.8177999999998</v>
      </c>
      <c r="I659" s="250">
        <f>VLOOKUP($A659,'App C Total'!$A:$I,9,FALSE)</f>
        <v>0</v>
      </c>
      <c r="L659" s="250">
        <f>VLOOKUP($A659,'App C Exp'!$A:$I,5,FALSE)</f>
        <v>9354.8374499999991</v>
      </c>
      <c r="M659" s="250">
        <f>VLOOKUP($A659,'App C Exp'!$A:$I,6,FALSE)</f>
        <v>6945.8119499999993</v>
      </c>
      <c r="N659" s="250">
        <f>VLOOKUP($A659,'App C Exp'!$A:$I,7,FALSE)</f>
        <v>7204.3566000000001</v>
      </c>
      <c r="O659" s="250">
        <f>VLOOKUP($A659,'App C Exp'!$A:$I,8,FALSE)</f>
        <v>0</v>
      </c>
      <c r="P659" s="250">
        <f>VLOOKUP($A659,'App C Exp'!$A:$I,9,FALSE)</f>
        <v>0</v>
      </c>
      <c r="S659" s="250">
        <f>VLOOKUP($A659,'App C Inv'!$A:$I,5,FALSE)</f>
        <v>14374.568249999998</v>
      </c>
      <c r="T659" s="250">
        <f>VLOOKUP($A659,'App C Inv'!$A:$I,6,FALSE)</f>
        <v>9530.3796000000002</v>
      </c>
      <c r="U659" s="250">
        <f>VLOOKUP($A659,'App C Inv'!$A:$I,7,FALSE)</f>
        <v>31354.275749999997</v>
      </c>
      <c r="V659" s="250">
        <f>VLOOKUP($A659,'App C Inv'!$A:$I,8,FALSE)</f>
        <v>2439.8177999999998</v>
      </c>
      <c r="W659" s="250">
        <f>VLOOKUP($A659,'App C Inv'!$A:$I,9,FALSE)</f>
        <v>0</v>
      </c>
      <c r="Z659" s="250">
        <f>VLOOKUP($A659,'App C Assum'!$A:$I,5,FALSE)</f>
        <v>9160.9696499999991</v>
      </c>
      <c r="AA659" s="250">
        <f>VLOOKUP($A659,'App C Assum'!$A:$I,6,FALSE)</f>
        <v>0</v>
      </c>
      <c r="AB659" s="250">
        <f>VLOOKUP($A659,'App C Assum'!$A:$I,7,FALSE)</f>
        <v>0</v>
      </c>
      <c r="AC659" s="250">
        <f>VLOOKUP($A659,'App C Assum'!$A:$I,8,FALSE)</f>
        <v>0</v>
      </c>
      <c r="AD659" s="250">
        <f>VLOOKUP($A659,'App C Assum'!$A:$I,9,FALSE)</f>
        <v>0</v>
      </c>
      <c r="AG659" s="250">
        <f>VLOOKUP($A659,'App C Share Outflows'!$A:$I,5,FALSE)</f>
        <v>0</v>
      </c>
      <c r="AH659" s="250">
        <f>VLOOKUP($A659,'App C Share Outflows'!$A:$I,6,FALSE)</f>
        <v>0</v>
      </c>
      <c r="AI659" s="250">
        <f>VLOOKUP($A659,'App C Share Outflows'!$A:$I,7,FALSE)</f>
        <v>0</v>
      </c>
      <c r="AJ659" s="250">
        <f>VLOOKUP($A659,'App C Share Outflows'!$A:$I,8,FALSE)</f>
        <v>0</v>
      </c>
      <c r="AK659" s="250">
        <f>VLOOKUP($A659,'App C Share Outflows'!$A:$I,9,FALSE)</f>
        <v>0</v>
      </c>
      <c r="AN659" s="250">
        <f>VLOOKUP($A659,'App C Share Inflows'!$A:$I,5,FALSE)</f>
        <v>-14679.31566250001</v>
      </c>
      <c r="AO659" s="250">
        <f>VLOOKUP($A659,'App C Share Inflows'!$A:$I,6,FALSE)</f>
        <v>-13897.31566250001</v>
      </c>
      <c r="AP659" s="250">
        <f>VLOOKUP($A659,'App C Share Inflows'!$A:$I,7,FALSE)</f>
        <v>-11053.209662500007</v>
      </c>
      <c r="AQ659" s="250">
        <f>VLOOKUP($A659,'App C Share Inflows'!$A:$I,8,FALSE)</f>
        <v>0</v>
      </c>
      <c r="AR659" s="250">
        <f>VLOOKUP($A659,'App C Share Inflows'!$A:$I,9,FALSE)</f>
        <v>0</v>
      </c>
    </row>
    <row r="660" spans="1:44">
      <c r="A660" s="4">
        <v>97404</v>
      </c>
      <c r="B660" s="84" t="s">
        <v>655</v>
      </c>
      <c r="C660" s="249">
        <f>VLOOKUP($A660,'App C Total'!$A:$I,3,FALSE)</f>
        <v>2.7465999999999998E-4</v>
      </c>
      <c r="D660" s="44"/>
      <c r="E660" s="250">
        <f>VLOOKUP($A660,'App C Total'!$A:$I,5,FALSE)</f>
        <v>299764.19120999984</v>
      </c>
      <c r="F660" s="250">
        <f>VLOOKUP($A660,'App C Total'!$A:$I,6,FALSE)</f>
        <v>152384.74504999991</v>
      </c>
      <c r="G660" s="250">
        <f>VLOOKUP($A660,'App C Total'!$A:$I,7,FALSE)</f>
        <v>324019.92243499996</v>
      </c>
      <c r="H660" s="250">
        <f>VLOOKUP($A660,'App C Total'!$A:$I,8,FALSE)</f>
        <v>20587.414959999998</v>
      </c>
      <c r="I660" s="250">
        <f>VLOOKUP($A660,'App C Total'!$A:$I,9,FALSE)</f>
        <v>0</v>
      </c>
      <c r="L660" s="250">
        <f>VLOOKUP($A660,'App C Exp'!$A:$I,5,FALSE)</f>
        <v>78937.00933999999</v>
      </c>
      <c r="M660" s="250">
        <f>VLOOKUP($A660,'App C Exp'!$A:$I,6,FALSE)</f>
        <v>58609.422739999995</v>
      </c>
      <c r="N660" s="250">
        <f>VLOOKUP($A660,'App C Exp'!$A:$I,7,FALSE)</f>
        <v>60791.047119999996</v>
      </c>
      <c r="O660" s="250">
        <f>VLOOKUP($A660,'App C Exp'!$A:$I,8,FALSE)</f>
        <v>0</v>
      </c>
      <c r="P660" s="250">
        <f>VLOOKUP($A660,'App C Exp'!$A:$I,9,FALSE)</f>
        <v>0</v>
      </c>
      <c r="S660" s="250">
        <f>VLOOKUP($A660,'App C Inv'!$A:$I,5,FALSE)</f>
        <v>121293.97589999999</v>
      </c>
      <c r="T660" s="250">
        <f>VLOOKUP($A660,'App C Inv'!$A:$I,6,FALSE)</f>
        <v>80418.250719999996</v>
      </c>
      <c r="U660" s="250">
        <f>VLOOKUP($A660,'App C Inv'!$A:$I,7,FALSE)</f>
        <v>264570.36489999999</v>
      </c>
      <c r="V660" s="250">
        <f>VLOOKUP($A660,'App C Inv'!$A:$I,8,FALSE)</f>
        <v>20587.414959999998</v>
      </c>
      <c r="W660" s="250">
        <f>VLOOKUP($A660,'App C Inv'!$A:$I,9,FALSE)</f>
        <v>0</v>
      </c>
      <c r="Z660" s="250">
        <f>VLOOKUP($A660,'App C Assum'!$A:$I,5,FALSE)</f>
        <v>77301.134379999989</v>
      </c>
      <c r="AA660" s="250">
        <f>VLOOKUP($A660,'App C Assum'!$A:$I,6,FALSE)</f>
        <v>0</v>
      </c>
      <c r="AB660" s="250">
        <f>VLOOKUP($A660,'App C Assum'!$A:$I,7,FALSE)</f>
        <v>0</v>
      </c>
      <c r="AC660" s="250">
        <f>VLOOKUP($A660,'App C Assum'!$A:$I,8,FALSE)</f>
        <v>0</v>
      </c>
      <c r="AD660" s="250">
        <f>VLOOKUP($A660,'App C Assum'!$A:$I,9,FALSE)</f>
        <v>0</v>
      </c>
      <c r="AG660" s="250">
        <f>VLOOKUP($A660,'App C Share Outflows'!$A:$I,5,FALSE)</f>
        <v>29107.031799999968</v>
      </c>
      <c r="AH660" s="250">
        <f>VLOOKUP($A660,'App C Share Outflows'!$A:$I,6,FALSE)</f>
        <v>20232.031799999968</v>
      </c>
      <c r="AI660" s="250">
        <f>VLOOKUP($A660,'App C Share Outflows'!$A:$I,7,FALSE)</f>
        <v>0</v>
      </c>
      <c r="AJ660" s="250">
        <f>VLOOKUP($A660,'App C Share Outflows'!$A:$I,8,FALSE)</f>
        <v>0</v>
      </c>
      <c r="AK660" s="250">
        <f>VLOOKUP($A660,'App C Share Outflows'!$A:$I,9,FALSE)</f>
        <v>0</v>
      </c>
      <c r="AN660" s="250">
        <f>VLOOKUP($A660,'App C Share Inflows'!$A:$I,5,FALSE)</f>
        <v>-6874.9602100000429</v>
      </c>
      <c r="AO660" s="250">
        <f>VLOOKUP($A660,'App C Share Inflows'!$A:$I,6,FALSE)</f>
        <v>-6874.9602100000429</v>
      </c>
      <c r="AP660" s="250">
        <f>VLOOKUP($A660,'App C Share Inflows'!$A:$I,7,FALSE)</f>
        <v>-1341.4895850000412</v>
      </c>
      <c r="AQ660" s="250">
        <f>VLOOKUP($A660,'App C Share Inflows'!$A:$I,8,FALSE)</f>
        <v>0</v>
      </c>
      <c r="AR660" s="250">
        <f>VLOOKUP($A660,'App C Share Inflows'!$A:$I,9,FALSE)</f>
        <v>0</v>
      </c>
    </row>
    <row r="661" spans="1:44">
      <c r="A661" s="4">
        <v>97405</v>
      </c>
      <c r="B661" s="84" t="s">
        <v>656</v>
      </c>
      <c r="C661" s="249">
        <f>VLOOKUP($A661,'App C Total'!$A:$I,3,FALSE)</f>
        <v>8.9159999999999993E-5</v>
      </c>
      <c r="D661" s="44"/>
      <c r="E661" s="250">
        <f>VLOOKUP($A661,'App C Total'!$A:$I,5,FALSE)</f>
        <v>97318.869284999993</v>
      </c>
      <c r="F661" s="250">
        <f>VLOOKUP($A661,'App C Total'!$A:$I,6,FALSE)</f>
        <v>49606.621125000005</v>
      </c>
      <c r="G661" s="250">
        <f>VLOOKUP($A661,'App C Total'!$A:$I,7,FALSE)</f>
        <v>105344.79086000001</v>
      </c>
      <c r="H661" s="250">
        <f>VLOOKUP($A661,'App C Total'!$A:$I,8,FALSE)</f>
        <v>6683.0769599999994</v>
      </c>
      <c r="I661" s="250">
        <f>VLOOKUP($A661,'App C Total'!$A:$I,9,FALSE)</f>
        <v>0</v>
      </c>
      <c r="L661" s="250">
        <f>VLOOKUP($A661,'App C Exp'!$A:$I,5,FALSE)</f>
        <v>25624.494839999999</v>
      </c>
      <c r="M661" s="250">
        <f>VLOOKUP($A661,'App C Exp'!$A:$I,6,FALSE)</f>
        <v>19025.76324</v>
      </c>
      <c r="N661" s="250">
        <f>VLOOKUP($A661,'App C Exp'!$A:$I,7,FALSE)</f>
        <v>19733.96112</v>
      </c>
      <c r="O661" s="250">
        <f>VLOOKUP($A661,'App C Exp'!$A:$I,8,FALSE)</f>
        <v>0</v>
      </c>
      <c r="P661" s="250">
        <f>VLOOKUP($A661,'App C Exp'!$A:$I,9,FALSE)</f>
        <v>0</v>
      </c>
      <c r="S661" s="250">
        <f>VLOOKUP($A661,'App C Inv'!$A:$I,5,FALSE)</f>
        <v>39374.393399999994</v>
      </c>
      <c r="T661" s="250">
        <f>VLOOKUP($A661,'App C Inv'!$A:$I,6,FALSE)</f>
        <v>26105.334719999999</v>
      </c>
      <c r="U661" s="250">
        <f>VLOOKUP($A661,'App C Inv'!$A:$I,7,FALSE)</f>
        <v>85884.707399999999</v>
      </c>
      <c r="V661" s="250">
        <f>VLOOKUP($A661,'App C Inv'!$A:$I,8,FALSE)</f>
        <v>6683.0769599999994</v>
      </c>
      <c r="W661" s="250">
        <f>VLOOKUP($A661,'App C Inv'!$A:$I,9,FALSE)</f>
        <v>0</v>
      </c>
      <c r="Z661" s="250">
        <f>VLOOKUP($A661,'App C Assum'!$A:$I,5,FALSE)</f>
        <v>25093.457879999998</v>
      </c>
      <c r="AA661" s="250">
        <f>VLOOKUP($A661,'App C Assum'!$A:$I,6,FALSE)</f>
        <v>0</v>
      </c>
      <c r="AB661" s="250">
        <f>VLOOKUP($A661,'App C Assum'!$A:$I,7,FALSE)</f>
        <v>0</v>
      </c>
      <c r="AC661" s="250">
        <f>VLOOKUP($A661,'App C Assum'!$A:$I,8,FALSE)</f>
        <v>0</v>
      </c>
      <c r="AD661" s="250">
        <f>VLOOKUP($A661,'App C Assum'!$A:$I,9,FALSE)</f>
        <v>0</v>
      </c>
      <c r="AG661" s="250">
        <f>VLOOKUP($A661,'App C Share Outflows'!$A:$I,5,FALSE)</f>
        <v>8409.7056249999987</v>
      </c>
      <c r="AH661" s="250">
        <f>VLOOKUP($A661,'App C Share Outflows'!$A:$I,6,FALSE)</f>
        <v>5658.7056249999987</v>
      </c>
      <c r="AI661" s="250">
        <f>VLOOKUP($A661,'App C Share Outflows'!$A:$I,7,FALSE)</f>
        <v>0</v>
      </c>
      <c r="AJ661" s="250">
        <f>VLOOKUP($A661,'App C Share Outflows'!$A:$I,8,FALSE)</f>
        <v>0</v>
      </c>
      <c r="AK661" s="250">
        <f>VLOOKUP($A661,'App C Share Outflows'!$A:$I,9,FALSE)</f>
        <v>0</v>
      </c>
      <c r="AN661" s="250">
        <f>VLOOKUP($A661,'App C Share Inflows'!$A:$I,5,FALSE)</f>
        <v>-1183.1824599999982</v>
      </c>
      <c r="AO661" s="250">
        <f>VLOOKUP($A661,'App C Share Inflows'!$A:$I,6,FALSE)</f>
        <v>-1183.1824599999982</v>
      </c>
      <c r="AP661" s="250">
        <f>VLOOKUP($A661,'App C Share Inflows'!$A:$I,7,FALSE)</f>
        <v>-273.87766000000011</v>
      </c>
      <c r="AQ661" s="250">
        <f>VLOOKUP($A661,'App C Share Inflows'!$A:$I,8,FALSE)</f>
        <v>0</v>
      </c>
      <c r="AR661" s="250">
        <f>VLOOKUP($A661,'App C Share Inflows'!$A:$I,9,FALSE)</f>
        <v>0</v>
      </c>
    </row>
    <row r="662" spans="1:44">
      <c r="A662" s="4">
        <v>97408</v>
      </c>
      <c r="B662" s="84" t="s">
        <v>657</v>
      </c>
      <c r="C662" s="249">
        <f>VLOOKUP($A662,'App C Total'!$A:$I,3,FALSE)</f>
        <v>3.9050000000000001E-5</v>
      </c>
      <c r="D662" s="44"/>
      <c r="E662" s="250">
        <f>VLOOKUP($A662,'App C Total'!$A:$I,5,FALSE)</f>
        <v>46864.067687499999</v>
      </c>
      <c r="F662" s="250">
        <f>VLOOKUP($A662,'App C Total'!$A:$I,6,FALSE)</f>
        <v>26733.089887499991</v>
      </c>
      <c r="G662" s="250">
        <f>VLOOKUP($A662,'App C Total'!$A:$I,7,FALSE)</f>
        <v>49979.388362499994</v>
      </c>
      <c r="H662" s="250">
        <f>VLOOKUP($A662,'App C Total'!$A:$I,8,FALSE)</f>
        <v>2927.0318000000002</v>
      </c>
      <c r="I662" s="250">
        <f>VLOOKUP($A662,'App C Total'!$A:$I,9,FALSE)</f>
        <v>0</v>
      </c>
      <c r="L662" s="250">
        <f>VLOOKUP($A662,'App C Exp'!$A:$I,5,FALSE)</f>
        <v>11222.93095</v>
      </c>
      <c r="M662" s="250">
        <f>VLOOKUP($A662,'App C Exp'!$A:$I,6,FALSE)</f>
        <v>8332.8404499999997</v>
      </c>
      <c r="N662" s="250">
        <f>VLOOKUP($A662,'App C Exp'!$A:$I,7,FALSE)</f>
        <v>8643.0146000000004</v>
      </c>
      <c r="O662" s="250">
        <f>VLOOKUP($A662,'App C Exp'!$A:$I,8,FALSE)</f>
        <v>0</v>
      </c>
      <c r="P662" s="250">
        <f>VLOOKUP($A662,'App C Exp'!$A:$I,9,FALSE)</f>
        <v>0</v>
      </c>
      <c r="S662" s="250">
        <f>VLOOKUP($A662,'App C Inv'!$A:$I,5,FALSE)</f>
        <v>17245.065750000002</v>
      </c>
      <c r="T662" s="250">
        <f>VLOOKUP($A662,'App C Inv'!$A:$I,6,FALSE)</f>
        <v>11433.527599999999</v>
      </c>
      <c r="U662" s="250">
        <f>VLOOKUP($A662,'App C Inv'!$A:$I,7,FALSE)</f>
        <v>37615.498249999997</v>
      </c>
      <c r="V662" s="250">
        <f>VLOOKUP($A662,'App C Inv'!$A:$I,8,FALSE)</f>
        <v>2927.0318000000002</v>
      </c>
      <c r="W662" s="250">
        <f>VLOOKUP($A662,'App C Inv'!$A:$I,9,FALSE)</f>
        <v>0</v>
      </c>
      <c r="Z662" s="250">
        <f>VLOOKUP($A662,'App C Assum'!$A:$I,5,FALSE)</f>
        <v>10990.34915</v>
      </c>
      <c r="AA662" s="250">
        <f>VLOOKUP($A662,'App C Assum'!$A:$I,6,FALSE)</f>
        <v>0</v>
      </c>
      <c r="AB662" s="250">
        <f>VLOOKUP($A662,'App C Assum'!$A:$I,7,FALSE)</f>
        <v>0</v>
      </c>
      <c r="AC662" s="250">
        <f>VLOOKUP($A662,'App C Assum'!$A:$I,8,FALSE)</f>
        <v>0</v>
      </c>
      <c r="AD662" s="250">
        <f>VLOOKUP($A662,'App C Assum'!$A:$I,9,FALSE)</f>
        <v>0</v>
      </c>
      <c r="AG662" s="250">
        <f>VLOOKUP($A662,'App C Share Outflows'!$A:$I,5,FALSE)</f>
        <v>7746.7111374999968</v>
      </c>
      <c r="AH662" s="250">
        <f>VLOOKUP($A662,'App C Share Outflows'!$A:$I,6,FALSE)</f>
        <v>7307.7111374999968</v>
      </c>
      <c r="AI662" s="250">
        <f>VLOOKUP($A662,'App C Share Outflows'!$A:$I,7,FALSE)</f>
        <v>3720.8755124999975</v>
      </c>
      <c r="AJ662" s="250">
        <f>VLOOKUP($A662,'App C Share Outflows'!$A:$I,8,FALSE)</f>
        <v>0</v>
      </c>
      <c r="AK662" s="250">
        <f>VLOOKUP($A662,'App C Share Outflows'!$A:$I,9,FALSE)</f>
        <v>0</v>
      </c>
      <c r="AN662" s="250">
        <f>VLOOKUP($A662,'App C Share Inflows'!$A:$I,5,FALSE)</f>
        <v>-340.98930000000291</v>
      </c>
      <c r="AO662" s="250">
        <f>VLOOKUP($A662,'App C Share Inflows'!$A:$I,6,FALSE)</f>
        <v>-340.98930000000291</v>
      </c>
      <c r="AP662" s="250">
        <f>VLOOKUP($A662,'App C Share Inflows'!$A:$I,7,FALSE)</f>
        <v>0</v>
      </c>
      <c r="AQ662" s="250">
        <f>VLOOKUP($A662,'App C Share Inflows'!$A:$I,8,FALSE)</f>
        <v>0</v>
      </c>
      <c r="AR662" s="250">
        <f>VLOOKUP($A662,'App C Share Inflows'!$A:$I,9,FALSE)</f>
        <v>0</v>
      </c>
    </row>
    <row r="663" spans="1:44">
      <c r="A663" s="4">
        <v>97411</v>
      </c>
      <c r="B663" s="84" t="s">
        <v>658</v>
      </c>
      <c r="C663" s="249">
        <f>VLOOKUP($A663,'App C Total'!$A:$I,3,FALSE)</f>
        <v>5.5441300000000004E-3</v>
      </c>
      <c r="D663" s="44"/>
      <c r="E663" s="250">
        <f>VLOOKUP($A663,'App C Total'!$A:$I,5,FALSE)</f>
        <v>4962537.7607175</v>
      </c>
      <c r="F663" s="250">
        <f>VLOOKUP($A663,'App C Total'!$A:$I,6,FALSE)</f>
        <v>2509359.0608374998</v>
      </c>
      <c r="G663" s="250">
        <f>VLOOKUP($A663,'App C Total'!$A:$I,7,FALSE)</f>
        <v>6263202.9256925005</v>
      </c>
      <c r="H663" s="250">
        <f>VLOOKUP($A663,'App C Total'!$A:$I,8,FALSE)</f>
        <v>415565.80828000006</v>
      </c>
      <c r="I663" s="250">
        <f>VLOOKUP($A663,'App C Total'!$A:$I,9,FALSE)</f>
        <v>0</v>
      </c>
      <c r="L663" s="250">
        <f>VLOOKUP($A663,'App C Exp'!$A:$I,5,FALSE)</f>
        <v>1593377.41787</v>
      </c>
      <c r="M663" s="250">
        <f>VLOOKUP($A663,'App C Exp'!$A:$I,6,FALSE)</f>
        <v>1183056.3565700001</v>
      </c>
      <c r="N663" s="250">
        <f>VLOOKUP($A663,'App C Exp'!$A:$I,7,FALSE)</f>
        <v>1227093.3811600001</v>
      </c>
      <c r="O663" s="250">
        <f>VLOOKUP($A663,'App C Exp'!$A:$I,8,FALSE)</f>
        <v>0</v>
      </c>
      <c r="P663" s="250">
        <f>VLOOKUP($A663,'App C Exp'!$A:$I,9,FALSE)</f>
        <v>0</v>
      </c>
      <c r="S663" s="250">
        <f>VLOOKUP($A663,'App C Inv'!$A:$I,5,FALSE)</f>
        <v>2448370.9699500003</v>
      </c>
      <c r="T663" s="250">
        <f>VLOOKUP($A663,'App C Inv'!$A:$I,6,FALSE)</f>
        <v>1623276.91096</v>
      </c>
      <c r="U663" s="250">
        <f>VLOOKUP($A663,'App C Inv'!$A:$I,7,FALSE)</f>
        <v>5340466.3844500007</v>
      </c>
      <c r="V663" s="250">
        <f>VLOOKUP($A663,'App C Inv'!$A:$I,8,FALSE)</f>
        <v>415565.80828000006</v>
      </c>
      <c r="W663" s="250">
        <f>VLOOKUP($A663,'App C Inv'!$A:$I,9,FALSE)</f>
        <v>0</v>
      </c>
      <c r="Z663" s="250">
        <f>VLOOKUP($A663,'App C Assum'!$A:$I,5,FALSE)</f>
        <v>1560356.5795900002</v>
      </c>
      <c r="AA663" s="250">
        <f>VLOOKUP($A663,'App C Assum'!$A:$I,6,FALSE)</f>
        <v>0</v>
      </c>
      <c r="AB663" s="250">
        <f>VLOOKUP($A663,'App C Assum'!$A:$I,7,FALSE)</f>
        <v>0</v>
      </c>
      <c r="AC663" s="250">
        <f>VLOOKUP($A663,'App C Assum'!$A:$I,8,FALSE)</f>
        <v>0</v>
      </c>
      <c r="AD663" s="250">
        <f>VLOOKUP($A663,'App C Assum'!$A:$I,9,FALSE)</f>
        <v>0</v>
      </c>
      <c r="AG663" s="250">
        <f>VLOOKUP($A663,'App C Share Outflows'!$A:$I,5,FALSE)</f>
        <v>39327.432599999942</v>
      </c>
      <c r="AH663" s="250">
        <f>VLOOKUP($A663,'App C Share Outflows'!$A:$I,6,FALSE)</f>
        <v>39327.432599999942</v>
      </c>
      <c r="AI663" s="250">
        <f>VLOOKUP($A663,'App C Share Outflows'!$A:$I,7,FALSE)</f>
        <v>0</v>
      </c>
      <c r="AJ663" s="250">
        <f>VLOOKUP($A663,'App C Share Outflows'!$A:$I,8,FALSE)</f>
        <v>0</v>
      </c>
      <c r="AK663" s="250">
        <f>VLOOKUP($A663,'App C Share Outflows'!$A:$I,9,FALSE)</f>
        <v>0</v>
      </c>
      <c r="AN663" s="250">
        <f>VLOOKUP($A663,'App C Share Inflows'!$A:$I,5,FALSE)</f>
        <v>-678894.63929250021</v>
      </c>
      <c r="AO663" s="250">
        <f>VLOOKUP($A663,'App C Share Inflows'!$A:$I,6,FALSE)</f>
        <v>-336301.63929250016</v>
      </c>
      <c r="AP663" s="250">
        <f>VLOOKUP($A663,'App C Share Inflows'!$A:$I,7,FALSE)</f>
        <v>-304356.83991750021</v>
      </c>
      <c r="AQ663" s="250">
        <f>VLOOKUP($A663,'App C Share Inflows'!$A:$I,8,FALSE)</f>
        <v>0</v>
      </c>
      <c r="AR663" s="250">
        <f>VLOOKUP($A663,'App C Share Inflows'!$A:$I,9,FALSE)</f>
        <v>0</v>
      </c>
    </row>
    <row r="664" spans="1:44">
      <c r="A664" s="4">
        <v>97412</v>
      </c>
      <c r="B664" s="84" t="s">
        <v>659</v>
      </c>
      <c r="C664" s="249">
        <f>VLOOKUP($A664,'App C Total'!$A:$I,3,FALSE)</f>
        <v>3.86287E-3</v>
      </c>
      <c r="D664" s="44"/>
      <c r="E664" s="250">
        <f>VLOOKUP($A664,'App C Total'!$A:$I,5,FALSE)</f>
        <v>3682937.3921575001</v>
      </c>
      <c r="F664" s="250">
        <f>VLOOKUP($A664,'App C Total'!$A:$I,6,FALSE)</f>
        <v>1827913.7600375004</v>
      </c>
      <c r="G664" s="250">
        <f>VLOOKUP($A664,'App C Total'!$A:$I,7,FALSE)</f>
        <v>4383447.900707501</v>
      </c>
      <c r="H664" s="250">
        <f>VLOOKUP($A664,'App C Total'!$A:$I,8,FALSE)</f>
        <v>289545.28372000001</v>
      </c>
      <c r="I664" s="250">
        <f>VLOOKUP($A664,'App C Total'!$A:$I,9,FALSE)</f>
        <v>0</v>
      </c>
      <c r="L664" s="250">
        <f>VLOOKUP($A664,'App C Exp'!$A:$I,5,FALSE)</f>
        <v>1110184.9751299999</v>
      </c>
      <c r="M664" s="250">
        <f>VLOOKUP($A664,'App C Exp'!$A:$I,6,FALSE)</f>
        <v>824293.96643000003</v>
      </c>
      <c r="N664" s="250">
        <f>VLOOKUP($A664,'App C Exp'!$A:$I,7,FALSE)</f>
        <v>854976.74283999996</v>
      </c>
      <c r="O664" s="250">
        <f>VLOOKUP($A664,'App C Exp'!$A:$I,8,FALSE)</f>
        <v>0</v>
      </c>
      <c r="P664" s="250">
        <f>VLOOKUP($A664,'App C Exp'!$A:$I,9,FALSE)</f>
        <v>0</v>
      </c>
      <c r="S664" s="250">
        <f>VLOOKUP($A664,'App C Inv'!$A:$I,5,FALSE)</f>
        <v>1705901.3350500001</v>
      </c>
      <c r="T664" s="250">
        <f>VLOOKUP($A664,'App C Inv'!$A:$I,6,FALSE)</f>
        <v>1131017.43304</v>
      </c>
      <c r="U664" s="250">
        <f>VLOOKUP($A664,'App C Inv'!$A:$I,7,FALSE)</f>
        <v>3720967.4705500002</v>
      </c>
      <c r="V664" s="250">
        <f>VLOOKUP($A664,'App C Inv'!$A:$I,8,FALSE)</f>
        <v>289545.28372000001</v>
      </c>
      <c r="W664" s="250">
        <f>VLOOKUP($A664,'App C Inv'!$A:$I,9,FALSE)</f>
        <v>0</v>
      </c>
      <c r="Z664" s="250">
        <f>VLOOKUP($A664,'App C Assum'!$A:$I,5,FALSE)</f>
        <v>1087177.72141</v>
      </c>
      <c r="AA664" s="250">
        <f>VLOOKUP($A664,'App C Assum'!$A:$I,6,FALSE)</f>
        <v>0</v>
      </c>
      <c r="AB664" s="250">
        <f>VLOOKUP($A664,'App C Assum'!$A:$I,7,FALSE)</f>
        <v>0</v>
      </c>
      <c r="AC664" s="250">
        <f>VLOOKUP($A664,'App C Assum'!$A:$I,8,FALSE)</f>
        <v>0</v>
      </c>
      <c r="AD664" s="250">
        <f>VLOOKUP($A664,'App C Assum'!$A:$I,9,FALSE)</f>
        <v>0</v>
      </c>
      <c r="AG664" s="250">
        <f>VLOOKUP($A664,'App C Share Outflows'!$A:$I,5,FALSE)</f>
        <v>65098.673250000109</v>
      </c>
      <c r="AH664" s="250">
        <f>VLOOKUP($A664,'App C Share Outflows'!$A:$I,6,FALSE)</f>
        <v>65098.673250000109</v>
      </c>
      <c r="AI664" s="250">
        <f>VLOOKUP($A664,'App C Share Outflows'!$A:$I,7,FALSE)</f>
        <v>0</v>
      </c>
      <c r="AJ664" s="250">
        <f>VLOOKUP($A664,'App C Share Outflows'!$A:$I,8,FALSE)</f>
        <v>0</v>
      </c>
      <c r="AK664" s="250">
        <f>VLOOKUP($A664,'App C Share Outflows'!$A:$I,9,FALSE)</f>
        <v>0</v>
      </c>
      <c r="AN664" s="250">
        <f>VLOOKUP($A664,'App C Share Inflows'!$A:$I,5,FALSE)</f>
        <v>-285425.31268249953</v>
      </c>
      <c r="AO664" s="250">
        <f>VLOOKUP($A664,'App C Share Inflows'!$A:$I,6,FALSE)</f>
        <v>-192496.31268249953</v>
      </c>
      <c r="AP664" s="250">
        <f>VLOOKUP($A664,'App C Share Inflows'!$A:$I,7,FALSE)</f>
        <v>-192496.31268249953</v>
      </c>
      <c r="AQ664" s="250">
        <f>VLOOKUP($A664,'App C Share Inflows'!$A:$I,8,FALSE)</f>
        <v>0</v>
      </c>
      <c r="AR664" s="250">
        <f>VLOOKUP($A664,'App C Share Inflows'!$A:$I,9,FALSE)</f>
        <v>0</v>
      </c>
    </row>
    <row r="665" spans="1:44">
      <c r="A665" s="4">
        <v>97413</v>
      </c>
      <c r="B665" s="84" t="s">
        <v>660</v>
      </c>
      <c r="C665" s="249">
        <f>VLOOKUP($A665,'App C Total'!$A:$I,3,FALSE)</f>
        <v>3.1463999999999998E-4</v>
      </c>
      <c r="D665" s="44"/>
      <c r="E665" s="250">
        <f>VLOOKUP($A665,'App C Total'!$A:$I,5,FALSE)</f>
        <v>365791.82746499998</v>
      </c>
      <c r="F665" s="250">
        <f>VLOOKUP($A665,'App C Total'!$A:$I,6,FALSE)</f>
        <v>173164.42682499994</v>
      </c>
      <c r="G665" s="250">
        <f>VLOOKUP($A665,'App C Total'!$A:$I,7,FALSE)</f>
        <v>386849.22589</v>
      </c>
      <c r="H665" s="250">
        <f>VLOOKUP($A665,'App C Total'!$A:$I,8,FALSE)</f>
        <v>23584.155839999999</v>
      </c>
      <c r="I665" s="250">
        <f>VLOOKUP($A665,'App C Total'!$A:$I,9,FALSE)</f>
        <v>0</v>
      </c>
      <c r="L665" s="250">
        <f>VLOOKUP($A665,'App C Exp'!$A:$I,5,FALSE)</f>
        <v>90427.221359999996</v>
      </c>
      <c r="M665" s="250">
        <f>VLOOKUP($A665,'App C Exp'!$A:$I,6,FALSE)</f>
        <v>67140.714959999998</v>
      </c>
      <c r="N665" s="250">
        <f>VLOOKUP($A665,'App C Exp'!$A:$I,7,FALSE)</f>
        <v>69639.900479999997</v>
      </c>
      <c r="O665" s="250">
        <f>VLOOKUP($A665,'App C Exp'!$A:$I,8,FALSE)</f>
        <v>0</v>
      </c>
      <c r="P665" s="250">
        <f>VLOOKUP($A665,'App C Exp'!$A:$I,9,FALSE)</f>
        <v>0</v>
      </c>
      <c r="S665" s="250">
        <f>VLOOKUP($A665,'App C Inv'!$A:$I,5,FALSE)</f>
        <v>138949.74359999999</v>
      </c>
      <c r="T665" s="250">
        <f>VLOOKUP($A665,'App C Inv'!$A:$I,6,FALSE)</f>
        <v>92124.07488</v>
      </c>
      <c r="U665" s="250">
        <f>VLOOKUP($A665,'App C Inv'!$A:$I,7,FALSE)</f>
        <v>303081.69959999999</v>
      </c>
      <c r="V665" s="250">
        <f>VLOOKUP($A665,'App C Inv'!$A:$I,8,FALSE)</f>
        <v>23584.155839999999</v>
      </c>
      <c r="W665" s="250">
        <f>VLOOKUP($A665,'App C Inv'!$A:$I,9,FALSE)</f>
        <v>0</v>
      </c>
      <c r="Z665" s="250">
        <f>VLOOKUP($A665,'App C Assum'!$A:$I,5,FALSE)</f>
        <v>88553.225519999993</v>
      </c>
      <c r="AA665" s="250">
        <f>VLOOKUP($A665,'App C Assum'!$A:$I,6,FALSE)</f>
        <v>0</v>
      </c>
      <c r="AB665" s="250">
        <f>VLOOKUP($A665,'App C Assum'!$A:$I,7,FALSE)</f>
        <v>0</v>
      </c>
      <c r="AC665" s="250">
        <f>VLOOKUP($A665,'App C Assum'!$A:$I,8,FALSE)</f>
        <v>0</v>
      </c>
      <c r="AD665" s="250">
        <f>VLOOKUP($A665,'App C Assum'!$A:$I,9,FALSE)</f>
        <v>0</v>
      </c>
      <c r="AG665" s="250">
        <f>VLOOKUP($A665,'App C Share Outflows'!$A:$I,5,FALSE)</f>
        <v>56045.380184999987</v>
      </c>
      <c r="AH665" s="250">
        <f>VLOOKUP($A665,'App C Share Outflows'!$A:$I,6,FALSE)</f>
        <v>22083.380184999987</v>
      </c>
      <c r="AI665" s="250">
        <f>VLOOKUP($A665,'App C Share Outflows'!$A:$I,7,FALSE)</f>
        <v>14127.625809999983</v>
      </c>
      <c r="AJ665" s="250">
        <f>VLOOKUP($A665,'App C Share Outflows'!$A:$I,8,FALSE)</f>
        <v>0</v>
      </c>
      <c r="AK665" s="250">
        <f>VLOOKUP($A665,'App C Share Outflows'!$A:$I,9,FALSE)</f>
        <v>0</v>
      </c>
      <c r="AN665" s="250">
        <f>VLOOKUP($A665,'App C Share Inflows'!$A:$I,5,FALSE)</f>
        <v>-8183.7432000000263</v>
      </c>
      <c r="AO665" s="250">
        <f>VLOOKUP($A665,'App C Share Inflows'!$A:$I,6,FALSE)</f>
        <v>-8183.7432000000263</v>
      </c>
      <c r="AP665" s="250">
        <f>VLOOKUP($A665,'App C Share Inflows'!$A:$I,7,FALSE)</f>
        <v>0</v>
      </c>
      <c r="AQ665" s="250">
        <f>VLOOKUP($A665,'App C Share Inflows'!$A:$I,8,FALSE)</f>
        <v>0</v>
      </c>
      <c r="AR665" s="250">
        <f>VLOOKUP($A665,'App C Share Inflows'!$A:$I,9,FALSE)</f>
        <v>0</v>
      </c>
    </row>
    <row r="666" spans="1:44">
      <c r="A666" s="4">
        <v>97421</v>
      </c>
      <c r="B666" s="84" t="s">
        <v>661</v>
      </c>
      <c r="C666" s="249">
        <f>VLOOKUP($A666,'App C Total'!$A:$I,3,FALSE)</f>
        <v>3.7188E-4</v>
      </c>
      <c r="D666" s="44"/>
      <c r="E666" s="250">
        <f>VLOOKUP($A666,'App C Total'!$A:$I,5,FALSE)</f>
        <v>318593.12198000005</v>
      </c>
      <c r="F666" s="250">
        <f>VLOOKUP($A666,'App C Total'!$A:$I,6,FALSE)</f>
        <v>128880.96310000008</v>
      </c>
      <c r="G666" s="250">
        <f>VLOOKUP($A666,'App C Total'!$A:$I,7,FALSE)</f>
        <v>401920.42943000013</v>
      </c>
      <c r="H666" s="250">
        <f>VLOOKUP($A666,'App C Total'!$A:$I,8,FALSE)</f>
        <v>27874.637279999999</v>
      </c>
      <c r="I666" s="250">
        <f>VLOOKUP($A666,'App C Total'!$A:$I,9,FALSE)</f>
        <v>0</v>
      </c>
      <c r="L666" s="250">
        <f>VLOOKUP($A666,'App C Exp'!$A:$I,5,FALSE)</f>
        <v>106877.94012</v>
      </c>
      <c r="M666" s="250">
        <f>VLOOKUP($A666,'App C Exp'!$A:$I,6,FALSE)</f>
        <v>79355.101320000002</v>
      </c>
      <c r="N666" s="250">
        <f>VLOOKUP($A666,'App C Exp'!$A:$I,7,FALSE)</f>
        <v>82308.944159999999</v>
      </c>
      <c r="O666" s="250">
        <f>VLOOKUP($A666,'App C Exp'!$A:$I,8,FALSE)</f>
        <v>0</v>
      </c>
      <c r="P666" s="250">
        <f>VLOOKUP($A666,'App C Exp'!$A:$I,9,FALSE)</f>
        <v>0</v>
      </c>
      <c r="S666" s="250">
        <f>VLOOKUP($A666,'App C Inv'!$A:$I,5,FALSE)</f>
        <v>164227.7862</v>
      </c>
      <c r="T666" s="250">
        <f>VLOOKUP($A666,'App C Inv'!$A:$I,6,FALSE)</f>
        <v>108883.48896</v>
      </c>
      <c r="U666" s="250">
        <f>VLOOKUP($A666,'App C Inv'!$A:$I,7,FALSE)</f>
        <v>358218.98820000002</v>
      </c>
      <c r="V666" s="250">
        <f>VLOOKUP($A666,'App C Inv'!$A:$I,8,FALSE)</f>
        <v>27874.637279999999</v>
      </c>
      <c r="W666" s="250">
        <f>VLOOKUP($A666,'App C Inv'!$A:$I,9,FALSE)</f>
        <v>0</v>
      </c>
      <c r="Z666" s="250">
        <f>VLOOKUP($A666,'App C Assum'!$A:$I,5,FALSE)</f>
        <v>104663.02284000001</v>
      </c>
      <c r="AA666" s="250">
        <f>VLOOKUP($A666,'App C Assum'!$A:$I,6,FALSE)</f>
        <v>0</v>
      </c>
      <c r="AB666" s="250">
        <f>VLOOKUP($A666,'App C Assum'!$A:$I,7,FALSE)</f>
        <v>0</v>
      </c>
      <c r="AC666" s="250">
        <f>VLOOKUP($A666,'App C Assum'!$A:$I,8,FALSE)</f>
        <v>0</v>
      </c>
      <c r="AD666" s="250">
        <f>VLOOKUP($A666,'App C Assum'!$A:$I,9,FALSE)</f>
        <v>0</v>
      </c>
      <c r="AG666" s="250">
        <f>VLOOKUP($A666,'App C Share Outflows'!$A:$I,5,FALSE)</f>
        <v>2182</v>
      </c>
      <c r="AH666" s="250">
        <f>VLOOKUP($A666,'App C Share Outflows'!$A:$I,6,FALSE)</f>
        <v>0</v>
      </c>
      <c r="AI666" s="250">
        <f>VLOOKUP($A666,'App C Share Outflows'!$A:$I,7,FALSE)</f>
        <v>0</v>
      </c>
      <c r="AJ666" s="250">
        <f>VLOOKUP($A666,'App C Share Outflows'!$A:$I,8,FALSE)</f>
        <v>0</v>
      </c>
      <c r="AK666" s="250">
        <f>VLOOKUP($A666,'App C Share Outflows'!$A:$I,9,FALSE)</f>
        <v>0</v>
      </c>
      <c r="AN666" s="250">
        <f>VLOOKUP($A666,'App C Share Inflows'!$A:$I,5,FALSE)</f>
        <v>-59357.627179999923</v>
      </c>
      <c r="AO666" s="250">
        <f>VLOOKUP($A666,'App C Share Inflows'!$A:$I,6,FALSE)</f>
        <v>-59357.627179999923</v>
      </c>
      <c r="AP666" s="250">
        <f>VLOOKUP($A666,'App C Share Inflows'!$A:$I,7,FALSE)</f>
        <v>-38607.50292999993</v>
      </c>
      <c r="AQ666" s="250">
        <f>VLOOKUP($A666,'App C Share Inflows'!$A:$I,8,FALSE)</f>
        <v>0</v>
      </c>
      <c r="AR666" s="250">
        <f>VLOOKUP($A666,'App C Share Inflows'!$A:$I,9,FALSE)</f>
        <v>0</v>
      </c>
    </row>
    <row r="667" spans="1:44">
      <c r="A667" s="4">
        <v>97423</v>
      </c>
      <c r="B667" s="84" t="s">
        <v>662</v>
      </c>
      <c r="C667" s="249">
        <f>VLOOKUP($A667,'App C Total'!$A:$I,3,FALSE)</f>
        <v>3.6189999999999997E-5</v>
      </c>
      <c r="D667" s="44"/>
      <c r="E667" s="250">
        <f>VLOOKUP($A667,'App C Total'!$A:$I,5,FALSE)</f>
        <v>52230.231977499992</v>
      </c>
      <c r="F667" s="250">
        <f>VLOOKUP($A667,'App C Total'!$A:$I,6,FALSE)</f>
        <v>33051.483537499989</v>
      </c>
      <c r="G667" s="250">
        <f>VLOOKUP($A667,'App C Total'!$A:$I,7,FALSE)</f>
        <v>53738.415277499997</v>
      </c>
      <c r="H667" s="250">
        <f>VLOOKUP($A667,'App C Total'!$A:$I,8,FALSE)</f>
        <v>2712.6576399999999</v>
      </c>
      <c r="I667" s="250">
        <f>VLOOKUP($A667,'App C Total'!$A:$I,9,FALSE)</f>
        <v>0</v>
      </c>
      <c r="L667" s="250">
        <f>VLOOKUP($A667,'App C Exp'!$A:$I,5,FALSE)</f>
        <v>10400.969809999999</v>
      </c>
      <c r="M667" s="250">
        <f>VLOOKUP($A667,'App C Exp'!$A:$I,6,FALSE)</f>
        <v>7722.5479099999993</v>
      </c>
      <c r="N667" s="250">
        <f>VLOOKUP($A667,'App C Exp'!$A:$I,7,FALSE)</f>
        <v>8010.005079999999</v>
      </c>
      <c r="O667" s="250">
        <f>VLOOKUP($A667,'App C Exp'!$A:$I,8,FALSE)</f>
        <v>0</v>
      </c>
      <c r="P667" s="250">
        <f>VLOOKUP($A667,'App C Exp'!$A:$I,9,FALSE)</f>
        <v>0</v>
      </c>
      <c r="S667" s="250">
        <f>VLOOKUP($A667,'App C Inv'!$A:$I,5,FALSE)</f>
        <v>15982.046849999999</v>
      </c>
      <c r="T667" s="250">
        <f>VLOOKUP($A667,'App C Inv'!$A:$I,6,FALSE)</f>
        <v>10596.142479999999</v>
      </c>
      <c r="U667" s="250">
        <f>VLOOKUP($A667,'App C Inv'!$A:$I,7,FALSE)</f>
        <v>34860.56035</v>
      </c>
      <c r="V667" s="250">
        <f>VLOOKUP($A667,'App C Inv'!$A:$I,8,FALSE)</f>
        <v>2712.6576399999999</v>
      </c>
      <c r="W667" s="250">
        <f>VLOOKUP($A667,'App C Inv'!$A:$I,9,FALSE)</f>
        <v>0</v>
      </c>
      <c r="Z667" s="250">
        <f>VLOOKUP($A667,'App C Assum'!$A:$I,5,FALSE)</f>
        <v>10185.42217</v>
      </c>
      <c r="AA667" s="250">
        <f>VLOOKUP($A667,'App C Assum'!$A:$I,6,FALSE)</f>
        <v>0</v>
      </c>
      <c r="AB667" s="250">
        <f>VLOOKUP($A667,'App C Assum'!$A:$I,7,FALSE)</f>
        <v>0</v>
      </c>
      <c r="AC667" s="250">
        <f>VLOOKUP($A667,'App C Assum'!$A:$I,8,FALSE)</f>
        <v>0</v>
      </c>
      <c r="AD667" s="250">
        <f>VLOOKUP($A667,'App C Assum'!$A:$I,9,FALSE)</f>
        <v>0</v>
      </c>
      <c r="AG667" s="250">
        <f>VLOOKUP($A667,'App C Share Outflows'!$A:$I,5,FALSE)</f>
        <v>17878.223597499993</v>
      </c>
      <c r="AH667" s="250">
        <f>VLOOKUP($A667,'App C Share Outflows'!$A:$I,6,FALSE)</f>
        <v>16949.223597499993</v>
      </c>
      <c r="AI667" s="250">
        <f>VLOOKUP($A667,'App C Share Outflows'!$A:$I,7,FALSE)</f>
        <v>10867.849847499994</v>
      </c>
      <c r="AJ667" s="250">
        <f>VLOOKUP($A667,'App C Share Outflows'!$A:$I,8,FALSE)</f>
        <v>0</v>
      </c>
      <c r="AK667" s="250">
        <f>VLOOKUP($A667,'App C Share Outflows'!$A:$I,9,FALSE)</f>
        <v>0</v>
      </c>
      <c r="AN667" s="250">
        <f>VLOOKUP($A667,'App C Share Inflows'!$A:$I,5,FALSE)</f>
        <v>-2216.430449999998</v>
      </c>
      <c r="AO667" s="250">
        <f>VLOOKUP($A667,'App C Share Inflows'!$A:$I,6,FALSE)</f>
        <v>-2216.430449999998</v>
      </c>
      <c r="AP667" s="250">
        <f>VLOOKUP($A667,'App C Share Inflows'!$A:$I,7,FALSE)</f>
        <v>0</v>
      </c>
      <c r="AQ667" s="250">
        <f>VLOOKUP($A667,'App C Share Inflows'!$A:$I,8,FALSE)</f>
        <v>0</v>
      </c>
      <c r="AR667" s="250">
        <f>VLOOKUP($A667,'App C Share Inflows'!$A:$I,9,FALSE)</f>
        <v>0</v>
      </c>
    </row>
    <row r="668" spans="1:44">
      <c r="A668" s="4">
        <v>97431</v>
      </c>
      <c r="B668" s="84" t="s">
        <v>663</v>
      </c>
      <c r="C668" s="249">
        <f>VLOOKUP($A668,'App C Total'!$A:$I,3,FALSE)</f>
        <v>8.161E-5</v>
      </c>
      <c r="D668" s="44"/>
      <c r="E668" s="250">
        <f>VLOOKUP($A668,'App C Total'!$A:$I,5,FALSE)</f>
        <v>76629.824772499967</v>
      </c>
      <c r="F668" s="250">
        <f>VLOOKUP($A668,'App C Total'!$A:$I,6,FALSE)</f>
        <v>35041.860412499984</v>
      </c>
      <c r="G668" s="250">
        <f>VLOOKUP($A668,'App C Total'!$A:$I,7,FALSE)</f>
        <v>94052.050672499987</v>
      </c>
      <c r="H668" s="250">
        <f>VLOOKUP($A668,'App C Total'!$A:$I,8,FALSE)</f>
        <v>6117.1591600000002</v>
      </c>
      <c r="I668" s="250">
        <f>VLOOKUP($A668,'App C Total'!$A:$I,9,FALSE)</f>
        <v>0</v>
      </c>
      <c r="L668" s="250">
        <f>VLOOKUP($A668,'App C Exp'!$A:$I,5,FALSE)</f>
        <v>23454.632389999999</v>
      </c>
      <c r="M668" s="250">
        <f>VLOOKUP($A668,'App C Exp'!$A:$I,6,FALSE)</f>
        <v>17414.676289999999</v>
      </c>
      <c r="N668" s="250">
        <f>VLOOKUP($A668,'App C Exp'!$A:$I,7,FALSE)</f>
        <v>18062.90452</v>
      </c>
      <c r="O668" s="250">
        <f>VLOOKUP($A668,'App C Exp'!$A:$I,8,FALSE)</f>
        <v>0</v>
      </c>
      <c r="P668" s="250">
        <f>VLOOKUP($A668,'App C Exp'!$A:$I,9,FALSE)</f>
        <v>0</v>
      </c>
      <c r="S668" s="250">
        <f>VLOOKUP($A668,'App C Inv'!$A:$I,5,FALSE)</f>
        <v>36040.200149999997</v>
      </c>
      <c r="T668" s="250">
        <f>VLOOKUP($A668,'App C Inv'!$A:$I,6,FALSE)</f>
        <v>23894.755120000002</v>
      </c>
      <c r="U668" s="250">
        <f>VLOOKUP($A668,'App C Inv'!$A:$I,7,FALSE)</f>
        <v>78612.056649999999</v>
      </c>
      <c r="V668" s="250">
        <f>VLOOKUP($A668,'App C Inv'!$A:$I,8,FALSE)</f>
        <v>6117.1591600000002</v>
      </c>
      <c r="W668" s="250">
        <f>VLOOKUP($A668,'App C Inv'!$A:$I,9,FALSE)</f>
        <v>0</v>
      </c>
      <c r="Z668" s="250">
        <f>VLOOKUP($A668,'App C Assum'!$A:$I,5,FALSE)</f>
        <v>22968.56323</v>
      </c>
      <c r="AA668" s="250">
        <f>VLOOKUP($A668,'App C Assum'!$A:$I,6,FALSE)</f>
        <v>0</v>
      </c>
      <c r="AB668" s="250">
        <f>VLOOKUP($A668,'App C Assum'!$A:$I,7,FALSE)</f>
        <v>0</v>
      </c>
      <c r="AC668" s="250">
        <f>VLOOKUP($A668,'App C Assum'!$A:$I,8,FALSE)</f>
        <v>0</v>
      </c>
      <c r="AD668" s="250">
        <f>VLOOKUP($A668,'App C Assum'!$A:$I,9,FALSE)</f>
        <v>0</v>
      </c>
      <c r="AG668" s="250">
        <f>VLOOKUP($A668,'App C Share Outflows'!$A:$I,5,FALSE)</f>
        <v>1620.021249999998</v>
      </c>
      <c r="AH668" s="250">
        <f>VLOOKUP($A668,'App C Share Outflows'!$A:$I,6,FALSE)</f>
        <v>1186.021249999998</v>
      </c>
      <c r="AI668" s="250">
        <f>VLOOKUP($A668,'App C Share Outflows'!$A:$I,7,FALSE)</f>
        <v>0</v>
      </c>
      <c r="AJ668" s="250">
        <f>VLOOKUP($A668,'App C Share Outflows'!$A:$I,8,FALSE)</f>
        <v>0</v>
      </c>
      <c r="AK668" s="250">
        <f>VLOOKUP($A668,'App C Share Outflows'!$A:$I,9,FALSE)</f>
        <v>0</v>
      </c>
      <c r="AN668" s="250">
        <f>VLOOKUP($A668,'App C Share Inflows'!$A:$I,5,FALSE)</f>
        <v>-7453.5922475000189</v>
      </c>
      <c r="AO668" s="250">
        <f>VLOOKUP($A668,'App C Share Inflows'!$A:$I,6,FALSE)</f>
        <v>-7453.5922475000189</v>
      </c>
      <c r="AP668" s="250">
        <f>VLOOKUP($A668,'App C Share Inflows'!$A:$I,7,FALSE)</f>
        <v>-2622.9104975000082</v>
      </c>
      <c r="AQ668" s="250">
        <f>VLOOKUP($A668,'App C Share Inflows'!$A:$I,8,FALSE)</f>
        <v>0</v>
      </c>
      <c r="AR668" s="250">
        <f>VLOOKUP($A668,'App C Share Inflows'!$A:$I,9,FALSE)</f>
        <v>0</v>
      </c>
    </row>
    <row r="669" spans="1:44">
      <c r="A669" s="4">
        <v>97441</v>
      </c>
      <c r="B669" s="84" t="s">
        <v>664</v>
      </c>
      <c r="C669" s="249">
        <f>VLOOKUP($A669,'App C Total'!$A:$I,3,FALSE)</f>
        <v>3.046E-5</v>
      </c>
      <c r="D669" s="44"/>
      <c r="E669" s="250">
        <f>VLOOKUP($A669,'App C Total'!$A:$I,5,FALSE)</f>
        <v>8736.6440849999963</v>
      </c>
      <c r="F669" s="250">
        <f>VLOOKUP($A669,'App C Total'!$A:$I,6,FALSE)</f>
        <v>89.397125000001324</v>
      </c>
      <c r="G669" s="250">
        <f>VLOOKUP($A669,'App C Total'!$A:$I,7,FALSE)</f>
        <v>36686.113135</v>
      </c>
      <c r="H669" s="250">
        <f>VLOOKUP($A669,'App C Total'!$A:$I,8,FALSE)</f>
        <v>2283.15976</v>
      </c>
      <c r="I669" s="250">
        <f>VLOOKUP($A669,'App C Total'!$A:$I,9,FALSE)</f>
        <v>0</v>
      </c>
      <c r="L669" s="250">
        <f>VLOOKUP($A669,'App C Exp'!$A:$I,5,FALSE)</f>
        <v>8754.1735399999998</v>
      </c>
      <c r="M669" s="250">
        <f>VLOOKUP($A669,'App C Exp'!$A:$I,6,FALSE)</f>
        <v>6499.8289400000003</v>
      </c>
      <c r="N669" s="250">
        <f>VLOOKUP($A669,'App C Exp'!$A:$I,7,FALSE)</f>
        <v>6741.7727199999999</v>
      </c>
      <c r="O669" s="250">
        <f>VLOOKUP($A669,'App C Exp'!$A:$I,8,FALSE)</f>
        <v>0</v>
      </c>
      <c r="P669" s="250">
        <f>VLOOKUP($A669,'App C Exp'!$A:$I,9,FALSE)</f>
        <v>0</v>
      </c>
      <c r="S669" s="250">
        <f>VLOOKUP($A669,'App C Inv'!$A:$I,5,FALSE)</f>
        <v>13451.5929</v>
      </c>
      <c r="T669" s="250">
        <f>VLOOKUP($A669,'App C Inv'!$A:$I,6,FALSE)</f>
        <v>8918.4443200000005</v>
      </c>
      <c r="U669" s="250">
        <f>VLOOKUP($A669,'App C Inv'!$A:$I,7,FALSE)</f>
        <v>29341.051899999999</v>
      </c>
      <c r="V669" s="250">
        <f>VLOOKUP($A669,'App C Inv'!$A:$I,8,FALSE)</f>
        <v>2283.15976</v>
      </c>
      <c r="W669" s="250">
        <f>VLOOKUP($A669,'App C Inv'!$A:$I,9,FALSE)</f>
        <v>0</v>
      </c>
      <c r="Z669" s="250">
        <f>VLOOKUP($A669,'App C Assum'!$A:$I,5,FALSE)</f>
        <v>8572.7537799999991</v>
      </c>
      <c r="AA669" s="250">
        <f>VLOOKUP($A669,'App C Assum'!$A:$I,6,FALSE)</f>
        <v>0</v>
      </c>
      <c r="AB669" s="250">
        <f>VLOOKUP($A669,'App C Assum'!$A:$I,7,FALSE)</f>
        <v>0</v>
      </c>
      <c r="AC669" s="250">
        <f>VLOOKUP($A669,'App C Assum'!$A:$I,8,FALSE)</f>
        <v>0</v>
      </c>
      <c r="AD669" s="250">
        <f>VLOOKUP($A669,'App C Assum'!$A:$I,9,FALSE)</f>
        <v>0</v>
      </c>
      <c r="AG669" s="250">
        <f>VLOOKUP($A669,'App C Share Outflows'!$A:$I,5,FALSE)</f>
        <v>603.28851499999746</v>
      </c>
      <c r="AH669" s="250">
        <f>VLOOKUP($A669,'App C Share Outflows'!$A:$I,6,FALSE)</f>
        <v>603.28851499999746</v>
      </c>
      <c r="AI669" s="250">
        <f>VLOOKUP($A669,'App C Share Outflows'!$A:$I,7,FALSE)</f>
        <v>603.28851499999746</v>
      </c>
      <c r="AJ669" s="250">
        <f>VLOOKUP($A669,'App C Share Outflows'!$A:$I,8,FALSE)</f>
        <v>0</v>
      </c>
      <c r="AK669" s="250">
        <f>VLOOKUP($A669,'App C Share Outflows'!$A:$I,9,FALSE)</f>
        <v>0</v>
      </c>
      <c r="AN669" s="250">
        <f>VLOOKUP($A669,'App C Share Inflows'!$A:$I,5,FALSE)</f>
        <v>-22645.164649999999</v>
      </c>
      <c r="AO669" s="250">
        <f>VLOOKUP($A669,'App C Share Inflows'!$A:$I,6,FALSE)</f>
        <v>-15932.164649999997</v>
      </c>
      <c r="AP669" s="250">
        <f>VLOOKUP($A669,'App C Share Inflows'!$A:$I,7,FALSE)</f>
        <v>0</v>
      </c>
      <c r="AQ669" s="250">
        <f>VLOOKUP($A669,'App C Share Inflows'!$A:$I,8,FALSE)</f>
        <v>0</v>
      </c>
      <c r="AR669" s="250">
        <f>VLOOKUP($A669,'App C Share Inflows'!$A:$I,9,FALSE)</f>
        <v>0</v>
      </c>
    </row>
    <row r="670" spans="1:44">
      <c r="A670" s="4">
        <v>97451</v>
      </c>
      <c r="B670" s="84" t="s">
        <v>665</v>
      </c>
      <c r="C670" s="249">
        <f>VLOOKUP($A670,'App C Total'!$A:$I,3,FALSE)</f>
        <v>5.9739000000000005E-4</v>
      </c>
      <c r="D670" s="44"/>
      <c r="E670" s="250">
        <f>VLOOKUP($A670,'App C Total'!$A:$I,5,FALSE)</f>
        <v>475186.02315250022</v>
      </c>
      <c r="F670" s="250">
        <f>VLOOKUP($A670,'App C Total'!$A:$I,6,FALSE)</f>
        <v>239972.5835125001</v>
      </c>
      <c r="G670" s="250">
        <f>VLOOKUP($A670,'App C Total'!$A:$I,7,FALSE)</f>
        <v>679355.77032750007</v>
      </c>
      <c r="H670" s="250">
        <f>VLOOKUP($A670,'App C Total'!$A:$I,8,FALSE)</f>
        <v>44777.964840000001</v>
      </c>
      <c r="I670" s="250">
        <f>VLOOKUP($A670,'App C Total'!$A:$I,9,FALSE)</f>
        <v>0</v>
      </c>
      <c r="L670" s="250">
        <f>VLOOKUP($A670,'App C Exp'!$A:$I,5,FALSE)</f>
        <v>171689.28861000002</v>
      </c>
      <c r="M670" s="250">
        <f>VLOOKUP($A670,'App C Exp'!$A:$I,6,FALSE)</f>
        <v>127476.45471000001</v>
      </c>
      <c r="N670" s="250">
        <f>VLOOKUP($A670,'App C Exp'!$A:$I,7,FALSE)</f>
        <v>132221.52348</v>
      </c>
      <c r="O670" s="250">
        <f>VLOOKUP($A670,'App C Exp'!$A:$I,8,FALSE)</f>
        <v>0</v>
      </c>
      <c r="P670" s="250">
        <f>VLOOKUP($A670,'App C Exp'!$A:$I,9,FALSE)</f>
        <v>0</v>
      </c>
      <c r="S670" s="250">
        <f>VLOOKUP($A670,'App C Inv'!$A:$I,5,FALSE)</f>
        <v>263816.38485000003</v>
      </c>
      <c r="T670" s="250">
        <f>VLOOKUP($A670,'App C Inv'!$A:$I,6,FALSE)</f>
        <v>174911.01288000002</v>
      </c>
      <c r="U670" s="250">
        <f>VLOOKUP($A670,'App C Inv'!$A:$I,7,FALSE)</f>
        <v>575444.87835000001</v>
      </c>
      <c r="V670" s="250">
        <f>VLOOKUP($A670,'App C Inv'!$A:$I,8,FALSE)</f>
        <v>44777.964840000001</v>
      </c>
      <c r="W670" s="250">
        <f>VLOOKUP($A670,'App C Inv'!$A:$I,9,FALSE)</f>
        <v>0</v>
      </c>
      <c r="Z670" s="250">
        <f>VLOOKUP($A670,'App C Assum'!$A:$I,5,FALSE)</f>
        <v>168131.23377000002</v>
      </c>
      <c r="AA670" s="250">
        <f>VLOOKUP($A670,'App C Assum'!$A:$I,6,FALSE)</f>
        <v>0</v>
      </c>
      <c r="AB670" s="250">
        <f>VLOOKUP($A670,'App C Assum'!$A:$I,7,FALSE)</f>
        <v>0</v>
      </c>
      <c r="AC670" s="250">
        <f>VLOOKUP($A670,'App C Assum'!$A:$I,8,FALSE)</f>
        <v>0</v>
      </c>
      <c r="AD670" s="250">
        <f>VLOOKUP($A670,'App C Assum'!$A:$I,9,FALSE)</f>
        <v>0</v>
      </c>
      <c r="AG670" s="250">
        <f>VLOOKUP($A670,'App C Share Outflows'!$A:$I,5,FALSE)</f>
        <v>0</v>
      </c>
      <c r="AH670" s="250">
        <f>VLOOKUP($A670,'App C Share Outflows'!$A:$I,6,FALSE)</f>
        <v>0</v>
      </c>
      <c r="AI670" s="250">
        <f>VLOOKUP($A670,'App C Share Outflows'!$A:$I,7,FALSE)</f>
        <v>0</v>
      </c>
      <c r="AJ670" s="250">
        <f>VLOOKUP($A670,'App C Share Outflows'!$A:$I,8,FALSE)</f>
        <v>0</v>
      </c>
      <c r="AK670" s="250">
        <f>VLOOKUP($A670,'App C Share Outflows'!$A:$I,9,FALSE)</f>
        <v>0</v>
      </c>
      <c r="AN670" s="250">
        <f>VLOOKUP($A670,'App C Share Inflows'!$A:$I,5,FALSE)</f>
        <v>-128450.8840774999</v>
      </c>
      <c r="AO670" s="250">
        <f>VLOOKUP($A670,'App C Share Inflows'!$A:$I,6,FALSE)</f>
        <v>-62414.884077499897</v>
      </c>
      <c r="AP670" s="250">
        <f>VLOOKUP($A670,'App C Share Inflows'!$A:$I,7,FALSE)</f>
        <v>-28310.631502499949</v>
      </c>
      <c r="AQ670" s="250">
        <f>VLOOKUP($A670,'App C Share Inflows'!$A:$I,8,FALSE)</f>
        <v>0</v>
      </c>
      <c r="AR670" s="250">
        <f>VLOOKUP($A670,'App C Share Inflows'!$A:$I,9,FALSE)</f>
        <v>0</v>
      </c>
    </row>
    <row r="671" spans="1:44">
      <c r="A671" s="4">
        <v>97461</v>
      </c>
      <c r="B671" s="84" t="s">
        <v>666</v>
      </c>
      <c r="C671" s="249">
        <f>VLOOKUP($A671,'App C Total'!$A:$I,3,FALSE)</f>
        <v>4.4647000000000003E-4</v>
      </c>
      <c r="D671" s="44"/>
      <c r="E671" s="250">
        <f>VLOOKUP($A671,'App C Total'!$A:$I,5,FALSE)</f>
        <v>344505.8104074999</v>
      </c>
      <c r="F671" s="250">
        <f>VLOOKUP($A671,'App C Total'!$A:$I,6,FALSE)</f>
        <v>151049.70468749994</v>
      </c>
      <c r="G671" s="250">
        <f>VLOOKUP($A671,'App C Total'!$A:$I,7,FALSE)</f>
        <v>469025.16470750002</v>
      </c>
      <c r="H671" s="250">
        <f>VLOOKUP($A671,'App C Total'!$A:$I,8,FALSE)</f>
        <v>33465.605320000002</v>
      </c>
      <c r="I671" s="250">
        <f>VLOOKUP($A671,'App C Total'!$A:$I,9,FALSE)</f>
        <v>0</v>
      </c>
      <c r="L671" s="250">
        <f>VLOOKUP($A671,'App C Exp'!$A:$I,5,FALSE)</f>
        <v>128315.03153000001</v>
      </c>
      <c r="M671" s="250">
        <f>VLOOKUP($A671,'App C Exp'!$A:$I,6,FALSE)</f>
        <v>95271.786830000012</v>
      </c>
      <c r="N671" s="250">
        <f>VLOOKUP($A671,'App C Exp'!$A:$I,7,FALSE)</f>
        <v>98818.098040000012</v>
      </c>
      <c r="O671" s="250">
        <f>VLOOKUP($A671,'App C Exp'!$A:$I,8,FALSE)</f>
        <v>0</v>
      </c>
      <c r="P671" s="250">
        <f>VLOOKUP($A671,'App C Exp'!$A:$I,9,FALSE)</f>
        <v>0</v>
      </c>
      <c r="S671" s="250">
        <f>VLOOKUP($A671,'App C Inv'!$A:$I,5,FALSE)</f>
        <v>197167.84905000002</v>
      </c>
      <c r="T671" s="250">
        <f>VLOOKUP($A671,'App C Inv'!$A:$I,6,FALSE)</f>
        <v>130722.84424000001</v>
      </c>
      <c r="U671" s="250">
        <f>VLOOKUP($A671,'App C Inv'!$A:$I,7,FALSE)</f>
        <v>430068.92455000005</v>
      </c>
      <c r="V671" s="250">
        <f>VLOOKUP($A671,'App C Inv'!$A:$I,8,FALSE)</f>
        <v>33465.605320000002</v>
      </c>
      <c r="W671" s="250">
        <f>VLOOKUP($A671,'App C Inv'!$A:$I,9,FALSE)</f>
        <v>0</v>
      </c>
      <c r="Z671" s="250">
        <f>VLOOKUP($A671,'App C Assum'!$A:$I,5,FALSE)</f>
        <v>125655.85621000001</v>
      </c>
      <c r="AA671" s="250">
        <f>VLOOKUP($A671,'App C Assum'!$A:$I,6,FALSE)</f>
        <v>0</v>
      </c>
      <c r="AB671" s="250">
        <f>VLOOKUP($A671,'App C Assum'!$A:$I,7,FALSE)</f>
        <v>0</v>
      </c>
      <c r="AC671" s="250">
        <f>VLOOKUP($A671,'App C Assum'!$A:$I,8,FALSE)</f>
        <v>0</v>
      </c>
      <c r="AD671" s="250">
        <f>VLOOKUP($A671,'App C Assum'!$A:$I,9,FALSE)</f>
        <v>0</v>
      </c>
      <c r="AG671" s="250">
        <f>VLOOKUP($A671,'App C Share Outflows'!$A:$I,5,FALSE)</f>
        <v>0</v>
      </c>
      <c r="AH671" s="250">
        <f>VLOOKUP($A671,'App C Share Outflows'!$A:$I,6,FALSE)</f>
        <v>0</v>
      </c>
      <c r="AI671" s="250">
        <f>VLOOKUP($A671,'App C Share Outflows'!$A:$I,7,FALSE)</f>
        <v>0</v>
      </c>
      <c r="AJ671" s="250">
        <f>VLOOKUP($A671,'App C Share Outflows'!$A:$I,8,FALSE)</f>
        <v>0</v>
      </c>
      <c r="AK671" s="250">
        <f>VLOOKUP($A671,'App C Share Outflows'!$A:$I,9,FALSE)</f>
        <v>0</v>
      </c>
      <c r="AN671" s="250">
        <f>VLOOKUP($A671,'App C Share Inflows'!$A:$I,5,FALSE)</f>
        <v>-106632.92638250007</v>
      </c>
      <c r="AO671" s="250">
        <f>VLOOKUP($A671,'App C Share Inflows'!$A:$I,6,FALSE)</f>
        <v>-74944.926382500067</v>
      </c>
      <c r="AP671" s="250">
        <f>VLOOKUP($A671,'App C Share Inflows'!$A:$I,7,FALSE)</f>
        <v>-59861.857882500073</v>
      </c>
      <c r="AQ671" s="250">
        <f>VLOOKUP($A671,'App C Share Inflows'!$A:$I,8,FALSE)</f>
        <v>0</v>
      </c>
      <c r="AR671" s="250">
        <f>VLOOKUP($A671,'App C Share Inflows'!$A:$I,9,FALSE)</f>
        <v>0</v>
      </c>
    </row>
    <row r="672" spans="1:44">
      <c r="A672" s="4">
        <v>97471</v>
      </c>
      <c r="B672" s="84" t="s">
        <v>668</v>
      </c>
      <c r="C672" s="249">
        <f>VLOOKUP($A672,'App C Total'!$A:$I,3,FALSE)</f>
        <v>2.1630000000000001E-5</v>
      </c>
      <c r="D672" s="44"/>
      <c r="E672" s="250">
        <f>VLOOKUP($A672,'App C Total'!$A:$I,5,FALSE)</f>
        <v>25027.760567500009</v>
      </c>
      <c r="F672" s="250">
        <f>VLOOKUP($A672,'App C Total'!$A:$I,6,FALSE)</f>
        <v>11017.270687500004</v>
      </c>
      <c r="G672" s="250">
        <f>VLOOKUP($A672,'App C Total'!$A:$I,7,FALSE)</f>
        <v>22332.371017500001</v>
      </c>
      <c r="H672" s="250">
        <f>VLOOKUP($A672,'App C Total'!$A:$I,8,FALSE)</f>
        <v>1621.2982800000002</v>
      </c>
      <c r="I672" s="250">
        <f>VLOOKUP($A672,'App C Total'!$A:$I,9,FALSE)</f>
        <v>0</v>
      </c>
      <c r="L672" s="250">
        <f>VLOOKUP($A672,'App C Exp'!$A:$I,5,FALSE)</f>
        <v>6216.4403700000003</v>
      </c>
      <c r="M672" s="250">
        <f>VLOOKUP($A672,'App C Exp'!$A:$I,6,FALSE)</f>
        <v>4615.6040700000003</v>
      </c>
      <c r="N672" s="250">
        <f>VLOOKUP($A672,'App C Exp'!$A:$I,7,FALSE)</f>
        <v>4787.4111600000006</v>
      </c>
      <c r="O672" s="250">
        <f>VLOOKUP($A672,'App C Exp'!$A:$I,8,FALSE)</f>
        <v>0</v>
      </c>
      <c r="P672" s="250">
        <f>VLOOKUP($A672,'App C Exp'!$A:$I,9,FALSE)</f>
        <v>0</v>
      </c>
      <c r="S672" s="250">
        <f>VLOOKUP($A672,'App C Inv'!$A:$I,5,FALSE)</f>
        <v>9552.132450000001</v>
      </c>
      <c r="T672" s="250">
        <f>VLOOKUP($A672,'App C Inv'!$A:$I,6,FALSE)</f>
        <v>6333.0909600000005</v>
      </c>
      <c r="U672" s="250">
        <f>VLOOKUP($A672,'App C Inv'!$A:$I,7,FALSE)</f>
        <v>20835.42195</v>
      </c>
      <c r="V672" s="250">
        <f>VLOOKUP($A672,'App C Inv'!$A:$I,8,FALSE)</f>
        <v>1621.2982800000002</v>
      </c>
      <c r="W672" s="250">
        <f>VLOOKUP($A672,'App C Inv'!$A:$I,9,FALSE)</f>
        <v>0</v>
      </c>
      <c r="Z672" s="250">
        <f>VLOOKUP($A672,'App C Assum'!$A:$I,5,FALSE)</f>
        <v>6087.6120900000005</v>
      </c>
      <c r="AA672" s="250">
        <f>VLOOKUP($A672,'App C Assum'!$A:$I,6,FALSE)</f>
        <v>0</v>
      </c>
      <c r="AB672" s="250">
        <f>VLOOKUP($A672,'App C Assum'!$A:$I,7,FALSE)</f>
        <v>0</v>
      </c>
      <c r="AC672" s="250">
        <f>VLOOKUP($A672,'App C Assum'!$A:$I,8,FALSE)</f>
        <v>0</v>
      </c>
      <c r="AD672" s="250">
        <f>VLOOKUP($A672,'App C Assum'!$A:$I,9,FALSE)</f>
        <v>0</v>
      </c>
      <c r="AG672" s="250">
        <f>VLOOKUP($A672,'App C Share Outflows'!$A:$I,5,FALSE)</f>
        <v>6462.0377499999995</v>
      </c>
      <c r="AH672" s="250">
        <f>VLOOKUP($A672,'App C Share Outflows'!$A:$I,6,FALSE)</f>
        <v>3359.0377499999995</v>
      </c>
      <c r="AI672" s="250">
        <f>VLOOKUP($A672,'App C Share Outflows'!$A:$I,7,FALSE)</f>
        <v>0</v>
      </c>
      <c r="AJ672" s="250">
        <f>VLOOKUP($A672,'App C Share Outflows'!$A:$I,8,FALSE)</f>
        <v>0</v>
      </c>
      <c r="AK672" s="250">
        <f>VLOOKUP($A672,'App C Share Outflows'!$A:$I,9,FALSE)</f>
        <v>0</v>
      </c>
      <c r="AN672" s="250">
        <f>VLOOKUP($A672,'App C Share Inflows'!$A:$I,5,FALSE)</f>
        <v>-3290.4620924999963</v>
      </c>
      <c r="AO672" s="250">
        <f>VLOOKUP($A672,'App C Share Inflows'!$A:$I,6,FALSE)</f>
        <v>-3290.4620924999963</v>
      </c>
      <c r="AP672" s="250">
        <f>VLOOKUP($A672,'App C Share Inflows'!$A:$I,7,FALSE)</f>
        <v>-3290.4620924999963</v>
      </c>
      <c r="AQ672" s="250">
        <f>VLOOKUP($A672,'App C Share Inflows'!$A:$I,8,FALSE)</f>
        <v>0</v>
      </c>
      <c r="AR672" s="250">
        <f>VLOOKUP($A672,'App C Share Inflows'!$A:$I,9,FALSE)</f>
        <v>0</v>
      </c>
    </row>
    <row r="673" spans="1:44">
      <c r="A673" s="4">
        <v>97481</v>
      </c>
      <c r="B673" s="84" t="s">
        <v>669</v>
      </c>
      <c r="C673" s="249">
        <f>VLOOKUP($A673,'App C Total'!$A:$I,3,FALSE)</f>
        <v>1.95E-6</v>
      </c>
      <c r="D673" s="44"/>
      <c r="E673" s="250">
        <f>VLOOKUP($A673,'App C Total'!$A:$I,5,FALSE)</f>
        <v>2962.5015125</v>
      </c>
      <c r="F673" s="250">
        <f>VLOOKUP($A673,'App C Total'!$A:$I,6,FALSE)</f>
        <v>1479.1633124999998</v>
      </c>
      <c r="G673" s="250">
        <f>VLOOKUP($A673,'App C Total'!$A:$I,7,FALSE)</f>
        <v>2392.8332874999996</v>
      </c>
      <c r="H673" s="250">
        <f>VLOOKUP($A673,'App C Total'!$A:$I,8,FALSE)</f>
        <v>146.16419999999999</v>
      </c>
      <c r="I673" s="250">
        <f>VLOOKUP($A673,'App C Total'!$A:$I,9,FALSE)</f>
        <v>0</v>
      </c>
      <c r="L673" s="250">
        <f>VLOOKUP($A673,'App C Exp'!$A:$I,5,FALSE)</f>
        <v>560.42804999999998</v>
      </c>
      <c r="M673" s="250">
        <f>VLOOKUP($A673,'App C Exp'!$A:$I,6,FALSE)</f>
        <v>416.10854999999998</v>
      </c>
      <c r="N673" s="250">
        <f>VLOOKUP($A673,'App C Exp'!$A:$I,7,FALSE)</f>
        <v>431.59739999999999</v>
      </c>
      <c r="O673" s="250">
        <f>VLOOKUP($A673,'App C Exp'!$A:$I,8,FALSE)</f>
        <v>0</v>
      </c>
      <c r="P673" s="250">
        <f>VLOOKUP($A673,'App C Exp'!$A:$I,9,FALSE)</f>
        <v>0</v>
      </c>
      <c r="S673" s="250">
        <f>VLOOKUP($A673,'App C Inv'!$A:$I,5,FALSE)</f>
        <v>861.14924999999994</v>
      </c>
      <c r="T673" s="250">
        <f>VLOOKUP($A673,'App C Inv'!$A:$I,6,FALSE)</f>
        <v>570.94439999999997</v>
      </c>
      <c r="U673" s="250">
        <f>VLOOKUP($A673,'App C Inv'!$A:$I,7,FALSE)</f>
        <v>1878.3667499999999</v>
      </c>
      <c r="V673" s="250">
        <f>VLOOKUP($A673,'App C Inv'!$A:$I,8,FALSE)</f>
        <v>146.16419999999999</v>
      </c>
      <c r="W673" s="250">
        <f>VLOOKUP($A673,'App C Inv'!$A:$I,9,FALSE)</f>
        <v>0</v>
      </c>
      <c r="Z673" s="250">
        <f>VLOOKUP($A673,'App C Assum'!$A:$I,5,FALSE)</f>
        <v>548.81385</v>
      </c>
      <c r="AA673" s="250">
        <f>VLOOKUP($A673,'App C Assum'!$A:$I,6,FALSE)</f>
        <v>0</v>
      </c>
      <c r="AB673" s="250">
        <f>VLOOKUP($A673,'App C Assum'!$A:$I,7,FALSE)</f>
        <v>0</v>
      </c>
      <c r="AC673" s="250">
        <f>VLOOKUP($A673,'App C Assum'!$A:$I,8,FALSE)</f>
        <v>0</v>
      </c>
      <c r="AD673" s="250">
        <f>VLOOKUP($A673,'App C Assum'!$A:$I,9,FALSE)</f>
        <v>0</v>
      </c>
      <c r="AG673" s="250">
        <f>VLOOKUP($A673,'App C Share Outflows'!$A:$I,5,FALSE)</f>
        <v>992.11036249999984</v>
      </c>
      <c r="AH673" s="250">
        <f>VLOOKUP($A673,'App C Share Outflows'!$A:$I,6,FALSE)</f>
        <v>492.11036249999978</v>
      </c>
      <c r="AI673" s="250">
        <f>VLOOKUP($A673,'App C Share Outflows'!$A:$I,7,FALSE)</f>
        <v>82.869137499999795</v>
      </c>
      <c r="AJ673" s="250">
        <f>VLOOKUP($A673,'App C Share Outflows'!$A:$I,8,FALSE)</f>
        <v>0</v>
      </c>
      <c r="AK673" s="250">
        <f>VLOOKUP($A673,'App C Share Outflows'!$A:$I,9,FALSE)</f>
        <v>0</v>
      </c>
      <c r="AN673" s="250">
        <f>VLOOKUP($A673,'App C Share Inflows'!$A:$I,5,FALSE)</f>
        <v>0</v>
      </c>
      <c r="AO673" s="250">
        <f>VLOOKUP($A673,'App C Share Inflows'!$A:$I,6,FALSE)</f>
        <v>0</v>
      </c>
      <c r="AP673" s="250">
        <f>VLOOKUP($A673,'App C Share Inflows'!$A:$I,7,FALSE)</f>
        <v>0</v>
      </c>
      <c r="AQ673" s="250">
        <f>VLOOKUP($A673,'App C Share Inflows'!$A:$I,8,FALSE)</f>
        <v>0</v>
      </c>
      <c r="AR673" s="250">
        <f>VLOOKUP($A673,'App C Share Inflows'!$A:$I,9,FALSE)</f>
        <v>0</v>
      </c>
    </row>
    <row r="674" spans="1:44">
      <c r="A674" s="4">
        <v>97501</v>
      </c>
      <c r="B674" s="84" t="s">
        <v>671</v>
      </c>
      <c r="C674" s="249">
        <f>VLOOKUP($A674,'App C Total'!$A:$I,3,FALSE)</f>
        <v>1.34556E-3</v>
      </c>
      <c r="D674" s="44"/>
      <c r="E674" s="250">
        <f>VLOOKUP($A674,'App C Total'!$A:$I,5,FALSE)</f>
        <v>1459095.011035</v>
      </c>
      <c r="F674" s="250">
        <f>VLOOKUP($A674,'App C Total'!$A:$I,6,FALSE)</f>
        <v>755116.39647499984</v>
      </c>
      <c r="G674" s="250">
        <f>VLOOKUP($A674,'App C Total'!$A:$I,7,FALSE)</f>
        <v>1680885.3281599996</v>
      </c>
      <c r="H674" s="250">
        <f>VLOOKUP($A674,'App C Total'!$A:$I,8,FALSE)</f>
        <v>100857.79536</v>
      </c>
      <c r="I674" s="250">
        <f>VLOOKUP($A674,'App C Total'!$A:$I,9,FALSE)</f>
        <v>0</v>
      </c>
      <c r="L674" s="250">
        <f>VLOOKUP($A674,'App C Exp'!$A:$I,5,FALSE)</f>
        <v>386712.59843999997</v>
      </c>
      <c r="M674" s="250">
        <f>VLOOKUP($A674,'App C Exp'!$A:$I,6,FALSE)</f>
        <v>287127.70283999998</v>
      </c>
      <c r="N674" s="250">
        <f>VLOOKUP($A674,'App C Exp'!$A:$I,7,FALSE)</f>
        <v>297815.48592000001</v>
      </c>
      <c r="O674" s="250">
        <f>VLOOKUP($A674,'App C Exp'!$A:$I,8,FALSE)</f>
        <v>0</v>
      </c>
      <c r="P674" s="250">
        <f>VLOOKUP($A674,'App C Exp'!$A:$I,9,FALSE)</f>
        <v>0</v>
      </c>
      <c r="S674" s="250">
        <f>VLOOKUP($A674,'App C Inv'!$A:$I,5,FALSE)</f>
        <v>594219.47939999995</v>
      </c>
      <c r="T674" s="250">
        <f>VLOOKUP($A674,'App C Inv'!$A:$I,6,FALSE)</f>
        <v>393969.20351999998</v>
      </c>
      <c r="U674" s="250">
        <f>VLOOKUP($A674,'App C Inv'!$A:$I,7,FALSE)</f>
        <v>1296130.8533999999</v>
      </c>
      <c r="V674" s="250">
        <f>VLOOKUP($A674,'App C Inv'!$A:$I,8,FALSE)</f>
        <v>100857.79536</v>
      </c>
      <c r="W674" s="250">
        <f>VLOOKUP($A674,'App C Inv'!$A:$I,9,FALSE)</f>
        <v>0</v>
      </c>
      <c r="Z674" s="250">
        <f>VLOOKUP($A674,'App C Assum'!$A:$I,5,FALSE)</f>
        <v>378698.44308</v>
      </c>
      <c r="AA674" s="250">
        <f>VLOOKUP($A674,'App C Assum'!$A:$I,6,FALSE)</f>
        <v>0</v>
      </c>
      <c r="AB674" s="250">
        <f>VLOOKUP($A674,'App C Assum'!$A:$I,7,FALSE)</f>
        <v>0</v>
      </c>
      <c r="AC674" s="250">
        <f>VLOOKUP($A674,'App C Assum'!$A:$I,8,FALSE)</f>
        <v>0</v>
      </c>
      <c r="AD674" s="250">
        <f>VLOOKUP($A674,'App C Assum'!$A:$I,9,FALSE)</f>
        <v>0</v>
      </c>
      <c r="AG674" s="250">
        <f>VLOOKUP($A674,'App C Share Outflows'!$A:$I,5,FALSE)</f>
        <v>123731.56196499988</v>
      </c>
      <c r="AH674" s="250">
        <f>VLOOKUP($A674,'App C Share Outflows'!$A:$I,6,FALSE)</f>
        <v>98286.561964999884</v>
      </c>
      <c r="AI674" s="250">
        <f>VLOOKUP($A674,'App C Share Outflows'!$A:$I,7,FALSE)</f>
        <v>86938.988839999889</v>
      </c>
      <c r="AJ674" s="250">
        <f>VLOOKUP($A674,'App C Share Outflows'!$A:$I,8,FALSE)</f>
        <v>0</v>
      </c>
      <c r="AK674" s="250">
        <f>VLOOKUP($A674,'App C Share Outflows'!$A:$I,9,FALSE)</f>
        <v>0</v>
      </c>
      <c r="AN674" s="250">
        <f>VLOOKUP($A674,'App C Share Inflows'!$A:$I,5,FALSE)</f>
        <v>-24267.071849999949</v>
      </c>
      <c r="AO674" s="250">
        <f>VLOOKUP($A674,'App C Share Inflows'!$A:$I,6,FALSE)</f>
        <v>-24267.071849999949</v>
      </c>
      <c r="AP674" s="250">
        <f>VLOOKUP($A674,'App C Share Inflows'!$A:$I,7,FALSE)</f>
        <v>0</v>
      </c>
      <c r="AQ674" s="250">
        <f>VLOOKUP($A674,'App C Share Inflows'!$A:$I,8,FALSE)</f>
        <v>0</v>
      </c>
      <c r="AR674" s="250">
        <f>VLOOKUP($A674,'App C Share Inflows'!$A:$I,9,FALSE)</f>
        <v>0</v>
      </c>
    </row>
    <row r="675" spans="1:44">
      <c r="A675" s="4">
        <v>97511</v>
      </c>
      <c r="B675" s="84" t="s">
        <v>672</v>
      </c>
      <c r="C675" s="249">
        <f>VLOOKUP($A675,'App C Total'!$A:$I,3,FALSE)</f>
        <v>2.3028E-4</v>
      </c>
      <c r="D675" s="44"/>
      <c r="E675" s="250">
        <f>VLOOKUP($A675,'App C Total'!$A:$I,5,FALSE)</f>
        <v>232510.15075500004</v>
      </c>
      <c r="F675" s="250">
        <f>VLOOKUP($A675,'App C Total'!$A:$I,6,FALSE)</f>
        <v>103673.47347500001</v>
      </c>
      <c r="G675" s="250">
        <f>VLOOKUP($A675,'App C Total'!$A:$I,7,FALSE)</f>
        <v>260371.65608000004</v>
      </c>
      <c r="H675" s="250">
        <f>VLOOKUP($A675,'App C Total'!$A:$I,8,FALSE)</f>
        <v>17260.867679999999</v>
      </c>
      <c r="I675" s="250">
        <f>VLOOKUP($A675,'App C Total'!$A:$I,9,FALSE)</f>
        <v>0</v>
      </c>
      <c r="L675" s="250">
        <f>VLOOKUP($A675,'App C Exp'!$A:$I,5,FALSE)</f>
        <v>66182.241720000005</v>
      </c>
      <c r="M675" s="250">
        <f>VLOOKUP($A675,'App C Exp'!$A:$I,6,FALSE)</f>
        <v>49139.218919999999</v>
      </c>
      <c r="N675" s="250">
        <f>VLOOKUP($A675,'App C Exp'!$A:$I,7,FALSE)</f>
        <v>50968.33296</v>
      </c>
      <c r="O675" s="250">
        <f>VLOOKUP($A675,'App C Exp'!$A:$I,8,FALSE)</f>
        <v>0</v>
      </c>
      <c r="P675" s="250">
        <f>VLOOKUP($A675,'App C Exp'!$A:$I,9,FALSE)</f>
        <v>0</v>
      </c>
      <c r="S675" s="250">
        <f>VLOOKUP($A675,'App C Inv'!$A:$I,5,FALSE)</f>
        <v>101695.10219999999</v>
      </c>
      <c r="T675" s="250">
        <f>VLOOKUP($A675,'App C Inv'!$A:$I,6,FALSE)</f>
        <v>67424.141759999999</v>
      </c>
      <c r="U675" s="250">
        <f>VLOOKUP($A675,'App C Inv'!$A:$I,7,FALSE)</f>
        <v>221820.6642</v>
      </c>
      <c r="V675" s="250">
        <f>VLOOKUP($A675,'App C Inv'!$A:$I,8,FALSE)</f>
        <v>17260.867679999999</v>
      </c>
      <c r="W675" s="250">
        <f>VLOOKUP($A675,'App C Inv'!$A:$I,9,FALSE)</f>
        <v>0</v>
      </c>
      <c r="Z675" s="250">
        <f>VLOOKUP($A675,'App C Assum'!$A:$I,5,FALSE)</f>
        <v>64810.694040000002</v>
      </c>
      <c r="AA675" s="250">
        <f>VLOOKUP($A675,'App C Assum'!$A:$I,6,FALSE)</f>
        <v>0</v>
      </c>
      <c r="AB675" s="250">
        <f>VLOOKUP($A675,'App C Assum'!$A:$I,7,FALSE)</f>
        <v>0</v>
      </c>
      <c r="AC675" s="250">
        <f>VLOOKUP($A675,'App C Assum'!$A:$I,8,FALSE)</f>
        <v>0</v>
      </c>
      <c r="AD675" s="250">
        <f>VLOOKUP($A675,'App C Assum'!$A:$I,9,FALSE)</f>
        <v>0</v>
      </c>
      <c r="AG675" s="250">
        <f>VLOOKUP($A675,'App C Share Outflows'!$A:$I,5,FALSE)</f>
        <v>13564.473249999995</v>
      </c>
      <c r="AH675" s="250">
        <f>VLOOKUP($A675,'App C Share Outflows'!$A:$I,6,FALSE)</f>
        <v>852.47324999999546</v>
      </c>
      <c r="AI675" s="250">
        <f>VLOOKUP($A675,'App C Share Outflows'!$A:$I,7,FALSE)</f>
        <v>0</v>
      </c>
      <c r="AJ675" s="250">
        <f>VLOOKUP($A675,'App C Share Outflows'!$A:$I,8,FALSE)</f>
        <v>0</v>
      </c>
      <c r="AK675" s="250">
        <f>VLOOKUP($A675,'App C Share Outflows'!$A:$I,9,FALSE)</f>
        <v>0</v>
      </c>
      <c r="AN675" s="250">
        <f>VLOOKUP($A675,'App C Share Inflows'!$A:$I,5,FALSE)</f>
        <v>-13742.360454999995</v>
      </c>
      <c r="AO675" s="250">
        <f>VLOOKUP($A675,'App C Share Inflows'!$A:$I,6,FALSE)</f>
        <v>-13742.360454999995</v>
      </c>
      <c r="AP675" s="250">
        <f>VLOOKUP($A675,'App C Share Inflows'!$A:$I,7,FALSE)</f>
        <v>-12417.341079999984</v>
      </c>
      <c r="AQ675" s="250">
        <f>VLOOKUP($A675,'App C Share Inflows'!$A:$I,8,FALSE)</f>
        <v>0</v>
      </c>
      <c r="AR675" s="250">
        <f>VLOOKUP($A675,'App C Share Inflows'!$A:$I,9,FALSE)</f>
        <v>0</v>
      </c>
    </row>
    <row r="676" spans="1:44">
      <c r="A676" s="4">
        <v>97517</v>
      </c>
      <c r="B676" s="84" t="s">
        <v>961</v>
      </c>
      <c r="C676" s="249">
        <f>VLOOKUP($A676,'App C Total'!$A:$I,3,FALSE)</f>
        <v>1.076E-5</v>
      </c>
      <c r="D676" s="44"/>
      <c r="E676" s="250">
        <f>VLOOKUP($A676,'App C Total'!$A:$I,5,FALSE)</f>
        <v>17793.597685000001</v>
      </c>
      <c r="F676" s="250">
        <f>VLOOKUP($A676,'App C Total'!$A:$I,6,FALSE)</f>
        <v>12007.587925</v>
      </c>
      <c r="G676" s="250">
        <f>VLOOKUP($A676,'App C Total'!$A:$I,7,FALSE)</f>
        <v>16525.05876</v>
      </c>
      <c r="H676" s="250">
        <f>VLOOKUP($A676,'App C Total'!$A:$I,8,FALSE)</f>
        <v>806.52656000000002</v>
      </c>
      <c r="I676" s="250">
        <f>VLOOKUP($A676,'App C Total'!$A:$I,9,FALSE)</f>
        <v>0</v>
      </c>
      <c r="L676" s="250">
        <f>VLOOKUP($A676,'App C Exp'!$A:$I,5,FALSE)</f>
        <v>3092.4132400000003</v>
      </c>
      <c r="M676" s="250">
        <f>VLOOKUP($A676,'App C Exp'!$A:$I,6,FALSE)</f>
        <v>2296.0656400000003</v>
      </c>
      <c r="N676" s="250">
        <f>VLOOKUP($A676,'App C Exp'!$A:$I,7,FALSE)</f>
        <v>2381.5323200000003</v>
      </c>
      <c r="O676" s="250">
        <f>VLOOKUP($A676,'App C Exp'!$A:$I,8,FALSE)</f>
        <v>0</v>
      </c>
      <c r="P676" s="250">
        <f>VLOOKUP($A676,'App C Exp'!$A:$I,9,FALSE)</f>
        <v>0</v>
      </c>
      <c r="S676" s="250">
        <f>VLOOKUP($A676,'App C Inv'!$A:$I,5,FALSE)</f>
        <v>4751.7773999999999</v>
      </c>
      <c r="T676" s="250">
        <f>VLOOKUP($A676,'App C Inv'!$A:$I,6,FALSE)</f>
        <v>3150.4419200000002</v>
      </c>
      <c r="U676" s="250">
        <f>VLOOKUP($A676,'App C Inv'!$A:$I,7,FALSE)</f>
        <v>10364.731400000001</v>
      </c>
      <c r="V676" s="250">
        <f>VLOOKUP($A676,'App C Inv'!$A:$I,8,FALSE)</f>
        <v>806.52656000000002</v>
      </c>
      <c r="W676" s="250">
        <f>VLOOKUP($A676,'App C Inv'!$A:$I,9,FALSE)</f>
        <v>0</v>
      </c>
      <c r="Z676" s="250">
        <f>VLOOKUP($A676,'App C Assum'!$A:$I,5,FALSE)</f>
        <v>3028.3266800000001</v>
      </c>
      <c r="AA676" s="250">
        <f>VLOOKUP($A676,'App C Assum'!$A:$I,6,FALSE)</f>
        <v>0</v>
      </c>
      <c r="AB676" s="250">
        <f>VLOOKUP($A676,'App C Assum'!$A:$I,7,FALSE)</f>
        <v>0</v>
      </c>
      <c r="AC676" s="250">
        <f>VLOOKUP($A676,'App C Assum'!$A:$I,8,FALSE)</f>
        <v>0</v>
      </c>
      <c r="AD676" s="250">
        <f>VLOOKUP($A676,'App C Assum'!$A:$I,9,FALSE)</f>
        <v>0</v>
      </c>
      <c r="AG676" s="250">
        <f>VLOOKUP($A676,'App C Share Outflows'!$A:$I,5,FALSE)</f>
        <v>6923.5409899999986</v>
      </c>
      <c r="AH676" s="250">
        <f>VLOOKUP($A676,'App C Share Outflows'!$A:$I,6,FALSE)</f>
        <v>6563.5409899999995</v>
      </c>
      <c r="AI676" s="250">
        <f>VLOOKUP($A676,'App C Share Outflows'!$A:$I,7,FALSE)</f>
        <v>3778.7950399999995</v>
      </c>
      <c r="AJ676" s="250">
        <f>VLOOKUP($A676,'App C Share Outflows'!$A:$I,8,FALSE)</f>
        <v>0</v>
      </c>
      <c r="AK676" s="250">
        <f>VLOOKUP($A676,'App C Share Outflows'!$A:$I,9,FALSE)</f>
        <v>0</v>
      </c>
      <c r="AN676" s="250">
        <f>VLOOKUP($A676,'App C Share Inflows'!$A:$I,5,FALSE)</f>
        <v>-2.4606249999999363</v>
      </c>
      <c r="AO676" s="250">
        <f>VLOOKUP($A676,'App C Share Inflows'!$A:$I,6,FALSE)</f>
        <v>-2.4606249999999363</v>
      </c>
      <c r="AP676" s="250">
        <f>VLOOKUP($A676,'App C Share Inflows'!$A:$I,7,FALSE)</f>
        <v>0</v>
      </c>
      <c r="AQ676" s="250">
        <f>VLOOKUP($A676,'App C Share Inflows'!$A:$I,8,FALSE)</f>
        <v>0</v>
      </c>
      <c r="AR676" s="250">
        <f>VLOOKUP($A676,'App C Share Inflows'!$A:$I,9,FALSE)</f>
        <v>0</v>
      </c>
    </row>
    <row r="677" spans="1:44">
      <c r="A677" s="4">
        <v>97521</v>
      </c>
      <c r="B677" s="84" t="s">
        <v>673</v>
      </c>
      <c r="C677" s="249">
        <f>VLOOKUP($A677,'App C Total'!$A:$I,3,FALSE)</f>
        <v>1.304E-4</v>
      </c>
      <c r="D677" s="44"/>
      <c r="E677" s="250">
        <f>VLOOKUP($A677,'App C Total'!$A:$I,5,FALSE)</f>
        <v>124648.00137499999</v>
      </c>
      <c r="F677" s="250">
        <f>VLOOKUP($A677,'App C Total'!$A:$I,6,FALSE)</f>
        <v>60651.410975000006</v>
      </c>
      <c r="G677" s="250">
        <f>VLOOKUP($A677,'App C Total'!$A:$I,7,FALSE)</f>
        <v>151807.12264999998</v>
      </c>
      <c r="H677" s="250">
        <f>VLOOKUP($A677,'App C Total'!$A:$I,8,FALSE)</f>
        <v>9774.2623999999996</v>
      </c>
      <c r="I677" s="250">
        <f>VLOOKUP($A677,'App C Total'!$A:$I,9,FALSE)</f>
        <v>0</v>
      </c>
      <c r="L677" s="250">
        <f>VLOOKUP($A677,'App C Exp'!$A:$I,5,FALSE)</f>
        <v>37476.829599999997</v>
      </c>
      <c r="M677" s="250">
        <f>VLOOKUP($A677,'App C Exp'!$A:$I,6,FALSE)</f>
        <v>27825.925599999999</v>
      </c>
      <c r="N677" s="250">
        <f>VLOOKUP($A677,'App C Exp'!$A:$I,7,FALSE)</f>
        <v>28861.692800000001</v>
      </c>
      <c r="O677" s="250">
        <f>VLOOKUP($A677,'App C Exp'!$A:$I,8,FALSE)</f>
        <v>0</v>
      </c>
      <c r="P677" s="250">
        <f>VLOOKUP($A677,'App C Exp'!$A:$I,9,FALSE)</f>
        <v>0</v>
      </c>
      <c r="S677" s="250">
        <f>VLOOKUP($A677,'App C Inv'!$A:$I,5,FALSE)</f>
        <v>57586.595999999998</v>
      </c>
      <c r="T677" s="250">
        <f>VLOOKUP($A677,'App C Inv'!$A:$I,6,FALSE)</f>
        <v>38180.076800000003</v>
      </c>
      <c r="U677" s="250">
        <f>VLOOKUP($A677,'App C Inv'!$A:$I,7,FALSE)</f>
        <v>125609.75599999999</v>
      </c>
      <c r="V677" s="250">
        <f>VLOOKUP($A677,'App C Inv'!$A:$I,8,FALSE)</f>
        <v>9774.2623999999996</v>
      </c>
      <c r="W677" s="250">
        <f>VLOOKUP($A677,'App C Inv'!$A:$I,9,FALSE)</f>
        <v>0</v>
      </c>
      <c r="Z677" s="250">
        <f>VLOOKUP($A677,'App C Assum'!$A:$I,5,FALSE)</f>
        <v>36700.167199999996</v>
      </c>
      <c r="AA677" s="250">
        <f>VLOOKUP($A677,'App C Assum'!$A:$I,6,FALSE)</f>
        <v>0</v>
      </c>
      <c r="AB677" s="250">
        <f>VLOOKUP($A677,'App C Assum'!$A:$I,7,FALSE)</f>
        <v>0</v>
      </c>
      <c r="AC677" s="250">
        <f>VLOOKUP($A677,'App C Assum'!$A:$I,8,FALSE)</f>
        <v>0</v>
      </c>
      <c r="AD677" s="250">
        <f>VLOOKUP($A677,'App C Assum'!$A:$I,9,FALSE)</f>
        <v>0</v>
      </c>
      <c r="AG677" s="250">
        <f>VLOOKUP($A677,'App C Share Outflows'!$A:$I,5,FALSE)</f>
        <v>0</v>
      </c>
      <c r="AH677" s="250">
        <f>VLOOKUP($A677,'App C Share Outflows'!$A:$I,6,FALSE)</f>
        <v>0</v>
      </c>
      <c r="AI677" s="250">
        <f>VLOOKUP($A677,'App C Share Outflows'!$A:$I,7,FALSE)</f>
        <v>0</v>
      </c>
      <c r="AJ677" s="250">
        <f>VLOOKUP($A677,'App C Share Outflows'!$A:$I,8,FALSE)</f>
        <v>0</v>
      </c>
      <c r="AK677" s="250">
        <f>VLOOKUP($A677,'App C Share Outflows'!$A:$I,9,FALSE)</f>
        <v>0</v>
      </c>
      <c r="AN677" s="250">
        <f>VLOOKUP($A677,'App C Share Inflows'!$A:$I,5,FALSE)</f>
        <v>-7115.5914249999914</v>
      </c>
      <c r="AO677" s="250">
        <f>VLOOKUP($A677,'App C Share Inflows'!$A:$I,6,FALSE)</f>
        <v>-5354.5914249999914</v>
      </c>
      <c r="AP677" s="250">
        <f>VLOOKUP($A677,'App C Share Inflows'!$A:$I,7,FALSE)</f>
        <v>-2664.3261500000008</v>
      </c>
      <c r="AQ677" s="250">
        <f>VLOOKUP($A677,'App C Share Inflows'!$A:$I,8,FALSE)</f>
        <v>0</v>
      </c>
      <c r="AR677" s="250">
        <f>VLOOKUP($A677,'App C Share Inflows'!$A:$I,9,FALSE)</f>
        <v>0</v>
      </c>
    </row>
    <row r="678" spans="1:44">
      <c r="A678" s="4">
        <v>97527</v>
      </c>
      <c r="B678" s="84" t="s">
        <v>947</v>
      </c>
      <c r="C678" s="249">
        <f>VLOOKUP($A678,'App C Total'!$A:$I,3,FALSE)</f>
        <v>3.9299999999999996E-6</v>
      </c>
      <c r="D678" s="44"/>
      <c r="E678" s="250">
        <f>VLOOKUP($A678,'App C Total'!$A:$I,5,FALSE)</f>
        <v>6521.2936174999986</v>
      </c>
      <c r="F678" s="250">
        <f>VLOOKUP($A678,'App C Total'!$A:$I,6,FALSE)</f>
        <v>3173.4889374999984</v>
      </c>
      <c r="G678" s="250">
        <f>VLOOKUP($A678,'App C Total'!$A:$I,7,FALSE)</f>
        <v>6906.1305424999991</v>
      </c>
      <c r="H678" s="250">
        <f>VLOOKUP($A678,'App C Total'!$A:$I,8,FALSE)</f>
        <v>294.57707999999997</v>
      </c>
      <c r="I678" s="250">
        <f>VLOOKUP($A678,'App C Total'!$A:$I,9,FALSE)</f>
        <v>0</v>
      </c>
      <c r="L678" s="250">
        <f>VLOOKUP($A678,'App C Exp'!$A:$I,5,FALSE)</f>
        <v>1129.4780699999999</v>
      </c>
      <c r="M678" s="250">
        <f>VLOOKUP($A678,'App C Exp'!$A:$I,6,FALSE)</f>
        <v>838.61876999999993</v>
      </c>
      <c r="N678" s="250">
        <f>VLOOKUP($A678,'App C Exp'!$A:$I,7,FALSE)</f>
        <v>869.83475999999996</v>
      </c>
      <c r="O678" s="250">
        <f>VLOOKUP($A678,'App C Exp'!$A:$I,8,FALSE)</f>
        <v>0</v>
      </c>
      <c r="P678" s="250">
        <f>VLOOKUP($A678,'App C Exp'!$A:$I,9,FALSE)</f>
        <v>0</v>
      </c>
      <c r="S678" s="250">
        <f>VLOOKUP($A678,'App C Inv'!$A:$I,5,FALSE)</f>
        <v>1735.5469499999999</v>
      </c>
      <c r="T678" s="250">
        <f>VLOOKUP($A678,'App C Inv'!$A:$I,6,FALSE)</f>
        <v>1150.67256</v>
      </c>
      <c r="U678" s="250">
        <f>VLOOKUP($A678,'App C Inv'!$A:$I,7,FALSE)</f>
        <v>3785.6314499999999</v>
      </c>
      <c r="V678" s="250">
        <f>VLOOKUP($A678,'App C Inv'!$A:$I,8,FALSE)</f>
        <v>294.57707999999997</v>
      </c>
      <c r="W678" s="250">
        <f>VLOOKUP($A678,'App C Inv'!$A:$I,9,FALSE)</f>
        <v>0</v>
      </c>
      <c r="Z678" s="250">
        <f>VLOOKUP($A678,'App C Assum'!$A:$I,5,FALSE)</f>
        <v>1106.0709899999999</v>
      </c>
      <c r="AA678" s="250">
        <f>VLOOKUP($A678,'App C Assum'!$A:$I,6,FALSE)</f>
        <v>0</v>
      </c>
      <c r="AB678" s="250">
        <f>VLOOKUP($A678,'App C Assum'!$A:$I,7,FALSE)</f>
        <v>0</v>
      </c>
      <c r="AC678" s="250">
        <f>VLOOKUP($A678,'App C Assum'!$A:$I,8,FALSE)</f>
        <v>0</v>
      </c>
      <c r="AD678" s="250">
        <f>VLOOKUP($A678,'App C Assum'!$A:$I,9,FALSE)</f>
        <v>0</v>
      </c>
      <c r="AG678" s="250">
        <f>VLOOKUP($A678,'App C Share Outflows'!$A:$I,5,FALSE)</f>
        <v>4652.9649574999994</v>
      </c>
      <c r="AH678" s="250">
        <f>VLOOKUP($A678,'App C Share Outflows'!$A:$I,6,FALSE)</f>
        <v>3286.9649574999994</v>
      </c>
      <c r="AI678" s="250">
        <f>VLOOKUP($A678,'App C Share Outflows'!$A:$I,7,FALSE)</f>
        <v>2250.6643324999995</v>
      </c>
      <c r="AJ678" s="250">
        <f>VLOOKUP($A678,'App C Share Outflows'!$A:$I,8,FALSE)</f>
        <v>0</v>
      </c>
      <c r="AK678" s="250">
        <f>VLOOKUP($A678,'App C Share Outflows'!$A:$I,9,FALSE)</f>
        <v>0</v>
      </c>
      <c r="AN678" s="250">
        <f>VLOOKUP($A678,'App C Share Inflows'!$A:$I,5,FALSE)</f>
        <v>-2102.767350000001</v>
      </c>
      <c r="AO678" s="250">
        <f>VLOOKUP($A678,'App C Share Inflows'!$A:$I,6,FALSE)</f>
        <v>-2102.767350000001</v>
      </c>
      <c r="AP678" s="250">
        <f>VLOOKUP($A678,'App C Share Inflows'!$A:$I,7,FALSE)</f>
        <v>0</v>
      </c>
      <c r="AQ678" s="250">
        <f>VLOOKUP($A678,'App C Share Inflows'!$A:$I,8,FALSE)</f>
        <v>0</v>
      </c>
      <c r="AR678" s="250">
        <f>VLOOKUP($A678,'App C Share Inflows'!$A:$I,9,FALSE)</f>
        <v>0</v>
      </c>
    </row>
    <row r="679" spans="1:44">
      <c r="A679" s="4">
        <v>97531</v>
      </c>
      <c r="B679" s="84" t="s">
        <v>674</v>
      </c>
      <c r="C679" s="249">
        <f>VLOOKUP($A679,'App C Total'!$A:$I,3,FALSE)</f>
        <v>5.3329999999999999E-5</v>
      </c>
      <c r="D679" s="44"/>
      <c r="E679" s="250">
        <f>VLOOKUP($A679,'App C Total'!$A:$I,5,FALSE)</f>
        <v>47189.973067499996</v>
      </c>
      <c r="F679" s="250">
        <f>VLOOKUP($A679,'App C Total'!$A:$I,6,FALSE)</f>
        <v>13206.933987499993</v>
      </c>
      <c r="G679" s="250">
        <f>VLOOKUP($A679,'App C Total'!$A:$I,7,FALSE)</f>
        <v>61557.098592500006</v>
      </c>
      <c r="H679" s="250">
        <f>VLOOKUP($A679,'App C Total'!$A:$I,8,FALSE)</f>
        <v>3997.4034799999999</v>
      </c>
      <c r="I679" s="250">
        <f>VLOOKUP($A679,'App C Total'!$A:$I,9,FALSE)</f>
        <v>0</v>
      </c>
      <c r="L679" s="250">
        <f>VLOOKUP($A679,'App C Exp'!$A:$I,5,FALSE)</f>
        <v>15326.988670000001</v>
      </c>
      <c r="M679" s="250">
        <f>VLOOKUP($A679,'App C Exp'!$A:$I,6,FALSE)</f>
        <v>11380.03537</v>
      </c>
      <c r="N679" s="250">
        <f>VLOOKUP($A679,'App C Exp'!$A:$I,7,FALSE)</f>
        <v>11803.635560000001</v>
      </c>
      <c r="O679" s="250">
        <f>VLOOKUP($A679,'App C Exp'!$A:$I,8,FALSE)</f>
        <v>0</v>
      </c>
      <c r="P679" s="250">
        <f>VLOOKUP($A679,'App C Exp'!$A:$I,9,FALSE)</f>
        <v>0</v>
      </c>
      <c r="S679" s="250">
        <f>VLOOKUP($A679,'App C Inv'!$A:$I,5,FALSE)</f>
        <v>23551.327949999999</v>
      </c>
      <c r="T679" s="250">
        <f>VLOOKUP($A679,'App C Inv'!$A:$I,6,FALSE)</f>
        <v>15614.59736</v>
      </c>
      <c r="U679" s="250">
        <f>VLOOKUP($A679,'App C Inv'!$A:$I,7,FALSE)</f>
        <v>51370.922449999998</v>
      </c>
      <c r="V679" s="250">
        <f>VLOOKUP($A679,'App C Inv'!$A:$I,8,FALSE)</f>
        <v>3997.4034799999999</v>
      </c>
      <c r="W679" s="250">
        <f>VLOOKUP($A679,'App C Inv'!$A:$I,9,FALSE)</f>
        <v>0</v>
      </c>
      <c r="Z679" s="250">
        <f>VLOOKUP($A679,'App C Assum'!$A:$I,5,FALSE)</f>
        <v>15009.35519</v>
      </c>
      <c r="AA679" s="250">
        <f>VLOOKUP($A679,'App C Assum'!$A:$I,6,FALSE)</f>
        <v>0</v>
      </c>
      <c r="AB679" s="250">
        <f>VLOOKUP($A679,'App C Assum'!$A:$I,7,FALSE)</f>
        <v>0</v>
      </c>
      <c r="AC679" s="250">
        <f>VLOOKUP($A679,'App C Assum'!$A:$I,8,FALSE)</f>
        <v>0</v>
      </c>
      <c r="AD679" s="250">
        <f>VLOOKUP($A679,'App C Assum'!$A:$I,9,FALSE)</f>
        <v>0</v>
      </c>
      <c r="AG679" s="250">
        <f>VLOOKUP($A679,'App C Share Outflows'!$A:$I,5,FALSE)</f>
        <v>7934.1856250000001</v>
      </c>
      <c r="AH679" s="250">
        <f>VLOOKUP($A679,'App C Share Outflows'!$A:$I,6,FALSE)</f>
        <v>844.18562500000007</v>
      </c>
      <c r="AI679" s="250">
        <f>VLOOKUP($A679,'App C Share Outflows'!$A:$I,7,FALSE)</f>
        <v>0</v>
      </c>
      <c r="AJ679" s="250">
        <f>VLOOKUP($A679,'App C Share Outflows'!$A:$I,8,FALSE)</f>
        <v>0</v>
      </c>
      <c r="AK679" s="250">
        <f>VLOOKUP($A679,'App C Share Outflows'!$A:$I,9,FALSE)</f>
        <v>0</v>
      </c>
      <c r="AN679" s="250">
        <f>VLOOKUP($A679,'App C Share Inflows'!$A:$I,5,FALSE)</f>
        <v>-14631.884367500003</v>
      </c>
      <c r="AO679" s="250">
        <f>VLOOKUP($A679,'App C Share Inflows'!$A:$I,6,FALSE)</f>
        <v>-14631.884367500003</v>
      </c>
      <c r="AP679" s="250">
        <f>VLOOKUP($A679,'App C Share Inflows'!$A:$I,7,FALSE)</f>
        <v>-1617.4594174999975</v>
      </c>
      <c r="AQ679" s="250">
        <f>VLOOKUP($A679,'App C Share Inflows'!$A:$I,8,FALSE)</f>
        <v>0</v>
      </c>
      <c r="AR679" s="250">
        <f>VLOOKUP($A679,'App C Share Inflows'!$A:$I,9,FALSE)</f>
        <v>0</v>
      </c>
    </row>
    <row r="680" spans="1:44">
      <c r="A680" s="4">
        <v>97601</v>
      </c>
      <c r="B680" s="84" t="s">
        <v>675</v>
      </c>
      <c r="C680" s="249">
        <f>VLOOKUP($A680,'App C Total'!$A:$I,3,FALSE)</f>
        <v>5.2711499999999996E-3</v>
      </c>
      <c r="D680" s="44"/>
      <c r="E680" s="250">
        <f>VLOOKUP($A680,'App C Total'!$A:$I,5,FALSE)</f>
        <v>5090466.1932874983</v>
      </c>
      <c r="F680" s="250">
        <f>VLOOKUP($A680,'App C Total'!$A:$I,6,FALSE)</f>
        <v>2423277.7558874995</v>
      </c>
      <c r="G680" s="250">
        <f>VLOOKUP($A680,'App C Total'!$A:$I,7,FALSE)</f>
        <v>5983163.4528374989</v>
      </c>
      <c r="H680" s="250">
        <f>VLOOKUP($A680,'App C Total'!$A:$I,8,FALSE)</f>
        <v>395104.31939999998</v>
      </c>
      <c r="I680" s="250">
        <f>VLOOKUP($A680,'App C Total'!$A:$I,9,FALSE)</f>
        <v>0</v>
      </c>
      <c r="L680" s="250">
        <f>VLOOKUP($A680,'App C Exp'!$A:$I,5,FALSE)</f>
        <v>1514923.2388499998</v>
      </c>
      <c r="M680" s="250">
        <f>VLOOKUP($A680,'App C Exp'!$A:$I,6,FALSE)</f>
        <v>1124805.42735</v>
      </c>
      <c r="N680" s="250">
        <f>VLOOKUP($A680,'App C Exp'!$A:$I,7,FALSE)</f>
        <v>1166674.1717999999</v>
      </c>
      <c r="O680" s="250">
        <f>VLOOKUP($A680,'App C Exp'!$A:$I,8,FALSE)</f>
        <v>0</v>
      </c>
      <c r="P680" s="250">
        <f>VLOOKUP($A680,'App C Exp'!$A:$I,9,FALSE)</f>
        <v>0</v>
      </c>
      <c r="S680" s="250">
        <f>VLOOKUP($A680,'App C Inv'!$A:$I,5,FALSE)</f>
        <v>2327818.9072499997</v>
      </c>
      <c r="T680" s="250">
        <f>VLOOKUP($A680,'App C Inv'!$A:$I,6,FALSE)</f>
        <v>1543350.5507999999</v>
      </c>
      <c r="U680" s="250">
        <f>VLOOKUP($A680,'App C Inv'!$A:$I,7,FALSE)</f>
        <v>5077514.3047499992</v>
      </c>
      <c r="V680" s="250">
        <f>VLOOKUP($A680,'App C Inv'!$A:$I,8,FALSE)</f>
        <v>395104.31939999998</v>
      </c>
      <c r="W680" s="250">
        <f>VLOOKUP($A680,'App C Inv'!$A:$I,9,FALSE)</f>
        <v>0</v>
      </c>
      <c r="Z680" s="250">
        <f>VLOOKUP($A680,'App C Assum'!$A:$I,5,FALSE)</f>
        <v>1483528.2694499998</v>
      </c>
      <c r="AA680" s="250">
        <f>VLOOKUP($A680,'App C Assum'!$A:$I,6,FALSE)</f>
        <v>0</v>
      </c>
      <c r="AB680" s="250">
        <f>VLOOKUP($A680,'App C Assum'!$A:$I,7,FALSE)</f>
        <v>0</v>
      </c>
      <c r="AC680" s="250">
        <f>VLOOKUP($A680,'App C Assum'!$A:$I,8,FALSE)</f>
        <v>0</v>
      </c>
      <c r="AD680" s="250">
        <f>VLOOKUP($A680,'App C Assum'!$A:$I,9,FALSE)</f>
        <v>0</v>
      </c>
      <c r="AG680" s="250">
        <f>VLOOKUP($A680,'App C Share Outflows'!$A:$I,5,FALSE)</f>
        <v>120407.00644999975</v>
      </c>
      <c r="AH680" s="250">
        <f>VLOOKUP($A680,'App C Share Outflows'!$A:$I,6,FALSE)</f>
        <v>111333.00644999975</v>
      </c>
      <c r="AI680" s="250">
        <f>VLOOKUP($A680,'App C Share Outflows'!$A:$I,7,FALSE)</f>
        <v>0</v>
      </c>
      <c r="AJ680" s="250">
        <f>VLOOKUP($A680,'App C Share Outflows'!$A:$I,8,FALSE)</f>
        <v>0</v>
      </c>
      <c r="AK680" s="250">
        <f>VLOOKUP($A680,'App C Share Outflows'!$A:$I,9,FALSE)</f>
        <v>0</v>
      </c>
      <c r="AN680" s="250">
        <f>VLOOKUP($A680,'App C Share Inflows'!$A:$I,5,FALSE)</f>
        <v>-356211.22871250019</v>
      </c>
      <c r="AO680" s="250">
        <f>VLOOKUP($A680,'App C Share Inflows'!$A:$I,6,FALSE)</f>
        <v>-356211.22871250019</v>
      </c>
      <c r="AP680" s="250">
        <f>VLOOKUP($A680,'App C Share Inflows'!$A:$I,7,FALSE)</f>
        <v>-261025.02371250011</v>
      </c>
      <c r="AQ680" s="250">
        <f>VLOOKUP($A680,'App C Share Inflows'!$A:$I,8,FALSE)</f>
        <v>0</v>
      </c>
      <c r="AR680" s="250">
        <f>VLOOKUP($A680,'App C Share Inflows'!$A:$I,9,FALSE)</f>
        <v>0</v>
      </c>
    </row>
    <row r="681" spans="1:44">
      <c r="A681" s="94">
        <v>97607</v>
      </c>
      <c r="B681" s="95" t="s">
        <v>676</v>
      </c>
      <c r="C681" s="249">
        <f>VLOOKUP($A681,'App C Total'!$A:$I,3,FALSE)</f>
        <v>3.0589999999999997E-5</v>
      </c>
      <c r="D681" s="44"/>
      <c r="E681" s="250">
        <f>VLOOKUP($A681,'App C Total'!$A:$I,5,FALSE)</f>
        <v>44195.580802500001</v>
      </c>
      <c r="F681" s="250">
        <f>VLOOKUP($A681,'App C Total'!$A:$I,6,FALSE)</f>
        <v>22552.777962500004</v>
      </c>
      <c r="G681" s="250">
        <f>VLOOKUP($A681,'App C Total'!$A:$I,7,FALSE)</f>
        <v>40002.161027499998</v>
      </c>
      <c r="H681" s="250">
        <f>VLOOKUP($A681,'App C Total'!$A:$I,8,FALSE)</f>
        <v>2292.9040399999999</v>
      </c>
      <c r="I681" s="250">
        <f>VLOOKUP($A681,'App C Total'!$A:$I,9,FALSE)</f>
        <v>0</v>
      </c>
      <c r="L681" s="250">
        <f>VLOOKUP($A681,'App C Exp'!$A:$I,5,FALSE)</f>
        <v>8791.5354099999986</v>
      </c>
      <c r="M681" s="250">
        <f>VLOOKUP($A681,'App C Exp'!$A:$I,6,FALSE)</f>
        <v>6527.5695099999994</v>
      </c>
      <c r="N681" s="250">
        <f>VLOOKUP($A681,'App C Exp'!$A:$I,7,FALSE)</f>
        <v>6770.5458799999997</v>
      </c>
      <c r="O681" s="250">
        <f>VLOOKUP($A681,'App C Exp'!$A:$I,8,FALSE)</f>
        <v>0</v>
      </c>
      <c r="P681" s="250">
        <f>VLOOKUP($A681,'App C Exp'!$A:$I,9,FALSE)</f>
        <v>0</v>
      </c>
      <c r="S681" s="250">
        <f>VLOOKUP($A681,'App C Inv'!$A:$I,5,FALSE)</f>
        <v>13509.002849999999</v>
      </c>
      <c r="T681" s="250">
        <f>VLOOKUP($A681,'App C Inv'!$A:$I,6,FALSE)</f>
        <v>8956.5072799999998</v>
      </c>
      <c r="U681" s="250">
        <f>VLOOKUP($A681,'App C Inv'!$A:$I,7,FALSE)</f>
        <v>29466.276349999996</v>
      </c>
      <c r="V681" s="250">
        <f>VLOOKUP($A681,'App C Inv'!$A:$I,8,FALSE)</f>
        <v>2292.9040399999999</v>
      </c>
      <c r="W681" s="250">
        <f>VLOOKUP($A681,'App C Inv'!$A:$I,9,FALSE)</f>
        <v>0</v>
      </c>
      <c r="Z681" s="250">
        <f>VLOOKUP($A681,'App C Assum'!$A:$I,5,FALSE)</f>
        <v>8609.3413699999983</v>
      </c>
      <c r="AA681" s="250">
        <f>VLOOKUP($A681,'App C Assum'!$A:$I,6,FALSE)</f>
        <v>0</v>
      </c>
      <c r="AB681" s="250">
        <f>VLOOKUP($A681,'App C Assum'!$A:$I,7,FALSE)</f>
        <v>0</v>
      </c>
      <c r="AC681" s="250">
        <f>VLOOKUP($A681,'App C Assum'!$A:$I,8,FALSE)</f>
        <v>0</v>
      </c>
      <c r="AD681" s="250">
        <f>VLOOKUP($A681,'App C Assum'!$A:$I,9,FALSE)</f>
        <v>0</v>
      </c>
      <c r="AG681" s="250">
        <f>VLOOKUP($A681,'App C Share Outflows'!$A:$I,5,FALSE)</f>
        <v>13285.701172500005</v>
      </c>
      <c r="AH681" s="250">
        <f>VLOOKUP($A681,'App C Share Outflows'!$A:$I,6,FALSE)</f>
        <v>7068.7011725000048</v>
      </c>
      <c r="AI681" s="250">
        <f>VLOOKUP($A681,'App C Share Outflows'!$A:$I,7,FALSE)</f>
        <v>3765.3387975000028</v>
      </c>
      <c r="AJ681" s="250">
        <f>VLOOKUP($A681,'App C Share Outflows'!$A:$I,8,FALSE)</f>
        <v>0</v>
      </c>
      <c r="AK681" s="250">
        <f>VLOOKUP($A681,'App C Share Outflows'!$A:$I,9,FALSE)</f>
        <v>0</v>
      </c>
      <c r="AN681" s="250">
        <f>VLOOKUP($A681,'App C Share Inflows'!$A:$I,5,FALSE)</f>
        <v>0</v>
      </c>
      <c r="AO681" s="250">
        <f>VLOOKUP($A681,'App C Share Inflows'!$A:$I,6,FALSE)</f>
        <v>0</v>
      </c>
      <c r="AP681" s="250">
        <f>VLOOKUP($A681,'App C Share Inflows'!$A:$I,7,FALSE)</f>
        <v>0</v>
      </c>
      <c r="AQ681" s="250">
        <f>VLOOKUP($A681,'App C Share Inflows'!$A:$I,8,FALSE)</f>
        <v>0</v>
      </c>
      <c r="AR681" s="250">
        <f>VLOOKUP($A681,'App C Share Inflows'!$A:$I,9,FALSE)</f>
        <v>0</v>
      </c>
    </row>
    <row r="682" spans="1:44">
      <c r="A682" s="4">
        <v>97611</v>
      </c>
      <c r="B682" s="84" t="s">
        <v>677</v>
      </c>
      <c r="C682" s="249">
        <f>VLOOKUP($A682,'App C Total'!$A:$I,3,FALSE)</f>
        <v>2.3424800000000001E-3</v>
      </c>
      <c r="D682" s="44"/>
      <c r="E682" s="250">
        <f>VLOOKUP($A682,'App C Total'!$A:$I,5,FALSE)</f>
        <v>2336551.7124299994</v>
      </c>
      <c r="F682" s="250">
        <f>VLOOKUP($A682,'App C Total'!$A:$I,6,FALSE)</f>
        <v>1160242.2679499998</v>
      </c>
      <c r="G682" s="250">
        <f>VLOOKUP($A682,'App C Total'!$A:$I,7,FALSE)</f>
        <v>2762752.7396799996</v>
      </c>
      <c r="H682" s="250">
        <f>VLOOKUP($A682,'App C Total'!$A:$I,8,FALSE)</f>
        <v>175582.93088</v>
      </c>
      <c r="I682" s="250">
        <f>VLOOKUP($A682,'App C Total'!$A:$I,9,FALSE)</f>
        <v>0</v>
      </c>
      <c r="L682" s="250">
        <f>VLOOKUP($A682,'App C Exp'!$A:$I,5,FALSE)</f>
        <v>673226.40951999999</v>
      </c>
      <c r="M682" s="250">
        <f>VLOOKUP($A682,'App C Exp'!$A:$I,6,FALSE)</f>
        <v>499859.46471999999</v>
      </c>
      <c r="N682" s="250">
        <f>VLOOKUP($A682,'App C Exp'!$A:$I,7,FALSE)</f>
        <v>518465.78336</v>
      </c>
      <c r="O682" s="250">
        <f>VLOOKUP($A682,'App C Exp'!$A:$I,8,FALSE)</f>
        <v>0</v>
      </c>
      <c r="P682" s="250">
        <f>VLOOKUP($A682,'App C Exp'!$A:$I,9,FALSE)</f>
        <v>0</v>
      </c>
      <c r="S682" s="250">
        <f>VLOOKUP($A682,'App C Inv'!$A:$I,5,FALSE)</f>
        <v>1034474.3052000001</v>
      </c>
      <c r="T682" s="250">
        <f>VLOOKUP($A682,'App C Inv'!$A:$I,6,FALSE)</f>
        <v>685859.40416000003</v>
      </c>
      <c r="U682" s="250">
        <f>VLOOKUP($A682,'App C Inv'!$A:$I,7,FALSE)</f>
        <v>2256428.9972000001</v>
      </c>
      <c r="V682" s="250">
        <f>VLOOKUP($A682,'App C Inv'!$A:$I,8,FALSE)</f>
        <v>175582.93088</v>
      </c>
      <c r="W682" s="250">
        <f>VLOOKUP($A682,'App C Inv'!$A:$I,9,FALSE)</f>
        <v>0</v>
      </c>
      <c r="Z682" s="250">
        <f>VLOOKUP($A682,'App C Assum'!$A:$I,5,FALSE)</f>
        <v>659274.59863999998</v>
      </c>
      <c r="AA682" s="250">
        <f>VLOOKUP($A682,'App C Assum'!$A:$I,6,FALSE)</f>
        <v>0</v>
      </c>
      <c r="AB682" s="250">
        <f>VLOOKUP($A682,'App C Assum'!$A:$I,7,FALSE)</f>
        <v>0</v>
      </c>
      <c r="AC682" s="250">
        <f>VLOOKUP($A682,'App C Assum'!$A:$I,8,FALSE)</f>
        <v>0</v>
      </c>
      <c r="AD682" s="250">
        <f>VLOOKUP($A682,'App C Assum'!$A:$I,9,FALSE)</f>
        <v>0</v>
      </c>
      <c r="AG682" s="250">
        <f>VLOOKUP($A682,'App C Share Outflows'!$A:$I,5,FALSE)</f>
        <v>646.00124999991385</v>
      </c>
      <c r="AH682" s="250">
        <f>VLOOKUP($A682,'App C Share Outflows'!$A:$I,6,FALSE)</f>
        <v>646.00124999991385</v>
      </c>
      <c r="AI682" s="250">
        <f>VLOOKUP($A682,'App C Share Outflows'!$A:$I,7,FALSE)</f>
        <v>0</v>
      </c>
      <c r="AJ682" s="250">
        <f>VLOOKUP($A682,'App C Share Outflows'!$A:$I,8,FALSE)</f>
        <v>0</v>
      </c>
      <c r="AK682" s="250">
        <f>VLOOKUP($A682,'App C Share Outflows'!$A:$I,9,FALSE)</f>
        <v>0</v>
      </c>
      <c r="AN682" s="250">
        <f>VLOOKUP($A682,'App C Share Inflows'!$A:$I,5,FALSE)</f>
        <v>-31069.602180000264</v>
      </c>
      <c r="AO682" s="250">
        <f>VLOOKUP($A682,'App C Share Inflows'!$A:$I,6,FALSE)</f>
        <v>-26122.602180000264</v>
      </c>
      <c r="AP682" s="250">
        <f>VLOOKUP($A682,'App C Share Inflows'!$A:$I,7,FALSE)</f>
        <v>-12142.040880000437</v>
      </c>
      <c r="AQ682" s="250">
        <f>VLOOKUP($A682,'App C Share Inflows'!$A:$I,8,FALSE)</f>
        <v>0</v>
      </c>
      <c r="AR682" s="250">
        <f>VLOOKUP($A682,'App C Share Inflows'!$A:$I,9,FALSE)</f>
        <v>0</v>
      </c>
    </row>
    <row r="683" spans="1:44">
      <c r="A683" s="4">
        <v>97613</v>
      </c>
      <c r="B683" s="84" t="s">
        <v>678</v>
      </c>
      <c r="C683" s="249">
        <f>VLOOKUP($A683,'App C Total'!$A:$I,3,FALSE)</f>
        <v>8.9120000000000001E-5</v>
      </c>
      <c r="D683" s="44"/>
      <c r="E683" s="250">
        <f>VLOOKUP($A683,'App C Total'!$A:$I,5,FALSE)</f>
        <v>106205.677595</v>
      </c>
      <c r="F683" s="250">
        <f>VLOOKUP($A683,'App C Total'!$A:$I,6,FALSE)</f>
        <v>49299.600474999999</v>
      </c>
      <c r="G683" s="250">
        <f>VLOOKUP($A683,'App C Total'!$A:$I,7,FALSE)</f>
        <v>113552.23927000001</v>
      </c>
      <c r="H683" s="250">
        <f>VLOOKUP($A683,'App C Total'!$A:$I,8,FALSE)</f>
        <v>6680.0787200000004</v>
      </c>
      <c r="I683" s="250">
        <f>VLOOKUP($A683,'App C Total'!$A:$I,9,FALSE)</f>
        <v>0</v>
      </c>
      <c r="L683" s="250">
        <f>VLOOKUP($A683,'App C Exp'!$A:$I,5,FALSE)</f>
        <v>25612.998879999999</v>
      </c>
      <c r="M683" s="250">
        <f>VLOOKUP($A683,'App C Exp'!$A:$I,6,FALSE)</f>
        <v>19017.22768</v>
      </c>
      <c r="N683" s="250">
        <f>VLOOKUP($A683,'App C Exp'!$A:$I,7,FALSE)</f>
        <v>19725.107840000001</v>
      </c>
      <c r="O683" s="250">
        <f>VLOOKUP($A683,'App C Exp'!$A:$I,8,FALSE)</f>
        <v>0</v>
      </c>
      <c r="P683" s="250">
        <f>VLOOKUP($A683,'App C Exp'!$A:$I,9,FALSE)</f>
        <v>0</v>
      </c>
      <c r="S683" s="250">
        <f>VLOOKUP($A683,'App C Inv'!$A:$I,5,FALSE)</f>
        <v>39356.728799999997</v>
      </c>
      <c r="T683" s="250">
        <f>VLOOKUP($A683,'App C Inv'!$A:$I,6,FALSE)</f>
        <v>26093.623039999999</v>
      </c>
      <c r="U683" s="250">
        <f>VLOOKUP($A683,'App C Inv'!$A:$I,7,FALSE)</f>
        <v>85846.176800000001</v>
      </c>
      <c r="V683" s="250">
        <f>VLOOKUP($A683,'App C Inv'!$A:$I,8,FALSE)</f>
        <v>6680.0787200000004</v>
      </c>
      <c r="W683" s="250">
        <f>VLOOKUP($A683,'App C Inv'!$A:$I,9,FALSE)</f>
        <v>0</v>
      </c>
      <c r="Z683" s="250">
        <f>VLOOKUP($A683,'App C Assum'!$A:$I,5,FALSE)</f>
        <v>25082.20016</v>
      </c>
      <c r="AA683" s="250">
        <f>VLOOKUP($A683,'App C Assum'!$A:$I,6,FALSE)</f>
        <v>0</v>
      </c>
      <c r="AB683" s="250">
        <f>VLOOKUP($A683,'App C Assum'!$A:$I,7,FALSE)</f>
        <v>0</v>
      </c>
      <c r="AC683" s="250">
        <f>VLOOKUP($A683,'App C Assum'!$A:$I,8,FALSE)</f>
        <v>0</v>
      </c>
      <c r="AD683" s="250">
        <f>VLOOKUP($A683,'App C Assum'!$A:$I,9,FALSE)</f>
        <v>0</v>
      </c>
      <c r="AG683" s="250">
        <f>VLOOKUP($A683,'App C Share Outflows'!$A:$I,5,FALSE)</f>
        <v>25246.797755</v>
      </c>
      <c r="AH683" s="250">
        <f>VLOOKUP($A683,'App C Share Outflows'!$A:$I,6,FALSE)</f>
        <v>13281.797755000001</v>
      </c>
      <c r="AI683" s="250">
        <f>VLOOKUP($A683,'App C Share Outflows'!$A:$I,7,FALSE)</f>
        <v>7980.954630000002</v>
      </c>
      <c r="AJ683" s="250">
        <f>VLOOKUP($A683,'App C Share Outflows'!$A:$I,8,FALSE)</f>
        <v>0</v>
      </c>
      <c r="AK683" s="250">
        <f>VLOOKUP($A683,'App C Share Outflows'!$A:$I,9,FALSE)</f>
        <v>0</v>
      </c>
      <c r="AN683" s="250">
        <f>VLOOKUP($A683,'App C Share Inflows'!$A:$I,5,FALSE)</f>
        <v>-9093.0479999999989</v>
      </c>
      <c r="AO683" s="250">
        <f>VLOOKUP($A683,'App C Share Inflows'!$A:$I,6,FALSE)</f>
        <v>-9093.0479999999989</v>
      </c>
      <c r="AP683" s="250">
        <f>VLOOKUP($A683,'App C Share Inflows'!$A:$I,7,FALSE)</f>
        <v>0</v>
      </c>
      <c r="AQ683" s="250">
        <f>VLOOKUP($A683,'App C Share Inflows'!$A:$I,8,FALSE)</f>
        <v>0</v>
      </c>
      <c r="AR683" s="250">
        <f>VLOOKUP($A683,'App C Share Inflows'!$A:$I,9,FALSE)</f>
        <v>0</v>
      </c>
    </row>
    <row r="684" spans="1:44">
      <c r="A684" s="4">
        <v>97621</v>
      </c>
      <c r="B684" s="84" t="s">
        <v>679</v>
      </c>
      <c r="C684" s="249">
        <f>VLOOKUP($A684,'App C Total'!$A:$I,3,FALSE)</f>
        <v>3.4103999999999997E-4</v>
      </c>
      <c r="D684" s="44"/>
      <c r="E684" s="250">
        <f>VLOOKUP($A684,'App C Total'!$A:$I,5,FALSE)</f>
        <v>288883.51523999986</v>
      </c>
      <c r="F684" s="250">
        <f>VLOOKUP($A684,'App C Total'!$A:$I,6,FALSE)</f>
        <v>125155.22819999994</v>
      </c>
      <c r="G684" s="250">
        <f>VLOOKUP($A684,'App C Total'!$A:$I,7,FALSE)</f>
        <v>375277.26953999989</v>
      </c>
      <c r="H684" s="250">
        <f>VLOOKUP($A684,'App C Total'!$A:$I,8,FALSE)</f>
        <v>25562.994239999996</v>
      </c>
      <c r="I684" s="250">
        <f>VLOOKUP($A684,'App C Total'!$A:$I,9,FALSE)</f>
        <v>0</v>
      </c>
      <c r="L684" s="250">
        <f>VLOOKUP($A684,'App C Exp'!$A:$I,5,FALSE)</f>
        <v>98014.554959999994</v>
      </c>
      <c r="M684" s="250">
        <f>VLOOKUP($A684,'App C Exp'!$A:$I,6,FALSE)</f>
        <v>72774.184559999994</v>
      </c>
      <c r="N684" s="250">
        <f>VLOOKUP($A684,'App C Exp'!$A:$I,7,FALSE)</f>
        <v>75483.065279999995</v>
      </c>
      <c r="O684" s="250">
        <f>VLOOKUP($A684,'App C Exp'!$A:$I,8,FALSE)</f>
        <v>0</v>
      </c>
      <c r="P684" s="250">
        <f>VLOOKUP($A684,'App C Exp'!$A:$I,9,FALSE)</f>
        <v>0</v>
      </c>
      <c r="S684" s="250">
        <f>VLOOKUP($A684,'App C Inv'!$A:$I,5,FALSE)</f>
        <v>150608.37959999999</v>
      </c>
      <c r="T684" s="250">
        <f>VLOOKUP($A684,'App C Inv'!$A:$I,6,FALSE)</f>
        <v>99853.783679999993</v>
      </c>
      <c r="U684" s="250">
        <f>VLOOKUP($A684,'App C Inv'!$A:$I,7,FALSE)</f>
        <v>328511.89559999999</v>
      </c>
      <c r="V684" s="250">
        <f>VLOOKUP($A684,'App C Inv'!$A:$I,8,FALSE)</f>
        <v>25562.994239999996</v>
      </c>
      <c r="W684" s="250">
        <f>VLOOKUP($A684,'App C Inv'!$A:$I,9,FALSE)</f>
        <v>0</v>
      </c>
      <c r="Z684" s="250">
        <f>VLOOKUP($A684,'App C Assum'!$A:$I,5,FALSE)</f>
        <v>95983.320719999989</v>
      </c>
      <c r="AA684" s="250">
        <f>VLOOKUP($A684,'App C Assum'!$A:$I,6,FALSE)</f>
        <v>0</v>
      </c>
      <c r="AB684" s="250">
        <f>VLOOKUP($A684,'App C Assum'!$A:$I,7,FALSE)</f>
        <v>0</v>
      </c>
      <c r="AC684" s="250">
        <f>VLOOKUP($A684,'App C Assum'!$A:$I,8,FALSE)</f>
        <v>0</v>
      </c>
      <c r="AD684" s="250">
        <f>VLOOKUP($A684,'App C Assum'!$A:$I,9,FALSE)</f>
        <v>0</v>
      </c>
      <c r="AG684" s="250">
        <f>VLOOKUP($A684,'App C Share Outflows'!$A:$I,5,FALSE)</f>
        <v>0</v>
      </c>
      <c r="AH684" s="250">
        <f>VLOOKUP($A684,'App C Share Outflows'!$A:$I,6,FALSE)</f>
        <v>0</v>
      </c>
      <c r="AI684" s="250">
        <f>VLOOKUP($A684,'App C Share Outflows'!$A:$I,7,FALSE)</f>
        <v>0</v>
      </c>
      <c r="AJ684" s="250">
        <f>VLOOKUP($A684,'App C Share Outflows'!$A:$I,8,FALSE)</f>
        <v>0</v>
      </c>
      <c r="AK684" s="250">
        <f>VLOOKUP($A684,'App C Share Outflows'!$A:$I,9,FALSE)</f>
        <v>0</v>
      </c>
      <c r="AN684" s="250">
        <f>VLOOKUP($A684,'App C Share Inflows'!$A:$I,5,FALSE)</f>
        <v>-55722.740040000048</v>
      </c>
      <c r="AO684" s="250">
        <f>VLOOKUP($A684,'App C Share Inflows'!$A:$I,6,FALSE)</f>
        <v>-47472.740040000048</v>
      </c>
      <c r="AP684" s="250">
        <f>VLOOKUP($A684,'App C Share Inflows'!$A:$I,7,FALSE)</f>
        <v>-28717.691340000063</v>
      </c>
      <c r="AQ684" s="250">
        <f>VLOOKUP($A684,'App C Share Inflows'!$A:$I,8,FALSE)</f>
        <v>0</v>
      </c>
      <c r="AR684" s="250">
        <f>VLOOKUP($A684,'App C Share Inflows'!$A:$I,9,FALSE)</f>
        <v>0</v>
      </c>
    </row>
    <row r="685" spans="1:44">
      <c r="A685" s="4">
        <v>97623</v>
      </c>
      <c r="B685" s="84" t="s">
        <v>680</v>
      </c>
      <c r="C685" s="249">
        <f>VLOOKUP($A685,'App C Total'!$A:$I,3,FALSE)</f>
        <v>2.2940000000000001E-5</v>
      </c>
      <c r="D685" s="44"/>
      <c r="E685" s="250">
        <f>VLOOKUP($A685,'App C Total'!$A:$I,5,FALSE)</f>
        <v>22352.227190000001</v>
      </c>
      <c r="F685" s="250">
        <f>VLOOKUP($A685,'App C Total'!$A:$I,6,FALSE)</f>
        <v>9307.1357500000013</v>
      </c>
      <c r="G685" s="250">
        <f>VLOOKUP($A685,'App C Total'!$A:$I,7,FALSE)</f>
        <v>25205.793365000001</v>
      </c>
      <c r="H685" s="250">
        <f>VLOOKUP($A685,'App C Total'!$A:$I,8,FALSE)</f>
        <v>1719.49064</v>
      </c>
      <c r="I685" s="250">
        <f>VLOOKUP($A685,'App C Total'!$A:$I,9,FALSE)</f>
        <v>0</v>
      </c>
      <c r="L685" s="250">
        <f>VLOOKUP($A685,'App C Exp'!$A:$I,5,FALSE)</f>
        <v>6592.9330600000003</v>
      </c>
      <c r="M685" s="250">
        <f>VLOOKUP($A685,'App C Exp'!$A:$I,6,FALSE)</f>
        <v>4895.1436599999997</v>
      </c>
      <c r="N685" s="250">
        <f>VLOOKUP($A685,'App C Exp'!$A:$I,7,FALSE)</f>
        <v>5077.3560800000005</v>
      </c>
      <c r="O685" s="250">
        <f>VLOOKUP($A685,'App C Exp'!$A:$I,8,FALSE)</f>
        <v>0</v>
      </c>
      <c r="P685" s="250">
        <f>VLOOKUP($A685,'App C Exp'!$A:$I,9,FALSE)</f>
        <v>0</v>
      </c>
      <c r="S685" s="250">
        <f>VLOOKUP($A685,'App C Inv'!$A:$I,5,FALSE)</f>
        <v>10130.6481</v>
      </c>
      <c r="T685" s="250">
        <f>VLOOKUP($A685,'App C Inv'!$A:$I,6,FALSE)</f>
        <v>6716.6484799999998</v>
      </c>
      <c r="U685" s="250">
        <f>VLOOKUP($A685,'App C Inv'!$A:$I,7,FALSE)</f>
        <v>22097.2991</v>
      </c>
      <c r="V685" s="250">
        <f>VLOOKUP($A685,'App C Inv'!$A:$I,8,FALSE)</f>
        <v>1719.49064</v>
      </c>
      <c r="W685" s="250">
        <f>VLOOKUP($A685,'App C Inv'!$A:$I,9,FALSE)</f>
        <v>0</v>
      </c>
      <c r="Z685" s="250">
        <f>VLOOKUP($A685,'App C Assum'!$A:$I,5,FALSE)</f>
        <v>6456.30242</v>
      </c>
      <c r="AA685" s="250">
        <f>VLOOKUP($A685,'App C Assum'!$A:$I,6,FALSE)</f>
        <v>0</v>
      </c>
      <c r="AB685" s="250">
        <f>VLOOKUP($A685,'App C Assum'!$A:$I,7,FALSE)</f>
        <v>0</v>
      </c>
      <c r="AC685" s="250">
        <f>VLOOKUP($A685,'App C Assum'!$A:$I,8,FALSE)</f>
        <v>0</v>
      </c>
      <c r="AD685" s="250">
        <f>VLOOKUP($A685,'App C Assum'!$A:$I,9,FALSE)</f>
        <v>0</v>
      </c>
      <c r="AG685" s="250">
        <f>VLOOKUP($A685,'App C Share Outflows'!$A:$I,5,FALSE)</f>
        <v>1652.689374999999</v>
      </c>
      <c r="AH685" s="250">
        <f>VLOOKUP($A685,'App C Share Outflows'!$A:$I,6,FALSE)</f>
        <v>175.68937499999902</v>
      </c>
      <c r="AI685" s="250">
        <f>VLOOKUP($A685,'App C Share Outflows'!$A:$I,7,FALSE)</f>
        <v>0</v>
      </c>
      <c r="AJ685" s="250">
        <f>VLOOKUP($A685,'App C Share Outflows'!$A:$I,8,FALSE)</f>
        <v>0</v>
      </c>
      <c r="AK685" s="250">
        <f>VLOOKUP($A685,'App C Share Outflows'!$A:$I,9,FALSE)</f>
        <v>0</v>
      </c>
      <c r="AN685" s="250">
        <f>VLOOKUP($A685,'App C Share Inflows'!$A:$I,5,FALSE)</f>
        <v>-2480.3457649999982</v>
      </c>
      <c r="AO685" s="250">
        <f>VLOOKUP($A685,'App C Share Inflows'!$A:$I,6,FALSE)</f>
        <v>-2480.3457649999982</v>
      </c>
      <c r="AP685" s="250">
        <f>VLOOKUP($A685,'App C Share Inflows'!$A:$I,7,FALSE)</f>
        <v>-1968.8618150000002</v>
      </c>
      <c r="AQ685" s="250">
        <f>VLOOKUP($A685,'App C Share Inflows'!$A:$I,8,FALSE)</f>
        <v>0</v>
      </c>
      <c r="AR685" s="250">
        <f>VLOOKUP($A685,'App C Share Inflows'!$A:$I,9,FALSE)</f>
        <v>0</v>
      </c>
    </row>
    <row r="686" spans="1:44">
      <c r="A686" s="4">
        <v>97627</v>
      </c>
      <c r="B686" s="84" t="s">
        <v>681</v>
      </c>
      <c r="C686" s="249">
        <f>VLOOKUP($A686,'App C Total'!$A:$I,3,FALSE)</f>
        <v>5.5899999999999998E-6</v>
      </c>
      <c r="D686" s="44"/>
      <c r="E686" s="250">
        <f>VLOOKUP($A686,'App C Total'!$A:$I,5,FALSE)</f>
        <v>10701.306227499999</v>
      </c>
      <c r="F686" s="250">
        <f>VLOOKUP($A686,'App C Total'!$A:$I,6,FALSE)</f>
        <v>8023.4033874999986</v>
      </c>
      <c r="G686" s="250">
        <f>VLOOKUP($A686,'App C Total'!$A:$I,7,FALSE)</f>
        <v>10750.834027500001</v>
      </c>
      <c r="H686" s="250">
        <f>VLOOKUP($A686,'App C Total'!$A:$I,8,FALSE)</f>
        <v>419.00403999999997</v>
      </c>
      <c r="I686" s="250">
        <f>VLOOKUP($A686,'App C Total'!$A:$I,9,FALSE)</f>
        <v>0</v>
      </c>
      <c r="L686" s="250">
        <f>VLOOKUP($A686,'App C Exp'!$A:$I,5,FALSE)</f>
        <v>1606.56041</v>
      </c>
      <c r="M686" s="250">
        <f>VLOOKUP($A686,'App C Exp'!$A:$I,6,FALSE)</f>
        <v>1192.8445099999999</v>
      </c>
      <c r="N686" s="250">
        <f>VLOOKUP($A686,'App C Exp'!$A:$I,7,FALSE)</f>
        <v>1237.2458799999999</v>
      </c>
      <c r="O686" s="250">
        <f>VLOOKUP($A686,'App C Exp'!$A:$I,8,FALSE)</f>
        <v>0</v>
      </c>
      <c r="P686" s="250">
        <f>VLOOKUP($A686,'App C Exp'!$A:$I,9,FALSE)</f>
        <v>0</v>
      </c>
      <c r="S686" s="250">
        <f>VLOOKUP($A686,'App C Inv'!$A:$I,5,FALSE)</f>
        <v>2468.6278499999999</v>
      </c>
      <c r="T686" s="250">
        <f>VLOOKUP($A686,'App C Inv'!$A:$I,6,FALSE)</f>
        <v>1636.7072799999999</v>
      </c>
      <c r="U686" s="250">
        <f>VLOOKUP($A686,'App C Inv'!$A:$I,7,FALSE)</f>
        <v>5384.6513500000001</v>
      </c>
      <c r="V686" s="250">
        <f>VLOOKUP($A686,'App C Inv'!$A:$I,8,FALSE)</f>
        <v>419.00403999999997</v>
      </c>
      <c r="W686" s="250">
        <f>VLOOKUP($A686,'App C Inv'!$A:$I,9,FALSE)</f>
        <v>0</v>
      </c>
      <c r="Z686" s="250">
        <f>VLOOKUP($A686,'App C Assum'!$A:$I,5,FALSE)</f>
        <v>1573.2663700000001</v>
      </c>
      <c r="AA686" s="250">
        <f>VLOOKUP($A686,'App C Assum'!$A:$I,6,FALSE)</f>
        <v>0</v>
      </c>
      <c r="AB686" s="250">
        <f>VLOOKUP($A686,'App C Assum'!$A:$I,7,FALSE)</f>
        <v>0</v>
      </c>
      <c r="AC686" s="250">
        <f>VLOOKUP($A686,'App C Assum'!$A:$I,8,FALSE)</f>
        <v>0</v>
      </c>
      <c r="AD686" s="250">
        <f>VLOOKUP($A686,'App C Assum'!$A:$I,9,FALSE)</f>
        <v>0</v>
      </c>
      <c r="AG686" s="250">
        <f>VLOOKUP($A686,'App C Share Outflows'!$A:$I,5,FALSE)</f>
        <v>5705.3355474999989</v>
      </c>
      <c r="AH686" s="250">
        <f>VLOOKUP($A686,'App C Share Outflows'!$A:$I,6,FALSE)</f>
        <v>5705.3355474999989</v>
      </c>
      <c r="AI686" s="250">
        <f>VLOOKUP($A686,'App C Share Outflows'!$A:$I,7,FALSE)</f>
        <v>4128.9367974999996</v>
      </c>
      <c r="AJ686" s="250">
        <f>VLOOKUP($A686,'App C Share Outflows'!$A:$I,8,FALSE)</f>
        <v>0</v>
      </c>
      <c r="AK686" s="250">
        <f>VLOOKUP($A686,'App C Share Outflows'!$A:$I,9,FALSE)</f>
        <v>0</v>
      </c>
      <c r="AN686" s="250">
        <f>VLOOKUP($A686,'App C Share Inflows'!$A:$I,5,FALSE)</f>
        <v>-652.48395000000005</v>
      </c>
      <c r="AO686" s="250">
        <f>VLOOKUP($A686,'App C Share Inflows'!$A:$I,6,FALSE)</f>
        <v>-511.48395000000005</v>
      </c>
      <c r="AP686" s="250">
        <f>VLOOKUP($A686,'App C Share Inflows'!$A:$I,7,FALSE)</f>
        <v>0</v>
      </c>
      <c r="AQ686" s="250">
        <f>VLOOKUP($A686,'App C Share Inflows'!$A:$I,8,FALSE)</f>
        <v>0</v>
      </c>
      <c r="AR686" s="250">
        <f>VLOOKUP($A686,'App C Share Inflows'!$A:$I,9,FALSE)</f>
        <v>0</v>
      </c>
    </row>
    <row r="687" spans="1:44">
      <c r="A687" s="4">
        <v>97631</v>
      </c>
      <c r="B687" s="84" t="s">
        <v>682</v>
      </c>
      <c r="C687" s="249">
        <f>VLOOKUP($A687,'App C Total'!$A:$I,3,FALSE)</f>
        <v>2.2893999999999999E-4</v>
      </c>
      <c r="D687" s="44"/>
      <c r="E687" s="250">
        <f>VLOOKUP($A687,'App C Total'!$A:$I,5,FALSE)</f>
        <v>248777.310665</v>
      </c>
      <c r="F687" s="250">
        <f>VLOOKUP($A687,'App C Total'!$A:$I,6,FALSE)</f>
        <v>141674.36322500001</v>
      </c>
      <c r="G687" s="250">
        <f>VLOOKUP($A687,'App C Total'!$A:$I,7,FALSE)</f>
        <v>293689.36111500004</v>
      </c>
      <c r="H687" s="250">
        <f>VLOOKUP($A687,'App C Total'!$A:$I,8,FALSE)</f>
        <v>17160.426639999998</v>
      </c>
      <c r="I687" s="250">
        <f>VLOOKUP($A687,'App C Total'!$A:$I,9,FALSE)</f>
        <v>0</v>
      </c>
      <c r="L687" s="250">
        <f>VLOOKUP($A687,'App C Exp'!$A:$I,5,FALSE)</f>
        <v>65797.127059999999</v>
      </c>
      <c r="M687" s="250">
        <f>VLOOKUP($A687,'App C Exp'!$A:$I,6,FALSE)</f>
        <v>48853.27766</v>
      </c>
      <c r="N687" s="250">
        <f>VLOOKUP($A687,'App C Exp'!$A:$I,7,FALSE)</f>
        <v>50671.748079999998</v>
      </c>
      <c r="O687" s="250">
        <f>VLOOKUP($A687,'App C Exp'!$A:$I,8,FALSE)</f>
        <v>0</v>
      </c>
      <c r="P687" s="250">
        <f>VLOOKUP($A687,'App C Exp'!$A:$I,9,FALSE)</f>
        <v>0</v>
      </c>
      <c r="S687" s="250">
        <f>VLOOKUP($A687,'App C Inv'!$A:$I,5,FALSE)</f>
        <v>101103.33809999999</v>
      </c>
      <c r="T687" s="250">
        <f>VLOOKUP($A687,'App C Inv'!$A:$I,6,FALSE)</f>
        <v>67031.800479999991</v>
      </c>
      <c r="U687" s="250">
        <f>VLOOKUP($A687,'App C Inv'!$A:$I,7,FALSE)</f>
        <v>220529.8891</v>
      </c>
      <c r="V687" s="250">
        <f>VLOOKUP($A687,'App C Inv'!$A:$I,8,FALSE)</f>
        <v>17160.426639999998</v>
      </c>
      <c r="W687" s="250">
        <f>VLOOKUP($A687,'App C Inv'!$A:$I,9,FALSE)</f>
        <v>0</v>
      </c>
      <c r="Z687" s="250">
        <f>VLOOKUP($A687,'App C Assum'!$A:$I,5,FALSE)</f>
        <v>64433.560419999994</v>
      </c>
      <c r="AA687" s="250">
        <f>VLOOKUP($A687,'App C Assum'!$A:$I,6,FALSE)</f>
        <v>0</v>
      </c>
      <c r="AB687" s="250">
        <f>VLOOKUP($A687,'App C Assum'!$A:$I,7,FALSE)</f>
        <v>0</v>
      </c>
      <c r="AC687" s="250">
        <f>VLOOKUP($A687,'App C Assum'!$A:$I,8,FALSE)</f>
        <v>0</v>
      </c>
      <c r="AD687" s="250">
        <f>VLOOKUP($A687,'App C Assum'!$A:$I,9,FALSE)</f>
        <v>0</v>
      </c>
      <c r="AG687" s="250">
        <f>VLOOKUP($A687,'App C Share Outflows'!$A:$I,5,FALSE)</f>
        <v>25789.285085000003</v>
      </c>
      <c r="AH687" s="250">
        <f>VLOOKUP($A687,'App C Share Outflows'!$A:$I,6,FALSE)</f>
        <v>25789.285085000003</v>
      </c>
      <c r="AI687" s="250">
        <f>VLOOKUP($A687,'App C Share Outflows'!$A:$I,7,FALSE)</f>
        <v>22487.723935000002</v>
      </c>
      <c r="AJ687" s="250">
        <f>VLOOKUP($A687,'App C Share Outflows'!$A:$I,8,FALSE)</f>
        <v>0</v>
      </c>
      <c r="AK687" s="250">
        <f>VLOOKUP($A687,'App C Share Outflows'!$A:$I,9,FALSE)</f>
        <v>0</v>
      </c>
      <c r="AN687" s="250">
        <f>VLOOKUP($A687,'App C Share Inflows'!$A:$I,5,FALSE)</f>
        <v>-8346</v>
      </c>
      <c r="AO687" s="250">
        <f>VLOOKUP($A687,'App C Share Inflows'!$A:$I,6,FALSE)</f>
        <v>0</v>
      </c>
      <c r="AP687" s="250">
        <f>VLOOKUP($A687,'App C Share Inflows'!$A:$I,7,FALSE)</f>
        <v>0</v>
      </c>
      <c r="AQ687" s="250">
        <f>VLOOKUP($A687,'App C Share Inflows'!$A:$I,8,FALSE)</f>
        <v>0</v>
      </c>
      <c r="AR687" s="250">
        <f>VLOOKUP($A687,'App C Share Inflows'!$A:$I,9,FALSE)</f>
        <v>0</v>
      </c>
    </row>
    <row r="688" spans="1:44">
      <c r="A688" s="4">
        <v>97637</v>
      </c>
      <c r="B688" s="84" t="s">
        <v>683</v>
      </c>
      <c r="C688" s="249">
        <f>VLOOKUP($A688,'App C Total'!$A:$I,3,FALSE)</f>
        <v>4.0099999999999997E-6</v>
      </c>
      <c r="D688" s="44"/>
      <c r="E688" s="250">
        <f>VLOOKUP($A688,'App C Total'!$A:$I,5,FALSE)</f>
        <v>6360.7140224999994</v>
      </c>
      <c r="F688" s="250">
        <f>VLOOKUP($A688,'App C Total'!$A:$I,6,FALSE)</f>
        <v>4224.5672624999997</v>
      </c>
      <c r="G688" s="250">
        <f>VLOOKUP($A688,'App C Total'!$A:$I,7,FALSE)</f>
        <v>4852.0952724999997</v>
      </c>
      <c r="H688" s="250">
        <f>VLOOKUP($A688,'App C Total'!$A:$I,8,FALSE)</f>
        <v>300.57355999999999</v>
      </c>
      <c r="I688" s="250">
        <f>VLOOKUP($A688,'App C Total'!$A:$I,9,FALSE)</f>
        <v>0</v>
      </c>
      <c r="L688" s="250">
        <f>VLOOKUP($A688,'App C Exp'!$A:$I,5,FALSE)</f>
        <v>1152.4699899999998</v>
      </c>
      <c r="M688" s="250">
        <f>VLOOKUP($A688,'App C Exp'!$A:$I,6,FALSE)</f>
        <v>855.68988999999999</v>
      </c>
      <c r="N688" s="250">
        <f>VLOOKUP($A688,'App C Exp'!$A:$I,7,FALSE)</f>
        <v>887.54131999999993</v>
      </c>
      <c r="O688" s="250">
        <f>VLOOKUP($A688,'App C Exp'!$A:$I,8,FALSE)</f>
        <v>0</v>
      </c>
      <c r="P688" s="250">
        <f>VLOOKUP($A688,'App C Exp'!$A:$I,9,FALSE)</f>
        <v>0</v>
      </c>
      <c r="S688" s="250">
        <f>VLOOKUP($A688,'App C Inv'!$A:$I,5,FALSE)</f>
        <v>1770.8761499999998</v>
      </c>
      <c r="T688" s="250">
        <f>VLOOKUP($A688,'App C Inv'!$A:$I,6,FALSE)</f>
        <v>1174.09592</v>
      </c>
      <c r="U688" s="250">
        <f>VLOOKUP($A688,'App C Inv'!$A:$I,7,FALSE)</f>
        <v>3862.69265</v>
      </c>
      <c r="V688" s="250">
        <f>VLOOKUP($A688,'App C Inv'!$A:$I,8,FALSE)</f>
        <v>300.57355999999999</v>
      </c>
      <c r="W688" s="250">
        <f>VLOOKUP($A688,'App C Inv'!$A:$I,9,FALSE)</f>
        <v>0</v>
      </c>
      <c r="Z688" s="250">
        <f>VLOOKUP($A688,'App C Assum'!$A:$I,5,FALSE)</f>
        <v>1128.5864299999998</v>
      </c>
      <c r="AA688" s="250">
        <f>VLOOKUP($A688,'App C Assum'!$A:$I,6,FALSE)</f>
        <v>0</v>
      </c>
      <c r="AB688" s="250">
        <f>VLOOKUP($A688,'App C Assum'!$A:$I,7,FALSE)</f>
        <v>0</v>
      </c>
      <c r="AC688" s="250">
        <f>VLOOKUP($A688,'App C Assum'!$A:$I,8,FALSE)</f>
        <v>0</v>
      </c>
      <c r="AD688" s="250">
        <f>VLOOKUP($A688,'App C Assum'!$A:$I,9,FALSE)</f>
        <v>0</v>
      </c>
      <c r="AG688" s="250">
        <f>VLOOKUP($A688,'App C Share Outflows'!$A:$I,5,FALSE)</f>
        <v>2375.4602024999995</v>
      </c>
      <c r="AH688" s="250">
        <f>VLOOKUP($A688,'App C Share Outflows'!$A:$I,6,FALSE)</f>
        <v>2261.4602024999995</v>
      </c>
      <c r="AI688" s="250">
        <f>VLOOKUP($A688,'App C Share Outflows'!$A:$I,7,FALSE)</f>
        <v>101.86130249999928</v>
      </c>
      <c r="AJ688" s="250">
        <f>VLOOKUP($A688,'App C Share Outflows'!$A:$I,8,FALSE)</f>
        <v>0</v>
      </c>
      <c r="AK688" s="250">
        <f>VLOOKUP($A688,'App C Share Outflows'!$A:$I,9,FALSE)</f>
        <v>0</v>
      </c>
      <c r="AN688" s="250">
        <f>VLOOKUP($A688,'App C Share Inflows'!$A:$I,5,FALSE)</f>
        <v>-66.678749999999923</v>
      </c>
      <c r="AO688" s="250">
        <f>VLOOKUP($A688,'App C Share Inflows'!$A:$I,6,FALSE)</f>
        <v>-66.678749999999923</v>
      </c>
      <c r="AP688" s="250">
        <f>VLOOKUP($A688,'App C Share Inflows'!$A:$I,7,FALSE)</f>
        <v>0</v>
      </c>
      <c r="AQ688" s="250">
        <f>VLOOKUP($A688,'App C Share Inflows'!$A:$I,8,FALSE)</f>
        <v>0</v>
      </c>
      <c r="AR688" s="250">
        <f>VLOOKUP($A688,'App C Share Inflows'!$A:$I,9,FALSE)</f>
        <v>0</v>
      </c>
    </row>
    <row r="689" spans="1:44">
      <c r="A689" s="4">
        <v>97641</v>
      </c>
      <c r="B689" s="84" t="s">
        <v>684</v>
      </c>
      <c r="C689" s="249">
        <f>VLOOKUP($A689,'App C Total'!$A:$I,3,FALSE)</f>
        <v>9.2689999999999995E-5</v>
      </c>
      <c r="D689" s="44"/>
      <c r="E689" s="250">
        <f>VLOOKUP($A689,'App C Total'!$A:$I,5,FALSE)</f>
        <v>115887.97592749997</v>
      </c>
      <c r="F689" s="250">
        <f>VLOOKUP($A689,'App C Total'!$A:$I,6,FALSE)</f>
        <v>51883.633487499967</v>
      </c>
      <c r="G689" s="250">
        <f>VLOOKUP($A689,'App C Total'!$A:$I,7,FALSE)</f>
        <v>97621.076752499968</v>
      </c>
      <c r="H689" s="250">
        <f>VLOOKUP($A689,'App C Total'!$A:$I,8,FALSE)</f>
        <v>6947.6716399999996</v>
      </c>
      <c r="I689" s="250">
        <f>VLOOKUP($A689,'App C Total'!$A:$I,9,FALSE)</f>
        <v>0</v>
      </c>
      <c r="L689" s="250">
        <f>VLOOKUP($A689,'App C Exp'!$A:$I,5,FALSE)</f>
        <v>26639.013309999998</v>
      </c>
      <c r="M689" s="250">
        <f>VLOOKUP($A689,'App C Exp'!$A:$I,6,FALSE)</f>
        <v>19779.026409999999</v>
      </c>
      <c r="N689" s="250">
        <f>VLOOKUP($A689,'App C Exp'!$A:$I,7,FALSE)</f>
        <v>20515.263080000001</v>
      </c>
      <c r="O689" s="250">
        <f>VLOOKUP($A689,'App C Exp'!$A:$I,8,FALSE)</f>
        <v>0</v>
      </c>
      <c r="P689" s="250">
        <f>VLOOKUP($A689,'App C Exp'!$A:$I,9,FALSE)</f>
        <v>0</v>
      </c>
      <c r="S689" s="250">
        <f>VLOOKUP($A689,'App C Inv'!$A:$I,5,FALSE)</f>
        <v>40933.294349999996</v>
      </c>
      <c r="T689" s="250">
        <f>VLOOKUP($A689,'App C Inv'!$A:$I,6,FALSE)</f>
        <v>27138.890479999998</v>
      </c>
      <c r="U689" s="250">
        <f>VLOOKUP($A689,'App C Inv'!$A:$I,7,FALSE)</f>
        <v>89285.032849999989</v>
      </c>
      <c r="V689" s="250">
        <f>VLOOKUP($A689,'App C Inv'!$A:$I,8,FALSE)</f>
        <v>6947.6716399999996</v>
      </c>
      <c r="W689" s="250">
        <f>VLOOKUP($A689,'App C Inv'!$A:$I,9,FALSE)</f>
        <v>0</v>
      </c>
      <c r="Z689" s="250">
        <f>VLOOKUP($A689,'App C Assum'!$A:$I,5,FALSE)</f>
        <v>26086.951669999999</v>
      </c>
      <c r="AA689" s="250">
        <f>VLOOKUP($A689,'App C Assum'!$A:$I,6,FALSE)</f>
        <v>0</v>
      </c>
      <c r="AB689" s="250">
        <f>VLOOKUP($A689,'App C Assum'!$A:$I,7,FALSE)</f>
        <v>0</v>
      </c>
      <c r="AC689" s="250">
        <f>VLOOKUP($A689,'App C Assum'!$A:$I,8,FALSE)</f>
        <v>0</v>
      </c>
      <c r="AD689" s="250">
        <f>VLOOKUP($A689,'App C Assum'!$A:$I,9,FALSE)</f>
        <v>0</v>
      </c>
      <c r="AG689" s="250">
        <f>VLOOKUP($A689,'App C Share Outflows'!$A:$I,5,FALSE)</f>
        <v>35051.275150000001</v>
      </c>
      <c r="AH689" s="250">
        <f>VLOOKUP($A689,'App C Share Outflows'!$A:$I,6,FALSE)</f>
        <v>17788.275149999998</v>
      </c>
      <c r="AI689" s="250">
        <f>VLOOKUP($A689,'App C Share Outflows'!$A:$I,7,FALSE)</f>
        <v>0</v>
      </c>
      <c r="AJ689" s="250">
        <f>VLOOKUP($A689,'App C Share Outflows'!$A:$I,8,FALSE)</f>
        <v>0</v>
      </c>
      <c r="AK689" s="250">
        <f>VLOOKUP($A689,'App C Share Outflows'!$A:$I,9,FALSE)</f>
        <v>0</v>
      </c>
      <c r="AN689" s="250">
        <f>VLOOKUP($A689,'App C Share Inflows'!$A:$I,5,FALSE)</f>
        <v>-12822.558552500028</v>
      </c>
      <c r="AO689" s="250">
        <f>VLOOKUP($A689,'App C Share Inflows'!$A:$I,6,FALSE)</f>
        <v>-12822.558552500028</v>
      </c>
      <c r="AP689" s="250">
        <f>VLOOKUP($A689,'App C Share Inflows'!$A:$I,7,FALSE)</f>
        <v>-12179.219177500032</v>
      </c>
      <c r="AQ689" s="250">
        <f>VLOOKUP($A689,'App C Share Inflows'!$A:$I,8,FALSE)</f>
        <v>0</v>
      </c>
      <c r="AR689" s="250">
        <f>VLOOKUP($A689,'App C Share Inflows'!$A:$I,9,FALSE)</f>
        <v>0</v>
      </c>
    </row>
    <row r="690" spans="1:44">
      <c r="A690" s="4">
        <v>97651</v>
      </c>
      <c r="B690" s="84" t="s">
        <v>685</v>
      </c>
      <c r="C690" s="249">
        <f>VLOOKUP($A690,'App C Total'!$A:$I,3,FALSE)</f>
        <v>4.8492000000000001E-4</v>
      </c>
      <c r="D690" s="44"/>
      <c r="E690" s="250">
        <f>VLOOKUP($A690,'App C Total'!$A:$I,5,FALSE)</f>
        <v>434129.45024500013</v>
      </c>
      <c r="F690" s="250">
        <f>VLOOKUP($A690,'App C Total'!$A:$I,6,FALSE)</f>
        <v>215655.93232500006</v>
      </c>
      <c r="G690" s="250">
        <f>VLOOKUP($A690,'App C Total'!$A:$I,7,FALSE)</f>
        <v>523848.83042000001</v>
      </c>
      <c r="H690" s="250">
        <f>VLOOKUP($A690,'App C Total'!$A:$I,8,FALSE)</f>
        <v>36347.663520000002</v>
      </c>
      <c r="I690" s="250">
        <f>VLOOKUP($A690,'App C Total'!$A:$I,9,FALSE)</f>
        <v>0</v>
      </c>
      <c r="L690" s="250">
        <f>VLOOKUP($A690,'App C Exp'!$A:$I,5,FALSE)</f>
        <v>139365.52308000001</v>
      </c>
      <c r="M690" s="250">
        <f>VLOOKUP($A690,'App C Exp'!$A:$I,6,FALSE)</f>
        <v>103476.59388</v>
      </c>
      <c r="N690" s="250">
        <f>VLOOKUP($A690,'App C Exp'!$A:$I,7,FALSE)</f>
        <v>107328.31344</v>
      </c>
      <c r="O690" s="250">
        <f>VLOOKUP($A690,'App C Exp'!$A:$I,8,FALSE)</f>
        <v>0</v>
      </c>
      <c r="P690" s="250">
        <f>VLOOKUP($A690,'App C Exp'!$A:$I,9,FALSE)</f>
        <v>0</v>
      </c>
      <c r="S690" s="250">
        <f>VLOOKUP($A690,'App C Inv'!$A:$I,5,FALSE)</f>
        <v>214147.94580000002</v>
      </c>
      <c r="T690" s="250">
        <f>VLOOKUP($A690,'App C Inv'!$A:$I,6,FALSE)</f>
        <v>141980.69664000001</v>
      </c>
      <c r="U690" s="250">
        <f>VLOOKUP($A690,'App C Inv'!$A:$I,7,FALSE)</f>
        <v>467106.46380000003</v>
      </c>
      <c r="V690" s="250">
        <f>VLOOKUP($A690,'App C Inv'!$A:$I,8,FALSE)</f>
        <v>36347.663520000002</v>
      </c>
      <c r="W690" s="250">
        <f>VLOOKUP($A690,'App C Inv'!$A:$I,9,FALSE)</f>
        <v>0</v>
      </c>
      <c r="Z690" s="250">
        <f>VLOOKUP($A690,'App C Assum'!$A:$I,5,FALSE)</f>
        <v>136477.33955999999</v>
      </c>
      <c r="AA690" s="250">
        <f>VLOOKUP($A690,'App C Assum'!$A:$I,6,FALSE)</f>
        <v>0</v>
      </c>
      <c r="AB690" s="250">
        <f>VLOOKUP($A690,'App C Assum'!$A:$I,7,FALSE)</f>
        <v>0</v>
      </c>
      <c r="AC690" s="250">
        <f>VLOOKUP($A690,'App C Assum'!$A:$I,8,FALSE)</f>
        <v>0</v>
      </c>
      <c r="AD690" s="250">
        <f>VLOOKUP($A690,'App C Assum'!$A:$I,9,FALSE)</f>
        <v>0</v>
      </c>
      <c r="AG690" s="250">
        <f>VLOOKUP($A690,'App C Share Outflows'!$A:$I,5,FALSE)</f>
        <v>27563.301750000042</v>
      </c>
      <c r="AH690" s="250">
        <f>VLOOKUP($A690,'App C Share Outflows'!$A:$I,6,FALSE)</f>
        <v>27563.301750000042</v>
      </c>
      <c r="AI690" s="250">
        <f>VLOOKUP($A690,'App C Share Outflows'!$A:$I,7,FALSE)</f>
        <v>0</v>
      </c>
      <c r="AJ690" s="250">
        <f>VLOOKUP($A690,'App C Share Outflows'!$A:$I,8,FALSE)</f>
        <v>0</v>
      </c>
      <c r="AK690" s="250">
        <f>VLOOKUP($A690,'App C Share Outflows'!$A:$I,9,FALSE)</f>
        <v>0</v>
      </c>
      <c r="AN690" s="250">
        <f>VLOOKUP($A690,'App C Share Inflows'!$A:$I,5,FALSE)</f>
        <v>-83424.659944999978</v>
      </c>
      <c r="AO690" s="250">
        <f>VLOOKUP($A690,'App C Share Inflows'!$A:$I,6,FALSE)</f>
        <v>-57364.659944999978</v>
      </c>
      <c r="AP690" s="250">
        <f>VLOOKUP($A690,'App C Share Inflows'!$A:$I,7,FALSE)</f>
        <v>-50585.946819999983</v>
      </c>
      <c r="AQ690" s="250">
        <f>VLOOKUP($A690,'App C Share Inflows'!$A:$I,8,FALSE)</f>
        <v>0</v>
      </c>
      <c r="AR690" s="250">
        <f>VLOOKUP($A690,'App C Share Inflows'!$A:$I,9,FALSE)</f>
        <v>0</v>
      </c>
    </row>
    <row r="691" spans="1:44">
      <c r="A691" s="4">
        <v>97661</v>
      </c>
      <c r="B691" s="84" t="s">
        <v>686</v>
      </c>
      <c r="C691" s="249">
        <f>VLOOKUP($A691,'App C Total'!$A:$I,3,FALSE)</f>
        <v>5.4679999999999998E-5</v>
      </c>
      <c r="D691" s="44"/>
      <c r="E691" s="250">
        <f>VLOOKUP($A691,'App C Total'!$A:$I,5,FALSE)</f>
        <v>64114.036254999999</v>
      </c>
      <c r="F691" s="250">
        <f>VLOOKUP($A691,'App C Total'!$A:$I,6,FALSE)</f>
        <v>33517.224575</v>
      </c>
      <c r="G691" s="250">
        <f>VLOOKUP($A691,'App C Total'!$A:$I,7,FALSE)</f>
        <v>70543.471679999988</v>
      </c>
      <c r="H691" s="250">
        <f>VLOOKUP($A691,'App C Total'!$A:$I,8,FALSE)</f>
        <v>4098.5940799999998</v>
      </c>
      <c r="I691" s="250">
        <f>VLOOKUP($A691,'App C Total'!$A:$I,9,FALSE)</f>
        <v>0</v>
      </c>
      <c r="L691" s="250">
        <f>VLOOKUP($A691,'App C Exp'!$A:$I,5,FALSE)</f>
        <v>15714.97732</v>
      </c>
      <c r="M691" s="250">
        <f>VLOOKUP($A691,'App C Exp'!$A:$I,6,FALSE)</f>
        <v>11668.11052</v>
      </c>
      <c r="N691" s="250">
        <f>VLOOKUP($A691,'App C Exp'!$A:$I,7,FALSE)</f>
        <v>12102.43376</v>
      </c>
      <c r="O691" s="250">
        <f>VLOOKUP($A691,'App C Exp'!$A:$I,8,FALSE)</f>
        <v>0</v>
      </c>
      <c r="P691" s="250">
        <f>VLOOKUP($A691,'App C Exp'!$A:$I,9,FALSE)</f>
        <v>0</v>
      </c>
      <c r="S691" s="250">
        <f>VLOOKUP($A691,'App C Inv'!$A:$I,5,FALSE)</f>
        <v>24147.5082</v>
      </c>
      <c r="T691" s="250">
        <f>VLOOKUP($A691,'App C Inv'!$A:$I,6,FALSE)</f>
        <v>16009.86656</v>
      </c>
      <c r="U691" s="250">
        <f>VLOOKUP($A691,'App C Inv'!$A:$I,7,FALSE)</f>
        <v>52671.330199999997</v>
      </c>
      <c r="V691" s="250">
        <f>VLOOKUP($A691,'App C Inv'!$A:$I,8,FALSE)</f>
        <v>4098.5940799999998</v>
      </c>
      <c r="W691" s="250">
        <f>VLOOKUP($A691,'App C Inv'!$A:$I,9,FALSE)</f>
        <v>0</v>
      </c>
      <c r="Z691" s="250">
        <f>VLOOKUP($A691,'App C Assum'!$A:$I,5,FALSE)</f>
        <v>15389.303239999999</v>
      </c>
      <c r="AA691" s="250">
        <f>VLOOKUP($A691,'App C Assum'!$A:$I,6,FALSE)</f>
        <v>0</v>
      </c>
      <c r="AB691" s="250">
        <f>VLOOKUP($A691,'App C Assum'!$A:$I,7,FALSE)</f>
        <v>0</v>
      </c>
      <c r="AC691" s="250">
        <f>VLOOKUP($A691,'App C Assum'!$A:$I,8,FALSE)</f>
        <v>0</v>
      </c>
      <c r="AD691" s="250">
        <f>VLOOKUP($A691,'App C Assum'!$A:$I,9,FALSE)</f>
        <v>0</v>
      </c>
      <c r="AG691" s="250">
        <f>VLOOKUP($A691,'App C Share Outflows'!$A:$I,5,FALSE)</f>
        <v>9260.0683449999997</v>
      </c>
      <c r="AH691" s="250">
        <f>VLOOKUP($A691,'App C Share Outflows'!$A:$I,6,FALSE)</f>
        <v>6237.0683449999997</v>
      </c>
      <c r="AI691" s="250">
        <f>VLOOKUP($A691,'App C Share Outflows'!$A:$I,7,FALSE)</f>
        <v>5769.7077199999985</v>
      </c>
      <c r="AJ691" s="250">
        <f>VLOOKUP($A691,'App C Share Outflows'!$A:$I,8,FALSE)</f>
        <v>0</v>
      </c>
      <c r="AK691" s="250">
        <f>VLOOKUP($A691,'App C Share Outflows'!$A:$I,9,FALSE)</f>
        <v>0</v>
      </c>
      <c r="AN691" s="250">
        <f>VLOOKUP($A691,'App C Share Inflows'!$A:$I,5,FALSE)</f>
        <v>-397.82085000000006</v>
      </c>
      <c r="AO691" s="250">
        <f>VLOOKUP($A691,'App C Share Inflows'!$A:$I,6,FALSE)</f>
        <v>-397.82085000000006</v>
      </c>
      <c r="AP691" s="250">
        <f>VLOOKUP($A691,'App C Share Inflows'!$A:$I,7,FALSE)</f>
        <v>0</v>
      </c>
      <c r="AQ691" s="250">
        <f>VLOOKUP($A691,'App C Share Inflows'!$A:$I,8,FALSE)</f>
        <v>0</v>
      </c>
      <c r="AR691" s="250">
        <f>VLOOKUP($A691,'App C Share Inflows'!$A:$I,9,FALSE)</f>
        <v>0</v>
      </c>
    </row>
    <row r="692" spans="1:44">
      <c r="A692" s="4">
        <v>97701</v>
      </c>
      <c r="B692" s="84" t="s">
        <v>687</v>
      </c>
      <c r="C692" s="249">
        <f>VLOOKUP($A692,'App C Total'!$A:$I,3,FALSE)</f>
        <v>2.30628E-3</v>
      </c>
      <c r="D692" s="44"/>
      <c r="E692" s="250">
        <f>VLOOKUP($A692,'App C Total'!$A:$I,5,FALSE)</f>
        <v>2294558.0276550008</v>
      </c>
      <c r="F692" s="250">
        <f>VLOOKUP($A692,'App C Total'!$A:$I,6,FALSE)</f>
        <v>1104838.3743750001</v>
      </c>
      <c r="G692" s="250">
        <f>VLOOKUP($A692,'App C Total'!$A:$I,7,FALSE)</f>
        <v>2704293.3881800007</v>
      </c>
      <c r="H692" s="250">
        <f>VLOOKUP($A692,'App C Total'!$A:$I,8,FALSE)</f>
        <v>172869.52367999998</v>
      </c>
      <c r="I692" s="250">
        <f>VLOOKUP($A692,'App C Total'!$A:$I,9,FALSE)</f>
        <v>0</v>
      </c>
      <c r="L692" s="250">
        <f>VLOOKUP($A692,'App C Exp'!$A:$I,5,FALSE)</f>
        <v>662822.56571999996</v>
      </c>
      <c r="M692" s="250">
        <f>VLOOKUP($A692,'App C Exp'!$A:$I,6,FALSE)</f>
        <v>492134.78291999997</v>
      </c>
      <c r="N692" s="250">
        <f>VLOOKUP($A692,'App C Exp'!$A:$I,7,FALSE)</f>
        <v>510453.56495999999</v>
      </c>
      <c r="O692" s="250">
        <f>VLOOKUP($A692,'App C Exp'!$A:$I,8,FALSE)</f>
        <v>0</v>
      </c>
      <c r="P692" s="250">
        <f>VLOOKUP($A692,'App C Exp'!$A:$I,9,FALSE)</f>
        <v>0</v>
      </c>
      <c r="S692" s="250">
        <f>VLOOKUP($A692,'App C Inv'!$A:$I,5,FALSE)</f>
        <v>1018487.8422</v>
      </c>
      <c r="T692" s="250">
        <f>VLOOKUP($A692,'App C Inv'!$A:$I,6,FALSE)</f>
        <v>675260.33375999995</v>
      </c>
      <c r="U692" s="250">
        <f>VLOOKUP($A692,'App C Inv'!$A:$I,7,FALSE)</f>
        <v>2221558.8042000001</v>
      </c>
      <c r="V692" s="250">
        <f>VLOOKUP($A692,'App C Inv'!$A:$I,8,FALSE)</f>
        <v>172869.52367999998</v>
      </c>
      <c r="W692" s="250">
        <f>VLOOKUP($A692,'App C Inv'!$A:$I,9,FALSE)</f>
        <v>0</v>
      </c>
      <c r="Z692" s="250">
        <f>VLOOKUP($A692,'App C Assum'!$A:$I,5,FALSE)</f>
        <v>649086.36204000004</v>
      </c>
      <c r="AA692" s="250">
        <f>VLOOKUP($A692,'App C Assum'!$A:$I,6,FALSE)</f>
        <v>0</v>
      </c>
      <c r="AB692" s="250">
        <f>VLOOKUP($A692,'App C Assum'!$A:$I,7,FALSE)</f>
        <v>0</v>
      </c>
      <c r="AC692" s="250">
        <f>VLOOKUP($A692,'App C Assum'!$A:$I,8,FALSE)</f>
        <v>0</v>
      </c>
      <c r="AD692" s="250">
        <f>VLOOKUP($A692,'App C Assum'!$A:$I,9,FALSE)</f>
        <v>0</v>
      </c>
      <c r="AG692" s="250">
        <f>VLOOKUP($A692,'App C Share Outflows'!$A:$I,5,FALSE)</f>
        <v>54053.95437500003</v>
      </c>
      <c r="AH692" s="250">
        <f>VLOOKUP($A692,'App C Share Outflows'!$A:$I,6,FALSE)</f>
        <v>27335.95437500003</v>
      </c>
      <c r="AI692" s="250">
        <f>VLOOKUP($A692,'App C Share Outflows'!$A:$I,7,FALSE)</f>
        <v>0</v>
      </c>
      <c r="AJ692" s="250">
        <f>VLOOKUP($A692,'App C Share Outflows'!$A:$I,8,FALSE)</f>
        <v>0</v>
      </c>
      <c r="AK692" s="250">
        <f>VLOOKUP($A692,'App C Share Outflows'!$A:$I,9,FALSE)</f>
        <v>0</v>
      </c>
      <c r="AN692" s="250">
        <f>VLOOKUP($A692,'App C Share Inflows'!$A:$I,5,FALSE)</f>
        <v>-89892.696679999775</v>
      </c>
      <c r="AO692" s="250">
        <f>VLOOKUP($A692,'App C Share Inflows'!$A:$I,6,FALSE)</f>
        <v>-89892.696679999775</v>
      </c>
      <c r="AP692" s="250">
        <f>VLOOKUP($A692,'App C Share Inflows'!$A:$I,7,FALSE)</f>
        <v>-27718.980979999717</v>
      </c>
      <c r="AQ692" s="250">
        <f>VLOOKUP($A692,'App C Share Inflows'!$A:$I,8,FALSE)</f>
        <v>0</v>
      </c>
      <c r="AR692" s="250">
        <f>VLOOKUP($A692,'App C Share Inflows'!$A:$I,9,FALSE)</f>
        <v>0</v>
      </c>
    </row>
    <row r="693" spans="1:44">
      <c r="A693" s="4">
        <v>97705</v>
      </c>
      <c r="B693" s="84" t="s">
        <v>688</v>
      </c>
      <c r="C693" s="249">
        <f>VLOOKUP($A693,'App C Total'!$A:$I,3,FALSE)</f>
        <v>2.3349999999999998E-5</v>
      </c>
      <c r="D693" s="44"/>
      <c r="E693" s="250">
        <f>VLOOKUP($A693,'App C Total'!$A:$I,5,FALSE)</f>
        <v>37505.415062499997</v>
      </c>
      <c r="F693" s="250">
        <f>VLOOKUP($A693,'App C Total'!$A:$I,6,FALSE)</f>
        <v>24323.5704625</v>
      </c>
      <c r="G693" s="250">
        <f>VLOOKUP($A693,'App C Total'!$A:$I,7,FALSE)</f>
        <v>38814.952437500004</v>
      </c>
      <c r="H693" s="250">
        <f>VLOOKUP($A693,'App C Total'!$A:$I,8,FALSE)</f>
        <v>1750.2225999999998</v>
      </c>
      <c r="I693" s="250">
        <f>VLOOKUP($A693,'App C Total'!$A:$I,9,FALSE)</f>
        <v>0</v>
      </c>
      <c r="L693" s="250">
        <f>VLOOKUP($A693,'App C Exp'!$A:$I,5,FALSE)</f>
        <v>6710.7666499999996</v>
      </c>
      <c r="M693" s="250">
        <f>VLOOKUP($A693,'App C Exp'!$A:$I,6,FALSE)</f>
        <v>4982.6331499999997</v>
      </c>
      <c r="N693" s="250">
        <f>VLOOKUP($A693,'App C Exp'!$A:$I,7,FALSE)</f>
        <v>5168.1021999999994</v>
      </c>
      <c r="O693" s="250">
        <f>VLOOKUP($A693,'App C Exp'!$A:$I,8,FALSE)</f>
        <v>0</v>
      </c>
      <c r="P693" s="250">
        <f>VLOOKUP($A693,'App C Exp'!$A:$I,9,FALSE)</f>
        <v>0</v>
      </c>
      <c r="S693" s="250">
        <f>VLOOKUP($A693,'App C Inv'!$A:$I,5,FALSE)</f>
        <v>10311.71025</v>
      </c>
      <c r="T693" s="250">
        <f>VLOOKUP($A693,'App C Inv'!$A:$I,6,FALSE)</f>
        <v>6836.6931999999997</v>
      </c>
      <c r="U693" s="250">
        <f>VLOOKUP($A693,'App C Inv'!$A:$I,7,FALSE)</f>
        <v>22492.23775</v>
      </c>
      <c r="V693" s="250">
        <f>VLOOKUP($A693,'App C Inv'!$A:$I,8,FALSE)</f>
        <v>1750.2225999999998</v>
      </c>
      <c r="W693" s="250">
        <f>VLOOKUP($A693,'App C Inv'!$A:$I,9,FALSE)</f>
        <v>0</v>
      </c>
      <c r="Z693" s="250">
        <f>VLOOKUP($A693,'App C Assum'!$A:$I,5,FALSE)</f>
        <v>6571.6940499999992</v>
      </c>
      <c r="AA693" s="250">
        <f>VLOOKUP($A693,'App C Assum'!$A:$I,6,FALSE)</f>
        <v>0</v>
      </c>
      <c r="AB693" s="250">
        <f>VLOOKUP($A693,'App C Assum'!$A:$I,7,FALSE)</f>
        <v>0</v>
      </c>
      <c r="AC693" s="250">
        <f>VLOOKUP($A693,'App C Assum'!$A:$I,8,FALSE)</f>
        <v>0</v>
      </c>
      <c r="AD693" s="250">
        <f>VLOOKUP($A693,'App C Assum'!$A:$I,9,FALSE)</f>
        <v>0</v>
      </c>
      <c r="AG693" s="250">
        <f>VLOOKUP($A693,'App C Share Outflows'!$A:$I,5,FALSE)</f>
        <v>15616.190612500002</v>
      </c>
      <c r="AH693" s="250">
        <f>VLOOKUP($A693,'App C Share Outflows'!$A:$I,6,FALSE)</f>
        <v>14209.190612500002</v>
      </c>
      <c r="AI693" s="250">
        <f>VLOOKUP($A693,'App C Share Outflows'!$A:$I,7,FALSE)</f>
        <v>11154.612487500002</v>
      </c>
      <c r="AJ693" s="250">
        <f>VLOOKUP($A693,'App C Share Outflows'!$A:$I,8,FALSE)</f>
        <v>0</v>
      </c>
      <c r="AK693" s="250">
        <f>VLOOKUP($A693,'App C Share Outflows'!$A:$I,9,FALSE)</f>
        <v>0</v>
      </c>
      <c r="AN693" s="250">
        <f>VLOOKUP($A693,'App C Share Inflows'!$A:$I,5,FALSE)</f>
        <v>-1704.9465000000037</v>
      </c>
      <c r="AO693" s="250">
        <f>VLOOKUP($A693,'App C Share Inflows'!$A:$I,6,FALSE)</f>
        <v>-1704.9465000000037</v>
      </c>
      <c r="AP693" s="250">
        <f>VLOOKUP($A693,'App C Share Inflows'!$A:$I,7,FALSE)</f>
        <v>0</v>
      </c>
      <c r="AQ693" s="250">
        <f>VLOOKUP($A693,'App C Share Inflows'!$A:$I,8,FALSE)</f>
        <v>0</v>
      </c>
      <c r="AR693" s="250">
        <f>VLOOKUP($A693,'App C Share Inflows'!$A:$I,9,FALSE)</f>
        <v>0</v>
      </c>
    </row>
    <row r="694" spans="1:44">
      <c r="A694" s="4">
        <v>97711</v>
      </c>
      <c r="B694" s="84" t="s">
        <v>689</v>
      </c>
      <c r="C694" s="249">
        <f>VLOOKUP($A694,'App C Total'!$A:$I,3,FALSE)</f>
        <v>7.7207999999999997E-4</v>
      </c>
      <c r="D694" s="44"/>
      <c r="E694" s="250">
        <f>VLOOKUP($A694,'App C Total'!$A:$I,5,FALSE)</f>
        <v>748859.65340499987</v>
      </c>
      <c r="F694" s="250">
        <f>VLOOKUP($A694,'App C Total'!$A:$I,6,FALSE)</f>
        <v>364984.23932499997</v>
      </c>
      <c r="G694" s="250">
        <f>VLOOKUP($A694,'App C Total'!$A:$I,7,FALSE)</f>
        <v>902768.12502999988</v>
      </c>
      <c r="H694" s="250">
        <f>VLOOKUP($A694,'App C Total'!$A:$I,8,FALSE)</f>
        <v>57872.028480000001</v>
      </c>
      <c r="I694" s="250">
        <f>VLOOKUP($A694,'App C Total'!$A:$I,9,FALSE)</f>
        <v>0</v>
      </c>
      <c r="L694" s="250">
        <f>VLOOKUP($A694,'App C Exp'!$A:$I,5,FALSE)</f>
        <v>221895.01991999999</v>
      </c>
      <c r="M694" s="250">
        <f>VLOOKUP($A694,'App C Exp'!$A:$I,6,FALSE)</f>
        <v>164753.37912</v>
      </c>
      <c r="N694" s="250">
        <f>VLOOKUP($A694,'App C Exp'!$A:$I,7,FALSE)</f>
        <v>170886.01056</v>
      </c>
      <c r="O694" s="250">
        <f>VLOOKUP($A694,'App C Exp'!$A:$I,8,FALSE)</f>
        <v>0</v>
      </c>
      <c r="P694" s="250">
        <f>VLOOKUP($A694,'App C Exp'!$A:$I,9,FALSE)</f>
        <v>0</v>
      </c>
      <c r="S694" s="250">
        <f>VLOOKUP($A694,'App C Inv'!$A:$I,5,FALSE)</f>
        <v>340962.10920000001</v>
      </c>
      <c r="T694" s="250">
        <f>VLOOKUP($A694,'App C Inv'!$A:$I,6,FALSE)</f>
        <v>226058.84735999999</v>
      </c>
      <c r="U694" s="250">
        <f>VLOOKUP($A694,'App C Inv'!$A:$I,7,FALSE)</f>
        <v>743717.64119999995</v>
      </c>
      <c r="V694" s="250">
        <f>VLOOKUP($A694,'App C Inv'!$A:$I,8,FALSE)</f>
        <v>57872.028480000001</v>
      </c>
      <c r="W694" s="250">
        <f>VLOOKUP($A694,'App C Inv'!$A:$I,9,FALSE)</f>
        <v>0</v>
      </c>
      <c r="Z694" s="250">
        <f>VLOOKUP($A694,'App C Assum'!$A:$I,5,FALSE)</f>
        <v>217296.51144</v>
      </c>
      <c r="AA694" s="250">
        <f>VLOOKUP($A694,'App C Assum'!$A:$I,6,FALSE)</f>
        <v>0</v>
      </c>
      <c r="AB694" s="250">
        <f>VLOOKUP($A694,'App C Assum'!$A:$I,7,FALSE)</f>
        <v>0</v>
      </c>
      <c r="AC694" s="250">
        <f>VLOOKUP($A694,'App C Assum'!$A:$I,8,FALSE)</f>
        <v>0</v>
      </c>
      <c r="AD694" s="250">
        <f>VLOOKUP($A694,'App C Assum'!$A:$I,9,FALSE)</f>
        <v>0</v>
      </c>
      <c r="AG694" s="250">
        <f>VLOOKUP($A694,'App C Share Outflows'!$A:$I,5,FALSE)</f>
        <v>8228.6756249999744</v>
      </c>
      <c r="AH694" s="250">
        <f>VLOOKUP($A694,'App C Share Outflows'!$A:$I,6,FALSE)</f>
        <v>8228.6756249999744</v>
      </c>
      <c r="AI694" s="250">
        <f>VLOOKUP($A694,'App C Share Outflows'!$A:$I,7,FALSE)</f>
        <v>0</v>
      </c>
      <c r="AJ694" s="250">
        <f>VLOOKUP($A694,'App C Share Outflows'!$A:$I,8,FALSE)</f>
        <v>0</v>
      </c>
      <c r="AK694" s="250">
        <f>VLOOKUP($A694,'App C Share Outflows'!$A:$I,9,FALSE)</f>
        <v>0</v>
      </c>
      <c r="AN694" s="250">
        <f>VLOOKUP($A694,'App C Share Inflows'!$A:$I,5,FALSE)</f>
        <v>-39522.662779999984</v>
      </c>
      <c r="AO694" s="250">
        <f>VLOOKUP($A694,'App C Share Inflows'!$A:$I,6,FALSE)</f>
        <v>-34056.662779999984</v>
      </c>
      <c r="AP694" s="250">
        <f>VLOOKUP($A694,'App C Share Inflows'!$A:$I,7,FALSE)</f>
        <v>-11835.526730000014</v>
      </c>
      <c r="AQ694" s="250">
        <f>VLOOKUP($A694,'App C Share Inflows'!$A:$I,8,FALSE)</f>
        <v>0</v>
      </c>
      <c r="AR694" s="250">
        <f>VLOOKUP($A694,'App C Share Inflows'!$A:$I,9,FALSE)</f>
        <v>0</v>
      </c>
    </row>
    <row r="695" spans="1:44">
      <c r="A695" s="4">
        <v>97713</v>
      </c>
      <c r="B695" s="84" t="s">
        <v>690</v>
      </c>
      <c r="C695" s="249">
        <f>VLOOKUP($A695,'App C Total'!$A:$I,3,FALSE)</f>
        <v>6.6069999999999996E-5</v>
      </c>
      <c r="D695" s="44"/>
      <c r="E695" s="250">
        <f>VLOOKUP($A695,'App C Total'!$A:$I,5,FALSE)</f>
        <v>63222.372857499999</v>
      </c>
      <c r="F695" s="250">
        <f>VLOOKUP($A695,'App C Total'!$A:$I,6,FALSE)</f>
        <v>28566.857537499996</v>
      </c>
      <c r="G695" s="250">
        <f>VLOOKUP($A695,'App C Total'!$A:$I,7,FALSE)</f>
        <v>68845.31630749999</v>
      </c>
      <c r="H695" s="250">
        <f>VLOOKUP($A695,'App C Total'!$A:$I,8,FALSE)</f>
        <v>4952.34292</v>
      </c>
      <c r="I695" s="250">
        <f>VLOOKUP($A695,'App C Total'!$A:$I,9,FALSE)</f>
        <v>0</v>
      </c>
      <c r="L695" s="250">
        <f>VLOOKUP($A695,'App C Exp'!$A:$I,5,FALSE)</f>
        <v>18988.451929999999</v>
      </c>
      <c r="M695" s="250">
        <f>VLOOKUP($A695,'App C Exp'!$A:$I,6,FALSE)</f>
        <v>14098.611229999999</v>
      </c>
      <c r="N695" s="250">
        <f>VLOOKUP($A695,'App C Exp'!$A:$I,7,FALSE)</f>
        <v>14623.405239999998</v>
      </c>
      <c r="O695" s="250">
        <f>VLOOKUP($A695,'App C Exp'!$A:$I,8,FALSE)</f>
        <v>0</v>
      </c>
      <c r="P695" s="250">
        <f>VLOOKUP($A695,'App C Exp'!$A:$I,9,FALSE)</f>
        <v>0</v>
      </c>
      <c r="S695" s="250">
        <f>VLOOKUP($A695,'App C Inv'!$A:$I,5,FALSE)</f>
        <v>29177.503049999999</v>
      </c>
      <c r="T695" s="250">
        <f>VLOOKUP($A695,'App C Inv'!$A:$I,6,FALSE)</f>
        <v>19344.76744</v>
      </c>
      <c r="U695" s="250">
        <f>VLOOKUP($A695,'App C Inv'!$A:$I,7,FALSE)</f>
        <v>63642.918549999995</v>
      </c>
      <c r="V695" s="250">
        <f>VLOOKUP($A695,'App C Inv'!$A:$I,8,FALSE)</f>
        <v>4952.34292</v>
      </c>
      <c r="W695" s="250">
        <f>VLOOKUP($A695,'App C Inv'!$A:$I,9,FALSE)</f>
        <v>0</v>
      </c>
      <c r="Z695" s="250">
        <f>VLOOKUP($A695,'App C Assum'!$A:$I,5,FALSE)</f>
        <v>18594.939009999998</v>
      </c>
      <c r="AA695" s="250">
        <f>VLOOKUP($A695,'App C Assum'!$A:$I,6,FALSE)</f>
        <v>0</v>
      </c>
      <c r="AB695" s="250">
        <f>VLOOKUP($A695,'App C Assum'!$A:$I,7,FALSE)</f>
        <v>0</v>
      </c>
      <c r="AC695" s="250">
        <f>VLOOKUP($A695,'App C Assum'!$A:$I,8,FALSE)</f>
        <v>0</v>
      </c>
      <c r="AD695" s="250">
        <f>VLOOKUP($A695,'App C Assum'!$A:$I,9,FALSE)</f>
        <v>0</v>
      </c>
      <c r="AG695" s="250">
        <f>VLOOKUP($A695,'App C Share Outflows'!$A:$I,5,FALSE)</f>
        <v>9408.0801000000065</v>
      </c>
      <c r="AH695" s="250">
        <f>VLOOKUP($A695,'App C Share Outflows'!$A:$I,6,FALSE)</f>
        <v>8070.0801000000065</v>
      </c>
      <c r="AI695" s="250">
        <f>VLOOKUP($A695,'App C Share Outflows'!$A:$I,7,FALSE)</f>
        <v>0</v>
      </c>
      <c r="AJ695" s="250">
        <f>VLOOKUP($A695,'App C Share Outflows'!$A:$I,8,FALSE)</f>
        <v>0</v>
      </c>
      <c r="AK695" s="250">
        <f>VLOOKUP($A695,'App C Share Outflows'!$A:$I,9,FALSE)</f>
        <v>0</v>
      </c>
      <c r="AN695" s="250">
        <f>VLOOKUP($A695,'App C Share Inflows'!$A:$I,5,FALSE)</f>
        <v>-12946.601232500008</v>
      </c>
      <c r="AO695" s="250">
        <f>VLOOKUP($A695,'App C Share Inflows'!$A:$I,6,FALSE)</f>
        <v>-12946.601232500008</v>
      </c>
      <c r="AP695" s="250">
        <f>VLOOKUP($A695,'App C Share Inflows'!$A:$I,7,FALSE)</f>
        <v>-9421.0074825000065</v>
      </c>
      <c r="AQ695" s="250">
        <f>VLOOKUP($A695,'App C Share Inflows'!$A:$I,8,FALSE)</f>
        <v>0</v>
      </c>
      <c r="AR695" s="250">
        <f>VLOOKUP($A695,'App C Share Inflows'!$A:$I,9,FALSE)</f>
        <v>0</v>
      </c>
    </row>
    <row r="696" spans="1:44">
      <c r="A696" s="4">
        <v>97717</v>
      </c>
      <c r="B696" s="84" t="s">
        <v>691</v>
      </c>
      <c r="C696" s="249">
        <f>VLOOKUP($A696,'App C Total'!$A:$I,3,FALSE)</f>
        <v>9.5899999999999997E-6</v>
      </c>
      <c r="D696" s="44"/>
      <c r="E696" s="250">
        <f>VLOOKUP($A696,'App C Total'!$A:$I,5,FALSE)</f>
        <v>12397.548377499999</v>
      </c>
      <c r="F696" s="250">
        <f>VLOOKUP($A696,'App C Total'!$A:$I,6,FALSE)</f>
        <v>1440.5415374999993</v>
      </c>
      <c r="G696" s="250">
        <f>VLOOKUP($A696,'App C Total'!$A:$I,7,FALSE)</f>
        <v>11177.495827499999</v>
      </c>
      <c r="H696" s="250">
        <f>VLOOKUP($A696,'App C Total'!$A:$I,8,FALSE)</f>
        <v>718.82803999999999</v>
      </c>
      <c r="I696" s="250">
        <f>VLOOKUP($A696,'App C Total'!$A:$I,9,FALSE)</f>
        <v>0</v>
      </c>
      <c r="L696" s="250">
        <f>VLOOKUP($A696,'App C Exp'!$A:$I,5,FALSE)</f>
        <v>2756.1564100000001</v>
      </c>
      <c r="M696" s="250">
        <f>VLOOKUP($A696,'App C Exp'!$A:$I,6,FALSE)</f>
        <v>2046.4005099999999</v>
      </c>
      <c r="N696" s="250">
        <f>VLOOKUP($A696,'App C Exp'!$A:$I,7,FALSE)</f>
        <v>2122.5738799999999</v>
      </c>
      <c r="O696" s="250">
        <f>VLOOKUP($A696,'App C Exp'!$A:$I,8,FALSE)</f>
        <v>0</v>
      </c>
      <c r="P696" s="250">
        <f>VLOOKUP($A696,'App C Exp'!$A:$I,9,FALSE)</f>
        <v>0</v>
      </c>
      <c r="S696" s="250">
        <f>VLOOKUP($A696,'App C Inv'!$A:$I,5,FALSE)</f>
        <v>4235.0878499999999</v>
      </c>
      <c r="T696" s="250">
        <f>VLOOKUP($A696,'App C Inv'!$A:$I,6,FALSE)</f>
        <v>2807.8752799999997</v>
      </c>
      <c r="U696" s="250">
        <f>VLOOKUP($A696,'App C Inv'!$A:$I,7,FALSE)</f>
        <v>9237.7113499999996</v>
      </c>
      <c r="V696" s="250">
        <f>VLOOKUP($A696,'App C Inv'!$A:$I,8,FALSE)</f>
        <v>718.82803999999999</v>
      </c>
      <c r="W696" s="250">
        <f>VLOOKUP($A696,'App C Inv'!$A:$I,9,FALSE)</f>
        <v>0</v>
      </c>
      <c r="Z696" s="250">
        <f>VLOOKUP($A696,'App C Assum'!$A:$I,5,FALSE)</f>
        <v>2699.0383699999998</v>
      </c>
      <c r="AA696" s="250">
        <f>VLOOKUP($A696,'App C Assum'!$A:$I,6,FALSE)</f>
        <v>0</v>
      </c>
      <c r="AB696" s="250">
        <f>VLOOKUP($A696,'App C Assum'!$A:$I,7,FALSE)</f>
        <v>0</v>
      </c>
      <c r="AC696" s="250">
        <f>VLOOKUP($A696,'App C Assum'!$A:$I,8,FALSE)</f>
        <v>0</v>
      </c>
      <c r="AD696" s="250">
        <f>VLOOKUP($A696,'App C Assum'!$A:$I,9,FALSE)</f>
        <v>0</v>
      </c>
      <c r="AG696" s="250">
        <f>VLOOKUP($A696,'App C Share Outflows'!$A:$I,5,FALSE)</f>
        <v>6413.6112499999999</v>
      </c>
      <c r="AH696" s="250">
        <f>VLOOKUP($A696,'App C Share Outflows'!$A:$I,6,FALSE)</f>
        <v>292.61124999999947</v>
      </c>
      <c r="AI696" s="250">
        <f>VLOOKUP($A696,'App C Share Outflows'!$A:$I,7,FALSE)</f>
        <v>0</v>
      </c>
      <c r="AJ696" s="250">
        <f>VLOOKUP($A696,'App C Share Outflows'!$A:$I,8,FALSE)</f>
        <v>0</v>
      </c>
      <c r="AK696" s="250">
        <f>VLOOKUP($A696,'App C Share Outflows'!$A:$I,9,FALSE)</f>
        <v>0</v>
      </c>
      <c r="AN696" s="250">
        <f>VLOOKUP($A696,'App C Share Inflows'!$A:$I,5,FALSE)</f>
        <v>-3706.3455025000003</v>
      </c>
      <c r="AO696" s="250">
        <f>VLOOKUP($A696,'App C Share Inflows'!$A:$I,6,FALSE)</f>
        <v>-3706.3455025000003</v>
      </c>
      <c r="AP696" s="250">
        <f>VLOOKUP($A696,'App C Share Inflows'!$A:$I,7,FALSE)</f>
        <v>-182.78940250000073</v>
      </c>
      <c r="AQ696" s="250">
        <f>VLOOKUP($A696,'App C Share Inflows'!$A:$I,8,FALSE)</f>
        <v>0</v>
      </c>
      <c r="AR696" s="250">
        <f>VLOOKUP($A696,'App C Share Inflows'!$A:$I,9,FALSE)</f>
        <v>0</v>
      </c>
    </row>
    <row r="697" spans="1:44">
      <c r="A697" s="4">
        <v>97721</v>
      </c>
      <c r="B697" s="84" t="s">
        <v>692</v>
      </c>
      <c r="C697" s="249">
        <f>VLOOKUP($A697,'App C Total'!$A:$I,3,FALSE)</f>
        <v>4.6153999999999998E-4</v>
      </c>
      <c r="D697" s="44"/>
      <c r="E697" s="250">
        <f>VLOOKUP($A697,'App C Total'!$A:$I,5,FALSE)</f>
        <v>409126.75606499997</v>
      </c>
      <c r="F697" s="250">
        <f>VLOOKUP($A697,'App C Total'!$A:$I,6,FALSE)</f>
        <v>208397.21102499997</v>
      </c>
      <c r="G697" s="250">
        <f>VLOOKUP($A697,'App C Total'!$A:$I,7,FALSE)</f>
        <v>511268.5168649999</v>
      </c>
      <c r="H697" s="250">
        <f>VLOOKUP($A697,'App C Total'!$A:$I,8,FALSE)</f>
        <v>34595.192239999997</v>
      </c>
      <c r="I697" s="250">
        <f>VLOOKUP($A697,'App C Total'!$A:$I,9,FALSE)</f>
        <v>0</v>
      </c>
      <c r="L697" s="250">
        <f>VLOOKUP($A697,'App C Exp'!$A:$I,5,FALSE)</f>
        <v>132646.13446</v>
      </c>
      <c r="M697" s="250">
        <f>VLOOKUP($A697,'App C Exp'!$A:$I,6,FALSE)</f>
        <v>98487.55906</v>
      </c>
      <c r="N697" s="250">
        <f>VLOOKUP($A697,'App C Exp'!$A:$I,7,FALSE)</f>
        <v>102153.57127999999</v>
      </c>
      <c r="O697" s="250">
        <f>VLOOKUP($A697,'App C Exp'!$A:$I,8,FALSE)</f>
        <v>0</v>
      </c>
      <c r="P697" s="250">
        <f>VLOOKUP($A697,'App C Exp'!$A:$I,9,FALSE)</f>
        <v>0</v>
      </c>
      <c r="S697" s="250">
        <f>VLOOKUP($A697,'App C Inv'!$A:$I,5,FALSE)</f>
        <v>203822.9871</v>
      </c>
      <c r="T697" s="250">
        <f>VLOOKUP($A697,'App C Inv'!$A:$I,6,FALSE)</f>
        <v>135135.21967999998</v>
      </c>
      <c r="U697" s="250">
        <f>VLOOKUP($A697,'App C Inv'!$A:$I,7,FALSE)</f>
        <v>444585.32809999998</v>
      </c>
      <c r="V697" s="250">
        <f>VLOOKUP($A697,'App C Inv'!$A:$I,8,FALSE)</f>
        <v>34595.192239999997</v>
      </c>
      <c r="W697" s="250">
        <f>VLOOKUP($A697,'App C Inv'!$A:$I,9,FALSE)</f>
        <v>0</v>
      </c>
      <c r="Z697" s="250">
        <f>VLOOKUP($A697,'App C Assum'!$A:$I,5,FALSE)</f>
        <v>129897.20221999999</v>
      </c>
      <c r="AA697" s="250">
        <f>VLOOKUP($A697,'App C Assum'!$A:$I,6,FALSE)</f>
        <v>0</v>
      </c>
      <c r="AB697" s="250">
        <f>VLOOKUP($A697,'App C Assum'!$A:$I,7,FALSE)</f>
        <v>0</v>
      </c>
      <c r="AC697" s="250">
        <f>VLOOKUP($A697,'App C Assum'!$A:$I,8,FALSE)</f>
        <v>0</v>
      </c>
      <c r="AD697" s="250">
        <f>VLOOKUP($A697,'App C Assum'!$A:$I,9,FALSE)</f>
        <v>0</v>
      </c>
      <c r="AG697" s="250">
        <f>VLOOKUP($A697,'App C Share Outflows'!$A:$I,5,FALSE)</f>
        <v>13696.403549999988</v>
      </c>
      <c r="AH697" s="250">
        <f>VLOOKUP($A697,'App C Share Outflows'!$A:$I,6,FALSE)</f>
        <v>13696.403549999988</v>
      </c>
      <c r="AI697" s="250">
        <f>VLOOKUP($A697,'App C Share Outflows'!$A:$I,7,FALSE)</f>
        <v>0</v>
      </c>
      <c r="AJ697" s="250">
        <f>VLOOKUP($A697,'App C Share Outflows'!$A:$I,8,FALSE)</f>
        <v>0</v>
      </c>
      <c r="AK697" s="250">
        <f>VLOOKUP($A697,'App C Share Outflows'!$A:$I,9,FALSE)</f>
        <v>0</v>
      </c>
      <c r="AN697" s="250">
        <f>VLOOKUP($A697,'App C Share Inflows'!$A:$I,5,FALSE)</f>
        <v>-70935.971265000015</v>
      </c>
      <c r="AO697" s="250">
        <f>VLOOKUP($A697,'App C Share Inflows'!$A:$I,6,FALSE)</f>
        <v>-38921.971265000015</v>
      </c>
      <c r="AP697" s="250">
        <f>VLOOKUP($A697,'App C Share Inflows'!$A:$I,7,FALSE)</f>
        <v>-35470.382515000034</v>
      </c>
      <c r="AQ697" s="250">
        <f>VLOOKUP($A697,'App C Share Inflows'!$A:$I,8,FALSE)</f>
        <v>0</v>
      </c>
      <c r="AR697" s="250">
        <f>VLOOKUP($A697,'App C Share Inflows'!$A:$I,9,FALSE)</f>
        <v>0</v>
      </c>
    </row>
    <row r="698" spans="1:44">
      <c r="A698" s="4">
        <v>97727</v>
      </c>
      <c r="B698" s="84" t="s">
        <v>693</v>
      </c>
      <c r="C698" s="249">
        <f>VLOOKUP($A698,'App C Total'!$A:$I,3,FALSE)</f>
        <v>1.6799999999999998E-5</v>
      </c>
      <c r="D698" s="44"/>
      <c r="E698" s="250">
        <f>VLOOKUP($A698,'App C Total'!$A:$I,5,FALSE)</f>
        <v>18338.677674999995</v>
      </c>
      <c r="F698" s="250">
        <f>VLOOKUP($A698,'App C Total'!$A:$I,6,FALSE)</f>
        <v>6717.8408749999962</v>
      </c>
      <c r="G698" s="250">
        <f>VLOOKUP($A698,'App C Total'!$A:$I,7,FALSE)</f>
        <v>17206.497849999996</v>
      </c>
      <c r="H698" s="250">
        <f>VLOOKUP($A698,'App C Total'!$A:$I,8,FALSE)</f>
        <v>1259.2607999999998</v>
      </c>
      <c r="I698" s="250">
        <f>VLOOKUP($A698,'App C Total'!$A:$I,9,FALSE)</f>
        <v>0</v>
      </c>
      <c r="L698" s="250">
        <f>VLOOKUP($A698,'App C Exp'!$A:$I,5,FALSE)</f>
        <v>4828.3031999999994</v>
      </c>
      <c r="M698" s="250">
        <f>VLOOKUP($A698,'App C Exp'!$A:$I,6,FALSE)</f>
        <v>3584.9351999999994</v>
      </c>
      <c r="N698" s="250">
        <f>VLOOKUP($A698,'App C Exp'!$A:$I,7,FALSE)</f>
        <v>3718.3775999999998</v>
      </c>
      <c r="O698" s="250">
        <f>VLOOKUP($A698,'App C Exp'!$A:$I,8,FALSE)</f>
        <v>0</v>
      </c>
      <c r="P698" s="250">
        <f>VLOOKUP($A698,'App C Exp'!$A:$I,9,FALSE)</f>
        <v>0</v>
      </c>
      <c r="S698" s="250">
        <f>VLOOKUP($A698,'App C Inv'!$A:$I,5,FALSE)</f>
        <v>7419.1319999999996</v>
      </c>
      <c r="T698" s="250">
        <f>VLOOKUP($A698,'App C Inv'!$A:$I,6,FALSE)</f>
        <v>4918.9055999999991</v>
      </c>
      <c r="U698" s="250">
        <f>VLOOKUP($A698,'App C Inv'!$A:$I,7,FALSE)</f>
        <v>16182.851999999999</v>
      </c>
      <c r="V698" s="250">
        <f>VLOOKUP($A698,'App C Inv'!$A:$I,8,FALSE)</f>
        <v>1259.2607999999998</v>
      </c>
      <c r="W698" s="250">
        <f>VLOOKUP($A698,'App C Inv'!$A:$I,9,FALSE)</f>
        <v>0</v>
      </c>
      <c r="Z698" s="250">
        <f>VLOOKUP($A698,'App C Assum'!$A:$I,5,FALSE)</f>
        <v>4728.2423999999992</v>
      </c>
      <c r="AA698" s="250">
        <f>VLOOKUP($A698,'App C Assum'!$A:$I,6,FALSE)</f>
        <v>0</v>
      </c>
      <c r="AB698" s="250">
        <f>VLOOKUP($A698,'App C Assum'!$A:$I,7,FALSE)</f>
        <v>0</v>
      </c>
      <c r="AC698" s="250">
        <f>VLOOKUP($A698,'App C Assum'!$A:$I,8,FALSE)</f>
        <v>0</v>
      </c>
      <c r="AD698" s="250">
        <f>VLOOKUP($A698,'App C Assum'!$A:$I,9,FALSE)</f>
        <v>0</v>
      </c>
      <c r="AG698" s="250">
        <f>VLOOKUP($A698,'App C Share Outflows'!$A:$I,5,FALSE)</f>
        <v>4057.7318250000008</v>
      </c>
      <c r="AH698" s="250">
        <f>VLOOKUP($A698,'App C Share Outflows'!$A:$I,6,FALSE)</f>
        <v>908.73182500000075</v>
      </c>
      <c r="AI698" s="250">
        <f>VLOOKUP($A698,'App C Share Outflows'!$A:$I,7,FALSE)</f>
        <v>0</v>
      </c>
      <c r="AJ698" s="250">
        <f>VLOOKUP($A698,'App C Share Outflows'!$A:$I,8,FALSE)</f>
        <v>0</v>
      </c>
      <c r="AK698" s="250">
        <f>VLOOKUP($A698,'App C Share Outflows'!$A:$I,9,FALSE)</f>
        <v>0</v>
      </c>
      <c r="AN698" s="250">
        <f>VLOOKUP($A698,'App C Share Inflows'!$A:$I,5,FALSE)</f>
        <v>-2694.7317500000026</v>
      </c>
      <c r="AO698" s="250">
        <f>VLOOKUP($A698,'App C Share Inflows'!$A:$I,6,FALSE)</f>
        <v>-2694.7317500000026</v>
      </c>
      <c r="AP698" s="250">
        <f>VLOOKUP($A698,'App C Share Inflows'!$A:$I,7,FALSE)</f>
        <v>-2694.7317500000026</v>
      </c>
      <c r="AQ698" s="250">
        <f>VLOOKUP($A698,'App C Share Inflows'!$A:$I,8,FALSE)</f>
        <v>0</v>
      </c>
      <c r="AR698" s="250">
        <f>VLOOKUP($A698,'App C Share Inflows'!$A:$I,9,FALSE)</f>
        <v>0</v>
      </c>
    </row>
    <row r="699" spans="1:44">
      <c r="A699" s="4">
        <v>97731</v>
      </c>
      <c r="B699" s="84" t="s">
        <v>694</v>
      </c>
      <c r="C699" s="249">
        <f>VLOOKUP($A699,'App C Total'!$A:$I,3,FALSE)</f>
        <v>2.8540000000000001E-5</v>
      </c>
      <c r="D699" s="44"/>
      <c r="E699" s="250">
        <f>VLOOKUP($A699,'App C Total'!$A:$I,5,FALSE)</f>
        <v>26242.656889999995</v>
      </c>
      <c r="F699" s="250">
        <f>VLOOKUP($A699,'App C Total'!$A:$I,6,FALSE)</f>
        <v>14188.619849999995</v>
      </c>
      <c r="G699" s="250">
        <f>VLOOKUP($A699,'App C Total'!$A:$I,7,FALSE)</f>
        <v>32599.483064999989</v>
      </c>
      <c r="H699" s="250">
        <f>VLOOKUP($A699,'App C Total'!$A:$I,8,FALSE)</f>
        <v>2139.24424</v>
      </c>
      <c r="I699" s="250">
        <f>VLOOKUP($A699,'App C Total'!$A:$I,9,FALSE)</f>
        <v>0</v>
      </c>
      <c r="L699" s="250">
        <f>VLOOKUP($A699,'App C Exp'!$A:$I,5,FALSE)</f>
        <v>8202.3674599999995</v>
      </c>
      <c r="M699" s="250">
        <f>VLOOKUP($A699,'App C Exp'!$A:$I,6,FALSE)</f>
        <v>6090.1220600000006</v>
      </c>
      <c r="N699" s="250">
        <f>VLOOKUP($A699,'App C Exp'!$A:$I,7,FALSE)</f>
        <v>6316.8152800000007</v>
      </c>
      <c r="O699" s="250">
        <f>VLOOKUP($A699,'App C Exp'!$A:$I,8,FALSE)</f>
        <v>0</v>
      </c>
      <c r="P699" s="250">
        <f>VLOOKUP($A699,'App C Exp'!$A:$I,9,FALSE)</f>
        <v>0</v>
      </c>
      <c r="S699" s="250">
        <f>VLOOKUP($A699,'App C Inv'!$A:$I,5,FALSE)</f>
        <v>12603.6921</v>
      </c>
      <c r="T699" s="250">
        <f>VLOOKUP($A699,'App C Inv'!$A:$I,6,FALSE)</f>
        <v>8356.2836800000005</v>
      </c>
      <c r="U699" s="250">
        <f>VLOOKUP($A699,'App C Inv'!$A:$I,7,FALSE)</f>
        <v>27491.5831</v>
      </c>
      <c r="V699" s="250">
        <f>VLOOKUP($A699,'App C Inv'!$A:$I,8,FALSE)</f>
        <v>2139.24424</v>
      </c>
      <c r="W699" s="250">
        <f>VLOOKUP($A699,'App C Inv'!$A:$I,9,FALSE)</f>
        <v>0</v>
      </c>
      <c r="Z699" s="250">
        <f>VLOOKUP($A699,'App C Assum'!$A:$I,5,FALSE)</f>
        <v>8032.3832200000006</v>
      </c>
      <c r="AA699" s="250">
        <f>VLOOKUP($A699,'App C Assum'!$A:$I,6,FALSE)</f>
        <v>0</v>
      </c>
      <c r="AB699" s="250">
        <f>VLOOKUP($A699,'App C Assum'!$A:$I,7,FALSE)</f>
        <v>0</v>
      </c>
      <c r="AC699" s="250">
        <f>VLOOKUP($A699,'App C Assum'!$A:$I,8,FALSE)</f>
        <v>0</v>
      </c>
      <c r="AD699" s="250">
        <f>VLOOKUP($A699,'App C Assum'!$A:$I,9,FALSE)</f>
        <v>0</v>
      </c>
      <c r="AG699" s="250">
        <f>VLOOKUP($A699,'App C Share Outflows'!$A:$I,5,FALSE)</f>
        <v>1178.4556249999996</v>
      </c>
      <c r="AH699" s="250">
        <f>VLOOKUP($A699,'App C Share Outflows'!$A:$I,6,FALSE)</f>
        <v>1178.4556249999996</v>
      </c>
      <c r="AI699" s="250">
        <f>VLOOKUP($A699,'App C Share Outflows'!$A:$I,7,FALSE)</f>
        <v>0</v>
      </c>
      <c r="AJ699" s="250">
        <f>VLOOKUP($A699,'App C Share Outflows'!$A:$I,8,FALSE)</f>
        <v>0</v>
      </c>
      <c r="AK699" s="250">
        <f>VLOOKUP($A699,'App C Share Outflows'!$A:$I,9,FALSE)</f>
        <v>0</v>
      </c>
      <c r="AN699" s="250">
        <f>VLOOKUP($A699,'App C Share Inflows'!$A:$I,5,FALSE)</f>
        <v>-3774.2415150000061</v>
      </c>
      <c r="AO699" s="250">
        <f>VLOOKUP($A699,'App C Share Inflows'!$A:$I,6,FALSE)</f>
        <v>-1436.2415150000061</v>
      </c>
      <c r="AP699" s="250">
        <f>VLOOKUP($A699,'App C Share Inflows'!$A:$I,7,FALSE)</f>
        <v>-1208.9153150000084</v>
      </c>
      <c r="AQ699" s="250">
        <f>VLOOKUP($A699,'App C Share Inflows'!$A:$I,8,FALSE)</f>
        <v>0</v>
      </c>
      <c r="AR699" s="250">
        <f>VLOOKUP($A699,'App C Share Inflows'!$A:$I,9,FALSE)</f>
        <v>0</v>
      </c>
    </row>
    <row r="700" spans="1:44">
      <c r="A700" s="4">
        <v>97801</v>
      </c>
      <c r="B700" s="84" t="s">
        <v>948</v>
      </c>
      <c r="C700" s="249">
        <f>VLOOKUP($A700,'App C Total'!$A:$I,3,FALSE)</f>
        <v>6.1058099999999997E-3</v>
      </c>
      <c r="D700" s="44"/>
      <c r="E700" s="250">
        <f>VLOOKUP($A700,'App C Total'!$A:$I,5,FALSE)</f>
        <v>6333781.8804975003</v>
      </c>
      <c r="F700" s="250">
        <f>VLOOKUP($A700,'App C Total'!$A:$I,6,FALSE)</f>
        <v>3258457.4369375003</v>
      </c>
      <c r="G700" s="250">
        <f>VLOOKUP($A700,'App C Total'!$A:$I,7,FALSE)</f>
        <v>7213825.8907725001</v>
      </c>
      <c r="H700" s="250">
        <f>VLOOKUP($A700,'App C Total'!$A:$I,8,FALSE)</f>
        <v>457667.09435999999</v>
      </c>
      <c r="I700" s="250">
        <f>VLOOKUP($A700,'App C Total'!$A:$I,9,FALSE)</f>
        <v>0</v>
      </c>
      <c r="L700" s="250">
        <f>VLOOKUP($A700,'App C Exp'!$A:$I,5,FALSE)</f>
        <v>1754803.6881899999</v>
      </c>
      <c r="M700" s="250">
        <f>VLOOKUP($A700,'App C Exp'!$A:$I,6,FALSE)</f>
        <v>1302912.6900899999</v>
      </c>
      <c r="N700" s="250">
        <f>VLOOKUP($A700,'App C Exp'!$A:$I,7,FALSE)</f>
        <v>1351411.1389199998</v>
      </c>
      <c r="O700" s="250">
        <f>VLOOKUP($A700,'App C Exp'!$A:$I,8,FALSE)</f>
        <v>0</v>
      </c>
      <c r="P700" s="250">
        <f>VLOOKUP($A700,'App C Exp'!$A:$I,9,FALSE)</f>
        <v>0</v>
      </c>
      <c r="S700" s="250">
        <f>VLOOKUP($A700,'App C Inv'!$A:$I,5,FALSE)</f>
        <v>2696417.28315</v>
      </c>
      <c r="T700" s="250">
        <f>VLOOKUP($A700,'App C Inv'!$A:$I,6,FALSE)</f>
        <v>1787732.32152</v>
      </c>
      <c r="U700" s="250">
        <f>VLOOKUP($A700,'App C Inv'!$A:$I,7,FALSE)</f>
        <v>5881513.06965</v>
      </c>
      <c r="V700" s="250">
        <f>VLOOKUP($A700,'App C Inv'!$A:$I,8,FALSE)</f>
        <v>457667.09435999999</v>
      </c>
      <c r="W700" s="250">
        <f>VLOOKUP($A700,'App C Inv'!$A:$I,9,FALSE)</f>
        <v>0</v>
      </c>
      <c r="Z700" s="250">
        <f>VLOOKUP($A700,'App C Assum'!$A:$I,5,FALSE)</f>
        <v>1718437.4838299998</v>
      </c>
      <c r="AA700" s="250">
        <f>VLOOKUP($A700,'App C Assum'!$A:$I,6,FALSE)</f>
        <v>0</v>
      </c>
      <c r="AB700" s="250">
        <f>VLOOKUP($A700,'App C Assum'!$A:$I,7,FALSE)</f>
        <v>0</v>
      </c>
      <c r="AC700" s="250">
        <f>VLOOKUP($A700,'App C Assum'!$A:$I,8,FALSE)</f>
        <v>0</v>
      </c>
      <c r="AD700" s="250">
        <f>VLOOKUP($A700,'App C Assum'!$A:$I,9,FALSE)</f>
        <v>0</v>
      </c>
      <c r="AG700" s="250">
        <f>VLOOKUP($A700,'App C Share Outflows'!$A:$I,5,FALSE)</f>
        <v>186910.74312500004</v>
      </c>
      <c r="AH700" s="250">
        <f>VLOOKUP($A700,'App C Share Outflows'!$A:$I,6,FALSE)</f>
        <v>186910.74312500004</v>
      </c>
      <c r="AI700" s="250">
        <f>VLOOKUP($A700,'App C Share Outflows'!$A:$I,7,FALSE)</f>
        <v>0</v>
      </c>
      <c r="AJ700" s="250">
        <f>VLOOKUP($A700,'App C Share Outflows'!$A:$I,8,FALSE)</f>
        <v>0</v>
      </c>
      <c r="AK700" s="250">
        <f>VLOOKUP($A700,'App C Share Outflows'!$A:$I,9,FALSE)</f>
        <v>0</v>
      </c>
      <c r="AN700" s="250">
        <f>VLOOKUP($A700,'App C Share Inflows'!$A:$I,5,FALSE)</f>
        <v>-22787.317797499534</v>
      </c>
      <c r="AO700" s="250">
        <f>VLOOKUP($A700,'App C Share Inflows'!$A:$I,6,FALSE)</f>
        <v>-19098.317797499534</v>
      </c>
      <c r="AP700" s="250">
        <f>VLOOKUP($A700,'App C Share Inflows'!$A:$I,7,FALSE)</f>
        <v>-19098.317797499534</v>
      </c>
      <c r="AQ700" s="250">
        <f>VLOOKUP($A700,'App C Share Inflows'!$A:$I,8,FALSE)</f>
        <v>0</v>
      </c>
      <c r="AR700" s="250">
        <f>VLOOKUP($A700,'App C Share Inflows'!$A:$I,9,FALSE)</f>
        <v>0</v>
      </c>
    </row>
    <row r="701" spans="1:44">
      <c r="A701" s="4">
        <v>97802</v>
      </c>
      <c r="B701" s="84" t="s">
        <v>696</v>
      </c>
      <c r="C701" s="249">
        <f>VLOOKUP($A701,'App C Total'!$A:$I,3,FALSE)</f>
        <v>1.1375E-4</v>
      </c>
      <c r="D701" s="44"/>
      <c r="E701" s="250">
        <f>VLOOKUP($A701,'App C Total'!$A:$I,5,FALSE)</f>
        <v>84241.641587499995</v>
      </c>
      <c r="F701" s="250">
        <f>VLOOKUP($A701,'App C Total'!$A:$I,6,FALSE)</f>
        <v>27285.246587499991</v>
      </c>
      <c r="G701" s="250">
        <f>VLOOKUP($A701,'App C Total'!$A:$I,7,FALSE)</f>
        <v>115460.2281875</v>
      </c>
      <c r="H701" s="250">
        <f>VLOOKUP($A701,'App C Total'!$A:$I,8,FALSE)</f>
        <v>8526.2450000000008</v>
      </c>
      <c r="I701" s="250">
        <f>VLOOKUP($A701,'App C Total'!$A:$I,9,FALSE)</f>
        <v>0</v>
      </c>
      <c r="L701" s="250">
        <f>VLOOKUP($A701,'App C Exp'!$A:$I,5,FALSE)</f>
        <v>32691.63625</v>
      </c>
      <c r="M701" s="250">
        <f>VLOOKUP($A701,'App C Exp'!$A:$I,6,FALSE)</f>
        <v>24272.998749999999</v>
      </c>
      <c r="N701" s="250">
        <f>VLOOKUP($A701,'App C Exp'!$A:$I,7,FALSE)</f>
        <v>25176.514999999999</v>
      </c>
      <c r="O701" s="250">
        <f>VLOOKUP($A701,'App C Exp'!$A:$I,8,FALSE)</f>
        <v>0</v>
      </c>
      <c r="P701" s="250">
        <f>VLOOKUP($A701,'App C Exp'!$A:$I,9,FALSE)</f>
        <v>0</v>
      </c>
      <c r="S701" s="250">
        <f>VLOOKUP($A701,'App C Inv'!$A:$I,5,FALSE)</f>
        <v>50233.706250000003</v>
      </c>
      <c r="T701" s="250">
        <f>VLOOKUP($A701,'App C Inv'!$A:$I,6,FALSE)</f>
        <v>33305.089999999997</v>
      </c>
      <c r="U701" s="250">
        <f>VLOOKUP($A701,'App C Inv'!$A:$I,7,FALSE)</f>
        <v>109571.39375</v>
      </c>
      <c r="V701" s="250">
        <f>VLOOKUP($A701,'App C Inv'!$A:$I,8,FALSE)</f>
        <v>8526.2450000000008</v>
      </c>
      <c r="W701" s="250">
        <f>VLOOKUP($A701,'App C Inv'!$A:$I,9,FALSE)</f>
        <v>0</v>
      </c>
      <c r="Z701" s="250">
        <f>VLOOKUP($A701,'App C Assum'!$A:$I,5,FALSE)</f>
        <v>32014.141250000001</v>
      </c>
      <c r="AA701" s="250">
        <f>VLOOKUP($A701,'App C Assum'!$A:$I,6,FALSE)</f>
        <v>0</v>
      </c>
      <c r="AB701" s="250">
        <f>VLOOKUP($A701,'App C Assum'!$A:$I,7,FALSE)</f>
        <v>0</v>
      </c>
      <c r="AC701" s="250">
        <f>VLOOKUP($A701,'App C Assum'!$A:$I,8,FALSE)</f>
        <v>0</v>
      </c>
      <c r="AD701" s="250">
        <f>VLOOKUP($A701,'App C Assum'!$A:$I,9,FALSE)</f>
        <v>0</v>
      </c>
      <c r="AG701" s="250">
        <f>VLOOKUP($A701,'App C Share Outflows'!$A:$I,5,FALSE)</f>
        <v>0</v>
      </c>
      <c r="AH701" s="250">
        <f>VLOOKUP($A701,'App C Share Outflows'!$A:$I,6,FALSE)</f>
        <v>0</v>
      </c>
      <c r="AI701" s="250">
        <f>VLOOKUP($A701,'App C Share Outflows'!$A:$I,7,FALSE)</f>
        <v>0</v>
      </c>
      <c r="AJ701" s="250">
        <f>VLOOKUP($A701,'App C Share Outflows'!$A:$I,8,FALSE)</f>
        <v>0</v>
      </c>
      <c r="AK701" s="250">
        <f>VLOOKUP($A701,'App C Share Outflows'!$A:$I,9,FALSE)</f>
        <v>0</v>
      </c>
      <c r="AN701" s="250">
        <f>VLOOKUP($A701,'App C Share Inflows'!$A:$I,5,FALSE)</f>
        <v>-30697.842162500005</v>
      </c>
      <c r="AO701" s="250">
        <f>VLOOKUP($A701,'App C Share Inflows'!$A:$I,6,FALSE)</f>
        <v>-30292.842162500005</v>
      </c>
      <c r="AP701" s="250">
        <f>VLOOKUP($A701,'App C Share Inflows'!$A:$I,7,FALSE)</f>
        <v>-19287.680562500005</v>
      </c>
      <c r="AQ701" s="250">
        <f>VLOOKUP($A701,'App C Share Inflows'!$A:$I,8,FALSE)</f>
        <v>0</v>
      </c>
      <c r="AR701" s="250">
        <f>VLOOKUP($A701,'App C Share Inflows'!$A:$I,9,FALSE)</f>
        <v>0</v>
      </c>
    </row>
    <row r="702" spans="1:44">
      <c r="A702" s="4">
        <v>97803</v>
      </c>
      <c r="B702" s="84" t="s">
        <v>697</v>
      </c>
      <c r="C702" s="249">
        <f>VLOOKUP($A702,'App C Total'!$A:$I,3,FALSE)</f>
        <v>7.5900000000000002E-5</v>
      </c>
      <c r="D702" s="44"/>
      <c r="E702" s="250">
        <f>VLOOKUP($A702,'App C Total'!$A:$I,5,FALSE)</f>
        <v>80027.641474999997</v>
      </c>
      <c r="F702" s="250">
        <f>VLOOKUP($A702,'App C Total'!$A:$I,6,FALSE)</f>
        <v>37343.093074999997</v>
      </c>
      <c r="G702" s="250">
        <f>VLOOKUP($A702,'App C Total'!$A:$I,7,FALSE)</f>
        <v>88768.620274999994</v>
      </c>
      <c r="H702" s="250">
        <f>VLOOKUP($A702,'App C Total'!$A:$I,8,FALSE)</f>
        <v>5689.1603999999998</v>
      </c>
      <c r="I702" s="250">
        <f>VLOOKUP($A702,'App C Total'!$A:$I,9,FALSE)</f>
        <v>0</v>
      </c>
      <c r="L702" s="250">
        <f>VLOOKUP($A702,'App C Exp'!$A:$I,5,FALSE)</f>
        <v>21813.5841</v>
      </c>
      <c r="M702" s="250">
        <f>VLOOKUP($A702,'App C Exp'!$A:$I,6,FALSE)</f>
        <v>16196.2251</v>
      </c>
      <c r="N702" s="250">
        <f>VLOOKUP($A702,'App C Exp'!$A:$I,7,FALSE)</f>
        <v>16799.0988</v>
      </c>
      <c r="O702" s="250">
        <f>VLOOKUP($A702,'App C Exp'!$A:$I,8,FALSE)</f>
        <v>0</v>
      </c>
      <c r="P702" s="250">
        <f>VLOOKUP($A702,'App C Exp'!$A:$I,9,FALSE)</f>
        <v>0</v>
      </c>
      <c r="S702" s="250">
        <f>VLOOKUP($A702,'App C Inv'!$A:$I,5,FALSE)</f>
        <v>33518.578500000003</v>
      </c>
      <c r="T702" s="250">
        <f>VLOOKUP($A702,'App C Inv'!$A:$I,6,FALSE)</f>
        <v>22222.912800000002</v>
      </c>
      <c r="U702" s="250">
        <f>VLOOKUP($A702,'App C Inv'!$A:$I,7,FALSE)</f>
        <v>73111.813500000004</v>
      </c>
      <c r="V702" s="250">
        <f>VLOOKUP($A702,'App C Inv'!$A:$I,8,FALSE)</f>
        <v>5689.1603999999998</v>
      </c>
      <c r="W702" s="250">
        <f>VLOOKUP($A702,'App C Inv'!$A:$I,9,FALSE)</f>
        <v>0</v>
      </c>
      <c r="Z702" s="250">
        <f>VLOOKUP($A702,'App C Assum'!$A:$I,5,FALSE)</f>
        <v>21361.523700000002</v>
      </c>
      <c r="AA702" s="250">
        <f>VLOOKUP($A702,'App C Assum'!$A:$I,6,FALSE)</f>
        <v>0</v>
      </c>
      <c r="AB702" s="250">
        <f>VLOOKUP($A702,'App C Assum'!$A:$I,7,FALSE)</f>
        <v>0</v>
      </c>
      <c r="AC702" s="250">
        <f>VLOOKUP($A702,'App C Assum'!$A:$I,8,FALSE)</f>
        <v>0</v>
      </c>
      <c r="AD702" s="250">
        <f>VLOOKUP($A702,'App C Assum'!$A:$I,9,FALSE)</f>
        <v>0</v>
      </c>
      <c r="AG702" s="250">
        <f>VLOOKUP($A702,'App C Share Outflows'!$A:$I,5,FALSE)</f>
        <v>5953.8675000000003</v>
      </c>
      <c r="AH702" s="250">
        <f>VLOOKUP($A702,'App C Share Outflows'!$A:$I,6,FALSE)</f>
        <v>1543.8675000000003</v>
      </c>
      <c r="AI702" s="250">
        <f>VLOOKUP($A702,'App C Share Outflows'!$A:$I,7,FALSE)</f>
        <v>0</v>
      </c>
      <c r="AJ702" s="250">
        <f>VLOOKUP($A702,'App C Share Outflows'!$A:$I,8,FALSE)</f>
        <v>0</v>
      </c>
      <c r="AK702" s="250">
        <f>VLOOKUP($A702,'App C Share Outflows'!$A:$I,9,FALSE)</f>
        <v>0</v>
      </c>
      <c r="AN702" s="250">
        <f>VLOOKUP($A702,'App C Share Inflows'!$A:$I,5,FALSE)</f>
        <v>-2619.9123250000043</v>
      </c>
      <c r="AO702" s="250">
        <f>VLOOKUP($A702,'App C Share Inflows'!$A:$I,6,FALSE)</f>
        <v>-2619.9123250000043</v>
      </c>
      <c r="AP702" s="250">
        <f>VLOOKUP($A702,'App C Share Inflows'!$A:$I,7,FALSE)</f>
        <v>-1142.2920250000057</v>
      </c>
      <c r="AQ702" s="250">
        <f>VLOOKUP($A702,'App C Share Inflows'!$A:$I,8,FALSE)</f>
        <v>0</v>
      </c>
      <c r="AR702" s="250">
        <f>VLOOKUP($A702,'App C Share Inflows'!$A:$I,9,FALSE)</f>
        <v>0</v>
      </c>
    </row>
    <row r="703" spans="1:44">
      <c r="A703" s="4">
        <v>97805</v>
      </c>
      <c r="B703" s="84" t="s">
        <v>698</v>
      </c>
      <c r="C703" s="249">
        <f>VLOOKUP($A703,'App C Total'!$A:$I,3,FALSE)</f>
        <v>8.5489999999999996E-5</v>
      </c>
      <c r="D703" s="44"/>
      <c r="E703" s="250">
        <f>VLOOKUP($A703,'App C Total'!$A:$I,5,FALSE)</f>
        <v>84130.045027499989</v>
      </c>
      <c r="F703" s="250">
        <f>VLOOKUP($A703,'App C Total'!$A:$I,6,FALSE)</f>
        <v>44757.489787499995</v>
      </c>
      <c r="G703" s="250">
        <f>VLOOKUP($A703,'App C Total'!$A:$I,7,FALSE)</f>
        <v>103001.2383525</v>
      </c>
      <c r="H703" s="250">
        <f>VLOOKUP($A703,'App C Total'!$A:$I,8,FALSE)</f>
        <v>6407.9884400000001</v>
      </c>
      <c r="I703" s="250">
        <f>VLOOKUP($A703,'App C Total'!$A:$I,9,FALSE)</f>
        <v>0</v>
      </c>
      <c r="L703" s="250">
        <f>VLOOKUP($A703,'App C Exp'!$A:$I,5,FALSE)</f>
        <v>24569.74051</v>
      </c>
      <c r="M703" s="250">
        <f>VLOOKUP($A703,'App C Exp'!$A:$I,6,FALSE)</f>
        <v>18242.625609999999</v>
      </c>
      <c r="N703" s="250">
        <f>VLOOKUP($A703,'App C Exp'!$A:$I,7,FALSE)</f>
        <v>18921.67268</v>
      </c>
      <c r="O703" s="250">
        <f>VLOOKUP($A703,'App C Exp'!$A:$I,8,FALSE)</f>
        <v>0</v>
      </c>
      <c r="P703" s="250">
        <f>VLOOKUP($A703,'App C Exp'!$A:$I,9,FALSE)</f>
        <v>0</v>
      </c>
      <c r="S703" s="250">
        <f>VLOOKUP($A703,'App C Inv'!$A:$I,5,FALSE)</f>
        <v>37753.66635</v>
      </c>
      <c r="T703" s="250">
        <f>VLOOKUP($A703,'App C Inv'!$A:$I,6,FALSE)</f>
        <v>25030.788079999998</v>
      </c>
      <c r="U703" s="250">
        <f>VLOOKUP($A703,'App C Inv'!$A:$I,7,FALSE)</f>
        <v>82349.524850000002</v>
      </c>
      <c r="V703" s="250">
        <f>VLOOKUP($A703,'App C Inv'!$A:$I,8,FALSE)</f>
        <v>6407.9884400000001</v>
      </c>
      <c r="W703" s="250">
        <f>VLOOKUP($A703,'App C Inv'!$A:$I,9,FALSE)</f>
        <v>0</v>
      </c>
      <c r="Z703" s="250">
        <f>VLOOKUP($A703,'App C Assum'!$A:$I,5,FALSE)</f>
        <v>24060.56207</v>
      </c>
      <c r="AA703" s="250">
        <f>VLOOKUP($A703,'App C Assum'!$A:$I,6,FALSE)</f>
        <v>0</v>
      </c>
      <c r="AB703" s="250">
        <f>VLOOKUP($A703,'App C Assum'!$A:$I,7,FALSE)</f>
        <v>0</v>
      </c>
      <c r="AC703" s="250">
        <f>VLOOKUP($A703,'App C Assum'!$A:$I,8,FALSE)</f>
        <v>0</v>
      </c>
      <c r="AD703" s="250">
        <f>VLOOKUP($A703,'App C Assum'!$A:$I,9,FALSE)</f>
        <v>0</v>
      </c>
      <c r="AG703" s="250">
        <f>VLOOKUP($A703,'App C Share Outflows'!$A:$I,5,FALSE)</f>
        <v>1900.5354724999961</v>
      </c>
      <c r="AH703" s="250">
        <f>VLOOKUP($A703,'App C Share Outflows'!$A:$I,6,FALSE)</f>
        <v>1900.5354724999961</v>
      </c>
      <c r="AI703" s="250">
        <f>VLOOKUP($A703,'App C Share Outflows'!$A:$I,7,FALSE)</f>
        <v>1730.0408224999956</v>
      </c>
      <c r="AJ703" s="250">
        <f>VLOOKUP($A703,'App C Share Outflows'!$A:$I,8,FALSE)</f>
        <v>0</v>
      </c>
      <c r="AK703" s="250">
        <f>VLOOKUP($A703,'App C Share Outflows'!$A:$I,9,FALSE)</f>
        <v>0</v>
      </c>
      <c r="AN703" s="250">
        <f>VLOOKUP($A703,'App C Share Inflows'!$A:$I,5,FALSE)</f>
        <v>-4154.4593749999985</v>
      </c>
      <c r="AO703" s="250">
        <f>VLOOKUP($A703,'App C Share Inflows'!$A:$I,6,FALSE)</f>
        <v>-416.45937499999854</v>
      </c>
      <c r="AP703" s="250">
        <f>VLOOKUP($A703,'App C Share Inflows'!$A:$I,7,FALSE)</f>
        <v>0</v>
      </c>
      <c r="AQ703" s="250">
        <f>VLOOKUP($A703,'App C Share Inflows'!$A:$I,8,FALSE)</f>
        <v>0</v>
      </c>
      <c r="AR703" s="250">
        <f>VLOOKUP($A703,'App C Share Inflows'!$A:$I,9,FALSE)</f>
        <v>0</v>
      </c>
    </row>
    <row r="704" spans="1:44">
      <c r="A704" s="4">
        <v>97811</v>
      </c>
      <c r="B704" s="84" t="s">
        <v>699</v>
      </c>
      <c r="C704" s="249">
        <f>VLOOKUP($A704,'App C Total'!$A:$I,3,FALSE)</f>
        <v>2.0082699999999999E-3</v>
      </c>
      <c r="D704" s="44"/>
      <c r="E704" s="250">
        <f>VLOOKUP($A704,'App C Total'!$A:$I,5,FALSE)</f>
        <v>1858691.3110324999</v>
      </c>
      <c r="F704" s="250">
        <f>VLOOKUP($A704,'App C Total'!$A:$I,6,FALSE)</f>
        <v>874348.94851249992</v>
      </c>
      <c r="G704" s="250">
        <f>VLOOKUP($A704,'App C Total'!$A:$I,7,FALSE)</f>
        <v>2286739.7051074998</v>
      </c>
      <c r="H704" s="250">
        <f>VLOOKUP($A704,'App C Total'!$A:$I,8,FALSE)</f>
        <v>150531.88611999998</v>
      </c>
      <c r="I704" s="250">
        <f>VLOOKUP($A704,'App C Total'!$A:$I,9,FALSE)</f>
        <v>0</v>
      </c>
      <c r="L704" s="250">
        <f>VLOOKUP($A704,'App C Exp'!$A:$I,5,FALSE)</f>
        <v>577174.78972999996</v>
      </c>
      <c r="M704" s="250">
        <f>VLOOKUP($A704,'App C Exp'!$A:$I,6,FALSE)</f>
        <v>428542.72703000001</v>
      </c>
      <c r="N704" s="250">
        <f>VLOOKUP($A704,'App C Exp'!$A:$I,7,FALSE)</f>
        <v>444494.41563999996</v>
      </c>
      <c r="O704" s="250">
        <f>VLOOKUP($A704,'App C Exp'!$A:$I,8,FALSE)</f>
        <v>0</v>
      </c>
      <c r="P704" s="250">
        <f>VLOOKUP($A704,'App C Exp'!$A:$I,9,FALSE)</f>
        <v>0</v>
      </c>
      <c r="S704" s="250">
        <f>VLOOKUP($A704,'App C Inv'!$A:$I,5,FALSE)</f>
        <v>886882.15604999999</v>
      </c>
      <c r="T704" s="250">
        <f>VLOOKUP($A704,'App C Inv'!$A:$I,6,FALSE)</f>
        <v>588005.38983999996</v>
      </c>
      <c r="U704" s="250">
        <f>VLOOKUP($A704,'App C Inv'!$A:$I,7,FALSE)</f>
        <v>1934496.2015499999</v>
      </c>
      <c r="V704" s="250">
        <f>VLOOKUP($A704,'App C Inv'!$A:$I,8,FALSE)</f>
        <v>150531.88611999998</v>
      </c>
      <c r="W704" s="250">
        <f>VLOOKUP($A704,'App C Inv'!$A:$I,9,FALSE)</f>
        <v>0</v>
      </c>
      <c r="Z704" s="250">
        <f>VLOOKUP($A704,'App C Assum'!$A:$I,5,FALSE)</f>
        <v>565213.53360999993</v>
      </c>
      <c r="AA704" s="250">
        <f>VLOOKUP($A704,'App C Assum'!$A:$I,6,FALSE)</f>
        <v>0</v>
      </c>
      <c r="AB704" s="250">
        <f>VLOOKUP($A704,'App C Assum'!$A:$I,7,FALSE)</f>
        <v>0</v>
      </c>
      <c r="AC704" s="250">
        <f>VLOOKUP($A704,'App C Assum'!$A:$I,8,FALSE)</f>
        <v>0</v>
      </c>
      <c r="AD704" s="250">
        <f>VLOOKUP($A704,'App C Assum'!$A:$I,9,FALSE)</f>
        <v>0</v>
      </c>
      <c r="AG704" s="250">
        <f>VLOOKUP($A704,'App C Share Outflows'!$A:$I,5,FALSE)</f>
        <v>2507.2643749999697</v>
      </c>
      <c r="AH704" s="250">
        <f>VLOOKUP($A704,'App C Share Outflows'!$A:$I,6,FALSE)</f>
        <v>2507.2643749999697</v>
      </c>
      <c r="AI704" s="250">
        <f>VLOOKUP($A704,'App C Share Outflows'!$A:$I,7,FALSE)</f>
        <v>0</v>
      </c>
      <c r="AJ704" s="250">
        <f>VLOOKUP($A704,'App C Share Outflows'!$A:$I,8,FALSE)</f>
        <v>0</v>
      </c>
      <c r="AK704" s="250">
        <f>VLOOKUP($A704,'App C Share Outflows'!$A:$I,9,FALSE)</f>
        <v>0</v>
      </c>
      <c r="AN704" s="250">
        <f>VLOOKUP($A704,'App C Share Inflows'!$A:$I,5,FALSE)</f>
        <v>-173086.43273250008</v>
      </c>
      <c r="AO704" s="250">
        <f>VLOOKUP($A704,'App C Share Inflows'!$A:$I,6,FALSE)</f>
        <v>-144706.43273250008</v>
      </c>
      <c r="AP704" s="250">
        <f>VLOOKUP($A704,'App C Share Inflows'!$A:$I,7,FALSE)</f>
        <v>-92250.912082499999</v>
      </c>
      <c r="AQ704" s="250">
        <f>VLOOKUP($A704,'App C Share Inflows'!$A:$I,8,FALSE)</f>
        <v>0</v>
      </c>
      <c r="AR704" s="250">
        <f>VLOOKUP($A704,'App C Share Inflows'!$A:$I,9,FALSE)</f>
        <v>0</v>
      </c>
    </row>
    <row r="705" spans="1:44">
      <c r="A705" s="4">
        <v>97817</v>
      </c>
      <c r="B705" s="84" t="s">
        <v>700</v>
      </c>
      <c r="C705" s="249">
        <f>VLOOKUP($A705,'App C Total'!$A:$I,3,FALSE)</f>
        <v>2.3419999999999999E-5</v>
      </c>
      <c r="D705" s="44"/>
      <c r="E705" s="250">
        <f>VLOOKUP($A705,'App C Total'!$A:$I,5,FALSE)</f>
        <v>30721.758219999989</v>
      </c>
      <c r="F705" s="250">
        <f>VLOOKUP($A705,'App C Total'!$A:$I,6,FALSE)</f>
        <v>16967.614299999994</v>
      </c>
      <c r="G705" s="250">
        <f>VLOOKUP($A705,'App C Total'!$A:$I,7,FALSE)</f>
        <v>29956.383244999997</v>
      </c>
      <c r="H705" s="250">
        <f>VLOOKUP($A705,'App C Total'!$A:$I,8,FALSE)</f>
        <v>1755.4695199999999</v>
      </c>
      <c r="I705" s="250">
        <f>VLOOKUP($A705,'App C Total'!$A:$I,9,FALSE)</f>
        <v>0</v>
      </c>
      <c r="L705" s="250">
        <f>VLOOKUP($A705,'App C Exp'!$A:$I,5,FALSE)</f>
        <v>6730.8845799999999</v>
      </c>
      <c r="M705" s="250">
        <f>VLOOKUP($A705,'App C Exp'!$A:$I,6,FALSE)</f>
        <v>4997.5703800000001</v>
      </c>
      <c r="N705" s="250">
        <f>VLOOKUP($A705,'App C Exp'!$A:$I,7,FALSE)</f>
        <v>5183.5954400000001</v>
      </c>
      <c r="O705" s="250">
        <f>VLOOKUP($A705,'App C Exp'!$A:$I,8,FALSE)</f>
        <v>0</v>
      </c>
      <c r="P705" s="250">
        <f>VLOOKUP($A705,'App C Exp'!$A:$I,9,FALSE)</f>
        <v>0</v>
      </c>
      <c r="S705" s="250">
        <f>VLOOKUP($A705,'App C Inv'!$A:$I,5,FALSE)</f>
        <v>10342.623299999999</v>
      </c>
      <c r="T705" s="250">
        <f>VLOOKUP($A705,'App C Inv'!$A:$I,6,FALSE)</f>
        <v>6857.1886399999994</v>
      </c>
      <c r="U705" s="250">
        <f>VLOOKUP($A705,'App C Inv'!$A:$I,7,FALSE)</f>
        <v>22559.666300000001</v>
      </c>
      <c r="V705" s="250">
        <f>VLOOKUP($A705,'App C Inv'!$A:$I,8,FALSE)</f>
        <v>1755.4695199999999</v>
      </c>
      <c r="W705" s="250">
        <f>VLOOKUP($A705,'App C Inv'!$A:$I,9,FALSE)</f>
        <v>0</v>
      </c>
      <c r="Z705" s="250">
        <f>VLOOKUP($A705,'App C Assum'!$A:$I,5,FALSE)</f>
        <v>6591.3950599999998</v>
      </c>
      <c r="AA705" s="250">
        <f>VLOOKUP($A705,'App C Assum'!$A:$I,6,FALSE)</f>
        <v>0</v>
      </c>
      <c r="AB705" s="250">
        <f>VLOOKUP($A705,'App C Assum'!$A:$I,7,FALSE)</f>
        <v>0</v>
      </c>
      <c r="AC705" s="250">
        <f>VLOOKUP($A705,'App C Assum'!$A:$I,8,FALSE)</f>
        <v>0</v>
      </c>
      <c r="AD705" s="250">
        <f>VLOOKUP($A705,'App C Assum'!$A:$I,9,FALSE)</f>
        <v>0</v>
      </c>
      <c r="AG705" s="250">
        <f>VLOOKUP($A705,'App C Share Outflows'!$A:$I,5,FALSE)</f>
        <v>7056.8552799999943</v>
      </c>
      <c r="AH705" s="250">
        <f>VLOOKUP($A705,'App C Share Outflows'!$A:$I,6,FALSE)</f>
        <v>5112.8552799999943</v>
      </c>
      <c r="AI705" s="250">
        <f>VLOOKUP($A705,'App C Share Outflows'!$A:$I,7,FALSE)</f>
        <v>2213.1215049999973</v>
      </c>
      <c r="AJ705" s="250">
        <f>VLOOKUP($A705,'App C Share Outflows'!$A:$I,8,FALSE)</f>
        <v>0</v>
      </c>
      <c r="AK705" s="250">
        <f>VLOOKUP($A705,'App C Share Outflows'!$A:$I,9,FALSE)</f>
        <v>0</v>
      </c>
      <c r="AN705" s="250">
        <f>VLOOKUP($A705,'App C Share Inflows'!$A:$I,5,FALSE)</f>
        <v>0</v>
      </c>
      <c r="AO705" s="250">
        <f>VLOOKUP($A705,'App C Share Inflows'!$A:$I,6,FALSE)</f>
        <v>0</v>
      </c>
      <c r="AP705" s="250">
        <f>VLOOKUP($A705,'App C Share Inflows'!$A:$I,7,FALSE)</f>
        <v>0</v>
      </c>
      <c r="AQ705" s="250">
        <f>VLOOKUP($A705,'App C Share Inflows'!$A:$I,8,FALSE)</f>
        <v>0</v>
      </c>
      <c r="AR705" s="250">
        <f>VLOOKUP($A705,'App C Share Inflows'!$A:$I,9,FALSE)</f>
        <v>0</v>
      </c>
    </row>
    <row r="706" spans="1:44">
      <c r="A706" s="4">
        <v>97818</v>
      </c>
      <c r="B706" s="84" t="s">
        <v>701</v>
      </c>
      <c r="C706" s="249">
        <f>VLOOKUP($A706,'App C Total'!$A:$I,3,FALSE)</f>
        <v>2.198E-5</v>
      </c>
      <c r="D706" s="44"/>
      <c r="E706" s="250">
        <f>VLOOKUP($A706,'App C Total'!$A:$I,5,FALSE)</f>
        <v>30060.895229999998</v>
      </c>
      <c r="F706" s="250">
        <f>VLOOKUP($A706,'App C Total'!$A:$I,6,FALSE)</f>
        <v>18523.908749999995</v>
      </c>
      <c r="G706" s="250">
        <f>VLOOKUP($A706,'App C Total'!$A:$I,7,FALSE)</f>
        <v>31178.395004999998</v>
      </c>
      <c r="H706" s="250">
        <f>VLOOKUP($A706,'App C Total'!$A:$I,8,FALSE)</f>
        <v>1647.53288</v>
      </c>
      <c r="I706" s="250">
        <f>VLOOKUP($A706,'App C Total'!$A:$I,9,FALSE)</f>
        <v>0</v>
      </c>
      <c r="L706" s="250">
        <f>VLOOKUP($A706,'App C Exp'!$A:$I,5,FALSE)</f>
        <v>6317.0300200000001</v>
      </c>
      <c r="M706" s="250">
        <f>VLOOKUP($A706,'App C Exp'!$A:$I,6,FALSE)</f>
        <v>4690.2902199999999</v>
      </c>
      <c r="N706" s="250">
        <f>VLOOKUP($A706,'App C Exp'!$A:$I,7,FALSE)</f>
        <v>4864.8773599999995</v>
      </c>
      <c r="O706" s="250">
        <f>VLOOKUP($A706,'App C Exp'!$A:$I,8,FALSE)</f>
        <v>0</v>
      </c>
      <c r="P706" s="250">
        <f>VLOOKUP($A706,'App C Exp'!$A:$I,9,FALSE)</f>
        <v>0</v>
      </c>
      <c r="S706" s="250">
        <f>VLOOKUP($A706,'App C Inv'!$A:$I,5,FALSE)</f>
        <v>9706.6977000000006</v>
      </c>
      <c r="T706" s="250">
        <f>VLOOKUP($A706,'App C Inv'!$A:$I,6,FALSE)</f>
        <v>6435.5681599999998</v>
      </c>
      <c r="U706" s="250">
        <f>VLOOKUP($A706,'App C Inv'!$A:$I,7,FALSE)</f>
        <v>21172.564699999999</v>
      </c>
      <c r="V706" s="250">
        <f>VLOOKUP($A706,'App C Inv'!$A:$I,8,FALSE)</f>
        <v>1647.53288</v>
      </c>
      <c r="W706" s="250">
        <f>VLOOKUP($A706,'App C Inv'!$A:$I,9,FALSE)</f>
        <v>0</v>
      </c>
      <c r="Z706" s="250">
        <f>VLOOKUP($A706,'App C Assum'!$A:$I,5,FALSE)</f>
        <v>6186.1171400000003</v>
      </c>
      <c r="AA706" s="250">
        <f>VLOOKUP($A706,'App C Assum'!$A:$I,6,FALSE)</f>
        <v>0</v>
      </c>
      <c r="AB706" s="250">
        <f>VLOOKUP($A706,'App C Assum'!$A:$I,7,FALSE)</f>
        <v>0</v>
      </c>
      <c r="AC706" s="250">
        <f>VLOOKUP($A706,'App C Assum'!$A:$I,8,FALSE)</f>
        <v>0</v>
      </c>
      <c r="AD706" s="250">
        <f>VLOOKUP($A706,'App C Assum'!$A:$I,9,FALSE)</f>
        <v>0</v>
      </c>
      <c r="AG706" s="250">
        <f>VLOOKUP($A706,'App C Share Outflows'!$A:$I,5,FALSE)</f>
        <v>7851.0503699999972</v>
      </c>
      <c r="AH706" s="250">
        <f>VLOOKUP($A706,'App C Share Outflows'!$A:$I,6,FALSE)</f>
        <v>7398.0503699999972</v>
      </c>
      <c r="AI706" s="250">
        <f>VLOOKUP($A706,'App C Share Outflows'!$A:$I,7,FALSE)</f>
        <v>5140.9529449999991</v>
      </c>
      <c r="AJ706" s="250">
        <f>VLOOKUP($A706,'App C Share Outflows'!$A:$I,8,FALSE)</f>
        <v>0</v>
      </c>
      <c r="AK706" s="250">
        <f>VLOOKUP($A706,'App C Share Outflows'!$A:$I,9,FALSE)</f>
        <v>0</v>
      </c>
      <c r="AN706" s="250">
        <f>VLOOKUP($A706,'App C Share Inflows'!$A:$I,5,FALSE)</f>
        <v>0</v>
      </c>
      <c r="AO706" s="250">
        <f>VLOOKUP($A706,'App C Share Inflows'!$A:$I,6,FALSE)</f>
        <v>0</v>
      </c>
      <c r="AP706" s="250">
        <f>VLOOKUP($A706,'App C Share Inflows'!$A:$I,7,FALSE)</f>
        <v>0</v>
      </c>
      <c r="AQ706" s="250">
        <f>VLOOKUP($A706,'App C Share Inflows'!$A:$I,8,FALSE)</f>
        <v>0</v>
      </c>
      <c r="AR706" s="250">
        <f>VLOOKUP($A706,'App C Share Inflows'!$A:$I,9,FALSE)</f>
        <v>0</v>
      </c>
    </row>
    <row r="707" spans="1:44">
      <c r="A707" s="4">
        <v>97821</v>
      </c>
      <c r="B707" s="84" t="s">
        <v>702</v>
      </c>
      <c r="C707" s="249">
        <f>VLOOKUP($A707,'App C Total'!$A:$I,3,FALSE)</f>
        <v>1.2491999999999999E-4</v>
      </c>
      <c r="D707" s="44"/>
      <c r="E707" s="250">
        <f>VLOOKUP($A707,'App C Total'!$A:$I,5,FALSE)</f>
        <v>135093.95524499999</v>
      </c>
      <c r="F707" s="250">
        <f>VLOOKUP($A707,'App C Total'!$A:$I,6,FALSE)</f>
        <v>60438.797324999992</v>
      </c>
      <c r="G707" s="250">
        <f>VLOOKUP($A707,'App C Total'!$A:$I,7,FALSE)</f>
        <v>134270.98741999999</v>
      </c>
      <c r="H707" s="250">
        <f>VLOOKUP($A707,'App C Total'!$A:$I,8,FALSE)</f>
        <v>9363.5035199999984</v>
      </c>
      <c r="I707" s="250">
        <f>VLOOKUP($A707,'App C Total'!$A:$I,9,FALSE)</f>
        <v>0</v>
      </c>
      <c r="L707" s="250">
        <f>VLOOKUP($A707,'App C Exp'!$A:$I,5,FALSE)</f>
        <v>35901.88308</v>
      </c>
      <c r="M707" s="250">
        <f>VLOOKUP($A707,'App C Exp'!$A:$I,6,FALSE)</f>
        <v>26656.553879999999</v>
      </c>
      <c r="N707" s="250">
        <f>VLOOKUP($A707,'App C Exp'!$A:$I,7,FALSE)</f>
        <v>27648.793439999998</v>
      </c>
      <c r="O707" s="250">
        <f>VLOOKUP($A707,'App C Exp'!$A:$I,8,FALSE)</f>
        <v>0</v>
      </c>
      <c r="P707" s="250">
        <f>VLOOKUP($A707,'App C Exp'!$A:$I,9,FALSE)</f>
        <v>0</v>
      </c>
      <c r="S707" s="250">
        <f>VLOOKUP($A707,'App C Inv'!$A:$I,5,FALSE)</f>
        <v>55166.545799999993</v>
      </c>
      <c r="T707" s="250">
        <f>VLOOKUP($A707,'App C Inv'!$A:$I,6,FALSE)</f>
        <v>36575.576639999999</v>
      </c>
      <c r="U707" s="250">
        <f>VLOOKUP($A707,'App C Inv'!$A:$I,7,FALSE)</f>
        <v>120331.06379999999</v>
      </c>
      <c r="V707" s="250">
        <f>VLOOKUP($A707,'App C Inv'!$A:$I,8,FALSE)</f>
        <v>9363.5035199999984</v>
      </c>
      <c r="W707" s="250">
        <f>VLOOKUP($A707,'App C Inv'!$A:$I,9,FALSE)</f>
        <v>0</v>
      </c>
      <c r="Z707" s="250">
        <f>VLOOKUP($A707,'App C Assum'!$A:$I,5,FALSE)</f>
        <v>35157.859559999997</v>
      </c>
      <c r="AA707" s="250">
        <f>VLOOKUP($A707,'App C Assum'!$A:$I,6,FALSE)</f>
        <v>0</v>
      </c>
      <c r="AB707" s="250">
        <f>VLOOKUP($A707,'App C Assum'!$A:$I,7,FALSE)</f>
        <v>0</v>
      </c>
      <c r="AC707" s="250">
        <f>VLOOKUP($A707,'App C Assum'!$A:$I,8,FALSE)</f>
        <v>0</v>
      </c>
      <c r="AD707" s="250">
        <f>VLOOKUP($A707,'App C Assum'!$A:$I,9,FALSE)</f>
        <v>0</v>
      </c>
      <c r="AG707" s="250">
        <f>VLOOKUP($A707,'App C Share Outflows'!$A:$I,5,FALSE)</f>
        <v>24163.940999999999</v>
      </c>
      <c r="AH707" s="250">
        <f>VLOOKUP($A707,'App C Share Outflows'!$A:$I,6,FALSE)</f>
        <v>12502.940999999999</v>
      </c>
      <c r="AI707" s="250">
        <f>VLOOKUP($A707,'App C Share Outflows'!$A:$I,7,FALSE)</f>
        <v>0</v>
      </c>
      <c r="AJ707" s="250">
        <f>VLOOKUP($A707,'App C Share Outflows'!$A:$I,8,FALSE)</f>
        <v>0</v>
      </c>
      <c r="AK707" s="250">
        <f>VLOOKUP($A707,'App C Share Outflows'!$A:$I,9,FALSE)</f>
        <v>0</v>
      </c>
      <c r="AN707" s="250">
        <f>VLOOKUP($A707,'App C Share Inflows'!$A:$I,5,FALSE)</f>
        <v>-15296.274195000002</v>
      </c>
      <c r="AO707" s="250">
        <f>VLOOKUP($A707,'App C Share Inflows'!$A:$I,6,FALSE)</f>
        <v>-15296.274195000002</v>
      </c>
      <c r="AP707" s="250">
        <f>VLOOKUP($A707,'App C Share Inflows'!$A:$I,7,FALSE)</f>
        <v>-13708.86982</v>
      </c>
      <c r="AQ707" s="250">
        <f>VLOOKUP($A707,'App C Share Inflows'!$A:$I,8,FALSE)</f>
        <v>0</v>
      </c>
      <c r="AR707" s="250">
        <f>VLOOKUP($A707,'App C Share Inflows'!$A:$I,9,FALSE)</f>
        <v>0</v>
      </c>
    </row>
    <row r="708" spans="1:44">
      <c r="A708" s="4">
        <v>97823</v>
      </c>
      <c r="B708" s="84" t="s">
        <v>703</v>
      </c>
      <c r="C708" s="249">
        <f>VLOOKUP($A708,'App C Total'!$A:$I,3,FALSE)</f>
        <v>1.5659999999999999E-5</v>
      </c>
      <c r="D708" s="44"/>
      <c r="E708" s="250">
        <f>VLOOKUP($A708,'App C Total'!$A:$I,5,FALSE)</f>
        <v>18278.646735000002</v>
      </c>
      <c r="F708" s="250">
        <f>VLOOKUP($A708,'App C Total'!$A:$I,6,FALSE)</f>
        <v>9687.6845749999975</v>
      </c>
      <c r="G708" s="250">
        <f>VLOOKUP($A708,'App C Total'!$A:$I,7,FALSE)</f>
        <v>19824.318234999995</v>
      </c>
      <c r="H708" s="250">
        <f>VLOOKUP($A708,'App C Total'!$A:$I,8,FALSE)</f>
        <v>1173.81096</v>
      </c>
      <c r="I708" s="250">
        <f>VLOOKUP($A708,'App C Total'!$A:$I,9,FALSE)</f>
        <v>0</v>
      </c>
      <c r="L708" s="250">
        <f>VLOOKUP($A708,'App C Exp'!$A:$I,5,FALSE)</f>
        <v>4500.6683400000002</v>
      </c>
      <c r="M708" s="250">
        <f>VLOOKUP($A708,'App C Exp'!$A:$I,6,FALSE)</f>
        <v>3341.6717399999998</v>
      </c>
      <c r="N708" s="250">
        <f>VLOOKUP($A708,'App C Exp'!$A:$I,7,FALSE)</f>
        <v>3466.0591199999999</v>
      </c>
      <c r="O708" s="250">
        <f>VLOOKUP($A708,'App C Exp'!$A:$I,8,FALSE)</f>
        <v>0</v>
      </c>
      <c r="P708" s="250">
        <f>VLOOKUP($A708,'App C Exp'!$A:$I,9,FALSE)</f>
        <v>0</v>
      </c>
      <c r="S708" s="250">
        <f>VLOOKUP($A708,'App C Inv'!$A:$I,5,FALSE)</f>
        <v>6915.6908999999996</v>
      </c>
      <c r="T708" s="250">
        <f>VLOOKUP($A708,'App C Inv'!$A:$I,6,FALSE)</f>
        <v>4585.1227199999994</v>
      </c>
      <c r="U708" s="250">
        <f>VLOOKUP($A708,'App C Inv'!$A:$I,7,FALSE)</f>
        <v>15084.729899999998</v>
      </c>
      <c r="V708" s="250">
        <f>VLOOKUP($A708,'App C Inv'!$A:$I,8,FALSE)</f>
        <v>1173.81096</v>
      </c>
      <c r="W708" s="250">
        <f>VLOOKUP($A708,'App C Inv'!$A:$I,9,FALSE)</f>
        <v>0</v>
      </c>
      <c r="Z708" s="250">
        <f>VLOOKUP($A708,'App C Assum'!$A:$I,5,FALSE)</f>
        <v>4407.3973799999994</v>
      </c>
      <c r="AA708" s="250">
        <f>VLOOKUP($A708,'App C Assum'!$A:$I,6,FALSE)</f>
        <v>0</v>
      </c>
      <c r="AB708" s="250">
        <f>VLOOKUP($A708,'App C Assum'!$A:$I,7,FALSE)</f>
        <v>0</v>
      </c>
      <c r="AC708" s="250">
        <f>VLOOKUP($A708,'App C Assum'!$A:$I,8,FALSE)</f>
        <v>0</v>
      </c>
      <c r="AD708" s="250">
        <f>VLOOKUP($A708,'App C Assum'!$A:$I,9,FALSE)</f>
        <v>0</v>
      </c>
      <c r="AG708" s="250">
        <f>VLOOKUP($A708,'App C Share Outflows'!$A:$I,5,FALSE)</f>
        <v>3705.1842149999998</v>
      </c>
      <c r="AH708" s="250">
        <f>VLOOKUP($A708,'App C Share Outflows'!$A:$I,6,FALSE)</f>
        <v>3011.1842149999998</v>
      </c>
      <c r="AI708" s="250">
        <f>VLOOKUP($A708,'App C Share Outflows'!$A:$I,7,FALSE)</f>
        <v>1273.5292149999996</v>
      </c>
      <c r="AJ708" s="250">
        <f>VLOOKUP($A708,'App C Share Outflows'!$A:$I,8,FALSE)</f>
        <v>0</v>
      </c>
      <c r="AK708" s="250">
        <f>VLOOKUP($A708,'App C Share Outflows'!$A:$I,9,FALSE)</f>
        <v>0</v>
      </c>
      <c r="AN708" s="250">
        <f>VLOOKUP($A708,'App C Share Inflows'!$A:$I,5,FALSE)</f>
        <v>-1250.294100000001</v>
      </c>
      <c r="AO708" s="250">
        <f>VLOOKUP($A708,'App C Share Inflows'!$A:$I,6,FALSE)</f>
        <v>-1250.294100000001</v>
      </c>
      <c r="AP708" s="250">
        <f>VLOOKUP($A708,'App C Share Inflows'!$A:$I,7,FALSE)</f>
        <v>0</v>
      </c>
      <c r="AQ708" s="250">
        <f>VLOOKUP($A708,'App C Share Inflows'!$A:$I,8,FALSE)</f>
        <v>0</v>
      </c>
      <c r="AR708" s="250">
        <f>VLOOKUP($A708,'App C Share Inflows'!$A:$I,9,FALSE)</f>
        <v>0</v>
      </c>
    </row>
    <row r="709" spans="1:44">
      <c r="A709" s="4">
        <v>97831</v>
      </c>
      <c r="B709" s="84" t="s">
        <v>704</v>
      </c>
      <c r="C709" s="249">
        <f>VLOOKUP($A709,'App C Total'!$A:$I,3,FALSE)</f>
        <v>1.9196E-4</v>
      </c>
      <c r="D709" s="44"/>
      <c r="E709" s="250">
        <f>VLOOKUP($A709,'App C Total'!$A:$I,5,FALSE)</f>
        <v>195110.95548500007</v>
      </c>
      <c r="F709" s="250">
        <f>VLOOKUP($A709,'App C Total'!$A:$I,6,FALSE)</f>
        <v>94684.134525000045</v>
      </c>
      <c r="G709" s="250">
        <f>VLOOKUP($A709,'App C Total'!$A:$I,7,FALSE)</f>
        <v>226173.76856000003</v>
      </c>
      <c r="H709" s="250">
        <f>VLOOKUP($A709,'App C Total'!$A:$I,8,FALSE)</f>
        <v>14388.553760000001</v>
      </c>
      <c r="I709" s="250">
        <f>VLOOKUP($A709,'App C Total'!$A:$I,9,FALSE)</f>
        <v>0</v>
      </c>
      <c r="L709" s="250">
        <f>VLOOKUP($A709,'App C Exp'!$A:$I,5,FALSE)</f>
        <v>55169.11204</v>
      </c>
      <c r="M709" s="250">
        <f>VLOOKUP($A709,'App C Exp'!$A:$I,6,FALSE)</f>
        <v>40962.152439999998</v>
      </c>
      <c r="N709" s="250">
        <f>VLOOKUP($A709,'App C Exp'!$A:$I,7,FALSE)</f>
        <v>42486.890720000003</v>
      </c>
      <c r="O709" s="250">
        <f>VLOOKUP($A709,'App C Exp'!$A:$I,8,FALSE)</f>
        <v>0</v>
      </c>
      <c r="P709" s="250">
        <f>VLOOKUP($A709,'App C Exp'!$A:$I,9,FALSE)</f>
        <v>0</v>
      </c>
      <c r="S709" s="250">
        <f>VLOOKUP($A709,'App C Inv'!$A:$I,5,FALSE)</f>
        <v>84772.415399999998</v>
      </c>
      <c r="T709" s="250">
        <f>VLOOKUP($A709,'App C Inv'!$A:$I,6,FALSE)</f>
        <v>56204.352319999998</v>
      </c>
      <c r="U709" s="250">
        <f>VLOOKUP($A709,'App C Inv'!$A:$I,7,FALSE)</f>
        <v>184908.34940000001</v>
      </c>
      <c r="V709" s="250">
        <f>VLOOKUP($A709,'App C Inv'!$A:$I,8,FALSE)</f>
        <v>14388.553760000001</v>
      </c>
      <c r="W709" s="250">
        <f>VLOOKUP($A709,'App C Inv'!$A:$I,9,FALSE)</f>
        <v>0</v>
      </c>
      <c r="Z709" s="250">
        <f>VLOOKUP($A709,'App C Assum'!$A:$I,5,FALSE)</f>
        <v>54025.798280000003</v>
      </c>
      <c r="AA709" s="250">
        <f>VLOOKUP($A709,'App C Assum'!$A:$I,6,FALSE)</f>
        <v>0</v>
      </c>
      <c r="AB709" s="250">
        <f>VLOOKUP($A709,'App C Assum'!$A:$I,7,FALSE)</f>
        <v>0</v>
      </c>
      <c r="AC709" s="250">
        <f>VLOOKUP($A709,'App C Assum'!$A:$I,8,FALSE)</f>
        <v>0</v>
      </c>
      <c r="AD709" s="250">
        <f>VLOOKUP($A709,'App C Assum'!$A:$I,9,FALSE)</f>
        <v>0</v>
      </c>
      <c r="AG709" s="250">
        <f>VLOOKUP($A709,'App C Share Outflows'!$A:$I,5,FALSE)</f>
        <v>5547.6681250000038</v>
      </c>
      <c r="AH709" s="250">
        <f>VLOOKUP($A709,'App C Share Outflows'!$A:$I,6,FALSE)</f>
        <v>1921.6681250000038</v>
      </c>
      <c r="AI709" s="250">
        <f>VLOOKUP($A709,'App C Share Outflows'!$A:$I,7,FALSE)</f>
        <v>0</v>
      </c>
      <c r="AJ709" s="250">
        <f>VLOOKUP($A709,'App C Share Outflows'!$A:$I,8,FALSE)</f>
        <v>0</v>
      </c>
      <c r="AK709" s="250">
        <f>VLOOKUP($A709,'App C Share Outflows'!$A:$I,9,FALSE)</f>
        <v>0</v>
      </c>
      <c r="AN709" s="250">
        <f>VLOOKUP($A709,'App C Share Inflows'!$A:$I,5,FALSE)</f>
        <v>-4404.0383599999604</v>
      </c>
      <c r="AO709" s="250">
        <f>VLOOKUP($A709,'App C Share Inflows'!$A:$I,6,FALSE)</f>
        <v>-4404.0383599999604</v>
      </c>
      <c r="AP709" s="250">
        <f>VLOOKUP($A709,'App C Share Inflows'!$A:$I,7,FALSE)</f>
        <v>-1221.4715599999745</v>
      </c>
      <c r="AQ709" s="250">
        <f>VLOOKUP($A709,'App C Share Inflows'!$A:$I,8,FALSE)</f>
        <v>0</v>
      </c>
      <c r="AR709" s="250">
        <f>VLOOKUP($A709,'App C Share Inflows'!$A:$I,9,FALSE)</f>
        <v>0</v>
      </c>
    </row>
    <row r="710" spans="1:44">
      <c r="A710" s="4">
        <v>97837</v>
      </c>
      <c r="B710" s="84" t="s">
        <v>705</v>
      </c>
      <c r="C710" s="249">
        <f>VLOOKUP($A710,'App C Total'!$A:$I,3,FALSE)</f>
        <v>1.412E-5</v>
      </c>
      <c r="D710" s="44"/>
      <c r="E710" s="250">
        <f>VLOOKUP($A710,'App C Total'!$A:$I,5,FALSE)</f>
        <v>15457.732220000002</v>
      </c>
      <c r="F710" s="250">
        <f>VLOOKUP($A710,'App C Total'!$A:$I,6,FALSE)</f>
        <v>5796.3551000000025</v>
      </c>
      <c r="G710" s="250">
        <f>VLOOKUP($A710,'App C Total'!$A:$I,7,FALSE)</f>
        <v>15604.370670000004</v>
      </c>
      <c r="H710" s="250">
        <f>VLOOKUP($A710,'App C Total'!$A:$I,8,FALSE)</f>
        <v>1058.3787199999999</v>
      </c>
      <c r="I710" s="250">
        <f>VLOOKUP($A710,'App C Total'!$A:$I,9,FALSE)</f>
        <v>0</v>
      </c>
      <c r="L710" s="250">
        <f>VLOOKUP($A710,'App C Exp'!$A:$I,5,FALSE)</f>
        <v>4058.0738799999999</v>
      </c>
      <c r="M710" s="250">
        <f>VLOOKUP($A710,'App C Exp'!$A:$I,6,FALSE)</f>
        <v>3013.0526800000002</v>
      </c>
      <c r="N710" s="250">
        <f>VLOOKUP($A710,'App C Exp'!$A:$I,7,FALSE)</f>
        <v>3125.20784</v>
      </c>
      <c r="O710" s="250">
        <f>VLOOKUP($A710,'App C Exp'!$A:$I,8,FALSE)</f>
        <v>0</v>
      </c>
      <c r="P710" s="250">
        <f>VLOOKUP($A710,'App C Exp'!$A:$I,9,FALSE)</f>
        <v>0</v>
      </c>
      <c r="S710" s="250">
        <f>VLOOKUP($A710,'App C Inv'!$A:$I,5,FALSE)</f>
        <v>6235.6037999999999</v>
      </c>
      <c r="T710" s="250">
        <f>VLOOKUP($A710,'App C Inv'!$A:$I,6,FALSE)</f>
        <v>4134.2230399999999</v>
      </c>
      <c r="U710" s="250">
        <f>VLOOKUP($A710,'App C Inv'!$A:$I,7,FALSE)</f>
        <v>13601.301800000001</v>
      </c>
      <c r="V710" s="250">
        <f>VLOOKUP($A710,'App C Inv'!$A:$I,8,FALSE)</f>
        <v>1058.3787199999999</v>
      </c>
      <c r="W710" s="250">
        <f>VLOOKUP($A710,'App C Inv'!$A:$I,9,FALSE)</f>
        <v>0</v>
      </c>
      <c r="Z710" s="250">
        <f>VLOOKUP($A710,'App C Assum'!$A:$I,5,FALSE)</f>
        <v>3973.97516</v>
      </c>
      <c r="AA710" s="250">
        <f>VLOOKUP($A710,'App C Assum'!$A:$I,6,FALSE)</f>
        <v>0</v>
      </c>
      <c r="AB710" s="250">
        <f>VLOOKUP($A710,'App C Assum'!$A:$I,7,FALSE)</f>
        <v>0</v>
      </c>
      <c r="AC710" s="250">
        <f>VLOOKUP($A710,'App C Assum'!$A:$I,8,FALSE)</f>
        <v>0</v>
      </c>
      <c r="AD710" s="250">
        <f>VLOOKUP($A710,'App C Assum'!$A:$I,9,FALSE)</f>
        <v>0</v>
      </c>
      <c r="AG710" s="250">
        <f>VLOOKUP($A710,'App C Share Outflows'!$A:$I,5,FALSE)</f>
        <v>2938.8208500000001</v>
      </c>
      <c r="AH710" s="250">
        <f>VLOOKUP($A710,'App C Share Outflows'!$A:$I,6,FALSE)</f>
        <v>397.82085000000006</v>
      </c>
      <c r="AI710" s="250">
        <f>VLOOKUP($A710,'App C Share Outflows'!$A:$I,7,FALSE)</f>
        <v>0</v>
      </c>
      <c r="AJ710" s="250">
        <f>VLOOKUP($A710,'App C Share Outflows'!$A:$I,8,FALSE)</f>
        <v>0</v>
      </c>
      <c r="AK710" s="250">
        <f>VLOOKUP($A710,'App C Share Outflows'!$A:$I,9,FALSE)</f>
        <v>0</v>
      </c>
      <c r="AN710" s="250">
        <f>VLOOKUP($A710,'App C Share Inflows'!$A:$I,5,FALSE)</f>
        <v>-1748.7414699999968</v>
      </c>
      <c r="AO710" s="250">
        <f>VLOOKUP($A710,'App C Share Inflows'!$A:$I,6,FALSE)</f>
        <v>-1748.7414699999968</v>
      </c>
      <c r="AP710" s="250">
        <f>VLOOKUP($A710,'App C Share Inflows'!$A:$I,7,FALSE)</f>
        <v>-1122.1389699999968</v>
      </c>
      <c r="AQ710" s="250">
        <f>VLOOKUP($A710,'App C Share Inflows'!$A:$I,8,FALSE)</f>
        <v>0</v>
      </c>
      <c r="AR710" s="250">
        <f>VLOOKUP($A710,'App C Share Inflows'!$A:$I,9,FALSE)</f>
        <v>0</v>
      </c>
    </row>
    <row r="711" spans="1:44">
      <c r="A711" s="4">
        <v>97840</v>
      </c>
      <c r="B711" s="84" t="s">
        <v>706</v>
      </c>
      <c r="C711" s="249">
        <f>VLOOKUP($A711,'App C Total'!$A:$I,3,FALSE)</f>
        <v>1.4001000000000001E-4</v>
      </c>
      <c r="D711" s="44"/>
      <c r="E711" s="250">
        <f>VLOOKUP($A711,'App C Total'!$A:$I,5,FALSE)</f>
        <v>186381.38714750006</v>
      </c>
      <c r="F711" s="250">
        <f>VLOOKUP($A711,'App C Total'!$A:$I,6,FALSE)</f>
        <v>97979.704387500053</v>
      </c>
      <c r="G711" s="250">
        <f>VLOOKUP($A711,'App C Total'!$A:$I,7,FALSE)</f>
        <v>171188.38972250003</v>
      </c>
      <c r="H711" s="250">
        <f>VLOOKUP($A711,'App C Total'!$A:$I,8,FALSE)</f>
        <v>10494.58956</v>
      </c>
      <c r="I711" s="250">
        <f>VLOOKUP($A711,'App C Total'!$A:$I,9,FALSE)</f>
        <v>0</v>
      </c>
      <c r="L711" s="250">
        <f>VLOOKUP($A711,'App C Exp'!$A:$I,5,FALSE)</f>
        <v>40238.733990000001</v>
      </c>
      <c r="M711" s="250">
        <f>VLOOKUP($A711,'App C Exp'!$A:$I,6,FALSE)</f>
        <v>29876.593890000004</v>
      </c>
      <c r="N711" s="250">
        <f>VLOOKUP($A711,'App C Exp'!$A:$I,7,FALSE)</f>
        <v>30988.693320000002</v>
      </c>
      <c r="O711" s="250">
        <f>VLOOKUP($A711,'App C Exp'!$A:$I,8,FALSE)</f>
        <v>0</v>
      </c>
      <c r="P711" s="250">
        <f>VLOOKUP($A711,'App C Exp'!$A:$I,9,FALSE)</f>
        <v>0</v>
      </c>
      <c r="S711" s="250">
        <f>VLOOKUP($A711,'App C Inv'!$A:$I,5,FALSE)</f>
        <v>61830.516150000003</v>
      </c>
      <c r="T711" s="250">
        <f>VLOOKUP($A711,'App C Inv'!$A:$I,6,FALSE)</f>
        <v>40993.807919999999</v>
      </c>
      <c r="U711" s="250">
        <f>VLOOKUP($A711,'App C Inv'!$A:$I,7,FALSE)</f>
        <v>134866.73265000002</v>
      </c>
      <c r="V711" s="250">
        <f>VLOOKUP($A711,'App C Inv'!$A:$I,8,FALSE)</f>
        <v>10494.58956</v>
      </c>
      <c r="W711" s="250">
        <f>VLOOKUP($A711,'App C Inv'!$A:$I,9,FALSE)</f>
        <v>0</v>
      </c>
      <c r="Z711" s="250">
        <f>VLOOKUP($A711,'App C Assum'!$A:$I,5,FALSE)</f>
        <v>39404.834430000003</v>
      </c>
      <c r="AA711" s="250">
        <f>VLOOKUP($A711,'App C Assum'!$A:$I,6,FALSE)</f>
        <v>0</v>
      </c>
      <c r="AB711" s="250">
        <f>VLOOKUP($A711,'App C Assum'!$A:$I,7,FALSE)</f>
        <v>0</v>
      </c>
      <c r="AC711" s="250">
        <f>VLOOKUP($A711,'App C Assum'!$A:$I,8,FALSE)</f>
        <v>0</v>
      </c>
      <c r="AD711" s="250">
        <f>VLOOKUP($A711,'App C Assum'!$A:$I,9,FALSE)</f>
        <v>0</v>
      </c>
      <c r="AG711" s="250">
        <f>VLOOKUP($A711,'App C Share Outflows'!$A:$I,5,FALSE)</f>
        <v>44907.302577500042</v>
      </c>
      <c r="AH711" s="250">
        <f>VLOOKUP($A711,'App C Share Outflows'!$A:$I,6,FALSE)</f>
        <v>27109.302577500042</v>
      </c>
      <c r="AI711" s="250">
        <f>VLOOKUP($A711,'App C Share Outflows'!$A:$I,7,FALSE)</f>
        <v>5332.9637525000217</v>
      </c>
      <c r="AJ711" s="250">
        <f>VLOOKUP($A711,'App C Share Outflows'!$A:$I,8,FALSE)</f>
        <v>0</v>
      </c>
      <c r="AK711" s="250">
        <f>VLOOKUP($A711,'App C Share Outflows'!$A:$I,9,FALSE)</f>
        <v>0</v>
      </c>
      <c r="AN711" s="250">
        <f>VLOOKUP($A711,'App C Share Inflows'!$A:$I,5,FALSE)</f>
        <v>0</v>
      </c>
      <c r="AO711" s="250">
        <f>VLOOKUP($A711,'App C Share Inflows'!$A:$I,6,FALSE)</f>
        <v>0</v>
      </c>
      <c r="AP711" s="250">
        <f>VLOOKUP($A711,'App C Share Inflows'!$A:$I,7,FALSE)</f>
        <v>0</v>
      </c>
      <c r="AQ711" s="250">
        <f>VLOOKUP($A711,'App C Share Inflows'!$A:$I,8,FALSE)</f>
        <v>0</v>
      </c>
      <c r="AR711" s="250">
        <f>VLOOKUP($A711,'App C Share Inflows'!$A:$I,9,FALSE)</f>
        <v>0</v>
      </c>
    </row>
    <row r="712" spans="1:44">
      <c r="A712" s="4">
        <v>97841</v>
      </c>
      <c r="B712" s="84" t="s">
        <v>707</v>
      </c>
      <c r="C712" s="249">
        <f>VLOOKUP($A712,'App C Total'!$A:$I,3,FALSE)</f>
        <v>7.0500000000000003E-6</v>
      </c>
      <c r="D712" s="44"/>
      <c r="E712" s="250">
        <f>VLOOKUP($A712,'App C Total'!$A:$I,5,FALSE)</f>
        <v>4399.1554875000029</v>
      </c>
      <c r="F712" s="250">
        <f>VLOOKUP($A712,'App C Total'!$A:$I,6,FALSE)</f>
        <v>558.00968750000266</v>
      </c>
      <c r="G712" s="250">
        <f>VLOOKUP($A712,'App C Total'!$A:$I,7,FALSE)</f>
        <v>4618.706862500002</v>
      </c>
      <c r="H712" s="250">
        <f>VLOOKUP($A712,'App C Total'!$A:$I,8,FALSE)</f>
        <v>528.43979999999999</v>
      </c>
      <c r="I712" s="250">
        <f>VLOOKUP($A712,'App C Total'!$A:$I,9,FALSE)</f>
        <v>0</v>
      </c>
      <c r="L712" s="250">
        <f>VLOOKUP($A712,'App C Exp'!$A:$I,5,FALSE)</f>
        <v>2026.1629500000001</v>
      </c>
      <c r="M712" s="250">
        <f>VLOOKUP($A712,'App C Exp'!$A:$I,6,FALSE)</f>
        <v>1504.3924500000001</v>
      </c>
      <c r="N712" s="250">
        <f>VLOOKUP($A712,'App C Exp'!$A:$I,7,FALSE)</f>
        <v>1560.3905999999999</v>
      </c>
      <c r="O712" s="250">
        <f>VLOOKUP($A712,'App C Exp'!$A:$I,8,FALSE)</f>
        <v>0</v>
      </c>
      <c r="P712" s="250">
        <f>VLOOKUP($A712,'App C Exp'!$A:$I,9,FALSE)</f>
        <v>0</v>
      </c>
      <c r="S712" s="250">
        <f>VLOOKUP($A712,'App C Inv'!$A:$I,5,FALSE)</f>
        <v>3113.3857499999999</v>
      </c>
      <c r="T712" s="250">
        <f>VLOOKUP($A712,'App C Inv'!$A:$I,6,FALSE)</f>
        <v>2064.1836000000003</v>
      </c>
      <c r="U712" s="250">
        <f>VLOOKUP($A712,'App C Inv'!$A:$I,7,FALSE)</f>
        <v>6791.0182500000001</v>
      </c>
      <c r="V712" s="250">
        <f>VLOOKUP($A712,'App C Inv'!$A:$I,8,FALSE)</f>
        <v>528.43979999999999</v>
      </c>
      <c r="W712" s="250">
        <f>VLOOKUP($A712,'App C Inv'!$A:$I,9,FALSE)</f>
        <v>0</v>
      </c>
      <c r="Z712" s="250">
        <f>VLOOKUP($A712,'App C Assum'!$A:$I,5,FALSE)</f>
        <v>1984.1731500000001</v>
      </c>
      <c r="AA712" s="250">
        <f>VLOOKUP($A712,'App C Assum'!$A:$I,6,FALSE)</f>
        <v>0</v>
      </c>
      <c r="AB712" s="250">
        <f>VLOOKUP($A712,'App C Assum'!$A:$I,7,FALSE)</f>
        <v>0</v>
      </c>
      <c r="AC712" s="250">
        <f>VLOOKUP($A712,'App C Assum'!$A:$I,8,FALSE)</f>
        <v>0</v>
      </c>
      <c r="AD712" s="250">
        <f>VLOOKUP($A712,'App C Assum'!$A:$I,9,FALSE)</f>
        <v>0</v>
      </c>
      <c r="AG712" s="250">
        <f>VLOOKUP($A712,'App C Share Outflows'!$A:$I,5,FALSE)</f>
        <v>1008.1356250000003</v>
      </c>
      <c r="AH712" s="250">
        <f>VLOOKUP($A712,'App C Share Outflows'!$A:$I,6,FALSE)</f>
        <v>722.13562500000035</v>
      </c>
      <c r="AI712" s="250">
        <f>VLOOKUP($A712,'App C Share Outflows'!$A:$I,7,FALSE)</f>
        <v>0</v>
      </c>
      <c r="AJ712" s="250">
        <f>VLOOKUP($A712,'App C Share Outflows'!$A:$I,8,FALSE)</f>
        <v>0</v>
      </c>
      <c r="AK712" s="250">
        <f>VLOOKUP($A712,'App C Share Outflows'!$A:$I,9,FALSE)</f>
        <v>0</v>
      </c>
      <c r="AN712" s="250">
        <f>VLOOKUP($A712,'App C Share Inflows'!$A:$I,5,FALSE)</f>
        <v>-3732.7019874999978</v>
      </c>
      <c r="AO712" s="250">
        <f>VLOOKUP($A712,'App C Share Inflows'!$A:$I,6,FALSE)</f>
        <v>-3732.7019874999978</v>
      </c>
      <c r="AP712" s="250">
        <f>VLOOKUP($A712,'App C Share Inflows'!$A:$I,7,FALSE)</f>
        <v>-3732.7019874999978</v>
      </c>
      <c r="AQ712" s="250">
        <f>VLOOKUP($A712,'App C Share Inflows'!$A:$I,8,FALSE)</f>
        <v>0</v>
      </c>
      <c r="AR712" s="250">
        <f>VLOOKUP($A712,'App C Share Inflows'!$A:$I,9,FALSE)</f>
        <v>0</v>
      </c>
    </row>
    <row r="713" spans="1:44">
      <c r="A713" s="4">
        <v>97847</v>
      </c>
      <c r="B713" s="84" t="s">
        <v>708</v>
      </c>
      <c r="C713" s="249">
        <f>VLOOKUP($A713,'App C Total'!$A:$I,3,FALSE)</f>
        <v>1.8500000000000001E-6</v>
      </c>
      <c r="D713" s="44"/>
      <c r="E713" s="250">
        <f>VLOOKUP($A713,'App C Total'!$A:$I,5,FALSE)</f>
        <v>3627.5218625000007</v>
      </c>
      <c r="F713" s="250">
        <f>VLOOKUP($A713,'App C Total'!$A:$I,6,FALSE)</f>
        <v>1981.6112625000005</v>
      </c>
      <c r="G713" s="250">
        <f>VLOOKUP($A713,'App C Total'!$A:$I,7,FALSE)</f>
        <v>2696.6849125000003</v>
      </c>
      <c r="H713" s="250">
        <f>VLOOKUP($A713,'App C Total'!$A:$I,8,FALSE)</f>
        <v>138.6686</v>
      </c>
      <c r="I713" s="250">
        <f>VLOOKUP($A713,'App C Total'!$A:$I,9,FALSE)</f>
        <v>0</v>
      </c>
      <c r="L713" s="250">
        <f>VLOOKUP($A713,'App C Exp'!$A:$I,5,FALSE)</f>
        <v>531.68815000000006</v>
      </c>
      <c r="M713" s="250">
        <f>VLOOKUP($A713,'App C Exp'!$A:$I,6,FALSE)</f>
        <v>394.76965000000001</v>
      </c>
      <c r="N713" s="250">
        <f>VLOOKUP($A713,'App C Exp'!$A:$I,7,FALSE)</f>
        <v>409.46420000000001</v>
      </c>
      <c r="O713" s="250">
        <f>VLOOKUP($A713,'App C Exp'!$A:$I,8,FALSE)</f>
        <v>0</v>
      </c>
      <c r="P713" s="250">
        <f>VLOOKUP($A713,'App C Exp'!$A:$I,9,FALSE)</f>
        <v>0</v>
      </c>
      <c r="S713" s="250">
        <f>VLOOKUP($A713,'App C Inv'!$A:$I,5,FALSE)</f>
        <v>816.98775000000001</v>
      </c>
      <c r="T713" s="250">
        <f>VLOOKUP($A713,'App C Inv'!$A:$I,6,FALSE)</f>
        <v>541.66520000000003</v>
      </c>
      <c r="U713" s="250">
        <f>VLOOKUP($A713,'App C Inv'!$A:$I,7,FALSE)</f>
        <v>1782.04025</v>
      </c>
      <c r="V713" s="250">
        <f>VLOOKUP($A713,'App C Inv'!$A:$I,8,FALSE)</f>
        <v>138.6686</v>
      </c>
      <c r="W713" s="250">
        <f>VLOOKUP($A713,'App C Inv'!$A:$I,9,FALSE)</f>
        <v>0</v>
      </c>
      <c r="Z713" s="250">
        <f>VLOOKUP($A713,'App C Assum'!$A:$I,5,FALSE)</f>
        <v>520.66955000000007</v>
      </c>
      <c r="AA713" s="250">
        <f>VLOOKUP($A713,'App C Assum'!$A:$I,6,FALSE)</f>
        <v>0</v>
      </c>
      <c r="AB713" s="250">
        <f>VLOOKUP($A713,'App C Assum'!$A:$I,7,FALSE)</f>
        <v>0</v>
      </c>
      <c r="AC713" s="250">
        <f>VLOOKUP($A713,'App C Assum'!$A:$I,8,FALSE)</f>
        <v>0</v>
      </c>
      <c r="AD713" s="250">
        <f>VLOOKUP($A713,'App C Assum'!$A:$I,9,FALSE)</f>
        <v>0</v>
      </c>
      <c r="AG713" s="250">
        <f>VLOOKUP($A713,'App C Share Outflows'!$A:$I,5,FALSE)</f>
        <v>1815.0079625000003</v>
      </c>
      <c r="AH713" s="250">
        <f>VLOOKUP($A713,'App C Share Outflows'!$A:$I,6,FALSE)</f>
        <v>1102.0079625000003</v>
      </c>
      <c r="AI713" s="250">
        <f>VLOOKUP($A713,'App C Share Outflows'!$A:$I,7,FALSE)</f>
        <v>505.18046250000026</v>
      </c>
      <c r="AJ713" s="250">
        <f>VLOOKUP($A713,'App C Share Outflows'!$A:$I,8,FALSE)</f>
        <v>0</v>
      </c>
      <c r="AK713" s="250">
        <f>VLOOKUP($A713,'App C Share Outflows'!$A:$I,9,FALSE)</f>
        <v>0</v>
      </c>
      <c r="AN713" s="250">
        <f>VLOOKUP($A713,'App C Share Inflows'!$A:$I,5,FALSE)</f>
        <v>-56.831549999999993</v>
      </c>
      <c r="AO713" s="250">
        <f>VLOOKUP($A713,'App C Share Inflows'!$A:$I,6,FALSE)</f>
        <v>-56.831549999999993</v>
      </c>
      <c r="AP713" s="250">
        <f>VLOOKUP($A713,'App C Share Inflows'!$A:$I,7,FALSE)</f>
        <v>0</v>
      </c>
      <c r="AQ713" s="250">
        <f>VLOOKUP($A713,'App C Share Inflows'!$A:$I,8,FALSE)</f>
        <v>0</v>
      </c>
      <c r="AR713" s="250">
        <f>VLOOKUP($A713,'App C Share Inflows'!$A:$I,9,FALSE)</f>
        <v>0</v>
      </c>
    </row>
    <row r="714" spans="1:44">
      <c r="A714" s="4">
        <v>97851</v>
      </c>
      <c r="B714" s="84" t="s">
        <v>709</v>
      </c>
      <c r="C714" s="249">
        <f>VLOOKUP($A714,'App C Total'!$A:$I,3,FALSE)</f>
        <v>2.221E-4</v>
      </c>
      <c r="D714" s="44"/>
      <c r="E714" s="250">
        <f>VLOOKUP($A714,'App C Total'!$A:$I,5,FALSE)</f>
        <v>190149.83262500001</v>
      </c>
      <c r="F714" s="250">
        <f>VLOOKUP($A714,'App C Total'!$A:$I,6,FALSE)</f>
        <v>79706.133024999988</v>
      </c>
      <c r="G714" s="250">
        <f>VLOOKUP($A714,'App C Total'!$A:$I,7,FALSE)</f>
        <v>242500.769225</v>
      </c>
      <c r="H714" s="250">
        <f>VLOOKUP($A714,'App C Total'!$A:$I,8,FALSE)</f>
        <v>16647.727600000002</v>
      </c>
      <c r="I714" s="250">
        <f>VLOOKUP($A714,'App C Total'!$A:$I,9,FALSE)</f>
        <v>0</v>
      </c>
      <c r="L714" s="250">
        <f>VLOOKUP($A714,'App C Exp'!$A:$I,5,FALSE)</f>
        <v>63831.317900000002</v>
      </c>
      <c r="M714" s="250">
        <f>VLOOKUP($A714,'App C Exp'!$A:$I,6,FALSE)</f>
        <v>47393.696900000003</v>
      </c>
      <c r="N714" s="250">
        <f>VLOOKUP($A714,'App C Exp'!$A:$I,7,FALSE)</f>
        <v>49157.837200000002</v>
      </c>
      <c r="O714" s="250">
        <f>VLOOKUP($A714,'App C Exp'!$A:$I,8,FALSE)</f>
        <v>0</v>
      </c>
      <c r="P714" s="250">
        <f>VLOOKUP($A714,'App C Exp'!$A:$I,9,FALSE)</f>
        <v>0</v>
      </c>
      <c r="S714" s="250">
        <f>VLOOKUP($A714,'App C Inv'!$A:$I,5,FALSE)</f>
        <v>98082.691500000001</v>
      </c>
      <c r="T714" s="250">
        <f>VLOOKUP($A714,'App C Inv'!$A:$I,6,FALSE)</f>
        <v>65029.103199999998</v>
      </c>
      <c r="U714" s="250">
        <f>VLOOKUP($A714,'App C Inv'!$A:$I,7,FALSE)</f>
        <v>213941.15650000001</v>
      </c>
      <c r="V714" s="250">
        <f>VLOOKUP($A714,'App C Inv'!$A:$I,8,FALSE)</f>
        <v>16647.727600000002</v>
      </c>
      <c r="W714" s="250">
        <f>VLOOKUP($A714,'App C Inv'!$A:$I,9,FALSE)</f>
        <v>0</v>
      </c>
      <c r="Z714" s="250">
        <f>VLOOKUP($A714,'App C Assum'!$A:$I,5,FALSE)</f>
        <v>62508.490300000005</v>
      </c>
      <c r="AA714" s="250">
        <f>VLOOKUP($A714,'App C Assum'!$A:$I,6,FALSE)</f>
        <v>0</v>
      </c>
      <c r="AB714" s="250">
        <f>VLOOKUP($A714,'App C Assum'!$A:$I,7,FALSE)</f>
        <v>0</v>
      </c>
      <c r="AC714" s="250">
        <f>VLOOKUP($A714,'App C Assum'!$A:$I,8,FALSE)</f>
        <v>0</v>
      </c>
      <c r="AD714" s="250">
        <f>VLOOKUP($A714,'App C Assum'!$A:$I,9,FALSE)</f>
        <v>0</v>
      </c>
      <c r="AG714" s="250">
        <f>VLOOKUP($A714,'App C Share Outflows'!$A:$I,5,FALSE)</f>
        <v>0</v>
      </c>
      <c r="AH714" s="250">
        <f>VLOOKUP($A714,'App C Share Outflows'!$A:$I,6,FALSE)</f>
        <v>0</v>
      </c>
      <c r="AI714" s="250">
        <f>VLOOKUP($A714,'App C Share Outflows'!$A:$I,7,FALSE)</f>
        <v>0</v>
      </c>
      <c r="AJ714" s="250">
        <f>VLOOKUP($A714,'App C Share Outflows'!$A:$I,8,FALSE)</f>
        <v>0</v>
      </c>
      <c r="AK714" s="250">
        <f>VLOOKUP($A714,'App C Share Outflows'!$A:$I,9,FALSE)</f>
        <v>0</v>
      </c>
      <c r="AN714" s="250">
        <f>VLOOKUP($A714,'App C Share Inflows'!$A:$I,5,FALSE)</f>
        <v>-34272.667075000005</v>
      </c>
      <c r="AO714" s="250">
        <f>VLOOKUP($A714,'App C Share Inflows'!$A:$I,6,FALSE)</f>
        <v>-32716.667075000001</v>
      </c>
      <c r="AP714" s="250">
        <f>VLOOKUP($A714,'App C Share Inflows'!$A:$I,7,FALSE)</f>
        <v>-20598.224475000006</v>
      </c>
      <c r="AQ714" s="250">
        <f>VLOOKUP($A714,'App C Share Inflows'!$A:$I,8,FALSE)</f>
        <v>0</v>
      </c>
      <c r="AR714" s="250">
        <f>VLOOKUP($A714,'App C Share Inflows'!$A:$I,9,FALSE)</f>
        <v>0</v>
      </c>
    </row>
    <row r="715" spans="1:44">
      <c r="A715" s="4">
        <v>97853</v>
      </c>
      <c r="B715" s="84" t="s">
        <v>710</v>
      </c>
      <c r="C715" s="249">
        <f>VLOOKUP($A715,'App C Total'!$A:$I,3,FALSE)</f>
        <v>7.9129999999999996E-5</v>
      </c>
      <c r="D715" s="44"/>
      <c r="E715" s="250">
        <f>VLOOKUP($A715,'App C Total'!$A:$I,5,FALSE)</f>
        <v>75914.303042499989</v>
      </c>
      <c r="F715" s="250">
        <f>VLOOKUP($A715,'App C Total'!$A:$I,6,FALSE)</f>
        <v>32676.943162499992</v>
      </c>
      <c r="G715" s="250">
        <f>VLOOKUP($A715,'App C Total'!$A:$I,7,FALSE)</f>
        <v>90110.090992499987</v>
      </c>
      <c r="H715" s="250">
        <f>VLOOKUP($A715,'App C Total'!$A:$I,8,FALSE)</f>
        <v>5931.2682799999993</v>
      </c>
      <c r="I715" s="250">
        <f>VLOOKUP($A715,'App C Total'!$A:$I,9,FALSE)</f>
        <v>0</v>
      </c>
      <c r="L715" s="250">
        <f>VLOOKUP($A715,'App C Exp'!$A:$I,5,FALSE)</f>
        <v>22741.882869999998</v>
      </c>
      <c r="M715" s="250">
        <f>VLOOKUP($A715,'App C Exp'!$A:$I,6,FALSE)</f>
        <v>16885.471569999998</v>
      </c>
      <c r="N715" s="250">
        <f>VLOOKUP($A715,'App C Exp'!$A:$I,7,FALSE)</f>
        <v>17514.00116</v>
      </c>
      <c r="O715" s="250">
        <f>VLOOKUP($A715,'App C Exp'!$A:$I,8,FALSE)</f>
        <v>0</v>
      </c>
      <c r="P715" s="250">
        <f>VLOOKUP($A715,'App C Exp'!$A:$I,9,FALSE)</f>
        <v>0</v>
      </c>
      <c r="S715" s="250">
        <f>VLOOKUP($A715,'App C Inv'!$A:$I,5,FALSE)</f>
        <v>34944.99495</v>
      </c>
      <c r="T715" s="250">
        <f>VLOOKUP($A715,'App C Inv'!$A:$I,6,FALSE)</f>
        <v>23168.630959999999</v>
      </c>
      <c r="U715" s="250">
        <f>VLOOKUP($A715,'App C Inv'!$A:$I,7,FALSE)</f>
        <v>76223.159449999992</v>
      </c>
      <c r="V715" s="250">
        <f>VLOOKUP($A715,'App C Inv'!$A:$I,8,FALSE)</f>
        <v>5931.2682799999993</v>
      </c>
      <c r="W715" s="250">
        <f>VLOOKUP($A715,'App C Inv'!$A:$I,9,FALSE)</f>
        <v>0</v>
      </c>
      <c r="Z715" s="250">
        <f>VLOOKUP($A715,'App C Assum'!$A:$I,5,FALSE)</f>
        <v>22270.584589999999</v>
      </c>
      <c r="AA715" s="250">
        <f>VLOOKUP($A715,'App C Assum'!$A:$I,6,FALSE)</f>
        <v>0</v>
      </c>
      <c r="AB715" s="250">
        <f>VLOOKUP($A715,'App C Assum'!$A:$I,7,FALSE)</f>
        <v>0</v>
      </c>
      <c r="AC715" s="250">
        <f>VLOOKUP($A715,'App C Assum'!$A:$I,8,FALSE)</f>
        <v>0</v>
      </c>
      <c r="AD715" s="250">
        <f>VLOOKUP($A715,'App C Assum'!$A:$I,9,FALSE)</f>
        <v>0</v>
      </c>
      <c r="AG715" s="250">
        <f>VLOOKUP($A715,'App C Share Outflows'!$A:$I,5,FALSE)</f>
        <v>3334</v>
      </c>
      <c r="AH715" s="250">
        <f>VLOOKUP($A715,'App C Share Outflows'!$A:$I,6,FALSE)</f>
        <v>0</v>
      </c>
      <c r="AI715" s="250">
        <f>VLOOKUP($A715,'App C Share Outflows'!$A:$I,7,FALSE)</f>
        <v>0</v>
      </c>
      <c r="AJ715" s="250">
        <f>VLOOKUP($A715,'App C Share Outflows'!$A:$I,8,FALSE)</f>
        <v>0</v>
      </c>
      <c r="AK715" s="250">
        <f>VLOOKUP($A715,'App C Share Outflows'!$A:$I,9,FALSE)</f>
        <v>0</v>
      </c>
      <c r="AN715" s="250">
        <f>VLOOKUP($A715,'App C Share Inflows'!$A:$I,5,FALSE)</f>
        <v>-7377.159367500004</v>
      </c>
      <c r="AO715" s="250">
        <f>VLOOKUP($A715,'App C Share Inflows'!$A:$I,6,FALSE)</f>
        <v>-7377.159367500004</v>
      </c>
      <c r="AP715" s="250">
        <f>VLOOKUP($A715,'App C Share Inflows'!$A:$I,7,FALSE)</f>
        <v>-3627.0696175000085</v>
      </c>
      <c r="AQ715" s="250">
        <f>VLOOKUP($A715,'App C Share Inflows'!$A:$I,8,FALSE)</f>
        <v>0</v>
      </c>
      <c r="AR715" s="250">
        <f>VLOOKUP($A715,'App C Share Inflows'!$A:$I,9,FALSE)</f>
        <v>0</v>
      </c>
    </row>
    <row r="716" spans="1:44">
      <c r="A716" s="4">
        <v>97861</v>
      </c>
      <c r="B716" s="84" t="s">
        <v>711</v>
      </c>
      <c r="C716" s="249">
        <f>VLOOKUP($A716,'App C Total'!$A:$I,3,FALSE)</f>
        <v>6.8949999999999995E-5</v>
      </c>
      <c r="D716" s="44"/>
      <c r="E716" s="250">
        <f>VLOOKUP($A716,'App C Total'!$A:$I,5,FALSE)</f>
        <v>87283.657662500016</v>
      </c>
      <c r="F716" s="250">
        <f>VLOOKUP($A716,'App C Total'!$A:$I,6,FALSE)</f>
        <v>46561.827462500005</v>
      </c>
      <c r="G716" s="250">
        <f>VLOOKUP($A716,'App C Total'!$A:$I,7,FALSE)</f>
        <v>92858.570937500001</v>
      </c>
      <c r="H716" s="250">
        <f>VLOOKUP($A716,'App C Total'!$A:$I,8,FALSE)</f>
        <v>5168.2161999999998</v>
      </c>
      <c r="I716" s="250">
        <f>VLOOKUP($A716,'App C Total'!$A:$I,9,FALSE)</f>
        <v>0</v>
      </c>
      <c r="L716" s="250">
        <f>VLOOKUP($A716,'App C Exp'!$A:$I,5,FALSE)</f>
        <v>19816.161049999999</v>
      </c>
      <c r="M716" s="250">
        <f>VLOOKUP($A716,'App C Exp'!$A:$I,6,FALSE)</f>
        <v>14713.171549999999</v>
      </c>
      <c r="N716" s="250">
        <f>VLOOKUP($A716,'App C Exp'!$A:$I,7,FALSE)</f>
        <v>15260.841399999999</v>
      </c>
      <c r="O716" s="250">
        <f>VLOOKUP($A716,'App C Exp'!$A:$I,8,FALSE)</f>
        <v>0</v>
      </c>
      <c r="P716" s="250">
        <f>VLOOKUP($A716,'App C Exp'!$A:$I,9,FALSE)</f>
        <v>0</v>
      </c>
      <c r="S716" s="250">
        <f>VLOOKUP($A716,'App C Inv'!$A:$I,5,FALSE)</f>
        <v>30449.354249999997</v>
      </c>
      <c r="T716" s="250">
        <f>VLOOKUP($A716,'App C Inv'!$A:$I,6,FALSE)</f>
        <v>20188.008399999999</v>
      </c>
      <c r="U716" s="250">
        <f>VLOOKUP($A716,'App C Inv'!$A:$I,7,FALSE)</f>
        <v>66417.121749999991</v>
      </c>
      <c r="V716" s="250">
        <f>VLOOKUP($A716,'App C Inv'!$A:$I,8,FALSE)</f>
        <v>5168.2161999999998</v>
      </c>
      <c r="W716" s="250">
        <f>VLOOKUP($A716,'App C Inv'!$A:$I,9,FALSE)</f>
        <v>0</v>
      </c>
      <c r="Z716" s="250">
        <f>VLOOKUP($A716,'App C Assum'!$A:$I,5,FALSE)</f>
        <v>19405.494849999999</v>
      </c>
      <c r="AA716" s="250">
        <f>VLOOKUP($A716,'App C Assum'!$A:$I,6,FALSE)</f>
        <v>0</v>
      </c>
      <c r="AB716" s="250">
        <f>VLOOKUP($A716,'App C Assum'!$A:$I,7,FALSE)</f>
        <v>0</v>
      </c>
      <c r="AC716" s="250">
        <f>VLOOKUP($A716,'App C Assum'!$A:$I,8,FALSE)</f>
        <v>0</v>
      </c>
      <c r="AD716" s="250">
        <f>VLOOKUP($A716,'App C Assum'!$A:$I,9,FALSE)</f>
        <v>0</v>
      </c>
      <c r="AG716" s="250">
        <f>VLOOKUP($A716,'App C Share Outflows'!$A:$I,5,FALSE)</f>
        <v>17783.142162500008</v>
      </c>
      <c r="AH716" s="250">
        <f>VLOOKUP($A716,'App C Share Outflows'!$A:$I,6,FALSE)</f>
        <v>11831.142162500006</v>
      </c>
      <c r="AI716" s="250">
        <f>VLOOKUP($A716,'App C Share Outflows'!$A:$I,7,FALSE)</f>
        <v>11180.607787500005</v>
      </c>
      <c r="AJ716" s="250">
        <f>VLOOKUP($A716,'App C Share Outflows'!$A:$I,8,FALSE)</f>
        <v>0</v>
      </c>
      <c r="AK716" s="250">
        <f>VLOOKUP($A716,'App C Share Outflows'!$A:$I,9,FALSE)</f>
        <v>0</v>
      </c>
      <c r="AN716" s="250">
        <f>VLOOKUP($A716,'App C Share Inflows'!$A:$I,5,FALSE)</f>
        <v>-170.49465000000055</v>
      </c>
      <c r="AO716" s="250">
        <f>VLOOKUP($A716,'App C Share Inflows'!$A:$I,6,FALSE)</f>
        <v>-170.49465000000055</v>
      </c>
      <c r="AP716" s="250">
        <f>VLOOKUP($A716,'App C Share Inflows'!$A:$I,7,FALSE)</f>
        <v>0</v>
      </c>
      <c r="AQ716" s="250">
        <f>VLOOKUP($A716,'App C Share Inflows'!$A:$I,8,FALSE)</f>
        <v>0</v>
      </c>
      <c r="AR716" s="250">
        <f>VLOOKUP($A716,'App C Share Inflows'!$A:$I,9,FALSE)</f>
        <v>0</v>
      </c>
    </row>
    <row r="717" spans="1:44">
      <c r="A717" s="4">
        <v>97871</v>
      </c>
      <c r="B717" s="84" t="s">
        <v>712</v>
      </c>
      <c r="C717" s="249">
        <f>VLOOKUP($A717,'App C Total'!$A:$I,3,FALSE)</f>
        <v>3.1116999999999999E-4</v>
      </c>
      <c r="D717" s="44"/>
      <c r="E717" s="250">
        <f>VLOOKUP($A717,'App C Total'!$A:$I,5,FALSE)</f>
        <v>428270.91183250002</v>
      </c>
      <c r="F717" s="250">
        <f>VLOOKUP($A717,'App C Total'!$A:$I,6,FALSE)</f>
        <v>204035.34891249999</v>
      </c>
      <c r="G717" s="250">
        <f>VLOOKUP($A717,'App C Total'!$A:$I,7,FALSE)</f>
        <v>367101.53858249995</v>
      </c>
      <c r="H717" s="250">
        <f>VLOOKUP($A717,'App C Total'!$A:$I,8,FALSE)</f>
        <v>23324.058519999999</v>
      </c>
      <c r="I717" s="250">
        <f>VLOOKUP($A717,'App C Total'!$A:$I,9,FALSE)</f>
        <v>0</v>
      </c>
      <c r="L717" s="250">
        <f>VLOOKUP($A717,'App C Exp'!$A:$I,5,FALSE)</f>
        <v>89429.946830000001</v>
      </c>
      <c r="M717" s="250">
        <f>VLOOKUP($A717,'App C Exp'!$A:$I,6,FALSE)</f>
        <v>66400.255130000005</v>
      </c>
      <c r="N717" s="250">
        <f>VLOOKUP($A717,'App C Exp'!$A:$I,7,FALSE)</f>
        <v>68871.87844</v>
      </c>
      <c r="O717" s="250">
        <f>VLOOKUP($A717,'App C Exp'!$A:$I,8,FALSE)</f>
        <v>0</v>
      </c>
      <c r="P717" s="250">
        <f>VLOOKUP($A717,'App C Exp'!$A:$I,9,FALSE)</f>
        <v>0</v>
      </c>
      <c r="S717" s="250">
        <f>VLOOKUP($A717,'App C Inv'!$A:$I,5,FALSE)</f>
        <v>137417.33955</v>
      </c>
      <c r="T717" s="250">
        <f>VLOOKUP($A717,'App C Inv'!$A:$I,6,FALSE)</f>
        <v>91108.086639999994</v>
      </c>
      <c r="U717" s="250">
        <f>VLOOKUP($A717,'App C Inv'!$A:$I,7,FALSE)</f>
        <v>299739.17005000002</v>
      </c>
      <c r="V717" s="250">
        <f>VLOOKUP($A717,'App C Inv'!$A:$I,8,FALSE)</f>
        <v>23324.058519999999</v>
      </c>
      <c r="W717" s="250">
        <f>VLOOKUP($A717,'App C Inv'!$A:$I,9,FALSE)</f>
        <v>0</v>
      </c>
      <c r="Z717" s="250">
        <f>VLOOKUP($A717,'App C Assum'!$A:$I,5,FALSE)</f>
        <v>87576.618309999991</v>
      </c>
      <c r="AA717" s="250">
        <f>VLOOKUP($A717,'App C Assum'!$A:$I,6,FALSE)</f>
        <v>0</v>
      </c>
      <c r="AB717" s="250">
        <f>VLOOKUP($A717,'App C Assum'!$A:$I,7,FALSE)</f>
        <v>0</v>
      </c>
      <c r="AC717" s="250">
        <f>VLOOKUP($A717,'App C Assum'!$A:$I,8,FALSE)</f>
        <v>0</v>
      </c>
      <c r="AD717" s="250">
        <f>VLOOKUP($A717,'App C Assum'!$A:$I,9,FALSE)</f>
        <v>0</v>
      </c>
      <c r="AG717" s="250">
        <f>VLOOKUP($A717,'App C Share Outflows'!$A:$I,5,FALSE)</f>
        <v>115356.51705000002</v>
      </c>
      <c r="AH717" s="250">
        <f>VLOOKUP($A717,'App C Share Outflows'!$A:$I,6,FALSE)</f>
        <v>48036.517050000024</v>
      </c>
      <c r="AI717" s="250">
        <f>VLOOKUP($A717,'App C Share Outflows'!$A:$I,7,FALSE)</f>
        <v>0</v>
      </c>
      <c r="AJ717" s="250">
        <f>VLOOKUP($A717,'App C Share Outflows'!$A:$I,8,FALSE)</f>
        <v>0</v>
      </c>
      <c r="AK717" s="250">
        <f>VLOOKUP($A717,'App C Share Outflows'!$A:$I,9,FALSE)</f>
        <v>0</v>
      </c>
      <c r="AN717" s="250">
        <f>VLOOKUP($A717,'App C Share Inflows'!$A:$I,5,FALSE)</f>
        <v>-1509.5099075000326</v>
      </c>
      <c r="AO717" s="250">
        <f>VLOOKUP($A717,'App C Share Inflows'!$A:$I,6,FALSE)</f>
        <v>-1509.5099075000326</v>
      </c>
      <c r="AP717" s="250">
        <f>VLOOKUP($A717,'App C Share Inflows'!$A:$I,7,FALSE)</f>
        <v>-1509.5099075000326</v>
      </c>
      <c r="AQ717" s="250">
        <f>VLOOKUP($A717,'App C Share Inflows'!$A:$I,8,FALSE)</f>
        <v>0</v>
      </c>
      <c r="AR717" s="250">
        <f>VLOOKUP($A717,'App C Share Inflows'!$A:$I,9,FALSE)</f>
        <v>0</v>
      </c>
    </row>
    <row r="718" spans="1:44">
      <c r="A718" s="4">
        <v>97877</v>
      </c>
      <c r="B718" s="84" t="s">
        <v>713</v>
      </c>
      <c r="C718" s="249">
        <f>VLOOKUP($A718,'App C Total'!$A:$I,3,FALSE)</f>
        <v>9.5200000000000003E-6</v>
      </c>
      <c r="D718" s="44"/>
      <c r="E718" s="250">
        <f>VLOOKUP($A718,'App C Total'!$A:$I,5,FALSE)</f>
        <v>10097.501069999998</v>
      </c>
      <c r="F718" s="250">
        <f>VLOOKUP($A718,'App C Total'!$A:$I,6,FALSE)</f>
        <v>4740.7935500000003</v>
      </c>
      <c r="G718" s="250">
        <f>VLOOKUP($A718,'App C Total'!$A:$I,7,FALSE)</f>
        <v>11112.036120000001</v>
      </c>
      <c r="H718" s="250">
        <f>VLOOKUP($A718,'App C Total'!$A:$I,8,FALSE)</f>
        <v>713.58112000000006</v>
      </c>
      <c r="I718" s="250">
        <f>VLOOKUP($A718,'App C Total'!$A:$I,9,FALSE)</f>
        <v>0</v>
      </c>
      <c r="L718" s="250">
        <f>VLOOKUP($A718,'App C Exp'!$A:$I,5,FALSE)</f>
        <v>2736.0384800000002</v>
      </c>
      <c r="M718" s="250">
        <f>VLOOKUP($A718,'App C Exp'!$A:$I,6,FALSE)</f>
        <v>2031.4632800000002</v>
      </c>
      <c r="N718" s="250">
        <f>VLOOKUP($A718,'App C Exp'!$A:$I,7,FALSE)</f>
        <v>2107.0806400000001</v>
      </c>
      <c r="O718" s="250">
        <f>VLOOKUP($A718,'App C Exp'!$A:$I,8,FALSE)</f>
        <v>0</v>
      </c>
      <c r="P718" s="250">
        <f>VLOOKUP($A718,'App C Exp'!$A:$I,9,FALSE)</f>
        <v>0</v>
      </c>
      <c r="S718" s="250">
        <f>VLOOKUP($A718,'App C Inv'!$A:$I,5,FALSE)</f>
        <v>4204.1747999999998</v>
      </c>
      <c r="T718" s="250">
        <f>VLOOKUP($A718,'App C Inv'!$A:$I,6,FALSE)</f>
        <v>2787.3798400000001</v>
      </c>
      <c r="U718" s="250">
        <f>VLOOKUP($A718,'App C Inv'!$A:$I,7,FALSE)</f>
        <v>9170.2828000000009</v>
      </c>
      <c r="V718" s="250">
        <f>VLOOKUP($A718,'App C Inv'!$A:$I,8,FALSE)</f>
        <v>713.58112000000006</v>
      </c>
      <c r="W718" s="250">
        <f>VLOOKUP($A718,'App C Inv'!$A:$I,9,FALSE)</f>
        <v>0</v>
      </c>
      <c r="Z718" s="250">
        <f>VLOOKUP($A718,'App C Assum'!$A:$I,5,FALSE)</f>
        <v>2679.33736</v>
      </c>
      <c r="AA718" s="250">
        <f>VLOOKUP($A718,'App C Assum'!$A:$I,6,FALSE)</f>
        <v>0</v>
      </c>
      <c r="AB718" s="250">
        <f>VLOOKUP($A718,'App C Assum'!$A:$I,7,FALSE)</f>
        <v>0</v>
      </c>
      <c r="AC718" s="250">
        <f>VLOOKUP($A718,'App C Assum'!$A:$I,8,FALSE)</f>
        <v>0</v>
      </c>
      <c r="AD718" s="250">
        <f>VLOOKUP($A718,'App C Assum'!$A:$I,9,FALSE)</f>
        <v>0</v>
      </c>
      <c r="AG718" s="250">
        <f>VLOOKUP($A718,'App C Share Outflows'!$A:$I,5,FALSE)</f>
        <v>840.15775000000076</v>
      </c>
      <c r="AH718" s="250">
        <f>VLOOKUP($A718,'App C Share Outflows'!$A:$I,6,FALSE)</f>
        <v>284.15775000000076</v>
      </c>
      <c r="AI718" s="250">
        <f>VLOOKUP($A718,'App C Share Outflows'!$A:$I,7,FALSE)</f>
        <v>0</v>
      </c>
      <c r="AJ718" s="250">
        <f>VLOOKUP($A718,'App C Share Outflows'!$A:$I,8,FALSE)</f>
        <v>0</v>
      </c>
      <c r="AK718" s="250">
        <f>VLOOKUP($A718,'App C Share Outflows'!$A:$I,9,FALSE)</f>
        <v>0</v>
      </c>
      <c r="AN718" s="250">
        <f>VLOOKUP($A718,'App C Share Inflows'!$A:$I,5,FALSE)</f>
        <v>-362.20732000000112</v>
      </c>
      <c r="AO718" s="250">
        <f>VLOOKUP($A718,'App C Share Inflows'!$A:$I,6,FALSE)</f>
        <v>-362.20732000000112</v>
      </c>
      <c r="AP718" s="250">
        <f>VLOOKUP($A718,'App C Share Inflows'!$A:$I,7,FALSE)</f>
        <v>-165.32732000000101</v>
      </c>
      <c r="AQ718" s="250">
        <f>VLOOKUP($A718,'App C Share Inflows'!$A:$I,8,FALSE)</f>
        <v>0</v>
      </c>
      <c r="AR718" s="250">
        <f>VLOOKUP($A718,'App C Share Inflows'!$A:$I,9,FALSE)</f>
        <v>0</v>
      </c>
    </row>
    <row r="719" spans="1:44">
      <c r="A719" s="4">
        <v>97901</v>
      </c>
      <c r="B719" s="84" t="s">
        <v>714</v>
      </c>
      <c r="C719" s="249">
        <f>VLOOKUP($A719,'App C Total'!$A:$I,3,FALSE)</f>
        <v>3.4248899999999999E-3</v>
      </c>
      <c r="D719" s="44"/>
      <c r="E719" s="250">
        <f>VLOOKUP($A719,'App C Total'!$A:$I,5,FALSE)</f>
        <v>3255802.4367024992</v>
      </c>
      <c r="F719" s="250">
        <f>VLOOKUP($A719,'App C Total'!$A:$I,6,FALSE)</f>
        <v>1567658.6070624997</v>
      </c>
      <c r="G719" s="250">
        <f>VLOOKUP($A719,'App C Total'!$A:$I,7,FALSE)</f>
        <v>3951630.5417524995</v>
      </c>
      <c r="H719" s="250">
        <f>VLOOKUP($A719,'App C Total'!$A:$I,8,FALSE)</f>
        <v>256716.05484</v>
      </c>
      <c r="I719" s="250">
        <f>VLOOKUP($A719,'App C Total'!$A:$I,9,FALSE)</f>
        <v>0</v>
      </c>
      <c r="L719" s="250">
        <f>VLOOKUP($A719,'App C Exp'!$A:$I,5,FALSE)</f>
        <v>984309.96110999992</v>
      </c>
      <c r="M719" s="250">
        <f>VLOOKUP($A719,'App C Exp'!$A:$I,6,FALSE)</f>
        <v>730833.85220999992</v>
      </c>
      <c r="N719" s="250">
        <f>VLOOKUP($A719,'App C Exp'!$A:$I,7,FALSE)</f>
        <v>758037.75347999996</v>
      </c>
      <c r="O719" s="250">
        <f>VLOOKUP($A719,'App C Exp'!$A:$I,8,FALSE)</f>
        <v>0</v>
      </c>
      <c r="P719" s="250">
        <f>VLOOKUP($A719,'App C Exp'!$A:$I,9,FALSE)</f>
        <v>0</v>
      </c>
      <c r="S719" s="250">
        <f>VLOOKUP($A719,'App C Inv'!$A:$I,5,FALSE)</f>
        <v>1512482.7973499999</v>
      </c>
      <c r="T719" s="250">
        <f>VLOOKUP($A719,'App C Inv'!$A:$I,6,FALSE)</f>
        <v>1002780.3928799999</v>
      </c>
      <c r="U719" s="250">
        <f>VLOOKUP($A719,'App C Inv'!$A:$I,7,FALSE)</f>
        <v>3299076.66585</v>
      </c>
      <c r="V719" s="250">
        <f>VLOOKUP($A719,'App C Inv'!$A:$I,8,FALSE)</f>
        <v>256716.05484</v>
      </c>
      <c r="W719" s="250">
        <f>VLOOKUP($A719,'App C Inv'!$A:$I,9,FALSE)</f>
        <v>0</v>
      </c>
      <c r="Z719" s="250">
        <f>VLOOKUP($A719,'App C Assum'!$A:$I,5,FALSE)</f>
        <v>963911.31626999995</v>
      </c>
      <c r="AA719" s="250">
        <f>VLOOKUP($A719,'App C Assum'!$A:$I,6,FALSE)</f>
        <v>0</v>
      </c>
      <c r="AB719" s="250">
        <f>VLOOKUP($A719,'App C Assum'!$A:$I,7,FALSE)</f>
        <v>0</v>
      </c>
      <c r="AC719" s="250">
        <f>VLOOKUP($A719,'App C Assum'!$A:$I,8,FALSE)</f>
        <v>0</v>
      </c>
      <c r="AD719" s="250">
        <f>VLOOKUP($A719,'App C Assum'!$A:$I,9,FALSE)</f>
        <v>0</v>
      </c>
      <c r="AG719" s="250">
        <f>VLOOKUP($A719,'App C Share Outflows'!$A:$I,5,FALSE)</f>
        <v>7100.952500000014</v>
      </c>
      <c r="AH719" s="250">
        <f>VLOOKUP($A719,'App C Share Outflows'!$A:$I,6,FALSE)</f>
        <v>7100.952500000014</v>
      </c>
      <c r="AI719" s="250">
        <f>VLOOKUP($A719,'App C Share Outflows'!$A:$I,7,FALSE)</f>
        <v>0</v>
      </c>
      <c r="AJ719" s="250">
        <f>VLOOKUP($A719,'App C Share Outflows'!$A:$I,8,FALSE)</f>
        <v>0</v>
      </c>
      <c r="AK719" s="250">
        <f>VLOOKUP($A719,'App C Share Outflows'!$A:$I,9,FALSE)</f>
        <v>0</v>
      </c>
      <c r="AN719" s="250">
        <f>VLOOKUP($A719,'App C Share Inflows'!$A:$I,5,FALSE)</f>
        <v>-212002.59052750032</v>
      </c>
      <c r="AO719" s="250">
        <f>VLOOKUP($A719,'App C Share Inflows'!$A:$I,6,FALSE)</f>
        <v>-173056.59052750032</v>
      </c>
      <c r="AP719" s="250">
        <f>VLOOKUP($A719,'App C Share Inflows'!$A:$I,7,FALSE)</f>
        <v>-105483.87757750048</v>
      </c>
      <c r="AQ719" s="250">
        <f>VLOOKUP($A719,'App C Share Inflows'!$A:$I,8,FALSE)</f>
        <v>0</v>
      </c>
      <c r="AR719" s="250">
        <f>VLOOKUP($A719,'App C Share Inflows'!$A:$I,9,FALSE)</f>
        <v>0</v>
      </c>
    </row>
    <row r="720" spans="1:44">
      <c r="A720" s="4">
        <v>97911</v>
      </c>
      <c r="B720" s="84" t="s">
        <v>715</v>
      </c>
      <c r="C720" s="249">
        <f>VLOOKUP($A720,'App C Total'!$A:$I,3,FALSE)</f>
        <v>1.11943E-3</v>
      </c>
      <c r="D720" s="44"/>
      <c r="E720" s="250">
        <f>VLOOKUP($A720,'App C Total'!$A:$I,5,FALSE)</f>
        <v>1131364.4783675002</v>
      </c>
      <c r="F720" s="250">
        <f>VLOOKUP($A720,'App C Total'!$A:$I,6,FALSE)</f>
        <v>596103.79568750004</v>
      </c>
      <c r="G720" s="250">
        <f>VLOOKUP($A720,'App C Total'!$A:$I,7,FALSE)</f>
        <v>1327230.7528675001</v>
      </c>
      <c r="H720" s="250">
        <f>VLOOKUP($A720,'App C Total'!$A:$I,8,FALSE)</f>
        <v>83907.995080000008</v>
      </c>
      <c r="I720" s="250">
        <f>VLOOKUP($A720,'App C Total'!$A:$I,9,FALSE)</f>
        <v>0</v>
      </c>
      <c r="L720" s="250">
        <f>VLOOKUP($A720,'App C Exp'!$A:$I,5,FALSE)</f>
        <v>321723.06257000001</v>
      </c>
      <c r="M720" s="250">
        <f>VLOOKUP($A720,'App C Exp'!$A:$I,6,FALSE)</f>
        <v>238874.04827</v>
      </c>
      <c r="N720" s="250">
        <f>VLOOKUP($A720,'App C Exp'!$A:$I,7,FALSE)</f>
        <v>247765.68076000002</v>
      </c>
      <c r="O720" s="250">
        <f>VLOOKUP($A720,'App C Exp'!$A:$I,8,FALSE)</f>
        <v>0</v>
      </c>
      <c r="P720" s="250">
        <f>VLOOKUP($A720,'App C Exp'!$A:$I,9,FALSE)</f>
        <v>0</v>
      </c>
      <c r="S720" s="250">
        <f>VLOOKUP($A720,'App C Inv'!$A:$I,5,FALSE)</f>
        <v>494357.07945000002</v>
      </c>
      <c r="T720" s="250">
        <f>VLOOKUP($A720,'App C Inv'!$A:$I,6,FALSE)</f>
        <v>327760.14856</v>
      </c>
      <c r="U720" s="250">
        <f>VLOOKUP($A720,'App C Inv'!$A:$I,7,FALSE)</f>
        <v>1078307.7389500001</v>
      </c>
      <c r="V720" s="250">
        <f>VLOOKUP($A720,'App C Inv'!$A:$I,8,FALSE)</f>
        <v>83907.995080000008</v>
      </c>
      <c r="W720" s="250">
        <f>VLOOKUP($A720,'App C Inv'!$A:$I,9,FALSE)</f>
        <v>0</v>
      </c>
      <c r="Z720" s="250">
        <f>VLOOKUP($A720,'App C Assum'!$A:$I,5,FALSE)</f>
        <v>315055.73749000003</v>
      </c>
      <c r="AA720" s="250">
        <f>VLOOKUP($A720,'App C Assum'!$A:$I,6,FALSE)</f>
        <v>0</v>
      </c>
      <c r="AB720" s="250">
        <f>VLOOKUP($A720,'App C Assum'!$A:$I,7,FALSE)</f>
        <v>0</v>
      </c>
      <c r="AC720" s="250">
        <f>VLOOKUP($A720,'App C Assum'!$A:$I,8,FALSE)</f>
        <v>0</v>
      </c>
      <c r="AD720" s="250">
        <f>VLOOKUP($A720,'App C Assum'!$A:$I,9,FALSE)</f>
        <v>0</v>
      </c>
      <c r="AG720" s="250">
        <f>VLOOKUP($A720,'App C Share Outflows'!$A:$I,5,FALSE)</f>
        <v>29469.59885750003</v>
      </c>
      <c r="AH720" s="250">
        <f>VLOOKUP($A720,'App C Share Outflows'!$A:$I,6,FALSE)</f>
        <v>29469.59885750003</v>
      </c>
      <c r="AI720" s="250">
        <f>VLOOKUP($A720,'App C Share Outflows'!$A:$I,7,FALSE)</f>
        <v>1157.3331575000411</v>
      </c>
      <c r="AJ720" s="250">
        <f>VLOOKUP($A720,'App C Share Outflows'!$A:$I,8,FALSE)</f>
        <v>0</v>
      </c>
      <c r="AK720" s="250">
        <f>VLOOKUP($A720,'App C Share Outflows'!$A:$I,9,FALSE)</f>
        <v>0</v>
      </c>
      <c r="AN720" s="250">
        <f>VLOOKUP($A720,'App C Share Inflows'!$A:$I,5,FALSE)</f>
        <v>-29241</v>
      </c>
      <c r="AO720" s="250">
        <f>VLOOKUP($A720,'App C Share Inflows'!$A:$I,6,FALSE)</f>
        <v>0</v>
      </c>
      <c r="AP720" s="250">
        <f>VLOOKUP($A720,'App C Share Inflows'!$A:$I,7,FALSE)</f>
        <v>0</v>
      </c>
      <c r="AQ720" s="250">
        <f>VLOOKUP($A720,'App C Share Inflows'!$A:$I,8,FALSE)</f>
        <v>0</v>
      </c>
      <c r="AR720" s="250">
        <f>VLOOKUP($A720,'App C Share Inflows'!$A:$I,9,FALSE)</f>
        <v>0</v>
      </c>
    </row>
    <row r="721" spans="1:44">
      <c r="A721" s="4">
        <v>97913</v>
      </c>
      <c r="B721" s="84" t="s">
        <v>716</v>
      </c>
      <c r="C721" s="249">
        <f>VLOOKUP($A721,'App C Total'!$A:$I,3,FALSE)</f>
        <v>3.5179999999999999E-5</v>
      </c>
      <c r="D721" s="44"/>
      <c r="E721" s="250">
        <f>VLOOKUP($A721,'App C Total'!$A:$I,5,FALSE)</f>
        <v>54767.444804999999</v>
      </c>
      <c r="F721" s="250">
        <f>VLOOKUP($A721,'App C Total'!$A:$I,6,FALSE)</f>
        <v>26894.015124999998</v>
      </c>
      <c r="G721" s="250">
        <f>VLOOKUP($A721,'App C Total'!$A:$I,7,FALSE)</f>
        <v>46950.690454999996</v>
      </c>
      <c r="H721" s="250">
        <f>VLOOKUP($A721,'App C Total'!$A:$I,8,FALSE)</f>
        <v>2636.95208</v>
      </c>
      <c r="I721" s="250">
        <f>VLOOKUP($A721,'App C Total'!$A:$I,9,FALSE)</f>
        <v>0</v>
      </c>
      <c r="L721" s="250">
        <f>VLOOKUP($A721,'App C Exp'!$A:$I,5,FALSE)</f>
        <v>10110.696819999999</v>
      </c>
      <c r="M721" s="250">
        <f>VLOOKUP($A721,'App C Exp'!$A:$I,6,FALSE)</f>
        <v>7507.02502</v>
      </c>
      <c r="N721" s="250">
        <f>VLOOKUP($A721,'App C Exp'!$A:$I,7,FALSE)</f>
        <v>7786.4597599999997</v>
      </c>
      <c r="O721" s="250">
        <f>VLOOKUP($A721,'App C Exp'!$A:$I,8,FALSE)</f>
        <v>0</v>
      </c>
      <c r="P721" s="250">
        <f>VLOOKUP($A721,'App C Exp'!$A:$I,9,FALSE)</f>
        <v>0</v>
      </c>
      <c r="S721" s="250">
        <f>VLOOKUP($A721,'App C Inv'!$A:$I,5,FALSE)</f>
        <v>15536.0157</v>
      </c>
      <c r="T721" s="250">
        <f>VLOOKUP($A721,'App C Inv'!$A:$I,6,FALSE)</f>
        <v>10300.422559999999</v>
      </c>
      <c r="U721" s="250">
        <f>VLOOKUP($A721,'App C Inv'!$A:$I,7,FALSE)</f>
        <v>33887.662700000001</v>
      </c>
      <c r="V721" s="250">
        <f>VLOOKUP($A721,'App C Inv'!$A:$I,8,FALSE)</f>
        <v>2636.95208</v>
      </c>
      <c r="W721" s="250">
        <f>VLOOKUP($A721,'App C Inv'!$A:$I,9,FALSE)</f>
        <v>0</v>
      </c>
      <c r="Z721" s="250">
        <f>VLOOKUP($A721,'App C Assum'!$A:$I,5,FALSE)</f>
        <v>9901.1647400000002</v>
      </c>
      <c r="AA721" s="250">
        <f>VLOOKUP($A721,'App C Assum'!$A:$I,6,FALSE)</f>
        <v>0</v>
      </c>
      <c r="AB721" s="250">
        <f>VLOOKUP($A721,'App C Assum'!$A:$I,7,FALSE)</f>
        <v>0</v>
      </c>
      <c r="AC721" s="250">
        <f>VLOOKUP($A721,'App C Assum'!$A:$I,8,FALSE)</f>
        <v>0</v>
      </c>
      <c r="AD721" s="250">
        <f>VLOOKUP($A721,'App C Assum'!$A:$I,9,FALSE)</f>
        <v>0</v>
      </c>
      <c r="AG721" s="250">
        <f>VLOOKUP($A721,'App C Share Outflows'!$A:$I,5,FALSE)</f>
        <v>20015.209244999998</v>
      </c>
      <c r="AH721" s="250">
        <f>VLOOKUP($A721,'App C Share Outflows'!$A:$I,6,FALSE)</f>
        <v>9882.2092449999964</v>
      </c>
      <c r="AI721" s="250">
        <f>VLOOKUP($A721,'App C Share Outflows'!$A:$I,7,FALSE)</f>
        <v>5276.5679949999976</v>
      </c>
      <c r="AJ721" s="250">
        <f>VLOOKUP($A721,'App C Share Outflows'!$A:$I,8,FALSE)</f>
        <v>0</v>
      </c>
      <c r="AK721" s="250">
        <f>VLOOKUP($A721,'App C Share Outflows'!$A:$I,9,FALSE)</f>
        <v>0</v>
      </c>
      <c r="AN721" s="250">
        <f>VLOOKUP($A721,'App C Share Inflows'!$A:$I,5,FALSE)</f>
        <v>-795.64170000000195</v>
      </c>
      <c r="AO721" s="250">
        <f>VLOOKUP($A721,'App C Share Inflows'!$A:$I,6,FALSE)</f>
        <v>-795.64170000000195</v>
      </c>
      <c r="AP721" s="250">
        <f>VLOOKUP($A721,'App C Share Inflows'!$A:$I,7,FALSE)</f>
        <v>0</v>
      </c>
      <c r="AQ721" s="250">
        <f>VLOOKUP($A721,'App C Share Inflows'!$A:$I,8,FALSE)</f>
        <v>0</v>
      </c>
      <c r="AR721" s="250">
        <f>VLOOKUP($A721,'App C Share Inflows'!$A:$I,9,FALSE)</f>
        <v>0</v>
      </c>
    </row>
    <row r="722" spans="1:44">
      <c r="A722" s="4">
        <v>97917</v>
      </c>
      <c r="B722" s="84" t="s">
        <v>717</v>
      </c>
      <c r="C722" s="249">
        <f>VLOOKUP($A722,'App C Total'!$A:$I,3,FALSE)</f>
        <v>2.5729999999999999E-5</v>
      </c>
      <c r="D722" s="44"/>
      <c r="E722" s="250">
        <f>VLOOKUP($A722,'App C Total'!$A:$I,5,FALSE)</f>
        <v>37585.314642499994</v>
      </c>
      <c r="F722" s="250">
        <f>VLOOKUP($A722,'App C Total'!$A:$I,6,FALSE)</f>
        <v>20111.293162499995</v>
      </c>
      <c r="G722" s="250">
        <f>VLOOKUP($A722,'App C Total'!$A:$I,7,FALSE)</f>
        <v>33524.888142499993</v>
      </c>
      <c r="H722" s="250">
        <f>VLOOKUP($A722,'App C Total'!$A:$I,8,FALSE)</f>
        <v>1928.61788</v>
      </c>
      <c r="I722" s="250">
        <f>VLOOKUP($A722,'App C Total'!$A:$I,9,FALSE)</f>
        <v>0</v>
      </c>
      <c r="L722" s="250">
        <f>VLOOKUP($A722,'App C Exp'!$A:$I,5,FALSE)</f>
        <v>7394.7762699999994</v>
      </c>
      <c r="M722" s="250">
        <f>VLOOKUP($A722,'App C Exp'!$A:$I,6,FALSE)</f>
        <v>5490.4989699999996</v>
      </c>
      <c r="N722" s="250">
        <f>VLOOKUP($A722,'App C Exp'!$A:$I,7,FALSE)</f>
        <v>5694.8723599999994</v>
      </c>
      <c r="O722" s="250">
        <f>VLOOKUP($A722,'App C Exp'!$A:$I,8,FALSE)</f>
        <v>0</v>
      </c>
      <c r="P722" s="250">
        <f>VLOOKUP($A722,'App C Exp'!$A:$I,9,FALSE)</f>
        <v>0</v>
      </c>
      <c r="S722" s="250">
        <f>VLOOKUP($A722,'App C Inv'!$A:$I,5,FALSE)</f>
        <v>11362.75395</v>
      </c>
      <c r="T722" s="250">
        <f>VLOOKUP($A722,'App C Inv'!$A:$I,6,FALSE)</f>
        <v>7533.5381600000001</v>
      </c>
      <c r="U722" s="250">
        <f>VLOOKUP($A722,'App C Inv'!$A:$I,7,FALSE)</f>
        <v>24784.80845</v>
      </c>
      <c r="V722" s="250">
        <f>VLOOKUP($A722,'App C Inv'!$A:$I,8,FALSE)</f>
        <v>1928.61788</v>
      </c>
      <c r="W722" s="250">
        <f>VLOOKUP($A722,'App C Inv'!$A:$I,9,FALSE)</f>
        <v>0</v>
      </c>
      <c r="Z722" s="250">
        <f>VLOOKUP($A722,'App C Assum'!$A:$I,5,FALSE)</f>
        <v>7241.5283899999995</v>
      </c>
      <c r="AA722" s="250">
        <f>VLOOKUP($A722,'App C Assum'!$A:$I,6,FALSE)</f>
        <v>0</v>
      </c>
      <c r="AB722" s="250">
        <f>VLOOKUP($A722,'App C Assum'!$A:$I,7,FALSE)</f>
        <v>0</v>
      </c>
      <c r="AC722" s="250">
        <f>VLOOKUP($A722,'App C Assum'!$A:$I,8,FALSE)</f>
        <v>0</v>
      </c>
      <c r="AD722" s="250">
        <f>VLOOKUP($A722,'App C Assum'!$A:$I,9,FALSE)</f>
        <v>0</v>
      </c>
      <c r="AG722" s="250">
        <f>VLOOKUP($A722,'App C Share Outflows'!$A:$I,5,FALSE)</f>
        <v>11586.256032499994</v>
      </c>
      <c r="AH722" s="250">
        <f>VLOOKUP($A722,'App C Share Outflows'!$A:$I,6,FALSE)</f>
        <v>7087.256032499994</v>
      </c>
      <c r="AI722" s="250">
        <f>VLOOKUP($A722,'App C Share Outflows'!$A:$I,7,FALSE)</f>
        <v>3045.2073324999947</v>
      </c>
      <c r="AJ722" s="250">
        <f>VLOOKUP($A722,'App C Share Outflows'!$A:$I,8,FALSE)</f>
        <v>0</v>
      </c>
      <c r="AK722" s="250">
        <f>VLOOKUP($A722,'App C Share Outflows'!$A:$I,9,FALSE)</f>
        <v>0</v>
      </c>
      <c r="AN722" s="250">
        <f>VLOOKUP($A722,'App C Share Inflows'!$A:$I,5,FALSE)</f>
        <v>0</v>
      </c>
      <c r="AO722" s="250">
        <f>VLOOKUP($A722,'App C Share Inflows'!$A:$I,6,FALSE)</f>
        <v>0</v>
      </c>
      <c r="AP722" s="250">
        <f>VLOOKUP($A722,'App C Share Inflows'!$A:$I,7,FALSE)</f>
        <v>0</v>
      </c>
      <c r="AQ722" s="250">
        <f>VLOOKUP($A722,'App C Share Inflows'!$A:$I,8,FALSE)</f>
        <v>0</v>
      </c>
      <c r="AR722" s="250">
        <f>VLOOKUP($A722,'App C Share Inflows'!$A:$I,9,FALSE)</f>
        <v>0</v>
      </c>
    </row>
    <row r="723" spans="1:44">
      <c r="A723" s="4">
        <v>97921</v>
      </c>
      <c r="B723" s="84" t="s">
        <v>718</v>
      </c>
      <c r="C723" s="249">
        <f>VLOOKUP($A723,'App C Total'!$A:$I,3,FALSE)</f>
        <v>2.0594999999999999E-4</v>
      </c>
      <c r="D723" s="44"/>
      <c r="E723" s="250">
        <f>VLOOKUP($A723,'App C Total'!$A:$I,5,FALSE)</f>
        <v>206384.49111249999</v>
      </c>
      <c r="F723" s="250">
        <f>VLOOKUP($A723,'App C Total'!$A:$I,6,FALSE)</f>
        <v>102523.84891250002</v>
      </c>
      <c r="G723" s="250">
        <f>VLOOKUP($A723,'App C Total'!$A:$I,7,FALSE)</f>
        <v>242304.3566875</v>
      </c>
      <c r="H723" s="250">
        <f>VLOOKUP($A723,'App C Total'!$A:$I,8,FALSE)</f>
        <v>15437.188199999999</v>
      </c>
      <c r="I723" s="250">
        <f>VLOOKUP($A723,'App C Total'!$A:$I,9,FALSE)</f>
        <v>0</v>
      </c>
      <c r="L723" s="250">
        <f>VLOOKUP($A723,'App C Exp'!$A:$I,5,FALSE)</f>
        <v>59189.824049999996</v>
      </c>
      <c r="M723" s="250">
        <f>VLOOKUP($A723,'App C Exp'!$A:$I,6,FALSE)</f>
        <v>43947.464549999997</v>
      </c>
      <c r="N723" s="250">
        <f>VLOOKUP($A723,'App C Exp'!$A:$I,7,FALSE)</f>
        <v>45583.325400000002</v>
      </c>
      <c r="O723" s="250">
        <f>VLOOKUP($A723,'App C Exp'!$A:$I,8,FALSE)</f>
        <v>0</v>
      </c>
      <c r="P723" s="250">
        <f>VLOOKUP($A723,'App C Exp'!$A:$I,9,FALSE)</f>
        <v>0</v>
      </c>
      <c r="S723" s="250">
        <f>VLOOKUP($A723,'App C Inv'!$A:$I,5,FALSE)</f>
        <v>90950.609249999994</v>
      </c>
      <c r="T723" s="250">
        <f>VLOOKUP($A723,'App C Inv'!$A:$I,6,FALSE)</f>
        <v>60300.5124</v>
      </c>
      <c r="U723" s="250">
        <f>VLOOKUP($A723,'App C Inv'!$A:$I,7,FALSE)</f>
        <v>198384.42674999998</v>
      </c>
      <c r="V723" s="250">
        <f>VLOOKUP($A723,'App C Inv'!$A:$I,8,FALSE)</f>
        <v>15437.188199999999</v>
      </c>
      <c r="W723" s="250">
        <f>VLOOKUP($A723,'App C Inv'!$A:$I,9,FALSE)</f>
        <v>0</v>
      </c>
      <c r="Z723" s="250">
        <f>VLOOKUP($A723,'App C Assum'!$A:$I,5,FALSE)</f>
        <v>57963.185849999994</v>
      </c>
      <c r="AA723" s="250">
        <f>VLOOKUP($A723,'App C Assum'!$A:$I,6,FALSE)</f>
        <v>0</v>
      </c>
      <c r="AB723" s="250">
        <f>VLOOKUP($A723,'App C Assum'!$A:$I,7,FALSE)</f>
        <v>0</v>
      </c>
      <c r="AC723" s="250">
        <f>VLOOKUP($A723,'App C Assum'!$A:$I,8,FALSE)</f>
        <v>0</v>
      </c>
      <c r="AD723" s="250">
        <f>VLOOKUP($A723,'App C Assum'!$A:$I,9,FALSE)</f>
        <v>0</v>
      </c>
      <c r="AG723" s="250">
        <f>VLOOKUP($A723,'App C Share Outflows'!$A:$I,5,FALSE)</f>
        <v>1024.0668749999968</v>
      </c>
      <c r="AH723" s="250">
        <f>VLOOKUP($A723,'App C Share Outflows'!$A:$I,6,FALSE)</f>
        <v>1019.0668749999968</v>
      </c>
      <c r="AI723" s="250">
        <f>VLOOKUP($A723,'App C Share Outflows'!$A:$I,7,FALSE)</f>
        <v>0</v>
      </c>
      <c r="AJ723" s="250">
        <f>VLOOKUP($A723,'App C Share Outflows'!$A:$I,8,FALSE)</f>
        <v>0</v>
      </c>
      <c r="AK723" s="250">
        <f>VLOOKUP($A723,'App C Share Outflows'!$A:$I,9,FALSE)</f>
        <v>0</v>
      </c>
      <c r="AN723" s="250">
        <f>VLOOKUP($A723,'App C Share Inflows'!$A:$I,5,FALSE)</f>
        <v>-2743.194912499981</v>
      </c>
      <c r="AO723" s="250">
        <f>VLOOKUP($A723,'App C Share Inflows'!$A:$I,6,FALSE)</f>
        <v>-2743.194912499981</v>
      </c>
      <c r="AP723" s="250">
        <f>VLOOKUP($A723,'App C Share Inflows'!$A:$I,7,FALSE)</f>
        <v>-1663.3954624999897</v>
      </c>
      <c r="AQ723" s="250">
        <f>VLOOKUP($A723,'App C Share Inflows'!$A:$I,8,FALSE)</f>
        <v>0</v>
      </c>
      <c r="AR723" s="250">
        <f>VLOOKUP($A723,'App C Share Inflows'!$A:$I,9,FALSE)</f>
        <v>0</v>
      </c>
    </row>
    <row r="724" spans="1:44">
      <c r="A724" s="4">
        <v>97931</v>
      </c>
      <c r="B724" s="84" t="s">
        <v>719</v>
      </c>
      <c r="C724" s="249">
        <f>VLOOKUP($A724,'App C Total'!$A:$I,3,FALSE)</f>
        <v>4.2169999999999998E-5</v>
      </c>
      <c r="D724" s="44"/>
      <c r="E724" s="250">
        <f>VLOOKUP($A724,'App C Total'!$A:$I,5,FALSE)</f>
        <v>19854.411732500012</v>
      </c>
      <c r="F724" s="250">
        <f>VLOOKUP($A724,'App C Total'!$A:$I,6,FALSE)</f>
        <v>3363.0928125000137</v>
      </c>
      <c r="G724" s="250">
        <f>VLOOKUP($A724,'App C Total'!$A:$I,7,FALSE)</f>
        <v>39733.359432499994</v>
      </c>
      <c r="H724" s="250">
        <f>VLOOKUP($A724,'App C Total'!$A:$I,8,FALSE)</f>
        <v>3160.8945199999998</v>
      </c>
      <c r="I724" s="250">
        <f>VLOOKUP($A724,'App C Total'!$A:$I,9,FALSE)</f>
        <v>0</v>
      </c>
      <c r="L724" s="250">
        <f>VLOOKUP($A724,'App C Exp'!$A:$I,5,FALSE)</f>
        <v>12119.615829999999</v>
      </c>
      <c r="M724" s="250">
        <f>VLOOKUP($A724,'App C Exp'!$A:$I,6,FALSE)</f>
        <v>8998.6141299999999</v>
      </c>
      <c r="N724" s="250">
        <f>VLOOKUP($A724,'App C Exp'!$A:$I,7,FALSE)</f>
        <v>9333.5704399999995</v>
      </c>
      <c r="O724" s="250">
        <f>VLOOKUP($A724,'App C Exp'!$A:$I,8,FALSE)</f>
        <v>0</v>
      </c>
      <c r="P724" s="250">
        <f>VLOOKUP($A724,'App C Exp'!$A:$I,9,FALSE)</f>
        <v>0</v>
      </c>
      <c r="S724" s="250">
        <f>VLOOKUP($A724,'App C Inv'!$A:$I,5,FALSE)</f>
        <v>18622.904549999999</v>
      </c>
      <c r="T724" s="250">
        <f>VLOOKUP($A724,'App C Inv'!$A:$I,6,FALSE)</f>
        <v>12347.038639999999</v>
      </c>
      <c r="U724" s="250">
        <f>VLOOKUP($A724,'App C Inv'!$A:$I,7,FALSE)</f>
        <v>40620.885049999997</v>
      </c>
      <c r="V724" s="250">
        <f>VLOOKUP($A724,'App C Inv'!$A:$I,8,FALSE)</f>
        <v>3160.8945199999998</v>
      </c>
      <c r="W724" s="250">
        <f>VLOOKUP($A724,'App C Inv'!$A:$I,9,FALSE)</f>
        <v>0</v>
      </c>
      <c r="Z724" s="250">
        <f>VLOOKUP($A724,'App C Assum'!$A:$I,5,FALSE)</f>
        <v>11868.451309999999</v>
      </c>
      <c r="AA724" s="250">
        <f>VLOOKUP($A724,'App C Assum'!$A:$I,6,FALSE)</f>
        <v>0</v>
      </c>
      <c r="AB724" s="250">
        <f>VLOOKUP($A724,'App C Assum'!$A:$I,7,FALSE)</f>
        <v>0</v>
      </c>
      <c r="AC724" s="250">
        <f>VLOOKUP($A724,'App C Assum'!$A:$I,8,FALSE)</f>
        <v>0</v>
      </c>
      <c r="AD724" s="250">
        <f>VLOOKUP($A724,'App C Assum'!$A:$I,9,FALSE)</f>
        <v>0</v>
      </c>
      <c r="AG724" s="250">
        <f>VLOOKUP($A724,'App C Share Outflows'!$A:$I,5,FALSE)</f>
        <v>0</v>
      </c>
      <c r="AH724" s="250">
        <f>VLOOKUP($A724,'App C Share Outflows'!$A:$I,6,FALSE)</f>
        <v>0</v>
      </c>
      <c r="AI724" s="250">
        <f>VLOOKUP($A724,'App C Share Outflows'!$A:$I,7,FALSE)</f>
        <v>0</v>
      </c>
      <c r="AJ724" s="250">
        <f>VLOOKUP($A724,'App C Share Outflows'!$A:$I,8,FALSE)</f>
        <v>0</v>
      </c>
      <c r="AK724" s="250">
        <f>VLOOKUP($A724,'App C Share Outflows'!$A:$I,9,FALSE)</f>
        <v>0</v>
      </c>
      <c r="AN724" s="250">
        <f>VLOOKUP($A724,'App C Share Inflows'!$A:$I,5,FALSE)</f>
        <v>-22756.559957499987</v>
      </c>
      <c r="AO724" s="250">
        <f>VLOOKUP($A724,'App C Share Inflows'!$A:$I,6,FALSE)</f>
        <v>-17982.559957499987</v>
      </c>
      <c r="AP724" s="250">
        <f>VLOOKUP($A724,'App C Share Inflows'!$A:$I,7,FALSE)</f>
        <v>-10221.096057499997</v>
      </c>
      <c r="AQ724" s="250">
        <f>VLOOKUP($A724,'App C Share Inflows'!$A:$I,8,FALSE)</f>
        <v>0</v>
      </c>
      <c r="AR724" s="250">
        <f>VLOOKUP($A724,'App C Share Inflows'!$A:$I,9,FALSE)</f>
        <v>0</v>
      </c>
    </row>
    <row r="725" spans="1:44">
      <c r="A725" s="4">
        <v>97941</v>
      </c>
      <c r="B725" s="84" t="s">
        <v>720</v>
      </c>
      <c r="C725" s="249">
        <f>VLOOKUP($A725,'App C Total'!$A:$I,3,FALSE)</f>
        <v>1.8493000000000001E-4</v>
      </c>
      <c r="D725" s="44"/>
      <c r="E725" s="250">
        <f>VLOOKUP($A725,'App C Total'!$A:$I,5,FALSE)</f>
        <v>162871.9040175</v>
      </c>
      <c r="F725" s="250">
        <f>VLOOKUP($A725,'App C Total'!$A:$I,6,FALSE)</f>
        <v>77344.143337499991</v>
      </c>
      <c r="G725" s="250">
        <f>VLOOKUP($A725,'App C Total'!$A:$I,7,FALSE)</f>
        <v>200876.79189249998</v>
      </c>
      <c r="H725" s="250">
        <f>VLOOKUP($A725,'App C Total'!$A:$I,8,FALSE)</f>
        <v>13861.613080000001</v>
      </c>
      <c r="I725" s="250">
        <f>VLOOKUP($A725,'App C Total'!$A:$I,9,FALSE)</f>
        <v>0</v>
      </c>
      <c r="L725" s="250">
        <f>VLOOKUP($A725,'App C Exp'!$A:$I,5,FALSE)</f>
        <v>53148.697070000002</v>
      </c>
      <c r="M725" s="250">
        <f>VLOOKUP($A725,'App C Exp'!$A:$I,6,FALSE)</f>
        <v>39462.027770000001</v>
      </c>
      <c r="N725" s="250">
        <f>VLOOKUP($A725,'App C Exp'!$A:$I,7,FALSE)</f>
        <v>40930.926760000002</v>
      </c>
      <c r="O725" s="250">
        <f>VLOOKUP($A725,'App C Exp'!$A:$I,8,FALSE)</f>
        <v>0</v>
      </c>
      <c r="P725" s="250">
        <f>VLOOKUP($A725,'App C Exp'!$A:$I,9,FALSE)</f>
        <v>0</v>
      </c>
      <c r="S725" s="250">
        <f>VLOOKUP($A725,'App C Inv'!$A:$I,5,FALSE)</f>
        <v>81667.861950000006</v>
      </c>
      <c r="T725" s="250">
        <f>VLOOKUP($A725,'App C Inv'!$A:$I,6,FALSE)</f>
        <v>54146.024560000005</v>
      </c>
      <c r="U725" s="250">
        <f>VLOOKUP($A725,'App C Inv'!$A:$I,7,FALSE)</f>
        <v>178136.59645000001</v>
      </c>
      <c r="V725" s="250">
        <f>VLOOKUP($A725,'App C Inv'!$A:$I,8,FALSE)</f>
        <v>13861.613080000001</v>
      </c>
      <c r="W725" s="250">
        <f>VLOOKUP($A725,'App C Inv'!$A:$I,9,FALSE)</f>
        <v>0</v>
      </c>
      <c r="Z725" s="250">
        <f>VLOOKUP($A725,'App C Assum'!$A:$I,5,FALSE)</f>
        <v>52047.253990000005</v>
      </c>
      <c r="AA725" s="250">
        <f>VLOOKUP($A725,'App C Assum'!$A:$I,6,FALSE)</f>
        <v>0</v>
      </c>
      <c r="AB725" s="250">
        <f>VLOOKUP($A725,'App C Assum'!$A:$I,7,FALSE)</f>
        <v>0</v>
      </c>
      <c r="AC725" s="250">
        <f>VLOOKUP($A725,'App C Assum'!$A:$I,8,FALSE)</f>
        <v>0</v>
      </c>
      <c r="AD725" s="250">
        <f>VLOOKUP($A725,'App C Assum'!$A:$I,9,FALSE)</f>
        <v>0</v>
      </c>
      <c r="AG725" s="250">
        <f>VLOOKUP($A725,'App C Share Outflows'!$A:$I,5,FALSE)</f>
        <v>2216.4304500000144</v>
      </c>
      <c r="AH725" s="250">
        <f>VLOOKUP($A725,'App C Share Outflows'!$A:$I,6,FALSE)</f>
        <v>2216.4304500000144</v>
      </c>
      <c r="AI725" s="250">
        <f>VLOOKUP($A725,'App C Share Outflows'!$A:$I,7,FALSE)</f>
        <v>0</v>
      </c>
      <c r="AJ725" s="250">
        <f>VLOOKUP($A725,'App C Share Outflows'!$A:$I,8,FALSE)</f>
        <v>0</v>
      </c>
      <c r="AK725" s="250">
        <f>VLOOKUP($A725,'App C Share Outflows'!$A:$I,9,FALSE)</f>
        <v>0</v>
      </c>
      <c r="AN725" s="250">
        <f>VLOOKUP($A725,'App C Share Inflows'!$A:$I,5,FALSE)</f>
        <v>-26208.339442500022</v>
      </c>
      <c r="AO725" s="250">
        <f>VLOOKUP($A725,'App C Share Inflows'!$A:$I,6,FALSE)</f>
        <v>-18480.339442500022</v>
      </c>
      <c r="AP725" s="250">
        <f>VLOOKUP($A725,'App C Share Inflows'!$A:$I,7,FALSE)</f>
        <v>-18190.731317500024</v>
      </c>
      <c r="AQ725" s="250">
        <f>VLOOKUP($A725,'App C Share Inflows'!$A:$I,8,FALSE)</f>
        <v>0</v>
      </c>
      <c r="AR725" s="250">
        <f>VLOOKUP($A725,'App C Share Inflows'!$A:$I,9,FALSE)</f>
        <v>0</v>
      </c>
    </row>
    <row r="726" spans="1:44">
      <c r="A726" s="94">
        <v>97947</v>
      </c>
      <c r="B726" s="95" t="s">
        <v>721</v>
      </c>
      <c r="C726" s="249">
        <f>VLOOKUP($A726,'App C Total'!$A:$I,3,FALSE)</f>
        <v>1.643E-5</v>
      </c>
      <c r="D726" s="44"/>
      <c r="E726" s="250">
        <f>VLOOKUP($A726,'App C Total'!$A:$I,5,FALSE)</f>
        <v>22279.130692499995</v>
      </c>
      <c r="F726" s="250">
        <f>VLOOKUP($A726,'App C Total'!$A:$I,6,FALSE)</f>
        <v>11218.876012499999</v>
      </c>
      <c r="G726" s="250">
        <f>VLOOKUP($A726,'App C Total'!$A:$I,7,FALSE)</f>
        <v>19257.962967499996</v>
      </c>
      <c r="H726" s="250">
        <f>VLOOKUP($A726,'App C Total'!$A:$I,8,FALSE)</f>
        <v>1231.5270800000001</v>
      </c>
      <c r="I726" s="250">
        <f>VLOOKUP($A726,'App C Total'!$A:$I,9,FALSE)</f>
        <v>0</v>
      </c>
      <c r="L726" s="250">
        <f>VLOOKUP($A726,'App C Exp'!$A:$I,5,FALSE)</f>
        <v>4721.9655700000003</v>
      </c>
      <c r="M726" s="250">
        <f>VLOOKUP($A726,'App C Exp'!$A:$I,6,FALSE)</f>
        <v>3505.9812700000002</v>
      </c>
      <c r="N726" s="250">
        <f>VLOOKUP($A726,'App C Exp'!$A:$I,7,FALSE)</f>
        <v>3636.4847600000003</v>
      </c>
      <c r="O726" s="250">
        <f>VLOOKUP($A726,'App C Exp'!$A:$I,8,FALSE)</f>
        <v>0</v>
      </c>
      <c r="P726" s="250">
        <f>VLOOKUP($A726,'App C Exp'!$A:$I,9,FALSE)</f>
        <v>0</v>
      </c>
      <c r="S726" s="250">
        <f>VLOOKUP($A726,'App C Inv'!$A:$I,5,FALSE)</f>
        <v>7255.7344499999999</v>
      </c>
      <c r="T726" s="250">
        <f>VLOOKUP($A726,'App C Inv'!$A:$I,6,FALSE)</f>
        <v>4810.5725600000005</v>
      </c>
      <c r="U726" s="250">
        <f>VLOOKUP($A726,'App C Inv'!$A:$I,7,FALSE)</f>
        <v>15826.443950000001</v>
      </c>
      <c r="V726" s="250">
        <f>VLOOKUP($A726,'App C Inv'!$A:$I,8,FALSE)</f>
        <v>1231.5270800000001</v>
      </c>
      <c r="W726" s="250">
        <f>VLOOKUP($A726,'App C Inv'!$A:$I,9,FALSE)</f>
        <v>0</v>
      </c>
      <c r="Z726" s="250">
        <f>VLOOKUP($A726,'App C Assum'!$A:$I,5,FALSE)</f>
        <v>4624.1084899999996</v>
      </c>
      <c r="AA726" s="250">
        <f>VLOOKUP($A726,'App C Assum'!$A:$I,6,FALSE)</f>
        <v>0</v>
      </c>
      <c r="AB726" s="250">
        <f>VLOOKUP($A726,'App C Assum'!$A:$I,7,FALSE)</f>
        <v>0</v>
      </c>
      <c r="AC726" s="250">
        <f>VLOOKUP($A726,'App C Assum'!$A:$I,8,FALSE)</f>
        <v>0</v>
      </c>
      <c r="AD726" s="250">
        <f>VLOOKUP($A726,'App C Assum'!$A:$I,9,FALSE)</f>
        <v>0</v>
      </c>
      <c r="AG726" s="250">
        <f>VLOOKUP($A726,'App C Share Outflows'!$A:$I,5,FALSE)</f>
        <v>5882.2879250000005</v>
      </c>
      <c r="AH726" s="250">
        <f>VLOOKUP($A726,'App C Share Outflows'!$A:$I,6,FALSE)</f>
        <v>3107.2879250000001</v>
      </c>
      <c r="AI726" s="250">
        <f>VLOOKUP($A726,'App C Share Outflows'!$A:$I,7,FALSE)</f>
        <v>0</v>
      </c>
      <c r="AJ726" s="250">
        <f>VLOOKUP($A726,'App C Share Outflows'!$A:$I,8,FALSE)</f>
        <v>0</v>
      </c>
      <c r="AK726" s="250">
        <f>VLOOKUP($A726,'App C Share Outflows'!$A:$I,9,FALSE)</f>
        <v>0</v>
      </c>
      <c r="AN726" s="250">
        <f>VLOOKUP($A726,'App C Share Inflows'!$A:$I,5,FALSE)</f>
        <v>-204.96574250000276</v>
      </c>
      <c r="AO726" s="250">
        <f>VLOOKUP($A726,'App C Share Inflows'!$A:$I,6,FALSE)</f>
        <v>-204.96574250000276</v>
      </c>
      <c r="AP726" s="250">
        <f>VLOOKUP($A726,'App C Share Inflows'!$A:$I,7,FALSE)</f>
        <v>-204.96574250000276</v>
      </c>
      <c r="AQ726" s="250">
        <f>VLOOKUP($A726,'App C Share Inflows'!$A:$I,8,FALSE)</f>
        <v>0</v>
      </c>
      <c r="AR726" s="250">
        <f>VLOOKUP($A726,'App C Share Inflows'!$A:$I,9,FALSE)</f>
        <v>0</v>
      </c>
    </row>
    <row r="727" spans="1:44">
      <c r="A727" s="4">
        <v>97948</v>
      </c>
      <c r="B727" s="84" t="s">
        <v>722</v>
      </c>
      <c r="C727" s="249">
        <f>VLOOKUP($A727,'App C Total'!$A:$I,3,FALSE)</f>
        <v>2.429E-5</v>
      </c>
      <c r="D727" s="44"/>
      <c r="E727" s="250">
        <f>VLOOKUP($A727,'App C Total'!$A:$I,5,FALSE)</f>
        <v>22388.280402499993</v>
      </c>
      <c r="F727" s="250">
        <f>VLOOKUP($A727,'App C Total'!$A:$I,6,FALSE)</f>
        <v>11061.416362499996</v>
      </c>
      <c r="G727" s="250">
        <f>VLOOKUP($A727,'App C Total'!$A:$I,7,FALSE)</f>
        <v>30011.091502499999</v>
      </c>
      <c r="H727" s="250">
        <f>VLOOKUP($A727,'App C Total'!$A:$I,8,FALSE)</f>
        <v>1820.6812399999999</v>
      </c>
      <c r="I727" s="250">
        <f>VLOOKUP($A727,'App C Total'!$A:$I,9,FALSE)</f>
        <v>0</v>
      </c>
      <c r="L727" s="250">
        <f>VLOOKUP($A727,'App C Exp'!$A:$I,5,FALSE)</f>
        <v>6980.9217099999996</v>
      </c>
      <c r="M727" s="250">
        <f>VLOOKUP($A727,'App C Exp'!$A:$I,6,FALSE)</f>
        <v>5183.2188100000003</v>
      </c>
      <c r="N727" s="250">
        <f>VLOOKUP($A727,'App C Exp'!$A:$I,7,FALSE)</f>
        <v>5376.1542799999997</v>
      </c>
      <c r="O727" s="250">
        <f>VLOOKUP($A727,'App C Exp'!$A:$I,8,FALSE)</f>
        <v>0</v>
      </c>
      <c r="P727" s="250">
        <f>VLOOKUP($A727,'App C Exp'!$A:$I,9,FALSE)</f>
        <v>0</v>
      </c>
      <c r="S727" s="250">
        <f>VLOOKUP($A727,'App C Inv'!$A:$I,5,FALSE)</f>
        <v>10726.82835</v>
      </c>
      <c r="T727" s="250">
        <f>VLOOKUP($A727,'App C Inv'!$A:$I,6,FALSE)</f>
        <v>7111.9176799999996</v>
      </c>
      <c r="U727" s="250">
        <f>VLOOKUP($A727,'App C Inv'!$A:$I,7,FALSE)</f>
        <v>23397.706849999999</v>
      </c>
      <c r="V727" s="250">
        <f>VLOOKUP($A727,'App C Inv'!$A:$I,8,FALSE)</f>
        <v>1820.6812399999999</v>
      </c>
      <c r="W727" s="250">
        <f>VLOOKUP($A727,'App C Inv'!$A:$I,9,FALSE)</f>
        <v>0</v>
      </c>
      <c r="Z727" s="250">
        <f>VLOOKUP($A727,'App C Assum'!$A:$I,5,FALSE)</f>
        <v>6836.25047</v>
      </c>
      <c r="AA727" s="250">
        <f>VLOOKUP($A727,'App C Assum'!$A:$I,6,FALSE)</f>
        <v>0</v>
      </c>
      <c r="AB727" s="250">
        <f>VLOOKUP($A727,'App C Assum'!$A:$I,7,FALSE)</f>
        <v>0</v>
      </c>
      <c r="AC727" s="250">
        <f>VLOOKUP($A727,'App C Assum'!$A:$I,8,FALSE)</f>
        <v>0</v>
      </c>
      <c r="AD727" s="250">
        <f>VLOOKUP($A727,'App C Assum'!$A:$I,9,FALSE)</f>
        <v>0</v>
      </c>
      <c r="AG727" s="250">
        <f>VLOOKUP($A727,'App C Share Outflows'!$A:$I,5,FALSE)</f>
        <v>2176.1728725000003</v>
      </c>
      <c r="AH727" s="250">
        <f>VLOOKUP($A727,'App C Share Outflows'!$A:$I,6,FALSE)</f>
        <v>2176.1728725000003</v>
      </c>
      <c r="AI727" s="250">
        <f>VLOOKUP($A727,'App C Share Outflows'!$A:$I,7,FALSE)</f>
        <v>1237.2303725000011</v>
      </c>
      <c r="AJ727" s="250">
        <f>VLOOKUP($A727,'App C Share Outflows'!$A:$I,8,FALSE)</f>
        <v>0</v>
      </c>
      <c r="AK727" s="250">
        <f>VLOOKUP($A727,'App C Share Outflows'!$A:$I,9,FALSE)</f>
        <v>0</v>
      </c>
      <c r="AN727" s="250">
        <f>VLOOKUP($A727,'App C Share Inflows'!$A:$I,5,FALSE)</f>
        <v>-4331.8930000000028</v>
      </c>
      <c r="AO727" s="250">
        <f>VLOOKUP($A727,'App C Share Inflows'!$A:$I,6,FALSE)</f>
        <v>-3409.8930000000028</v>
      </c>
      <c r="AP727" s="250">
        <f>VLOOKUP($A727,'App C Share Inflows'!$A:$I,7,FALSE)</f>
        <v>0</v>
      </c>
      <c r="AQ727" s="250">
        <f>VLOOKUP($A727,'App C Share Inflows'!$A:$I,8,FALSE)</f>
        <v>0</v>
      </c>
      <c r="AR727" s="250">
        <f>VLOOKUP($A727,'App C Share Inflows'!$A:$I,9,FALSE)</f>
        <v>0</v>
      </c>
    </row>
    <row r="728" spans="1:44">
      <c r="A728" s="4">
        <v>97951</v>
      </c>
      <c r="B728" s="84" t="s">
        <v>723</v>
      </c>
      <c r="C728" s="249">
        <f>VLOOKUP($A728,'App C Total'!$A:$I,3,FALSE)</f>
        <v>1.0362800000000001E-3</v>
      </c>
      <c r="D728" s="44"/>
      <c r="E728" s="250">
        <f>VLOOKUP($A728,'App C Total'!$A:$I,5,FALSE)</f>
        <v>1010356.6462050005</v>
      </c>
      <c r="F728" s="250">
        <f>VLOOKUP($A728,'App C Total'!$A:$I,6,FALSE)</f>
        <v>475888.5129250004</v>
      </c>
      <c r="G728" s="250">
        <f>VLOOKUP($A728,'App C Total'!$A:$I,7,FALSE)</f>
        <v>1167248.9386800004</v>
      </c>
      <c r="H728" s="250">
        <f>VLOOKUP($A728,'App C Total'!$A:$I,8,FALSE)</f>
        <v>77675.403680000003</v>
      </c>
      <c r="I728" s="250">
        <f>VLOOKUP($A728,'App C Total'!$A:$I,9,FALSE)</f>
        <v>0</v>
      </c>
      <c r="L728" s="250">
        <f>VLOOKUP($A728,'App C Exp'!$A:$I,5,FALSE)</f>
        <v>297825.83572000003</v>
      </c>
      <c r="M728" s="250">
        <f>VLOOKUP($A728,'App C Exp'!$A:$I,6,FALSE)</f>
        <v>221130.75292000003</v>
      </c>
      <c r="N728" s="250">
        <f>VLOOKUP($A728,'App C Exp'!$A:$I,7,FALSE)</f>
        <v>229361.92496000003</v>
      </c>
      <c r="O728" s="250">
        <f>VLOOKUP($A728,'App C Exp'!$A:$I,8,FALSE)</f>
        <v>0</v>
      </c>
      <c r="P728" s="250">
        <f>VLOOKUP($A728,'App C Exp'!$A:$I,9,FALSE)</f>
        <v>0</v>
      </c>
      <c r="S728" s="250">
        <f>VLOOKUP($A728,'App C Inv'!$A:$I,5,FALSE)</f>
        <v>457636.79220000003</v>
      </c>
      <c r="T728" s="250">
        <f>VLOOKUP($A728,'App C Inv'!$A:$I,6,FALSE)</f>
        <v>303414.49376000004</v>
      </c>
      <c r="U728" s="250">
        <f>VLOOKUP($A728,'App C Inv'!$A:$I,7,FALSE)</f>
        <v>998212.25420000008</v>
      </c>
      <c r="V728" s="250">
        <f>VLOOKUP($A728,'App C Inv'!$A:$I,8,FALSE)</f>
        <v>77675.403680000003</v>
      </c>
      <c r="W728" s="250">
        <f>VLOOKUP($A728,'App C Inv'!$A:$I,9,FALSE)</f>
        <v>0</v>
      </c>
      <c r="Z728" s="250">
        <f>VLOOKUP($A728,'App C Assum'!$A:$I,5,FALSE)</f>
        <v>291653.75204000005</v>
      </c>
      <c r="AA728" s="250">
        <f>VLOOKUP($A728,'App C Assum'!$A:$I,6,FALSE)</f>
        <v>0</v>
      </c>
      <c r="AB728" s="250">
        <f>VLOOKUP($A728,'App C Assum'!$A:$I,7,FALSE)</f>
        <v>0</v>
      </c>
      <c r="AC728" s="250">
        <f>VLOOKUP($A728,'App C Assum'!$A:$I,8,FALSE)</f>
        <v>0</v>
      </c>
      <c r="AD728" s="250">
        <f>VLOOKUP($A728,'App C Assum'!$A:$I,9,FALSE)</f>
        <v>0</v>
      </c>
      <c r="AG728" s="250">
        <f>VLOOKUP($A728,'App C Share Outflows'!$A:$I,5,FALSE)</f>
        <v>27145.894375000033</v>
      </c>
      <c r="AH728" s="250">
        <f>VLOOKUP($A728,'App C Share Outflows'!$A:$I,6,FALSE)</f>
        <v>15248.894375000033</v>
      </c>
      <c r="AI728" s="250">
        <f>VLOOKUP($A728,'App C Share Outflows'!$A:$I,7,FALSE)</f>
        <v>0</v>
      </c>
      <c r="AJ728" s="250">
        <f>VLOOKUP($A728,'App C Share Outflows'!$A:$I,8,FALSE)</f>
        <v>0</v>
      </c>
      <c r="AK728" s="250">
        <f>VLOOKUP($A728,'App C Share Outflows'!$A:$I,9,FALSE)</f>
        <v>0</v>
      </c>
      <c r="AN728" s="250">
        <f>VLOOKUP($A728,'App C Share Inflows'!$A:$I,5,FALSE)</f>
        <v>-63905.628129999735</v>
      </c>
      <c r="AO728" s="250">
        <f>VLOOKUP($A728,'App C Share Inflows'!$A:$I,6,FALSE)</f>
        <v>-63905.628129999735</v>
      </c>
      <c r="AP728" s="250">
        <f>VLOOKUP($A728,'App C Share Inflows'!$A:$I,7,FALSE)</f>
        <v>-60325.240479999746</v>
      </c>
      <c r="AQ728" s="250">
        <f>VLOOKUP($A728,'App C Share Inflows'!$A:$I,8,FALSE)</f>
        <v>0</v>
      </c>
      <c r="AR728" s="250">
        <f>VLOOKUP($A728,'App C Share Inflows'!$A:$I,9,FALSE)</f>
        <v>0</v>
      </c>
    </row>
    <row r="729" spans="1:44">
      <c r="A729" s="4">
        <v>97957</v>
      </c>
      <c r="B729" s="84" t="s">
        <v>724</v>
      </c>
      <c r="C729" s="249">
        <f>VLOOKUP($A729,'App C Total'!$A:$I,3,FALSE)</f>
        <v>1.224E-5</v>
      </c>
      <c r="D729" s="44"/>
      <c r="E729" s="250">
        <f>VLOOKUP($A729,'App C Total'!$A:$I,5,FALSE)</f>
        <v>20547.03169</v>
      </c>
      <c r="F729" s="250">
        <f>VLOOKUP($A729,'App C Total'!$A:$I,6,FALSE)</f>
        <v>13054.693449999999</v>
      </c>
      <c r="G729" s="250">
        <f>VLOOKUP($A729,'App C Total'!$A:$I,7,FALSE)</f>
        <v>17570.815440000002</v>
      </c>
      <c r="H729" s="250">
        <f>VLOOKUP($A729,'App C Total'!$A:$I,8,FALSE)</f>
        <v>917.46143999999993</v>
      </c>
      <c r="I729" s="250">
        <f>VLOOKUP($A729,'App C Total'!$A:$I,9,FALSE)</f>
        <v>0</v>
      </c>
      <c r="L729" s="250">
        <f>VLOOKUP($A729,'App C Exp'!$A:$I,5,FALSE)</f>
        <v>3517.7637599999998</v>
      </c>
      <c r="M729" s="250">
        <f>VLOOKUP($A729,'App C Exp'!$A:$I,6,FALSE)</f>
        <v>2611.8813599999999</v>
      </c>
      <c r="N729" s="250">
        <f>VLOOKUP($A729,'App C Exp'!$A:$I,7,FALSE)</f>
        <v>2709.1036799999997</v>
      </c>
      <c r="O729" s="250">
        <f>VLOOKUP($A729,'App C Exp'!$A:$I,8,FALSE)</f>
        <v>0</v>
      </c>
      <c r="P729" s="250">
        <f>VLOOKUP($A729,'App C Exp'!$A:$I,9,FALSE)</f>
        <v>0</v>
      </c>
      <c r="S729" s="250">
        <f>VLOOKUP($A729,'App C Inv'!$A:$I,5,FALSE)</f>
        <v>5405.3675999999996</v>
      </c>
      <c r="T729" s="250">
        <f>VLOOKUP($A729,'App C Inv'!$A:$I,6,FALSE)</f>
        <v>3583.7740799999997</v>
      </c>
      <c r="U729" s="250">
        <f>VLOOKUP($A729,'App C Inv'!$A:$I,7,FALSE)</f>
        <v>11790.363600000001</v>
      </c>
      <c r="V729" s="250">
        <f>VLOOKUP($A729,'App C Inv'!$A:$I,8,FALSE)</f>
        <v>917.46143999999993</v>
      </c>
      <c r="W729" s="250">
        <f>VLOOKUP($A729,'App C Inv'!$A:$I,9,FALSE)</f>
        <v>0</v>
      </c>
      <c r="Z729" s="250">
        <f>VLOOKUP($A729,'App C Assum'!$A:$I,5,FALSE)</f>
        <v>3444.8623199999997</v>
      </c>
      <c r="AA729" s="250">
        <f>VLOOKUP($A729,'App C Assum'!$A:$I,6,FALSE)</f>
        <v>0</v>
      </c>
      <c r="AB729" s="250">
        <f>VLOOKUP($A729,'App C Assum'!$A:$I,7,FALSE)</f>
        <v>0</v>
      </c>
      <c r="AC729" s="250">
        <f>VLOOKUP($A729,'App C Assum'!$A:$I,8,FALSE)</f>
        <v>0</v>
      </c>
      <c r="AD729" s="250">
        <f>VLOOKUP($A729,'App C Assum'!$A:$I,9,FALSE)</f>
        <v>0</v>
      </c>
      <c r="AG729" s="250">
        <f>VLOOKUP($A729,'App C Share Outflows'!$A:$I,5,FALSE)</f>
        <v>8179.0380100000002</v>
      </c>
      <c r="AH729" s="250">
        <f>VLOOKUP($A729,'App C Share Outflows'!$A:$I,6,FALSE)</f>
        <v>6859.0380100000002</v>
      </c>
      <c r="AI729" s="250">
        <f>VLOOKUP($A729,'App C Share Outflows'!$A:$I,7,FALSE)</f>
        <v>3071.3481600000023</v>
      </c>
      <c r="AJ729" s="250">
        <f>VLOOKUP($A729,'App C Share Outflows'!$A:$I,8,FALSE)</f>
        <v>0</v>
      </c>
      <c r="AK729" s="250">
        <f>VLOOKUP($A729,'App C Share Outflows'!$A:$I,9,FALSE)</f>
        <v>0</v>
      </c>
      <c r="AN729" s="250">
        <f>VLOOKUP($A729,'App C Share Inflows'!$A:$I,5,FALSE)</f>
        <v>0</v>
      </c>
      <c r="AO729" s="250">
        <f>VLOOKUP($A729,'App C Share Inflows'!$A:$I,6,FALSE)</f>
        <v>0</v>
      </c>
      <c r="AP729" s="250">
        <f>VLOOKUP($A729,'App C Share Inflows'!$A:$I,7,FALSE)</f>
        <v>0</v>
      </c>
      <c r="AQ729" s="250">
        <f>VLOOKUP($A729,'App C Share Inflows'!$A:$I,8,FALSE)</f>
        <v>0</v>
      </c>
      <c r="AR729" s="250">
        <f>VLOOKUP($A729,'App C Share Inflows'!$A:$I,9,FALSE)</f>
        <v>0</v>
      </c>
    </row>
    <row r="730" spans="1:44">
      <c r="A730" s="4">
        <v>98001</v>
      </c>
      <c r="B730" s="84" t="s">
        <v>725</v>
      </c>
      <c r="C730" s="249">
        <f>VLOOKUP($A730,'App C Total'!$A:$I,3,FALSE)</f>
        <v>5.4223600000000002E-3</v>
      </c>
      <c r="D730" s="44"/>
      <c r="E730" s="250">
        <f>VLOOKUP($A730,'App C Total'!$A:$I,5,FALSE)</f>
        <v>5566094.0701100007</v>
      </c>
      <c r="F730" s="250">
        <f>VLOOKUP($A730,'App C Total'!$A:$I,6,FALSE)</f>
        <v>2734238.0587499994</v>
      </c>
      <c r="G730" s="250">
        <f>VLOOKUP($A730,'App C Total'!$A:$I,7,FALSE)</f>
        <v>6446918.5110099996</v>
      </c>
      <c r="H730" s="250">
        <f>VLOOKUP($A730,'App C Total'!$A:$I,8,FALSE)</f>
        <v>406438.41616000002</v>
      </c>
      <c r="I730" s="250">
        <f>VLOOKUP($A730,'App C Total'!$A:$I,9,FALSE)</f>
        <v>0</v>
      </c>
      <c r="L730" s="250">
        <f>VLOOKUP($A730,'App C Exp'!$A:$I,5,FALSE)</f>
        <v>1558380.84164</v>
      </c>
      <c r="M730" s="250">
        <f>VLOOKUP($A730,'App C Exp'!$A:$I,6,FALSE)</f>
        <v>1157071.97804</v>
      </c>
      <c r="N730" s="250">
        <f>VLOOKUP($A730,'App C Exp'!$A:$I,7,FALSE)</f>
        <v>1200141.7835200001</v>
      </c>
      <c r="O730" s="250">
        <f>VLOOKUP($A730,'App C Exp'!$A:$I,8,FALSE)</f>
        <v>0</v>
      </c>
      <c r="P730" s="250">
        <f>VLOOKUP($A730,'App C Exp'!$A:$I,9,FALSE)</f>
        <v>0</v>
      </c>
      <c r="S730" s="250">
        <f>VLOOKUP($A730,'App C Inv'!$A:$I,5,FALSE)</f>
        <v>2394595.5114000002</v>
      </c>
      <c r="T730" s="250">
        <f>VLOOKUP($A730,'App C Inv'!$A:$I,6,FALSE)</f>
        <v>1587623.6291200002</v>
      </c>
      <c r="U730" s="250">
        <f>VLOOKUP($A730,'App C Inv'!$A:$I,7,FALSE)</f>
        <v>5223169.6053999998</v>
      </c>
      <c r="V730" s="250">
        <f>VLOOKUP($A730,'App C Inv'!$A:$I,8,FALSE)</f>
        <v>406438.41616000002</v>
      </c>
      <c r="W730" s="250">
        <f>VLOOKUP($A730,'App C Inv'!$A:$I,9,FALSE)</f>
        <v>0</v>
      </c>
      <c r="Z730" s="250">
        <f>VLOOKUP($A730,'App C Assum'!$A:$I,5,FALSE)</f>
        <v>1526085.2654800001</v>
      </c>
      <c r="AA730" s="250">
        <f>VLOOKUP($A730,'App C Assum'!$A:$I,6,FALSE)</f>
        <v>0</v>
      </c>
      <c r="AB730" s="250">
        <f>VLOOKUP($A730,'App C Assum'!$A:$I,7,FALSE)</f>
        <v>0</v>
      </c>
      <c r="AC730" s="250">
        <f>VLOOKUP($A730,'App C Assum'!$A:$I,8,FALSE)</f>
        <v>0</v>
      </c>
      <c r="AD730" s="250">
        <f>VLOOKUP($A730,'App C Assum'!$A:$I,9,FALSE)</f>
        <v>0</v>
      </c>
      <c r="AG730" s="250">
        <f>VLOOKUP($A730,'App C Share Outflows'!$A:$I,5,FALSE)</f>
        <v>147273.89458999957</v>
      </c>
      <c r="AH730" s="250">
        <f>VLOOKUP($A730,'App C Share Outflows'!$A:$I,6,FALSE)</f>
        <v>49783.894589999589</v>
      </c>
      <c r="AI730" s="250">
        <f>VLOOKUP($A730,'App C Share Outflows'!$A:$I,7,FALSE)</f>
        <v>23607.122089999859</v>
      </c>
      <c r="AJ730" s="250">
        <f>VLOOKUP($A730,'App C Share Outflows'!$A:$I,8,FALSE)</f>
        <v>0</v>
      </c>
      <c r="AK730" s="250">
        <f>VLOOKUP($A730,'App C Share Outflows'!$A:$I,9,FALSE)</f>
        <v>0</v>
      </c>
      <c r="AN730" s="250">
        <f>VLOOKUP($A730,'App C Share Inflows'!$A:$I,5,FALSE)</f>
        <v>-60241.443000000436</v>
      </c>
      <c r="AO730" s="250">
        <f>VLOOKUP($A730,'App C Share Inflows'!$A:$I,6,FALSE)</f>
        <v>-60241.443000000436</v>
      </c>
      <c r="AP730" s="250">
        <f>VLOOKUP($A730,'App C Share Inflows'!$A:$I,7,FALSE)</f>
        <v>0</v>
      </c>
      <c r="AQ730" s="250">
        <f>VLOOKUP($A730,'App C Share Inflows'!$A:$I,8,FALSE)</f>
        <v>0</v>
      </c>
      <c r="AR730" s="250">
        <f>VLOOKUP($A730,'App C Share Inflows'!$A:$I,9,FALSE)</f>
        <v>0</v>
      </c>
    </row>
    <row r="731" spans="1:44">
      <c r="A731" s="4">
        <v>98002</v>
      </c>
      <c r="B731" s="84" t="s">
        <v>726</v>
      </c>
      <c r="C731" s="249">
        <f>VLOOKUP($A731,'App C Total'!$A:$I,3,FALSE)</f>
        <v>1.131E-5</v>
      </c>
      <c r="D731" s="44"/>
      <c r="E731" s="250">
        <f>VLOOKUP($A731,'App C Total'!$A:$I,5,FALSE)</f>
        <v>13722.180647499999</v>
      </c>
      <c r="F731" s="250">
        <f>VLOOKUP($A731,'App C Total'!$A:$I,6,FALSE)</f>
        <v>8181.8190875000009</v>
      </c>
      <c r="G731" s="250">
        <f>VLOOKUP($A731,'App C Total'!$A:$I,7,FALSE)</f>
        <v>14331.490197499999</v>
      </c>
      <c r="H731" s="250">
        <f>VLOOKUP($A731,'App C Total'!$A:$I,8,FALSE)</f>
        <v>847.75235999999995</v>
      </c>
      <c r="I731" s="250">
        <f>VLOOKUP($A731,'App C Total'!$A:$I,9,FALSE)</f>
        <v>0</v>
      </c>
      <c r="L731" s="250">
        <f>VLOOKUP($A731,'App C Exp'!$A:$I,5,FALSE)</f>
        <v>3250.4826899999998</v>
      </c>
      <c r="M731" s="250">
        <f>VLOOKUP($A731,'App C Exp'!$A:$I,6,FALSE)</f>
        <v>2413.4295900000002</v>
      </c>
      <c r="N731" s="250">
        <f>VLOOKUP($A731,'App C Exp'!$A:$I,7,FALSE)</f>
        <v>2503.2649200000001</v>
      </c>
      <c r="O731" s="250">
        <f>VLOOKUP($A731,'App C Exp'!$A:$I,8,FALSE)</f>
        <v>0</v>
      </c>
      <c r="P731" s="250">
        <f>VLOOKUP($A731,'App C Exp'!$A:$I,9,FALSE)</f>
        <v>0</v>
      </c>
      <c r="S731" s="250">
        <f>VLOOKUP($A731,'App C Inv'!$A:$I,5,FALSE)</f>
        <v>4994.6656499999999</v>
      </c>
      <c r="T731" s="250">
        <f>VLOOKUP($A731,'App C Inv'!$A:$I,6,FALSE)</f>
        <v>3311.4775199999999</v>
      </c>
      <c r="U731" s="250">
        <f>VLOOKUP($A731,'App C Inv'!$A:$I,7,FALSE)</f>
        <v>10894.52715</v>
      </c>
      <c r="V731" s="250">
        <f>VLOOKUP($A731,'App C Inv'!$A:$I,8,FALSE)</f>
        <v>847.75235999999995</v>
      </c>
      <c r="W731" s="250">
        <f>VLOOKUP($A731,'App C Inv'!$A:$I,9,FALSE)</f>
        <v>0</v>
      </c>
      <c r="Z731" s="250">
        <f>VLOOKUP($A731,'App C Assum'!$A:$I,5,FALSE)</f>
        <v>3183.1203300000002</v>
      </c>
      <c r="AA731" s="250">
        <f>VLOOKUP($A731,'App C Assum'!$A:$I,6,FALSE)</f>
        <v>0</v>
      </c>
      <c r="AB731" s="250">
        <f>VLOOKUP($A731,'App C Assum'!$A:$I,7,FALSE)</f>
        <v>0</v>
      </c>
      <c r="AC731" s="250">
        <f>VLOOKUP($A731,'App C Assum'!$A:$I,8,FALSE)</f>
        <v>0</v>
      </c>
      <c r="AD731" s="250">
        <f>VLOOKUP($A731,'App C Assum'!$A:$I,9,FALSE)</f>
        <v>0</v>
      </c>
      <c r="AG731" s="250">
        <f>VLOOKUP($A731,'App C Share Outflows'!$A:$I,5,FALSE)</f>
        <v>3320.6232274999998</v>
      </c>
      <c r="AH731" s="250">
        <f>VLOOKUP($A731,'App C Share Outflows'!$A:$I,6,FALSE)</f>
        <v>3320.6232274999998</v>
      </c>
      <c r="AI731" s="250">
        <f>VLOOKUP($A731,'App C Share Outflows'!$A:$I,7,FALSE)</f>
        <v>933.69812749999983</v>
      </c>
      <c r="AJ731" s="250">
        <f>VLOOKUP($A731,'App C Share Outflows'!$A:$I,8,FALSE)</f>
        <v>0</v>
      </c>
      <c r="AK731" s="250">
        <f>VLOOKUP($A731,'App C Share Outflows'!$A:$I,9,FALSE)</f>
        <v>0</v>
      </c>
      <c r="AN731" s="250">
        <f>VLOOKUP($A731,'App C Share Inflows'!$A:$I,5,FALSE)</f>
        <v>-1026.7112499999996</v>
      </c>
      <c r="AO731" s="250">
        <f>VLOOKUP($A731,'App C Share Inflows'!$A:$I,6,FALSE)</f>
        <v>-863.71124999999961</v>
      </c>
      <c r="AP731" s="250">
        <f>VLOOKUP($A731,'App C Share Inflows'!$A:$I,7,FALSE)</f>
        <v>0</v>
      </c>
      <c r="AQ731" s="250">
        <f>VLOOKUP($A731,'App C Share Inflows'!$A:$I,8,FALSE)</f>
        <v>0</v>
      </c>
      <c r="AR731" s="250">
        <f>VLOOKUP($A731,'App C Share Inflows'!$A:$I,9,FALSE)</f>
        <v>0</v>
      </c>
    </row>
    <row r="732" spans="1:44">
      <c r="A732" s="4">
        <v>98003</v>
      </c>
      <c r="B732" s="84" t="s">
        <v>727</v>
      </c>
      <c r="C732" s="249">
        <f>VLOOKUP($A732,'App C Total'!$A:$I,3,FALSE)</f>
        <v>8.5959999999999997E-5</v>
      </c>
      <c r="D732" s="44"/>
      <c r="E732" s="250">
        <f>VLOOKUP($A732,'App C Total'!$A:$I,5,FALSE)</f>
        <v>105796.13890999998</v>
      </c>
      <c r="F732" s="250">
        <f>VLOOKUP($A732,'App C Total'!$A:$I,6,FALSE)</f>
        <v>47250.573949999984</v>
      </c>
      <c r="G732" s="250">
        <f>VLOOKUP($A732,'App C Total'!$A:$I,7,FALSE)</f>
        <v>100957.23040999999</v>
      </c>
      <c r="H732" s="250">
        <f>VLOOKUP($A732,'App C Total'!$A:$I,8,FALSE)</f>
        <v>6443.2177599999995</v>
      </c>
      <c r="I732" s="250">
        <f>VLOOKUP($A732,'App C Total'!$A:$I,9,FALSE)</f>
        <v>0</v>
      </c>
      <c r="L732" s="250">
        <f>VLOOKUP($A732,'App C Exp'!$A:$I,5,FALSE)</f>
        <v>24704.818039999998</v>
      </c>
      <c r="M732" s="250">
        <f>VLOOKUP($A732,'App C Exp'!$A:$I,6,FALSE)</f>
        <v>18342.918439999998</v>
      </c>
      <c r="N732" s="250">
        <f>VLOOKUP($A732,'App C Exp'!$A:$I,7,FALSE)</f>
        <v>19025.69872</v>
      </c>
      <c r="O732" s="250">
        <f>VLOOKUP($A732,'App C Exp'!$A:$I,8,FALSE)</f>
        <v>0</v>
      </c>
      <c r="P732" s="250">
        <f>VLOOKUP($A732,'App C Exp'!$A:$I,9,FALSE)</f>
        <v>0</v>
      </c>
      <c r="S732" s="250">
        <f>VLOOKUP($A732,'App C Inv'!$A:$I,5,FALSE)</f>
        <v>37961.225399999996</v>
      </c>
      <c r="T732" s="250">
        <f>VLOOKUP($A732,'App C Inv'!$A:$I,6,FALSE)</f>
        <v>25168.400320000001</v>
      </c>
      <c r="U732" s="250">
        <f>VLOOKUP($A732,'App C Inv'!$A:$I,7,FALSE)</f>
        <v>82802.259399999995</v>
      </c>
      <c r="V732" s="250">
        <f>VLOOKUP($A732,'App C Inv'!$A:$I,8,FALSE)</f>
        <v>6443.2177599999995</v>
      </c>
      <c r="W732" s="250">
        <f>VLOOKUP($A732,'App C Inv'!$A:$I,9,FALSE)</f>
        <v>0</v>
      </c>
      <c r="Z732" s="250">
        <f>VLOOKUP($A732,'App C Assum'!$A:$I,5,FALSE)</f>
        <v>24192.84028</v>
      </c>
      <c r="AA732" s="250">
        <f>VLOOKUP($A732,'App C Assum'!$A:$I,6,FALSE)</f>
        <v>0</v>
      </c>
      <c r="AB732" s="250">
        <f>VLOOKUP($A732,'App C Assum'!$A:$I,7,FALSE)</f>
        <v>0</v>
      </c>
      <c r="AC732" s="250">
        <f>VLOOKUP($A732,'App C Assum'!$A:$I,8,FALSE)</f>
        <v>0</v>
      </c>
      <c r="AD732" s="250">
        <f>VLOOKUP($A732,'App C Assum'!$A:$I,9,FALSE)</f>
        <v>0</v>
      </c>
      <c r="AG732" s="250">
        <f>VLOOKUP($A732,'App C Share Outflows'!$A:$I,5,FALSE)</f>
        <v>19807.982899999995</v>
      </c>
      <c r="AH732" s="250">
        <f>VLOOKUP($A732,'App C Share Outflows'!$A:$I,6,FALSE)</f>
        <v>4609.9828999999954</v>
      </c>
      <c r="AI732" s="250">
        <f>VLOOKUP($A732,'App C Share Outflows'!$A:$I,7,FALSE)</f>
        <v>0</v>
      </c>
      <c r="AJ732" s="250">
        <f>VLOOKUP($A732,'App C Share Outflows'!$A:$I,8,FALSE)</f>
        <v>0</v>
      </c>
      <c r="AK732" s="250">
        <f>VLOOKUP($A732,'App C Share Outflows'!$A:$I,9,FALSE)</f>
        <v>0</v>
      </c>
      <c r="AN732" s="250">
        <f>VLOOKUP($A732,'App C Share Inflows'!$A:$I,5,FALSE)</f>
        <v>-870.72771000000785</v>
      </c>
      <c r="AO732" s="250">
        <f>VLOOKUP($A732,'App C Share Inflows'!$A:$I,6,FALSE)</f>
        <v>-870.72771000000785</v>
      </c>
      <c r="AP732" s="250">
        <f>VLOOKUP($A732,'App C Share Inflows'!$A:$I,7,FALSE)</f>
        <v>-870.72771000000785</v>
      </c>
      <c r="AQ732" s="250">
        <f>VLOOKUP($A732,'App C Share Inflows'!$A:$I,8,FALSE)</f>
        <v>0</v>
      </c>
      <c r="AR732" s="250">
        <f>VLOOKUP($A732,'App C Share Inflows'!$A:$I,9,FALSE)</f>
        <v>0</v>
      </c>
    </row>
    <row r="733" spans="1:44">
      <c r="A733" s="4">
        <v>98004</v>
      </c>
      <c r="B733" s="84" t="s">
        <v>728</v>
      </c>
      <c r="C733" s="249">
        <f>VLOOKUP($A733,'App C Total'!$A:$I,3,FALSE)</f>
        <v>2.0824E-4</v>
      </c>
      <c r="D733" s="44"/>
      <c r="E733" s="250">
        <f>VLOOKUP($A733,'App C Total'!$A:$I,5,FALSE)</f>
        <v>280710.11061499995</v>
      </c>
      <c r="F733" s="250">
        <f>VLOOKUP($A733,'App C Total'!$A:$I,6,FALSE)</f>
        <v>141123.67637499995</v>
      </c>
      <c r="G733" s="250">
        <f>VLOOKUP($A733,'App C Total'!$A:$I,7,FALSE)</f>
        <v>257681.80088999995</v>
      </c>
      <c r="H733" s="250">
        <f>VLOOKUP($A733,'App C Total'!$A:$I,8,FALSE)</f>
        <v>15608.837439999999</v>
      </c>
      <c r="I733" s="250">
        <f>VLOOKUP($A733,'App C Total'!$A:$I,9,FALSE)</f>
        <v>0</v>
      </c>
      <c r="L733" s="250">
        <f>VLOOKUP($A733,'App C Exp'!$A:$I,5,FALSE)</f>
        <v>59847.96776</v>
      </c>
      <c r="M733" s="250">
        <f>VLOOKUP($A733,'App C Exp'!$A:$I,6,FALSE)</f>
        <v>44436.125359999998</v>
      </c>
      <c r="N733" s="250">
        <f>VLOOKUP($A733,'App C Exp'!$A:$I,7,FALSE)</f>
        <v>46090.17568</v>
      </c>
      <c r="O733" s="250">
        <f>VLOOKUP($A733,'App C Exp'!$A:$I,8,FALSE)</f>
        <v>0</v>
      </c>
      <c r="P733" s="250">
        <f>VLOOKUP($A733,'App C Exp'!$A:$I,9,FALSE)</f>
        <v>0</v>
      </c>
      <c r="S733" s="250">
        <f>VLOOKUP($A733,'App C Inv'!$A:$I,5,FALSE)</f>
        <v>91961.907600000006</v>
      </c>
      <c r="T733" s="250">
        <f>VLOOKUP($A733,'App C Inv'!$A:$I,6,FALSE)</f>
        <v>60971.006079999999</v>
      </c>
      <c r="U733" s="250">
        <f>VLOOKUP($A733,'App C Inv'!$A:$I,7,FALSE)</f>
        <v>200590.30359999998</v>
      </c>
      <c r="V733" s="250">
        <f>VLOOKUP($A733,'App C Inv'!$A:$I,8,FALSE)</f>
        <v>15608.837439999999</v>
      </c>
      <c r="W733" s="250">
        <f>VLOOKUP($A733,'App C Inv'!$A:$I,9,FALSE)</f>
        <v>0</v>
      </c>
      <c r="Z733" s="250">
        <f>VLOOKUP($A733,'App C Assum'!$A:$I,5,FALSE)</f>
        <v>58607.690320000002</v>
      </c>
      <c r="AA733" s="250">
        <f>VLOOKUP($A733,'App C Assum'!$A:$I,6,FALSE)</f>
        <v>0</v>
      </c>
      <c r="AB733" s="250">
        <f>VLOOKUP($A733,'App C Assum'!$A:$I,7,FALSE)</f>
        <v>0</v>
      </c>
      <c r="AC733" s="250">
        <f>VLOOKUP($A733,'App C Assum'!$A:$I,8,FALSE)</f>
        <v>0</v>
      </c>
      <c r="AD733" s="250">
        <f>VLOOKUP($A733,'App C Assum'!$A:$I,9,FALSE)</f>
        <v>0</v>
      </c>
      <c r="AG733" s="250">
        <f>VLOOKUP($A733,'App C Share Outflows'!$A:$I,5,FALSE)</f>
        <v>70292.544934999954</v>
      </c>
      <c r="AH733" s="250">
        <f>VLOOKUP($A733,'App C Share Outflows'!$A:$I,6,FALSE)</f>
        <v>35716.544934999954</v>
      </c>
      <c r="AI733" s="250">
        <f>VLOOKUP($A733,'App C Share Outflows'!$A:$I,7,FALSE)</f>
        <v>11001.321609999977</v>
      </c>
      <c r="AJ733" s="250">
        <f>VLOOKUP($A733,'App C Share Outflows'!$A:$I,8,FALSE)</f>
        <v>0</v>
      </c>
      <c r="AK733" s="250">
        <f>VLOOKUP($A733,'App C Share Outflows'!$A:$I,9,FALSE)</f>
        <v>0</v>
      </c>
      <c r="AN733" s="250">
        <f>VLOOKUP($A733,'App C Share Inflows'!$A:$I,5,FALSE)</f>
        <v>0</v>
      </c>
      <c r="AO733" s="250">
        <f>VLOOKUP($A733,'App C Share Inflows'!$A:$I,6,FALSE)</f>
        <v>0</v>
      </c>
      <c r="AP733" s="250">
        <f>VLOOKUP($A733,'App C Share Inflows'!$A:$I,7,FALSE)</f>
        <v>0</v>
      </c>
      <c r="AQ733" s="250">
        <f>VLOOKUP($A733,'App C Share Inflows'!$A:$I,8,FALSE)</f>
        <v>0</v>
      </c>
      <c r="AR733" s="250">
        <f>VLOOKUP($A733,'App C Share Inflows'!$A:$I,9,FALSE)</f>
        <v>0</v>
      </c>
    </row>
    <row r="734" spans="1:44">
      <c r="A734" s="4">
        <v>98008</v>
      </c>
      <c r="B734" s="84" t="s">
        <v>729</v>
      </c>
      <c r="C734" s="249">
        <f>VLOOKUP($A734,'App C Total'!$A:$I,3,FALSE)</f>
        <v>6.3099999999999997E-6</v>
      </c>
      <c r="D734" s="44"/>
      <c r="E734" s="250">
        <f>VLOOKUP($A734,'App C Total'!$A:$I,5,FALSE)</f>
        <v>6652.9299974999994</v>
      </c>
      <c r="F734" s="250">
        <f>VLOOKUP($A734,'App C Total'!$A:$I,6,FALSE)</f>
        <v>3368.9484374999997</v>
      </c>
      <c r="G734" s="250">
        <f>VLOOKUP($A734,'App C Total'!$A:$I,7,FALSE)</f>
        <v>7477.8049474999998</v>
      </c>
      <c r="H734" s="250">
        <f>VLOOKUP($A734,'App C Total'!$A:$I,8,FALSE)</f>
        <v>472.97235999999998</v>
      </c>
      <c r="I734" s="250">
        <f>VLOOKUP($A734,'App C Total'!$A:$I,9,FALSE)</f>
        <v>0</v>
      </c>
      <c r="L734" s="250">
        <f>VLOOKUP($A734,'App C Exp'!$A:$I,5,FALSE)</f>
        <v>1813.4876899999999</v>
      </c>
      <c r="M734" s="250">
        <f>VLOOKUP($A734,'App C Exp'!$A:$I,6,FALSE)</f>
        <v>1346.48459</v>
      </c>
      <c r="N734" s="250">
        <f>VLOOKUP($A734,'App C Exp'!$A:$I,7,FALSE)</f>
        <v>1396.60492</v>
      </c>
      <c r="O734" s="250">
        <f>VLOOKUP($A734,'App C Exp'!$A:$I,8,FALSE)</f>
        <v>0</v>
      </c>
      <c r="P734" s="250">
        <f>VLOOKUP($A734,'App C Exp'!$A:$I,9,FALSE)</f>
        <v>0</v>
      </c>
      <c r="S734" s="250">
        <f>VLOOKUP($A734,'App C Inv'!$A:$I,5,FALSE)</f>
        <v>2786.5906500000001</v>
      </c>
      <c r="T734" s="250">
        <f>VLOOKUP($A734,'App C Inv'!$A:$I,6,FALSE)</f>
        <v>1847.5175199999999</v>
      </c>
      <c r="U734" s="250">
        <f>VLOOKUP($A734,'App C Inv'!$A:$I,7,FALSE)</f>
        <v>6078.2021500000001</v>
      </c>
      <c r="V734" s="250">
        <f>VLOOKUP($A734,'App C Inv'!$A:$I,8,FALSE)</f>
        <v>472.97235999999998</v>
      </c>
      <c r="W734" s="250">
        <f>VLOOKUP($A734,'App C Inv'!$A:$I,9,FALSE)</f>
        <v>0</v>
      </c>
      <c r="Z734" s="250">
        <f>VLOOKUP($A734,'App C Assum'!$A:$I,5,FALSE)</f>
        <v>1775.9053299999998</v>
      </c>
      <c r="AA734" s="250">
        <f>VLOOKUP($A734,'App C Assum'!$A:$I,6,FALSE)</f>
        <v>0</v>
      </c>
      <c r="AB734" s="250">
        <f>VLOOKUP($A734,'App C Assum'!$A:$I,7,FALSE)</f>
        <v>0</v>
      </c>
      <c r="AC734" s="250">
        <f>VLOOKUP($A734,'App C Assum'!$A:$I,8,FALSE)</f>
        <v>0</v>
      </c>
      <c r="AD734" s="250">
        <f>VLOOKUP($A734,'App C Assum'!$A:$I,9,FALSE)</f>
        <v>0</v>
      </c>
      <c r="AG734" s="250">
        <f>VLOOKUP($A734,'App C Share Outflows'!$A:$I,5,FALSE)</f>
        <v>333.7778774999997</v>
      </c>
      <c r="AH734" s="250">
        <f>VLOOKUP($A734,'App C Share Outflows'!$A:$I,6,FALSE)</f>
        <v>231.7778774999997</v>
      </c>
      <c r="AI734" s="250">
        <f>VLOOKUP($A734,'App C Share Outflows'!$A:$I,7,FALSE)</f>
        <v>2.9978774999997313</v>
      </c>
      <c r="AJ734" s="250">
        <f>VLOOKUP($A734,'App C Share Outflows'!$A:$I,8,FALSE)</f>
        <v>0</v>
      </c>
      <c r="AK734" s="250">
        <f>VLOOKUP($A734,'App C Share Outflows'!$A:$I,9,FALSE)</f>
        <v>0</v>
      </c>
      <c r="AN734" s="250">
        <f>VLOOKUP($A734,'App C Share Inflows'!$A:$I,5,FALSE)</f>
        <v>-56.831549999999879</v>
      </c>
      <c r="AO734" s="250">
        <f>VLOOKUP($A734,'App C Share Inflows'!$A:$I,6,FALSE)</f>
        <v>-56.831549999999879</v>
      </c>
      <c r="AP734" s="250">
        <f>VLOOKUP($A734,'App C Share Inflows'!$A:$I,7,FALSE)</f>
        <v>0</v>
      </c>
      <c r="AQ734" s="250">
        <f>VLOOKUP($A734,'App C Share Inflows'!$A:$I,8,FALSE)</f>
        <v>0</v>
      </c>
      <c r="AR734" s="250">
        <f>VLOOKUP($A734,'App C Share Inflows'!$A:$I,9,FALSE)</f>
        <v>0</v>
      </c>
    </row>
    <row r="735" spans="1:44">
      <c r="A735" s="4">
        <v>98011</v>
      </c>
      <c r="B735" s="84" t="s">
        <v>730</v>
      </c>
      <c r="C735" s="249">
        <f>VLOOKUP($A735,'App C Total'!$A:$I,3,FALSE)</f>
        <v>2.87397E-3</v>
      </c>
      <c r="D735" s="44"/>
      <c r="E735" s="250">
        <f>VLOOKUP($A735,'App C Total'!$A:$I,5,FALSE)</f>
        <v>2444656.9507324998</v>
      </c>
      <c r="F735" s="250">
        <f>VLOOKUP($A735,'App C Total'!$A:$I,6,FALSE)</f>
        <v>1140588.8550124997</v>
      </c>
      <c r="G735" s="250">
        <f>VLOOKUP($A735,'App C Total'!$A:$I,7,FALSE)</f>
        <v>3136206.8067825004</v>
      </c>
      <c r="H735" s="250">
        <f>VLOOKUP($A735,'App C Total'!$A:$I,8,FALSE)</f>
        <v>215421.29532</v>
      </c>
      <c r="I735" s="250">
        <f>VLOOKUP($A735,'App C Total'!$A:$I,9,FALSE)</f>
        <v>0</v>
      </c>
      <c r="L735" s="250">
        <f>VLOOKUP($A735,'App C Exp'!$A:$I,5,FALSE)</f>
        <v>825976.10403000005</v>
      </c>
      <c r="M735" s="250">
        <f>VLOOKUP($A735,'App C Exp'!$A:$I,6,FALSE)</f>
        <v>613273.58432999998</v>
      </c>
      <c r="N735" s="250">
        <f>VLOOKUP($A735,'App C Exp'!$A:$I,7,FALSE)</f>
        <v>636101.52804</v>
      </c>
      <c r="O735" s="250">
        <f>VLOOKUP($A735,'App C Exp'!$A:$I,8,FALSE)</f>
        <v>0</v>
      </c>
      <c r="P735" s="250">
        <f>VLOOKUP($A735,'App C Exp'!$A:$I,9,FALSE)</f>
        <v>0</v>
      </c>
      <c r="S735" s="250">
        <f>VLOOKUP($A735,'App C Inv'!$A:$I,5,FALSE)</f>
        <v>1269188.2615499999</v>
      </c>
      <c r="T735" s="250">
        <f>VLOOKUP($A735,'App C Inv'!$A:$I,6,FALSE)</f>
        <v>841475.42423999996</v>
      </c>
      <c r="U735" s="250">
        <f>VLOOKUP($A735,'App C Inv'!$A:$I,7,FALSE)</f>
        <v>2768394.7120500002</v>
      </c>
      <c r="V735" s="250">
        <f>VLOOKUP($A735,'App C Inv'!$A:$I,8,FALSE)</f>
        <v>215421.29532</v>
      </c>
      <c r="W735" s="250">
        <f>VLOOKUP($A735,'App C Inv'!$A:$I,9,FALSE)</f>
        <v>0</v>
      </c>
      <c r="Z735" s="250">
        <f>VLOOKUP($A735,'App C Assum'!$A:$I,5,FALSE)</f>
        <v>808858.73870999995</v>
      </c>
      <c r="AA735" s="250">
        <f>VLOOKUP($A735,'App C Assum'!$A:$I,6,FALSE)</f>
        <v>0</v>
      </c>
      <c r="AB735" s="250">
        <f>VLOOKUP($A735,'App C Assum'!$A:$I,7,FALSE)</f>
        <v>0</v>
      </c>
      <c r="AC735" s="250">
        <f>VLOOKUP($A735,'App C Assum'!$A:$I,8,FALSE)</f>
        <v>0</v>
      </c>
      <c r="AD735" s="250">
        <f>VLOOKUP($A735,'App C Assum'!$A:$I,9,FALSE)</f>
        <v>0</v>
      </c>
      <c r="AG735" s="250">
        <f>VLOOKUP($A735,'App C Share Outflows'!$A:$I,5,FALSE)</f>
        <v>0</v>
      </c>
      <c r="AH735" s="250">
        <f>VLOOKUP($A735,'App C Share Outflows'!$A:$I,6,FALSE)</f>
        <v>0</v>
      </c>
      <c r="AI735" s="250">
        <f>VLOOKUP($A735,'App C Share Outflows'!$A:$I,7,FALSE)</f>
        <v>0</v>
      </c>
      <c r="AJ735" s="250">
        <f>VLOOKUP($A735,'App C Share Outflows'!$A:$I,8,FALSE)</f>
        <v>0</v>
      </c>
      <c r="AK735" s="250">
        <f>VLOOKUP($A735,'App C Share Outflows'!$A:$I,9,FALSE)</f>
        <v>0</v>
      </c>
      <c r="AN735" s="250">
        <f>VLOOKUP($A735,'App C Share Inflows'!$A:$I,5,FALSE)</f>
        <v>-459366.15355750028</v>
      </c>
      <c r="AO735" s="250">
        <f>VLOOKUP($A735,'App C Share Inflows'!$A:$I,6,FALSE)</f>
        <v>-314160.15355750028</v>
      </c>
      <c r="AP735" s="250">
        <f>VLOOKUP($A735,'App C Share Inflows'!$A:$I,7,FALSE)</f>
        <v>-268289.43330750027</v>
      </c>
      <c r="AQ735" s="250">
        <f>VLOOKUP($A735,'App C Share Inflows'!$A:$I,8,FALSE)</f>
        <v>0</v>
      </c>
      <c r="AR735" s="250">
        <f>VLOOKUP($A735,'App C Share Inflows'!$A:$I,9,FALSE)</f>
        <v>0</v>
      </c>
    </row>
    <row r="736" spans="1:44">
      <c r="A736" s="4">
        <v>98013</v>
      </c>
      <c r="B736" s="84" t="s">
        <v>731</v>
      </c>
      <c r="C736" s="249">
        <f>VLOOKUP($A736,'App C Total'!$A:$I,3,FALSE)</f>
        <v>1.2269000000000001E-4</v>
      </c>
      <c r="D736" s="44"/>
      <c r="E736" s="250">
        <f>VLOOKUP($A736,'App C Total'!$A:$I,5,FALSE)</f>
        <v>114944.65795250003</v>
      </c>
      <c r="F736" s="250">
        <f>VLOOKUP($A736,'App C Total'!$A:$I,6,FALSE)</f>
        <v>59946.035512500013</v>
      </c>
      <c r="G736" s="250">
        <f>VLOOKUP($A736,'App C Total'!$A:$I,7,FALSE)</f>
        <v>144185.80490250001</v>
      </c>
      <c r="H736" s="250">
        <f>VLOOKUP($A736,'App C Total'!$A:$I,8,FALSE)</f>
        <v>9196.3516400000008</v>
      </c>
      <c r="I736" s="250">
        <f>VLOOKUP($A736,'App C Total'!$A:$I,9,FALSE)</f>
        <v>0</v>
      </c>
      <c r="L736" s="250">
        <f>VLOOKUP($A736,'App C Exp'!$A:$I,5,FALSE)</f>
        <v>35260.983310000003</v>
      </c>
      <c r="M736" s="250">
        <f>VLOOKUP($A736,'App C Exp'!$A:$I,6,FALSE)</f>
        <v>26180.69641</v>
      </c>
      <c r="N736" s="250">
        <f>VLOOKUP($A736,'App C Exp'!$A:$I,7,FALSE)</f>
        <v>27155.22308</v>
      </c>
      <c r="O736" s="250">
        <f>VLOOKUP($A736,'App C Exp'!$A:$I,8,FALSE)</f>
        <v>0</v>
      </c>
      <c r="P736" s="250">
        <f>VLOOKUP($A736,'App C Exp'!$A:$I,9,FALSE)</f>
        <v>0</v>
      </c>
      <c r="S736" s="250">
        <f>VLOOKUP($A736,'App C Inv'!$A:$I,5,FALSE)</f>
        <v>54181.744350000001</v>
      </c>
      <c r="T736" s="250">
        <f>VLOOKUP($A736,'App C Inv'!$A:$I,6,FALSE)</f>
        <v>35922.650480000004</v>
      </c>
      <c r="U736" s="250">
        <f>VLOOKUP($A736,'App C Inv'!$A:$I,7,FALSE)</f>
        <v>118182.98285</v>
      </c>
      <c r="V736" s="250">
        <f>VLOOKUP($A736,'App C Inv'!$A:$I,8,FALSE)</f>
        <v>9196.3516400000008</v>
      </c>
      <c r="W736" s="250">
        <f>VLOOKUP($A736,'App C Inv'!$A:$I,9,FALSE)</f>
        <v>0</v>
      </c>
      <c r="Z736" s="250">
        <f>VLOOKUP($A736,'App C Assum'!$A:$I,5,FALSE)</f>
        <v>34530.241670000003</v>
      </c>
      <c r="AA736" s="250">
        <f>VLOOKUP($A736,'App C Assum'!$A:$I,6,FALSE)</f>
        <v>0</v>
      </c>
      <c r="AB736" s="250">
        <f>VLOOKUP($A736,'App C Assum'!$A:$I,7,FALSE)</f>
        <v>0</v>
      </c>
      <c r="AC736" s="250">
        <f>VLOOKUP($A736,'App C Assum'!$A:$I,8,FALSE)</f>
        <v>0</v>
      </c>
      <c r="AD736" s="250">
        <f>VLOOKUP($A736,'App C Assum'!$A:$I,9,FALSE)</f>
        <v>0</v>
      </c>
      <c r="AG736" s="250">
        <f>VLOOKUP($A736,'App C Share Outflows'!$A:$I,5,FALSE)</f>
        <v>1666.1724999999969</v>
      </c>
      <c r="AH736" s="250">
        <f>VLOOKUP($A736,'App C Share Outflows'!$A:$I,6,FALSE)</f>
        <v>1666.1724999999969</v>
      </c>
      <c r="AI736" s="250">
        <f>VLOOKUP($A736,'App C Share Outflows'!$A:$I,7,FALSE)</f>
        <v>0</v>
      </c>
      <c r="AJ736" s="250">
        <f>VLOOKUP($A736,'App C Share Outflows'!$A:$I,8,FALSE)</f>
        <v>0</v>
      </c>
      <c r="AK736" s="250">
        <f>VLOOKUP($A736,'App C Share Outflows'!$A:$I,9,FALSE)</f>
        <v>0</v>
      </c>
      <c r="AN736" s="250">
        <f>VLOOKUP($A736,'App C Share Inflows'!$A:$I,5,FALSE)</f>
        <v>-10694.483877499984</v>
      </c>
      <c r="AO736" s="250">
        <f>VLOOKUP($A736,'App C Share Inflows'!$A:$I,6,FALSE)</f>
        <v>-3823.4838774999853</v>
      </c>
      <c r="AP736" s="250">
        <f>VLOOKUP($A736,'App C Share Inflows'!$A:$I,7,FALSE)</f>
        <v>-1152.4010274999937</v>
      </c>
      <c r="AQ736" s="250">
        <f>VLOOKUP($A736,'App C Share Inflows'!$A:$I,8,FALSE)</f>
        <v>0</v>
      </c>
      <c r="AR736" s="250">
        <f>VLOOKUP($A736,'App C Share Inflows'!$A:$I,9,FALSE)</f>
        <v>0</v>
      </c>
    </row>
    <row r="737" spans="1:44">
      <c r="A737" s="4">
        <v>98021</v>
      </c>
      <c r="B737" s="84" t="s">
        <v>732</v>
      </c>
      <c r="C737" s="249">
        <f>VLOOKUP($A737,'App C Total'!$A:$I,3,FALSE)</f>
        <v>4.5909999999999999E-5</v>
      </c>
      <c r="D737" s="44"/>
      <c r="E737" s="250">
        <f>VLOOKUP($A737,'App C Total'!$A:$I,5,FALSE)</f>
        <v>52335.917922499997</v>
      </c>
      <c r="F737" s="250">
        <f>VLOOKUP($A737,'App C Total'!$A:$I,6,FALSE)</f>
        <v>27284.606762500003</v>
      </c>
      <c r="G737" s="250">
        <f>VLOOKUP($A737,'App C Total'!$A:$I,7,FALSE)</f>
        <v>48070.867897500008</v>
      </c>
      <c r="H737" s="250">
        <f>VLOOKUP($A737,'App C Total'!$A:$I,8,FALSE)</f>
        <v>3441.2299600000001</v>
      </c>
      <c r="I737" s="250">
        <f>VLOOKUP($A737,'App C Total'!$A:$I,9,FALSE)</f>
        <v>0</v>
      </c>
      <c r="L737" s="250">
        <f>VLOOKUP($A737,'App C Exp'!$A:$I,5,FALSE)</f>
        <v>13194.488089999999</v>
      </c>
      <c r="M737" s="250">
        <f>VLOOKUP($A737,'App C Exp'!$A:$I,6,FALSE)</f>
        <v>9796.6889900000006</v>
      </c>
      <c r="N737" s="250">
        <f>VLOOKUP($A737,'App C Exp'!$A:$I,7,FALSE)</f>
        <v>10161.35212</v>
      </c>
      <c r="O737" s="250">
        <f>VLOOKUP($A737,'App C Exp'!$A:$I,8,FALSE)</f>
        <v>0</v>
      </c>
      <c r="P737" s="250">
        <f>VLOOKUP($A737,'App C Exp'!$A:$I,9,FALSE)</f>
        <v>0</v>
      </c>
      <c r="S737" s="250">
        <f>VLOOKUP($A737,'App C Inv'!$A:$I,5,FALSE)</f>
        <v>20274.54465</v>
      </c>
      <c r="T737" s="250">
        <f>VLOOKUP($A737,'App C Inv'!$A:$I,6,FALSE)</f>
        <v>13442.08072</v>
      </c>
      <c r="U737" s="250">
        <f>VLOOKUP($A737,'App C Inv'!$A:$I,7,FALSE)</f>
        <v>44223.496149999999</v>
      </c>
      <c r="V737" s="250">
        <f>VLOOKUP($A737,'App C Inv'!$A:$I,8,FALSE)</f>
        <v>3441.2299600000001</v>
      </c>
      <c r="W737" s="250">
        <f>VLOOKUP($A737,'App C Inv'!$A:$I,9,FALSE)</f>
        <v>0</v>
      </c>
      <c r="Z737" s="250">
        <f>VLOOKUP($A737,'App C Assum'!$A:$I,5,FALSE)</f>
        <v>12921.048129999999</v>
      </c>
      <c r="AA737" s="250">
        <f>VLOOKUP($A737,'App C Assum'!$A:$I,6,FALSE)</f>
        <v>0</v>
      </c>
      <c r="AB737" s="250">
        <f>VLOOKUP($A737,'App C Assum'!$A:$I,7,FALSE)</f>
        <v>0</v>
      </c>
      <c r="AC737" s="250">
        <f>VLOOKUP($A737,'App C Assum'!$A:$I,8,FALSE)</f>
        <v>0</v>
      </c>
      <c r="AD737" s="250">
        <f>VLOOKUP($A737,'App C Assum'!$A:$I,9,FALSE)</f>
        <v>0</v>
      </c>
      <c r="AG737" s="250">
        <f>VLOOKUP($A737,'App C Share Outflows'!$A:$I,5,FALSE)</f>
        <v>12259.817425000003</v>
      </c>
      <c r="AH737" s="250">
        <f>VLOOKUP($A737,'App C Share Outflows'!$A:$I,6,FALSE)</f>
        <v>10359.817425000003</v>
      </c>
      <c r="AI737" s="250">
        <f>VLOOKUP($A737,'App C Share Outflows'!$A:$I,7,FALSE)</f>
        <v>0</v>
      </c>
      <c r="AJ737" s="250">
        <f>VLOOKUP($A737,'App C Share Outflows'!$A:$I,8,FALSE)</f>
        <v>0</v>
      </c>
      <c r="AK737" s="250">
        <f>VLOOKUP($A737,'App C Share Outflows'!$A:$I,9,FALSE)</f>
        <v>0</v>
      </c>
      <c r="AN737" s="250">
        <f>VLOOKUP($A737,'App C Share Inflows'!$A:$I,5,FALSE)</f>
        <v>-6313.9803724999983</v>
      </c>
      <c r="AO737" s="250">
        <f>VLOOKUP($A737,'App C Share Inflows'!$A:$I,6,FALSE)</f>
        <v>-6313.9803724999983</v>
      </c>
      <c r="AP737" s="250">
        <f>VLOOKUP($A737,'App C Share Inflows'!$A:$I,7,FALSE)</f>
        <v>-6313.9803724999983</v>
      </c>
      <c r="AQ737" s="250">
        <f>VLOOKUP($A737,'App C Share Inflows'!$A:$I,8,FALSE)</f>
        <v>0</v>
      </c>
      <c r="AR737" s="250">
        <f>VLOOKUP($A737,'App C Share Inflows'!$A:$I,9,FALSE)</f>
        <v>0</v>
      </c>
    </row>
    <row r="738" spans="1:44">
      <c r="A738" s="4">
        <v>98023</v>
      </c>
      <c r="B738" s="84" t="s">
        <v>733</v>
      </c>
      <c r="C738" s="249">
        <f>VLOOKUP($A738,'App C Total'!$A:$I,3,FALSE)</f>
        <v>6.2099999999999998E-6</v>
      </c>
      <c r="D738" s="44"/>
      <c r="E738" s="250">
        <f>VLOOKUP($A738,'App C Total'!$A:$I,5,FALSE)</f>
        <v>1989.9380725000001</v>
      </c>
      <c r="F738" s="250">
        <f>VLOOKUP($A738,'App C Total'!$A:$I,6,FALSE)</f>
        <v>2214.3841125000008</v>
      </c>
      <c r="G738" s="250">
        <f>VLOOKUP($A738,'App C Total'!$A:$I,7,FALSE)</f>
        <v>6633.6606224999996</v>
      </c>
      <c r="H738" s="250">
        <f>VLOOKUP($A738,'App C Total'!$A:$I,8,FALSE)</f>
        <v>465.47676000000001</v>
      </c>
      <c r="I738" s="250">
        <f>VLOOKUP($A738,'App C Total'!$A:$I,9,FALSE)</f>
        <v>0</v>
      </c>
      <c r="L738" s="250">
        <f>VLOOKUP($A738,'App C Exp'!$A:$I,5,FALSE)</f>
        <v>1784.7477899999999</v>
      </c>
      <c r="M738" s="250">
        <f>VLOOKUP($A738,'App C Exp'!$A:$I,6,FALSE)</f>
        <v>1325.1456900000001</v>
      </c>
      <c r="N738" s="250">
        <f>VLOOKUP($A738,'App C Exp'!$A:$I,7,FALSE)</f>
        <v>1374.47172</v>
      </c>
      <c r="O738" s="250">
        <f>VLOOKUP($A738,'App C Exp'!$A:$I,8,FALSE)</f>
        <v>0</v>
      </c>
      <c r="P738" s="250">
        <f>VLOOKUP($A738,'App C Exp'!$A:$I,9,FALSE)</f>
        <v>0</v>
      </c>
      <c r="S738" s="250">
        <f>VLOOKUP($A738,'App C Inv'!$A:$I,5,FALSE)</f>
        <v>2742.4291499999999</v>
      </c>
      <c r="T738" s="250">
        <f>VLOOKUP($A738,'App C Inv'!$A:$I,6,FALSE)</f>
        <v>1818.2383199999999</v>
      </c>
      <c r="U738" s="250">
        <f>VLOOKUP($A738,'App C Inv'!$A:$I,7,FALSE)</f>
        <v>5981.87565</v>
      </c>
      <c r="V738" s="250">
        <f>VLOOKUP($A738,'App C Inv'!$A:$I,8,FALSE)</f>
        <v>465.47676000000001</v>
      </c>
      <c r="W738" s="250">
        <f>VLOOKUP($A738,'App C Inv'!$A:$I,9,FALSE)</f>
        <v>0</v>
      </c>
      <c r="Z738" s="250">
        <f>VLOOKUP($A738,'App C Assum'!$A:$I,5,FALSE)</f>
        <v>1747.7610299999999</v>
      </c>
      <c r="AA738" s="250">
        <f>VLOOKUP($A738,'App C Assum'!$A:$I,6,FALSE)</f>
        <v>0</v>
      </c>
      <c r="AB738" s="250">
        <f>VLOOKUP($A738,'App C Assum'!$A:$I,7,FALSE)</f>
        <v>0</v>
      </c>
      <c r="AC738" s="250">
        <f>VLOOKUP($A738,'App C Assum'!$A:$I,8,FALSE)</f>
        <v>0</v>
      </c>
      <c r="AD738" s="250">
        <f>VLOOKUP($A738,'App C Assum'!$A:$I,9,FALSE)</f>
        <v>0</v>
      </c>
      <c r="AG738" s="250">
        <f>VLOOKUP($A738,'App C Share Outflows'!$A:$I,5,FALSE)</f>
        <v>113.66310000000067</v>
      </c>
      <c r="AH738" s="250">
        <f>VLOOKUP($A738,'App C Share Outflows'!$A:$I,6,FALSE)</f>
        <v>113.66310000000067</v>
      </c>
      <c r="AI738" s="250">
        <f>VLOOKUP($A738,'App C Share Outflows'!$A:$I,7,FALSE)</f>
        <v>0</v>
      </c>
      <c r="AJ738" s="250">
        <f>VLOOKUP($A738,'App C Share Outflows'!$A:$I,8,FALSE)</f>
        <v>0</v>
      </c>
      <c r="AK738" s="250">
        <f>VLOOKUP($A738,'App C Share Outflows'!$A:$I,9,FALSE)</f>
        <v>0</v>
      </c>
      <c r="AN738" s="250">
        <f>VLOOKUP($A738,'App C Share Inflows'!$A:$I,5,FALSE)</f>
        <v>-4398.6629974999996</v>
      </c>
      <c r="AO738" s="250">
        <f>VLOOKUP($A738,'App C Share Inflows'!$A:$I,6,FALSE)</f>
        <v>-1042.6629974999998</v>
      </c>
      <c r="AP738" s="250">
        <f>VLOOKUP($A738,'App C Share Inflows'!$A:$I,7,FALSE)</f>
        <v>-722.68674749999968</v>
      </c>
      <c r="AQ738" s="250">
        <f>VLOOKUP($A738,'App C Share Inflows'!$A:$I,8,FALSE)</f>
        <v>0</v>
      </c>
      <c r="AR738" s="250">
        <f>VLOOKUP($A738,'App C Share Inflows'!$A:$I,9,FALSE)</f>
        <v>0</v>
      </c>
    </row>
    <row r="739" spans="1:44">
      <c r="A739" s="4">
        <v>98031</v>
      </c>
      <c r="B739" s="84" t="s">
        <v>734</v>
      </c>
      <c r="C739" s="249">
        <f>VLOOKUP($A739,'App C Total'!$A:$I,3,FALSE)</f>
        <v>1.9494E-4</v>
      </c>
      <c r="D739" s="44"/>
      <c r="E739" s="250">
        <f>VLOOKUP($A739,'App C Total'!$A:$I,5,FALSE)</f>
        <v>233130.15904000006</v>
      </c>
      <c r="F739" s="250">
        <f>VLOOKUP($A739,'App C Total'!$A:$I,6,FALSE)</f>
        <v>120321.59560000003</v>
      </c>
      <c r="G739" s="250">
        <f>VLOOKUP($A739,'App C Total'!$A:$I,7,FALSE)</f>
        <v>255090.69046500002</v>
      </c>
      <c r="H739" s="250">
        <f>VLOOKUP($A739,'App C Total'!$A:$I,8,FALSE)</f>
        <v>14611.922640000001</v>
      </c>
      <c r="I739" s="250">
        <f>VLOOKUP($A739,'App C Total'!$A:$I,9,FALSE)</f>
        <v>0</v>
      </c>
      <c r="L739" s="250">
        <f>VLOOKUP($A739,'App C Exp'!$A:$I,5,FALSE)</f>
        <v>56025.56106</v>
      </c>
      <c r="M739" s="250">
        <f>VLOOKUP($A739,'App C Exp'!$A:$I,6,FALSE)</f>
        <v>41598.051659999997</v>
      </c>
      <c r="N739" s="250">
        <f>VLOOKUP($A739,'App C Exp'!$A:$I,7,FALSE)</f>
        <v>43146.460079999997</v>
      </c>
      <c r="O739" s="250">
        <f>VLOOKUP($A739,'App C Exp'!$A:$I,8,FALSE)</f>
        <v>0</v>
      </c>
      <c r="P739" s="250">
        <f>VLOOKUP($A739,'App C Exp'!$A:$I,9,FALSE)</f>
        <v>0</v>
      </c>
      <c r="S739" s="250">
        <f>VLOOKUP($A739,'App C Inv'!$A:$I,5,FALSE)</f>
        <v>86088.428100000005</v>
      </c>
      <c r="T739" s="250">
        <f>VLOOKUP($A739,'App C Inv'!$A:$I,6,FALSE)</f>
        <v>57076.872479999998</v>
      </c>
      <c r="U739" s="250">
        <f>VLOOKUP($A739,'App C Inv'!$A:$I,7,FALSE)</f>
        <v>187778.87909999999</v>
      </c>
      <c r="V739" s="250">
        <f>VLOOKUP($A739,'App C Inv'!$A:$I,8,FALSE)</f>
        <v>14611.922640000001</v>
      </c>
      <c r="W739" s="250">
        <f>VLOOKUP($A739,'App C Inv'!$A:$I,9,FALSE)</f>
        <v>0</v>
      </c>
      <c r="Z739" s="250">
        <f>VLOOKUP($A739,'App C Assum'!$A:$I,5,FALSE)</f>
        <v>54864.498420000004</v>
      </c>
      <c r="AA739" s="250">
        <f>VLOOKUP($A739,'App C Assum'!$A:$I,6,FALSE)</f>
        <v>0</v>
      </c>
      <c r="AB739" s="250">
        <f>VLOOKUP($A739,'App C Assum'!$A:$I,7,FALSE)</f>
        <v>0</v>
      </c>
      <c r="AC739" s="250">
        <f>VLOOKUP($A739,'App C Assum'!$A:$I,8,FALSE)</f>
        <v>0</v>
      </c>
      <c r="AD739" s="250">
        <f>VLOOKUP($A739,'App C Assum'!$A:$I,9,FALSE)</f>
        <v>0</v>
      </c>
      <c r="AG739" s="250">
        <f>VLOOKUP($A739,'App C Share Outflows'!$A:$I,5,FALSE)</f>
        <v>38670.351285000041</v>
      </c>
      <c r="AH739" s="250">
        <f>VLOOKUP($A739,'App C Share Outflows'!$A:$I,6,FALSE)</f>
        <v>24165.351285000041</v>
      </c>
      <c r="AI739" s="250">
        <f>VLOOKUP($A739,'App C Share Outflows'!$A:$I,7,FALSE)</f>
        <v>24165.351285000041</v>
      </c>
      <c r="AJ739" s="250">
        <f>VLOOKUP($A739,'App C Share Outflows'!$A:$I,8,FALSE)</f>
        <v>0</v>
      </c>
      <c r="AK739" s="250">
        <f>VLOOKUP($A739,'App C Share Outflows'!$A:$I,9,FALSE)</f>
        <v>0</v>
      </c>
      <c r="AN739" s="250">
        <f>VLOOKUP($A739,'App C Share Inflows'!$A:$I,5,FALSE)</f>
        <v>-2518.6798250000065</v>
      </c>
      <c r="AO739" s="250">
        <f>VLOOKUP($A739,'App C Share Inflows'!$A:$I,6,FALSE)</f>
        <v>-2518.6798250000065</v>
      </c>
      <c r="AP739" s="250">
        <f>VLOOKUP($A739,'App C Share Inflows'!$A:$I,7,FALSE)</f>
        <v>0</v>
      </c>
      <c r="AQ739" s="250">
        <f>VLOOKUP($A739,'App C Share Inflows'!$A:$I,8,FALSE)</f>
        <v>0</v>
      </c>
      <c r="AR739" s="250">
        <f>VLOOKUP($A739,'App C Share Inflows'!$A:$I,9,FALSE)</f>
        <v>0</v>
      </c>
    </row>
    <row r="740" spans="1:44">
      <c r="A740" s="4">
        <v>98041</v>
      </c>
      <c r="B740" s="84" t="s">
        <v>735</v>
      </c>
      <c r="C740" s="249">
        <f>VLOOKUP($A740,'App C Total'!$A:$I,3,FALSE)</f>
        <v>2.1232E-4</v>
      </c>
      <c r="D740" s="44"/>
      <c r="E740" s="250">
        <f>VLOOKUP($A740,'App C Total'!$A:$I,5,FALSE)</f>
        <v>200483.85472</v>
      </c>
      <c r="F740" s="250">
        <f>VLOOKUP($A740,'App C Total'!$A:$I,6,FALSE)</f>
        <v>83186.974399999992</v>
      </c>
      <c r="G740" s="250">
        <f>VLOOKUP($A740,'App C Total'!$A:$I,7,FALSE)</f>
        <v>242357.38832</v>
      </c>
      <c r="H740" s="250">
        <f>VLOOKUP($A740,'App C Total'!$A:$I,8,FALSE)</f>
        <v>15914.65792</v>
      </c>
      <c r="I740" s="250">
        <f>VLOOKUP($A740,'App C Total'!$A:$I,9,FALSE)</f>
        <v>0</v>
      </c>
      <c r="L740" s="250">
        <f>VLOOKUP($A740,'App C Exp'!$A:$I,5,FALSE)</f>
        <v>61020.555679999998</v>
      </c>
      <c r="M740" s="250">
        <f>VLOOKUP($A740,'App C Exp'!$A:$I,6,FALSE)</f>
        <v>45306.752480000003</v>
      </c>
      <c r="N740" s="250">
        <f>VLOOKUP($A740,'App C Exp'!$A:$I,7,FALSE)</f>
        <v>46993.21024</v>
      </c>
      <c r="O740" s="250">
        <f>VLOOKUP($A740,'App C Exp'!$A:$I,8,FALSE)</f>
        <v>0</v>
      </c>
      <c r="P740" s="250">
        <f>VLOOKUP($A740,'App C Exp'!$A:$I,9,FALSE)</f>
        <v>0</v>
      </c>
      <c r="S740" s="250">
        <f>VLOOKUP($A740,'App C Inv'!$A:$I,5,FALSE)</f>
        <v>93763.696800000005</v>
      </c>
      <c r="T740" s="250">
        <f>VLOOKUP($A740,'App C Inv'!$A:$I,6,FALSE)</f>
        <v>62165.597439999998</v>
      </c>
      <c r="U740" s="250">
        <f>VLOOKUP($A740,'App C Inv'!$A:$I,7,FALSE)</f>
        <v>204520.42480000001</v>
      </c>
      <c r="V740" s="250">
        <f>VLOOKUP($A740,'App C Inv'!$A:$I,8,FALSE)</f>
        <v>15914.65792</v>
      </c>
      <c r="W740" s="250">
        <f>VLOOKUP($A740,'App C Inv'!$A:$I,9,FALSE)</f>
        <v>0</v>
      </c>
      <c r="Z740" s="250">
        <f>VLOOKUP($A740,'App C Assum'!$A:$I,5,FALSE)</f>
        <v>59755.977760000002</v>
      </c>
      <c r="AA740" s="250">
        <f>VLOOKUP($A740,'App C Assum'!$A:$I,6,FALSE)</f>
        <v>0</v>
      </c>
      <c r="AB740" s="250">
        <f>VLOOKUP($A740,'App C Assum'!$A:$I,7,FALSE)</f>
        <v>0</v>
      </c>
      <c r="AC740" s="250">
        <f>VLOOKUP($A740,'App C Assum'!$A:$I,8,FALSE)</f>
        <v>0</v>
      </c>
      <c r="AD740" s="250">
        <f>VLOOKUP($A740,'App C Assum'!$A:$I,9,FALSE)</f>
        <v>0</v>
      </c>
      <c r="AG740" s="250">
        <f>VLOOKUP($A740,'App C Share Outflows'!$A:$I,5,FALSE)</f>
        <v>10229</v>
      </c>
      <c r="AH740" s="250">
        <f>VLOOKUP($A740,'App C Share Outflows'!$A:$I,6,FALSE)</f>
        <v>0</v>
      </c>
      <c r="AI740" s="250">
        <f>VLOOKUP($A740,'App C Share Outflows'!$A:$I,7,FALSE)</f>
        <v>0</v>
      </c>
      <c r="AJ740" s="250">
        <f>VLOOKUP($A740,'App C Share Outflows'!$A:$I,8,FALSE)</f>
        <v>0</v>
      </c>
      <c r="AK740" s="250">
        <f>VLOOKUP($A740,'App C Share Outflows'!$A:$I,9,FALSE)</f>
        <v>0</v>
      </c>
      <c r="AN740" s="250">
        <f>VLOOKUP($A740,'App C Share Inflows'!$A:$I,5,FALSE)</f>
        <v>-24285.375520000016</v>
      </c>
      <c r="AO740" s="250">
        <f>VLOOKUP($A740,'App C Share Inflows'!$A:$I,6,FALSE)</f>
        <v>-24285.375520000016</v>
      </c>
      <c r="AP740" s="250">
        <f>VLOOKUP($A740,'App C Share Inflows'!$A:$I,7,FALSE)</f>
        <v>-9156.2467200000319</v>
      </c>
      <c r="AQ740" s="250">
        <f>VLOOKUP($A740,'App C Share Inflows'!$A:$I,8,FALSE)</f>
        <v>0</v>
      </c>
      <c r="AR740" s="250">
        <f>VLOOKUP($A740,'App C Share Inflows'!$A:$I,9,FALSE)</f>
        <v>0</v>
      </c>
    </row>
    <row r="741" spans="1:44">
      <c r="A741" s="4">
        <v>98051</v>
      </c>
      <c r="B741" s="84" t="s">
        <v>736</v>
      </c>
      <c r="C741" s="249">
        <f>VLOOKUP($A741,'App C Total'!$A:$I,3,FALSE)</f>
        <v>3.2361E-4</v>
      </c>
      <c r="D741" s="44"/>
      <c r="E741" s="250">
        <f>VLOOKUP($A741,'App C Total'!$A:$I,5,FALSE)</f>
        <v>361685.72029749997</v>
      </c>
      <c r="F741" s="250">
        <f>VLOOKUP($A741,'App C Total'!$A:$I,6,FALSE)</f>
        <v>188332.9639375</v>
      </c>
      <c r="G741" s="250">
        <f>VLOOKUP($A741,'App C Total'!$A:$I,7,FALSE)</f>
        <v>368291.46312249993</v>
      </c>
      <c r="H741" s="250">
        <f>VLOOKUP($A741,'App C Total'!$A:$I,8,FALSE)</f>
        <v>24256.511159999998</v>
      </c>
      <c r="I741" s="250">
        <f>VLOOKUP($A741,'App C Total'!$A:$I,9,FALSE)</f>
        <v>0</v>
      </c>
      <c r="L741" s="250">
        <f>VLOOKUP($A741,'App C Exp'!$A:$I,5,FALSE)</f>
        <v>93005.190390000003</v>
      </c>
      <c r="M741" s="250">
        <f>VLOOKUP($A741,'App C Exp'!$A:$I,6,FALSE)</f>
        <v>69054.814289999995</v>
      </c>
      <c r="N741" s="250">
        <f>VLOOKUP($A741,'App C Exp'!$A:$I,7,FALSE)</f>
        <v>71625.248519999994</v>
      </c>
      <c r="O741" s="250">
        <f>VLOOKUP($A741,'App C Exp'!$A:$I,8,FALSE)</f>
        <v>0</v>
      </c>
      <c r="P741" s="250">
        <f>VLOOKUP($A741,'App C Exp'!$A:$I,9,FALSE)</f>
        <v>0</v>
      </c>
      <c r="S741" s="250">
        <f>VLOOKUP($A741,'App C Inv'!$A:$I,5,FALSE)</f>
        <v>142911.03015000001</v>
      </c>
      <c r="T741" s="250">
        <f>VLOOKUP($A741,'App C Inv'!$A:$I,6,FALSE)</f>
        <v>94750.419120000006</v>
      </c>
      <c r="U741" s="250">
        <f>VLOOKUP($A741,'App C Inv'!$A:$I,7,FALSE)</f>
        <v>311722.18664999999</v>
      </c>
      <c r="V741" s="250">
        <f>VLOOKUP($A741,'App C Inv'!$A:$I,8,FALSE)</f>
        <v>24256.511159999998</v>
      </c>
      <c r="W741" s="250">
        <f>VLOOKUP($A741,'App C Inv'!$A:$I,9,FALSE)</f>
        <v>0</v>
      </c>
      <c r="Z741" s="250">
        <f>VLOOKUP($A741,'App C Assum'!$A:$I,5,FALSE)</f>
        <v>91077.769230000005</v>
      </c>
      <c r="AA741" s="250">
        <f>VLOOKUP($A741,'App C Assum'!$A:$I,6,FALSE)</f>
        <v>0</v>
      </c>
      <c r="AB741" s="250">
        <f>VLOOKUP($A741,'App C Assum'!$A:$I,7,FALSE)</f>
        <v>0</v>
      </c>
      <c r="AC741" s="250">
        <f>VLOOKUP($A741,'App C Assum'!$A:$I,8,FALSE)</f>
        <v>0</v>
      </c>
      <c r="AD741" s="250">
        <f>VLOOKUP($A741,'App C Assum'!$A:$I,9,FALSE)</f>
        <v>0</v>
      </c>
      <c r="AG741" s="250">
        <f>VLOOKUP($A741,'App C Share Outflows'!$A:$I,5,FALSE)</f>
        <v>60971.405699999988</v>
      </c>
      <c r="AH741" s="250">
        <f>VLOOKUP($A741,'App C Share Outflows'!$A:$I,6,FALSE)</f>
        <v>50807.405699999988</v>
      </c>
      <c r="AI741" s="250">
        <f>VLOOKUP($A741,'App C Share Outflows'!$A:$I,7,FALSE)</f>
        <v>0</v>
      </c>
      <c r="AJ741" s="250">
        <f>VLOOKUP($A741,'App C Share Outflows'!$A:$I,8,FALSE)</f>
        <v>0</v>
      </c>
      <c r="AK741" s="250">
        <f>VLOOKUP($A741,'App C Share Outflows'!$A:$I,9,FALSE)</f>
        <v>0</v>
      </c>
      <c r="AN741" s="250">
        <f>VLOOKUP($A741,'App C Share Inflows'!$A:$I,5,FALSE)</f>
        <v>-26279.675172499996</v>
      </c>
      <c r="AO741" s="250">
        <f>VLOOKUP($A741,'App C Share Inflows'!$A:$I,6,FALSE)</f>
        <v>-26279.675172499996</v>
      </c>
      <c r="AP741" s="250">
        <f>VLOOKUP($A741,'App C Share Inflows'!$A:$I,7,FALSE)</f>
        <v>-15055.972047499996</v>
      </c>
      <c r="AQ741" s="250">
        <f>VLOOKUP($A741,'App C Share Inflows'!$A:$I,8,FALSE)</f>
        <v>0</v>
      </c>
      <c r="AR741" s="250">
        <f>VLOOKUP($A741,'App C Share Inflows'!$A:$I,9,FALSE)</f>
        <v>0</v>
      </c>
    </row>
    <row r="742" spans="1:44">
      <c r="A742" s="4">
        <v>98061</v>
      </c>
      <c r="B742" s="84" t="s">
        <v>737</v>
      </c>
      <c r="C742" s="249">
        <f>VLOOKUP($A742,'App C Total'!$A:$I,3,FALSE)</f>
        <v>1.3184000000000001E-4</v>
      </c>
      <c r="D742" s="44"/>
      <c r="E742" s="250">
        <f>VLOOKUP($A742,'App C Total'!$A:$I,5,FALSE)</f>
        <v>130768.02476500004</v>
      </c>
      <c r="F742" s="250">
        <f>VLOOKUP($A742,'App C Total'!$A:$I,6,FALSE)</f>
        <v>68153.276925000027</v>
      </c>
      <c r="G742" s="250">
        <f>VLOOKUP($A742,'App C Total'!$A:$I,7,FALSE)</f>
        <v>153351.51029000003</v>
      </c>
      <c r="H742" s="250">
        <f>VLOOKUP($A742,'App C Total'!$A:$I,8,FALSE)</f>
        <v>9882.1990400000013</v>
      </c>
      <c r="I742" s="250">
        <f>VLOOKUP($A742,'App C Total'!$A:$I,9,FALSE)</f>
        <v>0</v>
      </c>
      <c r="L742" s="250">
        <f>VLOOKUP($A742,'App C Exp'!$A:$I,5,FALSE)</f>
        <v>37890.684160000004</v>
      </c>
      <c r="M742" s="250">
        <f>VLOOKUP($A742,'App C Exp'!$A:$I,6,FALSE)</f>
        <v>28133.205760000001</v>
      </c>
      <c r="N742" s="250">
        <f>VLOOKUP($A742,'App C Exp'!$A:$I,7,FALSE)</f>
        <v>29180.410880000003</v>
      </c>
      <c r="O742" s="250">
        <f>VLOOKUP($A742,'App C Exp'!$A:$I,8,FALSE)</f>
        <v>0</v>
      </c>
      <c r="P742" s="250">
        <f>VLOOKUP($A742,'App C Exp'!$A:$I,9,FALSE)</f>
        <v>0</v>
      </c>
      <c r="S742" s="250">
        <f>VLOOKUP($A742,'App C Inv'!$A:$I,5,FALSE)</f>
        <v>58222.521600000007</v>
      </c>
      <c r="T742" s="250">
        <f>VLOOKUP($A742,'App C Inv'!$A:$I,6,FALSE)</f>
        <v>38601.69728</v>
      </c>
      <c r="U742" s="250">
        <f>VLOOKUP($A742,'App C Inv'!$A:$I,7,FALSE)</f>
        <v>126996.85760000002</v>
      </c>
      <c r="V742" s="250">
        <f>VLOOKUP($A742,'App C Inv'!$A:$I,8,FALSE)</f>
        <v>9882.1990400000013</v>
      </c>
      <c r="W742" s="250">
        <f>VLOOKUP($A742,'App C Inv'!$A:$I,9,FALSE)</f>
        <v>0</v>
      </c>
      <c r="Z742" s="250">
        <f>VLOOKUP($A742,'App C Assum'!$A:$I,5,FALSE)</f>
        <v>37105.445120000004</v>
      </c>
      <c r="AA742" s="250">
        <f>VLOOKUP($A742,'App C Assum'!$A:$I,6,FALSE)</f>
        <v>0</v>
      </c>
      <c r="AB742" s="250">
        <f>VLOOKUP($A742,'App C Assum'!$A:$I,7,FALSE)</f>
        <v>0</v>
      </c>
      <c r="AC742" s="250">
        <f>VLOOKUP($A742,'App C Assum'!$A:$I,8,FALSE)</f>
        <v>0</v>
      </c>
      <c r="AD742" s="250">
        <f>VLOOKUP($A742,'App C Assum'!$A:$I,9,FALSE)</f>
        <v>0</v>
      </c>
      <c r="AG742" s="250">
        <f>VLOOKUP($A742,'App C Share Outflows'!$A:$I,5,FALSE)</f>
        <v>4773.8502000000008</v>
      </c>
      <c r="AH742" s="250">
        <f>VLOOKUP($A742,'App C Share Outflows'!$A:$I,6,FALSE)</f>
        <v>4773.8502000000008</v>
      </c>
      <c r="AI742" s="250">
        <f>VLOOKUP($A742,'App C Share Outflows'!$A:$I,7,FALSE)</f>
        <v>0</v>
      </c>
      <c r="AJ742" s="250">
        <f>VLOOKUP($A742,'App C Share Outflows'!$A:$I,8,FALSE)</f>
        <v>0</v>
      </c>
      <c r="AK742" s="250">
        <f>VLOOKUP($A742,'App C Share Outflows'!$A:$I,9,FALSE)</f>
        <v>0</v>
      </c>
      <c r="AN742" s="250">
        <f>VLOOKUP($A742,'App C Share Inflows'!$A:$I,5,FALSE)</f>
        <v>-7224.4763149999799</v>
      </c>
      <c r="AO742" s="250">
        <f>VLOOKUP($A742,'App C Share Inflows'!$A:$I,6,FALSE)</f>
        <v>-3355.4763149999794</v>
      </c>
      <c r="AP742" s="250">
        <f>VLOOKUP($A742,'App C Share Inflows'!$A:$I,7,FALSE)</f>
        <v>-2825.7581899999836</v>
      </c>
      <c r="AQ742" s="250">
        <f>VLOOKUP($A742,'App C Share Inflows'!$A:$I,8,FALSE)</f>
        <v>0</v>
      </c>
      <c r="AR742" s="250">
        <f>VLOOKUP($A742,'App C Share Inflows'!$A:$I,9,FALSE)</f>
        <v>0</v>
      </c>
    </row>
    <row r="743" spans="1:44">
      <c r="A743" s="4">
        <v>98071</v>
      </c>
      <c r="B743" s="84" t="s">
        <v>738</v>
      </c>
      <c r="C743" s="249">
        <f>VLOOKUP($A743,'App C Total'!$A:$I,3,FALSE)</f>
        <v>7.0549999999999994E-5</v>
      </c>
      <c r="D743" s="44"/>
      <c r="E743" s="250">
        <f>VLOOKUP($A743,'App C Total'!$A:$I,5,FALSE)</f>
        <v>84509.81223749998</v>
      </c>
      <c r="F743" s="250">
        <f>VLOOKUP($A743,'App C Total'!$A:$I,6,FALSE)</f>
        <v>39940.140437499984</v>
      </c>
      <c r="G743" s="250">
        <f>VLOOKUP($A743,'App C Total'!$A:$I,7,FALSE)</f>
        <v>87586.145387499986</v>
      </c>
      <c r="H743" s="250">
        <f>VLOOKUP($A743,'App C Total'!$A:$I,8,FALSE)</f>
        <v>5288.1457999999993</v>
      </c>
      <c r="I743" s="250">
        <f>VLOOKUP($A743,'App C Total'!$A:$I,9,FALSE)</f>
        <v>0</v>
      </c>
      <c r="L743" s="250">
        <f>VLOOKUP($A743,'App C Exp'!$A:$I,5,FALSE)</f>
        <v>20275.999449999999</v>
      </c>
      <c r="M743" s="250">
        <f>VLOOKUP($A743,'App C Exp'!$A:$I,6,FALSE)</f>
        <v>15054.593949999999</v>
      </c>
      <c r="N743" s="250">
        <f>VLOOKUP($A743,'App C Exp'!$A:$I,7,FALSE)</f>
        <v>15614.972599999999</v>
      </c>
      <c r="O743" s="250">
        <f>VLOOKUP($A743,'App C Exp'!$A:$I,8,FALSE)</f>
        <v>0</v>
      </c>
      <c r="P743" s="250">
        <f>VLOOKUP($A743,'App C Exp'!$A:$I,9,FALSE)</f>
        <v>0</v>
      </c>
      <c r="S743" s="250">
        <f>VLOOKUP($A743,'App C Inv'!$A:$I,5,FALSE)</f>
        <v>31155.938249999996</v>
      </c>
      <c r="T743" s="250">
        <f>VLOOKUP($A743,'App C Inv'!$A:$I,6,FALSE)</f>
        <v>20656.475599999998</v>
      </c>
      <c r="U743" s="250">
        <f>VLOOKUP($A743,'App C Inv'!$A:$I,7,FALSE)</f>
        <v>67958.345749999993</v>
      </c>
      <c r="V743" s="250">
        <f>VLOOKUP($A743,'App C Inv'!$A:$I,8,FALSE)</f>
        <v>5288.1457999999993</v>
      </c>
      <c r="W743" s="250">
        <f>VLOOKUP($A743,'App C Inv'!$A:$I,9,FALSE)</f>
        <v>0</v>
      </c>
      <c r="Z743" s="250">
        <f>VLOOKUP($A743,'App C Assum'!$A:$I,5,FALSE)</f>
        <v>19855.803649999998</v>
      </c>
      <c r="AA743" s="250">
        <f>VLOOKUP($A743,'App C Assum'!$A:$I,6,FALSE)</f>
        <v>0</v>
      </c>
      <c r="AB743" s="250">
        <f>VLOOKUP($A743,'App C Assum'!$A:$I,7,FALSE)</f>
        <v>0</v>
      </c>
      <c r="AC743" s="250">
        <f>VLOOKUP($A743,'App C Assum'!$A:$I,8,FALSE)</f>
        <v>0</v>
      </c>
      <c r="AD743" s="250">
        <f>VLOOKUP($A743,'App C Assum'!$A:$I,9,FALSE)</f>
        <v>0</v>
      </c>
      <c r="AG743" s="250">
        <f>VLOOKUP($A743,'App C Share Outflows'!$A:$I,5,FALSE)</f>
        <v>13676.723287499992</v>
      </c>
      <c r="AH743" s="250">
        <f>VLOOKUP($A743,'App C Share Outflows'!$A:$I,6,FALSE)</f>
        <v>4683.7232874999927</v>
      </c>
      <c r="AI743" s="250">
        <f>VLOOKUP($A743,'App C Share Outflows'!$A:$I,7,FALSE)</f>
        <v>4012.8270374999929</v>
      </c>
      <c r="AJ743" s="250">
        <f>VLOOKUP($A743,'App C Share Outflows'!$A:$I,8,FALSE)</f>
        <v>0</v>
      </c>
      <c r="AK743" s="250">
        <f>VLOOKUP($A743,'App C Share Outflows'!$A:$I,9,FALSE)</f>
        <v>0</v>
      </c>
      <c r="AN743" s="250">
        <f>VLOOKUP($A743,'App C Share Inflows'!$A:$I,5,FALSE)</f>
        <v>-454.65240000000631</v>
      </c>
      <c r="AO743" s="250">
        <f>VLOOKUP($A743,'App C Share Inflows'!$A:$I,6,FALSE)</f>
        <v>-454.65240000000631</v>
      </c>
      <c r="AP743" s="250">
        <f>VLOOKUP($A743,'App C Share Inflows'!$A:$I,7,FALSE)</f>
        <v>0</v>
      </c>
      <c r="AQ743" s="250">
        <f>VLOOKUP($A743,'App C Share Inflows'!$A:$I,8,FALSE)</f>
        <v>0</v>
      </c>
      <c r="AR743" s="250">
        <f>VLOOKUP($A743,'App C Share Inflows'!$A:$I,9,FALSE)</f>
        <v>0</v>
      </c>
    </row>
    <row r="744" spans="1:44">
      <c r="A744" s="4">
        <v>98081</v>
      </c>
      <c r="B744" s="84" t="s">
        <v>739</v>
      </c>
      <c r="C744" s="249">
        <f>VLOOKUP($A744,'App C Total'!$A:$I,3,FALSE)</f>
        <v>6.0299999999999999E-6</v>
      </c>
      <c r="D744" s="44"/>
      <c r="E744" s="250">
        <f>VLOOKUP($A744,'App C Total'!$A:$I,5,FALSE)</f>
        <v>1526.7854924999992</v>
      </c>
      <c r="F744" s="250">
        <f>VLOOKUP($A744,'App C Total'!$A:$I,6,FALSE)</f>
        <v>-1587.9987875000015</v>
      </c>
      <c r="G744" s="250">
        <f>VLOOKUP($A744,'App C Total'!$A:$I,7,FALSE)</f>
        <v>2785.1167674999988</v>
      </c>
      <c r="H744" s="250">
        <f>VLOOKUP($A744,'App C Total'!$A:$I,8,FALSE)</f>
        <v>451.98467999999997</v>
      </c>
      <c r="I744" s="250">
        <f>VLOOKUP($A744,'App C Total'!$A:$I,9,FALSE)</f>
        <v>0</v>
      </c>
      <c r="L744" s="250">
        <f>VLOOKUP($A744,'App C Exp'!$A:$I,5,FALSE)</f>
        <v>1733.0159699999999</v>
      </c>
      <c r="M744" s="250">
        <f>VLOOKUP($A744,'App C Exp'!$A:$I,6,FALSE)</f>
        <v>1286.73567</v>
      </c>
      <c r="N744" s="250">
        <f>VLOOKUP($A744,'App C Exp'!$A:$I,7,FALSE)</f>
        <v>1334.6319599999999</v>
      </c>
      <c r="O744" s="250">
        <f>VLOOKUP($A744,'App C Exp'!$A:$I,8,FALSE)</f>
        <v>0</v>
      </c>
      <c r="P744" s="250">
        <f>VLOOKUP($A744,'App C Exp'!$A:$I,9,FALSE)</f>
        <v>0</v>
      </c>
      <c r="S744" s="250">
        <f>VLOOKUP($A744,'App C Inv'!$A:$I,5,FALSE)</f>
        <v>2662.9384500000001</v>
      </c>
      <c r="T744" s="250">
        <f>VLOOKUP($A744,'App C Inv'!$A:$I,6,FALSE)</f>
        <v>1765.53576</v>
      </c>
      <c r="U744" s="250">
        <f>VLOOKUP($A744,'App C Inv'!$A:$I,7,FALSE)</f>
        <v>5808.4879499999997</v>
      </c>
      <c r="V744" s="250">
        <f>VLOOKUP($A744,'App C Inv'!$A:$I,8,FALSE)</f>
        <v>451.98467999999997</v>
      </c>
      <c r="W744" s="250">
        <f>VLOOKUP($A744,'App C Inv'!$A:$I,9,FALSE)</f>
        <v>0</v>
      </c>
      <c r="Z744" s="250">
        <f>VLOOKUP($A744,'App C Assum'!$A:$I,5,FALSE)</f>
        <v>1697.1012900000001</v>
      </c>
      <c r="AA744" s="250">
        <f>VLOOKUP($A744,'App C Assum'!$A:$I,6,FALSE)</f>
        <v>0</v>
      </c>
      <c r="AB744" s="250">
        <f>VLOOKUP($A744,'App C Assum'!$A:$I,7,FALSE)</f>
        <v>0</v>
      </c>
      <c r="AC744" s="250">
        <f>VLOOKUP($A744,'App C Assum'!$A:$I,8,FALSE)</f>
        <v>0</v>
      </c>
      <c r="AD744" s="250">
        <f>VLOOKUP($A744,'App C Assum'!$A:$I,9,FALSE)</f>
        <v>0</v>
      </c>
      <c r="AG744" s="250">
        <f>VLOOKUP($A744,'App C Share Outflows'!$A:$I,5,FALSE)</f>
        <v>303.21687500000007</v>
      </c>
      <c r="AH744" s="250">
        <f>VLOOKUP($A744,'App C Share Outflows'!$A:$I,6,FALSE)</f>
        <v>229.21687500000007</v>
      </c>
      <c r="AI744" s="250">
        <f>VLOOKUP($A744,'App C Share Outflows'!$A:$I,7,FALSE)</f>
        <v>0</v>
      </c>
      <c r="AJ744" s="250">
        <f>VLOOKUP($A744,'App C Share Outflows'!$A:$I,8,FALSE)</f>
        <v>0</v>
      </c>
      <c r="AK744" s="250">
        <f>VLOOKUP($A744,'App C Share Outflows'!$A:$I,9,FALSE)</f>
        <v>0</v>
      </c>
      <c r="AN744" s="250">
        <f>VLOOKUP($A744,'App C Share Inflows'!$A:$I,5,FALSE)</f>
        <v>-4869.4870925000014</v>
      </c>
      <c r="AO744" s="250">
        <f>VLOOKUP($A744,'App C Share Inflows'!$A:$I,6,FALSE)</f>
        <v>-4869.4870925000014</v>
      </c>
      <c r="AP744" s="250">
        <f>VLOOKUP($A744,'App C Share Inflows'!$A:$I,7,FALSE)</f>
        <v>-4358.0031425000006</v>
      </c>
      <c r="AQ744" s="250">
        <f>VLOOKUP($A744,'App C Share Inflows'!$A:$I,8,FALSE)</f>
        <v>0</v>
      </c>
      <c r="AR744" s="250">
        <f>VLOOKUP($A744,'App C Share Inflows'!$A:$I,9,FALSE)</f>
        <v>0</v>
      </c>
    </row>
    <row r="745" spans="1:44">
      <c r="A745" s="4">
        <v>98091</v>
      </c>
      <c r="B745" s="84" t="s">
        <v>740</v>
      </c>
      <c r="C745" s="249">
        <f>VLOOKUP($A745,'App C Total'!$A:$I,3,FALSE)</f>
        <v>6.7819999999999998E-5</v>
      </c>
      <c r="D745" s="44"/>
      <c r="E745" s="250">
        <f>VLOOKUP($A745,'App C Total'!$A:$I,5,FALSE)</f>
        <v>85156.15499499999</v>
      </c>
      <c r="F745" s="250">
        <f>VLOOKUP($A745,'App C Total'!$A:$I,6,FALSE)</f>
        <v>49796.156674999991</v>
      </c>
      <c r="G745" s="250">
        <f>VLOOKUP($A745,'App C Total'!$A:$I,7,FALSE)</f>
        <v>90091.155794999999</v>
      </c>
      <c r="H745" s="250">
        <f>VLOOKUP($A745,'App C Total'!$A:$I,8,FALSE)</f>
        <v>5083.5159199999998</v>
      </c>
      <c r="I745" s="250">
        <f>VLOOKUP($A745,'App C Total'!$A:$I,9,FALSE)</f>
        <v>0</v>
      </c>
      <c r="L745" s="250">
        <f>VLOOKUP($A745,'App C Exp'!$A:$I,5,FALSE)</f>
        <v>19491.400180000001</v>
      </c>
      <c r="M745" s="250">
        <f>VLOOKUP($A745,'App C Exp'!$A:$I,6,FALSE)</f>
        <v>14472.04198</v>
      </c>
      <c r="N745" s="250">
        <f>VLOOKUP($A745,'App C Exp'!$A:$I,7,FALSE)</f>
        <v>15010.73624</v>
      </c>
      <c r="O745" s="250">
        <f>VLOOKUP($A745,'App C Exp'!$A:$I,8,FALSE)</f>
        <v>0</v>
      </c>
      <c r="P745" s="250">
        <f>VLOOKUP($A745,'App C Exp'!$A:$I,9,FALSE)</f>
        <v>0</v>
      </c>
      <c r="S745" s="250">
        <f>VLOOKUP($A745,'App C Inv'!$A:$I,5,FALSE)</f>
        <v>29950.329299999998</v>
      </c>
      <c r="T745" s="250">
        <f>VLOOKUP($A745,'App C Inv'!$A:$I,6,FALSE)</f>
        <v>19857.153439999998</v>
      </c>
      <c r="U745" s="250">
        <f>VLOOKUP($A745,'App C Inv'!$A:$I,7,FALSE)</f>
        <v>65328.632299999997</v>
      </c>
      <c r="V745" s="250">
        <f>VLOOKUP($A745,'App C Inv'!$A:$I,8,FALSE)</f>
        <v>5083.5159199999998</v>
      </c>
      <c r="W745" s="250">
        <f>VLOOKUP($A745,'App C Inv'!$A:$I,9,FALSE)</f>
        <v>0</v>
      </c>
      <c r="Z745" s="250">
        <f>VLOOKUP($A745,'App C Assum'!$A:$I,5,FALSE)</f>
        <v>19087.464260000001</v>
      </c>
      <c r="AA745" s="250">
        <f>VLOOKUP($A745,'App C Assum'!$A:$I,6,FALSE)</f>
        <v>0</v>
      </c>
      <c r="AB745" s="250">
        <f>VLOOKUP($A745,'App C Assum'!$A:$I,7,FALSE)</f>
        <v>0</v>
      </c>
      <c r="AC745" s="250">
        <f>VLOOKUP($A745,'App C Assum'!$A:$I,8,FALSE)</f>
        <v>0</v>
      </c>
      <c r="AD745" s="250">
        <f>VLOOKUP($A745,'App C Assum'!$A:$I,9,FALSE)</f>
        <v>0</v>
      </c>
      <c r="AG745" s="250">
        <f>VLOOKUP($A745,'App C Share Outflows'!$A:$I,5,FALSE)</f>
        <v>16626.961254999998</v>
      </c>
      <c r="AH745" s="250">
        <f>VLOOKUP($A745,'App C Share Outflows'!$A:$I,6,FALSE)</f>
        <v>15466.961254999998</v>
      </c>
      <c r="AI745" s="250">
        <f>VLOOKUP($A745,'App C Share Outflows'!$A:$I,7,FALSE)</f>
        <v>9751.7872549999956</v>
      </c>
      <c r="AJ745" s="250">
        <f>VLOOKUP($A745,'App C Share Outflows'!$A:$I,8,FALSE)</f>
        <v>0</v>
      </c>
      <c r="AK745" s="250">
        <f>VLOOKUP($A745,'App C Share Outflows'!$A:$I,9,FALSE)</f>
        <v>0</v>
      </c>
      <c r="AN745" s="250">
        <f>VLOOKUP($A745,'App C Share Inflows'!$A:$I,5,FALSE)</f>
        <v>0</v>
      </c>
      <c r="AO745" s="250">
        <f>VLOOKUP($A745,'App C Share Inflows'!$A:$I,6,FALSE)</f>
        <v>0</v>
      </c>
      <c r="AP745" s="250">
        <f>VLOOKUP($A745,'App C Share Inflows'!$A:$I,7,FALSE)</f>
        <v>0</v>
      </c>
      <c r="AQ745" s="250">
        <f>VLOOKUP($A745,'App C Share Inflows'!$A:$I,8,FALSE)</f>
        <v>0</v>
      </c>
      <c r="AR745" s="250">
        <f>VLOOKUP($A745,'App C Share Inflows'!$A:$I,9,FALSE)</f>
        <v>0</v>
      </c>
    </row>
    <row r="746" spans="1:44">
      <c r="A746" s="4">
        <v>98101</v>
      </c>
      <c r="B746" s="84" t="s">
        <v>741</v>
      </c>
      <c r="C746" s="249">
        <f>VLOOKUP($A746,'App C Total'!$A:$I,3,FALSE)</f>
        <v>2.6692700000000001E-3</v>
      </c>
      <c r="D746" s="44"/>
      <c r="E746" s="250">
        <f>VLOOKUP($A746,'App C Total'!$A:$I,5,FALSE)</f>
        <v>2559655.5427824999</v>
      </c>
      <c r="F746" s="250">
        <f>VLOOKUP($A746,'App C Total'!$A:$I,6,FALSE)</f>
        <v>1254290.7442624997</v>
      </c>
      <c r="G746" s="250">
        <f>VLOOKUP($A746,'App C Total'!$A:$I,7,FALSE)</f>
        <v>3111768.9945574999</v>
      </c>
      <c r="H746" s="250">
        <f>VLOOKUP($A746,'App C Total'!$A:$I,8,FALSE)</f>
        <v>200077.80212000001</v>
      </c>
      <c r="I746" s="250">
        <f>VLOOKUP($A746,'App C Total'!$A:$I,9,FALSE)</f>
        <v>0</v>
      </c>
      <c r="L746" s="250">
        <f>VLOOKUP($A746,'App C Exp'!$A:$I,5,FALSE)</f>
        <v>767145.52873000002</v>
      </c>
      <c r="M746" s="250">
        <f>VLOOKUP($A746,'App C Exp'!$A:$I,6,FALSE)</f>
        <v>569592.85603000002</v>
      </c>
      <c r="N746" s="250">
        <f>VLOOKUP($A746,'App C Exp'!$A:$I,7,FALSE)</f>
        <v>590794.86764000007</v>
      </c>
      <c r="O746" s="250">
        <f>VLOOKUP($A746,'App C Exp'!$A:$I,8,FALSE)</f>
        <v>0</v>
      </c>
      <c r="P746" s="250">
        <f>VLOOKUP($A746,'App C Exp'!$A:$I,9,FALSE)</f>
        <v>0</v>
      </c>
      <c r="S746" s="250">
        <f>VLOOKUP($A746,'App C Inv'!$A:$I,5,FALSE)</f>
        <v>1178789.67105</v>
      </c>
      <c r="T746" s="250">
        <f>VLOOKUP($A746,'App C Inv'!$A:$I,6,FALSE)</f>
        <v>781540.90184000006</v>
      </c>
      <c r="U746" s="250">
        <f>VLOOKUP($A746,'App C Inv'!$A:$I,7,FALSE)</f>
        <v>2571214.3665499999</v>
      </c>
      <c r="V746" s="250">
        <f>VLOOKUP($A746,'App C Inv'!$A:$I,8,FALSE)</f>
        <v>200077.80212000001</v>
      </c>
      <c r="W746" s="250">
        <f>VLOOKUP($A746,'App C Inv'!$A:$I,9,FALSE)</f>
        <v>0</v>
      </c>
      <c r="Z746" s="250">
        <f>VLOOKUP($A746,'App C Assum'!$A:$I,5,FALSE)</f>
        <v>751247.35661000002</v>
      </c>
      <c r="AA746" s="250">
        <f>VLOOKUP($A746,'App C Assum'!$A:$I,6,FALSE)</f>
        <v>0</v>
      </c>
      <c r="AB746" s="250">
        <f>VLOOKUP($A746,'App C Assum'!$A:$I,7,FALSE)</f>
        <v>0</v>
      </c>
      <c r="AC746" s="250">
        <f>VLOOKUP($A746,'App C Assum'!$A:$I,8,FALSE)</f>
        <v>0</v>
      </c>
      <c r="AD746" s="250">
        <f>VLOOKUP($A746,'App C Assum'!$A:$I,9,FALSE)</f>
        <v>0</v>
      </c>
      <c r="AG746" s="250">
        <f>VLOOKUP($A746,'App C Share Outflows'!$A:$I,5,FALSE)</f>
        <v>0</v>
      </c>
      <c r="AH746" s="250">
        <f>VLOOKUP($A746,'App C Share Outflows'!$A:$I,6,FALSE)</f>
        <v>0</v>
      </c>
      <c r="AI746" s="250">
        <f>VLOOKUP($A746,'App C Share Outflows'!$A:$I,7,FALSE)</f>
        <v>0</v>
      </c>
      <c r="AJ746" s="250">
        <f>VLOOKUP($A746,'App C Share Outflows'!$A:$I,8,FALSE)</f>
        <v>0</v>
      </c>
      <c r="AK746" s="250">
        <f>VLOOKUP($A746,'App C Share Outflows'!$A:$I,9,FALSE)</f>
        <v>0</v>
      </c>
      <c r="AN746" s="250">
        <f>VLOOKUP($A746,'App C Share Inflows'!$A:$I,5,FALSE)</f>
        <v>-137527.0136075003</v>
      </c>
      <c r="AO746" s="250">
        <f>VLOOKUP($A746,'App C Share Inflows'!$A:$I,6,FALSE)</f>
        <v>-96843.013607500296</v>
      </c>
      <c r="AP746" s="250">
        <f>VLOOKUP($A746,'App C Share Inflows'!$A:$I,7,FALSE)</f>
        <v>-50240.239632500154</v>
      </c>
      <c r="AQ746" s="250">
        <f>VLOOKUP($A746,'App C Share Inflows'!$A:$I,8,FALSE)</f>
        <v>0</v>
      </c>
      <c r="AR746" s="250">
        <f>VLOOKUP($A746,'App C Share Inflows'!$A:$I,9,FALSE)</f>
        <v>0</v>
      </c>
    </row>
    <row r="747" spans="1:44">
      <c r="A747" s="4">
        <v>98102</v>
      </c>
      <c r="B747" s="84" t="s">
        <v>742</v>
      </c>
      <c r="C747" s="249">
        <f>VLOOKUP($A747,'App C Total'!$A:$I,3,FALSE)</f>
        <v>1.7514000000000001E-4</v>
      </c>
      <c r="D747" s="44"/>
      <c r="E747" s="250">
        <f>VLOOKUP($A747,'App C Total'!$A:$I,5,FALSE)</f>
        <v>196506.99574000001</v>
      </c>
      <c r="F747" s="250">
        <f>VLOOKUP($A747,'App C Total'!$A:$I,6,FALSE)</f>
        <v>110181.09710000001</v>
      </c>
      <c r="G747" s="250">
        <f>VLOOKUP($A747,'App C Total'!$A:$I,7,FALSE)</f>
        <v>211376.014115</v>
      </c>
      <c r="H747" s="250">
        <f>VLOOKUP($A747,'App C Total'!$A:$I,8,FALSE)</f>
        <v>13127.79384</v>
      </c>
      <c r="I747" s="250">
        <f>VLOOKUP($A747,'App C Total'!$A:$I,9,FALSE)</f>
        <v>0</v>
      </c>
      <c r="L747" s="250">
        <f>VLOOKUP($A747,'App C Exp'!$A:$I,5,FALSE)</f>
        <v>50335.060860000005</v>
      </c>
      <c r="M747" s="250">
        <f>VLOOKUP($A747,'App C Exp'!$A:$I,6,FALSE)</f>
        <v>37372.949460000003</v>
      </c>
      <c r="N747" s="250">
        <f>VLOOKUP($A747,'App C Exp'!$A:$I,7,FALSE)</f>
        <v>38764.086479999998</v>
      </c>
      <c r="O747" s="250">
        <f>VLOOKUP($A747,'App C Exp'!$A:$I,8,FALSE)</f>
        <v>0</v>
      </c>
      <c r="P747" s="250">
        <f>VLOOKUP($A747,'App C Exp'!$A:$I,9,FALSE)</f>
        <v>0</v>
      </c>
      <c r="S747" s="250">
        <f>VLOOKUP($A747,'App C Inv'!$A:$I,5,FALSE)</f>
        <v>77344.451100000006</v>
      </c>
      <c r="T747" s="250">
        <f>VLOOKUP($A747,'App C Inv'!$A:$I,6,FALSE)</f>
        <v>51279.590880000003</v>
      </c>
      <c r="U747" s="250">
        <f>VLOOKUP($A747,'App C Inv'!$A:$I,7,FALSE)</f>
        <v>168706.23209999999</v>
      </c>
      <c r="V747" s="250">
        <f>VLOOKUP($A747,'App C Inv'!$A:$I,8,FALSE)</f>
        <v>13127.79384</v>
      </c>
      <c r="W747" s="250">
        <f>VLOOKUP($A747,'App C Inv'!$A:$I,9,FALSE)</f>
        <v>0</v>
      </c>
      <c r="Z747" s="250">
        <f>VLOOKUP($A747,'App C Assum'!$A:$I,5,FALSE)</f>
        <v>49291.927020000003</v>
      </c>
      <c r="AA747" s="250">
        <f>VLOOKUP($A747,'App C Assum'!$A:$I,6,FALSE)</f>
        <v>0</v>
      </c>
      <c r="AB747" s="250">
        <f>VLOOKUP($A747,'App C Assum'!$A:$I,7,FALSE)</f>
        <v>0</v>
      </c>
      <c r="AC747" s="250">
        <f>VLOOKUP($A747,'App C Assum'!$A:$I,8,FALSE)</f>
        <v>0</v>
      </c>
      <c r="AD747" s="250">
        <f>VLOOKUP($A747,'App C Assum'!$A:$I,9,FALSE)</f>
        <v>0</v>
      </c>
      <c r="AG747" s="250">
        <f>VLOOKUP($A747,'App C Share Outflows'!$A:$I,5,FALSE)</f>
        <v>21528.556759999999</v>
      </c>
      <c r="AH747" s="250">
        <f>VLOOKUP($A747,'App C Share Outflows'!$A:$I,6,FALSE)</f>
        <v>21528.556759999999</v>
      </c>
      <c r="AI747" s="250">
        <f>VLOOKUP($A747,'App C Share Outflows'!$A:$I,7,FALSE)</f>
        <v>3905.6955350000071</v>
      </c>
      <c r="AJ747" s="250">
        <f>VLOOKUP($A747,'App C Share Outflows'!$A:$I,8,FALSE)</f>
        <v>0</v>
      </c>
      <c r="AK747" s="250">
        <f>VLOOKUP($A747,'App C Share Outflows'!$A:$I,9,FALSE)</f>
        <v>0</v>
      </c>
      <c r="AN747" s="250">
        <f>VLOOKUP($A747,'App C Share Inflows'!$A:$I,5,FALSE)</f>
        <v>-1993</v>
      </c>
      <c r="AO747" s="250">
        <f>VLOOKUP($A747,'App C Share Inflows'!$A:$I,6,FALSE)</f>
        <v>0</v>
      </c>
      <c r="AP747" s="250">
        <f>VLOOKUP($A747,'App C Share Inflows'!$A:$I,7,FALSE)</f>
        <v>0</v>
      </c>
      <c r="AQ747" s="250">
        <f>VLOOKUP($A747,'App C Share Inflows'!$A:$I,8,FALSE)</f>
        <v>0</v>
      </c>
      <c r="AR747" s="250">
        <f>VLOOKUP($A747,'App C Share Inflows'!$A:$I,9,FALSE)</f>
        <v>0</v>
      </c>
    </row>
    <row r="748" spans="1:44">
      <c r="A748" s="4">
        <v>98103</v>
      </c>
      <c r="B748" s="84" t="s">
        <v>972</v>
      </c>
      <c r="C748" s="249">
        <f>VLOOKUP($A748,'App C Total'!$A:$I,3,FALSE)</f>
        <v>4.7814999999999999E-4</v>
      </c>
      <c r="D748" s="44"/>
      <c r="E748" s="250">
        <f>VLOOKUP($A748,'App C Total'!$A:$I,5,FALSE)</f>
        <v>448331.54483749997</v>
      </c>
      <c r="F748" s="250">
        <f>VLOOKUP($A748,'App C Total'!$A:$I,6,FALSE)</f>
        <v>213693.97543749999</v>
      </c>
      <c r="G748" s="250">
        <f>VLOOKUP($A748,'App C Total'!$A:$I,7,FALSE)</f>
        <v>541657.90828749991</v>
      </c>
      <c r="H748" s="250">
        <f>VLOOKUP($A748,'App C Total'!$A:$I,8,FALSE)</f>
        <v>35840.2114</v>
      </c>
      <c r="I748" s="250">
        <f>VLOOKUP($A748,'App C Total'!$A:$I,9,FALSE)</f>
        <v>0</v>
      </c>
      <c r="L748" s="250">
        <f>VLOOKUP($A748,'App C Exp'!$A:$I,5,FALSE)</f>
        <v>137419.83184999999</v>
      </c>
      <c r="M748" s="250">
        <f>VLOOKUP($A748,'App C Exp'!$A:$I,6,FALSE)</f>
        <v>102031.95035</v>
      </c>
      <c r="N748" s="250">
        <f>VLOOKUP($A748,'App C Exp'!$A:$I,7,FALSE)</f>
        <v>105829.8958</v>
      </c>
      <c r="O748" s="250">
        <f>VLOOKUP($A748,'App C Exp'!$A:$I,8,FALSE)</f>
        <v>0</v>
      </c>
      <c r="P748" s="250">
        <f>VLOOKUP($A748,'App C Exp'!$A:$I,9,FALSE)</f>
        <v>0</v>
      </c>
      <c r="S748" s="250">
        <f>VLOOKUP($A748,'App C Inv'!$A:$I,5,FALSE)</f>
        <v>211158.21225000001</v>
      </c>
      <c r="T748" s="250">
        <f>VLOOKUP($A748,'App C Inv'!$A:$I,6,FALSE)</f>
        <v>139998.49479999999</v>
      </c>
      <c r="U748" s="250">
        <f>VLOOKUP($A748,'App C Inv'!$A:$I,7,FALSE)</f>
        <v>460585.15974999999</v>
      </c>
      <c r="V748" s="250">
        <f>VLOOKUP($A748,'App C Inv'!$A:$I,8,FALSE)</f>
        <v>35840.2114</v>
      </c>
      <c r="W748" s="250">
        <f>VLOOKUP($A748,'App C Inv'!$A:$I,9,FALSE)</f>
        <v>0</v>
      </c>
      <c r="Z748" s="250">
        <f>VLOOKUP($A748,'App C Assum'!$A:$I,5,FALSE)</f>
        <v>134571.97044999999</v>
      </c>
      <c r="AA748" s="250">
        <f>VLOOKUP($A748,'App C Assum'!$A:$I,6,FALSE)</f>
        <v>0</v>
      </c>
      <c r="AB748" s="250">
        <f>VLOOKUP($A748,'App C Assum'!$A:$I,7,FALSE)</f>
        <v>0</v>
      </c>
      <c r="AC748" s="250">
        <f>VLOOKUP($A748,'App C Assum'!$A:$I,8,FALSE)</f>
        <v>0</v>
      </c>
      <c r="AD748" s="250">
        <f>VLOOKUP($A748,'App C Assum'!$A:$I,9,FALSE)</f>
        <v>0</v>
      </c>
      <c r="AG748" s="250">
        <f>VLOOKUP($A748,'App C Share Outflows'!$A:$I,5,FALSE)</f>
        <v>0</v>
      </c>
      <c r="AH748" s="250">
        <f>VLOOKUP($A748,'App C Share Outflows'!$A:$I,6,FALSE)</f>
        <v>0</v>
      </c>
      <c r="AI748" s="250">
        <f>VLOOKUP($A748,'App C Share Outflows'!$A:$I,7,FALSE)</f>
        <v>0</v>
      </c>
      <c r="AJ748" s="250">
        <f>VLOOKUP($A748,'App C Share Outflows'!$A:$I,8,FALSE)</f>
        <v>0</v>
      </c>
      <c r="AK748" s="250">
        <f>VLOOKUP($A748,'App C Share Outflows'!$A:$I,9,FALSE)</f>
        <v>0</v>
      </c>
      <c r="AN748" s="250">
        <f>VLOOKUP($A748,'App C Share Inflows'!$A:$I,5,FALSE)</f>
        <v>-34818.469712500009</v>
      </c>
      <c r="AO748" s="250">
        <f>VLOOKUP($A748,'App C Share Inflows'!$A:$I,6,FALSE)</f>
        <v>-28336.469712500006</v>
      </c>
      <c r="AP748" s="250">
        <f>VLOOKUP($A748,'App C Share Inflows'!$A:$I,7,FALSE)</f>
        <v>-24757.14726249997</v>
      </c>
      <c r="AQ748" s="250">
        <f>VLOOKUP($A748,'App C Share Inflows'!$A:$I,8,FALSE)</f>
        <v>0</v>
      </c>
      <c r="AR748" s="250">
        <f>VLOOKUP($A748,'App C Share Inflows'!$A:$I,9,FALSE)</f>
        <v>0</v>
      </c>
    </row>
    <row r="749" spans="1:44">
      <c r="A749" s="4">
        <v>98107</v>
      </c>
      <c r="B749" s="84" t="s">
        <v>744</v>
      </c>
      <c r="C749" s="249">
        <f>VLOOKUP($A749,'App C Total'!$A:$I,3,FALSE)</f>
        <v>1.9910000000000001E-5</v>
      </c>
      <c r="D749" s="44"/>
      <c r="E749" s="250">
        <f>VLOOKUP($A749,'App C Total'!$A:$I,5,FALSE)</f>
        <v>31314.300997500002</v>
      </c>
      <c r="F749" s="250">
        <f>VLOOKUP($A749,'App C Total'!$A:$I,6,FALSE)</f>
        <v>10599.165837500001</v>
      </c>
      <c r="G749" s="250">
        <f>VLOOKUP($A749,'App C Total'!$A:$I,7,FALSE)</f>
        <v>25641.024947500002</v>
      </c>
      <c r="H749" s="250">
        <f>VLOOKUP($A749,'App C Total'!$A:$I,8,FALSE)</f>
        <v>1492.3739600000001</v>
      </c>
      <c r="I749" s="250">
        <f>VLOOKUP($A749,'App C Total'!$A:$I,9,FALSE)</f>
        <v>0</v>
      </c>
      <c r="L749" s="250">
        <f>VLOOKUP($A749,'App C Exp'!$A:$I,5,FALSE)</f>
        <v>5722.11409</v>
      </c>
      <c r="M749" s="250">
        <f>VLOOKUP($A749,'App C Exp'!$A:$I,6,FALSE)</f>
        <v>4248.5749900000001</v>
      </c>
      <c r="N749" s="250">
        <f>VLOOKUP($A749,'App C Exp'!$A:$I,7,FALSE)</f>
        <v>4406.72012</v>
      </c>
      <c r="O749" s="250">
        <f>VLOOKUP($A749,'App C Exp'!$A:$I,8,FALSE)</f>
        <v>0</v>
      </c>
      <c r="P749" s="250">
        <f>VLOOKUP($A749,'App C Exp'!$A:$I,9,FALSE)</f>
        <v>0</v>
      </c>
      <c r="S749" s="250">
        <f>VLOOKUP($A749,'App C Inv'!$A:$I,5,FALSE)</f>
        <v>8792.55465</v>
      </c>
      <c r="T749" s="250">
        <f>VLOOKUP($A749,'App C Inv'!$A:$I,6,FALSE)</f>
        <v>5829.4887200000003</v>
      </c>
      <c r="U749" s="250">
        <f>VLOOKUP($A749,'App C Inv'!$A:$I,7,FALSE)</f>
        <v>19178.60615</v>
      </c>
      <c r="V749" s="250">
        <f>VLOOKUP($A749,'App C Inv'!$A:$I,8,FALSE)</f>
        <v>1492.3739600000001</v>
      </c>
      <c r="W749" s="250">
        <f>VLOOKUP($A749,'App C Inv'!$A:$I,9,FALSE)</f>
        <v>0</v>
      </c>
      <c r="Z749" s="250">
        <f>VLOOKUP($A749,'App C Assum'!$A:$I,5,FALSE)</f>
        <v>5603.5301300000001</v>
      </c>
      <c r="AA749" s="250">
        <f>VLOOKUP($A749,'App C Assum'!$A:$I,6,FALSE)</f>
        <v>0</v>
      </c>
      <c r="AB749" s="250">
        <f>VLOOKUP($A749,'App C Assum'!$A:$I,7,FALSE)</f>
        <v>0</v>
      </c>
      <c r="AC749" s="250">
        <f>VLOOKUP($A749,'App C Assum'!$A:$I,8,FALSE)</f>
        <v>0</v>
      </c>
      <c r="AD749" s="250">
        <f>VLOOKUP($A749,'App C Assum'!$A:$I,9,FALSE)</f>
        <v>0</v>
      </c>
      <c r="AG749" s="250">
        <f>VLOOKUP($A749,'App C Share Outflows'!$A:$I,5,FALSE)</f>
        <v>14094.511177500004</v>
      </c>
      <c r="AH749" s="250">
        <f>VLOOKUP($A749,'App C Share Outflows'!$A:$I,6,FALSE)</f>
        <v>3419.5111775000032</v>
      </c>
      <c r="AI749" s="250">
        <f>VLOOKUP($A749,'App C Share Outflows'!$A:$I,7,FALSE)</f>
        <v>2055.6986775000023</v>
      </c>
      <c r="AJ749" s="250">
        <f>VLOOKUP($A749,'App C Share Outflows'!$A:$I,8,FALSE)</f>
        <v>0</v>
      </c>
      <c r="AK749" s="250">
        <f>VLOOKUP($A749,'App C Share Outflows'!$A:$I,9,FALSE)</f>
        <v>0</v>
      </c>
      <c r="AN749" s="250">
        <f>VLOOKUP($A749,'App C Share Inflows'!$A:$I,5,FALSE)</f>
        <v>-2898.4090500000011</v>
      </c>
      <c r="AO749" s="250">
        <f>VLOOKUP($A749,'App C Share Inflows'!$A:$I,6,FALSE)</f>
        <v>-2898.4090500000011</v>
      </c>
      <c r="AP749" s="250">
        <f>VLOOKUP($A749,'App C Share Inflows'!$A:$I,7,FALSE)</f>
        <v>0</v>
      </c>
      <c r="AQ749" s="250">
        <f>VLOOKUP($A749,'App C Share Inflows'!$A:$I,8,FALSE)</f>
        <v>0</v>
      </c>
      <c r="AR749" s="250">
        <f>VLOOKUP($A749,'App C Share Inflows'!$A:$I,9,FALSE)</f>
        <v>0</v>
      </c>
    </row>
    <row r="750" spans="1:44">
      <c r="A750" s="4">
        <v>98109</v>
      </c>
      <c r="B750" s="84" t="s">
        <v>745</v>
      </c>
      <c r="C750" s="249">
        <f>VLOOKUP($A750,'App C Total'!$A:$I,3,FALSE)</f>
        <v>1.4663E-4</v>
      </c>
      <c r="D750" s="44"/>
      <c r="E750" s="250">
        <f>VLOOKUP($A750,'App C Total'!$A:$I,5,FALSE)</f>
        <v>152705.57651749998</v>
      </c>
      <c r="F750" s="250">
        <f>VLOOKUP($A750,'App C Total'!$A:$I,6,FALSE)</f>
        <v>63190.58663749999</v>
      </c>
      <c r="G750" s="250">
        <f>VLOOKUP($A750,'App C Total'!$A:$I,7,FALSE)</f>
        <v>168755.4769675</v>
      </c>
      <c r="H750" s="250">
        <f>VLOOKUP($A750,'App C Total'!$A:$I,8,FALSE)</f>
        <v>10990.798279999999</v>
      </c>
      <c r="I750" s="250">
        <f>VLOOKUP($A750,'App C Total'!$A:$I,9,FALSE)</f>
        <v>0</v>
      </c>
      <c r="L750" s="250">
        <f>VLOOKUP($A750,'App C Exp'!$A:$I,5,FALSE)</f>
        <v>42141.315369999997</v>
      </c>
      <c r="M750" s="250">
        <f>VLOOKUP($A750,'App C Exp'!$A:$I,6,FALSE)</f>
        <v>31289.229069999998</v>
      </c>
      <c r="N750" s="250">
        <f>VLOOKUP($A750,'App C Exp'!$A:$I,7,FALSE)</f>
        <v>32453.91116</v>
      </c>
      <c r="O750" s="250">
        <f>VLOOKUP($A750,'App C Exp'!$A:$I,8,FALSE)</f>
        <v>0</v>
      </c>
      <c r="P750" s="250">
        <f>VLOOKUP($A750,'App C Exp'!$A:$I,9,FALSE)</f>
        <v>0</v>
      </c>
      <c r="S750" s="250">
        <f>VLOOKUP($A750,'App C Inv'!$A:$I,5,FALSE)</f>
        <v>64754.007449999997</v>
      </c>
      <c r="T750" s="250">
        <f>VLOOKUP($A750,'App C Inv'!$A:$I,6,FALSE)</f>
        <v>42932.090960000001</v>
      </c>
      <c r="U750" s="250">
        <f>VLOOKUP($A750,'App C Inv'!$A:$I,7,FALSE)</f>
        <v>141243.54694999999</v>
      </c>
      <c r="V750" s="250">
        <f>VLOOKUP($A750,'App C Inv'!$A:$I,8,FALSE)</f>
        <v>10990.798279999999</v>
      </c>
      <c r="W750" s="250">
        <f>VLOOKUP($A750,'App C Inv'!$A:$I,9,FALSE)</f>
        <v>0</v>
      </c>
      <c r="Z750" s="250">
        <f>VLOOKUP($A750,'App C Assum'!$A:$I,5,FALSE)</f>
        <v>41267.987090000002</v>
      </c>
      <c r="AA750" s="250">
        <f>VLOOKUP($A750,'App C Assum'!$A:$I,6,FALSE)</f>
        <v>0</v>
      </c>
      <c r="AB750" s="250">
        <f>VLOOKUP($A750,'App C Assum'!$A:$I,7,FALSE)</f>
        <v>0</v>
      </c>
      <c r="AC750" s="250">
        <f>VLOOKUP($A750,'App C Assum'!$A:$I,8,FALSE)</f>
        <v>0</v>
      </c>
      <c r="AD750" s="250">
        <f>VLOOKUP($A750,'App C Assum'!$A:$I,9,FALSE)</f>
        <v>0</v>
      </c>
      <c r="AG750" s="250">
        <f>VLOOKUP($A750,'App C Share Outflows'!$A:$I,5,FALSE)</f>
        <v>15573</v>
      </c>
      <c r="AH750" s="250">
        <f>VLOOKUP($A750,'App C Share Outflows'!$A:$I,6,FALSE)</f>
        <v>0</v>
      </c>
      <c r="AI750" s="250">
        <f>VLOOKUP($A750,'App C Share Outflows'!$A:$I,7,FALSE)</f>
        <v>0</v>
      </c>
      <c r="AJ750" s="250">
        <f>VLOOKUP($A750,'App C Share Outflows'!$A:$I,8,FALSE)</f>
        <v>0</v>
      </c>
      <c r="AK750" s="250">
        <f>VLOOKUP($A750,'App C Share Outflows'!$A:$I,9,FALSE)</f>
        <v>0</v>
      </c>
      <c r="AN750" s="250">
        <f>VLOOKUP($A750,'App C Share Inflows'!$A:$I,5,FALSE)</f>
        <v>-11030.733392500013</v>
      </c>
      <c r="AO750" s="250">
        <f>VLOOKUP($A750,'App C Share Inflows'!$A:$I,6,FALSE)</f>
        <v>-11030.733392500013</v>
      </c>
      <c r="AP750" s="250">
        <f>VLOOKUP($A750,'App C Share Inflows'!$A:$I,7,FALSE)</f>
        <v>-4941.9811424999862</v>
      </c>
      <c r="AQ750" s="250">
        <f>VLOOKUP($A750,'App C Share Inflows'!$A:$I,8,FALSE)</f>
        <v>0</v>
      </c>
      <c r="AR750" s="250">
        <f>VLOOKUP($A750,'App C Share Inflows'!$A:$I,9,FALSE)</f>
        <v>0</v>
      </c>
    </row>
    <row r="751" spans="1:44">
      <c r="A751" s="4">
        <v>98111</v>
      </c>
      <c r="B751" s="84" t="s">
        <v>746</v>
      </c>
      <c r="C751" s="249">
        <f>VLOOKUP($A751,'App C Total'!$A:$I,3,FALSE)</f>
        <v>9.6783000000000004E-4</v>
      </c>
      <c r="D751" s="44"/>
      <c r="E751" s="250">
        <f>VLOOKUP($A751,'App C Total'!$A:$I,5,FALSE)</f>
        <v>920012.27596749994</v>
      </c>
      <c r="F751" s="250">
        <f>VLOOKUP($A751,'App C Total'!$A:$I,6,FALSE)</f>
        <v>440634.83488749992</v>
      </c>
      <c r="G751" s="250">
        <f>VLOOKUP($A751,'App C Total'!$A:$I,7,FALSE)</f>
        <v>1107794.5921674999</v>
      </c>
      <c r="H751" s="250">
        <f>VLOOKUP($A751,'App C Total'!$A:$I,8,FALSE)</f>
        <v>72544.665479999996</v>
      </c>
      <c r="I751" s="250">
        <f>VLOOKUP($A751,'App C Total'!$A:$I,9,FALSE)</f>
        <v>0</v>
      </c>
      <c r="L751" s="250">
        <f>VLOOKUP($A751,'App C Exp'!$A:$I,5,FALSE)</f>
        <v>278153.37417000002</v>
      </c>
      <c r="M751" s="250">
        <f>VLOOKUP($A751,'App C Exp'!$A:$I,6,FALSE)</f>
        <v>206524.27587000001</v>
      </c>
      <c r="N751" s="250">
        <f>VLOOKUP($A751,'App C Exp'!$A:$I,7,FALSE)</f>
        <v>214211.74956</v>
      </c>
      <c r="O751" s="250">
        <f>VLOOKUP($A751,'App C Exp'!$A:$I,8,FALSE)</f>
        <v>0</v>
      </c>
      <c r="P751" s="250">
        <f>VLOOKUP($A751,'App C Exp'!$A:$I,9,FALSE)</f>
        <v>0</v>
      </c>
      <c r="S751" s="250">
        <f>VLOOKUP($A751,'App C Inv'!$A:$I,5,FALSE)</f>
        <v>427408.24544999999</v>
      </c>
      <c r="T751" s="250">
        <f>VLOOKUP($A751,'App C Inv'!$A:$I,6,FALSE)</f>
        <v>283372.88136</v>
      </c>
      <c r="U751" s="250">
        <f>VLOOKUP($A751,'App C Inv'!$A:$I,7,FALSE)</f>
        <v>932276.76494999998</v>
      </c>
      <c r="V751" s="250">
        <f>VLOOKUP($A751,'App C Inv'!$A:$I,8,FALSE)</f>
        <v>72544.665479999996</v>
      </c>
      <c r="W751" s="250">
        <f>VLOOKUP($A751,'App C Inv'!$A:$I,9,FALSE)</f>
        <v>0</v>
      </c>
      <c r="Z751" s="250">
        <f>VLOOKUP($A751,'App C Assum'!$A:$I,5,FALSE)</f>
        <v>272388.97869000002</v>
      </c>
      <c r="AA751" s="250">
        <f>VLOOKUP($A751,'App C Assum'!$A:$I,6,FALSE)</f>
        <v>0</v>
      </c>
      <c r="AB751" s="250">
        <f>VLOOKUP($A751,'App C Assum'!$A:$I,7,FALSE)</f>
        <v>0</v>
      </c>
      <c r="AC751" s="250">
        <f>VLOOKUP($A751,'App C Assum'!$A:$I,8,FALSE)</f>
        <v>0</v>
      </c>
      <c r="AD751" s="250">
        <f>VLOOKUP($A751,'App C Assum'!$A:$I,9,FALSE)</f>
        <v>0</v>
      </c>
      <c r="AG751" s="250">
        <f>VLOOKUP($A751,'App C Share Outflows'!$A:$I,5,FALSE)</f>
        <v>5683.1549999999115</v>
      </c>
      <c r="AH751" s="250">
        <f>VLOOKUP($A751,'App C Share Outflows'!$A:$I,6,FALSE)</f>
        <v>5683.1549999999115</v>
      </c>
      <c r="AI751" s="250">
        <f>VLOOKUP($A751,'App C Share Outflows'!$A:$I,7,FALSE)</f>
        <v>0</v>
      </c>
      <c r="AJ751" s="250">
        <f>VLOOKUP($A751,'App C Share Outflows'!$A:$I,8,FALSE)</f>
        <v>0</v>
      </c>
      <c r="AK751" s="250">
        <f>VLOOKUP($A751,'App C Share Outflows'!$A:$I,9,FALSE)</f>
        <v>0</v>
      </c>
      <c r="AN751" s="250">
        <f>VLOOKUP($A751,'App C Share Inflows'!$A:$I,5,FALSE)</f>
        <v>-63621.477342499973</v>
      </c>
      <c r="AO751" s="250">
        <f>VLOOKUP($A751,'App C Share Inflows'!$A:$I,6,FALSE)</f>
        <v>-54945.477342499973</v>
      </c>
      <c r="AP751" s="250">
        <f>VLOOKUP($A751,'App C Share Inflows'!$A:$I,7,FALSE)</f>
        <v>-38693.92234249998</v>
      </c>
      <c r="AQ751" s="250">
        <f>VLOOKUP($A751,'App C Share Inflows'!$A:$I,8,FALSE)</f>
        <v>0</v>
      </c>
      <c r="AR751" s="250">
        <f>VLOOKUP($A751,'App C Share Inflows'!$A:$I,9,FALSE)</f>
        <v>0</v>
      </c>
    </row>
    <row r="752" spans="1:44">
      <c r="A752" s="4">
        <v>98113</v>
      </c>
      <c r="B752" s="84" t="s">
        <v>747</v>
      </c>
      <c r="C752" s="249">
        <f>VLOOKUP($A752,'App C Total'!$A:$I,3,FALSE)</f>
        <v>2.3180000000000002E-5</v>
      </c>
      <c r="D752" s="44"/>
      <c r="E752" s="250">
        <f>VLOOKUP($A752,'App C Total'!$A:$I,5,FALSE)</f>
        <v>26006.892155000009</v>
      </c>
      <c r="F752" s="250">
        <f>VLOOKUP($A752,'App C Total'!$A:$I,6,FALSE)</f>
        <v>9740.7744750000074</v>
      </c>
      <c r="G752" s="250">
        <f>VLOOKUP($A752,'App C Total'!$A:$I,7,FALSE)</f>
        <v>26985.798055000003</v>
      </c>
      <c r="H752" s="250">
        <f>VLOOKUP($A752,'App C Total'!$A:$I,8,FALSE)</f>
        <v>1737.48008</v>
      </c>
      <c r="I752" s="250">
        <f>VLOOKUP($A752,'App C Total'!$A:$I,9,FALSE)</f>
        <v>0</v>
      </c>
      <c r="L752" s="250">
        <f>VLOOKUP($A752,'App C Exp'!$A:$I,5,FALSE)</f>
        <v>6661.9088200000006</v>
      </c>
      <c r="M752" s="250">
        <f>VLOOKUP($A752,'App C Exp'!$A:$I,6,FALSE)</f>
        <v>4946.3570200000004</v>
      </c>
      <c r="N752" s="250">
        <f>VLOOKUP($A752,'App C Exp'!$A:$I,7,FALSE)</f>
        <v>5130.4757600000003</v>
      </c>
      <c r="O752" s="250">
        <f>VLOOKUP($A752,'App C Exp'!$A:$I,8,FALSE)</f>
        <v>0</v>
      </c>
      <c r="P752" s="250">
        <f>VLOOKUP($A752,'App C Exp'!$A:$I,9,FALSE)</f>
        <v>0</v>
      </c>
      <c r="S752" s="250">
        <f>VLOOKUP($A752,'App C Inv'!$A:$I,5,FALSE)</f>
        <v>10236.635700000001</v>
      </c>
      <c r="T752" s="250">
        <f>VLOOKUP($A752,'App C Inv'!$A:$I,6,FALSE)</f>
        <v>6786.9185600000001</v>
      </c>
      <c r="U752" s="250">
        <f>VLOOKUP($A752,'App C Inv'!$A:$I,7,FALSE)</f>
        <v>22328.4827</v>
      </c>
      <c r="V752" s="250">
        <f>VLOOKUP($A752,'App C Inv'!$A:$I,8,FALSE)</f>
        <v>1737.48008</v>
      </c>
      <c r="W752" s="250">
        <f>VLOOKUP($A752,'App C Inv'!$A:$I,9,FALSE)</f>
        <v>0</v>
      </c>
      <c r="Z752" s="250">
        <f>VLOOKUP($A752,'App C Assum'!$A:$I,5,FALSE)</f>
        <v>6523.8487400000004</v>
      </c>
      <c r="AA752" s="250">
        <f>VLOOKUP($A752,'App C Assum'!$A:$I,6,FALSE)</f>
        <v>0</v>
      </c>
      <c r="AB752" s="250">
        <f>VLOOKUP($A752,'App C Assum'!$A:$I,7,FALSE)</f>
        <v>0</v>
      </c>
      <c r="AC752" s="250">
        <f>VLOOKUP($A752,'App C Assum'!$A:$I,8,FALSE)</f>
        <v>0</v>
      </c>
      <c r="AD752" s="250">
        <f>VLOOKUP($A752,'App C Assum'!$A:$I,9,FALSE)</f>
        <v>0</v>
      </c>
      <c r="AG752" s="250">
        <f>VLOOKUP($A752,'App C Share Outflows'!$A:$I,5,FALSE)</f>
        <v>6979.0362500000001</v>
      </c>
      <c r="AH752" s="250">
        <f>VLOOKUP($A752,'App C Share Outflows'!$A:$I,6,FALSE)</f>
        <v>2402.0362500000001</v>
      </c>
      <c r="AI752" s="250">
        <f>VLOOKUP($A752,'App C Share Outflows'!$A:$I,7,FALSE)</f>
        <v>0</v>
      </c>
      <c r="AJ752" s="250">
        <f>VLOOKUP($A752,'App C Share Outflows'!$A:$I,8,FALSE)</f>
        <v>0</v>
      </c>
      <c r="AK752" s="250">
        <f>VLOOKUP($A752,'App C Share Outflows'!$A:$I,9,FALSE)</f>
        <v>0</v>
      </c>
      <c r="AN752" s="250">
        <f>VLOOKUP($A752,'App C Share Inflows'!$A:$I,5,FALSE)</f>
        <v>-4394.5373549999949</v>
      </c>
      <c r="AO752" s="250">
        <f>VLOOKUP($A752,'App C Share Inflows'!$A:$I,6,FALSE)</f>
        <v>-4394.5373549999949</v>
      </c>
      <c r="AP752" s="250">
        <f>VLOOKUP($A752,'App C Share Inflows'!$A:$I,7,FALSE)</f>
        <v>-473.16040499999872</v>
      </c>
      <c r="AQ752" s="250">
        <f>VLOOKUP($A752,'App C Share Inflows'!$A:$I,8,FALSE)</f>
        <v>0</v>
      </c>
      <c r="AR752" s="250">
        <f>VLOOKUP($A752,'App C Share Inflows'!$A:$I,9,FALSE)</f>
        <v>0</v>
      </c>
    </row>
    <row r="753" spans="1:44">
      <c r="A753" s="4">
        <v>98121</v>
      </c>
      <c r="B753" s="84" t="s">
        <v>748</v>
      </c>
      <c r="C753" s="249">
        <f>VLOOKUP($A753,'App C Total'!$A:$I,3,FALSE)</f>
        <v>1.7309000000000001E-4</v>
      </c>
      <c r="D753" s="44"/>
      <c r="E753" s="250">
        <f>VLOOKUP($A753,'App C Total'!$A:$I,5,FALSE)</f>
        <v>171167.73365250006</v>
      </c>
      <c r="F753" s="250">
        <f>VLOOKUP($A753,'App C Total'!$A:$I,6,FALSE)</f>
        <v>80623.600812500037</v>
      </c>
      <c r="G753" s="250">
        <f>VLOOKUP($A753,'App C Total'!$A:$I,7,FALSE)</f>
        <v>194124.55080250005</v>
      </c>
      <c r="H753" s="250">
        <f>VLOOKUP($A753,'App C Total'!$A:$I,8,FALSE)</f>
        <v>12974.134040000001</v>
      </c>
      <c r="I753" s="250">
        <f>VLOOKUP($A753,'App C Total'!$A:$I,9,FALSE)</f>
        <v>0</v>
      </c>
      <c r="L753" s="250">
        <f>VLOOKUP($A753,'App C Exp'!$A:$I,5,FALSE)</f>
        <v>49745.892910000002</v>
      </c>
      <c r="M753" s="250">
        <f>VLOOKUP($A753,'App C Exp'!$A:$I,6,FALSE)</f>
        <v>36935.502010000004</v>
      </c>
      <c r="N753" s="250">
        <f>VLOOKUP($A753,'App C Exp'!$A:$I,7,FALSE)</f>
        <v>38310.355880000003</v>
      </c>
      <c r="O753" s="250">
        <f>VLOOKUP($A753,'App C Exp'!$A:$I,8,FALSE)</f>
        <v>0</v>
      </c>
      <c r="P753" s="250">
        <f>VLOOKUP($A753,'App C Exp'!$A:$I,9,FALSE)</f>
        <v>0</v>
      </c>
      <c r="S753" s="250">
        <f>VLOOKUP($A753,'App C Inv'!$A:$I,5,FALSE)</f>
        <v>76439.140350000001</v>
      </c>
      <c r="T753" s="250">
        <f>VLOOKUP($A753,'App C Inv'!$A:$I,6,FALSE)</f>
        <v>50679.367280000006</v>
      </c>
      <c r="U753" s="250">
        <f>VLOOKUP($A753,'App C Inv'!$A:$I,7,FALSE)</f>
        <v>166731.53885000001</v>
      </c>
      <c r="V753" s="250">
        <f>VLOOKUP($A753,'App C Inv'!$A:$I,8,FALSE)</f>
        <v>12974.134040000001</v>
      </c>
      <c r="W753" s="250">
        <f>VLOOKUP($A753,'App C Inv'!$A:$I,9,FALSE)</f>
        <v>0</v>
      </c>
      <c r="Z753" s="250">
        <f>VLOOKUP($A753,'App C Assum'!$A:$I,5,FALSE)</f>
        <v>48714.968870000004</v>
      </c>
      <c r="AA753" s="250">
        <f>VLOOKUP($A753,'App C Assum'!$A:$I,6,FALSE)</f>
        <v>0</v>
      </c>
      <c r="AB753" s="250">
        <f>VLOOKUP($A753,'App C Assum'!$A:$I,7,FALSE)</f>
        <v>0</v>
      </c>
      <c r="AC753" s="250">
        <f>VLOOKUP($A753,'App C Assum'!$A:$I,8,FALSE)</f>
        <v>0</v>
      </c>
      <c r="AD753" s="250">
        <f>VLOOKUP($A753,'App C Assum'!$A:$I,9,FALSE)</f>
        <v>0</v>
      </c>
      <c r="AG753" s="250">
        <f>VLOOKUP($A753,'App C Share Outflows'!$A:$I,5,FALSE)</f>
        <v>9231.0112499999959</v>
      </c>
      <c r="AH753" s="250">
        <f>VLOOKUP($A753,'App C Share Outflows'!$A:$I,6,FALSE)</f>
        <v>5972.0112499999959</v>
      </c>
      <c r="AI753" s="250">
        <f>VLOOKUP($A753,'App C Share Outflows'!$A:$I,7,FALSE)</f>
        <v>0</v>
      </c>
      <c r="AJ753" s="250">
        <f>VLOOKUP($A753,'App C Share Outflows'!$A:$I,8,FALSE)</f>
        <v>0</v>
      </c>
      <c r="AK753" s="250">
        <f>VLOOKUP($A753,'App C Share Outflows'!$A:$I,9,FALSE)</f>
        <v>0</v>
      </c>
      <c r="AN753" s="250">
        <f>VLOOKUP($A753,'App C Share Inflows'!$A:$I,5,FALSE)</f>
        <v>-12963.279727499961</v>
      </c>
      <c r="AO753" s="250">
        <f>VLOOKUP($A753,'App C Share Inflows'!$A:$I,6,FALSE)</f>
        <v>-12963.279727499961</v>
      </c>
      <c r="AP753" s="250">
        <f>VLOOKUP($A753,'App C Share Inflows'!$A:$I,7,FALSE)</f>
        <v>-10917.343927499955</v>
      </c>
      <c r="AQ753" s="250">
        <f>VLOOKUP($A753,'App C Share Inflows'!$A:$I,8,FALSE)</f>
        <v>0</v>
      </c>
      <c r="AR753" s="250">
        <f>VLOOKUP($A753,'App C Share Inflows'!$A:$I,9,FALSE)</f>
        <v>0</v>
      </c>
    </row>
    <row r="754" spans="1:44">
      <c r="A754" s="4">
        <v>98131</v>
      </c>
      <c r="B754" s="84" t="s">
        <v>749</v>
      </c>
      <c r="C754" s="249">
        <f>VLOOKUP($A754,'App C Total'!$A:$I,3,FALSE)</f>
        <v>2.7352000000000002E-4</v>
      </c>
      <c r="D754" s="44"/>
      <c r="E754" s="250">
        <f>VLOOKUP($A754,'App C Total'!$A:$I,5,FALSE)</f>
        <v>312535.34412000008</v>
      </c>
      <c r="F754" s="250">
        <f>VLOOKUP($A754,'App C Total'!$A:$I,6,FALSE)</f>
        <v>169338.77260000008</v>
      </c>
      <c r="G754" s="250">
        <f>VLOOKUP($A754,'App C Total'!$A:$I,7,FALSE)</f>
        <v>368493.58672000002</v>
      </c>
      <c r="H754" s="250">
        <f>VLOOKUP($A754,'App C Total'!$A:$I,8,FALSE)</f>
        <v>20501.965120000001</v>
      </c>
      <c r="I754" s="250">
        <f>VLOOKUP($A754,'App C Total'!$A:$I,9,FALSE)</f>
        <v>0</v>
      </c>
      <c r="L754" s="250">
        <f>VLOOKUP($A754,'App C Exp'!$A:$I,5,FALSE)</f>
        <v>78609.374480000013</v>
      </c>
      <c r="M754" s="250">
        <f>VLOOKUP($A754,'App C Exp'!$A:$I,6,FALSE)</f>
        <v>58366.159280000007</v>
      </c>
      <c r="N754" s="250">
        <f>VLOOKUP($A754,'App C Exp'!$A:$I,7,FALSE)</f>
        <v>60538.728640000008</v>
      </c>
      <c r="O754" s="250">
        <f>VLOOKUP($A754,'App C Exp'!$A:$I,8,FALSE)</f>
        <v>0</v>
      </c>
      <c r="P754" s="250">
        <f>VLOOKUP($A754,'App C Exp'!$A:$I,9,FALSE)</f>
        <v>0</v>
      </c>
      <c r="S754" s="250">
        <f>VLOOKUP($A754,'App C Inv'!$A:$I,5,FALSE)</f>
        <v>120790.53480000001</v>
      </c>
      <c r="T754" s="250">
        <f>VLOOKUP($A754,'App C Inv'!$A:$I,6,FALSE)</f>
        <v>80084.467840000012</v>
      </c>
      <c r="U754" s="250">
        <f>VLOOKUP($A754,'App C Inv'!$A:$I,7,FALSE)</f>
        <v>263472.24280000001</v>
      </c>
      <c r="V754" s="250">
        <f>VLOOKUP($A754,'App C Inv'!$A:$I,8,FALSE)</f>
        <v>20501.965120000001</v>
      </c>
      <c r="W754" s="250">
        <f>VLOOKUP($A754,'App C Inv'!$A:$I,9,FALSE)</f>
        <v>0</v>
      </c>
      <c r="Z754" s="250">
        <f>VLOOKUP($A754,'App C Assum'!$A:$I,5,FALSE)</f>
        <v>76980.28936000001</v>
      </c>
      <c r="AA754" s="250">
        <f>VLOOKUP($A754,'App C Assum'!$A:$I,6,FALSE)</f>
        <v>0</v>
      </c>
      <c r="AB754" s="250">
        <f>VLOOKUP($A754,'App C Assum'!$A:$I,7,FALSE)</f>
        <v>0</v>
      </c>
      <c r="AC754" s="250">
        <f>VLOOKUP($A754,'App C Assum'!$A:$I,8,FALSE)</f>
        <v>0</v>
      </c>
      <c r="AD754" s="250">
        <f>VLOOKUP($A754,'App C Assum'!$A:$I,9,FALSE)</f>
        <v>0</v>
      </c>
      <c r="AG754" s="250">
        <f>VLOOKUP($A754,'App C Share Outflows'!$A:$I,5,FALSE)</f>
        <v>59797.070280000036</v>
      </c>
      <c r="AH754" s="250">
        <f>VLOOKUP($A754,'App C Share Outflows'!$A:$I,6,FALSE)</f>
        <v>54530.070280000036</v>
      </c>
      <c r="AI754" s="250">
        <f>VLOOKUP($A754,'App C Share Outflows'!$A:$I,7,FALSE)</f>
        <v>44482.615280000042</v>
      </c>
      <c r="AJ754" s="250">
        <f>VLOOKUP($A754,'App C Share Outflows'!$A:$I,8,FALSE)</f>
        <v>0</v>
      </c>
      <c r="AK754" s="250">
        <f>VLOOKUP($A754,'App C Share Outflows'!$A:$I,9,FALSE)</f>
        <v>0</v>
      </c>
      <c r="AN754" s="250">
        <f>VLOOKUP($A754,'App C Share Inflows'!$A:$I,5,FALSE)</f>
        <v>-23641.924799999993</v>
      </c>
      <c r="AO754" s="250">
        <f>VLOOKUP($A754,'App C Share Inflows'!$A:$I,6,FALSE)</f>
        <v>-23641.924799999993</v>
      </c>
      <c r="AP754" s="250">
        <f>VLOOKUP($A754,'App C Share Inflows'!$A:$I,7,FALSE)</f>
        <v>0</v>
      </c>
      <c r="AQ754" s="250">
        <f>VLOOKUP($A754,'App C Share Inflows'!$A:$I,8,FALSE)</f>
        <v>0</v>
      </c>
      <c r="AR754" s="250">
        <f>VLOOKUP($A754,'App C Share Inflows'!$A:$I,9,FALSE)</f>
        <v>0</v>
      </c>
    </row>
    <row r="755" spans="1:44">
      <c r="A755" s="4">
        <v>98141</v>
      </c>
      <c r="B755" s="84" t="s">
        <v>750</v>
      </c>
      <c r="C755" s="249">
        <f>VLOOKUP($A755,'App C Total'!$A:$I,3,FALSE)</f>
        <v>2.8985000000000003E-4</v>
      </c>
      <c r="D755" s="44"/>
      <c r="E755" s="250">
        <f>VLOOKUP($A755,'App C Total'!$A:$I,5,FALSE)</f>
        <v>277558.67958750005</v>
      </c>
      <c r="F755" s="250">
        <f>VLOOKUP($A755,'App C Total'!$A:$I,6,FALSE)</f>
        <v>139076.28098749998</v>
      </c>
      <c r="G755" s="250">
        <f>VLOOKUP($A755,'App C Total'!$A:$I,7,FALSE)</f>
        <v>339736.42656250007</v>
      </c>
      <c r="H755" s="250">
        <f>VLOOKUP($A755,'App C Total'!$A:$I,8,FALSE)</f>
        <v>21725.996600000002</v>
      </c>
      <c r="I755" s="250">
        <f>VLOOKUP($A755,'App C Total'!$A:$I,9,FALSE)</f>
        <v>0</v>
      </c>
      <c r="L755" s="250">
        <f>VLOOKUP($A755,'App C Exp'!$A:$I,5,FALSE)</f>
        <v>83302.600150000013</v>
      </c>
      <c r="M755" s="250">
        <f>VLOOKUP($A755,'App C Exp'!$A:$I,6,FALSE)</f>
        <v>61850.801650000009</v>
      </c>
      <c r="N755" s="250">
        <f>VLOOKUP($A755,'App C Exp'!$A:$I,7,FALSE)</f>
        <v>64153.080200000004</v>
      </c>
      <c r="O755" s="250">
        <f>VLOOKUP($A755,'App C Exp'!$A:$I,8,FALSE)</f>
        <v>0</v>
      </c>
      <c r="P755" s="250">
        <f>VLOOKUP($A755,'App C Exp'!$A:$I,9,FALSE)</f>
        <v>0</v>
      </c>
      <c r="S755" s="250">
        <f>VLOOKUP($A755,'App C Inv'!$A:$I,5,FALSE)</f>
        <v>128002.10775000001</v>
      </c>
      <c r="T755" s="250">
        <f>VLOOKUP($A755,'App C Inv'!$A:$I,6,FALSE)</f>
        <v>84865.761200000008</v>
      </c>
      <c r="U755" s="250">
        <f>VLOOKUP($A755,'App C Inv'!$A:$I,7,FALSE)</f>
        <v>279202.36025000003</v>
      </c>
      <c r="V755" s="250">
        <f>VLOOKUP($A755,'App C Inv'!$A:$I,8,FALSE)</f>
        <v>21725.996600000002</v>
      </c>
      <c r="W755" s="250">
        <f>VLOOKUP($A755,'App C Inv'!$A:$I,9,FALSE)</f>
        <v>0</v>
      </c>
      <c r="Z755" s="250">
        <f>VLOOKUP($A755,'App C Assum'!$A:$I,5,FALSE)</f>
        <v>81576.253550000009</v>
      </c>
      <c r="AA755" s="250">
        <f>VLOOKUP($A755,'App C Assum'!$A:$I,6,FALSE)</f>
        <v>0</v>
      </c>
      <c r="AB755" s="250">
        <f>VLOOKUP($A755,'App C Assum'!$A:$I,7,FALSE)</f>
        <v>0</v>
      </c>
      <c r="AC755" s="250">
        <f>VLOOKUP($A755,'App C Assum'!$A:$I,8,FALSE)</f>
        <v>0</v>
      </c>
      <c r="AD755" s="250">
        <f>VLOOKUP($A755,'App C Assum'!$A:$I,9,FALSE)</f>
        <v>0</v>
      </c>
      <c r="AG755" s="250">
        <f>VLOOKUP($A755,'App C Share Outflows'!$A:$I,5,FALSE)</f>
        <v>738.81014999997569</v>
      </c>
      <c r="AH755" s="250">
        <f>VLOOKUP($A755,'App C Share Outflows'!$A:$I,6,FALSE)</f>
        <v>738.81014999997569</v>
      </c>
      <c r="AI755" s="250">
        <f>VLOOKUP($A755,'App C Share Outflows'!$A:$I,7,FALSE)</f>
        <v>0</v>
      </c>
      <c r="AJ755" s="250">
        <f>VLOOKUP($A755,'App C Share Outflows'!$A:$I,8,FALSE)</f>
        <v>0</v>
      </c>
      <c r="AK755" s="250">
        <f>VLOOKUP($A755,'App C Share Outflows'!$A:$I,9,FALSE)</f>
        <v>0</v>
      </c>
      <c r="AN755" s="250">
        <f>VLOOKUP($A755,'App C Share Inflows'!$A:$I,5,FALSE)</f>
        <v>-16061.092012500007</v>
      </c>
      <c r="AO755" s="250">
        <f>VLOOKUP($A755,'App C Share Inflows'!$A:$I,6,FALSE)</f>
        <v>-8379.0920125000066</v>
      </c>
      <c r="AP755" s="250">
        <f>VLOOKUP($A755,'App C Share Inflows'!$A:$I,7,FALSE)</f>
        <v>-3619.0138875000066</v>
      </c>
      <c r="AQ755" s="250">
        <f>VLOOKUP($A755,'App C Share Inflows'!$A:$I,8,FALSE)</f>
        <v>0</v>
      </c>
      <c r="AR755" s="250">
        <f>VLOOKUP($A755,'App C Share Inflows'!$A:$I,9,FALSE)</f>
        <v>0</v>
      </c>
    </row>
    <row r="756" spans="1:44">
      <c r="A756" s="4">
        <v>98147</v>
      </c>
      <c r="B756" s="84" t="s">
        <v>751</v>
      </c>
      <c r="C756" s="249">
        <f>VLOOKUP($A756,'App C Total'!$A:$I,3,FALSE)</f>
        <v>1.0849999999999999E-5</v>
      </c>
      <c r="D756" s="44"/>
      <c r="E756" s="250">
        <f>VLOOKUP($A756,'App C Total'!$A:$I,5,FALSE)</f>
        <v>17232.657137499998</v>
      </c>
      <c r="F756" s="250">
        <f>VLOOKUP($A756,'App C Total'!$A:$I,6,FALSE)</f>
        <v>9641.2625374999989</v>
      </c>
      <c r="G756" s="250">
        <f>VLOOKUP($A756,'App C Total'!$A:$I,7,FALSE)</f>
        <v>14379.3849125</v>
      </c>
      <c r="H756" s="250">
        <f>VLOOKUP($A756,'App C Total'!$A:$I,8,FALSE)</f>
        <v>813.27260000000001</v>
      </c>
      <c r="I756" s="250">
        <f>VLOOKUP($A756,'App C Total'!$A:$I,9,FALSE)</f>
        <v>0</v>
      </c>
      <c r="L756" s="250">
        <f>VLOOKUP($A756,'App C Exp'!$A:$I,5,FALSE)</f>
        <v>3118.2791499999998</v>
      </c>
      <c r="M756" s="250">
        <f>VLOOKUP($A756,'App C Exp'!$A:$I,6,FALSE)</f>
        <v>2315.2706499999999</v>
      </c>
      <c r="N756" s="250">
        <f>VLOOKUP($A756,'App C Exp'!$A:$I,7,FALSE)</f>
        <v>2401.4521999999997</v>
      </c>
      <c r="O756" s="250">
        <f>VLOOKUP($A756,'App C Exp'!$A:$I,8,FALSE)</f>
        <v>0</v>
      </c>
      <c r="P756" s="250">
        <f>VLOOKUP($A756,'App C Exp'!$A:$I,9,FALSE)</f>
        <v>0</v>
      </c>
      <c r="S756" s="250">
        <f>VLOOKUP($A756,'App C Inv'!$A:$I,5,FALSE)</f>
        <v>4791.5227500000001</v>
      </c>
      <c r="T756" s="250">
        <f>VLOOKUP($A756,'App C Inv'!$A:$I,6,FALSE)</f>
        <v>3176.7931999999996</v>
      </c>
      <c r="U756" s="250">
        <f>VLOOKUP($A756,'App C Inv'!$A:$I,7,FALSE)</f>
        <v>10451.42525</v>
      </c>
      <c r="V756" s="250">
        <f>VLOOKUP($A756,'App C Inv'!$A:$I,8,FALSE)</f>
        <v>813.27260000000001</v>
      </c>
      <c r="W756" s="250">
        <f>VLOOKUP($A756,'App C Inv'!$A:$I,9,FALSE)</f>
        <v>0</v>
      </c>
      <c r="Z756" s="250">
        <f>VLOOKUP($A756,'App C Assum'!$A:$I,5,FALSE)</f>
        <v>3053.6565499999997</v>
      </c>
      <c r="AA756" s="250">
        <f>VLOOKUP($A756,'App C Assum'!$A:$I,6,FALSE)</f>
        <v>0</v>
      </c>
      <c r="AB756" s="250">
        <f>VLOOKUP($A756,'App C Assum'!$A:$I,7,FALSE)</f>
        <v>0</v>
      </c>
      <c r="AC756" s="250">
        <f>VLOOKUP($A756,'App C Assum'!$A:$I,8,FALSE)</f>
        <v>0</v>
      </c>
      <c r="AD756" s="250">
        <f>VLOOKUP($A756,'App C Assum'!$A:$I,9,FALSE)</f>
        <v>0</v>
      </c>
      <c r="AG756" s="250">
        <f>VLOOKUP($A756,'App C Share Outflows'!$A:$I,5,FALSE)</f>
        <v>6269.1986874999993</v>
      </c>
      <c r="AH756" s="250">
        <f>VLOOKUP($A756,'App C Share Outflows'!$A:$I,6,FALSE)</f>
        <v>4149.1986874999993</v>
      </c>
      <c r="AI756" s="250">
        <f>VLOOKUP($A756,'App C Share Outflows'!$A:$I,7,FALSE)</f>
        <v>1526.5074624999997</v>
      </c>
      <c r="AJ756" s="250">
        <f>VLOOKUP($A756,'App C Share Outflows'!$A:$I,8,FALSE)</f>
        <v>0</v>
      </c>
      <c r="AK756" s="250">
        <f>VLOOKUP($A756,'App C Share Outflows'!$A:$I,9,FALSE)</f>
        <v>0</v>
      </c>
      <c r="AN756" s="250">
        <f>VLOOKUP($A756,'App C Share Inflows'!$A:$I,5,FALSE)</f>
        <v>0</v>
      </c>
      <c r="AO756" s="250">
        <f>VLOOKUP($A756,'App C Share Inflows'!$A:$I,6,FALSE)</f>
        <v>0</v>
      </c>
      <c r="AP756" s="250">
        <f>VLOOKUP($A756,'App C Share Inflows'!$A:$I,7,FALSE)</f>
        <v>0</v>
      </c>
      <c r="AQ756" s="250">
        <f>VLOOKUP($A756,'App C Share Inflows'!$A:$I,8,FALSE)</f>
        <v>0</v>
      </c>
      <c r="AR756" s="250">
        <f>VLOOKUP($A756,'App C Share Inflows'!$A:$I,9,FALSE)</f>
        <v>0</v>
      </c>
    </row>
    <row r="757" spans="1:44">
      <c r="A757" s="4">
        <v>98161</v>
      </c>
      <c r="B757" s="84" t="s">
        <v>752</v>
      </c>
      <c r="C757" s="249">
        <f>VLOOKUP($A757,'App C Total'!$A:$I,3,FALSE)</f>
        <v>7.4499999999999998E-6</v>
      </c>
      <c r="D757" s="44"/>
      <c r="E757" s="250">
        <f>VLOOKUP($A757,'App C Total'!$A:$I,5,FALSE)</f>
        <v>10295.1209375</v>
      </c>
      <c r="F757" s="250">
        <f>VLOOKUP($A757,'App C Total'!$A:$I,6,FALSE)</f>
        <v>5810.2647374999997</v>
      </c>
      <c r="G757" s="250">
        <f>VLOOKUP($A757,'App C Total'!$A:$I,7,FALSE)</f>
        <v>9381.5725624999977</v>
      </c>
      <c r="H757" s="250">
        <f>VLOOKUP($A757,'App C Total'!$A:$I,8,FALSE)</f>
        <v>558.42219999999998</v>
      </c>
      <c r="I757" s="250">
        <f>VLOOKUP($A757,'App C Total'!$A:$I,9,FALSE)</f>
        <v>0</v>
      </c>
      <c r="L757" s="250">
        <f>VLOOKUP($A757,'App C Exp'!$A:$I,5,FALSE)</f>
        <v>2141.12255</v>
      </c>
      <c r="M757" s="250">
        <f>VLOOKUP($A757,'App C Exp'!$A:$I,6,FALSE)</f>
        <v>1589.7480499999999</v>
      </c>
      <c r="N757" s="250">
        <f>VLOOKUP($A757,'App C Exp'!$A:$I,7,FALSE)</f>
        <v>1648.9233999999999</v>
      </c>
      <c r="O757" s="250">
        <f>VLOOKUP($A757,'App C Exp'!$A:$I,8,FALSE)</f>
        <v>0</v>
      </c>
      <c r="P757" s="250">
        <f>VLOOKUP($A757,'App C Exp'!$A:$I,9,FALSE)</f>
        <v>0</v>
      </c>
      <c r="S757" s="250">
        <f>VLOOKUP($A757,'App C Inv'!$A:$I,5,FALSE)</f>
        <v>3290.0317500000001</v>
      </c>
      <c r="T757" s="250">
        <f>VLOOKUP($A757,'App C Inv'!$A:$I,6,FALSE)</f>
        <v>2181.3004000000001</v>
      </c>
      <c r="U757" s="250">
        <f>VLOOKUP($A757,'App C Inv'!$A:$I,7,FALSE)</f>
        <v>7176.3242499999997</v>
      </c>
      <c r="V757" s="250">
        <f>VLOOKUP($A757,'App C Inv'!$A:$I,8,FALSE)</f>
        <v>558.42219999999998</v>
      </c>
      <c r="W757" s="250">
        <f>VLOOKUP($A757,'App C Inv'!$A:$I,9,FALSE)</f>
        <v>0</v>
      </c>
      <c r="Z757" s="250">
        <f>VLOOKUP($A757,'App C Assum'!$A:$I,5,FALSE)</f>
        <v>2096.7503499999998</v>
      </c>
      <c r="AA757" s="250">
        <f>VLOOKUP($A757,'App C Assum'!$A:$I,6,FALSE)</f>
        <v>0</v>
      </c>
      <c r="AB757" s="250">
        <f>VLOOKUP($A757,'App C Assum'!$A:$I,7,FALSE)</f>
        <v>0</v>
      </c>
      <c r="AC757" s="250">
        <f>VLOOKUP($A757,'App C Assum'!$A:$I,8,FALSE)</f>
        <v>0</v>
      </c>
      <c r="AD757" s="250">
        <f>VLOOKUP($A757,'App C Assum'!$A:$I,9,FALSE)</f>
        <v>0</v>
      </c>
      <c r="AG757" s="250">
        <f>VLOOKUP($A757,'App C Share Outflows'!$A:$I,5,FALSE)</f>
        <v>2767.2162874999995</v>
      </c>
      <c r="AH757" s="250">
        <f>VLOOKUP($A757,'App C Share Outflows'!$A:$I,6,FALSE)</f>
        <v>2039.2162874999992</v>
      </c>
      <c r="AI757" s="250">
        <f>VLOOKUP($A757,'App C Share Outflows'!$A:$I,7,FALSE)</f>
        <v>556.3249124999993</v>
      </c>
      <c r="AJ757" s="250">
        <f>VLOOKUP($A757,'App C Share Outflows'!$A:$I,8,FALSE)</f>
        <v>0</v>
      </c>
      <c r="AK757" s="250">
        <f>VLOOKUP($A757,'App C Share Outflows'!$A:$I,9,FALSE)</f>
        <v>0</v>
      </c>
      <c r="AN757" s="250">
        <f>VLOOKUP($A757,'App C Share Inflows'!$A:$I,5,FALSE)</f>
        <v>0</v>
      </c>
      <c r="AO757" s="250">
        <f>VLOOKUP($A757,'App C Share Inflows'!$A:$I,6,FALSE)</f>
        <v>0</v>
      </c>
      <c r="AP757" s="250">
        <f>VLOOKUP($A757,'App C Share Inflows'!$A:$I,7,FALSE)</f>
        <v>0</v>
      </c>
      <c r="AQ757" s="250">
        <f>VLOOKUP($A757,'App C Share Inflows'!$A:$I,8,FALSE)</f>
        <v>0</v>
      </c>
      <c r="AR757" s="250">
        <f>VLOOKUP($A757,'App C Share Inflows'!$A:$I,9,FALSE)</f>
        <v>0</v>
      </c>
    </row>
    <row r="758" spans="1:44">
      <c r="A758" s="4">
        <v>98201</v>
      </c>
      <c r="B758" s="84" t="s">
        <v>753</v>
      </c>
      <c r="C758" s="249">
        <f>VLOOKUP($A758,'App C Total'!$A:$I,3,FALSE)</f>
        <v>2.8777899999999999E-3</v>
      </c>
      <c r="D758" s="44"/>
      <c r="E758" s="250">
        <f>VLOOKUP($A758,'App C Total'!$A:$I,5,FALSE)</f>
        <v>2615361.1796025001</v>
      </c>
      <c r="F758" s="250">
        <f>VLOOKUP($A758,'App C Total'!$A:$I,6,FALSE)</f>
        <v>1289592.7495625</v>
      </c>
      <c r="G758" s="250">
        <f>VLOOKUP($A758,'App C Total'!$A:$I,7,FALSE)</f>
        <v>3137220.2706274996</v>
      </c>
      <c r="H758" s="250">
        <f>VLOOKUP($A758,'App C Total'!$A:$I,8,FALSE)</f>
        <v>215707.62724</v>
      </c>
      <c r="I758" s="250">
        <f>VLOOKUP($A758,'App C Total'!$A:$I,9,FALSE)</f>
        <v>0</v>
      </c>
      <c r="L758" s="250">
        <f>VLOOKUP($A758,'App C Exp'!$A:$I,5,FALSE)</f>
        <v>827073.96820999996</v>
      </c>
      <c r="M758" s="250">
        <f>VLOOKUP($A758,'App C Exp'!$A:$I,6,FALSE)</f>
        <v>614088.73031000001</v>
      </c>
      <c r="N758" s="250">
        <f>VLOOKUP($A758,'App C Exp'!$A:$I,7,FALSE)</f>
        <v>636947.01627999998</v>
      </c>
      <c r="O758" s="250">
        <f>VLOOKUP($A758,'App C Exp'!$A:$I,8,FALSE)</f>
        <v>0</v>
      </c>
      <c r="P758" s="250">
        <f>VLOOKUP($A758,'App C Exp'!$A:$I,9,FALSE)</f>
        <v>0</v>
      </c>
      <c r="S758" s="250">
        <f>VLOOKUP($A758,'App C Inv'!$A:$I,5,FALSE)</f>
        <v>1270875.2308499999</v>
      </c>
      <c r="T758" s="250">
        <f>VLOOKUP($A758,'App C Inv'!$A:$I,6,FALSE)</f>
        <v>842593.88967999991</v>
      </c>
      <c r="U758" s="250">
        <f>VLOOKUP($A758,'App C Inv'!$A:$I,7,FALSE)</f>
        <v>2772074.3843499999</v>
      </c>
      <c r="V758" s="250">
        <f>VLOOKUP($A758,'App C Inv'!$A:$I,8,FALSE)</f>
        <v>215707.62724</v>
      </c>
      <c r="W758" s="250">
        <f>VLOOKUP($A758,'App C Inv'!$A:$I,9,FALSE)</f>
        <v>0</v>
      </c>
      <c r="Z758" s="250">
        <f>VLOOKUP($A758,'App C Assum'!$A:$I,5,FALSE)</f>
        <v>809933.85096999991</v>
      </c>
      <c r="AA758" s="250">
        <f>VLOOKUP($A758,'App C Assum'!$A:$I,6,FALSE)</f>
        <v>0</v>
      </c>
      <c r="AB758" s="250">
        <f>VLOOKUP($A758,'App C Assum'!$A:$I,7,FALSE)</f>
        <v>0</v>
      </c>
      <c r="AC758" s="250">
        <f>VLOOKUP($A758,'App C Assum'!$A:$I,8,FALSE)</f>
        <v>0</v>
      </c>
      <c r="AD758" s="250">
        <f>VLOOKUP($A758,'App C Assum'!$A:$I,9,FALSE)</f>
        <v>0</v>
      </c>
      <c r="AG758" s="250">
        <f>VLOOKUP($A758,'App C Share Outflows'!$A:$I,5,FALSE)</f>
        <v>172426.92270000023</v>
      </c>
      <c r="AH758" s="250">
        <f>VLOOKUP($A758,'App C Share Outflows'!$A:$I,6,FALSE)</f>
        <v>172426.92270000023</v>
      </c>
      <c r="AI758" s="250">
        <f>VLOOKUP($A758,'App C Share Outflows'!$A:$I,7,FALSE)</f>
        <v>0</v>
      </c>
      <c r="AJ758" s="250">
        <f>VLOOKUP($A758,'App C Share Outflows'!$A:$I,8,FALSE)</f>
        <v>0</v>
      </c>
      <c r="AK758" s="250">
        <f>VLOOKUP($A758,'App C Share Outflows'!$A:$I,9,FALSE)</f>
        <v>0</v>
      </c>
      <c r="AN758" s="250">
        <f>VLOOKUP($A758,'App C Share Inflows'!$A:$I,5,FALSE)</f>
        <v>-464948.79312750034</v>
      </c>
      <c r="AO758" s="250">
        <f>VLOOKUP($A758,'App C Share Inflows'!$A:$I,6,FALSE)</f>
        <v>-339516.79312750034</v>
      </c>
      <c r="AP758" s="250">
        <f>VLOOKUP($A758,'App C Share Inflows'!$A:$I,7,FALSE)</f>
        <v>-271801.13000250026</v>
      </c>
      <c r="AQ758" s="250">
        <f>VLOOKUP($A758,'App C Share Inflows'!$A:$I,8,FALSE)</f>
        <v>0</v>
      </c>
      <c r="AR758" s="250">
        <f>VLOOKUP($A758,'App C Share Inflows'!$A:$I,9,FALSE)</f>
        <v>0</v>
      </c>
    </row>
    <row r="759" spans="1:44">
      <c r="A759" s="4">
        <v>98205</v>
      </c>
      <c r="B759" s="84" t="s">
        <v>754</v>
      </c>
      <c r="C759" s="249">
        <f>VLOOKUP($A759,'App C Total'!$A:$I,3,FALSE)</f>
        <v>4.3619999999999999E-5</v>
      </c>
      <c r="D759" s="44"/>
      <c r="E759" s="250">
        <f>VLOOKUP($A759,'App C Total'!$A:$I,5,FALSE)</f>
        <v>49983.698644999997</v>
      </c>
      <c r="F759" s="250">
        <f>VLOOKUP($A759,'App C Total'!$A:$I,6,FALSE)</f>
        <v>21095.179524999989</v>
      </c>
      <c r="G759" s="250">
        <f>VLOOKUP($A759,'App C Total'!$A:$I,7,FALSE)</f>
        <v>50974.017944999985</v>
      </c>
      <c r="H759" s="250">
        <f>VLOOKUP($A759,'App C Total'!$A:$I,8,FALSE)</f>
        <v>3269.5807199999999</v>
      </c>
      <c r="I759" s="250">
        <f>VLOOKUP($A759,'App C Total'!$A:$I,9,FALSE)</f>
        <v>0</v>
      </c>
      <c r="L759" s="250">
        <f>VLOOKUP($A759,'App C Exp'!$A:$I,5,FALSE)</f>
        <v>12536.34438</v>
      </c>
      <c r="M759" s="250">
        <f>VLOOKUP($A759,'App C Exp'!$A:$I,6,FALSE)</f>
        <v>9308.0281799999993</v>
      </c>
      <c r="N759" s="250">
        <f>VLOOKUP($A759,'App C Exp'!$A:$I,7,FALSE)</f>
        <v>9654.501839999999</v>
      </c>
      <c r="O759" s="250">
        <f>VLOOKUP($A759,'App C Exp'!$A:$I,8,FALSE)</f>
        <v>0</v>
      </c>
      <c r="P759" s="250">
        <f>VLOOKUP($A759,'App C Exp'!$A:$I,9,FALSE)</f>
        <v>0</v>
      </c>
      <c r="S759" s="250">
        <f>VLOOKUP($A759,'App C Inv'!$A:$I,5,FALSE)</f>
        <v>19263.246299999999</v>
      </c>
      <c r="T759" s="250">
        <f>VLOOKUP($A759,'App C Inv'!$A:$I,6,FALSE)</f>
        <v>12771.58704</v>
      </c>
      <c r="U759" s="250">
        <f>VLOOKUP($A759,'App C Inv'!$A:$I,7,FALSE)</f>
        <v>42017.619299999998</v>
      </c>
      <c r="V759" s="250">
        <f>VLOOKUP($A759,'App C Inv'!$A:$I,8,FALSE)</f>
        <v>3269.5807199999999</v>
      </c>
      <c r="W759" s="250">
        <f>VLOOKUP($A759,'App C Inv'!$A:$I,9,FALSE)</f>
        <v>0</v>
      </c>
      <c r="Z759" s="250">
        <f>VLOOKUP($A759,'App C Assum'!$A:$I,5,FALSE)</f>
        <v>12276.543659999999</v>
      </c>
      <c r="AA759" s="250">
        <f>VLOOKUP($A759,'App C Assum'!$A:$I,6,FALSE)</f>
        <v>0</v>
      </c>
      <c r="AB759" s="250">
        <f>VLOOKUP($A759,'App C Assum'!$A:$I,7,FALSE)</f>
        <v>0</v>
      </c>
      <c r="AC759" s="250">
        <f>VLOOKUP($A759,'App C Assum'!$A:$I,8,FALSE)</f>
        <v>0</v>
      </c>
      <c r="AD759" s="250">
        <f>VLOOKUP($A759,'App C Assum'!$A:$I,9,FALSE)</f>
        <v>0</v>
      </c>
      <c r="AG759" s="250">
        <f>VLOOKUP($A759,'App C Share Outflows'!$A:$I,5,FALSE)</f>
        <v>8312.7887499999997</v>
      </c>
      <c r="AH759" s="250">
        <f>VLOOKUP($A759,'App C Share Outflows'!$A:$I,6,FALSE)</f>
        <v>1420.7887499999997</v>
      </c>
      <c r="AI759" s="250">
        <f>VLOOKUP($A759,'App C Share Outflows'!$A:$I,7,FALSE)</f>
        <v>0</v>
      </c>
      <c r="AJ759" s="250">
        <f>VLOOKUP($A759,'App C Share Outflows'!$A:$I,8,FALSE)</f>
        <v>0</v>
      </c>
      <c r="AK759" s="250">
        <f>VLOOKUP($A759,'App C Share Outflows'!$A:$I,9,FALSE)</f>
        <v>0</v>
      </c>
      <c r="AN759" s="250">
        <f>VLOOKUP($A759,'App C Share Inflows'!$A:$I,5,FALSE)</f>
        <v>-2405.2244450000107</v>
      </c>
      <c r="AO759" s="250">
        <f>VLOOKUP($A759,'App C Share Inflows'!$A:$I,6,FALSE)</f>
        <v>-2405.2244450000107</v>
      </c>
      <c r="AP759" s="250">
        <f>VLOOKUP($A759,'App C Share Inflows'!$A:$I,7,FALSE)</f>
        <v>-698.10319500000969</v>
      </c>
      <c r="AQ759" s="250">
        <f>VLOOKUP($A759,'App C Share Inflows'!$A:$I,8,FALSE)</f>
        <v>0</v>
      </c>
      <c r="AR759" s="250">
        <f>VLOOKUP($A759,'App C Share Inflows'!$A:$I,9,FALSE)</f>
        <v>0</v>
      </c>
    </row>
    <row r="760" spans="1:44">
      <c r="A760" s="4">
        <v>98211</v>
      </c>
      <c r="B760" s="84" t="s">
        <v>755</v>
      </c>
      <c r="C760" s="249">
        <f>VLOOKUP($A760,'App C Total'!$A:$I,3,FALSE)</f>
        <v>8.7982999999999996E-4</v>
      </c>
      <c r="D760" s="44"/>
      <c r="E760" s="250">
        <f>VLOOKUP($A760,'App C Total'!$A:$I,5,FALSE)</f>
        <v>842943.14026749972</v>
      </c>
      <c r="F760" s="250">
        <f>VLOOKUP($A760,'App C Total'!$A:$I,6,FALSE)</f>
        <v>426319.98718749982</v>
      </c>
      <c r="G760" s="250">
        <f>VLOOKUP($A760,'App C Total'!$A:$I,7,FALSE)</f>
        <v>1047602.5862674998</v>
      </c>
      <c r="H760" s="250">
        <f>VLOOKUP($A760,'App C Total'!$A:$I,8,FALSE)</f>
        <v>65948.537479999999</v>
      </c>
      <c r="I760" s="250">
        <f>VLOOKUP($A760,'App C Total'!$A:$I,9,FALSE)</f>
        <v>0</v>
      </c>
      <c r="L760" s="250">
        <f>VLOOKUP($A760,'App C Exp'!$A:$I,5,FALSE)</f>
        <v>252862.26217</v>
      </c>
      <c r="M760" s="250">
        <f>VLOOKUP($A760,'App C Exp'!$A:$I,6,FALSE)</f>
        <v>187746.04386999999</v>
      </c>
      <c r="N760" s="250">
        <f>VLOOKUP($A760,'App C Exp'!$A:$I,7,FALSE)</f>
        <v>194734.53355999998</v>
      </c>
      <c r="O760" s="250">
        <f>VLOOKUP($A760,'App C Exp'!$A:$I,8,FALSE)</f>
        <v>0</v>
      </c>
      <c r="P760" s="250">
        <f>VLOOKUP($A760,'App C Exp'!$A:$I,9,FALSE)</f>
        <v>0</v>
      </c>
      <c r="S760" s="250">
        <f>VLOOKUP($A760,'App C Inv'!$A:$I,5,FALSE)</f>
        <v>388546.12544999999</v>
      </c>
      <c r="T760" s="250">
        <f>VLOOKUP($A760,'App C Inv'!$A:$I,6,FALSE)</f>
        <v>257607.18535999997</v>
      </c>
      <c r="U760" s="250">
        <f>VLOOKUP($A760,'App C Inv'!$A:$I,7,FALSE)</f>
        <v>847509.44494999992</v>
      </c>
      <c r="V760" s="250">
        <f>VLOOKUP($A760,'App C Inv'!$A:$I,8,FALSE)</f>
        <v>65948.537479999999</v>
      </c>
      <c r="W760" s="250">
        <f>VLOOKUP($A760,'App C Inv'!$A:$I,9,FALSE)</f>
        <v>0</v>
      </c>
      <c r="Z760" s="250">
        <f>VLOOKUP($A760,'App C Assum'!$A:$I,5,FALSE)</f>
        <v>247621.99468999999</v>
      </c>
      <c r="AA760" s="250">
        <f>VLOOKUP($A760,'App C Assum'!$A:$I,6,FALSE)</f>
        <v>0</v>
      </c>
      <c r="AB760" s="250">
        <f>VLOOKUP($A760,'App C Assum'!$A:$I,7,FALSE)</f>
        <v>0</v>
      </c>
      <c r="AC760" s="250">
        <f>VLOOKUP($A760,'App C Assum'!$A:$I,8,FALSE)</f>
        <v>0</v>
      </c>
      <c r="AD760" s="250">
        <f>VLOOKUP($A760,'App C Assum'!$A:$I,9,FALSE)</f>
        <v>0</v>
      </c>
      <c r="AG760" s="250">
        <f>VLOOKUP($A760,'App C Share Outflows'!$A:$I,5,FALSE)</f>
        <v>5358.6077574998926</v>
      </c>
      <c r="AH760" s="250">
        <f>VLOOKUP($A760,'App C Share Outflows'!$A:$I,6,FALSE)</f>
        <v>5358.6077574998926</v>
      </c>
      <c r="AI760" s="250">
        <f>VLOOKUP($A760,'App C Share Outflows'!$A:$I,7,FALSE)</f>
        <v>5358.6077574998926</v>
      </c>
      <c r="AJ760" s="250">
        <f>VLOOKUP($A760,'App C Share Outflows'!$A:$I,8,FALSE)</f>
        <v>0</v>
      </c>
      <c r="AK760" s="250">
        <f>VLOOKUP($A760,'App C Share Outflows'!$A:$I,9,FALSE)</f>
        <v>0</v>
      </c>
      <c r="AN760" s="250">
        <f>VLOOKUP($A760,'App C Share Inflows'!$A:$I,5,FALSE)</f>
        <v>-51445.849800000025</v>
      </c>
      <c r="AO760" s="250">
        <f>VLOOKUP($A760,'App C Share Inflows'!$A:$I,6,FALSE)</f>
        <v>-24391.849800000025</v>
      </c>
      <c r="AP760" s="250">
        <f>VLOOKUP($A760,'App C Share Inflows'!$A:$I,7,FALSE)</f>
        <v>0</v>
      </c>
      <c r="AQ760" s="250">
        <f>VLOOKUP($A760,'App C Share Inflows'!$A:$I,8,FALSE)</f>
        <v>0</v>
      </c>
      <c r="AR760" s="250">
        <f>VLOOKUP($A760,'App C Share Inflows'!$A:$I,9,FALSE)</f>
        <v>0</v>
      </c>
    </row>
    <row r="761" spans="1:44">
      <c r="A761" s="4">
        <v>98218</v>
      </c>
      <c r="B761" s="84" t="s">
        <v>756</v>
      </c>
      <c r="C761" s="249">
        <f>VLOOKUP($A761,'App C Total'!$A:$I,3,FALSE)</f>
        <v>1.5849999999999999E-5</v>
      </c>
      <c r="D761" s="44"/>
      <c r="E761" s="250">
        <f>VLOOKUP($A761,'App C Total'!$A:$I,5,FALSE)</f>
        <v>16416.281362499998</v>
      </c>
      <c r="F761" s="250">
        <f>VLOOKUP($A761,'App C Total'!$A:$I,6,FALSE)</f>
        <v>7764.5067624999983</v>
      </c>
      <c r="G761" s="250">
        <f>VLOOKUP($A761,'App C Total'!$A:$I,7,FALSE)</f>
        <v>19507.080912500001</v>
      </c>
      <c r="H761" s="250">
        <f>VLOOKUP($A761,'App C Total'!$A:$I,8,FALSE)</f>
        <v>1188.0526</v>
      </c>
      <c r="I761" s="250">
        <f>VLOOKUP($A761,'App C Total'!$A:$I,9,FALSE)</f>
        <v>0</v>
      </c>
      <c r="L761" s="250">
        <f>VLOOKUP($A761,'App C Exp'!$A:$I,5,FALSE)</f>
        <v>4555.2741499999993</v>
      </c>
      <c r="M761" s="250">
        <f>VLOOKUP($A761,'App C Exp'!$A:$I,6,FALSE)</f>
        <v>3382.2156499999996</v>
      </c>
      <c r="N761" s="250">
        <f>VLOOKUP($A761,'App C Exp'!$A:$I,7,FALSE)</f>
        <v>3508.1121999999996</v>
      </c>
      <c r="O761" s="250">
        <f>VLOOKUP($A761,'App C Exp'!$A:$I,8,FALSE)</f>
        <v>0</v>
      </c>
      <c r="P761" s="250">
        <f>VLOOKUP($A761,'App C Exp'!$A:$I,9,FALSE)</f>
        <v>0</v>
      </c>
      <c r="S761" s="250">
        <f>VLOOKUP($A761,'App C Inv'!$A:$I,5,FALSE)</f>
        <v>6999.5977499999999</v>
      </c>
      <c r="T761" s="250">
        <f>VLOOKUP($A761,'App C Inv'!$A:$I,6,FALSE)</f>
        <v>4640.7532000000001</v>
      </c>
      <c r="U761" s="250">
        <f>VLOOKUP($A761,'App C Inv'!$A:$I,7,FALSE)</f>
        <v>15267.750249999999</v>
      </c>
      <c r="V761" s="250">
        <f>VLOOKUP($A761,'App C Inv'!$A:$I,8,FALSE)</f>
        <v>1188.0526</v>
      </c>
      <c r="W761" s="250">
        <f>VLOOKUP($A761,'App C Inv'!$A:$I,9,FALSE)</f>
        <v>0</v>
      </c>
      <c r="Z761" s="250">
        <f>VLOOKUP($A761,'App C Assum'!$A:$I,5,FALSE)</f>
        <v>4460.8715499999998</v>
      </c>
      <c r="AA761" s="250">
        <f>VLOOKUP($A761,'App C Assum'!$A:$I,6,FALSE)</f>
        <v>0</v>
      </c>
      <c r="AB761" s="250">
        <f>VLOOKUP($A761,'App C Assum'!$A:$I,7,FALSE)</f>
        <v>0</v>
      </c>
      <c r="AC761" s="250">
        <f>VLOOKUP($A761,'App C Assum'!$A:$I,8,FALSE)</f>
        <v>0</v>
      </c>
      <c r="AD761" s="250">
        <f>VLOOKUP($A761,'App C Assum'!$A:$I,9,FALSE)</f>
        <v>0</v>
      </c>
      <c r="AG761" s="250">
        <f>VLOOKUP($A761,'App C Share Outflows'!$A:$I,5,FALSE)</f>
        <v>2162.3159624999994</v>
      </c>
      <c r="AH761" s="250">
        <f>VLOOKUP($A761,'App C Share Outflows'!$A:$I,6,FALSE)</f>
        <v>1503.3159624999994</v>
      </c>
      <c r="AI761" s="250">
        <f>VLOOKUP($A761,'App C Share Outflows'!$A:$I,7,FALSE)</f>
        <v>731.21846249999953</v>
      </c>
      <c r="AJ761" s="250">
        <f>VLOOKUP($A761,'App C Share Outflows'!$A:$I,8,FALSE)</f>
        <v>0</v>
      </c>
      <c r="AK761" s="250">
        <f>VLOOKUP($A761,'App C Share Outflows'!$A:$I,9,FALSE)</f>
        <v>0</v>
      </c>
      <c r="AN761" s="250">
        <f>VLOOKUP($A761,'App C Share Inflows'!$A:$I,5,FALSE)</f>
        <v>-1761.7780499999999</v>
      </c>
      <c r="AO761" s="250">
        <f>VLOOKUP($A761,'App C Share Inflows'!$A:$I,6,FALSE)</f>
        <v>-1761.7780499999999</v>
      </c>
      <c r="AP761" s="250">
        <f>VLOOKUP($A761,'App C Share Inflows'!$A:$I,7,FALSE)</f>
        <v>0</v>
      </c>
      <c r="AQ761" s="250">
        <f>VLOOKUP($A761,'App C Share Inflows'!$A:$I,8,FALSE)</f>
        <v>0</v>
      </c>
      <c r="AR761" s="250">
        <f>VLOOKUP($A761,'App C Share Inflows'!$A:$I,9,FALSE)</f>
        <v>0</v>
      </c>
    </row>
    <row r="762" spans="1:44">
      <c r="A762" s="4">
        <v>98221</v>
      </c>
      <c r="B762" s="84" t="s">
        <v>757</v>
      </c>
      <c r="C762" s="249">
        <f>VLOOKUP($A762,'App C Total'!$A:$I,3,FALSE)</f>
        <v>2.6169999999999998E-5</v>
      </c>
      <c r="D762" s="44"/>
      <c r="E762" s="250">
        <f>VLOOKUP($A762,'App C Total'!$A:$I,5,FALSE)</f>
        <v>25213.775782499994</v>
      </c>
      <c r="F762" s="250">
        <f>VLOOKUP($A762,'App C Total'!$A:$I,6,FALSE)</f>
        <v>13019.872862499993</v>
      </c>
      <c r="G762" s="250">
        <f>VLOOKUP($A762,'App C Total'!$A:$I,7,FALSE)</f>
        <v>31497.613932499989</v>
      </c>
      <c r="H762" s="250">
        <f>VLOOKUP($A762,'App C Total'!$A:$I,8,FALSE)</f>
        <v>1961.5985199999998</v>
      </c>
      <c r="I762" s="250">
        <f>VLOOKUP($A762,'App C Total'!$A:$I,9,FALSE)</f>
        <v>0</v>
      </c>
      <c r="L762" s="250">
        <f>VLOOKUP($A762,'App C Exp'!$A:$I,5,FALSE)</f>
        <v>7521.2318299999997</v>
      </c>
      <c r="M762" s="250">
        <f>VLOOKUP($A762,'App C Exp'!$A:$I,6,FALSE)</f>
        <v>5584.3901299999998</v>
      </c>
      <c r="N762" s="250">
        <f>VLOOKUP($A762,'App C Exp'!$A:$I,7,FALSE)</f>
        <v>5792.2584399999996</v>
      </c>
      <c r="O762" s="250">
        <f>VLOOKUP($A762,'App C Exp'!$A:$I,8,FALSE)</f>
        <v>0</v>
      </c>
      <c r="P762" s="250">
        <f>VLOOKUP($A762,'App C Exp'!$A:$I,9,FALSE)</f>
        <v>0</v>
      </c>
      <c r="S762" s="250">
        <f>VLOOKUP($A762,'App C Inv'!$A:$I,5,FALSE)</f>
        <v>11557.064549999999</v>
      </c>
      <c r="T762" s="250">
        <f>VLOOKUP($A762,'App C Inv'!$A:$I,6,FALSE)</f>
        <v>7662.3666399999993</v>
      </c>
      <c r="U762" s="250">
        <f>VLOOKUP($A762,'App C Inv'!$A:$I,7,FALSE)</f>
        <v>25208.645049999999</v>
      </c>
      <c r="V762" s="250">
        <f>VLOOKUP($A762,'App C Inv'!$A:$I,8,FALSE)</f>
        <v>1961.5985199999998</v>
      </c>
      <c r="W762" s="250">
        <f>VLOOKUP($A762,'App C Inv'!$A:$I,9,FALSE)</f>
        <v>0</v>
      </c>
      <c r="Z762" s="250">
        <f>VLOOKUP($A762,'App C Assum'!$A:$I,5,FALSE)</f>
        <v>7365.3633099999997</v>
      </c>
      <c r="AA762" s="250">
        <f>VLOOKUP($A762,'App C Assum'!$A:$I,6,FALSE)</f>
        <v>0</v>
      </c>
      <c r="AB762" s="250">
        <f>VLOOKUP($A762,'App C Assum'!$A:$I,7,FALSE)</f>
        <v>0</v>
      </c>
      <c r="AC762" s="250">
        <f>VLOOKUP($A762,'App C Assum'!$A:$I,8,FALSE)</f>
        <v>0</v>
      </c>
      <c r="AD762" s="250">
        <f>VLOOKUP($A762,'App C Assum'!$A:$I,9,FALSE)</f>
        <v>0</v>
      </c>
      <c r="AG762" s="250">
        <f>VLOOKUP($A762,'App C Share Outflows'!$A:$I,5,FALSE)</f>
        <v>496.71044249999431</v>
      </c>
      <c r="AH762" s="250">
        <f>VLOOKUP($A762,'App C Share Outflows'!$A:$I,6,FALSE)</f>
        <v>496.71044249999431</v>
      </c>
      <c r="AI762" s="250">
        <f>VLOOKUP($A762,'App C Share Outflows'!$A:$I,7,FALSE)</f>
        <v>496.71044249999431</v>
      </c>
      <c r="AJ762" s="250">
        <f>VLOOKUP($A762,'App C Share Outflows'!$A:$I,8,FALSE)</f>
        <v>0</v>
      </c>
      <c r="AK762" s="250">
        <f>VLOOKUP($A762,'App C Share Outflows'!$A:$I,9,FALSE)</f>
        <v>0</v>
      </c>
      <c r="AN762" s="250">
        <f>VLOOKUP($A762,'App C Share Inflows'!$A:$I,5,FALSE)</f>
        <v>-1726.5943500000012</v>
      </c>
      <c r="AO762" s="250">
        <f>VLOOKUP($A762,'App C Share Inflows'!$A:$I,6,FALSE)</f>
        <v>-723.59435000000121</v>
      </c>
      <c r="AP762" s="250">
        <f>VLOOKUP($A762,'App C Share Inflows'!$A:$I,7,FALSE)</f>
        <v>0</v>
      </c>
      <c r="AQ762" s="250">
        <f>VLOOKUP($A762,'App C Share Inflows'!$A:$I,8,FALSE)</f>
        <v>0</v>
      </c>
      <c r="AR762" s="250">
        <f>VLOOKUP($A762,'App C Share Inflows'!$A:$I,9,FALSE)</f>
        <v>0</v>
      </c>
    </row>
    <row r="763" spans="1:44">
      <c r="A763" s="4">
        <v>98231</v>
      </c>
      <c r="B763" s="84" t="s">
        <v>758</v>
      </c>
      <c r="C763" s="249">
        <f>VLOOKUP($A763,'App C Total'!$A:$I,3,FALSE)</f>
        <v>2.0129999999999999E-5</v>
      </c>
      <c r="D763" s="44"/>
      <c r="E763" s="250">
        <f>VLOOKUP($A763,'App C Total'!$A:$I,5,FALSE)</f>
        <v>13810.085667499998</v>
      </c>
      <c r="F763" s="250">
        <f>VLOOKUP($A763,'App C Total'!$A:$I,6,FALSE)</f>
        <v>-2804.990212499999</v>
      </c>
      <c r="G763" s="250">
        <f>VLOOKUP($A763,'App C Total'!$A:$I,7,FALSE)</f>
        <v>20245.1016925</v>
      </c>
      <c r="H763" s="250">
        <f>VLOOKUP($A763,'App C Total'!$A:$I,8,FALSE)</f>
        <v>1508.86428</v>
      </c>
      <c r="I763" s="250">
        <f>VLOOKUP($A763,'App C Total'!$A:$I,9,FALSE)</f>
        <v>0</v>
      </c>
      <c r="L763" s="250">
        <f>VLOOKUP($A763,'App C Exp'!$A:$I,5,FALSE)</f>
        <v>5785.3418699999993</v>
      </c>
      <c r="M763" s="250">
        <f>VLOOKUP($A763,'App C Exp'!$A:$I,6,FALSE)</f>
        <v>4295.5205699999997</v>
      </c>
      <c r="N763" s="250">
        <f>VLOOKUP($A763,'App C Exp'!$A:$I,7,FALSE)</f>
        <v>4455.4131600000001</v>
      </c>
      <c r="O763" s="250">
        <f>VLOOKUP($A763,'App C Exp'!$A:$I,8,FALSE)</f>
        <v>0</v>
      </c>
      <c r="P763" s="250">
        <f>VLOOKUP($A763,'App C Exp'!$A:$I,9,FALSE)</f>
        <v>0</v>
      </c>
      <c r="S763" s="250">
        <f>VLOOKUP($A763,'App C Inv'!$A:$I,5,FALSE)</f>
        <v>8889.7099499999986</v>
      </c>
      <c r="T763" s="250">
        <f>VLOOKUP($A763,'App C Inv'!$A:$I,6,FALSE)</f>
        <v>5893.9029599999994</v>
      </c>
      <c r="U763" s="250">
        <f>VLOOKUP($A763,'App C Inv'!$A:$I,7,FALSE)</f>
        <v>19390.524449999997</v>
      </c>
      <c r="V763" s="250">
        <f>VLOOKUP($A763,'App C Inv'!$A:$I,8,FALSE)</f>
        <v>1508.86428</v>
      </c>
      <c r="W763" s="250">
        <f>VLOOKUP($A763,'App C Inv'!$A:$I,9,FALSE)</f>
        <v>0</v>
      </c>
      <c r="Z763" s="250">
        <f>VLOOKUP($A763,'App C Assum'!$A:$I,5,FALSE)</f>
        <v>5665.4475899999998</v>
      </c>
      <c r="AA763" s="250">
        <f>VLOOKUP($A763,'App C Assum'!$A:$I,6,FALSE)</f>
        <v>0</v>
      </c>
      <c r="AB763" s="250">
        <f>VLOOKUP($A763,'App C Assum'!$A:$I,7,FALSE)</f>
        <v>0</v>
      </c>
      <c r="AC763" s="250">
        <f>VLOOKUP($A763,'App C Assum'!$A:$I,8,FALSE)</f>
        <v>0</v>
      </c>
      <c r="AD763" s="250">
        <f>VLOOKUP($A763,'App C Assum'!$A:$I,9,FALSE)</f>
        <v>0</v>
      </c>
      <c r="AG763" s="250">
        <f>VLOOKUP($A763,'App C Share Outflows'!$A:$I,5,FALSE)</f>
        <v>6959.1118749999996</v>
      </c>
      <c r="AH763" s="250">
        <f>VLOOKUP($A763,'App C Share Outflows'!$A:$I,6,FALSE)</f>
        <v>495.1118749999996</v>
      </c>
      <c r="AI763" s="250">
        <f>VLOOKUP($A763,'App C Share Outflows'!$A:$I,7,FALSE)</f>
        <v>0</v>
      </c>
      <c r="AJ763" s="250">
        <f>VLOOKUP($A763,'App C Share Outflows'!$A:$I,8,FALSE)</f>
        <v>0</v>
      </c>
      <c r="AK763" s="250">
        <f>VLOOKUP($A763,'App C Share Outflows'!$A:$I,9,FALSE)</f>
        <v>0</v>
      </c>
      <c r="AN763" s="250">
        <f>VLOOKUP($A763,'App C Share Inflows'!$A:$I,5,FALSE)</f>
        <v>-13489.525617499998</v>
      </c>
      <c r="AO763" s="250">
        <f>VLOOKUP($A763,'App C Share Inflows'!$A:$I,6,FALSE)</f>
        <v>-13489.525617499998</v>
      </c>
      <c r="AP763" s="250">
        <f>VLOOKUP($A763,'App C Share Inflows'!$A:$I,7,FALSE)</f>
        <v>-3600.8359174999987</v>
      </c>
      <c r="AQ763" s="250">
        <f>VLOOKUP($A763,'App C Share Inflows'!$A:$I,8,FALSE)</f>
        <v>0</v>
      </c>
      <c r="AR763" s="250">
        <f>VLOOKUP($A763,'App C Share Inflows'!$A:$I,9,FALSE)</f>
        <v>0</v>
      </c>
    </row>
    <row r="764" spans="1:44">
      <c r="A764" s="4">
        <v>98237</v>
      </c>
      <c r="B764" s="84" t="s">
        <v>759</v>
      </c>
      <c r="C764" s="249">
        <f>VLOOKUP($A764,'App C Total'!$A:$I,3,FALSE)</f>
        <v>7.6000000000000001E-6</v>
      </c>
      <c r="D764" s="44"/>
      <c r="E764" s="250">
        <f>VLOOKUP($A764,'App C Total'!$A:$I,5,FALSE)</f>
        <v>9386.6293250000017</v>
      </c>
      <c r="F764" s="250">
        <f>VLOOKUP($A764,'App C Total'!$A:$I,6,FALSE)</f>
        <v>5369.1317250000011</v>
      </c>
      <c r="G764" s="250">
        <f>VLOOKUP($A764,'App C Total'!$A:$I,7,FALSE)</f>
        <v>10584.68765</v>
      </c>
      <c r="H764" s="250">
        <f>VLOOKUP($A764,'App C Total'!$A:$I,8,FALSE)</f>
        <v>569.66560000000004</v>
      </c>
      <c r="I764" s="250">
        <f>VLOOKUP($A764,'App C Total'!$A:$I,9,FALSE)</f>
        <v>0</v>
      </c>
      <c r="L764" s="250">
        <f>VLOOKUP($A764,'App C Exp'!$A:$I,5,FALSE)</f>
        <v>2184.2323999999999</v>
      </c>
      <c r="M764" s="250">
        <f>VLOOKUP($A764,'App C Exp'!$A:$I,6,FALSE)</f>
        <v>1621.7564</v>
      </c>
      <c r="N764" s="250">
        <f>VLOOKUP($A764,'App C Exp'!$A:$I,7,FALSE)</f>
        <v>1682.1232</v>
      </c>
      <c r="O764" s="250">
        <f>VLOOKUP($A764,'App C Exp'!$A:$I,8,FALSE)</f>
        <v>0</v>
      </c>
      <c r="P764" s="250">
        <f>VLOOKUP($A764,'App C Exp'!$A:$I,9,FALSE)</f>
        <v>0</v>
      </c>
      <c r="S764" s="250">
        <f>VLOOKUP($A764,'App C Inv'!$A:$I,5,FALSE)</f>
        <v>3356.2739999999999</v>
      </c>
      <c r="T764" s="250">
        <f>VLOOKUP($A764,'App C Inv'!$A:$I,6,FALSE)</f>
        <v>2225.2192</v>
      </c>
      <c r="U764" s="250">
        <f>VLOOKUP($A764,'App C Inv'!$A:$I,7,FALSE)</f>
        <v>7320.8140000000003</v>
      </c>
      <c r="V764" s="250">
        <f>VLOOKUP($A764,'App C Inv'!$A:$I,8,FALSE)</f>
        <v>569.66560000000004</v>
      </c>
      <c r="W764" s="250">
        <f>VLOOKUP($A764,'App C Inv'!$A:$I,9,FALSE)</f>
        <v>0</v>
      </c>
      <c r="Z764" s="250">
        <f>VLOOKUP($A764,'App C Assum'!$A:$I,5,FALSE)</f>
        <v>2138.9668000000001</v>
      </c>
      <c r="AA764" s="250">
        <f>VLOOKUP($A764,'App C Assum'!$A:$I,6,FALSE)</f>
        <v>0</v>
      </c>
      <c r="AB764" s="250">
        <f>VLOOKUP($A764,'App C Assum'!$A:$I,7,FALSE)</f>
        <v>0</v>
      </c>
      <c r="AC764" s="250">
        <f>VLOOKUP($A764,'App C Assum'!$A:$I,8,FALSE)</f>
        <v>0</v>
      </c>
      <c r="AD764" s="250">
        <f>VLOOKUP($A764,'App C Assum'!$A:$I,9,FALSE)</f>
        <v>0</v>
      </c>
      <c r="AG764" s="250">
        <f>VLOOKUP($A764,'App C Share Outflows'!$A:$I,5,FALSE)</f>
        <v>1934.4823250000004</v>
      </c>
      <c r="AH764" s="250">
        <f>VLOOKUP($A764,'App C Share Outflows'!$A:$I,6,FALSE)</f>
        <v>1749.4823250000004</v>
      </c>
      <c r="AI764" s="250">
        <f>VLOOKUP($A764,'App C Share Outflows'!$A:$I,7,FALSE)</f>
        <v>1581.7504500000005</v>
      </c>
      <c r="AJ764" s="250">
        <f>VLOOKUP($A764,'App C Share Outflows'!$A:$I,8,FALSE)</f>
        <v>0</v>
      </c>
      <c r="AK764" s="250">
        <f>VLOOKUP($A764,'App C Share Outflows'!$A:$I,9,FALSE)</f>
        <v>0</v>
      </c>
      <c r="AN764" s="250">
        <f>VLOOKUP($A764,'App C Share Inflows'!$A:$I,5,FALSE)</f>
        <v>-227.32619999999997</v>
      </c>
      <c r="AO764" s="250">
        <f>VLOOKUP($A764,'App C Share Inflows'!$A:$I,6,FALSE)</f>
        <v>-227.32619999999997</v>
      </c>
      <c r="AP764" s="250">
        <f>VLOOKUP($A764,'App C Share Inflows'!$A:$I,7,FALSE)</f>
        <v>0</v>
      </c>
      <c r="AQ764" s="250">
        <f>VLOOKUP($A764,'App C Share Inflows'!$A:$I,8,FALSE)</f>
        <v>0</v>
      </c>
      <c r="AR764" s="250">
        <f>VLOOKUP($A764,'App C Share Inflows'!$A:$I,9,FALSE)</f>
        <v>0</v>
      </c>
    </row>
    <row r="765" spans="1:44">
      <c r="A765" s="4">
        <v>98241</v>
      </c>
      <c r="B765" s="84" t="s">
        <v>760</v>
      </c>
      <c r="C765" s="249">
        <f>VLOOKUP($A765,'App C Total'!$A:$I,3,FALSE)</f>
        <v>9.9399999999999997E-6</v>
      </c>
      <c r="D765" s="44"/>
      <c r="E765" s="250">
        <f>VLOOKUP($A765,'App C Total'!$A:$I,5,FALSE)</f>
        <v>13276.509089999998</v>
      </c>
      <c r="F765" s="250">
        <f>VLOOKUP($A765,'App C Total'!$A:$I,6,FALSE)</f>
        <v>9675.0056499999992</v>
      </c>
      <c r="G765" s="250">
        <f>VLOOKUP($A765,'App C Total'!$A:$I,7,FALSE)</f>
        <v>14277.661914999999</v>
      </c>
      <c r="H765" s="250">
        <f>VLOOKUP($A765,'App C Total'!$A:$I,8,FALSE)</f>
        <v>745.06263999999999</v>
      </c>
      <c r="I765" s="250">
        <f>VLOOKUP($A765,'App C Total'!$A:$I,9,FALSE)</f>
        <v>0</v>
      </c>
      <c r="L765" s="250">
        <f>VLOOKUP($A765,'App C Exp'!$A:$I,5,FALSE)</f>
        <v>2856.7460599999999</v>
      </c>
      <c r="M765" s="250">
        <f>VLOOKUP($A765,'App C Exp'!$A:$I,6,FALSE)</f>
        <v>2121.0866599999999</v>
      </c>
      <c r="N765" s="250">
        <f>VLOOKUP($A765,'App C Exp'!$A:$I,7,FALSE)</f>
        <v>2200.0400799999998</v>
      </c>
      <c r="O765" s="250">
        <f>VLOOKUP($A765,'App C Exp'!$A:$I,8,FALSE)</f>
        <v>0</v>
      </c>
      <c r="P765" s="250">
        <f>VLOOKUP($A765,'App C Exp'!$A:$I,9,FALSE)</f>
        <v>0</v>
      </c>
      <c r="S765" s="250">
        <f>VLOOKUP($A765,'App C Inv'!$A:$I,5,FALSE)</f>
        <v>4389.6530999999995</v>
      </c>
      <c r="T765" s="250">
        <f>VLOOKUP($A765,'App C Inv'!$A:$I,6,FALSE)</f>
        <v>2910.35248</v>
      </c>
      <c r="U765" s="250">
        <f>VLOOKUP($A765,'App C Inv'!$A:$I,7,FALSE)</f>
        <v>9574.8541000000005</v>
      </c>
      <c r="V765" s="250">
        <f>VLOOKUP($A765,'App C Inv'!$A:$I,8,FALSE)</f>
        <v>745.06263999999999</v>
      </c>
      <c r="W765" s="250">
        <f>VLOOKUP($A765,'App C Inv'!$A:$I,9,FALSE)</f>
        <v>0</v>
      </c>
      <c r="Z765" s="250">
        <f>VLOOKUP($A765,'App C Assum'!$A:$I,5,FALSE)</f>
        <v>2797.54342</v>
      </c>
      <c r="AA765" s="250">
        <f>VLOOKUP($A765,'App C Assum'!$A:$I,6,FALSE)</f>
        <v>0</v>
      </c>
      <c r="AB765" s="250">
        <f>VLOOKUP($A765,'App C Assum'!$A:$I,7,FALSE)</f>
        <v>0</v>
      </c>
      <c r="AC765" s="250">
        <f>VLOOKUP($A765,'App C Assum'!$A:$I,8,FALSE)</f>
        <v>0</v>
      </c>
      <c r="AD765" s="250">
        <f>VLOOKUP($A765,'App C Assum'!$A:$I,9,FALSE)</f>
        <v>0</v>
      </c>
      <c r="AG765" s="250">
        <f>VLOOKUP($A765,'App C Share Outflows'!$A:$I,5,FALSE)</f>
        <v>4643.5665099999987</v>
      </c>
      <c r="AH765" s="250">
        <f>VLOOKUP($A765,'App C Share Outflows'!$A:$I,6,FALSE)</f>
        <v>4643.5665099999987</v>
      </c>
      <c r="AI765" s="250">
        <f>VLOOKUP($A765,'App C Share Outflows'!$A:$I,7,FALSE)</f>
        <v>2502.7677349999994</v>
      </c>
      <c r="AJ765" s="250">
        <f>VLOOKUP($A765,'App C Share Outflows'!$A:$I,8,FALSE)</f>
        <v>0</v>
      </c>
      <c r="AK765" s="250">
        <f>VLOOKUP($A765,'App C Share Outflows'!$A:$I,9,FALSE)</f>
        <v>0</v>
      </c>
      <c r="AN765" s="250">
        <f>VLOOKUP($A765,'App C Share Inflows'!$A:$I,5,FALSE)</f>
        <v>-1411</v>
      </c>
      <c r="AO765" s="250">
        <f>VLOOKUP($A765,'App C Share Inflows'!$A:$I,6,FALSE)</f>
        <v>0</v>
      </c>
      <c r="AP765" s="250">
        <f>VLOOKUP($A765,'App C Share Inflows'!$A:$I,7,FALSE)</f>
        <v>0</v>
      </c>
      <c r="AQ765" s="250">
        <f>VLOOKUP($A765,'App C Share Inflows'!$A:$I,8,FALSE)</f>
        <v>0</v>
      </c>
      <c r="AR765" s="250">
        <f>VLOOKUP($A765,'App C Share Inflows'!$A:$I,9,FALSE)</f>
        <v>0</v>
      </c>
    </row>
    <row r="766" spans="1:44">
      <c r="A766" s="4">
        <v>98251</v>
      </c>
      <c r="B766" s="84" t="s">
        <v>761</v>
      </c>
      <c r="C766" s="249">
        <f>VLOOKUP($A766,'App C Total'!$A:$I,3,FALSE)</f>
        <v>1.9300000000000002E-6</v>
      </c>
      <c r="D766" s="44"/>
      <c r="E766" s="250">
        <f>VLOOKUP($A766,'App C Total'!$A:$I,5,FALSE)</f>
        <v>3294.9068174999998</v>
      </c>
      <c r="F766" s="250">
        <f>VLOOKUP($A766,'App C Total'!$A:$I,6,FALSE)</f>
        <v>1699.6541374999997</v>
      </c>
      <c r="G766" s="250">
        <f>VLOOKUP($A766,'App C Total'!$A:$I,7,FALSE)</f>
        <v>2643.8285424999999</v>
      </c>
      <c r="H766" s="250">
        <f>VLOOKUP($A766,'App C Total'!$A:$I,8,FALSE)</f>
        <v>144.66508000000002</v>
      </c>
      <c r="I766" s="250">
        <f>VLOOKUP($A766,'App C Total'!$A:$I,9,FALSE)</f>
        <v>0</v>
      </c>
      <c r="L766" s="250">
        <f>VLOOKUP($A766,'App C Exp'!$A:$I,5,FALSE)</f>
        <v>554.68007</v>
      </c>
      <c r="M766" s="250">
        <f>VLOOKUP($A766,'App C Exp'!$A:$I,6,FALSE)</f>
        <v>411.84077000000002</v>
      </c>
      <c r="N766" s="250">
        <f>VLOOKUP($A766,'App C Exp'!$A:$I,7,FALSE)</f>
        <v>427.17076000000003</v>
      </c>
      <c r="O766" s="250">
        <f>VLOOKUP($A766,'App C Exp'!$A:$I,8,FALSE)</f>
        <v>0</v>
      </c>
      <c r="P766" s="250">
        <f>VLOOKUP($A766,'App C Exp'!$A:$I,9,FALSE)</f>
        <v>0</v>
      </c>
      <c r="S766" s="250">
        <f>VLOOKUP($A766,'App C Inv'!$A:$I,5,FALSE)</f>
        <v>852.31695000000002</v>
      </c>
      <c r="T766" s="250">
        <f>VLOOKUP($A766,'App C Inv'!$A:$I,6,FALSE)</f>
        <v>565.08856000000003</v>
      </c>
      <c r="U766" s="250">
        <f>VLOOKUP($A766,'App C Inv'!$A:$I,7,FALSE)</f>
        <v>1859.1014500000001</v>
      </c>
      <c r="V766" s="250">
        <f>VLOOKUP($A766,'App C Inv'!$A:$I,8,FALSE)</f>
        <v>144.66508000000002</v>
      </c>
      <c r="W766" s="250">
        <f>VLOOKUP($A766,'App C Inv'!$A:$I,9,FALSE)</f>
        <v>0</v>
      </c>
      <c r="Z766" s="250">
        <f>VLOOKUP($A766,'App C Assum'!$A:$I,5,FALSE)</f>
        <v>543.18499000000008</v>
      </c>
      <c r="AA766" s="250">
        <f>VLOOKUP($A766,'App C Assum'!$A:$I,6,FALSE)</f>
        <v>0</v>
      </c>
      <c r="AB766" s="250">
        <f>VLOOKUP($A766,'App C Assum'!$A:$I,7,FALSE)</f>
        <v>0</v>
      </c>
      <c r="AC766" s="250">
        <f>VLOOKUP($A766,'App C Assum'!$A:$I,8,FALSE)</f>
        <v>0</v>
      </c>
      <c r="AD766" s="250">
        <f>VLOOKUP($A766,'App C Assum'!$A:$I,9,FALSE)</f>
        <v>0</v>
      </c>
      <c r="AG766" s="250">
        <f>VLOOKUP($A766,'App C Share Outflows'!$A:$I,5,FALSE)</f>
        <v>1515.2194574999999</v>
      </c>
      <c r="AH766" s="250">
        <f>VLOOKUP($A766,'App C Share Outflows'!$A:$I,6,FALSE)</f>
        <v>893.21945749999986</v>
      </c>
      <c r="AI766" s="250">
        <f>VLOOKUP($A766,'App C Share Outflows'!$A:$I,7,FALSE)</f>
        <v>357.55633249999994</v>
      </c>
      <c r="AJ766" s="250">
        <f>VLOOKUP($A766,'App C Share Outflows'!$A:$I,8,FALSE)</f>
        <v>0</v>
      </c>
      <c r="AK766" s="250">
        <f>VLOOKUP($A766,'App C Share Outflows'!$A:$I,9,FALSE)</f>
        <v>0</v>
      </c>
      <c r="AN766" s="250">
        <f>VLOOKUP($A766,'App C Share Inflows'!$A:$I,5,FALSE)</f>
        <v>-170.49465000000009</v>
      </c>
      <c r="AO766" s="250">
        <f>VLOOKUP($A766,'App C Share Inflows'!$A:$I,6,FALSE)</f>
        <v>-170.49465000000009</v>
      </c>
      <c r="AP766" s="250">
        <f>VLOOKUP($A766,'App C Share Inflows'!$A:$I,7,FALSE)</f>
        <v>0</v>
      </c>
      <c r="AQ766" s="250">
        <f>VLOOKUP($A766,'App C Share Inflows'!$A:$I,8,FALSE)</f>
        <v>0</v>
      </c>
      <c r="AR766" s="250">
        <f>VLOOKUP($A766,'App C Share Inflows'!$A:$I,9,FALSE)</f>
        <v>0</v>
      </c>
    </row>
    <row r="767" spans="1:44">
      <c r="A767" s="4">
        <v>98261</v>
      </c>
      <c r="B767" s="84" t="s">
        <v>762</v>
      </c>
      <c r="C767" s="249">
        <f>VLOOKUP($A767,'App C Total'!$A:$I,3,FALSE)</f>
        <v>2.3370000000000002E-5</v>
      </c>
      <c r="D767" s="44"/>
      <c r="E767" s="250">
        <f>VLOOKUP($A767,'App C Total'!$A:$I,5,FALSE)</f>
        <v>18090.951357500002</v>
      </c>
      <c r="F767" s="250">
        <f>VLOOKUP($A767,'App C Total'!$A:$I,6,FALSE)</f>
        <v>6576.0212375000046</v>
      </c>
      <c r="G767" s="250">
        <f>VLOOKUP($A767,'App C Total'!$A:$I,7,FALSE)</f>
        <v>25363.081982500004</v>
      </c>
      <c r="H767" s="250">
        <f>VLOOKUP($A767,'App C Total'!$A:$I,8,FALSE)</f>
        <v>1751.72172</v>
      </c>
      <c r="I767" s="250">
        <f>VLOOKUP($A767,'App C Total'!$A:$I,9,FALSE)</f>
        <v>0</v>
      </c>
      <c r="L767" s="250">
        <f>VLOOKUP($A767,'App C Exp'!$A:$I,5,FALSE)</f>
        <v>6716.5146300000006</v>
      </c>
      <c r="M767" s="250">
        <f>VLOOKUP($A767,'App C Exp'!$A:$I,6,FALSE)</f>
        <v>4986.9009300000007</v>
      </c>
      <c r="N767" s="250">
        <f>VLOOKUP($A767,'App C Exp'!$A:$I,7,FALSE)</f>
        <v>5172.5288399999999</v>
      </c>
      <c r="O767" s="250">
        <f>VLOOKUP($A767,'App C Exp'!$A:$I,8,FALSE)</f>
        <v>0</v>
      </c>
      <c r="P767" s="250">
        <f>VLOOKUP($A767,'App C Exp'!$A:$I,9,FALSE)</f>
        <v>0</v>
      </c>
      <c r="S767" s="250">
        <f>VLOOKUP($A767,'App C Inv'!$A:$I,5,FALSE)</f>
        <v>10320.54255</v>
      </c>
      <c r="T767" s="250">
        <f>VLOOKUP($A767,'App C Inv'!$A:$I,6,FALSE)</f>
        <v>6842.5490400000008</v>
      </c>
      <c r="U767" s="250">
        <f>VLOOKUP($A767,'App C Inv'!$A:$I,7,FALSE)</f>
        <v>22511.503050000003</v>
      </c>
      <c r="V767" s="250">
        <f>VLOOKUP($A767,'App C Inv'!$A:$I,8,FALSE)</f>
        <v>1751.72172</v>
      </c>
      <c r="W767" s="250">
        <f>VLOOKUP($A767,'App C Inv'!$A:$I,9,FALSE)</f>
        <v>0</v>
      </c>
      <c r="Z767" s="250">
        <f>VLOOKUP($A767,'App C Assum'!$A:$I,5,FALSE)</f>
        <v>6577.3229100000008</v>
      </c>
      <c r="AA767" s="250">
        <f>VLOOKUP($A767,'App C Assum'!$A:$I,6,FALSE)</f>
        <v>0</v>
      </c>
      <c r="AB767" s="250">
        <f>VLOOKUP($A767,'App C Assum'!$A:$I,7,FALSE)</f>
        <v>0</v>
      </c>
      <c r="AC767" s="250">
        <f>VLOOKUP($A767,'App C Assum'!$A:$I,8,FALSE)</f>
        <v>0</v>
      </c>
      <c r="AD767" s="250">
        <f>VLOOKUP($A767,'App C Assum'!$A:$I,9,FALSE)</f>
        <v>0</v>
      </c>
      <c r="AG767" s="250">
        <f>VLOOKUP($A767,'App C Share Outflows'!$A:$I,5,FALSE)</f>
        <v>988.89812500000062</v>
      </c>
      <c r="AH767" s="250">
        <f>VLOOKUP($A767,'App C Share Outflows'!$A:$I,6,FALSE)</f>
        <v>988.89812500000062</v>
      </c>
      <c r="AI767" s="250">
        <f>VLOOKUP($A767,'App C Share Outflows'!$A:$I,7,FALSE)</f>
        <v>0</v>
      </c>
      <c r="AJ767" s="250">
        <f>VLOOKUP($A767,'App C Share Outflows'!$A:$I,8,FALSE)</f>
        <v>0</v>
      </c>
      <c r="AK767" s="250">
        <f>VLOOKUP($A767,'App C Share Outflows'!$A:$I,9,FALSE)</f>
        <v>0</v>
      </c>
      <c r="AN767" s="250">
        <f>VLOOKUP($A767,'App C Share Inflows'!$A:$I,5,FALSE)</f>
        <v>-6512.3268574999965</v>
      </c>
      <c r="AO767" s="250">
        <f>VLOOKUP($A767,'App C Share Inflows'!$A:$I,6,FALSE)</f>
        <v>-6242.3268574999965</v>
      </c>
      <c r="AP767" s="250">
        <f>VLOOKUP($A767,'App C Share Inflows'!$A:$I,7,FALSE)</f>
        <v>-2320.9499074999985</v>
      </c>
      <c r="AQ767" s="250">
        <f>VLOOKUP($A767,'App C Share Inflows'!$A:$I,8,FALSE)</f>
        <v>0</v>
      </c>
      <c r="AR767" s="250">
        <f>VLOOKUP($A767,'App C Share Inflows'!$A:$I,9,FALSE)</f>
        <v>0</v>
      </c>
    </row>
    <row r="768" spans="1:44">
      <c r="A768" s="4">
        <v>98271</v>
      </c>
      <c r="B768" s="84" t="s">
        <v>763</v>
      </c>
      <c r="C768" s="249">
        <f>VLOOKUP($A768,'App C Total'!$A:$I,3,FALSE)</f>
        <v>1.3740000000000001E-5</v>
      </c>
      <c r="D768" s="44"/>
      <c r="E768" s="250">
        <f>VLOOKUP($A768,'App C Total'!$A:$I,5,FALSE)</f>
        <v>16902.199989999997</v>
      </c>
      <c r="F768" s="250">
        <f>VLOOKUP($A768,'App C Total'!$A:$I,6,FALSE)</f>
        <v>9553.4477499999994</v>
      </c>
      <c r="G768" s="250">
        <f>VLOOKUP($A768,'App C Total'!$A:$I,7,FALSE)</f>
        <v>18862.197764999997</v>
      </c>
      <c r="H768" s="250">
        <f>VLOOKUP($A768,'App C Total'!$A:$I,8,FALSE)</f>
        <v>1029.89544</v>
      </c>
      <c r="I768" s="250">
        <f>VLOOKUP($A768,'App C Total'!$A:$I,9,FALSE)</f>
        <v>0</v>
      </c>
      <c r="L768" s="250">
        <f>VLOOKUP($A768,'App C Exp'!$A:$I,5,FALSE)</f>
        <v>3948.8622600000003</v>
      </c>
      <c r="M768" s="250">
        <f>VLOOKUP($A768,'App C Exp'!$A:$I,6,FALSE)</f>
        <v>2931.96486</v>
      </c>
      <c r="N768" s="250">
        <f>VLOOKUP($A768,'App C Exp'!$A:$I,7,FALSE)</f>
        <v>3041.1016800000002</v>
      </c>
      <c r="O768" s="250">
        <f>VLOOKUP($A768,'App C Exp'!$A:$I,8,FALSE)</f>
        <v>0</v>
      </c>
      <c r="P768" s="250">
        <f>VLOOKUP($A768,'App C Exp'!$A:$I,9,FALSE)</f>
        <v>0</v>
      </c>
      <c r="S768" s="250">
        <f>VLOOKUP($A768,'App C Inv'!$A:$I,5,FALSE)</f>
        <v>6067.7901000000002</v>
      </c>
      <c r="T768" s="250">
        <f>VLOOKUP($A768,'App C Inv'!$A:$I,6,FALSE)</f>
        <v>4022.9620800000002</v>
      </c>
      <c r="U768" s="250">
        <f>VLOOKUP($A768,'App C Inv'!$A:$I,7,FALSE)</f>
        <v>13235.2611</v>
      </c>
      <c r="V768" s="250">
        <f>VLOOKUP($A768,'App C Inv'!$A:$I,8,FALSE)</f>
        <v>1029.89544</v>
      </c>
      <c r="W768" s="250">
        <f>VLOOKUP($A768,'App C Inv'!$A:$I,9,FALSE)</f>
        <v>0</v>
      </c>
      <c r="Z768" s="250">
        <f>VLOOKUP($A768,'App C Assum'!$A:$I,5,FALSE)</f>
        <v>3867.02682</v>
      </c>
      <c r="AA768" s="250">
        <f>VLOOKUP($A768,'App C Assum'!$A:$I,6,FALSE)</f>
        <v>0</v>
      </c>
      <c r="AB768" s="250">
        <f>VLOOKUP($A768,'App C Assum'!$A:$I,7,FALSE)</f>
        <v>0</v>
      </c>
      <c r="AC768" s="250">
        <f>VLOOKUP($A768,'App C Assum'!$A:$I,8,FALSE)</f>
        <v>0</v>
      </c>
      <c r="AD768" s="250">
        <f>VLOOKUP($A768,'App C Assum'!$A:$I,9,FALSE)</f>
        <v>0</v>
      </c>
      <c r="AG768" s="250">
        <f>VLOOKUP($A768,'App C Share Outflows'!$A:$I,5,FALSE)</f>
        <v>3517.3189349999989</v>
      </c>
      <c r="AH768" s="250">
        <f>VLOOKUP($A768,'App C Share Outflows'!$A:$I,6,FALSE)</f>
        <v>3097.3189349999989</v>
      </c>
      <c r="AI768" s="250">
        <f>VLOOKUP($A768,'App C Share Outflows'!$A:$I,7,FALSE)</f>
        <v>2585.8349849999981</v>
      </c>
      <c r="AJ768" s="250">
        <f>VLOOKUP($A768,'App C Share Outflows'!$A:$I,8,FALSE)</f>
        <v>0</v>
      </c>
      <c r="AK768" s="250">
        <f>VLOOKUP($A768,'App C Share Outflows'!$A:$I,9,FALSE)</f>
        <v>0</v>
      </c>
      <c r="AN768" s="250">
        <f>VLOOKUP($A768,'App C Share Inflows'!$A:$I,5,FALSE)</f>
        <v>-498.7981249999998</v>
      </c>
      <c r="AO768" s="250">
        <f>VLOOKUP($A768,'App C Share Inflows'!$A:$I,6,FALSE)</f>
        <v>-498.7981249999998</v>
      </c>
      <c r="AP768" s="250">
        <f>VLOOKUP($A768,'App C Share Inflows'!$A:$I,7,FALSE)</f>
        <v>0</v>
      </c>
      <c r="AQ768" s="250">
        <f>VLOOKUP($A768,'App C Share Inflows'!$A:$I,8,FALSE)</f>
        <v>0</v>
      </c>
      <c r="AR768" s="250">
        <f>VLOOKUP($A768,'App C Share Inflows'!$A:$I,9,FALSE)</f>
        <v>0</v>
      </c>
    </row>
    <row r="769" spans="1:44">
      <c r="A769" s="4">
        <v>98301</v>
      </c>
      <c r="B769" s="84" t="s">
        <v>764</v>
      </c>
      <c r="C769" s="249">
        <f>VLOOKUP($A769,'App C Total'!$A:$I,3,FALSE)</f>
        <v>1.9664999999999999E-3</v>
      </c>
      <c r="D769" s="44"/>
      <c r="E769" s="250">
        <f>VLOOKUP($A769,'App C Total'!$A:$I,5,FALSE)</f>
        <v>2036429.6478250003</v>
      </c>
      <c r="F769" s="250">
        <f>VLOOKUP($A769,'App C Total'!$A:$I,6,FALSE)</f>
        <v>1007274.8938250004</v>
      </c>
      <c r="G769" s="250">
        <f>VLOOKUP($A769,'App C Total'!$A:$I,7,FALSE)</f>
        <v>2339409.9351250003</v>
      </c>
      <c r="H769" s="250">
        <f>VLOOKUP($A769,'App C Total'!$A:$I,8,FALSE)</f>
        <v>147400.97399999999</v>
      </c>
      <c r="I769" s="250">
        <f>VLOOKUP($A769,'App C Total'!$A:$I,9,FALSE)</f>
        <v>0</v>
      </c>
      <c r="L769" s="250">
        <f>VLOOKUP($A769,'App C Exp'!$A:$I,5,FALSE)</f>
        <v>565170.1335</v>
      </c>
      <c r="M769" s="250">
        <f>VLOOKUP($A769,'App C Exp'!$A:$I,6,FALSE)</f>
        <v>419629.46849999996</v>
      </c>
      <c r="N769" s="250">
        <f>VLOOKUP($A769,'App C Exp'!$A:$I,7,FALSE)</f>
        <v>435249.37799999997</v>
      </c>
      <c r="O769" s="250">
        <f>VLOOKUP($A769,'App C Exp'!$A:$I,8,FALSE)</f>
        <v>0</v>
      </c>
      <c r="P769" s="250">
        <f>VLOOKUP($A769,'App C Exp'!$A:$I,9,FALSE)</f>
        <v>0</v>
      </c>
      <c r="S769" s="250">
        <f>VLOOKUP($A769,'App C Inv'!$A:$I,5,FALSE)</f>
        <v>868435.89749999996</v>
      </c>
      <c r="T769" s="250">
        <f>VLOOKUP($A769,'App C Inv'!$A:$I,6,FALSE)</f>
        <v>575775.46799999999</v>
      </c>
      <c r="U769" s="250">
        <f>VLOOKUP($A769,'App C Inv'!$A:$I,7,FALSE)</f>
        <v>1894260.6224999998</v>
      </c>
      <c r="V769" s="250">
        <f>VLOOKUP($A769,'App C Inv'!$A:$I,8,FALSE)</f>
        <v>147400.97399999999</v>
      </c>
      <c r="W769" s="250">
        <f>VLOOKUP($A769,'App C Inv'!$A:$I,9,FALSE)</f>
        <v>0</v>
      </c>
      <c r="Z769" s="250">
        <f>VLOOKUP($A769,'App C Assum'!$A:$I,5,FALSE)</f>
        <v>553457.65949999995</v>
      </c>
      <c r="AA769" s="250">
        <f>VLOOKUP($A769,'App C Assum'!$A:$I,6,FALSE)</f>
        <v>0</v>
      </c>
      <c r="AB769" s="250">
        <f>VLOOKUP($A769,'App C Assum'!$A:$I,7,FALSE)</f>
        <v>0</v>
      </c>
      <c r="AC769" s="250">
        <f>VLOOKUP($A769,'App C Assum'!$A:$I,8,FALSE)</f>
        <v>0</v>
      </c>
      <c r="AD769" s="250">
        <f>VLOOKUP($A769,'App C Assum'!$A:$I,9,FALSE)</f>
        <v>0</v>
      </c>
      <c r="AG769" s="250">
        <f>VLOOKUP($A769,'App C Share Outflows'!$A:$I,5,FALSE)</f>
        <v>62115.306075000401</v>
      </c>
      <c r="AH769" s="250">
        <f>VLOOKUP($A769,'App C Share Outflows'!$A:$I,6,FALSE)</f>
        <v>24619.306075000401</v>
      </c>
      <c r="AI769" s="250">
        <f>VLOOKUP($A769,'App C Share Outflows'!$A:$I,7,FALSE)</f>
        <v>9899.9346250005401</v>
      </c>
      <c r="AJ769" s="250">
        <f>VLOOKUP($A769,'App C Share Outflows'!$A:$I,8,FALSE)</f>
        <v>0</v>
      </c>
      <c r="AK769" s="250">
        <f>VLOOKUP($A769,'App C Share Outflows'!$A:$I,9,FALSE)</f>
        <v>0</v>
      </c>
      <c r="AN769" s="250">
        <f>VLOOKUP($A769,'App C Share Inflows'!$A:$I,5,FALSE)</f>
        <v>-12749.348750000005</v>
      </c>
      <c r="AO769" s="250">
        <f>VLOOKUP($A769,'App C Share Inflows'!$A:$I,6,FALSE)</f>
        <v>-12749.348750000005</v>
      </c>
      <c r="AP769" s="250">
        <f>VLOOKUP($A769,'App C Share Inflows'!$A:$I,7,FALSE)</f>
        <v>0</v>
      </c>
      <c r="AQ769" s="250">
        <f>VLOOKUP($A769,'App C Share Inflows'!$A:$I,8,FALSE)</f>
        <v>0</v>
      </c>
      <c r="AR769" s="250">
        <f>VLOOKUP($A769,'App C Share Inflows'!$A:$I,9,FALSE)</f>
        <v>0</v>
      </c>
    </row>
    <row r="770" spans="1:44">
      <c r="A770" s="4">
        <v>98304</v>
      </c>
      <c r="B770" s="84" t="s">
        <v>765</v>
      </c>
      <c r="C770" s="249">
        <f>VLOOKUP($A770,'App C Total'!$A:$I,3,FALSE)</f>
        <v>1.5359999999999999E-5</v>
      </c>
      <c r="D770" s="44"/>
      <c r="E770" s="250">
        <f>VLOOKUP($A770,'App C Total'!$A:$I,5,FALSE)</f>
        <v>14715.540084999997</v>
      </c>
      <c r="F770" s="250">
        <f>VLOOKUP($A770,'App C Total'!$A:$I,6,FALSE)</f>
        <v>4893.8607249999986</v>
      </c>
      <c r="G770" s="250">
        <f>VLOOKUP($A770,'App C Total'!$A:$I,7,FALSE)</f>
        <v>16159.788309999998</v>
      </c>
      <c r="H770" s="250">
        <f>VLOOKUP($A770,'App C Total'!$A:$I,8,FALSE)</f>
        <v>1151.3241599999999</v>
      </c>
      <c r="I770" s="250">
        <f>VLOOKUP($A770,'App C Total'!$A:$I,9,FALSE)</f>
        <v>0</v>
      </c>
      <c r="L770" s="250">
        <f>VLOOKUP($A770,'App C Exp'!$A:$I,5,FALSE)</f>
        <v>4414.4486399999996</v>
      </c>
      <c r="M770" s="250">
        <f>VLOOKUP($A770,'App C Exp'!$A:$I,6,FALSE)</f>
        <v>3277.6550399999996</v>
      </c>
      <c r="N770" s="250">
        <f>VLOOKUP($A770,'App C Exp'!$A:$I,7,FALSE)</f>
        <v>3399.6595199999997</v>
      </c>
      <c r="O770" s="250">
        <f>VLOOKUP($A770,'App C Exp'!$A:$I,8,FALSE)</f>
        <v>0</v>
      </c>
      <c r="P770" s="250">
        <f>VLOOKUP($A770,'App C Exp'!$A:$I,9,FALSE)</f>
        <v>0</v>
      </c>
      <c r="S770" s="250">
        <f>VLOOKUP($A770,'App C Inv'!$A:$I,5,FALSE)</f>
        <v>6783.2063999999991</v>
      </c>
      <c r="T770" s="250">
        <f>VLOOKUP($A770,'App C Inv'!$A:$I,6,FALSE)</f>
        <v>4497.2851199999996</v>
      </c>
      <c r="U770" s="250">
        <f>VLOOKUP($A770,'App C Inv'!$A:$I,7,FALSE)</f>
        <v>14795.750399999999</v>
      </c>
      <c r="V770" s="250">
        <f>VLOOKUP($A770,'App C Inv'!$A:$I,8,FALSE)</f>
        <v>1151.3241599999999</v>
      </c>
      <c r="W770" s="250">
        <f>VLOOKUP($A770,'App C Inv'!$A:$I,9,FALSE)</f>
        <v>0</v>
      </c>
      <c r="Z770" s="250">
        <f>VLOOKUP($A770,'App C Assum'!$A:$I,5,FALSE)</f>
        <v>4322.9644799999996</v>
      </c>
      <c r="AA770" s="250">
        <f>VLOOKUP($A770,'App C Assum'!$A:$I,6,FALSE)</f>
        <v>0</v>
      </c>
      <c r="AB770" s="250">
        <f>VLOOKUP($A770,'App C Assum'!$A:$I,7,FALSE)</f>
        <v>0</v>
      </c>
      <c r="AC770" s="250">
        <f>VLOOKUP($A770,'App C Assum'!$A:$I,8,FALSE)</f>
        <v>0</v>
      </c>
      <c r="AD770" s="250">
        <f>VLOOKUP($A770,'App C Assum'!$A:$I,9,FALSE)</f>
        <v>0</v>
      </c>
      <c r="AG770" s="250">
        <f>VLOOKUP($A770,'App C Share Outflows'!$A:$I,5,FALSE)</f>
        <v>2594.4993749999994</v>
      </c>
      <c r="AH770" s="250">
        <f>VLOOKUP($A770,'App C Share Outflows'!$A:$I,6,FALSE)</f>
        <v>518.49937499999942</v>
      </c>
      <c r="AI770" s="250">
        <f>VLOOKUP($A770,'App C Share Outflows'!$A:$I,7,FALSE)</f>
        <v>0</v>
      </c>
      <c r="AJ770" s="250">
        <f>VLOOKUP($A770,'App C Share Outflows'!$A:$I,8,FALSE)</f>
        <v>0</v>
      </c>
      <c r="AK770" s="250">
        <f>VLOOKUP($A770,'App C Share Outflows'!$A:$I,9,FALSE)</f>
        <v>0</v>
      </c>
      <c r="AN770" s="250">
        <f>VLOOKUP($A770,'App C Share Inflows'!$A:$I,5,FALSE)</f>
        <v>-3399.5788099999986</v>
      </c>
      <c r="AO770" s="250">
        <f>VLOOKUP($A770,'App C Share Inflows'!$A:$I,6,FALSE)</f>
        <v>-3399.5788099999986</v>
      </c>
      <c r="AP770" s="250">
        <f>VLOOKUP($A770,'App C Share Inflows'!$A:$I,7,FALSE)</f>
        <v>-2035.6216100000006</v>
      </c>
      <c r="AQ770" s="250">
        <f>VLOOKUP($A770,'App C Share Inflows'!$A:$I,8,FALSE)</f>
        <v>0</v>
      </c>
      <c r="AR770" s="250">
        <f>VLOOKUP($A770,'App C Share Inflows'!$A:$I,9,FALSE)</f>
        <v>0</v>
      </c>
    </row>
    <row r="771" spans="1:44">
      <c r="A771" s="94">
        <v>98308</v>
      </c>
      <c r="B771" s="95" t="s">
        <v>766</v>
      </c>
      <c r="C771" s="249">
        <f>VLOOKUP($A771,'App C Total'!$A:$I,3,FALSE)</f>
        <v>3.1529999999999998E-5</v>
      </c>
      <c r="D771" s="44"/>
      <c r="E771" s="250">
        <f>VLOOKUP($A771,'App C Total'!$A:$I,5,FALSE)</f>
        <v>50556.148092499992</v>
      </c>
      <c r="F771" s="250">
        <f>VLOOKUP($A771,'App C Total'!$A:$I,6,FALSE)</f>
        <v>26453.325812499999</v>
      </c>
      <c r="G771" s="250">
        <f>VLOOKUP($A771,'App C Total'!$A:$I,7,FALSE)</f>
        <v>40650.100192500002</v>
      </c>
      <c r="H771" s="250">
        <f>VLOOKUP($A771,'App C Total'!$A:$I,8,FALSE)</f>
        <v>2363.3626799999997</v>
      </c>
      <c r="I771" s="250">
        <f>VLOOKUP($A771,'App C Total'!$A:$I,9,FALSE)</f>
        <v>0</v>
      </c>
      <c r="L771" s="250">
        <f>VLOOKUP($A771,'App C Exp'!$A:$I,5,FALSE)</f>
        <v>9061.6904699999996</v>
      </c>
      <c r="M771" s="250">
        <f>VLOOKUP($A771,'App C Exp'!$A:$I,6,FALSE)</f>
        <v>6728.15517</v>
      </c>
      <c r="N771" s="250">
        <f>VLOOKUP($A771,'App C Exp'!$A:$I,7,FALSE)</f>
        <v>6978.5979599999991</v>
      </c>
      <c r="O771" s="250">
        <f>VLOOKUP($A771,'App C Exp'!$A:$I,8,FALSE)</f>
        <v>0</v>
      </c>
      <c r="P771" s="250">
        <f>VLOOKUP($A771,'App C Exp'!$A:$I,9,FALSE)</f>
        <v>0</v>
      </c>
      <c r="S771" s="250">
        <f>VLOOKUP($A771,'App C Inv'!$A:$I,5,FALSE)</f>
        <v>13924.120949999999</v>
      </c>
      <c r="T771" s="250">
        <f>VLOOKUP($A771,'App C Inv'!$A:$I,6,FALSE)</f>
        <v>9231.7317599999988</v>
      </c>
      <c r="U771" s="250">
        <f>VLOOKUP($A771,'App C Inv'!$A:$I,7,FALSE)</f>
        <v>30371.745449999999</v>
      </c>
      <c r="V771" s="250">
        <f>VLOOKUP($A771,'App C Inv'!$A:$I,8,FALSE)</f>
        <v>2363.3626799999997</v>
      </c>
      <c r="W771" s="250">
        <f>VLOOKUP($A771,'App C Inv'!$A:$I,9,FALSE)</f>
        <v>0</v>
      </c>
      <c r="Z771" s="250">
        <f>VLOOKUP($A771,'App C Assum'!$A:$I,5,FALSE)</f>
        <v>8873.8977899999991</v>
      </c>
      <c r="AA771" s="250">
        <f>VLOOKUP($A771,'App C Assum'!$A:$I,6,FALSE)</f>
        <v>0</v>
      </c>
      <c r="AB771" s="250">
        <f>VLOOKUP($A771,'App C Assum'!$A:$I,7,FALSE)</f>
        <v>0</v>
      </c>
      <c r="AC771" s="250">
        <f>VLOOKUP($A771,'App C Assum'!$A:$I,8,FALSE)</f>
        <v>0</v>
      </c>
      <c r="AD771" s="250">
        <f>VLOOKUP($A771,'App C Assum'!$A:$I,9,FALSE)</f>
        <v>0</v>
      </c>
      <c r="AG771" s="250">
        <f>VLOOKUP($A771,'App C Share Outflows'!$A:$I,5,FALSE)</f>
        <v>18696.438882499999</v>
      </c>
      <c r="AH771" s="250">
        <f>VLOOKUP($A771,'App C Share Outflows'!$A:$I,6,FALSE)</f>
        <v>10493.438882499999</v>
      </c>
      <c r="AI771" s="250">
        <f>VLOOKUP($A771,'App C Share Outflows'!$A:$I,7,FALSE)</f>
        <v>3299.7567824999978</v>
      </c>
      <c r="AJ771" s="250">
        <f>VLOOKUP($A771,'App C Share Outflows'!$A:$I,8,FALSE)</f>
        <v>0</v>
      </c>
      <c r="AK771" s="250">
        <f>VLOOKUP($A771,'App C Share Outflows'!$A:$I,9,FALSE)</f>
        <v>0</v>
      </c>
      <c r="AN771" s="250">
        <f>VLOOKUP($A771,'App C Share Inflows'!$A:$I,5,FALSE)</f>
        <v>0</v>
      </c>
      <c r="AO771" s="250">
        <f>VLOOKUP($A771,'App C Share Inflows'!$A:$I,6,FALSE)</f>
        <v>0</v>
      </c>
      <c r="AP771" s="250">
        <f>VLOOKUP($A771,'App C Share Inflows'!$A:$I,7,FALSE)</f>
        <v>0</v>
      </c>
      <c r="AQ771" s="250">
        <f>VLOOKUP($A771,'App C Share Inflows'!$A:$I,8,FALSE)</f>
        <v>0</v>
      </c>
      <c r="AR771" s="250">
        <f>VLOOKUP($A771,'App C Share Inflows'!$A:$I,9,FALSE)</f>
        <v>0</v>
      </c>
    </row>
    <row r="772" spans="1:44">
      <c r="A772" s="4">
        <v>98311</v>
      </c>
      <c r="B772" s="84" t="s">
        <v>767</v>
      </c>
      <c r="C772" s="249">
        <f>VLOOKUP($A772,'App C Total'!$A:$I,3,FALSE)</f>
        <v>8.9366000000000001E-4</v>
      </c>
      <c r="D772" s="44"/>
      <c r="E772" s="250">
        <f>VLOOKUP($A772,'App C Total'!$A:$I,5,FALSE)</f>
        <v>816946.60113499989</v>
      </c>
      <c r="F772" s="250">
        <f>VLOOKUP($A772,'App C Total'!$A:$I,6,FALSE)</f>
        <v>396275.31097499991</v>
      </c>
      <c r="G772" s="250">
        <f>VLOOKUP($A772,'App C Total'!$A:$I,7,FALSE)</f>
        <v>1027989.8190349998</v>
      </c>
      <c r="H772" s="250">
        <f>VLOOKUP($A772,'App C Total'!$A:$I,8,FALSE)</f>
        <v>66985.178960000005</v>
      </c>
      <c r="I772" s="250">
        <f>VLOOKUP($A772,'App C Total'!$A:$I,9,FALSE)</f>
        <v>0</v>
      </c>
      <c r="L772" s="250">
        <f>VLOOKUP($A772,'App C Exp'!$A:$I,5,FALSE)</f>
        <v>256836.99033999999</v>
      </c>
      <c r="M772" s="250">
        <f>VLOOKUP($A772,'App C Exp'!$A:$I,6,FALSE)</f>
        <v>190697.21374000001</v>
      </c>
      <c r="N772" s="250">
        <f>VLOOKUP($A772,'App C Exp'!$A:$I,7,FALSE)</f>
        <v>197795.55512</v>
      </c>
      <c r="O772" s="250">
        <f>VLOOKUP($A772,'App C Exp'!$A:$I,8,FALSE)</f>
        <v>0</v>
      </c>
      <c r="P772" s="250">
        <f>VLOOKUP($A772,'App C Exp'!$A:$I,9,FALSE)</f>
        <v>0</v>
      </c>
      <c r="S772" s="250">
        <f>VLOOKUP($A772,'App C Inv'!$A:$I,5,FALSE)</f>
        <v>394653.66090000002</v>
      </c>
      <c r="T772" s="250">
        <f>VLOOKUP($A772,'App C Inv'!$A:$I,6,FALSE)</f>
        <v>261656.49872</v>
      </c>
      <c r="U772" s="250">
        <f>VLOOKUP($A772,'App C Inv'!$A:$I,7,FALSE)</f>
        <v>860831.39989999996</v>
      </c>
      <c r="V772" s="250">
        <f>VLOOKUP($A772,'App C Inv'!$A:$I,8,FALSE)</f>
        <v>66985.178960000005</v>
      </c>
      <c r="W772" s="250">
        <f>VLOOKUP($A772,'App C Inv'!$A:$I,9,FALSE)</f>
        <v>0</v>
      </c>
      <c r="Z772" s="250">
        <f>VLOOKUP($A772,'App C Assum'!$A:$I,5,FALSE)</f>
        <v>251514.35138000001</v>
      </c>
      <c r="AA772" s="250">
        <f>VLOOKUP($A772,'App C Assum'!$A:$I,6,FALSE)</f>
        <v>0</v>
      </c>
      <c r="AB772" s="250">
        <f>VLOOKUP($A772,'App C Assum'!$A:$I,7,FALSE)</f>
        <v>0</v>
      </c>
      <c r="AC772" s="250">
        <f>VLOOKUP($A772,'App C Assum'!$A:$I,8,FALSE)</f>
        <v>0</v>
      </c>
      <c r="AD772" s="250">
        <f>VLOOKUP($A772,'App C Assum'!$A:$I,9,FALSE)</f>
        <v>0</v>
      </c>
      <c r="AG772" s="250">
        <f>VLOOKUP($A772,'App C Share Outflows'!$A:$I,5,FALSE)</f>
        <v>6384.4024999999674</v>
      </c>
      <c r="AH772" s="250">
        <f>VLOOKUP($A772,'App C Share Outflows'!$A:$I,6,FALSE)</f>
        <v>6384.4024999999674</v>
      </c>
      <c r="AI772" s="250">
        <f>VLOOKUP($A772,'App C Share Outflows'!$A:$I,7,FALSE)</f>
        <v>0</v>
      </c>
      <c r="AJ772" s="250">
        <f>VLOOKUP($A772,'App C Share Outflows'!$A:$I,8,FALSE)</f>
        <v>0</v>
      </c>
      <c r="AK772" s="250">
        <f>VLOOKUP($A772,'App C Share Outflows'!$A:$I,9,FALSE)</f>
        <v>0</v>
      </c>
      <c r="AN772" s="250">
        <f>VLOOKUP($A772,'App C Share Inflows'!$A:$I,5,FALSE)</f>
        <v>-92442.803985000079</v>
      </c>
      <c r="AO772" s="250">
        <f>VLOOKUP($A772,'App C Share Inflows'!$A:$I,6,FALSE)</f>
        <v>-62462.803985000079</v>
      </c>
      <c r="AP772" s="250">
        <f>VLOOKUP($A772,'App C Share Inflows'!$A:$I,7,FALSE)</f>
        <v>-30637.135985000132</v>
      </c>
      <c r="AQ772" s="250">
        <f>VLOOKUP($A772,'App C Share Inflows'!$A:$I,8,FALSE)</f>
        <v>0</v>
      </c>
      <c r="AR772" s="250">
        <f>VLOOKUP($A772,'App C Share Inflows'!$A:$I,9,FALSE)</f>
        <v>0</v>
      </c>
    </row>
    <row r="773" spans="1:44">
      <c r="A773" s="4">
        <v>98313</v>
      </c>
      <c r="B773" s="84" t="s">
        <v>768</v>
      </c>
      <c r="C773" s="249">
        <f>VLOOKUP($A773,'App C Total'!$A:$I,3,FALSE)</f>
        <v>1.6160999999999999E-4</v>
      </c>
      <c r="D773" s="44"/>
      <c r="E773" s="250">
        <f>VLOOKUP($A773,'App C Total'!$A:$I,5,FALSE)</f>
        <v>252142.67429750002</v>
      </c>
      <c r="F773" s="250">
        <f>VLOOKUP($A773,'App C Total'!$A:$I,6,FALSE)</f>
        <v>128315.62993750002</v>
      </c>
      <c r="G773" s="250">
        <f>VLOOKUP($A773,'App C Total'!$A:$I,7,FALSE)</f>
        <v>186549.50282250004</v>
      </c>
      <c r="H773" s="250">
        <f>VLOOKUP($A773,'App C Total'!$A:$I,8,FALSE)</f>
        <v>12113.639159999999</v>
      </c>
      <c r="I773" s="250">
        <f>VLOOKUP($A773,'App C Total'!$A:$I,9,FALSE)</f>
        <v>0</v>
      </c>
      <c r="L773" s="250">
        <f>VLOOKUP($A773,'App C Exp'!$A:$I,5,FALSE)</f>
        <v>46446.552389999997</v>
      </c>
      <c r="M773" s="250">
        <f>VLOOKUP($A773,'App C Exp'!$A:$I,6,FALSE)</f>
        <v>34485.796289999998</v>
      </c>
      <c r="N773" s="250">
        <f>VLOOKUP($A773,'App C Exp'!$A:$I,7,FALSE)</f>
        <v>35769.464520000001</v>
      </c>
      <c r="O773" s="250">
        <f>VLOOKUP($A773,'App C Exp'!$A:$I,8,FALSE)</f>
        <v>0</v>
      </c>
      <c r="P773" s="250">
        <f>VLOOKUP($A773,'App C Exp'!$A:$I,9,FALSE)</f>
        <v>0</v>
      </c>
      <c r="S773" s="250">
        <f>VLOOKUP($A773,'App C Inv'!$A:$I,5,FALSE)</f>
        <v>71369.400150000001</v>
      </c>
      <c r="T773" s="250">
        <f>VLOOKUP($A773,'App C Inv'!$A:$I,6,FALSE)</f>
        <v>47318.115119999995</v>
      </c>
      <c r="U773" s="250">
        <f>VLOOKUP($A773,'App C Inv'!$A:$I,7,FALSE)</f>
        <v>155673.25665</v>
      </c>
      <c r="V773" s="250">
        <f>VLOOKUP($A773,'App C Inv'!$A:$I,8,FALSE)</f>
        <v>12113.639159999999</v>
      </c>
      <c r="W773" s="250">
        <f>VLOOKUP($A773,'App C Inv'!$A:$I,9,FALSE)</f>
        <v>0</v>
      </c>
      <c r="Z773" s="250">
        <f>VLOOKUP($A773,'App C Assum'!$A:$I,5,FALSE)</f>
        <v>45484.003229999995</v>
      </c>
      <c r="AA773" s="250">
        <f>VLOOKUP($A773,'App C Assum'!$A:$I,6,FALSE)</f>
        <v>0</v>
      </c>
      <c r="AB773" s="250">
        <f>VLOOKUP($A773,'App C Assum'!$A:$I,7,FALSE)</f>
        <v>0</v>
      </c>
      <c r="AC773" s="250">
        <f>VLOOKUP($A773,'App C Assum'!$A:$I,8,FALSE)</f>
        <v>0</v>
      </c>
      <c r="AD773" s="250">
        <f>VLOOKUP($A773,'App C Assum'!$A:$I,9,FALSE)</f>
        <v>0</v>
      </c>
      <c r="AG773" s="250">
        <f>VLOOKUP($A773,'App C Share Outflows'!$A:$I,5,FALSE)</f>
        <v>93735.936874999985</v>
      </c>
      <c r="AH773" s="250">
        <f>VLOOKUP($A773,'App C Share Outflows'!$A:$I,6,FALSE)</f>
        <v>51404.936874999992</v>
      </c>
      <c r="AI773" s="250">
        <f>VLOOKUP($A773,'App C Share Outflows'!$A:$I,7,FALSE)</f>
        <v>0</v>
      </c>
      <c r="AJ773" s="250">
        <f>VLOOKUP($A773,'App C Share Outflows'!$A:$I,8,FALSE)</f>
        <v>0</v>
      </c>
      <c r="AK773" s="250">
        <f>VLOOKUP($A773,'App C Share Outflows'!$A:$I,9,FALSE)</f>
        <v>0</v>
      </c>
      <c r="AN773" s="250">
        <f>VLOOKUP($A773,'App C Share Inflows'!$A:$I,5,FALSE)</f>
        <v>-4893.218347499962</v>
      </c>
      <c r="AO773" s="250">
        <f>VLOOKUP($A773,'App C Share Inflows'!$A:$I,6,FALSE)</f>
        <v>-4893.218347499962</v>
      </c>
      <c r="AP773" s="250">
        <f>VLOOKUP($A773,'App C Share Inflows'!$A:$I,7,FALSE)</f>
        <v>-4893.218347499962</v>
      </c>
      <c r="AQ773" s="250">
        <f>VLOOKUP($A773,'App C Share Inflows'!$A:$I,8,FALSE)</f>
        <v>0</v>
      </c>
      <c r="AR773" s="250">
        <f>VLOOKUP($A773,'App C Share Inflows'!$A:$I,9,FALSE)</f>
        <v>0</v>
      </c>
    </row>
    <row r="774" spans="1:44">
      <c r="A774" s="4">
        <v>98321</v>
      </c>
      <c r="B774" s="84" t="s">
        <v>769</v>
      </c>
      <c r="C774" s="249">
        <f>VLOOKUP($A774,'App C Total'!$A:$I,3,FALSE)</f>
        <v>1.658E-5</v>
      </c>
      <c r="D774" s="44"/>
      <c r="E774" s="250">
        <f>VLOOKUP($A774,'App C Total'!$A:$I,5,FALSE)</f>
        <v>21534.996629999998</v>
      </c>
      <c r="F774" s="250">
        <f>VLOOKUP($A774,'App C Total'!$A:$I,6,FALSE)</f>
        <v>13088.100550000001</v>
      </c>
      <c r="G774" s="250">
        <f>VLOOKUP($A774,'App C Total'!$A:$I,7,FALSE)</f>
        <v>23690.298054999999</v>
      </c>
      <c r="H774" s="250">
        <f>VLOOKUP($A774,'App C Total'!$A:$I,8,FALSE)</f>
        <v>1242.7704800000001</v>
      </c>
      <c r="I774" s="250">
        <f>VLOOKUP($A774,'App C Total'!$A:$I,9,FALSE)</f>
        <v>0</v>
      </c>
      <c r="L774" s="250">
        <f>VLOOKUP($A774,'App C Exp'!$A:$I,5,FALSE)</f>
        <v>4765.0754200000001</v>
      </c>
      <c r="M774" s="250">
        <f>VLOOKUP($A774,'App C Exp'!$A:$I,6,FALSE)</f>
        <v>3537.9896200000003</v>
      </c>
      <c r="N774" s="250">
        <f>VLOOKUP($A774,'App C Exp'!$A:$I,7,FALSE)</f>
        <v>3669.6845600000001</v>
      </c>
      <c r="O774" s="250">
        <f>VLOOKUP($A774,'App C Exp'!$A:$I,8,FALSE)</f>
        <v>0</v>
      </c>
      <c r="P774" s="250">
        <f>VLOOKUP($A774,'App C Exp'!$A:$I,9,FALSE)</f>
        <v>0</v>
      </c>
      <c r="S774" s="250">
        <f>VLOOKUP($A774,'App C Inv'!$A:$I,5,FALSE)</f>
        <v>7321.9767000000002</v>
      </c>
      <c r="T774" s="250">
        <f>VLOOKUP($A774,'App C Inv'!$A:$I,6,FALSE)</f>
        <v>4854.49136</v>
      </c>
      <c r="U774" s="250">
        <f>VLOOKUP($A774,'App C Inv'!$A:$I,7,FALSE)</f>
        <v>15970.9337</v>
      </c>
      <c r="V774" s="250">
        <f>VLOOKUP($A774,'App C Inv'!$A:$I,8,FALSE)</f>
        <v>1242.7704800000001</v>
      </c>
      <c r="W774" s="250">
        <f>VLOOKUP($A774,'App C Inv'!$A:$I,9,FALSE)</f>
        <v>0</v>
      </c>
      <c r="Z774" s="250">
        <f>VLOOKUP($A774,'App C Assum'!$A:$I,5,FALSE)</f>
        <v>4666.3249400000004</v>
      </c>
      <c r="AA774" s="250">
        <f>VLOOKUP($A774,'App C Assum'!$A:$I,6,FALSE)</f>
        <v>0</v>
      </c>
      <c r="AB774" s="250">
        <f>VLOOKUP($A774,'App C Assum'!$A:$I,7,FALSE)</f>
        <v>0</v>
      </c>
      <c r="AC774" s="250">
        <f>VLOOKUP($A774,'App C Assum'!$A:$I,8,FALSE)</f>
        <v>0</v>
      </c>
      <c r="AD774" s="250">
        <f>VLOOKUP($A774,'App C Assum'!$A:$I,9,FALSE)</f>
        <v>0</v>
      </c>
      <c r="AG774" s="250">
        <f>VLOOKUP($A774,'App C Share Outflows'!$A:$I,5,FALSE)</f>
        <v>5179.4404200000008</v>
      </c>
      <c r="AH774" s="250">
        <f>VLOOKUP($A774,'App C Share Outflows'!$A:$I,6,FALSE)</f>
        <v>5093.4404200000008</v>
      </c>
      <c r="AI774" s="250">
        <f>VLOOKUP($A774,'App C Share Outflows'!$A:$I,7,FALSE)</f>
        <v>4049.679795</v>
      </c>
      <c r="AJ774" s="250">
        <f>VLOOKUP($A774,'App C Share Outflows'!$A:$I,8,FALSE)</f>
        <v>0</v>
      </c>
      <c r="AK774" s="250">
        <f>VLOOKUP($A774,'App C Share Outflows'!$A:$I,9,FALSE)</f>
        <v>0</v>
      </c>
      <c r="AN774" s="250">
        <f>VLOOKUP($A774,'App C Share Inflows'!$A:$I,5,FALSE)</f>
        <v>-397.82085000000006</v>
      </c>
      <c r="AO774" s="250">
        <f>VLOOKUP($A774,'App C Share Inflows'!$A:$I,6,FALSE)</f>
        <v>-397.82085000000006</v>
      </c>
      <c r="AP774" s="250">
        <f>VLOOKUP($A774,'App C Share Inflows'!$A:$I,7,FALSE)</f>
        <v>0</v>
      </c>
      <c r="AQ774" s="250">
        <f>VLOOKUP($A774,'App C Share Inflows'!$A:$I,8,FALSE)</f>
        <v>0</v>
      </c>
      <c r="AR774" s="250">
        <f>VLOOKUP($A774,'App C Share Inflows'!$A:$I,9,FALSE)</f>
        <v>0</v>
      </c>
    </row>
    <row r="775" spans="1:44">
      <c r="A775" s="4">
        <v>98331</v>
      </c>
      <c r="B775" s="84" t="s">
        <v>770</v>
      </c>
      <c r="C775" s="249">
        <f>VLOOKUP($A775,'App C Total'!$A:$I,3,FALSE)</f>
        <v>3.8099999999999999E-6</v>
      </c>
      <c r="D775" s="44"/>
      <c r="E775" s="250">
        <f>VLOOKUP($A775,'App C Total'!$A:$I,5,FALSE)</f>
        <v>5605.7293725000009</v>
      </c>
      <c r="F775" s="250">
        <f>VLOOKUP($A775,'App C Total'!$A:$I,6,FALSE)</f>
        <v>488.43781250000143</v>
      </c>
      <c r="G775" s="250">
        <f>VLOOKUP($A775,'App C Total'!$A:$I,7,FALSE)</f>
        <v>2806.7281225000015</v>
      </c>
      <c r="H775" s="250">
        <f>VLOOKUP($A775,'App C Total'!$A:$I,8,FALSE)</f>
        <v>285.58235999999999</v>
      </c>
      <c r="I775" s="250">
        <f>VLOOKUP($A775,'App C Total'!$A:$I,9,FALSE)</f>
        <v>0</v>
      </c>
      <c r="L775" s="250">
        <f>VLOOKUP($A775,'App C Exp'!$A:$I,5,FALSE)</f>
        <v>1094.99019</v>
      </c>
      <c r="M775" s="250">
        <f>VLOOKUP($A775,'App C Exp'!$A:$I,6,FALSE)</f>
        <v>813.01208999999994</v>
      </c>
      <c r="N775" s="250">
        <f>VLOOKUP($A775,'App C Exp'!$A:$I,7,FALSE)</f>
        <v>843.27491999999995</v>
      </c>
      <c r="O775" s="250">
        <f>VLOOKUP($A775,'App C Exp'!$A:$I,8,FALSE)</f>
        <v>0</v>
      </c>
      <c r="P775" s="250">
        <f>VLOOKUP($A775,'App C Exp'!$A:$I,9,FALSE)</f>
        <v>0</v>
      </c>
      <c r="S775" s="250">
        <f>VLOOKUP($A775,'App C Inv'!$A:$I,5,FALSE)</f>
        <v>1682.55315</v>
      </c>
      <c r="T775" s="250">
        <f>VLOOKUP($A775,'App C Inv'!$A:$I,6,FALSE)</f>
        <v>1115.5375200000001</v>
      </c>
      <c r="U775" s="250">
        <f>VLOOKUP($A775,'App C Inv'!$A:$I,7,FALSE)</f>
        <v>3670.0396500000002</v>
      </c>
      <c r="V775" s="250">
        <f>VLOOKUP($A775,'App C Inv'!$A:$I,8,FALSE)</f>
        <v>285.58235999999999</v>
      </c>
      <c r="W775" s="250">
        <f>VLOOKUP($A775,'App C Inv'!$A:$I,9,FALSE)</f>
        <v>0</v>
      </c>
      <c r="Z775" s="250">
        <f>VLOOKUP($A775,'App C Assum'!$A:$I,5,FALSE)</f>
        <v>1072.29783</v>
      </c>
      <c r="AA775" s="250">
        <f>VLOOKUP($A775,'App C Assum'!$A:$I,6,FALSE)</f>
        <v>0</v>
      </c>
      <c r="AB775" s="250">
        <f>VLOOKUP($A775,'App C Assum'!$A:$I,7,FALSE)</f>
        <v>0</v>
      </c>
      <c r="AC775" s="250">
        <f>VLOOKUP($A775,'App C Assum'!$A:$I,8,FALSE)</f>
        <v>0</v>
      </c>
      <c r="AD775" s="250">
        <f>VLOOKUP($A775,'App C Assum'!$A:$I,9,FALSE)</f>
        <v>0</v>
      </c>
      <c r="AG775" s="250">
        <f>VLOOKUP($A775,'App C Share Outflows'!$A:$I,5,FALSE)</f>
        <v>3462.4746500000001</v>
      </c>
      <c r="AH775" s="250">
        <f>VLOOKUP($A775,'App C Share Outflows'!$A:$I,6,FALSE)</f>
        <v>266.47465000000011</v>
      </c>
      <c r="AI775" s="250">
        <f>VLOOKUP($A775,'App C Share Outflows'!$A:$I,7,FALSE)</f>
        <v>0</v>
      </c>
      <c r="AJ775" s="250">
        <f>VLOOKUP($A775,'App C Share Outflows'!$A:$I,8,FALSE)</f>
        <v>0</v>
      </c>
      <c r="AK775" s="250">
        <f>VLOOKUP($A775,'App C Share Outflows'!$A:$I,9,FALSE)</f>
        <v>0</v>
      </c>
      <c r="AN775" s="250">
        <f>VLOOKUP($A775,'App C Share Inflows'!$A:$I,5,FALSE)</f>
        <v>-1706.5864474999987</v>
      </c>
      <c r="AO775" s="250">
        <f>VLOOKUP($A775,'App C Share Inflows'!$A:$I,6,FALSE)</f>
        <v>-1706.5864474999987</v>
      </c>
      <c r="AP775" s="250">
        <f>VLOOKUP($A775,'App C Share Inflows'!$A:$I,7,FALSE)</f>
        <v>-1706.5864474999987</v>
      </c>
      <c r="AQ775" s="250">
        <f>VLOOKUP($A775,'App C Share Inflows'!$A:$I,8,FALSE)</f>
        <v>0</v>
      </c>
      <c r="AR775" s="250">
        <f>VLOOKUP($A775,'App C Share Inflows'!$A:$I,9,FALSE)</f>
        <v>0</v>
      </c>
    </row>
    <row r="776" spans="1:44">
      <c r="A776" s="4">
        <v>98401</v>
      </c>
      <c r="B776" s="84" t="s">
        <v>771</v>
      </c>
      <c r="C776" s="249">
        <f>VLOOKUP($A776,'App C Total'!$A:$I,3,FALSE)</f>
        <v>2.7263999999999999E-3</v>
      </c>
      <c r="D776" s="44"/>
      <c r="E776" s="250">
        <f>VLOOKUP($A776,'App C Total'!$A:$I,5,FALSE)</f>
        <v>2689691.2896500006</v>
      </c>
      <c r="F776" s="250">
        <f>VLOOKUP($A776,'App C Total'!$A:$I,6,FALSE)</f>
        <v>1309596.2032500007</v>
      </c>
      <c r="G776" s="250">
        <f>VLOOKUP($A776,'App C Total'!$A:$I,7,FALSE)</f>
        <v>3187750.5911000003</v>
      </c>
      <c r="H776" s="250">
        <f>VLOOKUP($A776,'App C Total'!$A:$I,8,FALSE)</f>
        <v>204360.03839999999</v>
      </c>
      <c r="I776" s="250">
        <f>VLOOKUP($A776,'App C Total'!$A:$I,9,FALSE)</f>
        <v>0</v>
      </c>
      <c r="L776" s="250">
        <f>VLOOKUP($A776,'App C Exp'!$A:$I,5,FALSE)</f>
        <v>783564.63359999994</v>
      </c>
      <c r="M776" s="250">
        <f>VLOOKUP($A776,'App C Exp'!$A:$I,6,FALSE)</f>
        <v>581783.7696</v>
      </c>
      <c r="N776" s="250">
        <f>VLOOKUP($A776,'App C Exp'!$A:$I,7,FALSE)</f>
        <v>603439.56479999993</v>
      </c>
      <c r="O776" s="250">
        <f>VLOOKUP($A776,'App C Exp'!$A:$I,8,FALSE)</f>
        <v>0</v>
      </c>
      <c r="P776" s="250">
        <f>VLOOKUP($A776,'App C Exp'!$A:$I,9,FALSE)</f>
        <v>0</v>
      </c>
      <c r="S776" s="250">
        <f>VLOOKUP($A776,'App C Inv'!$A:$I,5,FALSE)</f>
        <v>1204019.1359999999</v>
      </c>
      <c r="T776" s="250">
        <f>VLOOKUP($A776,'App C Inv'!$A:$I,6,FALSE)</f>
        <v>798268.10879999993</v>
      </c>
      <c r="U776" s="250">
        <f>VLOOKUP($A776,'App C Inv'!$A:$I,7,FALSE)</f>
        <v>2626245.696</v>
      </c>
      <c r="V776" s="250">
        <f>VLOOKUP($A776,'App C Inv'!$A:$I,8,FALSE)</f>
        <v>204360.03839999999</v>
      </c>
      <c r="W776" s="250">
        <f>VLOOKUP($A776,'App C Inv'!$A:$I,9,FALSE)</f>
        <v>0</v>
      </c>
      <c r="Z776" s="250">
        <f>VLOOKUP($A776,'App C Assum'!$A:$I,5,FALSE)</f>
        <v>767326.19519999996</v>
      </c>
      <c r="AA776" s="250">
        <f>VLOOKUP($A776,'App C Assum'!$A:$I,6,FALSE)</f>
        <v>0</v>
      </c>
      <c r="AB776" s="250">
        <f>VLOOKUP($A776,'App C Assum'!$A:$I,7,FALSE)</f>
        <v>0</v>
      </c>
      <c r="AC776" s="250">
        <f>VLOOKUP($A776,'App C Assum'!$A:$I,8,FALSE)</f>
        <v>0</v>
      </c>
      <c r="AD776" s="250">
        <f>VLOOKUP($A776,'App C Assum'!$A:$I,9,FALSE)</f>
        <v>0</v>
      </c>
      <c r="AG776" s="250">
        <f>VLOOKUP($A776,'App C Share Outflows'!$A:$I,5,FALSE)</f>
        <v>27239.242500000051</v>
      </c>
      <c r="AH776" s="250">
        <f>VLOOKUP($A776,'App C Share Outflows'!$A:$I,6,FALSE)</f>
        <v>22002.242500000051</v>
      </c>
      <c r="AI776" s="250">
        <f>VLOOKUP($A776,'App C Share Outflows'!$A:$I,7,FALSE)</f>
        <v>0</v>
      </c>
      <c r="AJ776" s="250">
        <f>VLOOKUP($A776,'App C Share Outflows'!$A:$I,8,FALSE)</f>
        <v>0</v>
      </c>
      <c r="AK776" s="250">
        <f>VLOOKUP($A776,'App C Share Outflows'!$A:$I,9,FALSE)</f>
        <v>0</v>
      </c>
      <c r="AN776" s="250">
        <f>VLOOKUP($A776,'App C Share Inflows'!$A:$I,5,FALSE)</f>
        <v>-92457.917649999188</v>
      </c>
      <c r="AO776" s="250">
        <f>VLOOKUP($A776,'App C Share Inflows'!$A:$I,6,FALSE)</f>
        <v>-92457.917649999188</v>
      </c>
      <c r="AP776" s="250">
        <f>VLOOKUP($A776,'App C Share Inflows'!$A:$I,7,FALSE)</f>
        <v>-41934.669699999431</v>
      </c>
      <c r="AQ776" s="250">
        <f>VLOOKUP($A776,'App C Share Inflows'!$A:$I,8,FALSE)</f>
        <v>0</v>
      </c>
      <c r="AR776" s="250">
        <f>VLOOKUP($A776,'App C Share Inflows'!$A:$I,9,FALSE)</f>
        <v>0</v>
      </c>
    </row>
    <row r="777" spans="1:44">
      <c r="A777" s="4">
        <v>98404</v>
      </c>
      <c r="B777" s="84" t="s">
        <v>949</v>
      </c>
      <c r="C777" s="249">
        <f>VLOOKUP($A777,'App C Total'!$A:$I,3,FALSE)</f>
        <v>3.0349999999999999E-5</v>
      </c>
      <c r="D777" s="44"/>
      <c r="E777" s="250">
        <f>VLOOKUP($A777,'App C Total'!$A:$I,5,FALSE)</f>
        <v>36276.4295375</v>
      </c>
      <c r="F777" s="250">
        <f>VLOOKUP($A777,'App C Total'!$A:$I,6,FALSE)</f>
        <v>16733.652937500003</v>
      </c>
      <c r="G777" s="250">
        <f>VLOOKUP($A777,'App C Total'!$A:$I,7,FALSE)</f>
        <v>30952.8267375</v>
      </c>
      <c r="H777" s="250">
        <f>VLOOKUP($A777,'App C Total'!$A:$I,8,FALSE)</f>
        <v>2274.9146000000001</v>
      </c>
      <c r="I777" s="250">
        <f>VLOOKUP($A777,'App C Total'!$A:$I,9,FALSE)</f>
        <v>0</v>
      </c>
      <c r="L777" s="250">
        <f>VLOOKUP($A777,'App C Exp'!$A:$I,5,FALSE)</f>
        <v>8722.5596499999992</v>
      </c>
      <c r="M777" s="250">
        <f>VLOOKUP($A777,'App C Exp'!$A:$I,6,FALSE)</f>
        <v>6476.3561499999996</v>
      </c>
      <c r="N777" s="250">
        <f>VLOOKUP($A777,'App C Exp'!$A:$I,7,FALSE)</f>
        <v>6717.4261999999999</v>
      </c>
      <c r="O777" s="250">
        <f>VLOOKUP($A777,'App C Exp'!$A:$I,8,FALSE)</f>
        <v>0</v>
      </c>
      <c r="P777" s="250">
        <f>VLOOKUP($A777,'App C Exp'!$A:$I,9,FALSE)</f>
        <v>0</v>
      </c>
      <c r="S777" s="250">
        <f>VLOOKUP($A777,'App C Inv'!$A:$I,5,FALSE)</f>
        <v>13403.01525</v>
      </c>
      <c r="T777" s="250">
        <f>VLOOKUP($A777,'App C Inv'!$A:$I,6,FALSE)</f>
        <v>8886.2371999999996</v>
      </c>
      <c r="U777" s="250">
        <f>VLOOKUP($A777,'App C Inv'!$A:$I,7,FALSE)</f>
        <v>29235.09275</v>
      </c>
      <c r="V777" s="250">
        <f>VLOOKUP($A777,'App C Inv'!$A:$I,8,FALSE)</f>
        <v>2274.9146000000001</v>
      </c>
      <c r="W777" s="250">
        <f>VLOOKUP($A777,'App C Inv'!$A:$I,9,FALSE)</f>
        <v>0</v>
      </c>
      <c r="Z777" s="250">
        <f>VLOOKUP($A777,'App C Assum'!$A:$I,5,FALSE)</f>
        <v>8541.7950500000006</v>
      </c>
      <c r="AA777" s="250">
        <f>VLOOKUP($A777,'App C Assum'!$A:$I,6,FALSE)</f>
        <v>0</v>
      </c>
      <c r="AB777" s="250">
        <f>VLOOKUP($A777,'App C Assum'!$A:$I,7,FALSE)</f>
        <v>0</v>
      </c>
      <c r="AC777" s="250">
        <f>VLOOKUP($A777,'App C Assum'!$A:$I,8,FALSE)</f>
        <v>0</v>
      </c>
      <c r="AD777" s="250">
        <f>VLOOKUP($A777,'App C Assum'!$A:$I,9,FALSE)</f>
        <v>0</v>
      </c>
      <c r="AG777" s="250">
        <f>VLOOKUP($A777,'App C Share Outflows'!$A:$I,5,FALSE)</f>
        <v>11682.93305</v>
      </c>
      <c r="AH777" s="250">
        <f>VLOOKUP($A777,'App C Share Outflows'!$A:$I,6,FALSE)</f>
        <v>7444.9330499999996</v>
      </c>
      <c r="AI777" s="250">
        <f>VLOOKUP($A777,'App C Share Outflows'!$A:$I,7,FALSE)</f>
        <v>0</v>
      </c>
      <c r="AJ777" s="250">
        <f>VLOOKUP($A777,'App C Share Outflows'!$A:$I,8,FALSE)</f>
        <v>0</v>
      </c>
      <c r="AK777" s="250">
        <f>VLOOKUP($A777,'App C Share Outflows'!$A:$I,9,FALSE)</f>
        <v>0</v>
      </c>
      <c r="AN777" s="250">
        <f>VLOOKUP($A777,'App C Share Inflows'!$A:$I,5,FALSE)</f>
        <v>-6073.8734624999979</v>
      </c>
      <c r="AO777" s="250">
        <f>VLOOKUP($A777,'App C Share Inflows'!$A:$I,6,FALSE)</f>
        <v>-6073.8734624999979</v>
      </c>
      <c r="AP777" s="250">
        <f>VLOOKUP($A777,'App C Share Inflows'!$A:$I,7,FALSE)</f>
        <v>-4999.6922124999983</v>
      </c>
      <c r="AQ777" s="250">
        <f>VLOOKUP($A777,'App C Share Inflows'!$A:$I,8,FALSE)</f>
        <v>0</v>
      </c>
      <c r="AR777" s="250">
        <f>VLOOKUP($A777,'App C Share Inflows'!$A:$I,9,FALSE)</f>
        <v>0</v>
      </c>
    </row>
    <row r="778" spans="1:44">
      <c r="A778" s="4">
        <v>98411</v>
      </c>
      <c r="B778" s="84" t="s">
        <v>772</v>
      </c>
      <c r="C778" s="249">
        <f>VLOOKUP($A778,'App C Total'!$A:$I,3,FALSE)</f>
        <v>1.87682E-3</v>
      </c>
      <c r="D778" s="44"/>
      <c r="E778" s="250">
        <f>VLOOKUP($A778,'App C Total'!$A:$I,5,FALSE)</f>
        <v>1916641.59347</v>
      </c>
      <c r="F778" s="250">
        <f>VLOOKUP($A778,'App C Total'!$A:$I,6,FALSE)</f>
        <v>975021.31114999996</v>
      </c>
      <c r="G778" s="250">
        <f>VLOOKUP($A778,'App C Total'!$A:$I,7,FALSE)</f>
        <v>2238058.6814949997</v>
      </c>
      <c r="H778" s="250">
        <f>VLOOKUP($A778,'App C Total'!$A:$I,8,FALSE)</f>
        <v>140678.91991999999</v>
      </c>
      <c r="I778" s="250">
        <f>VLOOKUP($A778,'App C Total'!$A:$I,9,FALSE)</f>
        <v>0</v>
      </c>
      <c r="L778" s="250">
        <f>VLOOKUP($A778,'App C Exp'!$A:$I,5,FALSE)</f>
        <v>539396.19117999997</v>
      </c>
      <c r="M778" s="250">
        <f>VLOOKUP($A778,'App C Exp'!$A:$I,6,FALSE)</f>
        <v>400492.74297999998</v>
      </c>
      <c r="N778" s="250">
        <f>VLOOKUP($A778,'App C Exp'!$A:$I,7,FALSE)</f>
        <v>415400.32423999999</v>
      </c>
      <c r="O778" s="250">
        <f>VLOOKUP($A778,'App C Exp'!$A:$I,8,FALSE)</f>
        <v>0</v>
      </c>
      <c r="P778" s="250">
        <f>VLOOKUP($A778,'App C Exp'!$A:$I,9,FALSE)</f>
        <v>0</v>
      </c>
      <c r="S778" s="250">
        <f>VLOOKUP($A778,'App C Inv'!$A:$I,5,FALSE)</f>
        <v>828831.86430000002</v>
      </c>
      <c r="T778" s="250">
        <f>VLOOKUP($A778,'App C Inv'!$A:$I,6,FALSE)</f>
        <v>549517.88144000003</v>
      </c>
      <c r="U778" s="250">
        <f>VLOOKUP($A778,'App C Inv'!$A:$I,7,FALSE)</f>
        <v>1807875.0172999999</v>
      </c>
      <c r="V778" s="250">
        <f>VLOOKUP($A778,'App C Inv'!$A:$I,8,FALSE)</f>
        <v>140678.91991999999</v>
      </c>
      <c r="W778" s="250">
        <f>VLOOKUP($A778,'App C Inv'!$A:$I,9,FALSE)</f>
        <v>0</v>
      </c>
      <c r="Z778" s="250">
        <f>VLOOKUP($A778,'App C Assum'!$A:$I,5,FALSE)</f>
        <v>528217.85126000002</v>
      </c>
      <c r="AA778" s="250">
        <f>VLOOKUP($A778,'App C Assum'!$A:$I,6,FALSE)</f>
        <v>0</v>
      </c>
      <c r="AB778" s="250">
        <f>VLOOKUP($A778,'App C Assum'!$A:$I,7,FALSE)</f>
        <v>0</v>
      </c>
      <c r="AC778" s="250">
        <f>VLOOKUP($A778,'App C Assum'!$A:$I,8,FALSE)</f>
        <v>0</v>
      </c>
      <c r="AD778" s="250">
        <f>VLOOKUP($A778,'App C Assum'!$A:$I,9,FALSE)</f>
        <v>0</v>
      </c>
      <c r="AG778" s="250">
        <f>VLOOKUP($A778,'App C Share Outflows'!$A:$I,5,FALSE)</f>
        <v>39391.401104999983</v>
      </c>
      <c r="AH778" s="250">
        <f>VLOOKUP($A778,'App C Share Outflows'!$A:$I,6,FALSE)</f>
        <v>39391.401104999983</v>
      </c>
      <c r="AI778" s="250">
        <f>VLOOKUP($A778,'App C Share Outflows'!$A:$I,7,FALSE)</f>
        <v>14783.339954999901</v>
      </c>
      <c r="AJ778" s="250">
        <f>VLOOKUP($A778,'App C Share Outflows'!$A:$I,8,FALSE)</f>
        <v>0</v>
      </c>
      <c r="AK778" s="250">
        <f>VLOOKUP($A778,'App C Share Outflows'!$A:$I,9,FALSE)</f>
        <v>0</v>
      </c>
      <c r="AN778" s="250">
        <f>VLOOKUP($A778,'App C Share Inflows'!$A:$I,5,FALSE)</f>
        <v>-19195.71437500004</v>
      </c>
      <c r="AO778" s="250">
        <f>VLOOKUP($A778,'App C Share Inflows'!$A:$I,6,FALSE)</f>
        <v>-14380.71437500004</v>
      </c>
      <c r="AP778" s="250">
        <f>VLOOKUP($A778,'App C Share Inflows'!$A:$I,7,FALSE)</f>
        <v>0</v>
      </c>
      <c r="AQ778" s="250">
        <f>VLOOKUP($A778,'App C Share Inflows'!$A:$I,8,FALSE)</f>
        <v>0</v>
      </c>
      <c r="AR778" s="250">
        <f>VLOOKUP($A778,'App C Share Inflows'!$A:$I,9,FALSE)</f>
        <v>0</v>
      </c>
    </row>
    <row r="779" spans="1:44">
      <c r="A779" s="4">
        <v>98414</v>
      </c>
      <c r="B779" s="84" t="s">
        <v>14</v>
      </c>
      <c r="C779" s="249">
        <f>VLOOKUP($A779,'App C Total'!$A:$I,3,FALSE)</f>
        <v>3.7610000000000001E-5</v>
      </c>
      <c r="D779" s="44"/>
      <c r="E779" s="250">
        <f>VLOOKUP($A779,'App C Total'!$A:$I,5,FALSE)</f>
        <v>36794.605322500007</v>
      </c>
      <c r="F779" s="250">
        <f>VLOOKUP($A779,'App C Total'!$A:$I,6,FALSE)</f>
        <v>15997.784962500005</v>
      </c>
      <c r="G779" s="250">
        <f>VLOOKUP($A779,'App C Total'!$A:$I,7,FALSE)</f>
        <v>43606.755772500001</v>
      </c>
      <c r="H779" s="250">
        <f>VLOOKUP($A779,'App C Total'!$A:$I,8,FALSE)</f>
        <v>2819.0951599999999</v>
      </c>
      <c r="I779" s="250">
        <f>VLOOKUP($A779,'App C Total'!$A:$I,9,FALSE)</f>
        <v>0</v>
      </c>
      <c r="L779" s="250">
        <f>VLOOKUP($A779,'App C Exp'!$A:$I,5,FALSE)</f>
        <v>10809.07639</v>
      </c>
      <c r="M779" s="250">
        <f>VLOOKUP($A779,'App C Exp'!$A:$I,6,FALSE)</f>
        <v>8025.5602900000004</v>
      </c>
      <c r="N779" s="250">
        <f>VLOOKUP($A779,'App C Exp'!$A:$I,7,FALSE)</f>
        <v>8324.2965199999999</v>
      </c>
      <c r="O779" s="250">
        <f>VLOOKUP($A779,'App C Exp'!$A:$I,8,FALSE)</f>
        <v>0</v>
      </c>
      <c r="P779" s="250">
        <f>VLOOKUP($A779,'App C Exp'!$A:$I,9,FALSE)</f>
        <v>0</v>
      </c>
      <c r="S779" s="250">
        <f>VLOOKUP($A779,'App C Inv'!$A:$I,5,FALSE)</f>
        <v>16609.140149999999</v>
      </c>
      <c r="T779" s="250">
        <f>VLOOKUP($A779,'App C Inv'!$A:$I,6,FALSE)</f>
        <v>11011.90712</v>
      </c>
      <c r="U779" s="250">
        <f>VLOOKUP($A779,'App C Inv'!$A:$I,7,FALSE)</f>
        <v>36228.396650000002</v>
      </c>
      <c r="V779" s="250">
        <f>VLOOKUP($A779,'App C Inv'!$A:$I,8,FALSE)</f>
        <v>2819.0951599999999</v>
      </c>
      <c r="W779" s="250">
        <f>VLOOKUP($A779,'App C Inv'!$A:$I,9,FALSE)</f>
        <v>0</v>
      </c>
      <c r="Z779" s="250">
        <f>VLOOKUP($A779,'App C Assum'!$A:$I,5,FALSE)</f>
        <v>10585.07123</v>
      </c>
      <c r="AA779" s="250">
        <f>VLOOKUP($A779,'App C Assum'!$A:$I,6,FALSE)</f>
        <v>0</v>
      </c>
      <c r="AB779" s="250">
        <f>VLOOKUP($A779,'App C Assum'!$A:$I,7,FALSE)</f>
        <v>0</v>
      </c>
      <c r="AC779" s="250">
        <f>VLOOKUP($A779,'App C Assum'!$A:$I,8,FALSE)</f>
        <v>0</v>
      </c>
      <c r="AD779" s="250">
        <f>VLOOKUP($A779,'App C Assum'!$A:$I,9,FALSE)</f>
        <v>0</v>
      </c>
      <c r="AG779" s="250">
        <f>VLOOKUP($A779,'App C Share Outflows'!$A:$I,5,FALSE)</f>
        <v>1831</v>
      </c>
      <c r="AH779" s="250">
        <f>VLOOKUP($A779,'App C Share Outflows'!$A:$I,6,FALSE)</f>
        <v>0</v>
      </c>
      <c r="AI779" s="250">
        <f>VLOOKUP($A779,'App C Share Outflows'!$A:$I,7,FALSE)</f>
        <v>0</v>
      </c>
      <c r="AJ779" s="250">
        <f>VLOOKUP($A779,'App C Share Outflows'!$A:$I,8,FALSE)</f>
        <v>0</v>
      </c>
      <c r="AK779" s="250">
        <f>VLOOKUP($A779,'App C Share Outflows'!$A:$I,9,FALSE)</f>
        <v>0</v>
      </c>
      <c r="AN779" s="250">
        <f>VLOOKUP($A779,'App C Share Inflows'!$A:$I,5,FALSE)</f>
        <v>-3039.6824474999949</v>
      </c>
      <c r="AO779" s="250">
        <f>VLOOKUP($A779,'App C Share Inflows'!$A:$I,6,FALSE)</f>
        <v>-3039.6824474999949</v>
      </c>
      <c r="AP779" s="250">
        <f>VLOOKUP($A779,'App C Share Inflows'!$A:$I,7,FALSE)</f>
        <v>-945.93739749999622</v>
      </c>
      <c r="AQ779" s="250">
        <f>VLOOKUP($A779,'App C Share Inflows'!$A:$I,8,FALSE)</f>
        <v>0</v>
      </c>
      <c r="AR779" s="250">
        <f>VLOOKUP($A779,'App C Share Inflows'!$A:$I,9,FALSE)</f>
        <v>0</v>
      </c>
    </row>
    <row r="780" spans="1:44">
      <c r="A780" s="4">
        <v>98417</v>
      </c>
      <c r="B780" s="84" t="s">
        <v>773</v>
      </c>
      <c r="C780" s="249">
        <f>VLOOKUP($A780,'App C Total'!$A:$I,3,FALSE)</f>
        <v>2.8549999999999999E-5</v>
      </c>
      <c r="D780" s="44"/>
      <c r="E780" s="250">
        <f>VLOOKUP($A780,'App C Total'!$A:$I,5,FALSE)</f>
        <v>42507.347187499996</v>
      </c>
      <c r="F780" s="250">
        <f>VLOOKUP($A780,'App C Total'!$A:$I,6,FALSE)</f>
        <v>25517.267387499996</v>
      </c>
      <c r="G780" s="250">
        <f>VLOOKUP($A780,'App C Total'!$A:$I,7,FALSE)</f>
        <v>42571.467187499999</v>
      </c>
      <c r="H780" s="250">
        <f>VLOOKUP($A780,'App C Total'!$A:$I,8,FALSE)</f>
        <v>2139.9937999999997</v>
      </c>
      <c r="I780" s="250">
        <f>VLOOKUP($A780,'App C Total'!$A:$I,9,FALSE)</f>
        <v>0</v>
      </c>
      <c r="L780" s="250">
        <f>VLOOKUP($A780,'App C Exp'!$A:$I,5,FALSE)</f>
        <v>8205.2414499999995</v>
      </c>
      <c r="M780" s="250">
        <f>VLOOKUP($A780,'App C Exp'!$A:$I,6,FALSE)</f>
        <v>6092.2559499999998</v>
      </c>
      <c r="N780" s="250">
        <f>VLOOKUP($A780,'App C Exp'!$A:$I,7,FALSE)</f>
        <v>6319.0285999999996</v>
      </c>
      <c r="O780" s="250">
        <f>VLOOKUP($A780,'App C Exp'!$A:$I,8,FALSE)</f>
        <v>0</v>
      </c>
      <c r="P780" s="250">
        <f>VLOOKUP($A780,'App C Exp'!$A:$I,9,FALSE)</f>
        <v>0</v>
      </c>
      <c r="S780" s="250">
        <f>VLOOKUP($A780,'App C Inv'!$A:$I,5,FALSE)</f>
        <v>12608.108249999999</v>
      </c>
      <c r="T780" s="250">
        <f>VLOOKUP($A780,'App C Inv'!$A:$I,6,FALSE)</f>
        <v>8359.2116000000005</v>
      </c>
      <c r="U780" s="250">
        <f>VLOOKUP($A780,'App C Inv'!$A:$I,7,FALSE)</f>
        <v>27501.215749999999</v>
      </c>
      <c r="V780" s="250">
        <f>VLOOKUP($A780,'App C Inv'!$A:$I,8,FALSE)</f>
        <v>2139.9937999999997</v>
      </c>
      <c r="W780" s="250">
        <f>VLOOKUP($A780,'App C Inv'!$A:$I,9,FALSE)</f>
        <v>0</v>
      </c>
      <c r="Z780" s="250">
        <f>VLOOKUP($A780,'App C Assum'!$A:$I,5,FALSE)</f>
        <v>8035.1976500000001</v>
      </c>
      <c r="AA780" s="250">
        <f>VLOOKUP($A780,'App C Assum'!$A:$I,6,FALSE)</f>
        <v>0</v>
      </c>
      <c r="AB780" s="250">
        <f>VLOOKUP($A780,'App C Assum'!$A:$I,7,FALSE)</f>
        <v>0</v>
      </c>
      <c r="AC780" s="250">
        <f>VLOOKUP($A780,'App C Assum'!$A:$I,8,FALSE)</f>
        <v>0</v>
      </c>
      <c r="AD780" s="250">
        <f>VLOOKUP($A780,'App C Assum'!$A:$I,9,FALSE)</f>
        <v>0</v>
      </c>
      <c r="AG780" s="250">
        <f>VLOOKUP($A780,'App C Share Outflows'!$A:$I,5,FALSE)</f>
        <v>14227.115337499996</v>
      </c>
      <c r="AH780" s="250">
        <f>VLOOKUP($A780,'App C Share Outflows'!$A:$I,6,FALSE)</f>
        <v>11634.115337499996</v>
      </c>
      <c r="AI780" s="250">
        <f>VLOOKUP($A780,'App C Share Outflows'!$A:$I,7,FALSE)</f>
        <v>8751.2228374999977</v>
      </c>
      <c r="AJ780" s="250">
        <f>VLOOKUP($A780,'App C Share Outflows'!$A:$I,8,FALSE)</f>
        <v>0</v>
      </c>
      <c r="AK780" s="250">
        <f>VLOOKUP($A780,'App C Share Outflows'!$A:$I,9,FALSE)</f>
        <v>0</v>
      </c>
      <c r="AN780" s="250">
        <f>VLOOKUP($A780,'App C Share Inflows'!$A:$I,5,FALSE)</f>
        <v>-568.31549999999879</v>
      </c>
      <c r="AO780" s="250">
        <f>VLOOKUP($A780,'App C Share Inflows'!$A:$I,6,FALSE)</f>
        <v>-568.31549999999879</v>
      </c>
      <c r="AP780" s="250">
        <f>VLOOKUP($A780,'App C Share Inflows'!$A:$I,7,FALSE)</f>
        <v>0</v>
      </c>
      <c r="AQ780" s="250">
        <f>VLOOKUP($A780,'App C Share Inflows'!$A:$I,8,FALSE)</f>
        <v>0</v>
      </c>
      <c r="AR780" s="250">
        <f>VLOOKUP($A780,'App C Share Inflows'!$A:$I,9,FALSE)</f>
        <v>0</v>
      </c>
    </row>
    <row r="781" spans="1:44">
      <c r="A781" s="4">
        <v>98421</v>
      </c>
      <c r="B781" s="84" t="s">
        <v>774</v>
      </c>
      <c r="C781" s="249">
        <f>VLOOKUP($A781,'App C Total'!$A:$I,3,FALSE)</f>
        <v>1.4755000000000001E-4</v>
      </c>
      <c r="D781" s="44"/>
      <c r="E781" s="250">
        <f>VLOOKUP($A781,'App C Total'!$A:$I,5,FALSE)</f>
        <v>174260.48658750003</v>
      </c>
      <c r="F781" s="250">
        <f>VLOOKUP($A781,'App C Total'!$A:$I,6,FALSE)</f>
        <v>101505.56278750002</v>
      </c>
      <c r="G781" s="250">
        <f>VLOOKUP($A781,'App C Total'!$A:$I,7,FALSE)</f>
        <v>197381.6447375</v>
      </c>
      <c r="H781" s="250">
        <f>VLOOKUP($A781,'App C Total'!$A:$I,8,FALSE)</f>
        <v>11059.757800000001</v>
      </c>
      <c r="I781" s="250">
        <f>VLOOKUP($A781,'App C Total'!$A:$I,9,FALSE)</f>
        <v>0</v>
      </c>
      <c r="L781" s="250">
        <f>VLOOKUP($A781,'App C Exp'!$A:$I,5,FALSE)</f>
        <v>42405.722450000001</v>
      </c>
      <c r="M781" s="250">
        <f>VLOOKUP($A781,'App C Exp'!$A:$I,6,FALSE)</f>
        <v>31485.546950000004</v>
      </c>
      <c r="N781" s="250">
        <f>VLOOKUP($A781,'App C Exp'!$A:$I,7,FALSE)</f>
        <v>32657.536600000003</v>
      </c>
      <c r="O781" s="250">
        <f>VLOOKUP($A781,'App C Exp'!$A:$I,8,FALSE)</f>
        <v>0</v>
      </c>
      <c r="P781" s="250">
        <f>VLOOKUP($A781,'App C Exp'!$A:$I,9,FALSE)</f>
        <v>0</v>
      </c>
      <c r="S781" s="250">
        <f>VLOOKUP($A781,'App C Inv'!$A:$I,5,FALSE)</f>
        <v>65160.293250000002</v>
      </c>
      <c r="T781" s="250">
        <f>VLOOKUP($A781,'App C Inv'!$A:$I,6,FALSE)</f>
        <v>43201.459600000002</v>
      </c>
      <c r="U781" s="250">
        <f>VLOOKUP($A781,'App C Inv'!$A:$I,7,FALSE)</f>
        <v>142129.75075000001</v>
      </c>
      <c r="V781" s="250">
        <f>VLOOKUP($A781,'App C Inv'!$A:$I,8,FALSE)</f>
        <v>11059.757800000001</v>
      </c>
      <c r="W781" s="250">
        <f>VLOOKUP($A781,'App C Inv'!$A:$I,9,FALSE)</f>
        <v>0</v>
      </c>
      <c r="Z781" s="250">
        <f>VLOOKUP($A781,'App C Assum'!$A:$I,5,FALSE)</f>
        <v>41526.914649999999</v>
      </c>
      <c r="AA781" s="250">
        <f>VLOOKUP($A781,'App C Assum'!$A:$I,6,FALSE)</f>
        <v>0</v>
      </c>
      <c r="AB781" s="250">
        <f>VLOOKUP($A781,'App C Assum'!$A:$I,7,FALSE)</f>
        <v>0</v>
      </c>
      <c r="AC781" s="250">
        <f>VLOOKUP($A781,'App C Assum'!$A:$I,8,FALSE)</f>
        <v>0</v>
      </c>
      <c r="AD781" s="250">
        <f>VLOOKUP($A781,'App C Assum'!$A:$I,9,FALSE)</f>
        <v>0</v>
      </c>
      <c r="AG781" s="250">
        <f>VLOOKUP($A781,'App C Share Outflows'!$A:$I,5,FALSE)</f>
        <v>26818.556237500012</v>
      </c>
      <c r="AH781" s="250">
        <f>VLOOKUP($A781,'App C Share Outflows'!$A:$I,6,FALSE)</f>
        <v>26818.556237500012</v>
      </c>
      <c r="AI781" s="250">
        <f>VLOOKUP($A781,'App C Share Outflows'!$A:$I,7,FALSE)</f>
        <v>22594.3573875</v>
      </c>
      <c r="AJ781" s="250">
        <f>VLOOKUP($A781,'App C Share Outflows'!$A:$I,8,FALSE)</f>
        <v>0</v>
      </c>
      <c r="AK781" s="250">
        <f>VLOOKUP($A781,'App C Share Outflows'!$A:$I,9,FALSE)</f>
        <v>0</v>
      </c>
      <c r="AN781" s="250">
        <f>VLOOKUP($A781,'App C Share Inflows'!$A:$I,5,FALSE)</f>
        <v>-1651</v>
      </c>
      <c r="AO781" s="250">
        <f>VLOOKUP($A781,'App C Share Inflows'!$A:$I,6,FALSE)</f>
        <v>0</v>
      </c>
      <c r="AP781" s="250">
        <f>VLOOKUP($A781,'App C Share Inflows'!$A:$I,7,FALSE)</f>
        <v>0</v>
      </c>
      <c r="AQ781" s="250">
        <f>VLOOKUP($A781,'App C Share Inflows'!$A:$I,8,FALSE)</f>
        <v>0</v>
      </c>
      <c r="AR781" s="250">
        <f>VLOOKUP($A781,'App C Share Inflows'!$A:$I,9,FALSE)</f>
        <v>0</v>
      </c>
    </row>
    <row r="782" spans="1:44">
      <c r="A782" s="4">
        <v>98427</v>
      </c>
      <c r="B782" s="84" t="s">
        <v>775</v>
      </c>
      <c r="C782" s="249">
        <f>VLOOKUP($A782,'App C Total'!$A:$I,3,FALSE)</f>
        <v>7.4100000000000002E-6</v>
      </c>
      <c r="D782" s="44"/>
      <c r="E782" s="250">
        <f>VLOOKUP($A782,'App C Total'!$A:$I,5,FALSE)</f>
        <v>11249.542122500001</v>
      </c>
      <c r="F782" s="250">
        <f>VLOOKUP($A782,'App C Total'!$A:$I,6,FALSE)</f>
        <v>7348.8569625000009</v>
      </c>
      <c r="G782" s="250">
        <f>VLOOKUP($A782,'App C Total'!$A:$I,7,FALSE)</f>
        <v>9753.1816225000002</v>
      </c>
      <c r="H782" s="250">
        <f>VLOOKUP($A782,'App C Total'!$A:$I,8,FALSE)</f>
        <v>555.42395999999997</v>
      </c>
      <c r="I782" s="250">
        <f>VLOOKUP($A782,'App C Total'!$A:$I,9,FALSE)</f>
        <v>0</v>
      </c>
      <c r="L782" s="250">
        <f>VLOOKUP($A782,'App C Exp'!$A:$I,5,FALSE)</f>
        <v>2129.6265899999999</v>
      </c>
      <c r="M782" s="250">
        <f>VLOOKUP($A782,'App C Exp'!$A:$I,6,FALSE)</f>
        <v>1581.2124900000001</v>
      </c>
      <c r="N782" s="250">
        <f>VLOOKUP($A782,'App C Exp'!$A:$I,7,FALSE)</f>
        <v>1640.0701200000001</v>
      </c>
      <c r="O782" s="250">
        <f>VLOOKUP($A782,'App C Exp'!$A:$I,8,FALSE)</f>
        <v>0</v>
      </c>
      <c r="P782" s="250">
        <f>VLOOKUP($A782,'App C Exp'!$A:$I,9,FALSE)</f>
        <v>0</v>
      </c>
      <c r="S782" s="250">
        <f>VLOOKUP($A782,'App C Inv'!$A:$I,5,FALSE)</f>
        <v>3272.36715</v>
      </c>
      <c r="T782" s="250">
        <f>VLOOKUP($A782,'App C Inv'!$A:$I,6,FALSE)</f>
        <v>2169.5887200000002</v>
      </c>
      <c r="U782" s="250">
        <f>VLOOKUP($A782,'App C Inv'!$A:$I,7,FALSE)</f>
        <v>7137.7936500000005</v>
      </c>
      <c r="V782" s="250">
        <f>VLOOKUP($A782,'App C Inv'!$A:$I,8,FALSE)</f>
        <v>555.42395999999997</v>
      </c>
      <c r="W782" s="250">
        <f>VLOOKUP($A782,'App C Inv'!$A:$I,9,FALSE)</f>
        <v>0</v>
      </c>
      <c r="Z782" s="250">
        <f>VLOOKUP($A782,'App C Assum'!$A:$I,5,FALSE)</f>
        <v>2085.4926300000002</v>
      </c>
      <c r="AA782" s="250">
        <f>VLOOKUP($A782,'App C Assum'!$A:$I,6,FALSE)</f>
        <v>0</v>
      </c>
      <c r="AB782" s="250">
        <f>VLOOKUP($A782,'App C Assum'!$A:$I,7,FALSE)</f>
        <v>0</v>
      </c>
      <c r="AC782" s="250">
        <f>VLOOKUP($A782,'App C Assum'!$A:$I,8,FALSE)</f>
        <v>0</v>
      </c>
      <c r="AD782" s="250">
        <f>VLOOKUP($A782,'App C Assum'!$A:$I,9,FALSE)</f>
        <v>0</v>
      </c>
      <c r="AG782" s="250">
        <f>VLOOKUP($A782,'App C Share Outflows'!$A:$I,5,FALSE)</f>
        <v>3762.0557525000004</v>
      </c>
      <c r="AH782" s="250">
        <f>VLOOKUP($A782,'App C Share Outflows'!$A:$I,6,FALSE)</f>
        <v>3598.0557525000004</v>
      </c>
      <c r="AI782" s="250">
        <f>VLOOKUP($A782,'App C Share Outflows'!$A:$I,7,FALSE)</f>
        <v>975.31785250000007</v>
      </c>
      <c r="AJ782" s="250">
        <f>VLOOKUP($A782,'App C Share Outflows'!$A:$I,8,FALSE)</f>
        <v>0</v>
      </c>
      <c r="AK782" s="250">
        <f>VLOOKUP($A782,'App C Share Outflows'!$A:$I,9,FALSE)</f>
        <v>0</v>
      </c>
      <c r="AN782" s="250">
        <f>VLOOKUP($A782,'App C Share Inflows'!$A:$I,5,FALSE)</f>
        <v>0</v>
      </c>
      <c r="AO782" s="250">
        <f>VLOOKUP($A782,'App C Share Inflows'!$A:$I,6,FALSE)</f>
        <v>0</v>
      </c>
      <c r="AP782" s="250">
        <f>VLOOKUP($A782,'App C Share Inflows'!$A:$I,7,FALSE)</f>
        <v>0</v>
      </c>
      <c r="AQ782" s="250">
        <f>VLOOKUP($A782,'App C Share Inflows'!$A:$I,8,FALSE)</f>
        <v>0</v>
      </c>
      <c r="AR782" s="250">
        <f>VLOOKUP($A782,'App C Share Inflows'!$A:$I,9,FALSE)</f>
        <v>0</v>
      </c>
    </row>
    <row r="783" spans="1:44">
      <c r="A783" s="4">
        <v>98431</v>
      </c>
      <c r="B783" s="84" t="s">
        <v>776</v>
      </c>
      <c r="C783" s="249">
        <f>VLOOKUP($A783,'App C Total'!$A:$I,3,FALSE)</f>
        <v>2.3403000000000001E-4</v>
      </c>
      <c r="D783" s="44"/>
      <c r="E783" s="250">
        <f>VLOOKUP($A783,'App C Total'!$A:$I,5,FALSE)</f>
        <v>213378.85234250003</v>
      </c>
      <c r="F783" s="250">
        <f>VLOOKUP($A783,'App C Total'!$A:$I,6,FALSE)</f>
        <v>76162.140062500024</v>
      </c>
      <c r="G783" s="250">
        <f>VLOOKUP($A783,'App C Total'!$A:$I,7,FALSE)</f>
        <v>249000.26936750003</v>
      </c>
      <c r="H783" s="250">
        <f>VLOOKUP($A783,'App C Total'!$A:$I,8,FALSE)</f>
        <v>17541.952680000002</v>
      </c>
      <c r="I783" s="250">
        <f>VLOOKUP($A783,'App C Total'!$A:$I,9,FALSE)</f>
        <v>0</v>
      </c>
      <c r="L783" s="250">
        <f>VLOOKUP($A783,'App C Exp'!$A:$I,5,FALSE)</f>
        <v>67259.987970000002</v>
      </c>
      <c r="M783" s="250">
        <f>VLOOKUP($A783,'App C Exp'!$A:$I,6,FALSE)</f>
        <v>49939.427670000005</v>
      </c>
      <c r="N783" s="250">
        <f>VLOOKUP($A783,'App C Exp'!$A:$I,7,FALSE)</f>
        <v>51798.327960000002</v>
      </c>
      <c r="O783" s="250">
        <f>VLOOKUP($A783,'App C Exp'!$A:$I,8,FALSE)</f>
        <v>0</v>
      </c>
      <c r="P783" s="250">
        <f>VLOOKUP($A783,'App C Exp'!$A:$I,9,FALSE)</f>
        <v>0</v>
      </c>
      <c r="S783" s="250">
        <f>VLOOKUP($A783,'App C Inv'!$A:$I,5,FALSE)</f>
        <v>103351.15845</v>
      </c>
      <c r="T783" s="250">
        <f>VLOOKUP($A783,'App C Inv'!$A:$I,6,FALSE)</f>
        <v>68522.11176</v>
      </c>
      <c r="U783" s="250">
        <f>VLOOKUP($A783,'App C Inv'!$A:$I,7,FALSE)</f>
        <v>225432.90794999999</v>
      </c>
      <c r="V783" s="250">
        <f>VLOOKUP($A783,'App C Inv'!$A:$I,8,FALSE)</f>
        <v>17541.952680000002</v>
      </c>
      <c r="W783" s="250">
        <f>VLOOKUP($A783,'App C Inv'!$A:$I,9,FALSE)</f>
        <v>0</v>
      </c>
      <c r="Z783" s="250">
        <f>VLOOKUP($A783,'App C Assum'!$A:$I,5,FALSE)</f>
        <v>65866.105290000007</v>
      </c>
      <c r="AA783" s="250">
        <f>VLOOKUP($A783,'App C Assum'!$A:$I,6,FALSE)</f>
        <v>0</v>
      </c>
      <c r="AB783" s="250">
        <f>VLOOKUP($A783,'App C Assum'!$A:$I,7,FALSE)</f>
        <v>0</v>
      </c>
      <c r="AC783" s="250">
        <f>VLOOKUP($A783,'App C Assum'!$A:$I,8,FALSE)</f>
        <v>0</v>
      </c>
      <c r="AD783" s="250">
        <f>VLOOKUP($A783,'App C Assum'!$A:$I,9,FALSE)</f>
        <v>0</v>
      </c>
      <c r="AG783" s="250">
        <f>VLOOKUP($A783,'App C Share Outflows'!$A:$I,5,FALSE)</f>
        <v>19201</v>
      </c>
      <c r="AH783" s="250">
        <f>VLOOKUP($A783,'App C Share Outflows'!$A:$I,6,FALSE)</f>
        <v>0</v>
      </c>
      <c r="AI783" s="250">
        <f>VLOOKUP($A783,'App C Share Outflows'!$A:$I,7,FALSE)</f>
        <v>0</v>
      </c>
      <c r="AJ783" s="250">
        <f>VLOOKUP($A783,'App C Share Outflows'!$A:$I,8,FALSE)</f>
        <v>0</v>
      </c>
      <c r="AK783" s="250">
        <f>VLOOKUP($A783,'App C Share Outflows'!$A:$I,9,FALSE)</f>
        <v>0</v>
      </c>
      <c r="AN783" s="250">
        <f>VLOOKUP($A783,'App C Share Inflows'!$A:$I,5,FALSE)</f>
        <v>-42299.39936749998</v>
      </c>
      <c r="AO783" s="250">
        <f>VLOOKUP($A783,'App C Share Inflows'!$A:$I,6,FALSE)</f>
        <v>-42299.39936749998</v>
      </c>
      <c r="AP783" s="250">
        <f>VLOOKUP($A783,'App C Share Inflows'!$A:$I,7,FALSE)</f>
        <v>-28230.966542499966</v>
      </c>
      <c r="AQ783" s="250">
        <f>VLOOKUP($A783,'App C Share Inflows'!$A:$I,8,FALSE)</f>
        <v>0</v>
      </c>
      <c r="AR783" s="250">
        <f>VLOOKUP($A783,'App C Share Inflows'!$A:$I,9,FALSE)</f>
        <v>0</v>
      </c>
    </row>
    <row r="784" spans="1:44">
      <c r="A784" s="4">
        <v>98441</v>
      </c>
      <c r="B784" s="84" t="s">
        <v>777</v>
      </c>
      <c r="C784" s="249">
        <f>VLOOKUP($A784,'App C Total'!$A:$I,3,FALSE)</f>
        <v>1.0679E-4</v>
      </c>
      <c r="D784" s="44"/>
      <c r="E784" s="250">
        <f>VLOOKUP($A784,'App C Total'!$A:$I,5,FALSE)</f>
        <v>91426.197752500011</v>
      </c>
      <c r="F784" s="250">
        <f>VLOOKUP($A784,'App C Total'!$A:$I,6,FALSE)</f>
        <v>37892.563712500014</v>
      </c>
      <c r="G784" s="250">
        <f>VLOOKUP($A784,'App C Total'!$A:$I,7,FALSE)</f>
        <v>116402.27857750002</v>
      </c>
      <c r="H784" s="250">
        <f>VLOOKUP($A784,'App C Total'!$A:$I,8,FALSE)</f>
        <v>8004.5512399999998</v>
      </c>
      <c r="I784" s="250">
        <f>VLOOKUP($A784,'App C Total'!$A:$I,9,FALSE)</f>
        <v>0</v>
      </c>
      <c r="L784" s="250">
        <f>VLOOKUP($A784,'App C Exp'!$A:$I,5,FALSE)</f>
        <v>30691.339209999998</v>
      </c>
      <c r="M784" s="250">
        <f>VLOOKUP($A784,'App C Exp'!$A:$I,6,FALSE)</f>
        <v>22787.811310000001</v>
      </c>
      <c r="N784" s="250">
        <f>VLOOKUP($A784,'App C Exp'!$A:$I,7,FALSE)</f>
        <v>23636.044279999998</v>
      </c>
      <c r="O784" s="250">
        <f>VLOOKUP($A784,'App C Exp'!$A:$I,8,FALSE)</f>
        <v>0</v>
      </c>
      <c r="P784" s="250">
        <f>VLOOKUP($A784,'App C Exp'!$A:$I,9,FALSE)</f>
        <v>0</v>
      </c>
      <c r="S784" s="250">
        <f>VLOOKUP($A784,'App C Inv'!$A:$I,5,FALSE)</f>
        <v>47160.065849999999</v>
      </c>
      <c r="T784" s="250">
        <f>VLOOKUP($A784,'App C Inv'!$A:$I,6,FALSE)</f>
        <v>31267.257679999999</v>
      </c>
      <c r="U784" s="250">
        <f>VLOOKUP($A784,'App C Inv'!$A:$I,7,FALSE)</f>
        <v>102867.06935000001</v>
      </c>
      <c r="V784" s="250">
        <f>VLOOKUP($A784,'App C Inv'!$A:$I,8,FALSE)</f>
        <v>8004.5512399999998</v>
      </c>
      <c r="W784" s="250">
        <f>VLOOKUP($A784,'App C Inv'!$A:$I,9,FALSE)</f>
        <v>0</v>
      </c>
      <c r="Z784" s="250">
        <f>VLOOKUP($A784,'App C Assum'!$A:$I,5,FALSE)</f>
        <v>30055.29797</v>
      </c>
      <c r="AA784" s="250">
        <f>VLOOKUP($A784,'App C Assum'!$A:$I,6,FALSE)</f>
        <v>0</v>
      </c>
      <c r="AB784" s="250">
        <f>VLOOKUP($A784,'App C Assum'!$A:$I,7,FALSE)</f>
        <v>0</v>
      </c>
      <c r="AC784" s="250">
        <f>VLOOKUP($A784,'App C Assum'!$A:$I,8,FALSE)</f>
        <v>0</v>
      </c>
      <c r="AD784" s="250">
        <f>VLOOKUP($A784,'App C Assum'!$A:$I,9,FALSE)</f>
        <v>0</v>
      </c>
      <c r="AG784" s="250">
        <f>VLOOKUP($A784,'App C Share Outflows'!$A:$I,5,FALSE)</f>
        <v>0</v>
      </c>
      <c r="AH784" s="250">
        <f>VLOOKUP($A784,'App C Share Outflows'!$A:$I,6,FALSE)</f>
        <v>0</v>
      </c>
      <c r="AI784" s="250">
        <f>VLOOKUP($A784,'App C Share Outflows'!$A:$I,7,FALSE)</f>
        <v>0</v>
      </c>
      <c r="AJ784" s="250">
        <f>VLOOKUP($A784,'App C Share Outflows'!$A:$I,8,FALSE)</f>
        <v>0</v>
      </c>
      <c r="AK784" s="250">
        <f>VLOOKUP($A784,'App C Share Outflows'!$A:$I,9,FALSE)</f>
        <v>0</v>
      </c>
      <c r="AN784" s="250">
        <f>VLOOKUP($A784,'App C Share Inflows'!$A:$I,5,FALSE)</f>
        <v>-16480.505277499986</v>
      </c>
      <c r="AO784" s="250">
        <f>VLOOKUP($A784,'App C Share Inflows'!$A:$I,6,FALSE)</f>
        <v>-16162.505277499986</v>
      </c>
      <c r="AP784" s="250">
        <f>VLOOKUP($A784,'App C Share Inflows'!$A:$I,7,FALSE)</f>
        <v>-10100.835052499988</v>
      </c>
      <c r="AQ784" s="250">
        <f>VLOOKUP($A784,'App C Share Inflows'!$A:$I,8,FALSE)</f>
        <v>0</v>
      </c>
      <c r="AR784" s="250">
        <f>VLOOKUP($A784,'App C Share Inflows'!$A:$I,9,FALSE)</f>
        <v>0</v>
      </c>
    </row>
    <row r="785" spans="1:44">
      <c r="A785" s="4">
        <v>98451</v>
      </c>
      <c r="B785" s="84" t="s">
        <v>778</v>
      </c>
      <c r="C785" s="249">
        <f>VLOOKUP($A785,'App C Total'!$A:$I,3,FALSE)</f>
        <v>4.1E-5</v>
      </c>
      <c r="D785" s="44"/>
      <c r="E785" s="250">
        <f>VLOOKUP($A785,'App C Total'!$A:$I,5,FALSE)</f>
        <v>44098.427600000017</v>
      </c>
      <c r="F785" s="250">
        <f>VLOOKUP($A785,'App C Total'!$A:$I,6,FALSE)</f>
        <v>12269.111600000017</v>
      </c>
      <c r="G785" s="250">
        <f>VLOOKUP($A785,'App C Total'!$A:$I,7,FALSE)</f>
        <v>40163.392750000014</v>
      </c>
      <c r="H785" s="250">
        <f>VLOOKUP($A785,'App C Total'!$A:$I,8,FALSE)</f>
        <v>3073.1959999999999</v>
      </c>
      <c r="I785" s="250">
        <f>VLOOKUP($A785,'App C Total'!$A:$I,9,FALSE)</f>
        <v>0</v>
      </c>
      <c r="L785" s="250">
        <f>VLOOKUP($A785,'App C Exp'!$A:$I,5,FALSE)</f>
        <v>11783.359</v>
      </c>
      <c r="M785" s="250">
        <f>VLOOKUP($A785,'App C Exp'!$A:$I,6,FALSE)</f>
        <v>8748.9490000000005</v>
      </c>
      <c r="N785" s="250">
        <f>VLOOKUP($A785,'App C Exp'!$A:$I,7,FALSE)</f>
        <v>9074.612000000001</v>
      </c>
      <c r="O785" s="250">
        <f>VLOOKUP($A785,'App C Exp'!$A:$I,8,FALSE)</f>
        <v>0</v>
      </c>
      <c r="P785" s="250">
        <f>VLOOKUP($A785,'App C Exp'!$A:$I,9,FALSE)</f>
        <v>0</v>
      </c>
      <c r="S785" s="250">
        <f>VLOOKUP($A785,'App C Inv'!$A:$I,5,FALSE)</f>
        <v>18106.215</v>
      </c>
      <c r="T785" s="250">
        <f>VLOOKUP($A785,'App C Inv'!$A:$I,6,FALSE)</f>
        <v>12004.472</v>
      </c>
      <c r="U785" s="250">
        <f>VLOOKUP($A785,'App C Inv'!$A:$I,7,FALSE)</f>
        <v>39493.864999999998</v>
      </c>
      <c r="V785" s="250">
        <f>VLOOKUP($A785,'App C Inv'!$A:$I,8,FALSE)</f>
        <v>3073.1959999999999</v>
      </c>
      <c r="W785" s="250">
        <f>VLOOKUP($A785,'App C Inv'!$A:$I,9,FALSE)</f>
        <v>0</v>
      </c>
      <c r="Z785" s="250">
        <f>VLOOKUP($A785,'App C Assum'!$A:$I,5,FALSE)</f>
        <v>11539.163</v>
      </c>
      <c r="AA785" s="250">
        <f>VLOOKUP($A785,'App C Assum'!$A:$I,6,FALSE)</f>
        <v>0</v>
      </c>
      <c r="AB785" s="250">
        <f>VLOOKUP($A785,'App C Assum'!$A:$I,7,FALSE)</f>
        <v>0</v>
      </c>
      <c r="AC785" s="250">
        <f>VLOOKUP($A785,'App C Assum'!$A:$I,8,FALSE)</f>
        <v>0</v>
      </c>
      <c r="AD785" s="250">
        <f>VLOOKUP($A785,'App C Assum'!$A:$I,9,FALSE)</f>
        <v>0</v>
      </c>
      <c r="AG785" s="250">
        <f>VLOOKUP($A785,'App C Share Outflows'!$A:$I,5,FALSE)</f>
        <v>11835.978600000002</v>
      </c>
      <c r="AH785" s="250">
        <f>VLOOKUP($A785,'App C Share Outflows'!$A:$I,6,FALSE)</f>
        <v>681.97860000000219</v>
      </c>
      <c r="AI785" s="250">
        <f>VLOOKUP($A785,'App C Share Outflows'!$A:$I,7,FALSE)</f>
        <v>0</v>
      </c>
      <c r="AJ785" s="250">
        <f>VLOOKUP($A785,'App C Share Outflows'!$A:$I,8,FALSE)</f>
        <v>0</v>
      </c>
      <c r="AK785" s="250">
        <f>VLOOKUP($A785,'App C Share Outflows'!$A:$I,9,FALSE)</f>
        <v>0</v>
      </c>
      <c r="AN785" s="250">
        <f>VLOOKUP($A785,'App C Share Inflows'!$A:$I,5,FALSE)</f>
        <v>-9166.2879999999877</v>
      </c>
      <c r="AO785" s="250">
        <f>VLOOKUP($A785,'App C Share Inflows'!$A:$I,6,FALSE)</f>
        <v>-9166.2879999999877</v>
      </c>
      <c r="AP785" s="250">
        <f>VLOOKUP($A785,'App C Share Inflows'!$A:$I,7,FALSE)</f>
        <v>-8405.084249999989</v>
      </c>
      <c r="AQ785" s="250">
        <f>VLOOKUP($A785,'App C Share Inflows'!$A:$I,8,FALSE)</f>
        <v>0</v>
      </c>
      <c r="AR785" s="250">
        <f>VLOOKUP($A785,'App C Share Inflows'!$A:$I,9,FALSE)</f>
        <v>0</v>
      </c>
    </row>
    <row r="786" spans="1:44">
      <c r="A786" s="4">
        <v>98471</v>
      </c>
      <c r="B786" s="84" t="s">
        <v>950</v>
      </c>
      <c r="C786" s="249">
        <f>VLOOKUP($A786,'App C Total'!$A:$I,3,FALSE)</f>
        <v>1.3360000000000001E-5</v>
      </c>
      <c r="D786" s="44"/>
      <c r="E786" s="250">
        <f>VLOOKUP($A786,'App C Total'!$A:$I,5,FALSE)</f>
        <v>16294.644185000001</v>
      </c>
      <c r="F786" s="250">
        <f>VLOOKUP($A786,'App C Total'!$A:$I,6,FALSE)</f>
        <v>8854.5168249999988</v>
      </c>
      <c r="G786" s="250">
        <f>VLOOKUP($A786,'App C Total'!$A:$I,7,FALSE)</f>
        <v>17933.214409999997</v>
      </c>
      <c r="H786" s="250">
        <f>VLOOKUP($A786,'App C Total'!$A:$I,8,FALSE)</f>
        <v>1001.4121600000001</v>
      </c>
      <c r="I786" s="250">
        <f>VLOOKUP($A786,'App C Total'!$A:$I,9,FALSE)</f>
        <v>0</v>
      </c>
      <c r="L786" s="250">
        <f>VLOOKUP($A786,'App C Exp'!$A:$I,5,FALSE)</f>
        <v>3839.6506400000003</v>
      </c>
      <c r="M786" s="250">
        <f>VLOOKUP($A786,'App C Exp'!$A:$I,6,FALSE)</f>
        <v>2850.8770400000003</v>
      </c>
      <c r="N786" s="250">
        <f>VLOOKUP($A786,'App C Exp'!$A:$I,7,FALSE)</f>
        <v>2956.9955200000004</v>
      </c>
      <c r="O786" s="250">
        <f>VLOOKUP($A786,'App C Exp'!$A:$I,8,FALSE)</f>
        <v>0</v>
      </c>
      <c r="P786" s="250">
        <f>VLOOKUP($A786,'App C Exp'!$A:$I,9,FALSE)</f>
        <v>0</v>
      </c>
      <c r="S786" s="250">
        <f>VLOOKUP($A786,'App C Inv'!$A:$I,5,FALSE)</f>
        <v>5899.9764000000005</v>
      </c>
      <c r="T786" s="250">
        <f>VLOOKUP($A786,'App C Inv'!$A:$I,6,FALSE)</f>
        <v>3911.7011200000002</v>
      </c>
      <c r="U786" s="250">
        <f>VLOOKUP($A786,'App C Inv'!$A:$I,7,FALSE)</f>
        <v>12869.2204</v>
      </c>
      <c r="V786" s="250">
        <f>VLOOKUP($A786,'App C Inv'!$A:$I,8,FALSE)</f>
        <v>1001.4121600000001</v>
      </c>
      <c r="W786" s="250">
        <f>VLOOKUP($A786,'App C Inv'!$A:$I,9,FALSE)</f>
        <v>0</v>
      </c>
      <c r="Z786" s="250">
        <f>VLOOKUP($A786,'App C Assum'!$A:$I,5,FALSE)</f>
        <v>3760.0784800000001</v>
      </c>
      <c r="AA786" s="250">
        <f>VLOOKUP($A786,'App C Assum'!$A:$I,6,FALSE)</f>
        <v>0</v>
      </c>
      <c r="AB786" s="250">
        <f>VLOOKUP($A786,'App C Assum'!$A:$I,7,FALSE)</f>
        <v>0</v>
      </c>
      <c r="AC786" s="250">
        <f>VLOOKUP($A786,'App C Assum'!$A:$I,8,FALSE)</f>
        <v>0</v>
      </c>
      <c r="AD786" s="250">
        <f>VLOOKUP($A786,'App C Assum'!$A:$I,9,FALSE)</f>
        <v>0</v>
      </c>
      <c r="AG786" s="250">
        <f>VLOOKUP($A786,'App C Share Outflows'!$A:$I,5,FALSE)</f>
        <v>3435.1455399999982</v>
      </c>
      <c r="AH786" s="250">
        <f>VLOOKUP($A786,'App C Share Outflows'!$A:$I,6,FALSE)</f>
        <v>2732.1455399999982</v>
      </c>
      <c r="AI786" s="250">
        <f>VLOOKUP($A786,'App C Share Outflows'!$A:$I,7,FALSE)</f>
        <v>2106.9984899999977</v>
      </c>
      <c r="AJ786" s="250">
        <f>VLOOKUP($A786,'App C Share Outflows'!$A:$I,8,FALSE)</f>
        <v>0</v>
      </c>
      <c r="AK786" s="250">
        <f>VLOOKUP($A786,'App C Share Outflows'!$A:$I,9,FALSE)</f>
        <v>0</v>
      </c>
      <c r="AN786" s="250">
        <f>VLOOKUP($A786,'App C Share Inflows'!$A:$I,5,FALSE)</f>
        <v>-640.20687500000008</v>
      </c>
      <c r="AO786" s="250">
        <f>VLOOKUP($A786,'App C Share Inflows'!$A:$I,6,FALSE)</f>
        <v>-640.20687500000008</v>
      </c>
      <c r="AP786" s="250">
        <f>VLOOKUP($A786,'App C Share Inflows'!$A:$I,7,FALSE)</f>
        <v>0</v>
      </c>
      <c r="AQ786" s="250">
        <f>VLOOKUP($A786,'App C Share Inflows'!$A:$I,8,FALSE)</f>
        <v>0</v>
      </c>
      <c r="AR786" s="250">
        <f>VLOOKUP($A786,'App C Share Inflows'!$A:$I,9,FALSE)</f>
        <v>0</v>
      </c>
    </row>
    <row r="787" spans="1:44">
      <c r="A787" s="4">
        <v>98481</v>
      </c>
      <c r="B787" s="84" t="s">
        <v>779</v>
      </c>
      <c r="C787" s="249">
        <f>VLOOKUP($A787,'App C Total'!$A:$I,3,FALSE)</f>
        <v>7.4939999999999997E-5</v>
      </c>
      <c r="D787" s="44"/>
      <c r="E787" s="250">
        <f>VLOOKUP($A787,'App C Total'!$A:$I,5,FALSE)</f>
        <v>80350.098340000011</v>
      </c>
      <c r="F787" s="250">
        <f>VLOOKUP($A787,'App C Total'!$A:$I,6,FALSE)</f>
        <v>37384.654900000001</v>
      </c>
      <c r="G787" s="250">
        <f>VLOOKUP($A787,'App C Total'!$A:$I,7,FALSE)</f>
        <v>87533.573464999994</v>
      </c>
      <c r="H787" s="250">
        <f>VLOOKUP($A787,'App C Total'!$A:$I,8,FALSE)</f>
        <v>5617.2026399999995</v>
      </c>
      <c r="I787" s="250">
        <f>VLOOKUP($A787,'App C Total'!$A:$I,9,FALSE)</f>
        <v>0</v>
      </c>
      <c r="L787" s="250">
        <f>VLOOKUP($A787,'App C Exp'!$A:$I,5,FALSE)</f>
        <v>21537.681059999999</v>
      </c>
      <c r="M787" s="250">
        <f>VLOOKUP($A787,'App C Exp'!$A:$I,6,FALSE)</f>
        <v>15991.371659999999</v>
      </c>
      <c r="N787" s="250">
        <f>VLOOKUP($A787,'App C Exp'!$A:$I,7,FALSE)</f>
        <v>16586.620080000001</v>
      </c>
      <c r="O787" s="250">
        <f>VLOOKUP($A787,'App C Exp'!$A:$I,8,FALSE)</f>
        <v>0</v>
      </c>
      <c r="P787" s="250">
        <f>VLOOKUP($A787,'App C Exp'!$A:$I,9,FALSE)</f>
        <v>0</v>
      </c>
      <c r="S787" s="250">
        <f>VLOOKUP($A787,'App C Inv'!$A:$I,5,FALSE)</f>
        <v>33094.628100000002</v>
      </c>
      <c r="T787" s="250">
        <f>VLOOKUP($A787,'App C Inv'!$A:$I,6,FALSE)</f>
        <v>21941.832480000001</v>
      </c>
      <c r="U787" s="250">
        <f>VLOOKUP($A787,'App C Inv'!$A:$I,7,FALSE)</f>
        <v>72187.079100000003</v>
      </c>
      <c r="V787" s="250">
        <f>VLOOKUP($A787,'App C Inv'!$A:$I,8,FALSE)</f>
        <v>5617.2026399999995</v>
      </c>
      <c r="W787" s="250">
        <f>VLOOKUP($A787,'App C Inv'!$A:$I,9,FALSE)</f>
        <v>0</v>
      </c>
      <c r="Z787" s="250">
        <f>VLOOKUP($A787,'App C Assum'!$A:$I,5,FALSE)</f>
        <v>21091.33842</v>
      </c>
      <c r="AA787" s="250">
        <f>VLOOKUP($A787,'App C Assum'!$A:$I,6,FALSE)</f>
        <v>0</v>
      </c>
      <c r="AB787" s="250">
        <f>VLOOKUP($A787,'App C Assum'!$A:$I,7,FALSE)</f>
        <v>0</v>
      </c>
      <c r="AC787" s="250">
        <f>VLOOKUP($A787,'App C Assum'!$A:$I,8,FALSE)</f>
        <v>0</v>
      </c>
      <c r="AD787" s="250">
        <f>VLOOKUP($A787,'App C Assum'!$A:$I,9,FALSE)</f>
        <v>0</v>
      </c>
      <c r="AG787" s="250">
        <f>VLOOKUP($A787,'App C Share Outflows'!$A:$I,5,FALSE)</f>
        <v>8414.3983500000068</v>
      </c>
      <c r="AH787" s="250">
        <f>VLOOKUP($A787,'App C Share Outflows'!$A:$I,6,FALSE)</f>
        <v>3239.3983500000068</v>
      </c>
      <c r="AI787" s="250">
        <f>VLOOKUP($A787,'App C Share Outflows'!$A:$I,7,FALSE)</f>
        <v>0</v>
      </c>
      <c r="AJ787" s="250">
        <f>VLOOKUP($A787,'App C Share Outflows'!$A:$I,8,FALSE)</f>
        <v>0</v>
      </c>
      <c r="AK787" s="250">
        <f>VLOOKUP($A787,'App C Share Outflows'!$A:$I,9,FALSE)</f>
        <v>0</v>
      </c>
      <c r="AN787" s="250">
        <f>VLOOKUP($A787,'App C Share Inflows'!$A:$I,5,FALSE)</f>
        <v>-3787.9475900000002</v>
      </c>
      <c r="AO787" s="250">
        <f>VLOOKUP($A787,'App C Share Inflows'!$A:$I,6,FALSE)</f>
        <v>-3787.9475900000002</v>
      </c>
      <c r="AP787" s="250">
        <f>VLOOKUP($A787,'App C Share Inflows'!$A:$I,7,FALSE)</f>
        <v>-1240.1257149999988</v>
      </c>
      <c r="AQ787" s="250">
        <f>VLOOKUP($A787,'App C Share Inflows'!$A:$I,8,FALSE)</f>
        <v>0</v>
      </c>
      <c r="AR787" s="250">
        <f>VLOOKUP($A787,'App C Share Inflows'!$A:$I,9,FALSE)</f>
        <v>0</v>
      </c>
    </row>
    <row r="788" spans="1:44">
      <c r="A788" s="4">
        <v>98501</v>
      </c>
      <c r="B788" s="84" t="s">
        <v>780</v>
      </c>
      <c r="C788" s="249">
        <f>VLOOKUP($A788,'App C Total'!$A:$I,3,FALSE)</f>
        <v>1.99154E-3</v>
      </c>
      <c r="D788" s="44"/>
      <c r="E788" s="250">
        <f>VLOOKUP($A788,'App C Total'!$A:$I,5,FALSE)</f>
        <v>2059118.2230649998</v>
      </c>
      <c r="F788" s="250">
        <f>VLOOKUP($A788,'App C Total'!$A:$I,6,FALSE)</f>
        <v>894039.39802499989</v>
      </c>
      <c r="G788" s="250">
        <f>VLOOKUP($A788,'App C Total'!$A:$I,7,FALSE)</f>
        <v>2277682.5269650002</v>
      </c>
      <c r="H788" s="250">
        <f>VLOOKUP($A788,'App C Total'!$A:$I,8,FALSE)</f>
        <v>149277.87224</v>
      </c>
      <c r="I788" s="250">
        <f>VLOOKUP($A788,'App C Total'!$A:$I,9,FALSE)</f>
        <v>0</v>
      </c>
      <c r="L788" s="250">
        <f>VLOOKUP($A788,'App C Exp'!$A:$I,5,FALSE)</f>
        <v>572366.60445999994</v>
      </c>
      <c r="M788" s="250">
        <f>VLOOKUP($A788,'App C Exp'!$A:$I,6,FALSE)</f>
        <v>424972.72905999998</v>
      </c>
      <c r="N788" s="250">
        <f>VLOOKUP($A788,'App C Exp'!$A:$I,7,FALSE)</f>
        <v>440791.53128</v>
      </c>
      <c r="O788" s="250">
        <f>VLOOKUP($A788,'App C Exp'!$A:$I,8,FALSE)</f>
        <v>0</v>
      </c>
      <c r="P788" s="250">
        <f>VLOOKUP($A788,'App C Exp'!$A:$I,9,FALSE)</f>
        <v>0</v>
      </c>
      <c r="S788" s="250">
        <f>VLOOKUP($A788,'App C Inv'!$A:$I,5,FALSE)</f>
        <v>879493.93709999998</v>
      </c>
      <c r="T788" s="250">
        <f>VLOOKUP($A788,'App C Inv'!$A:$I,6,FALSE)</f>
        <v>583106.97967999999</v>
      </c>
      <c r="U788" s="250">
        <f>VLOOKUP($A788,'App C Inv'!$A:$I,7,FALSE)</f>
        <v>1918380.7781</v>
      </c>
      <c r="V788" s="250">
        <f>VLOOKUP($A788,'App C Inv'!$A:$I,8,FALSE)</f>
        <v>149277.87224</v>
      </c>
      <c r="W788" s="250">
        <f>VLOOKUP($A788,'App C Inv'!$A:$I,9,FALSE)</f>
        <v>0</v>
      </c>
      <c r="Z788" s="250">
        <f>VLOOKUP($A788,'App C Assum'!$A:$I,5,FALSE)</f>
        <v>560504.99222000001</v>
      </c>
      <c r="AA788" s="250">
        <f>VLOOKUP($A788,'App C Assum'!$A:$I,6,FALSE)</f>
        <v>0</v>
      </c>
      <c r="AB788" s="250">
        <f>VLOOKUP($A788,'App C Assum'!$A:$I,7,FALSE)</f>
        <v>0</v>
      </c>
      <c r="AC788" s="250">
        <f>VLOOKUP($A788,'App C Assum'!$A:$I,8,FALSE)</f>
        <v>0</v>
      </c>
      <c r="AD788" s="250">
        <f>VLOOKUP($A788,'App C Assum'!$A:$I,9,FALSE)</f>
        <v>0</v>
      </c>
      <c r="AG788" s="250">
        <f>VLOOKUP($A788,'App C Share Outflows'!$A:$I,5,FALSE)</f>
        <v>160793</v>
      </c>
      <c r="AH788" s="250">
        <f>VLOOKUP($A788,'App C Share Outflows'!$A:$I,6,FALSE)</f>
        <v>0</v>
      </c>
      <c r="AI788" s="250">
        <f>VLOOKUP($A788,'App C Share Outflows'!$A:$I,7,FALSE)</f>
        <v>0</v>
      </c>
      <c r="AJ788" s="250">
        <f>VLOOKUP($A788,'App C Share Outflows'!$A:$I,8,FALSE)</f>
        <v>0</v>
      </c>
      <c r="AK788" s="250">
        <f>VLOOKUP($A788,'App C Share Outflows'!$A:$I,9,FALSE)</f>
        <v>0</v>
      </c>
      <c r="AN788" s="250">
        <f>VLOOKUP($A788,'App C Share Inflows'!$A:$I,5,FALSE)</f>
        <v>-114040.310715</v>
      </c>
      <c r="AO788" s="250">
        <f>VLOOKUP($A788,'App C Share Inflows'!$A:$I,6,FALSE)</f>
        <v>-114040.310715</v>
      </c>
      <c r="AP788" s="250">
        <f>VLOOKUP($A788,'App C Share Inflows'!$A:$I,7,FALSE)</f>
        <v>-81489.782414999936</v>
      </c>
      <c r="AQ788" s="250">
        <f>VLOOKUP($A788,'App C Share Inflows'!$A:$I,8,FALSE)</f>
        <v>0</v>
      </c>
      <c r="AR788" s="250">
        <f>VLOOKUP($A788,'App C Share Inflows'!$A:$I,9,FALSE)</f>
        <v>0</v>
      </c>
    </row>
    <row r="789" spans="1:44">
      <c r="A789" s="4">
        <v>98511</v>
      </c>
      <c r="B789" s="84" t="s">
        <v>781</v>
      </c>
      <c r="C789" s="249">
        <f>VLOOKUP($A789,'App C Total'!$A:$I,3,FALSE)</f>
        <v>6.4839999999999996E-5</v>
      </c>
      <c r="D789" s="44"/>
      <c r="E789" s="250">
        <f>VLOOKUP($A789,'App C Total'!$A:$I,5,FALSE)</f>
        <v>76166.51456499999</v>
      </c>
      <c r="F789" s="250">
        <f>VLOOKUP($A789,'App C Total'!$A:$I,6,FALSE)</f>
        <v>39722.258724999985</v>
      </c>
      <c r="G789" s="250">
        <f>VLOOKUP($A789,'App C Total'!$A:$I,7,FALSE)</f>
        <v>73870.584940000001</v>
      </c>
      <c r="H789" s="250">
        <f>VLOOKUP($A789,'App C Total'!$A:$I,8,FALSE)</f>
        <v>4860.1470399999998</v>
      </c>
      <c r="I789" s="250">
        <f>VLOOKUP($A789,'App C Total'!$A:$I,9,FALSE)</f>
        <v>0</v>
      </c>
      <c r="L789" s="250">
        <f>VLOOKUP($A789,'App C Exp'!$A:$I,5,FALSE)</f>
        <v>18634.951160000001</v>
      </c>
      <c r="M789" s="250">
        <f>VLOOKUP($A789,'App C Exp'!$A:$I,6,FALSE)</f>
        <v>13836.142759999999</v>
      </c>
      <c r="N789" s="250">
        <f>VLOOKUP($A789,'App C Exp'!$A:$I,7,FALSE)</f>
        <v>14351.166879999999</v>
      </c>
      <c r="O789" s="250">
        <f>VLOOKUP($A789,'App C Exp'!$A:$I,8,FALSE)</f>
        <v>0</v>
      </c>
      <c r="P789" s="250">
        <f>VLOOKUP($A789,'App C Exp'!$A:$I,9,FALSE)</f>
        <v>0</v>
      </c>
      <c r="S789" s="250">
        <f>VLOOKUP($A789,'App C Inv'!$A:$I,5,FALSE)</f>
        <v>28634.316599999998</v>
      </c>
      <c r="T789" s="250">
        <f>VLOOKUP($A789,'App C Inv'!$A:$I,6,FALSE)</f>
        <v>18984.633279999998</v>
      </c>
      <c r="U789" s="250">
        <f>VLOOKUP($A789,'App C Inv'!$A:$I,7,FALSE)</f>
        <v>62458.102599999998</v>
      </c>
      <c r="V789" s="250">
        <f>VLOOKUP($A789,'App C Inv'!$A:$I,8,FALSE)</f>
        <v>4860.1470399999998</v>
      </c>
      <c r="W789" s="250">
        <f>VLOOKUP($A789,'App C Inv'!$A:$I,9,FALSE)</f>
        <v>0</v>
      </c>
      <c r="Z789" s="250">
        <f>VLOOKUP($A789,'App C Assum'!$A:$I,5,FALSE)</f>
        <v>18248.76412</v>
      </c>
      <c r="AA789" s="250">
        <f>VLOOKUP($A789,'App C Assum'!$A:$I,6,FALSE)</f>
        <v>0</v>
      </c>
      <c r="AB789" s="250">
        <f>VLOOKUP($A789,'App C Assum'!$A:$I,7,FALSE)</f>
        <v>0</v>
      </c>
      <c r="AC789" s="250">
        <f>VLOOKUP($A789,'App C Assum'!$A:$I,8,FALSE)</f>
        <v>0</v>
      </c>
      <c r="AD789" s="250">
        <f>VLOOKUP($A789,'App C Assum'!$A:$I,9,FALSE)</f>
        <v>0</v>
      </c>
      <c r="AG789" s="250">
        <f>VLOOKUP($A789,'App C Share Outflows'!$A:$I,5,FALSE)</f>
        <v>14942.815349999997</v>
      </c>
      <c r="AH789" s="250">
        <f>VLOOKUP($A789,'App C Share Outflows'!$A:$I,6,FALSE)</f>
        <v>11195.815349999997</v>
      </c>
      <c r="AI789" s="250">
        <f>VLOOKUP($A789,'App C Share Outflows'!$A:$I,7,FALSE)</f>
        <v>0</v>
      </c>
      <c r="AJ789" s="250">
        <f>VLOOKUP($A789,'App C Share Outflows'!$A:$I,8,FALSE)</f>
        <v>0</v>
      </c>
      <c r="AK789" s="250">
        <f>VLOOKUP($A789,'App C Share Outflows'!$A:$I,9,FALSE)</f>
        <v>0</v>
      </c>
      <c r="AN789" s="250">
        <f>VLOOKUP($A789,'App C Share Inflows'!$A:$I,5,FALSE)</f>
        <v>-4294.332665000009</v>
      </c>
      <c r="AO789" s="250">
        <f>VLOOKUP($A789,'App C Share Inflows'!$A:$I,6,FALSE)</f>
        <v>-4294.332665000009</v>
      </c>
      <c r="AP789" s="250">
        <f>VLOOKUP($A789,'App C Share Inflows'!$A:$I,7,FALSE)</f>
        <v>-2938.6845400000093</v>
      </c>
      <c r="AQ789" s="250">
        <f>VLOOKUP($A789,'App C Share Inflows'!$A:$I,8,FALSE)</f>
        <v>0</v>
      </c>
      <c r="AR789" s="250">
        <f>VLOOKUP($A789,'App C Share Inflows'!$A:$I,9,FALSE)</f>
        <v>0</v>
      </c>
    </row>
    <row r="790" spans="1:44">
      <c r="A790" s="4">
        <v>98517</v>
      </c>
      <c r="B790" s="84" t="s">
        <v>782</v>
      </c>
      <c r="C790" s="249">
        <f>VLOOKUP($A790,'App C Total'!$A:$I,3,FALSE)</f>
        <v>1.6160000000000001E-5</v>
      </c>
      <c r="D790" s="44"/>
      <c r="E790" s="250">
        <f>VLOOKUP($A790,'App C Total'!$A:$I,5,FALSE)</f>
        <v>19314.723685000004</v>
      </c>
      <c r="F790" s="250">
        <f>VLOOKUP($A790,'App C Total'!$A:$I,6,FALSE)</f>
        <v>3793.6235250000009</v>
      </c>
      <c r="G790" s="250">
        <f>VLOOKUP($A790,'App C Total'!$A:$I,7,FALSE)</f>
        <v>15091.246210000001</v>
      </c>
      <c r="H790" s="250">
        <f>VLOOKUP($A790,'App C Total'!$A:$I,8,FALSE)</f>
        <v>1211.2889600000001</v>
      </c>
      <c r="I790" s="250">
        <f>VLOOKUP($A790,'App C Total'!$A:$I,9,FALSE)</f>
        <v>0</v>
      </c>
      <c r="L790" s="250">
        <f>VLOOKUP($A790,'App C Exp'!$A:$I,5,FALSE)</f>
        <v>4644.3678399999999</v>
      </c>
      <c r="M790" s="250">
        <f>VLOOKUP($A790,'App C Exp'!$A:$I,6,FALSE)</f>
        <v>3448.3662400000003</v>
      </c>
      <c r="N790" s="250">
        <f>VLOOKUP($A790,'App C Exp'!$A:$I,7,FALSE)</f>
        <v>3576.7251200000001</v>
      </c>
      <c r="O790" s="250">
        <f>VLOOKUP($A790,'App C Exp'!$A:$I,8,FALSE)</f>
        <v>0</v>
      </c>
      <c r="P790" s="250">
        <f>VLOOKUP($A790,'App C Exp'!$A:$I,9,FALSE)</f>
        <v>0</v>
      </c>
      <c r="S790" s="250">
        <f>VLOOKUP($A790,'App C Inv'!$A:$I,5,FALSE)</f>
        <v>7136.4984000000004</v>
      </c>
      <c r="T790" s="250">
        <f>VLOOKUP($A790,'App C Inv'!$A:$I,6,FALSE)</f>
        <v>4731.51872</v>
      </c>
      <c r="U790" s="250">
        <f>VLOOKUP($A790,'App C Inv'!$A:$I,7,FALSE)</f>
        <v>15566.362400000002</v>
      </c>
      <c r="V790" s="250">
        <f>VLOOKUP($A790,'App C Inv'!$A:$I,8,FALSE)</f>
        <v>1211.2889600000001</v>
      </c>
      <c r="W790" s="250">
        <f>VLOOKUP($A790,'App C Inv'!$A:$I,9,FALSE)</f>
        <v>0</v>
      </c>
      <c r="Z790" s="250">
        <f>VLOOKUP($A790,'App C Assum'!$A:$I,5,FALSE)</f>
        <v>4548.11888</v>
      </c>
      <c r="AA790" s="250">
        <f>VLOOKUP($A790,'App C Assum'!$A:$I,6,FALSE)</f>
        <v>0</v>
      </c>
      <c r="AB790" s="250">
        <f>VLOOKUP($A790,'App C Assum'!$A:$I,7,FALSE)</f>
        <v>0</v>
      </c>
      <c r="AC790" s="250">
        <f>VLOOKUP($A790,'App C Assum'!$A:$I,8,FALSE)</f>
        <v>0</v>
      </c>
      <c r="AD790" s="250">
        <f>VLOOKUP($A790,'App C Assum'!$A:$I,9,FALSE)</f>
        <v>0</v>
      </c>
      <c r="AG790" s="250">
        <f>VLOOKUP($A790,'App C Share Outflows'!$A:$I,5,FALSE)</f>
        <v>9361.1042500000003</v>
      </c>
      <c r="AH790" s="250">
        <f>VLOOKUP($A790,'App C Share Outflows'!$A:$I,6,FALSE)</f>
        <v>1989.1042499999994</v>
      </c>
      <c r="AI790" s="250">
        <f>VLOOKUP($A790,'App C Share Outflows'!$A:$I,7,FALSE)</f>
        <v>0</v>
      </c>
      <c r="AJ790" s="250">
        <f>VLOOKUP($A790,'App C Share Outflows'!$A:$I,8,FALSE)</f>
        <v>0</v>
      </c>
      <c r="AK790" s="250">
        <f>VLOOKUP($A790,'App C Share Outflows'!$A:$I,9,FALSE)</f>
        <v>0</v>
      </c>
      <c r="AN790" s="250">
        <f>VLOOKUP($A790,'App C Share Inflows'!$A:$I,5,FALSE)</f>
        <v>-6375.3656849999988</v>
      </c>
      <c r="AO790" s="250">
        <f>VLOOKUP($A790,'App C Share Inflows'!$A:$I,6,FALSE)</f>
        <v>-6375.3656849999988</v>
      </c>
      <c r="AP790" s="250">
        <f>VLOOKUP($A790,'App C Share Inflows'!$A:$I,7,FALSE)</f>
        <v>-4051.8413099999993</v>
      </c>
      <c r="AQ790" s="250">
        <f>VLOOKUP($A790,'App C Share Inflows'!$A:$I,8,FALSE)</f>
        <v>0</v>
      </c>
      <c r="AR790" s="250">
        <f>VLOOKUP($A790,'App C Share Inflows'!$A:$I,9,FALSE)</f>
        <v>0</v>
      </c>
    </row>
    <row r="791" spans="1:44">
      <c r="A791" s="4">
        <v>98521</v>
      </c>
      <c r="B791" s="84" t="s">
        <v>783</v>
      </c>
      <c r="C791" s="249">
        <f>VLOOKUP($A791,'App C Total'!$A:$I,3,FALSE)</f>
        <v>5.8965999999999999E-4</v>
      </c>
      <c r="D791" s="44"/>
      <c r="E791" s="250">
        <f>VLOOKUP($A791,'App C Total'!$A:$I,5,FALSE)</f>
        <v>534256.33675999998</v>
      </c>
      <c r="F791" s="250">
        <f>VLOOKUP($A791,'App C Total'!$A:$I,6,FALSE)</f>
        <v>248008.95059999992</v>
      </c>
      <c r="G791" s="250">
        <f>VLOOKUP($A791,'App C Total'!$A:$I,7,FALSE)</f>
        <v>656412.92378499999</v>
      </c>
      <c r="H791" s="250">
        <f>VLOOKUP($A791,'App C Total'!$A:$I,8,FALSE)</f>
        <v>44198.554960000001</v>
      </c>
      <c r="I791" s="250">
        <f>VLOOKUP($A791,'App C Total'!$A:$I,9,FALSE)</f>
        <v>0</v>
      </c>
      <c r="L791" s="250">
        <f>VLOOKUP($A791,'App C Exp'!$A:$I,5,FALSE)</f>
        <v>169467.69433999999</v>
      </c>
      <c r="M791" s="250">
        <f>VLOOKUP($A791,'App C Exp'!$A:$I,6,FALSE)</f>
        <v>125826.95774</v>
      </c>
      <c r="N791" s="250">
        <f>VLOOKUP($A791,'App C Exp'!$A:$I,7,FALSE)</f>
        <v>130510.62712</v>
      </c>
      <c r="O791" s="250">
        <f>VLOOKUP($A791,'App C Exp'!$A:$I,8,FALSE)</f>
        <v>0</v>
      </c>
      <c r="P791" s="250">
        <f>VLOOKUP($A791,'App C Exp'!$A:$I,9,FALSE)</f>
        <v>0</v>
      </c>
      <c r="S791" s="250">
        <f>VLOOKUP($A791,'App C Inv'!$A:$I,5,FALSE)</f>
        <v>260402.7009</v>
      </c>
      <c r="T791" s="250">
        <f>VLOOKUP($A791,'App C Inv'!$A:$I,6,FALSE)</f>
        <v>172647.73071999999</v>
      </c>
      <c r="U791" s="250">
        <f>VLOOKUP($A791,'App C Inv'!$A:$I,7,FALSE)</f>
        <v>567998.83990000002</v>
      </c>
      <c r="V791" s="250">
        <f>VLOOKUP($A791,'App C Inv'!$A:$I,8,FALSE)</f>
        <v>44198.554960000001</v>
      </c>
      <c r="W791" s="250">
        <f>VLOOKUP($A791,'App C Inv'!$A:$I,9,FALSE)</f>
        <v>0</v>
      </c>
      <c r="Z791" s="250">
        <f>VLOOKUP($A791,'App C Assum'!$A:$I,5,FALSE)</f>
        <v>165955.67937999999</v>
      </c>
      <c r="AA791" s="250">
        <f>VLOOKUP($A791,'App C Assum'!$A:$I,6,FALSE)</f>
        <v>0</v>
      </c>
      <c r="AB791" s="250">
        <f>VLOOKUP($A791,'App C Assum'!$A:$I,7,FALSE)</f>
        <v>0</v>
      </c>
      <c r="AC791" s="250">
        <f>VLOOKUP($A791,'App C Assum'!$A:$I,8,FALSE)</f>
        <v>0</v>
      </c>
      <c r="AD791" s="250">
        <f>VLOOKUP($A791,'App C Assum'!$A:$I,9,FALSE)</f>
        <v>0</v>
      </c>
      <c r="AG791" s="250">
        <f>VLOOKUP($A791,'App C Share Outflows'!$A:$I,5,FALSE)</f>
        <v>0</v>
      </c>
      <c r="AH791" s="250">
        <f>VLOOKUP($A791,'App C Share Outflows'!$A:$I,6,FALSE)</f>
        <v>0</v>
      </c>
      <c r="AI791" s="250">
        <f>VLOOKUP($A791,'App C Share Outflows'!$A:$I,7,FALSE)</f>
        <v>0</v>
      </c>
      <c r="AJ791" s="250">
        <f>VLOOKUP($A791,'App C Share Outflows'!$A:$I,8,FALSE)</f>
        <v>0</v>
      </c>
      <c r="AK791" s="250">
        <f>VLOOKUP($A791,'App C Share Outflows'!$A:$I,9,FALSE)</f>
        <v>0</v>
      </c>
      <c r="AN791" s="250">
        <f>VLOOKUP($A791,'App C Share Inflows'!$A:$I,5,FALSE)</f>
        <v>-61569.737860000037</v>
      </c>
      <c r="AO791" s="250">
        <f>VLOOKUP($A791,'App C Share Inflows'!$A:$I,6,FALSE)</f>
        <v>-50465.737860000037</v>
      </c>
      <c r="AP791" s="250">
        <f>VLOOKUP($A791,'App C Share Inflows'!$A:$I,7,FALSE)</f>
        <v>-42096.543235000005</v>
      </c>
      <c r="AQ791" s="250">
        <f>VLOOKUP($A791,'App C Share Inflows'!$A:$I,8,FALSE)</f>
        <v>0</v>
      </c>
      <c r="AR791" s="250">
        <f>VLOOKUP($A791,'App C Share Inflows'!$A:$I,9,FALSE)</f>
        <v>0</v>
      </c>
    </row>
    <row r="792" spans="1:44">
      <c r="A792" s="4">
        <v>98601</v>
      </c>
      <c r="B792" s="84" t="s">
        <v>784</v>
      </c>
      <c r="C792" s="249">
        <f>VLOOKUP($A792,'App C Total'!$A:$I,3,FALSE)</f>
        <v>3.4277399999999999E-3</v>
      </c>
      <c r="D792" s="44"/>
      <c r="E792" s="250">
        <f>VLOOKUP($A792,'App C Total'!$A:$I,5,FALSE)</f>
        <v>3280417.5273399991</v>
      </c>
      <c r="F792" s="250">
        <f>VLOOKUP($A792,'App C Total'!$A:$I,6,FALSE)</f>
        <v>1628455.5110999995</v>
      </c>
      <c r="G792" s="250">
        <f>VLOOKUP($A792,'App C Total'!$A:$I,7,FALSE)</f>
        <v>3975952.813864999</v>
      </c>
      <c r="H792" s="250">
        <f>VLOOKUP($A792,'App C Total'!$A:$I,8,FALSE)</f>
        <v>256929.67943999998</v>
      </c>
      <c r="I792" s="250">
        <f>VLOOKUP($A792,'App C Total'!$A:$I,9,FALSE)</f>
        <v>0</v>
      </c>
      <c r="L792" s="250">
        <f>VLOOKUP($A792,'App C Exp'!$A:$I,5,FALSE)</f>
        <v>985129.04825999995</v>
      </c>
      <c r="M792" s="250">
        <f>VLOOKUP($A792,'App C Exp'!$A:$I,6,FALSE)</f>
        <v>731442.01085999992</v>
      </c>
      <c r="N792" s="250">
        <f>VLOOKUP($A792,'App C Exp'!$A:$I,7,FALSE)</f>
        <v>758668.54967999994</v>
      </c>
      <c r="O792" s="250">
        <f>VLOOKUP($A792,'App C Exp'!$A:$I,8,FALSE)</f>
        <v>0</v>
      </c>
      <c r="P792" s="250">
        <f>VLOOKUP($A792,'App C Exp'!$A:$I,9,FALSE)</f>
        <v>0</v>
      </c>
      <c r="S792" s="250">
        <f>VLOOKUP($A792,'App C Inv'!$A:$I,5,FALSE)</f>
        <v>1513741.4001</v>
      </c>
      <c r="T792" s="250">
        <f>VLOOKUP($A792,'App C Inv'!$A:$I,6,FALSE)</f>
        <v>1003614.85008</v>
      </c>
      <c r="U792" s="250">
        <f>VLOOKUP($A792,'App C Inv'!$A:$I,7,FALSE)</f>
        <v>3301821.9710999997</v>
      </c>
      <c r="V792" s="250">
        <f>VLOOKUP($A792,'App C Inv'!$A:$I,8,FALSE)</f>
        <v>256929.67943999998</v>
      </c>
      <c r="W792" s="250">
        <f>VLOOKUP($A792,'App C Inv'!$A:$I,9,FALSE)</f>
        <v>0</v>
      </c>
      <c r="Z792" s="250">
        <f>VLOOKUP($A792,'App C Assum'!$A:$I,5,FALSE)</f>
        <v>964713.42881999991</v>
      </c>
      <c r="AA792" s="250">
        <f>VLOOKUP($A792,'App C Assum'!$A:$I,6,FALSE)</f>
        <v>0</v>
      </c>
      <c r="AB792" s="250">
        <f>VLOOKUP($A792,'App C Assum'!$A:$I,7,FALSE)</f>
        <v>0</v>
      </c>
      <c r="AC792" s="250">
        <f>VLOOKUP($A792,'App C Assum'!$A:$I,8,FALSE)</f>
        <v>0</v>
      </c>
      <c r="AD792" s="250">
        <f>VLOOKUP($A792,'App C Assum'!$A:$I,9,FALSE)</f>
        <v>0</v>
      </c>
      <c r="AG792" s="250">
        <f>VLOOKUP($A792,'App C Share Outflows'!$A:$I,5,FALSE)</f>
        <v>0</v>
      </c>
      <c r="AH792" s="250">
        <f>VLOOKUP($A792,'App C Share Outflows'!$A:$I,6,FALSE)</f>
        <v>0</v>
      </c>
      <c r="AI792" s="250">
        <f>VLOOKUP($A792,'App C Share Outflows'!$A:$I,7,FALSE)</f>
        <v>0</v>
      </c>
      <c r="AJ792" s="250">
        <f>VLOOKUP($A792,'App C Share Outflows'!$A:$I,8,FALSE)</f>
        <v>0</v>
      </c>
      <c r="AK792" s="250">
        <f>VLOOKUP($A792,'App C Share Outflows'!$A:$I,9,FALSE)</f>
        <v>0</v>
      </c>
      <c r="AN792" s="250">
        <f>VLOOKUP($A792,'App C Share Inflows'!$A:$I,5,FALSE)</f>
        <v>-183166.34984000062</v>
      </c>
      <c r="AO792" s="250">
        <f>VLOOKUP($A792,'App C Share Inflows'!$A:$I,6,FALSE)</f>
        <v>-106601.34984000061</v>
      </c>
      <c r="AP792" s="250">
        <f>VLOOKUP($A792,'App C Share Inflows'!$A:$I,7,FALSE)</f>
        <v>-84537.706915000905</v>
      </c>
      <c r="AQ792" s="250">
        <f>VLOOKUP($A792,'App C Share Inflows'!$A:$I,8,FALSE)</f>
        <v>0</v>
      </c>
      <c r="AR792" s="250">
        <f>VLOOKUP($A792,'App C Share Inflows'!$A:$I,9,FALSE)</f>
        <v>0</v>
      </c>
    </row>
    <row r="793" spans="1:44">
      <c r="A793" s="4">
        <v>98604</v>
      </c>
      <c r="B793" s="84" t="s">
        <v>920</v>
      </c>
      <c r="C793" s="249">
        <f>VLOOKUP($A793,'App C Total'!$A:$I,3,FALSE)</f>
        <v>1.501E-5</v>
      </c>
      <c r="D793" s="44"/>
      <c r="E793" s="250">
        <f>VLOOKUP($A793,'App C Total'!$A:$I,5,FALSE)</f>
        <v>17167.026322499994</v>
      </c>
      <c r="F793" s="250">
        <f>VLOOKUP($A793,'App C Total'!$A:$I,6,FALSE)</f>
        <v>8710.8435624999984</v>
      </c>
      <c r="G793" s="250">
        <f>VLOOKUP($A793,'App C Total'!$A:$I,7,FALSE)</f>
        <v>16921.620822499997</v>
      </c>
      <c r="H793" s="250">
        <f>VLOOKUP($A793,'App C Total'!$A:$I,8,FALSE)</f>
        <v>1125.0895600000001</v>
      </c>
      <c r="I793" s="250">
        <f>VLOOKUP($A793,'App C Total'!$A:$I,9,FALSE)</f>
        <v>0</v>
      </c>
      <c r="L793" s="250">
        <f>VLOOKUP($A793,'App C Exp'!$A:$I,5,FALSE)</f>
        <v>4313.8589899999997</v>
      </c>
      <c r="M793" s="250">
        <f>VLOOKUP($A793,'App C Exp'!$A:$I,6,FALSE)</f>
        <v>3202.9688900000001</v>
      </c>
      <c r="N793" s="250">
        <f>VLOOKUP($A793,'App C Exp'!$A:$I,7,FALSE)</f>
        <v>3322.1933199999999</v>
      </c>
      <c r="O793" s="250">
        <f>VLOOKUP($A793,'App C Exp'!$A:$I,8,FALSE)</f>
        <v>0</v>
      </c>
      <c r="P793" s="250">
        <f>VLOOKUP($A793,'App C Exp'!$A:$I,9,FALSE)</f>
        <v>0</v>
      </c>
      <c r="S793" s="250">
        <f>VLOOKUP($A793,'App C Inv'!$A:$I,5,FALSE)</f>
        <v>6628.6411500000004</v>
      </c>
      <c r="T793" s="250">
        <f>VLOOKUP($A793,'App C Inv'!$A:$I,6,FALSE)</f>
        <v>4394.8079200000002</v>
      </c>
      <c r="U793" s="250">
        <f>VLOOKUP($A793,'App C Inv'!$A:$I,7,FALSE)</f>
        <v>14458.60765</v>
      </c>
      <c r="V793" s="250">
        <f>VLOOKUP($A793,'App C Inv'!$A:$I,8,FALSE)</f>
        <v>1125.0895600000001</v>
      </c>
      <c r="W793" s="250">
        <f>VLOOKUP($A793,'App C Inv'!$A:$I,9,FALSE)</f>
        <v>0</v>
      </c>
      <c r="Z793" s="250">
        <f>VLOOKUP($A793,'App C Assum'!$A:$I,5,FALSE)</f>
        <v>4224.4594299999999</v>
      </c>
      <c r="AA793" s="250">
        <f>VLOOKUP($A793,'App C Assum'!$A:$I,6,FALSE)</f>
        <v>0</v>
      </c>
      <c r="AB793" s="250">
        <f>VLOOKUP($A793,'App C Assum'!$A:$I,7,FALSE)</f>
        <v>0</v>
      </c>
      <c r="AC793" s="250">
        <f>VLOOKUP($A793,'App C Assum'!$A:$I,8,FALSE)</f>
        <v>0</v>
      </c>
      <c r="AD793" s="250">
        <f>VLOOKUP($A793,'App C Assum'!$A:$I,9,FALSE)</f>
        <v>0</v>
      </c>
      <c r="AG793" s="250">
        <f>VLOOKUP($A793,'App C Share Outflows'!$A:$I,5,FALSE)</f>
        <v>2859.2468999999987</v>
      </c>
      <c r="AH793" s="250">
        <f>VLOOKUP($A793,'App C Share Outflows'!$A:$I,6,FALSE)</f>
        <v>1972.2468999999987</v>
      </c>
      <c r="AI793" s="250">
        <f>VLOOKUP($A793,'App C Share Outflows'!$A:$I,7,FALSE)</f>
        <v>0</v>
      </c>
      <c r="AJ793" s="250">
        <f>VLOOKUP($A793,'App C Share Outflows'!$A:$I,8,FALSE)</f>
        <v>0</v>
      </c>
      <c r="AK793" s="250">
        <f>VLOOKUP($A793,'App C Share Outflows'!$A:$I,9,FALSE)</f>
        <v>0</v>
      </c>
      <c r="AN793" s="250">
        <f>VLOOKUP($A793,'App C Share Inflows'!$A:$I,5,FALSE)</f>
        <v>-859.18014750000202</v>
      </c>
      <c r="AO793" s="250">
        <f>VLOOKUP($A793,'App C Share Inflows'!$A:$I,6,FALSE)</f>
        <v>-859.18014750000202</v>
      </c>
      <c r="AP793" s="250">
        <f>VLOOKUP($A793,'App C Share Inflows'!$A:$I,7,FALSE)</f>
        <v>-859.18014750000202</v>
      </c>
      <c r="AQ793" s="250">
        <f>VLOOKUP($A793,'App C Share Inflows'!$A:$I,8,FALSE)</f>
        <v>0</v>
      </c>
      <c r="AR793" s="250">
        <f>VLOOKUP($A793,'App C Share Inflows'!$A:$I,9,FALSE)</f>
        <v>0</v>
      </c>
    </row>
    <row r="794" spans="1:44">
      <c r="A794" s="4">
        <v>98607</v>
      </c>
      <c r="B794" s="84" t="s">
        <v>785</v>
      </c>
      <c r="C794" s="249">
        <f>VLOOKUP($A794,'App C Total'!$A:$I,3,FALSE)</f>
        <v>6.72E-6</v>
      </c>
      <c r="D794" s="44"/>
      <c r="E794" s="250">
        <f>VLOOKUP($A794,'App C Total'!$A:$I,5,FALSE)</f>
        <v>7876.931595</v>
      </c>
      <c r="F794" s="250">
        <f>VLOOKUP($A794,'App C Total'!$A:$I,6,FALSE)</f>
        <v>4019.1968750000005</v>
      </c>
      <c r="G794" s="250">
        <f>VLOOKUP($A794,'App C Total'!$A:$I,7,FALSE)</f>
        <v>4663.3617700000023</v>
      </c>
      <c r="H794" s="250">
        <f>VLOOKUP($A794,'App C Total'!$A:$I,8,FALSE)</f>
        <v>503.70432</v>
      </c>
      <c r="I794" s="250">
        <f>VLOOKUP($A794,'App C Total'!$A:$I,9,FALSE)</f>
        <v>0</v>
      </c>
      <c r="L794" s="250">
        <f>VLOOKUP($A794,'App C Exp'!$A:$I,5,FALSE)</f>
        <v>1931.3212800000001</v>
      </c>
      <c r="M794" s="250">
        <f>VLOOKUP($A794,'App C Exp'!$A:$I,6,FALSE)</f>
        <v>1433.97408</v>
      </c>
      <c r="N794" s="250">
        <f>VLOOKUP($A794,'App C Exp'!$A:$I,7,FALSE)</f>
        <v>1487.35104</v>
      </c>
      <c r="O794" s="250">
        <f>VLOOKUP($A794,'App C Exp'!$A:$I,8,FALSE)</f>
        <v>0</v>
      </c>
      <c r="P794" s="250">
        <f>VLOOKUP($A794,'App C Exp'!$A:$I,9,FALSE)</f>
        <v>0</v>
      </c>
      <c r="S794" s="250">
        <f>VLOOKUP($A794,'App C Inv'!$A:$I,5,FALSE)</f>
        <v>2967.6527999999998</v>
      </c>
      <c r="T794" s="250">
        <f>VLOOKUP($A794,'App C Inv'!$A:$I,6,FALSE)</f>
        <v>1967.56224</v>
      </c>
      <c r="U794" s="250">
        <f>VLOOKUP($A794,'App C Inv'!$A:$I,7,FALSE)</f>
        <v>6473.1408000000001</v>
      </c>
      <c r="V794" s="250">
        <f>VLOOKUP($A794,'App C Inv'!$A:$I,8,FALSE)</f>
        <v>503.70432</v>
      </c>
      <c r="W794" s="250">
        <f>VLOOKUP($A794,'App C Inv'!$A:$I,9,FALSE)</f>
        <v>0</v>
      </c>
      <c r="Z794" s="250">
        <f>VLOOKUP($A794,'App C Assum'!$A:$I,5,FALSE)</f>
        <v>1891.2969599999999</v>
      </c>
      <c r="AA794" s="250">
        <f>VLOOKUP($A794,'App C Assum'!$A:$I,6,FALSE)</f>
        <v>0</v>
      </c>
      <c r="AB794" s="250">
        <f>VLOOKUP($A794,'App C Assum'!$A:$I,7,FALSE)</f>
        <v>0</v>
      </c>
      <c r="AC794" s="250">
        <f>VLOOKUP($A794,'App C Assum'!$A:$I,8,FALSE)</f>
        <v>0</v>
      </c>
      <c r="AD794" s="250">
        <f>VLOOKUP($A794,'App C Assum'!$A:$I,9,FALSE)</f>
        <v>0</v>
      </c>
      <c r="AG794" s="250">
        <f>VLOOKUP($A794,'App C Share Outflows'!$A:$I,5,FALSE)</f>
        <v>4731.3662499999991</v>
      </c>
      <c r="AH794" s="250">
        <f>VLOOKUP($A794,'App C Share Outflows'!$A:$I,6,FALSE)</f>
        <v>4262.3662499999991</v>
      </c>
      <c r="AI794" s="250">
        <f>VLOOKUP($A794,'App C Share Outflows'!$A:$I,7,FALSE)</f>
        <v>0</v>
      </c>
      <c r="AJ794" s="250">
        <f>VLOOKUP($A794,'App C Share Outflows'!$A:$I,8,FALSE)</f>
        <v>0</v>
      </c>
      <c r="AK794" s="250">
        <f>VLOOKUP($A794,'App C Share Outflows'!$A:$I,9,FALSE)</f>
        <v>0</v>
      </c>
      <c r="AN794" s="250">
        <f>VLOOKUP($A794,'App C Share Inflows'!$A:$I,5,FALSE)</f>
        <v>-3644.7056949999987</v>
      </c>
      <c r="AO794" s="250">
        <f>VLOOKUP($A794,'App C Share Inflows'!$A:$I,6,FALSE)</f>
        <v>-3644.7056949999987</v>
      </c>
      <c r="AP794" s="250">
        <f>VLOOKUP($A794,'App C Share Inflows'!$A:$I,7,FALSE)</f>
        <v>-3297.1300699999983</v>
      </c>
      <c r="AQ794" s="250">
        <f>VLOOKUP($A794,'App C Share Inflows'!$A:$I,8,FALSE)</f>
        <v>0</v>
      </c>
      <c r="AR794" s="250">
        <f>VLOOKUP($A794,'App C Share Inflows'!$A:$I,9,FALSE)</f>
        <v>0</v>
      </c>
    </row>
    <row r="795" spans="1:44">
      <c r="A795" s="4">
        <v>98608</v>
      </c>
      <c r="B795" s="84" t="s">
        <v>786</v>
      </c>
      <c r="C795" s="249">
        <f>VLOOKUP($A795,'App C Total'!$A:$I,3,FALSE)</f>
        <v>6.0229999999999998E-5</v>
      </c>
      <c r="D795" s="44"/>
      <c r="E795" s="250">
        <f>VLOOKUP($A795,'App C Total'!$A:$I,5,FALSE)</f>
        <v>61723.322242499991</v>
      </c>
      <c r="F795" s="250">
        <f>VLOOKUP($A795,'App C Total'!$A:$I,6,FALSE)</f>
        <v>27887.778762499995</v>
      </c>
      <c r="G795" s="250">
        <f>VLOOKUP($A795,'App C Total'!$A:$I,7,FALSE)</f>
        <v>70377.360017500003</v>
      </c>
      <c r="H795" s="250">
        <f>VLOOKUP($A795,'App C Total'!$A:$I,8,FALSE)</f>
        <v>4514.5998799999998</v>
      </c>
      <c r="I795" s="250">
        <f>VLOOKUP($A795,'App C Total'!$A:$I,9,FALSE)</f>
        <v>0</v>
      </c>
      <c r="L795" s="250">
        <f>VLOOKUP($A795,'App C Exp'!$A:$I,5,FALSE)</f>
        <v>17310.04177</v>
      </c>
      <c r="M795" s="250">
        <f>VLOOKUP($A795,'App C Exp'!$A:$I,6,FALSE)</f>
        <v>12852.419469999999</v>
      </c>
      <c r="N795" s="250">
        <f>VLOOKUP($A795,'App C Exp'!$A:$I,7,FALSE)</f>
        <v>13330.826359999999</v>
      </c>
      <c r="O795" s="250">
        <f>VLOOKUP($A795,'App C Exp'!$A:$I,8,FALSE)</f>
        <v>0</v>
      </c>
      <c r="P795" s="250">
        <f>VLOOKUP($A795,'App C Exp'!$A:$I,9,FALSE)</f>
        <v>0</v>
      </c>
      <c r="S795" s="250">
        <f>VLOOKUP($A795,'App C Inv'!$A:$I,5,FALSE)</f>
        <v>26598.471449999997</v>
      </c>
      <c r="T795" s="250">
        <f>VLOOKUP($A795,'App C Inv'!$A:$I,6,FALSE)</f>
        <v>17634.862160000001</v>
      </c>
      <c r="U795" s="250">
        <f>VLOOKUP($A795,'App C Inv'!$A:$I,7,FALSE)</f>
        <v>58017.450949999999</v>
      </c>
      <c r="V795" s="250">
        <f>VLOOKUP($A795,'App C Inv'!$A:$I,8,FALSE)</f>
        <v>4514.5998799999998</v>
      </c>
      <c r="W795" s="250">
        <f>VLOOKUP($A795,'App C Inv'!$A:$I,9,FALSE)</f>
        <v>0</v>
      </c>
      <c r="Z795" s="250">
        <f>VLOOKUP($A795,'App C Assum'!$A:$I,5,FALSE)</f>
        <v>16951.311890000001</v>
      </c>
      <c r="AA795" s="250">
        <f>VLOOKUP($A795,'App C Assum'!$A:$I,6,FALSE)</f>
        <v>0</v>
      </c>
      <c r="AB795" s="250">
        <f>VLOOKUP($A795,'App C Assum'!$A:$I,7,FALSE)</f>
        <v>0</v>
      </c>
      <c r="AC795" s="250">
        <f>VLOOKUP($A795,'App C Assum'!$A:$I,8,FALSE)</f>
        <v>0</v>
      </c>
      <c r="AD795" s="250">
        <f>VLOOKUP($A795,'App C Assum'!$A:$I,9,FALSE)</f>
        <v>0</v>
      </c>
      <c r="AG795" s="250">
        <f>VLOOKUP($A795,'App C Share Outflows'!$A:$I,5,FALSE)</f>
        <v>4903.3181249999998</v>
      </c>
      <c r="AH795" s="250">
        <f>VLOOKUP($A795,'App C Share Outflows'!$A:$I,6,FALSE)</f>
        <v>1440.3181249999998</v>
      </c>
      <c r="AI795" s="250">
        <f>VLOOKUP($A795,'App C Share Outflows'!$A:$I,7,FALSE)</f>
        <v>0</v>
      </c>
      <c r="AJ795" s="250">
        <f>VLOOKUP($A795,'App C Share Outflows'!$A:$I,8,FALSE)</f>
        <v>0</v>
      </c>
      <c r="AK795" s="250">
        <f>VLOOKUP($A795,'App C Share Outflows'!$A:$I,9,FALSE)</f>
        <v>0</v>
      </c>
      <c r="AN795" s="250">
        <f>VLOOKUP($A795,'App C Share Inflows'!$A:$I,5,FALSE)</f>
        <v>-4039.8209925000019</v>
      </c>
      <c r="AO795" s="250">
        <f>VLOOKUP($A795,'App C Share Inflows'!$A:$I,6,FALSE)</f>
        <v>-4039.8209925000019</v>
      </c>
      <c r="AP795" s="250">
        <f>VLOOKUP($A795,'App C Share Inflows'!$A:$I,7,FALSE)</f>
        <v>-970.91729250000299</v>
      </c>
      <c r="AQ795" s="250">
        <f>VLOOKUP($A795,'App C Share Inflows'!$A:$I,8,FALSE)</f>
        <v>0</v>
      </c>
      <c r="AR795" s="250">
        <f>VLOOKUP($A795,'App C Share Inflows'!$A:$I,9,FALSE)</f>
        <v>0</v>
      </c>
    </row>
    <row r="796" spans="1:44">
      <c r="A796" s="4">
        <v>98611</v>
      </c>
      <c r="B796" s="84" t="s">
        <v>787</v>
      </c>
      <c r="C796" s="249">
        <f>VLOOKUP($A796,'App C Total'!$A:$I,3,FALSE)</f>
        <v>1.2919E-4</v>
      </c>
      <c r="D796" s="44"/>
      <c r="E796" s="250">
        <f>VLOOKUP($A796,'App C Total'!$A:$I,5,FALSE)</f>
        <v>136866.71620249999</v>
      </c>
      <c r="F796" s="250">
        <f>VLOOKUP($A796,'App C Total'!$A:$I,6,FALSE)</f>
        <v>69918.299762500013</v>
      </c>
      <c r="G796" s="250">
        <f>VLOOKUP($A796,'App C Total'!$A:$I,7,FALSE)</f>
        <v>150192.23437749999</v>
      </c>
      <c r="H796" s="250">
        <f>VLOOKUP($A796,'App C Total'!$A:$I,8,FALSE)</f>
        <v>9683.5656400000007</v>
      </c>
      <c r="I796" s="250">
        <f>VLOOKUP($A796,'App C Total'!$A:$I,9,FALSE)</f>
        <v>0</v>
      </c>
      <c r="L796" s="250">
        <f>VLOOKUP($A796,'App C Exp'!$A:$I,5,FALSE)</f>
        <v>37129.076809999999</v>
      </c>
      <c r="M796" s="250">
        <f>VLOOKUP($A796,'App C Exp'!$A:$I,6,FALSE)</f>
        <v>27567.724910000001</v>
      </c>
      <c r="N796" s="250">
        <f>VLOOKUP($A796,'App C Exp'!$A:$I,7,FALSE)</f>
        <v>28593.881079999999</v>
      </c>
      <c r="O796" s="250">
        <f>VLOOKUP($A796,'App C Exp'!$A:$I,8,FALSE)</f>
        <v>0</v>
      </c>
      <c r="P796" s="250">
        <f>VLOOKUP($A796,'App C Exp'!$A:$I,9,FALSE)</f>
        <v>0</v>
      </c>
      <c r="S796" s="250">
        <f>VLOOKUP($A796,'App C Inv'!$A:$I,5,FALSE)</f>
        <v>57052.241849999999</v>
      </c>
      <c r="T796" s="250">
        <f>VLOOKUP($A796,'App C Inv'!$A:$I,6,FALSE)</f>
        <v>37825.798479999998</v>
      </c>
      <c r="U796" s="250">
        <f>VLOOKUP($A796,'App C Inv'!$A:$I,7,FALSE)</f>
        <v>124444.20535</v>
      </c>
      <c r="V796" s="250">
        <f>VLOOKUP($A796,'App C Inv'!$A:$I,8,FALSE)</f>
        <v>9683.5656400000007</v>
      </c>
      <c r="W796" s="250">
        <f>VLOOKUP($A796,'App C Inv'!$A:$I,9,FALSE)</f>
        <v>0</v>
      </c>
      <c r="Z796" s="250">
        <f>VLOOKUP($A796,'App C Assum'!$A:$I,5,FALSE)</f>
        <v>36359.621169999999</v>
      </c>
      <c r="AA796" s="250">
        <f>VLOOKUP($A796,'App C Assum'!$A:$I,6,FALSE)</f>
        <v>0</v>
      </c>
      <c r="AB796" s="250">
        <f>VLOOKUP($A796,'App C Assum'!$A:$I,7,FALSE)</f>
        <v>0</v>
      </c>
      <c r="AC796" s="250">
        <f>VLOOKUP($A796,'App C Assum'!$A:$I,8,FALSE)</f>
        <v>0</v>
      </c>
      <c r="AD796" s="250">
        <f>VLOOKUP($A796,'App C Assum'!$A:$I,9,FALSE)</f>
        <v>0</v>
      </c>
      <c r="AG796" s="250">
        <f>VLOOKUP($A796,'App C Share Outflows'!$A:$I,5,FALSE)</f>
        <v>13224.14155</v>
      </c>
      <c r="AH796" s="250">
        <f>VLOOKUP($A796,'App C Share Outflows'!$A:$I,6,FALSE)</f>
        <v>11423.14155</v>
      </c>
      <c r="AI796" s="250">
        <f>VLOOKUP($A796,'App C Share Outflows'!$A:$I,7,FALSE)</f>
        <v>0</v>
      </c>
      <c r="AJ796" s="250">
        <f>VLOOKUP($A796,'App C Share Outflows'!$A:$I,8,FALSE)</f>
        <v>0</v>
      </c>
      <c r="AK796" s="250">
        <f>VLOOKUP($A796,'App C Share Outflows'!$A:$I,9,FALSE)</f>
        <v>0</v>
      </c>
      <c r="AN796" s="250">
        <f>VLOOKUP($A796,'App C Share Inflows'!$A:$I,5,FALSE)</f>
        <v>-6898.3651774999944</v>
      </c>
      <c r="AO796" s="250">
        <f>VLOOKUP($A796,'App C Share Inflows'!$A:$I,6,FALSE)</f>
        <v>-6898.3651774999944</v>
      </c>
      <c r="AP796" s="250">
        <f>VLOOKUP($A796,'App C Share Inflows'!$A:$I,7,FALSE)</f>
        <v>-2845.8520524999972</v>
      </c>
      <c r="AQ796" s="250">
        <f>VLOOKUP($A796,'App C Share Inflows'!$A:$I,8,FALSE)</f>
        <v>0</v>
      </c>
      <c r="AR796" s="250">
        <f>VLOOKUP($A796,'App C Share Inflows'!$A:$I,9,FALSE)</f>
        <v>0</v>
      </c>
    </row>
    <row r="797" spans="1:44">
      <c r="A797" s="4">
        <v>98621</v>
      </c>
      <c r="B797" s="84" t="s">
        <v>788</v>
      </c>
      <c r="C797" s="249">
        <f>VLOOKUP($A797,'App C Total'!$A:$I,3,FALSE)</f>
        <v>1.3966E-4</v>
      </c>
      <c r="D797" s="44"/>
      <c r="E797" s="250">
        <f>VLOOKUP($A797,'App C Total'!$A:$I,5,FALSE)</f>
        <v>138529.82240999996</v>
      </c>
      <c r="F797" s="250">
        <f>VLOOKUP($A797,'App C Total'!$A:$I,6,FALSE)</f>
        <v>68574.636249999967</v>
      </c>
      <c r="G797" s="250">
        <f>VLOOKUP($A797,'App C Total'!$A:$I,7,FALSE)</f>
        <v>165970.81188499997</v>
      </c>
      <c r="H797" s="250">
        <f>VLOOKUP($A797,'App C Total'!$A:$I,8,FALSE)</f>
        <v>10468.354960000001</v>
      </c>
      <c r="I797" s="250">
        <f>VLOOKUP($A797,'App C Total'!$A:$I,9,FALSE)</f>
        <v>0</v>
      </c>
      <c r="L797" s="250">
        <f>VLOOKUP($A797,'App C Exp'!$A:$I,5,FALSE)</f>
        <v>40138.144339999999</v>
      </c>
      <c r="M797" s="250">
        <f>VLOOKUP($A797,'App C Exp'!$A:$I,6,FALSE)</f>
        <v>29801.907739999999</v>
      </c>
      <c r="N797" s="250">
        <f>VLOOKUP($A797,'App C Exp'!$A:$I,7,FALSE)</f>
        <v>30911.22712</v>
      </c>
      <c r="O797" s="250">
        <f>VLOOKUP($A797,'App C Exp'!$A:$I,8,FALSE)</f>
        <v>0</v>
      </c>
      <c r="P797" s="250">
        <f>VLOOKUP($A797,'App C Exp'!$A:$I,9,FALSE)</f>
        <v>0</v>
      </c>
      <c r="S797" s="250">
        <f>VLOOKUP($A797,'App C Inv'!$A:$I,5,FALSE)</f>
        <v>61675.950900000003</v>
      </c>
      <c r="T797" s="250">
        <f>VLOOKUP($A797,'App C Inv'!$A:$I,6,FALSE)</f>
        <v>40891.330719999998</v>
      </c>
      <c r="U797" s="250">
        <f>VLOOKUP($A797,'App C Inv'!$A:$I,7,FALSE)</f>
        <v>134529.58989999999</v>
      </c>
      <c r="V797" s="250">
        <f>VLOOKUP($A797,'App C Inv'!$A:$I,8,FALSE)</f>
        <v>10468.354960000001</v>
      </c>
      <c r="W797" s="250">
        <f>VLOOKUP($A797,'App C Inv'!$A:$I,9,FALSE)</f>
        <v>0</v>
      </c>
      <c r="Z797" s="250">
        <f>VLOOKUP($A797,'App C Assum'!$A:$I,5,FALSE)</f>
        <v>39306.329380000003</v>
      </c>
      <c r="AA797" s="250">
        <f>VLOOKUP($A797,'App C Assum'!$A:$I,6,FALSE)</f>
        <v>0</v>
      </c>
      <c r="AB797" s="250">
        <f>VLOOKUP($A797,'App C Assum'!$A:$I,7,FALSE)</f>
        <v>0</v>
      </c>
      <c r="AC797" s="250">
        <f>VLOOKUP($A797,'App C Assum'!$A:$I,8,FALSE)</f>
        <v>0</v>
      </c>
      <c r="AD797" s="250">
        <f>VLOOKUP($A797,'App C Assum'!$A:$I,9,FALSE)</f>
        <v>0</v>
      </c>
      <c r="AG797" s="250">
        <f>VLOOKUP($A797,'App C Share Outflows'!$A:$I,5,FALSE)</f>
        <v>529.99486499999148</v>
      </c>
      <c r="AH797" s="250">
        <f>VLOOKUP($A797,'App C Share Outflows'!$A:$I,6,FALSE)</f>
        <v>529.99486499999148</v>
      </c>
      <c r="AI797" s="250">
        <f>VLOOKUP($A797,'App C Share Outflows'!$A:$I,7,FALSE)</f>
        <v>529.99486499999148</v>
      </c>
      <c r="AJ797" s="250">
        <f>VLOOKUP($A797,'App C Share Outflows'!$A:$I,8,FALSE)</f>
        <v>0</v>
      </c>
      <c r="AK797" s="250">
        <f>VLOOKUP($A797,'App C Share Outflows'!$A:$I,9,FALSE)</f>
        <v>0</v>
      </c>
      <c r="AN797" s="250">
        <f>VLOOKUP($A797,'App C Share Inflows'!$A:$I,5,FALSE)</f>
        <v>-3120.597075000016</v>
      </c>
      <c r="AO797" s="250">
        <f>VLOOKUP($A797,'App C Share Inflows'!$A:$I,6,FALSE)</f>
        <v>-2648.597075000016</v>
      </c>
      <c r="AP797" s="250">
        <f>VLOOKUP($A797,'App C Share Inflows'!$A:$I,7,FALSE)</f>
        <v>0</v>
      </c>
      <c r="AQ797" s="250">
        <f>VLOOKUP($A797,'App C Share Inflows'!$A:$I,8,FALSE)</f>
        <v>0</v>
      </c>
      <c r="AR797" s="250">
        <f>VLOOKUP($A797,'App C Share Inflows'!$A:$I,9,FALSE)</f>
        <v>0</v>
      </c>
    </row>
    <row r="798" spans="1:44">
      <c r="A798" s="4">
        <v>98627</v>
      </c>
      <c r="B798" s="84" t="s">
        <v>789</v>
      </c>
      <c r="C798" s="249">
        <f>VLOOKUP($A798,'App C Total'!$A:$I,3,FALSE)</f>
        <v>9.4299999999999995E-6</v>
      </c>
      <c r="D798" s="44"/>
      <c r="E798" s="250">
        <f>VLOOKUP($A798,'App C Total'!$A:$I,5,FALSE)</f>
        <v>10548.341417499998</v>
      </c>
      <c r="F798" s="250">
        <f>VLOOKUP($A798,'App C Total'!$A:$I,6,FALSE)</f>
        <v>4183.0187374999987</v>
      </c>
      <c r="G798" s="250">
        <f>VLOOKUP($A798,'App C Total'!$A:$I,7,FALSE)</f>
        <v>10608.2928675</v>
      </c>
      <c r="H798" s="250">
        <f>VLOOKUP($A798,'App C Total'!$A:$I,8,FALSE)</f>
        <v>706.83507999999995</v>
      </c>
      <c r="I798" s="250">
        <f>VLOOKUP($A798,'App C Total'!$A:$I,9,FALSE)</f>
        <v>0</v>
      </c>
      <c r="L798" s="250">
        <f>VLOOKUP($A798,'App C Exp'!$A:$I,5,FALSE)</f>
        <v>2710.1725699999997</v>
      </c>
      <c r="M798" s="250">
        <f>VLOOKUP($A798,'App C Exp'!$A:$I,6,FALSE)</f>
        <v>2012.2582699999998</v>
      </c>
      <c r="N798" s="250">
        <f>VLOOKUP($A798,'App C Exp'!$A:$I,7,FALSE)</f>
        <v>2087.1607599999998</v>
      </c>
      <c r="O798" s="250">
        <f>VLOOKUP($A798,'App C Exp'!$A:$I,8,FALSE)</f>
        <v>0</v>
      </c>
      <c r="P798" s="250">
        <f>VLOOKUP($A798,'App C Exp'!$A:$I,9,FALSE)</f>
        <v>0</v>
      </c>
      <c r="S798" s="250">
        <f>VLOOKUP($A798,'App C Inv'!$A:$I,5,FALSE)</f>
        <v>4164.4294499999996</v>
      </c>
      <c r="T798" s="250">
        <f>VLOOKUP($A798,'App C Inv'!$A:$I,6,FALSE)</f>
        <v>2761.0285599999997</v>
      </c>
      <c r="U798" s="250">
        <f>VLOOKUP($A798,'App C Inv'!$A:$I,7,FALSE)</f>
        <v>9083.5889499999994</v>
      </c>
      <c r="V798" s="250">
        <f>VLOOKUP($A798,'App C Inv'!$A:$I,8,FALSE)</f>
        <v>706.83507999999995</v>
      </c>
      <c r="W798" s="250">
        <f>VLOOKUP($A798,'App C Inv'!$A:$I,9,FALSE)</f>
        <v>0</v>
      </c>
      <c r="Z798" s="250">
        <f>VLOOKUP($A798,'App C Assum'!$A:$I,5,FALSE)</f>
        <v>2654.00749</v>
      </c>
      <c r="AA798" s="250">
        <f>VLOOKUP($A798,'App C Assum'!$A:$I,6,FALSE)</f>
        <v>0</v>
      </c>
      <c r="AB798" s="250">
        <f>VLOOKUP($A798,'App C Assum'!$A:$I,7,FALSE)</f>
        <v>0</v>
      </c>
      <c r="AC798" s="250">
        <f>VLOOKUP($A798,'App C Assum'!$A:$I,8,FALSE)</f>
        <v>0</v>
      </c>
      <c r="AD798" s="250">
        <f>VLOOKUP($A798,'App C Assum'!$A:$I,9,FALSE)</f>
        <v>0</v>
      </c>
      <c r="AG798" s="250">
        <f>VLOOKUP($A798,'App C Share Outflows'!$A:$I,5,FALSE)</f>
        <v>1610</v>
      </c>
      <c r="AH798" s="250">
        <f>VLOOKUP($A798,'App C Share Outflows'!$A:$I,6,FALSE)</f>
        <v>0</v>
      </c>
      <c r="AI798" s="250">
        <f>VLOOKUP($A798,'App C Share Outflows'!$A:$I,7,FALSE)</f>
        <v>0</v>
      </c>
      <c r="AJ798" s="250">
        <f>VLOOKUP($A798,'App C Share Outflows'!$A:$I,8,FALSE)</f>
        <v>0</v>
      </c>
      <c r="AK798" s="250">
        <f>VLOOKUP($A798,'App C Share Outflows'!$A:$I,9,FALSE)</f>
        <v>0</v>
      </c>
      <c r="AN798" s="250">
        <f>VLOOKUP($A798,'App C Share Inflows'!$A:$I,5,FALSE)</f>
        <v>-590.26809250000019</v>
      </c>
      <c r="AO798" s="250">
        <f>VLOOKUP($A798,'App C Share Inflows'!$A:$I,6,FALSE)</f>
        <v>-590.26809250000019</v>
      </c>
      <c r="AP798" s="250">
        <f>VLOOKUP($A798,'App C Share Inflows'!$A:$I,7,FALSE)</f>
        <v>-562.45684249999999</v>
      </c>
      <c r="AQ798" s="250">
        <f>VLOOKUP($A798,'App C Share Inflows'!$A:$I,8,FALSE)</f>
        <v>0</v>
      </c>
      <c r="AR798" s="250">
        <f>VLOOKUP($A798,'App C Share Inflows'!$A:$I,9,FALSE)</f>
        <v>0</v>
      </c>
    </row>
    <row r="799" spans="1:44">
      <c r="A799" s="4">
        <v>98631</v>
      </c>
      <c r="B799" s="84" t="s">
        <v>790</v>
      </c>
      <c r="C799" s="249">
        <f>VLOOKUP($A799,'App C Total'!$A:$I,3,FALSE)</f>
        <v>7.6785000000000004E-4</v>
      </c>
      <c r="D799" s="44"/>
      <c r="E799" s="250">
        <f>VLOOKUP($A799,'App C Total'!$A:$I,5,FALSE)</f>
        <v>697558.20653750014</v>
      </c>
      <c r="F799" s="250">
        <f>VLOOKUP($A799,'App C Total'!$A:$I,6,FALSE)</f>
        <v>357469.87993750011</v>
      </c>
      <c r="G799" s="250">
        <f>VLOOKUP($A799,'App C Total'!$A:$I,7,FALSE)</f>
        <v>871869.3071625001</v>
      </c>
      <c r="H799" s="250">
        <f>VLOOKUP($A799,'App C Total'!$A:$I,8,FALSE)</f>
        <v>57554.964600000007</v>
      </c>
      <c r="I799" s="250">
        <f>VLOOKUP($A799,'App C Total'!$A:$I,9,FALSE)</f>
        <v>0</v>
      </c>
      <c r="L799" s="250">
        <f>VLOOKUP($A799,'App C Exp'!$A:$I,5,FALSE)</f>
        <v>220679.32215000002</v>
      </c>
      <c r="M799" s="250">
        <f>VLOOKUP($A799,'App C Exp'!$A:$I,6,FALSE)</f>
        <v>163850.74365000002</v>
      </c>
      <c r="N799" s="250">
        <f>VLOOKUP($A799,'App C Exp'!$A:$I,7,FALSE)</f>
        <v>169949.77620000002</v>
      </c>
      <c r="O799" s="250">
        <f>VLOOKUP($A799,'App C Exp'!$A:$I,8,FALSE)</f>
        <v>0</v>
      </c>
      <c r="P799" s="250">
        <f>VLOOKUP($A799,'App C Exp'!$A:$I,9,FALSE)</f>
        <v>0</v>
      </c>
      <c r="S799" s="250">
        <f>VLOOKUP($A799,'App C Inv'!$A:$I,5,FALSE)</f>
        <v>339094.07775</v>
      </c>
      <c r="T799" s="250">
        <f>VLOOKUP($A799,'App C Inv'!$A:$I,6,FALSE)</f>
        <v>224820.33720000001</v>
      </c>
      <c r="U799" s="250">
        <f>VLOOKUP($A799,'App C Inv'!$A:$I,7,FALSE)</f>
        <v>739643.03025000007</v>
      </c>
      <c r="V799" s="250">
        <f>VLOOKUP($A799,'App C Inv'!$A:$I,8,FALSE)</f>
        <v>57554.964600000007</v>
      </c>
      <c r="W799" s="250">
        <f>VLOOKUP($A799,'App C Inv'!$A:$I,9,FALSE)</f>
        <v>0</v>
      </c>
      <c r="Z799" s="250">
        <f>VLOOKUP($A799,'App C Assum'!$A:$I,5,FALSE)</f>
        <v>216106.00755000001</v>
      </c>
      <c r="AA799" s="250">
        <f>VLOOKUP($A799,'App C Assum'!$A:$I,6,FALSE)</f>
        <v>0</v>
      </c>
      <c r="AB799" s="250">
        <f>VLOOKUP($A799,'App C Assum'!$A:$I,7,FALSE)</f>
        <v>0</v>
      </c>
      <c r="AC799" s="250">
        <f>VLOOKUP($A799,'App C Assum'!$A:$I,8,FALSE)</f>
        <v>0</v>
      </c>
      <c r="AD799" s="250">
        <f>VLOOKUP($A799,'App C Assum'!$A:$I,9,FALSE)</f>
        <v>0</v>
      </c>
      <c r="AG799" s="250">
        <f>VLOOKUP($A799,'App C Share Outflows'!$A:$I,5,FALSE)</f>
        <v>14762.873125000013</v>
      </c>
      <c r="AH799" s="250">
        <f>VLOOKUP($A799,'App C Share Outflows'!$A:$I,6,FALSE)</f>
        <v>14762.873125000013</v>
      </c>
      <c r="AI799" s="250">
        <f>VLOOKUP($A799,'App C Share Outflows'!$A:$I,7,FALSE)</f>
        <v>0</v>
      </c>
      <c r="AJ799" s="250">
        <f>VLOOKUP($A799,'App C Share Outflows'!$A:$I,8,FALSE)</f>
        <v>0</v>
      </c>
      <c r="AK799" s="250">
        <f>VLOOKUP($A799,'App C Share Outflows'!$A:$I,9,FALSE)</f>
        <v>0</v>
      </c>
      <c r="AN799" s="250">
        <f>VLOOKUP($A799,'App C Share Inflows'!$A:$I,5,FALSE)</f>
        <v>-93084.074037499973</v>
      </c>
      <c r="AO799" s="250">
        <f>VLOOKUP($A799,'App C Share Inflows'!$A:$I,6,FALSE)</f>
        <v>-45964.074037499973</v>
      </c>
      <c r="AP799" s="250">
        <f>VLOOKUP($A799,'App C Share Inflows'!$A:$I,7,FALSE)</f>
        <v>-37723.499287499886</v>
      </c>
      <c r="AQ799" s="250">
        <f>VLOOKUP($A799,'App C Share Inflows'!$A:$I,8,FALSE)</f>
        <v>0</v>
      </c>
      <c r="AR799" s="250">
        <f>VLOOKUP($A799,'App C Share Inflows'!$A:$I,9,FALSE)</f>
        <v>0</v>
      </c>
    </row>
    <row r="800" spans="1:44">
      <c r="A800" s="4">
        <v>98637</v>
      </c>
      <c r="B800" s="84" t="s">
        <v>791</v>
      </c>
      <c r="C800" s="249">
        <f>VLOOKUP($A800,'App C Total'!$A:$I,3,FALSE)</f>
        <v>2.001E-5</v>
      </c>
      <c r="D800" s="44"/>
      <c r="E800" s="250">
        <f>VLOOKUP($A800,'App C Total'!$A:$I,5,FALSE)</f>
        <v>24555.780447499998</v>
      </c>
      <c r="F800" s="250">
        <f>VLOOKUP($A800,'App C Total'!$A:$I,6,FALSE)</f>
        <v>13544.217687499999</v>
      </c>
      <c r="G800" s="250">
        <f>VLOOKUP($A800,'App C Total'!$A:$I,7,FALSE)</f>
        <v>24423.513122499997</v>
      </c>
      <c r="H800" s="250">
        <f>VLOOKUP($A800,'App C Total'!$A:$I,8,FALSE)</f>
        <v>1499.8695600000001</v>
      </c>
      <c r="I800" s="250">
        <f>VLOOKUP($A800,'App C Total'!$A:$I,9,FALSE)</f>
        <v>0</v>
      </c>
      <c r="L800" s="250">
        <f>VLOOKUP($A800,'App C Exp'!$A:$I,5,FALSE)</f>
        <v>5750.8539899999996</v>
      </c>
      <c r="M800" s="250">
        <f>VLOOKUP($A800,'App C Exp'!$A:$I,6,FALSE)</f>
        <v>4269.9138899999998</v>
      </c>
      <c r="N800" s="250">
        <f>VLOOKUP($A800,'App C Exp'!$A:$I,7,FALSE)</f>
        <v>4428.8533200000002</v>
      </c>
      <c r="O800" s="250">
        <f>VLOOKUP($A800,'App C Exp'!$A:$I,8,FALSE)</f>
        <v>0</v>
      </c>
      <c r="P800" s="250">
        <f>VLOOKUP($A800,'App C Exp'!$A:$I,9,FALSE)</f>
        <v>0</v>
      </c>
      <c r="S800" s="250">
        <f>VLOOKUP($A800,'App C Inv'!$A:$I,5,FALSE)</f>
        <v>8836.7161500000002</v>
      </c>
      <c r="T800" s="250">
        <f>VLOOKUP($A800,'App C Inv'!$A:$I,6,FALSE)</f>
        <v>5858.7679200000002</v>
      </c>
      <c r="U800" s="250">
        <f>VLOOKUP($A800,'App C Inv'!$A:$I,7,FALSE)</f>
        <v>19274.932649999999</v>
      </c>
      <c r="V800" s="250">
        <f>VLOOKUP($A800,'App C Inv'!$A:$I,8,FALSE)</f>
        <v>1499.8695600000001</v>
      </c>
      <c r="W800" s="250">
        <f>VLOOKUP($A800,'App C Inv'!$A:$I,9,FALSE)</f>
        <v>0</v>
      </c>
      <c r="Z800" s="250">
        <f>VLOOKUP($A800,'App C Assum'!$A:$I,5,FALSE)</f>
        <v>5631.67443</v>
      </c>
      <c r="AA800" s="250">
        <f>VLOOKUP($A800,'App C Assum'!$A:$I,6,FALSE)</f>
        <v>0</v>
      </c>
      <c r="AB800" s="250">
        <f>VLOOKUP($A800,'App C Assum'!$A:$I,7,FALSE)</f>
        <v>0</v>
      </c>
      <c r="AC800" s="250">
        <f>VLOOKUP($A800,'App C Assum'!$A:$I,8,FALSE)</f>
        <v>0</v>
      </c>
      <c r="AD800" s="250">
        <f>VLOOKUP($A800,'App C Assum'!$A:$I,9,FALSE)</f>
        <v>0</v>
      </c>
      <c r="AG800" s="250">
        <f>VLOOKUP($A800,'App C Share Outflows'!$A:$I,5,FALSE)</f>
        <v>4336.5358774999986</v>
      </c>
      <c r="AH800" s="250">
        <f>VLOOKUP($A800,'App C Share Outflows'!$A:$I,6,FALSE)</f>
        <v>3415.5358774999982</v>
      </c>
      <c r="AI800" s="250">
        <f>VLOOKUP($A800,'App C Share Outflows'!$A:$I,7,FALSE)</f>
        <v>719.72715249999828</v>
      </c>
      <c r="AJ800" s="250">
        <f>VLOOKUP($A800,'App C Share Outflows'!$A:$I,8,FALSE)</f>
        <v>0</v>
      </c>
      <c r="AK800" s="250">
        <f>VLOOKUP($A800,'App C Share Outflows'!$A:$I,9,FALSE)</f>
        <v>0</v>
      </c>
      <c r="AN800" s="250">
        <f>VLOOKUP($A800,'App C Share Inflows'!$A:$I,5,FALSE)</f>
        <v>0</v>
      </c>
      <c r="AO800" s="250">
        <f>VLOOKUP($A800,'App C Share Inflows'!$A:$I,6,FALSE)</f>
        <v>0</v>
      </c>
      <c r="AP800" s="250">
        <f>VLOOKUP($A800,'App C Share Inflows'!$A:$I,7,FALSE)</f>
        <v>0</v>
      </c>
      <c r="AQ800" s="250">
        <f>VLOOKUP($A800,'App C Share Inflows'!$A:$I,8,FALSE)</f>
        <v>0</v>
      </c>
      <c r="AR800" s="250">
        <f>VLOOKUP($A800,'App C Share Inflows'!$A:$I,9,FALSE)</f>
        <v>0</v>
      </c>
    </row>
    <row r="801" spans="1:44">
      <c r="A801" s="4">
        <v>98641</v>
      </c>
      <c r="B801" s="84" t="s">
        <v>792</v>
      </c>
      <c r="C801" s="249">
        <f>VLOOKUP($A801,'App C Total'!$A:$I,3,FALSE)</f>
        <v>2.6713000000000003E-4</v>
      </c>
      <c r="D801" s="44"/>
      <c r="E801" s="250">
        <f>VLOOKUP($A801,'App C Total'!$A:$I,5,FALSE)</f>
        <v>255516.33379250008</v>
      </c>
      <c r="F801" s="250">
        <f>VLOOKUP($A801,'App C Total'!$A:$I,6,FALSE)</f>
        <v>109158.08591250004</v>
      </c>
      <c r="G801" s="250">
        <f>VLOOKUP($A801,'App C Total'!$A:$I,7,FALSE)</f>
        <v>302343.94269250002</v>
      </c>
      <c r="H801" s="250">
        <f>VLOOKUP($A801,'App C Total'!$A:$I,8,FALSE)</f>
        <v>20022.996280000003</v>
      </c>
      <c r="I801" s="250">
        <f>VLOOKUP($A801,'App C Total'!$A:$I,9,FALSE)</f>
        <v>0</v>
      </c>
      <c r="L801" s="250">
        <f>VLOOKUP($A801,'App C Exp'!$A:$I,5,FALSE)</f>
        <v>76772.894870000004</v>
      </c>
      <c r="M801" s="250">
        <f>VLOOKUP($A801,'App C Exp'!$A:$I,6,FALSE)</f>
        <v>57002.603570000007</v>
      </c>
      <c r="N801" s="250">
        <f>VLOOKUP($A801,'App C Exp'!$A:$I,7,FALSE)</f>
        <v>59124.417160000005</v>
      </c>
      <c r="O801" s="250">
        <f>VLOOKUP($A801,'App C Exp'!$A:$I,8,FALSE)</f>
        <v>0</v>
      </c>
      <c r="P801" s="250">
        <f>VLOOKUP($A801,'App C Exp'!$A:$I,9,FALSE)</f>
        <v>0</v>
      </c>
      <c r="S801" s="250">
        <f>VLOOKUP($A801,'App C Inv'!$A:$I,5,FALSE)</f>
        <v>117968.61495000002</v>
      </c>
      <c r="T801" s="250">
        <f>VLOOKUP($A801,'App C Inv'!$A:$I,6,FALSE)</f>
        <v>78213.526960000003</v>
      </c>
      <c r="U801" s="250">
        <f>VLOOKUP($A801,'App C Inv'!$A:$I,7,FALSE)</f>
        <v>257316.97945000001</v>
      </c>
      <c r="V801" s="250">
        <f>VLOOKUP($A801,'App C Inv'!$A:$I,8,FALSE)</f>
        <v>20022.996280000003</v>
      </c>
      <c r="W801" s="250">
        <f>VLOOKUP($A801,'App C Inv'!$A:$I,9,FALSE)</f>
        <v>0</v>
      </c>
      <c r="Z801" s="250">
        <f>VLOOKUP($A801,'App C Assum'!$A:$I,5,FALSE)</f>
        <v>75181.868590000013</v>
      </c>
      <c r="AA801" s="250">
        <f>VLOOKUP($A801,'App C Assum'!$A:$I,6,FALSE)</f>
        <v>0</v>
      </c>
      <c r="AB801" s="250">
        <f>VLOOKUP($A801,'App C Assum'!$A:$I,7,FALSE)</f>
        <v>0</v>
      </c>
      <c r="AC801" s="250">
        <f>VLOOKUP($A801,'App C Assum'!$A:$I,8,FALSE)</f>
        <v>0</v>
      </c>
      <c r="AD801" s="250">
        <f>VLOOKUP($A801,'App C Assum'!$A:$I,9,FALSE)</f>
        <v>0</v>
      </c>
      <c r="AG801" s="250">
        <f>VLOOKUP($A801,'App C Share Outflows'!$A:$I,5,FALSE)</f>
        <v>11651</v>
      </c>
      <c r="AH801" s="250">
        <f>VLOOKUP($A801,'App C Share Outflows'!$A:$I,6,FALSE)</f>
        <v>0</v>
      </c>
      <c r="AI801" s="250">
        <f>VLOOKUP($A801,'App C Share Outflows'!$A:$I,7,FALSE)</f>
        <v>0</v>
      </c>
      <c r="AJ801" s="250">
        <f>VLOOKUP($A801,'App C Share Outflows'!$A:$I,8,FALSE)</f>
        <v>0</v>
      </c>
      <c r="AK801" s="250">
        <f>VLOOKUP($A801,'App C Share Outflows'!$A:$I,9,FALSE)</f>
        <v>0</v>
      </c>
      <c r="AN801" s="250">
        <f>VLOOKUP($A801,'App C Share Inflows'!$A:$I,5,FALSE)</f>
        <v>-26058.044617499989</v>
      </c>
      <c r="AO801" s="250">
        <f>VLOOKUP($A801,'App C Share Inflows'!$A:$I,6,FALSE)</f>
        <v>-26058.044617499989</v>
      </c>
      <c r="AP801" s="250">
        <f>VLOOKUP($A801,'App C Share Inflows'!$A:$I,7,FALSE)</f>
        <v>-14097.453917499966</v>
      </c>
      <c r="AQ801" s="250">
        <f>VLOOKUP($A801,'App C Share Inflows'!$A:$I,8,FALSE)</f>
        <v>0</v>
      </c>
      <c r="AR801" s="250">
        <f>VLOOKUP($A801,'App C Share Inflows'!$A:$I,9,FALSE)</f>
        <v>0</v>
      </c>
    </row>
    <row r="802" spans="1:44">
      <c r="A802" s="4">
        <v>98701</v>
      </c>
      <c r="B802" s="84" t="s">
        <v>794</v>
      </c>
      <c r="C802" s="249">
        <f>VLOOKUP($A802,'App C Total'!$A:$I,3,FALSE)</f>
        <v>1.06452E-3</v>
      </c>
      <c r="D802" s="44"/>
      <c r="E802" s="250">
        <f>VLOOKUP($A802,'App C Total'!$A:$I,5,FALSE)</f>
        <v>1110476.3527700002</v>
      </c>
      <c r="F802" s="250">
        <f>VLOOKUP($A802,'App C Total'!$A:$I,6,FALSE)</f>
        <v>533749.46525000001</v>
      </c>
      <c r="G802" s="250">
        <f>VLOOKUP($A802,'App C Total'!$A:$I,7,FALSE)</f>
        <v>1231723.59207</v>
      </c>
      <c r="H802" s="250">
        <f>VLOOKUP($A802,'App C Total'!$A:$I,8,FALSE)</f>
        <v>79792.161120000004</v>
      </c>
      <c r="I802" s="250">
        <f>VLOOKUP($A802,'App C Total'!$A:$I,9,FALSE)</f>
        <v>0</v>
      </c>
      <c r="L802" s="250">
        <f>VLOOKUP($A802,'App C Exp'!$A:$I,5,FALSE)</f>
        <v>305941.98348</v>
      </c>
      <c r="M802" s="250">
        <f>VLOOKUP($A802,'App C Exp'!$A:$I,6,FALSE)</f>
        <v>227156.85828000001</v>
      </c>
      <c r="N802" s="250">
        <f>VLOOKUP($A802,'App C Exp'!$A:$I,7,FALSE)</f>
        <v>235612.34064000001</v>
      </c>
      <c r="O802" s="250">
        <f>VLOOKUP($A802,'App C Exp'!$A:$I,8,FALSE)</f>
        <v>0</v>
      </c>
      <c r="P802" s="250">
        <f>VLOOKUP($A802,'App C Exp'!$A:$I,9,FALSE)</f>
        <v>0</v>
      </c>
      <c r="S802" s="250">
        <f>VLOOKUP($A802,'App C Inv'!$A:$I,5,FALSE)</f>
        <v>470107.99979999999</v>
      </c>
      <c r="T802" s="250">
        <f>VLOOKUP($A802,'App C Inv'!$A:$I,6,FALSE)</f>
        <v>311682.93984000001</v>
      </c>
      <c r="U802" s="250">
        <f>VLOOKUP($A802,'App C Inv'!$A:$I,7,FALSE)</f>
        <v>1025414.8578</v>
      </c>
      <c r="V802" s="250">
        <f>VLOOKUP($A802,'App C Inv'!$A:$I,8,FALSE)</f>
        <v>79792.161120000004</v>
      </c>
      <c r="W802" s="250">
        <f>VLOOKUP($A802,'App C Inv'!$A:$I,9,FALSE)</f>
        <v>0</v>
      </c>
      <c r="Z802" s="250">
        <f>VLOOKUP($A802,'App C Assum'!$A:$I,5,FALSE)</f>
        <v>299601.70236</v>
      </c>
      <c r="AA802" s="250">
        <f>VLOOKUP($A802,'App C Assum'!$A:$I,6,FALSE)</f>
        <v>0</v>
      </c>
      <c r="AB802" s="250">
        <f>VLOOKUP($A802,'App C Assum'!$A:$I,7,FALSE)</f>
        <v>0</v>
      </c>
      <c r="AC802" s="250">
        <f>VLOOKUP($A802,'App C Assum'!$A:$I,8,FALSE)</f>
        <v>0</v>
      </c>
      <c r="AD802" s="250">
        <f>VLOOKUP($A802,'App C Assum'!$A:$I,9,FALSE)</f>
        <v>0</v>
      </c>
      <c r="AG802" s="250">
        <f>VLOOKUP($A802,'App C Share Outflows'!$A:$I,5,FALSE)</f>
        <v>72308.983500000031</v>
      </c>
      <c r="AH802" s="250">
        <f>VLOOKUP($A802,'App C Share Outflows'!$A:$I,6,FALSE)</f>
        <v>32393.983500000031</v>
      </c>
      <c r="AI802" s="250">
        <f>VLOOKUP($A802,'App C Share Outflows'!$A:$I,7,FALSE)</f>
        <v>0</v>
      </c>
      <c r="AJ802" s="250">
        <f>VLOOKUP($A802,'App C Share Outflows'!$A:$I,8,FALSE)</f>
        <v>0</v>
      </c>
      <c r="AK802" s="250">
        <f>VLOOKUP($A802,'App C Share Outflows'!$A:$I,9,FALSE)</f>
        <v>0</v>
      </c>
      <c r="AN802" s="250">
        <f>VLOOKUP($A802,'App C Share Inflows'!$A:$I,5,FALSE)</f>
        <v>-37484.31637</v>
      </c>
      <c r="AO802" s="250">
        <f>VLOOKUP($A802,'App C Share Inflows'!$A:$I,6,FALSE)</f>
        <v>-37484.31637</v>
      </c>
      <c r="AP802" s="250">
        <f>VLOOKUP($A802,'App C Share Inflows'!$A:$I,7,FALSE)</f>
        <v>-29303.606370000009</v>
      </c>
      <c r="AQ802" s="250">
        <f>VLOOKUP($A802,'App C Share Inflows'!$A:$I,8,FALSE)</f>
        <v>0</v>
      </c>
      <c r="AR802" s="250">
        <f>VLOOKUP($A802,'App C Share Inflows'!$A:$I,9,FALSE)</f>
        <v>0</v>
      </c>
    </row>
    <row r="803" spans="1:44">
      <c r="A803" s="4">
        <v>98711</v>
      </c>
      <c r="B803" s="84" t="s">
        <v>795</v>
      </c>
      <c r="C803" s="249">
        <f>VLOOKUP($A803,'App C Total'!$A:$I,3,FALSE)</f>
        <v>1.5754000000000001E-4</v>
      </c>
      <c r="D803" s="44"/>
      <c r="E803" s="250">
        <f>VLOOKUP($A803,'App C Total'!$A:$I,5,FALSE)</f>
        <v>157038.68144000001</v>
      </c>
      <c r="F803" s="250">
        <f>VLOOKUP($A803,'App C Total'!$A:$I,6,FALSE)</f>
        <v>68635.040399999998</v>
      </c>
      <c r="G803" s="250">
        <f>VLOOKUP($A803,'App C Total'!$A:$I,7,FALSE)</f>
        <v>172261.95861499998</v>
      </c>
      <c r="H803" s="250">
        <f>VLOOKUP($A803,'App C Total'!$A:$I,8,FALSE)</f>
        <v>11808.568240000001</v>
      </c>
      <c r="I803" s="250">
        <f>VLOOKUP($A803,'App C Total'!$A:$I,9,FALSE)</f>
        <v>0</v>
      </c>
      <c r="L803" s="250">
        <f>VLOOKUP($A803,'App C Exp'!$A:$I,5,FALSE)</f>
        <v>45276.838460000006</v>
      </c>
      <c r="M803" s="250">
        <f>VLOOKUP($A803,'App C Exp'!$A:$I,6,FALSE)</f>
        <v>33617.303060000006</v>
      </c>
      <c r="N803" s="250">
        <f>VLOOKUP($A803,'App C Exp'!$A:$I,7,FALSE)</f>
        <v>34868.643280000004</v>
      </c>
      <c r="O803" s="250">
        <f>VLOOKUP($A803,'App C Exp'!$A:$I,8,FALSE)</f>
        <v>0</v>
      </c>
      <c r="P803" s="250">
        <f>VLOOKUP($A803,'App C Exp'!$A:$I,9,FALSE)</f>
        <v>0</v>
      </c>
      <c r="S803" s="250">
        <f>VLOOKUP($A803,'App C Inv'!$A:$I,5,FALSE)</f>
        <v>69572.027100000007</v>
      </c>
      <c r="T803" s="250">
        <f>VLOOKUP($A803,'App C Inv'!$A:$I,6,FALSE)</f>
        <v>46126.451680000006</v>
      </c>
      <c r="U803" s="250">
        <f>VLOOKUP($A803,'App C Inv'!$A:$I,7,FALSE)</f>
        <v>151752.76810000002</v>
      </c>
      <c r="V803" s="250">
        <f>VLOOKUP($A803,'App C Inv'!$A:$I,8,FALSE)</f>
        <v>11808.568240000001</v>
      </c>
      <c r="W803" s="250">
        <f>VLOOKUP($A803,'App C Inv'!$A:$I,9,FALSE)</f>
        <v>0</v>
      </c>
      <c r="Z803" s="250">
        <f>VLOOKUP($A803,'App C Assum'!$A:$I,5,FALSE)</f>
        <v>44338.530220000001</v>
      </c>
      <c r="AA803" s="250">
        <f>VLOOKUP($A803,'App C Assum'!$A:$I,6,FALSE)</f>
        <v>0</v>
      </c>
      <c r="AB803" s="250">
        <f>VLOOKUP($A803,'App C Assum'!$A:$I,7,FALSE)</f>
        <v>0</v>
      </c>
      <c r="AC803" s="250">
        <f>VLOOKUP($A803,'App C Assum'!$A:$I,8,FALSE)</f>
        <v>0</v>
      </c>
      <c r="AD803" s="250">
        <f>VLOOKUP($A803,'App C Assum'!$A:$I,9,FALSE)</f>
        <v>0</v>
      </c>
      <c r="AG803" s="250">
        <f>VLOOKUP($A803,'App C Share Outflows'!$A:$I,5,FALSE)</f>
        <v>14699.986550000016</v>
      </c>
      <c r="AH803" s="250">
        <f>VLOOKUP($A803,'App C Share Outflows'!$A:$I,6,FALSE)</f>
        <v>5739.986550000016</v>
      </c>
      <c r="AI803" s="250">
        <f>VLOOKUP($A803,'App C Share Outflows'!$A:$I,7,FALSE)</f>
        <v>0</v>
      </c>
      <c r="AJ803" s="250">
        <f>VLOOKUP($A803,'App C Share Outflows'!$A:$I,8,FALSE)</f>
        <v>0</v>
      </c>
      <c r="AK803" s="250">
        <f>VLOOKUP($A803,'App C Share Outflows'!$A:$I,9,FALSE)</f>
        <v>0</v>
      </c>
      <c r="AN803" s="250">
        <f>VLOOKUP($A803,'App C Share Inflows'!$A:$I,5,FALSE)</f>
        <v>-16848.700890000026</v>
      </c>
      <c r="AO803" s="250">
        <f>VLOOKUP($A803,'App C Share Inflows'!$A:$I,6,FALSE)</f>
        <v>-16848.700890000026</v>
      </c>
      <c r="AP803" s="250">
        <f>VLOOKUP($A803,'App C Share Inflows'!$A:$I,7,FALSE)</f>
        <v>-14359.45276500002</v>
      </c>
      <c r="AQ803" s="250">
        <f>VLOOKUP($A803,'App C Share Inflows'!$A:$I,8,FALSE)</f>
        <v>0</v>
      </c>
      <c r="AR803" s="250">
        <f>VLOOKUP($A803,'App C Share Inflows'!$A:$I,9,FALSE)</f>
        <v>0</v>
      </c>
    </row>
    <row r="804" spans="1:44">
      <c r="A804" s="4">
        <v>98717</v>
      </c>
      <c r="B804" s="84" t="s">
        <v>796</v>
      </c>
      <c r="C804" s="249">
        <f>VLOOKUP($A804,'App C Total'!$A:$I,3,FALSE)</f>
        <v>1.9210000000000001E-5</v>
      </c>
      <c r="D804" s="44"/>
      <c r="E804" s="250">
        <f>VLOOKUP($A804,'App C Total'!$A:$I,5,FALSE)</f>
        <v>22404.663047499998</v>
      </c>
      <c r="F804" s="250">
        <f>VLOOKUP($A804,'App C Total'!$A:$I,6,FALSE)</f>
        <v>14706.521087499998</v>
      </c>
      <c r="G804" s="250">
        <f>VLOOKUP($A804,'App C Total'!$A:$I,7,FALSE)</f>
        <v>22539.552722499997</v>
      </c>
      <c r="H804" s="250">
        <f>VLOOKUP($A804,'App C Total'!$A:$I,8,FALSE)</f>
        <v>1439.9047600000001</v>
      </c>
      <c r="I804" s="250">
        <f>VLOOKUP($A804,'App C Total'!$A:$I,9,FALSE)</f>
        <v>0</v>
      </c>
      <c r="L804" s="250">
        <f>VLOOKUP($A804,'App C Exp'!$A:$I,5,FALSE)</f>
        <v>5520.9347900000002</v>
      </c>
      <c r="M804" s="250">
        <f>VLOOKUP($A804,'App C Exp'!$A:$I,6,FALSE)</f>
        <v>4099.2026900000001</v>
      </c>
      <c r="N804" s="250">
        <f>VLOOKUP($A804,'App C Exp'!$A:$I,7,FALSE)</f>
        <v>4251.7877200000003</v>
      </c>
      <c r="O804" s="250">
        <f>VLOOKUP($A804,'App C Exp'!$A:$I,8,FALSE)</f>
        <v>0</v>
      </c>
      <c r="P804" s="250">
        <f>VLOOKUP($A804,'App C Exp'!$A:$I,9,FALSE)</f>
        <v>0</v>
      </c>
      <c r="S804" s="250">
        <f>VLOOKUP($A804,'App C Inv'!$A:$I,5,FALSE)</f>
        <v>8483.4241500000007</v>
      </c>
      <c r="T804" s="250">
        <f>VLOOKUP($A804,'App C Inv'!$A:$I,6,FALSE)</f>
        <v>5624.5343200000007</v>
      </c>
      <c r="U804" s="250">
        <f>VLOOKUP($A804,'App C Inv'!$A:$I,7,FALSE)</f>
        <v>18504.320650000001</v>
      </c>
      <c r="V804" s="250">
        <f>VLOOKUP($A804,'App C Inv'!$A:$I,8,FALSE)</f>
        <v>1439.9047600000001</v>
      </c>
      <c r="W804" s="250">
        <f>VLOOKUP($A804,'App C Inv'!$A:$I,9,FALSE)</f>
        <v>0</v>
      </c>
      <c r="Z804" s="250">
        <f>VLOOKUP($A804,'App C Assum'!$A:$I,5,FALSE)</f>
        <v>5406.5200300000006</v>
      </c>
      <c r="AA804" s="250">
        <f>VLOOKUP($A804,'App C Assum'!$A:$I,6,FALSE)</f>
        <v>0</v>
      </c>
      <c r="AB804" s="250">
        <f>VLOOKUP($A804,'App C Assum'!$A:$I,7,FALSE)</f>
        <v>0</v>
      </c>
      <c r="AC804" s="250">
        <f>VLOOKUP($A804,'App C Assum'!$A:$I,8,FALSE)</f>
        <v>0</v>
      </c>
      <c r="AD804" s="250">
        <f>VLOOKUP($A804,'App C Assum'!$A:$I,9,FALSE)</f>
        <v>0</v>
      </c>
      <c r="AG804" s="250">
        <f>VLOOKUP($A804,'App C Share Outflows'!$A:$I,5,FALSE)</f>
        <v>5512.6603500000001</v>
      </c>
      <c r="AH804" s="250">
        <f>VLOOKUP($A804,'App C Share Outflows'!$A:$I,6,FALSE)</f>
        <v>5512.6603500000001</v>
      </c>
      <c r="AI804" s="250">
        <f>VLOOKUP($A804,'App C Share Outflows'!$A:$I,7,FALSE)</f>
        <v>0</v>
      </c>
      <c r="AJ804" s="250">
        <f>VLOOKUP($A804,'App C Share Outflows'!$A:$I,8,FALSE)</f>
        <v>0</v>
      </c>
      <c r="AK804" s="250">
        <f>VLOOKUP($A804,'App C Share Outflows'!$A:$I,9,FALSE)</f>
        <v>0</v>
      </c>
      <c r="AN804" s="250">
        <f>VLOOKUP($A804,'App C Share Inflows'!$A:$I,5,FALSE)</f>
        <v>-2518.8762725000038</v>
      </c>
      <c r="AO804" s="250">
        <f>VLOOKUP($A804,'App C Share Inflows'!$A:$I,6,FALSE)</f>
        <v>-529.87627250000378</v>
      </c>
      <c r="AP804" s="250">
        <f>VLOOKUP($A804,'App C Share Inflows'!$A:$I,7,FALSE)</f>
        <v>-216.55564750000349</v>
      </c>
      <c r="AQ804" s="250">
        <f>VLOOKUP($A804,'App C Share Inflows'!$A:$I,8,FALSE)</f>
        <v>0</v>
      </c>
      <c r="AR804" s="250">
        <f>VLOOKUP($A804,'App C Share Inflows'!$A:$I,9,FALSE)</f>
        <v>0</v>
      </c>
    </row>
    <row r="805" spans="1:44">
      <c r="A805" s="4">
        <v>98801</v>
      </c>
      <c r="B805" s="84" t="s">
        <v>797</v>
      </c>
      <c r="C805" s="249">
        <f>VLOOKUP($A805,'App C Total'!$A:$I,3,FALSE)</f>
        <v>2.2014299999999999E-3</v>
      </c>
      <c r="D805" s="44"/>
      <c r="E805" s="250">
        <f>VLOOKUP($A805,'App C Total'!$A:$I,5,FALSE)</f>
        <v>2206604.7522924994</v>
      </c>
      <c r="F805" s="250">
        <f>VLOOKUP($A805,'App C Total'!$A:$I,6,FALSE)</f>
        <v>1014844.4376124999</v>
      </c>
      <c r="G805" s="250">
        <f>VLOOKUP($A805,'App C Total'!$A:$I,7,FALSE)</f>
        <v>2501345.6561174993</v>
      </c>
      <c r="H805" s="250">
        <f>VLOOKUP($A805,'App C Total'!$A:$I,8,FALSE)</f>
        <v>165010.38707999999</v>
      </c>
      <c r="I805" s="250">
        <f>VLOOKUP($A805,'App C Total'!$A:$I,9,FALSE)</f>
        <v>0</v>
      </c>
      <c r="L805" s="250">
        <f>VLOOKUP($A805,'App C Exp'!$A:$I,5,FALSE)</f>
        <v>632688.78056999994</v>
      </c>
      <c r="M805" s="250">
        <f>VLOOKUP($A805,'App C Exp'!$A:$I,6,FALSE)</f>
        <v>469760.94626999996</v>
      </c>
      <c r="N805" s="250">
        <f>VLOOKUP($A805,'App C Exp'!$A:$I,7,FALSE)</f>
        <v>487246.90475999995</v>
      </c>
      <c r="O805" s="250">
        <f>VLOOKUP($A805,'App C Exp'!$A:$I,8,FALSE)</f>
        <v>0</v>
      </c>
      <c r="P805" s="250">
        <f>VLOOKUP($A805,'App C Exp'!$A:$I,9,FALSE)</f>
        <v>0</v>
      </c>
      <c r="S805" s="250">
        <f>VLOOKUP($A805,'App C Inv'!$A:$I,5,FALSE)</f>
        <v>972184.5094499999</v>
      </c>
      <c r="T805" s="250">
        <f>VLOOKUP($A805,'App C Inv'!$A:$I,6,FALSE)</f>
        <v>644561.09256000002</v>
      </c>
      <c r="U805" s="250">
        <f>VLOOKUP($A805,'App C Inv'!$A:$I,7,FALSE)</f>
        <v>2120560.4689499997</v>
      </c>
      <c r="V805" s="250">
        <f>VLOOKUP($A805,'App C Inv'!$A:$I,8,FALSE)</f>
        <v>165010.38707999999</v>
      </c>
      <c r="W805" s="250">
        <f>VLOOKUP($A805,'App C Inv'!$A:$I,9,FALSE)</f>
        <v>0</v>
      </c>
      <c r="Z805" s="250">
        <f>VLOOKUP($A805,'App C Assum'!$A:$I,5,FALSE)</f>
        <v>619577.06348999997</v>
      </c>
      <c r="AA805" s="250">
        <f>VLOOKUP($A805,'App C Assum'!$A:$I,6,FALSE)</f>
        <v>0</v>
      </c>
      <c r="AB805" s="250">
        <f>VLOOKUP($A805,'App C Assum'!$A:$I,7,FALSE)</f>
        <v>0</v>
      </c>
      <c r="AC805" s="250">
        <f>VLOOKUP($A805,'App C Assum'!$A:$I,8,FALSE)</f>
        <v>0</v>
      </c>
      <c r="AD805" s="250">
        <f>VLOOKUP($A805,'App C Assum'!$A:$I,9,FALSE)</f>
        <v>0</v>
      </c>
      <c r="AG805" s="250">
        <f>VLOOKUP($A805,'App C Share Outflows'!$A:$I,5,FALSE)</f>
        <v>89184.431875000009</v>
      </c>
      <c r="AH805" s="250">
        <f>VLOOKUP($A805,'App C Share Outflows'!$A:$I,6,FALSE)</f>
        <v>7552.4318750000093</v>
      </c>
      <c r="AI805" s="250">
        <f>VLOOKUP($A805,'App C Share Outflows'!$A:$I,7,FALSE)</f>
        <v>0</v>
      </c>
      <c r="AJ805" s="250">
        <f>VLOOKUP($A805,'App C Share Outflows'!$A:$I,8,FALSE)</f>
        <v>0</v>
      </c>
      <c r="AK805" s="250">
        <f>VLOOKUP($A805,'App C Share Outflows'!$A:$I,9,FALSE)</f>
        <v>0</v>
      </c>
      <c r="AN805" s="250">
        <f>VLOOKUP($A805,'App C Share Inflows'!$A:$I,5,FALSE)</f>
        <v>-107030.03309250006</v>
      </c>
      <c r="AO805" s="250">
        <f>VLOOKUP($A805,'App C Share Inflows'!$A:$I,6,FALSE)</f>
        <v>-107030.03309250006</v>
      </c>
      <c r="AP805" s="250">
        <f>VLOOKUP($A805,'App C Share Inflows'!$A:$I,7,FALSE)</f>
        <v>-106461.71759250003</v>
      </c>
      <c r="AQ805" s="250">
        <f>VLOOKUP($A805,'App C Share Inflows'!$A:$I,8,FALSE)</f>
        <v>0</v>
      </c>
      <c r="AR805" s="250">
        <f>VLOOKUP($A805,'App C Share Inflows'!$A:$I,9,FALSE)</f>
        <v>0</v>
      </c>
    </row>
    <row r="806" spans="1:44">
      <c r="A806" s="4">
        <v>98811</v>
      </c>
      <c r="B806" s="84" t="s">
        <v>798</v>
      </c>
      <c r="C806" s="249">
        <f>VLOOKUP($A806,'App C Total'!$A:$I,3,FALSE)</f>
        <v>6.0041000000000001E-4</v>
      </c>
      <c r="D806" s="44"/>
      <c r="E806" s="250">
        <f>VLOOKUP($A806,'App C Total'!$A:$I,5,FALSE)</f>
        <v>611052.38144750008</v>
      </c>
      <c r="F806" s="250">
        <f>VLOOKUP($A806,'App C Total'!$A:$I,6,FALSE)</f>
        <v>349990.02828750008</v>
      </c>
      <c r="G806" s="250">
        <f>VLOOKUP($A806,'App C Total'!$A:$I,7,FALSE)</f>
        <v>721247.86932250008</v>
      </c>
      <c r="H806" s="250">
        <f>VLOOKUP($A806,'App C Total'!$A:$I,8,FALSE)</f>
        <v>45004.331960000003</v>
      </c>
      <c r="I806" s="250">
        <f>VLOOKUP($A806,'App C Total'!$A:$I,9,FALSE)</f>
        <v>0</v>
      </c>
      <c r="L806" s="250">
        <f>VLOOKUP($A806,'App C Exp'!$A:$I,5,FALSE)</f>
        <v>172557.23358999999</v>
      </c>
      <c r="M806" s="250">
        <f>VLOOKUP($A806,'App C Exp'!$A:$I,6,FALSE)</f>
        <v>128120.88949</v>
      </c>
      <c r="N806" s="250">
        <f>VLOOKUP($A806,'App C Exp'!$A:$I,7,FALSE)</f>
        <v>132889.94612000001</v>
      </c>
      <c r="O806" s="250">
        <f>VLOOKUP($A806,'App C Exp'!$A:$I,8,FALSE)</f>
        <v>0</v>
      </c>
      <c r="P806" s="250">
        <f>VLOOKUP($A806,'App C Exp'!$A:$I,9,FALSE)</f>
        <v>0</v>
      </c>
      <c r="S806" s="250">
        <f>VLOOKUP($A806,'App C Inv'!$A:$I,5,FALSE)</f>
        <v>265150.06215000001</v>
      </c>
      <c r="T806" s="250">
        <f>VLOOKUP($A806,'App C Inv'!$A:$I,6,FALSE)</f>
        <v>175795.24471999999</v>
      </c>
      <c r="U806" s="250">
        <f>VLOOKUP($A806,'App C Inv'!$A:$I,7,FALSE)</f>
        <v>578353.93865000003</v>
      </c>
      <c r="V806" s="250">
        <f>VLOOKUP($A806,'App C Inv'!$A:$I,8,FALSE)</f>
        <v>45004.331960000003</v>
      </c>
      <c r="W806" s="250">
        <f>VLOOKUP($A806,'App C Inv'!$A:$I,9,FALSE)</f>
        <v>0</v>
      </c>
      <c r="Z806" s="250">
        <f>VLOOKUP($A806,'App C Assum'!$A:$I,5,FALSE)</f>
        <v>168981.19163000002</v>
      </c>
      <c r="AA806" s="250">
        <f>VLOOKUP($A806,'App C Assum'!$A:$I,6,FALSE)</f>
        <v>0</v>
      </c>
      <c r="AB806" s="250">
        <f>VLOOKUP($A806,'App C Assum'!$A:$I,7,FALSE)</f>
        <v>0</v>
      </c>
      <c r="AC806" s="250">
        <f>VLOOKUP($A806,'App C Assum'!$A:$I,8,FALSE)</f>
        <v>0</v>
      </c>
      <c r="AD806" s="250">
        <f>VLOOKUP($A806,'App C Assum'!$A:$I,9,FALSE)</f>
        <v>0</v>
      </c>
      <c r="AG806" s="250">
        <f>VLOOKUP($A806,'App C Share Outflows'!$A:$I,5,FALSE)</f>
        <v>46073.89407750011</v>
      </c>
      <c r="AH806" s="250">
        <f>VLOOKUP($A806,'App C Share Outflows'!$A:$I,6,FALSE)</f>
        <v>46073.89407750011</v>
      </c>
      <c r="AI806" s="250">
        <f>VLOOKUP($A806,'App C Share Outflows'!$A:$I,7,FALSE)</f>
        <v>10003.984552500056</v>
      </c>
      <c r="AJ806" s="250">
        <f>VLOOKUP($A806,'App C Share Outflows'!$A:$I,8,FALSE)</f>
        <v>0</v>
      </c>
      <c r="AK806" s="250">
        <f>VLOOKUP($A806,'App C Share Outflows'!$A:$I,9,FALSE)</f>
        <v>0</v>
      </c>
      <c r="AN806" s="250">
        <f>VLOOKUP($A806,'App C Share Inflows'!$A:$I,5,FALSE)</f>
        <v>-41710</v>
      </c>
      <c r="AO806" s="250">
        <f>VLOOKUP($A806,'App C Share Inflows'!$A:$I,6,FALSE)</f>
        <v>0</v>
      </c>
      <c r="AP806" s="250">
        <f>VLOOKUP($A806,'App C Share Inflows'!$A:$I,7,FALSE)</f>
        <v>0</v>
      </c>
      <c r="AQ806" s="250">
        <f>VLOOKUP($A806,'App C Share Inflows'!$A:$I,8,FALSE)</f>
        <v>0</v>
      </c>
      <c r="AR806" s="250">
        <f>VLOOKUP($A806,'App C Share Inflows'!$A:$I,9,FALSE)</f>
        <v>0</v>
      </c>
    </row>
    <row r="807" spans="1:44">
      <c r="A807" s="4">
        <v>98817</v>
      </c>
      <c r="B807" s="84" t="s">
        <v>799</v>
      </c>
      <c r="C807" s="249">
        <f>VLOOKUP($A807,'App C Total'!$A:$I,3,FALSE)</f>
        <v>1.131E-5</v>
      </c>
      <c r="D807" s="44"/>
      <c r="E807" s="250">
        <f>VLOOKUP($A807,'App C Total'!$A:$I,5,FALSE)</f>
        <v>14007.533622499999</v>
      </c>
      <c r="F807" s="250">
        <f>VLOOKUP($A807,'App C Total'!$A:$I,6,FALSE)</f>
        <v>6179.1720625000007</v>
      </c>
      <c r="G807" s="250">
        <f>VLOOKUP($A807,'App C Total'!$A:$I,7,FALSE)</f>
        <v>14130.2713475</v>
      </c>
      <c r="H807" s="250">
        <f>VLOOKUP($A807,'App C Total'!$A:$I,8,FALSE)</f>
        <v>847.75235999999995</v>
      </c>
      <c r="I807" s="250">
        <f>VLOOKUP($A807,'App C Total'!$A:$I,9,FALSE)</f>
        <v>0</v>
      </c>
      <c r="L807" s="250">
        <f>VLOOKUP($A807,'App C Exp'!$A:$I,5,FALSE)</f>
        <v>3250.4826899999998</v>
      </c>
      <c r="M807" s="250">
        <f>VLOOKUP($A807,'App C Exp'!$A:$I,6,FALSE)</f>
        <v>2413.4295900000002</v>
      </c>
      <c r="N807" s="250">
        <f>VLOOKUP($A807,'App C Exp'!$A:$I,7,FALSE)</f>
        <v>2503.2649200000001</v>
      </c>
      <c r="O807" s="250">
        <f>VLOOKUP($A807,'App C Exp'!$A:$I,8,FALSE)</f>
        <v>0</v>
      </c>
      <c r="P807" s="250">
        <f>VLOOKUP($A807,'App C Exp'!$A:$I,9,FALSE)</f>
        <v>0</v>
      </c>
      <c r="S807" s="250">
        <f>VLOOKUP($A807,'App C Inv'!$A:$I,5,FALSE)</f>
        <v>4994.6656499999999</v>
      </c>
      <c r="T807" s="250">
        <f>VLOOKUP($A807,'App C Inv'!$A:$I,6,FALSE)</f>
        <v>3311.4775199999999</v>
      </c>
      <c r="U807" s="250">
        <f>VLOOKUP($A807,'App C Inv'!$A:$I,7,FALSE)</f>
        <v>10894.52715</v>
      </c>
      <c r="V807" s="250">
        <f>VLOOKUP($A807,'App C Inv'!$A:$I,8,FALSE)</f>
        <v>847.75235999999995</v>
      </c>
      <c r="W807" s="250">
        <f>VLOOKUP($A807,'App C Inv'!$A:$I,9,FALSE)</f>
        <v>0</v>
      </c>
      <c r="Z807" s="250">
        <f>VLOOKUP($A807,'App C Assum'!$A:$I,5,FALSE)</f>
        <v>3183.1203300000002</v>
      </c>
      <c r="AA807" s="250">
        <f>VLOOKUP($A807,'App C Assum'!$A:$I,6,FALSE)</f>
        <v>0</v>
      </c>
      <c r="AB807" s="250">
        <f>VLOOKUP($A807,'App C Assum'!$A:$I,7,FALSE)</f>
        <v>0</v>
      </c>
      <c r="AC807" s="250">
        <f>VLOOKUP($A807,'App C Assum'!$A:$I,8,FALSE)</f>
        <v>0</v>
      </c>
      <c r="AD807" s="250">
        <f>VLOOKUP($A807,'App C Assum'!$A:$I,9,FALSE)</f>
        <v>0</v>
      </c>
      <c r="AG807" s="250">
        <f>VLOOKUP($A807,'App C Share Outflows'!$A:$I,5,FALSE)</f>
        <v>4227.3799025000008</v>
      </c>
      <c r="AH807" s="250">
        <f>VLOOKUP($A807,'App C Share Outflows'!$A:$I,6,FALSE)</f>
        <v>2102.3799025000003</v>
      </c>
      <c r="AI807" s="250">
        <f>VLOOKUP($A807,'App C Share Outflows'!$A:$I,7,FALSE)</f>
        <v>732.47927750000008</v>
      </c>
      <c r="AJ807" s="250">
        <f>VLOOKUP($A807,'App C Share Outflows'!$A:$I,8,FALSE)</f>
        <v>0</v>
      </c>
      <c r="AK807" s="250">
        <f>VLOOKUP($A807,'App C Share Outflows'!$A:$I,9,FALSE)</f>
        <v>0</v>
      </c>
      <c r="AN807" s="250">
        <f>VLOOKUP($A807,'App C Share Inflows'!$A:$I,5,FALSE)</f>
        <v>-1648.1149500000001</v>
      </c>
      <c r="AO807" s="250">
        <f>VLOOKUP($A807,'App C Share Inflows'!$A:$I,6,FALSE)</f>
        <v>-1648.1149500000001</v>
      </c>
      <c r="AP807" s="250">
        <f>VLOOKUP($A807,'App C Share Inflows'!$A:$I,7,FALSE)</f>
        <v>0</v>
      </c>
      <c r="AQ807" s="250">
        <f>VLOOKUP($A807,'App C Share Inflows'!$A:$I,8,FALSE)</f>
        <v>0</v>
      </c>
      <c r="AR807" s="250">
        <f>VLOOKUP($A807,'App C Share Inflows'!$A:$I,9,FALSE)</f>
        <v>0</v>
      </c>
    </row>
    <row r="808" spans="1:44">
      <c r="A808" s="4">
        <v>98901</v>
      </c>
      <c r="B808" s="84" t="s">
        <v>800</v>
      </c>
      <c r="C808" s="249">
        <f>VLOOKUP($A808,'App C Total'!$A:$I,3,FALSE)</f>
        <v>2.3363E-4</v>
      </c>
      <c r="D808" s="44"/>
      <c r="E808" s="250">
        <f>VLOOKUP($A808,'App C Total'!$A:$I,5,FALSE)</f>
        <v>224984.26051750002</v>
      </c>
      <c r="F808" s="250">
        <f>VLOOKUP($A808,'App C Total'!$A:$I,6,FALSE)</f>
        <v>108196.25863750002</v>
      </c>
      <c r="G808" s="250">
        <f>VLOOKUP($A808,'App C Total'!$A:$I,7,FALSE)</f>
        <v>267774.70411750005</v>
      </c>
      <c r="H808" s="250">
        <f>VLOOKUP($A808,'App C Total'!$A:$I,8,FALSE)</f>
        <v>17511.970280000001</v>
      </c>
      <c r="I808" s="250">
        <f>VLOOKUP($A808,'App C Total'!$A:$I,9,FALSE)</f>
        <v>0</v>
      </c>
      <c r="L808" s="250">
        <f>VLOOKUP($A808,'App C Exp'!$A:$I,5,FALSE)</f>
        <v>67145.02837</v>
      </c>
      <c r="M808" s="250">
        <f>VLOOKUP($A808,'App C Exp'!$A:$I,6,FALSE)</f>
        <v>49854.072070000002</v>
      </c>
      <c r="N808" s="250">
        <f>VLOOKUP($A808,'App C Exp'!$A:$I,7,FALSE)</f>
        <v>51709.795160000001</v>
      </c>
      <c r="O808" s="250">
        <f>VLOOKUP($A808,'App C Exp'!$A:$I,8,FALSE)</f>
        <v>0</v>
      </c>
      <c r="P808" s="250">
        <f>VLOOKUP($A808,'App C Exp'!$A:$I,9,FALSE)</f>
        <v>0</v>
      </c>
      <c r="S808" s="250">
        <f>VLOOKUP($A808,'App C Inv'!$A:$I,5,FALSE)</f>
        <v>103174.51244999999</v>
      </c>
      <c r="T808" s="250">
        <f>VLOOKUP($A808,'App C Inv'!$A:$I,6,FALSE)</f>
        <v>68404.994959999996</v>
      </c>
      <c r="U808" s="250">
        <f>VLOOKUP($A808,'App C Inv'!$A:$I,7,FALSE)</f>
        <v>225047.60195000001</v>
      </c>
      <c r="V808" s="250">
        <f>VLOOKUP($A808,'App C Inv'!$A:$I,8,FALSE)</f>
        <v>17511.970280000001</v>
      </c>
      <c r="W808" s="250">
        <f>VLOOKUP($A808,'App C Inv'!$A:$I,9,FALSE)</f>
        <v>0</v>
      </c>
      <c r="Z808" s="250">
        <f>VLOOKUP($A808,'App C Assum'!$A:$I,5,FALSE)</f>
        <v>65753.528089999993</v>
      </c>
      <c r="AA808" s="250">
        <f>VLOOKUP($A808,'App C Assum'!$A:$I,6,FALSE)</f>
        <v>0</v>
      </c>
      <c r="AB808" s="250">
        <f>VLOOKUP($A808,'App C Assum'!$A:$I,7,FALSE)</f>
        <v>0</v>
      </c>
      <c r="AC808" s="250">
        <f>VLOOKUP($A808,'App C Assum'!$A:$I,8,FALSE)</f>
        <v>0</v>
      </c>
      <c r="AD808" s="250">
        <f>VLOOKUP($A808,'App C Assum'!$A:$I,9,FALSE)</f>
        <v>0</v>
      </c>
      <c r="AG808" s="250">
        <f>VLOOKUP($A808,'App C Share Outflows'!$A:$I,5,FALSE)</f>
        <v>7046.7962499999994</v>
      </c>
      <c r="AH808" s="250">
        <f>VLOOKUP($A808,'App C Share Outflows'!$A:$I,6,FALSE)</f>
        <v>7046.7962499999994</v>
      </c>
      <c r="AI808" s="250">
        <f>VLOOKUP($A808,'App C Share Outflows'!$A:$I,7,FALSE)</f>
        <v>0</v>
      </c>
      <c r="AJ808" s="250">
        <f>VLOOKUP($A808,'App C Share Outflows'!$A:$I,8,FALSE)</f>
        <v>0</v>
      </c>
      <c r="AK808" s="250">
        <f>VLOOKUP($A808,'App C Share Outflows'!$A:$I,9,FALSE)</f>
        <v>0</v>
      </c>
      <c r="AN808" s="250">
        <f>VLOOKUP($A808,'App C Share Inflows'!$A:$I,5,FALSE)</f>
        <v>-18135.604642499973</v>
      </c>
      <c r="AO808" s="250">
        <f>VLOOKUP($A808,'App C Share Inflows'!$A:$I,6,FALSE)</f>
        <v>-17109.604642499973</v>
      </c>
      <c r="AP808" s="250">
        <f>VLOOKUP($A808,'App C Share Inflows'!$A:$I,7,FALSE)</f>
        <v>-8982.6929924999786</v>
      </c>
      <c r="AQ808" s="250">
        <f>VLOOKUP($A808,'App C Share Inflows'!$A:$I,8,FALSE)</f>
        <v>0</v>
      </c>
      <c r="AR808" s="250">
        <f>VLOOKUP($A808,'App C Share Inflows'!$A:$I,9,FALSE)</f>
        <v>0</v>
      </c>
    </row>
    <row r="809" spans="1:44">
      <c r="A809" s="4">
        <v>98904</v>
      </c>
      <c r="B809" s="84" t="s">
        <v>801</v>
      </c>
      <c r="C809" s="249">
        <f>VLOOKUP($A809,'App C Total'!$A:$I,3,FALSE)</f>
        <v>3.05E-6</v>
      </c>
      <c r="D809" s="44"/>
      <c r="E809" s="250">
        <f>VLOOKUP($A809,'App C Total'!$A:$I,5,FALSE)</f>
        <v>2766.7209374999998</v>
      </c>
      <c r="F809" s="250">
        <f>VLOOKUP($A809,'App C Total'!$A:$I,6,FALSE)</f>
        <v>1906.6791374999993</v>
      </c>
      <c r="G809" s="250">
        <f>VLOOKUP($A809,'App C Total'!$A:$I,7,FALSE)</f>
        <v>3867.5835624999995</v>
      </c>
      <c r="H809" s="250">
        <f>VLOOKUP($A809,'App C Total'!$A:$I,8,FALSE)</f>
        <v>228.61580000000001</v>
      </c>
      <c r="I809" s="250">
        <f>VLOOKUP($A809,'App C Total'!$A:$I,9,FALSE)</f>
        <v>0</v>
      </c>
      <c r="L809" s="250">
        <f>VLOOKUP($A809,'App C Exp'!$A:$I,5,FALSE)</f>
        <v>876.56695000000002</v>
      </c>
      <c r="M809" s="250">
        <f>VLOOKUP($A809,'App C Exp'!$A:$I,6,FALSE)</f>
        <v>650.83645000000001</v>
      </c>
      <c r="N809" s="250">
        <f>VLOOKUP($A809,'App C Exp'!$A:$I,7,FALSE)</f>
        <v>675.06259999999997</v>
      </c>
      <c r="O809" s="250">
        <f>VLOOKUP($A809,'App C Exp'!$A:$I,8,FALSE)</f>
        <v>0</v>
      </c>
      <c r="P809" s="250">
        <f>VLOOKUP($A809,'App C Exp'!$A:$I,9,FALSE)</f>
        <v>0</v>
      </c>
      <c r="S809" s="250">
        <f>VLOOKUP($A809,'App C Inv'!$A:$I,5,FALSE)</f>
        <v>1346.9257500000001</v>
      </c>
      <c r="T809" s="250">
        <f>VLOOKUP($A809,'App C Inv'!$A:$I,6,FALSE)</f>
        <v>893.01559999999995</v>
      </c>
      <c r="U809" s="250">
        <f>VLOOKUP($A809,'App C Inv'!$A:$I,7,FALSE)</f>
        <v>2937.9582500000001</v>
      </c>
      <c r="V809" s="250">
        <f>VLOOKUP($A809,'App C Inv'!$A:$I,8,FALSE)</f>
        <v>228.61580000000001</v>
      </c>
      <c r="W809" s="250">
        <f>VLOOKUP($A809,'App C Inv'!$A:$I,9,FALSE)</f>
        <v>0</v>
      </c>
      <c r="Z809" s="250">
        <f>VLOOKUP($A809,'App C Assum'!$A:$I,5,FALSE)</f>
        <v>858.40115000000003</v>
      </c>
      <c r="AA809" s="250">
        <f>VLOOKUP($A809,'App C Assum'!$A:$I,6,FALSE)</f>
        <v>0</v>
      </c>
      <c r="AB809" s="250">
        <f>VLOOKUP($A809,'App C Assum'!$A:$I,7,FALSE)</f>
        <v>0</v>
      </c>
      <c r="AC809" s="250">
        <f>VLOOKUP($A809,'App C Assum'!$A:$I,8,FALSE)</f>
        <v>0</v>
      </c>
      <c r="AD809" s="250">
        <f>VLOOKUP($A809,'App C Assum'!$A:$I,9,FALSE)</f>
        <v>0</v>
      </c>
      <c r="AG809" s="250">
        <f>VLOOKUP($A809,'App C Share Outflows'!$A:$I,5,FALSE)</f>
        <v>362.82708749999944</v>
      </c>
      <c r="AH809" s="250">
        <f>VLOOKUP($A809,'App C Share Outflows'!$A:$I,6,FALSE)</f>
        <v>362.82708749999944</v>
      </c>
      <c r="AI809" s="250">
        <f>VLOOKUP($A809,'App C Share Outflows'!$A:$I,7,FALSE)</f>
        <v>254.56271249999958</v>
      </c>
      <c r="AJ809" s="250">
        <f>VLOOKUP($A809,'App C Share Outflows'!$A:$I,8,FALSE)</f>
        <v>0</v>
      </c>
      <c r="AK809" s="250">
        <f>VLOOKUP($A809,'App C Share Outflows'!$A:$I,9,FALSE)</f>
        <v>0</v>
      </c>
      <c r="AN809" s="250">
        <f>VLOOKUP($A809,'App C Share Inflows'!$A:$I,5,FALSE)</f>
        <v>-678</v>
      </c>
      <c r="AO809" s="250">
        <f>VLOOKUP($A809,'App C Share Inflows'!$A:$I,6,FALSE)</f>
        <v>0</v>
      </c>
      <c r="AP809" s="250">
        <f>VLOOKUP($A809,'App C Share Inflows'!$A:$I,7,FALSE)</f>
        <v>0</v>
      </c>
      <c r="AQ809" s="250">
        <f>VLOOKUP($A809,'App C Share Inflows'!$A:$I,8,FALSE)</f>
        <v>0</v>
      </c>
      <c r="AR809" s="250">
        <f>VLOOKUP($A809,'App C Share Inflows'!$A:$I,9,FALSE)</f>
        <v>0</v>
      </c>
    </row>
    <row r="810" spans="1:44">
      <c r="A810" s="4">
        <v>98911</v>
      </c>
      <c r="B810" s="84" t="s">
        <v>802</v>
      </c>
      <c r="C810" s="249">
        <f>VLOOKUP($A810,'App C Total'!$A:$I,3,FALSE)</f>
        <v>2.7290000000000001E-5</v>
      </c>
      <c r="D810" s="44"/>
      <c r="E810" s="250">
        <f>VLOOKUP($A810,'App C Total'!$A:$I,5,FALSE)</f>
        <v>33763.7877525</v>
      </c>
      <c r="F810" s="250">
        <f>VLOOKUP($A810,'App C Total'!$A:$I,6,FALSE)</f>
        <v>17782.095712500006</v>
      </c>
      <c r="G810" s="250">
        <f>VLOOKUP($A810,'App C Total'!$A:$I,7,FALSE)</f>
        <v>31020.358952500006</v>
      </c>
      <c r="H810" s="250">
        <f>VLOOKUP($A810,'App C Total'!$A:$I,8,FALSE)</f>
        <v>2045.5492400000001</v>
      </c>
      <c r="I810" s="250">
        <f>VLOOKUP($A810,'App C Total'!$A:$I,9,FALSE)</f>
        <v>0</v>
      </c>
      <c r="L810" s="250">
        <f>VLOOKUP($A810,'App C Exp'!$A:$I,5,FALSE)</f>
        <v>7843.1187100000006</v>
      </c>
      <c r="M810" s="250">
        <f>VLOOKUP($A810,'App C Exp'!$A:$I,6,FALSE)</f>
        <v>5823.3858100000007</v>
      </c>
      <c r="N810" s="250">
        <f>VLOOKUP($A810,'App C Exp'!$A:$I,7,FALSE)</f>
        <v>6040.1502799999998</v>
      </c>
      <c r="O810" s="250">
        <f>VLOOKUP($A810,'App C Exp'!$A:$I,8,FALSE)</f>
        <v>0</v>
      </c>
      <c r="P810" s="250">
        <f>VLOOKUP($A810,'App C Exp'!$A:$I,9,FALSE)</f>
        <v>0</v>
      </c>
      <c r="S810" s="250">
        <f>VLOOKUP($A810,'App C Inv'!$A:$I,5,FALSE)</f>
        <v>12051.673350000001</v>
      </c>
      <c r="T810" s="250">
        <f>VLOOKUP($A810,'App C Inv'!$A:$I,6,FALSE)</f>
        <v>7990.2936800000007</v>
      </c>
      <c r="U810" s="250">
        <f>VLOOKUP($A810,'App C Inv'!$A:$I,7,FALSE)</f>
        <v>26287.501850000001</v>
      </c>
      <c r="V810" s="250">
        <f>VLOOKUP($A810,'App C Inv'!$A:$I,8,FALSE)</f>
        <v>2045.5492400000001</v>
      </c>
      <c r="W810" s="250">
        <f>VLOOKUP($A810,'App C Inv'!$A:$I,9,FALSE)</f>
        <v>0</v>
      </c>
      <c r="Z810" s="250">
        <f>VLOOKUP($A810,'App C Assum'!$A:$I,5,FALSE)</f>
        <v>7680.5794700000006</v>
      </c>
      <c r="AA810" s="250">
        <f>VLOOKUP($A810,'App C Assum'!$A:$I,6,FALSE)</f>
        <v>0</v>
      </c>
      <c r="AB810" s="250">
        <f>VLOOKUP($A810,'App C Assum'!$A:$I,7,FALSE)</f>
        <v>0</v>
      </c>
      <c r="AC810" s="250">
        <f>VLOOKUP($A810,'App C Assum'!$A:$I,8,FALSE)</f>
        <v>0</v>
      </c>
      <c r="AD810" s="250">
        <f>VLOOKUP($A810,'App C Assum'!$A:$I,9,FALSE)</f>
        <v>0</v>
      </c>
      <c r="AG810" s="250">
        <f>VLOOKUP($A810,'App C Share Outflows'!$A:$I,5,FALSE)</f>
        <v>7495.7093999999997</v>
      </c>
      <c r="AH810" s="250">
        <f>VLOOKUP($A810,'App C Share Outflows'!$A:$I,6,FALSE)</f>
        <v>5275.7093999999997</v>
      </c>
      <c r="AI810" s="250">
        <f>VLOOKUP($A810,'App C Share Outflows'!$A:$I,7,FALSE)</f>
        <v>0</v>
      </c>
      <c r="AJ810" s="250">
        <f>VLOOKUP($A810,'App C Share Outflows'!$A:$I,8,FALSE)</f>
        <v>0</v>
      </c>
      <c r="AK810" s="250">
        <f>VLOOKUP($A810,'App C Share Outflows'!$A:$I,9,FALSE)</f>
        <v>0</v>
      </c>
      <c r="AN810" s="250">
        <f>VLOOKUP($A810,'App C Share Inflows'!$A:$I,5,FALSE)</f>
        <v>-1307.293177499997</v>
      </c>
      <c r="AO810" s="250">
        <f>VLOOKUP($A810,'App C Share Inflows'!$A:$I,6,FALSE)</f>
        <v>-1307.293177499997</v>
      </c>
      <c r="AP810" s="250">
        <f>VLOOKUP($A810,'App C Share Inflows'!$A:$I,7,FALSE)</f>
        <v>-1307.293177499997</v>
      </c>
      <c r="AQ810" s="250">
        <f>VLOOKUP($A810,'App C Share Inflows'!$A:$I,8,FALSE)</f>
        <v>0</v>
      </c>
      <c r="AR810" s="250">
        <f>VLOOKUP($A810,'App C Share Inflows'!$A:$I,9,FALSE)</f>
        <v>0</v>
      </c>
    </row>
    <row r="811" spans="1:44">
      <c r="A811" s="4">
        <v>99001</v>
      </c>
      <c r="B811" s="84" t="s">
        <v>803</v>
      </c>
      <c r="C811" s="249">
        <f>VLOOKUP($A811,'App C Total'!$A:$I,3,FALSE)</f>
        <v>9.7854099999999996E-3</v>
      </c>
      <c r="D811" s="44"/>
      <c r="E811" s="250">
        <f>VLOOKUP($A811,'App C Total'!$A:$I,5,FALSE)</f>
        <v>9995137.3742725011</v>
      </c>
      <c r="F811" s="250">
        <f>VLOOKUP($A811,'App C Total'!$A:$I,6,FALSE)</f>
        <v>4912224.9611125002</v>
      </c>
      <c r="G811" s="250">
        <f>VLOOKUP($A811,'App C Total'!$A:$I,7,FALSE)</f>
        <v>11460535.534822499</v>
      </c>
      <c r="H811" s="250">
        <f>VLOOKUP($A811,'App C Total'!$A:$I,8,FALSE)</f>
        <v>733475.19195999997</v>
      </c>
      <c r="I811" s="250">
        <f>VLOOKUP($A811,'App C Total'!$A:$I,9,FALSE)</f>
        <v>0</v>
      </c>
      <c r="L811" s="250">
        <f>VLOOKUP($A811,'App C Exp'!$A:$I,5,FALSE)</f>
        <v>2812317.0485899998</v>
      </c>
      <c r="M811" s="250">
        <f>VLOOKUP($A811,'App C Exp'!$A:$I,6,FALSE)</f>
        <v>2088098.8544899998</v>
      </c>
      <c r="N811" s="250">
        <f>VLOOKUP($A811,'App C Exp'!$A:$I,7,FALSE)</f>
        <v>2165824.3661199999</v>
      </c>
      <c r="O811" s="250">
        <f>VLOOKUP($A811,'App C Exp'!$A:$I,8,FALSE)</f>
        <v>0</v>
      </c>
      <c r="P811" s="250">
        <f>VLOOKUP($A811,'App C Exp'!$A:$I,9,FALSE)</f>
        <v>0</v>
      </c>
      <c r="S811" s="250">
        <f>VLOOKUP($A811,'App C Inv'!$A:$I,5,FALSE)</f>
        <v>4321383.83715</v>
      </c>
      <c r="T811" s="250">
        <f>VLOOKUP($A811,'App C Inv'!$A:$I,6,FALSE)</f>
        <v>2865089.7647199999</v>
      </c>
      <c r="U811" s="250">
        <f>VLOOKUP($A811,'App C Inv'!$A:$I,7,FALSE)</f>
        <v>9425942.9636499994</v>
      </c>
      <c r="V811" s="250">
        <f>VLOOKUP($A811,'App C Inv'!$A:$I,8,FALSE)</f>
        <v>733475.19195999997</v>
      </c>
      <c r="W811" s="250">
        <f>VLOOKUP($A811,'App C Inv'!$A:$I,9,FALSE)</f>
        <v>0</v>
      </c>
      <c r="Z811" s="250">
        <f>VLOOKUP($A811,'App C Assum'!$A:$I,5,FALSE)</f>
        <v>2754035.1466299999</v>
      </c>
      <c r="AA811" s="250">
        <f>VLOOKUP($A811,'App C Assum'!$A:$I,6,FALSE)</f>
        <v>0</v>
      </c>
      <c r="AB811" s="250">
        <f>VLOOKUP($A811,'App C Assum'!$A:$I,7,FALSE)</f>
        <v>0</v>
      </c>
      <c r="AC811" s="250">
        <f>VLOOKUP($A811,'App C Assum'!$A:$I,8,FALSE)</f>
        <v>0</v>
      </c>
      <c r="AD811" s="250">
        <f>VLOOKUP($A811,'App C Assum'!$A:$I,9,FALSE)</f>
        <v>0</v>
      </c>
      <c r="AG811" s="250">
        <f>VLOOKUP($A811,'App C Share Outflows'!$A:$I,5,FALSE)</f>
        <v>304765.42560000019</v>
      </c>
      <c r="AH811" s="250">
        <f>VLOOKUP($A811,'App C Share Outflows'!$A:$I,6,FALSE)</f>
        <v>156400.42560000019</v>
      </c>
      <c r="AI811" s="250">
        <f>VLOOKUP($A811,'App C Share Outflows'!$A:$I,7,FALSE)</f>
        <v>0</v>
      </c>
      <c r="AJ811" s="250">
        <f>VLOOKUP($A811,'App C Share Outflows'!$A:$I,8,FALSE)</f>
        <v>0</v>
      </c>
      <c r="AK811" s="250">
        <f>VLOOKUP($A811,'App C Share Outflows'!$A:$I,9,FALSE)</f>
        <v>0</v>
      </c>
      <c r="AN811" s="250">
        <f>VLOOKUP($A811,'App C Share Inflows'!$A:$I,5,FALSE)</f>
        <v>-197364.08369749869</v>
      </c>
      <c r="AO811" s="250">
        <f>VLOOKUP($A811,'App C Share Inflows'!$A:$I,6,FALSE)</f>
        <v>-197364.08369749869</v>
      </c>
      <c r="AP811" s="250">
        <f>VLOOKUP($A811,'App C Share Inflows'!$A:$I,7,FALSE)</f>
        <v>-131231.79494749886</v>
      </c>
      <c r="AQ811" s="250">
        <f>VLOOKUP($A811,'App C Share Inflows'!$A:$I,8,FALSE)</f>
        <v>0</v>
      </c>
      <c r="AR811" s="250">
        <f>VLOOKUP($A811,'App C Share Inflows'!$A:$I,9,FALSE)</f>
        <v>0</v>
      </c>
    </row>
    <row r="812" spans="1:44">
      <c r="A812" s="4">
        <v>99011</v>
      </c>
      <c r="B812" s="84" t="s">
        <v>804</v>
      </c>
      <c r="C812" s="249">
        <f>VLOOKUP($A812,'App C Total'!$A:$I,3,FALSE)</f>
        <v>3.8360099999999999E-3</v>
      </c>
      <c r="D812" s="44"/>
      <c r="E812" s="250">
        <f>VLOOKUP($A812,'App C Total'!$A:$I,5,FALSE)</f>
        <v>3930083.5606975001</v>
      </c>
      <c r="F812" s="250">
        <f>VLOOKUP($A812,'App C Total'!$A:$I,6,FALSE)</f>
        <v>1970716.7819375</v>
      </c>
      <c r="G812" s="250">
        <f>VLOOKUP($A812,'App C Total'!$A:$I,7,FALSE)</f>
        <v>4594015.3488224996</v>
      </c>
      <c r="H812" s="250">
        <f>VLOOKUP($A812,'App C Total'!$A:$I,8,FALSE)</f>
        <v>287531.96555999998</v>
      </c>
      <c r="I812" s="250">
        <f>VLOOKUP($A812,'App C Total'!$A:$I,9,FALSE)</f>
        <v>0</v>
      </c>
      <c r="L812" s="250">
        <f>VLOOKUP($A812,'App C Exp'!$A:$I,5,FALSE)</f>
        <v>1102465.43799</v>
      </c>
      <c r="M812" s="250">
        <f>VLOOKUP($A812,'App C Exp'!$A:$I,6,FALSE)</f>
        <v>818562.33788999997</v>
      </c>
      <c r="N812" s="250">
        <f>VLOOKUP($A812,'App C Exp'!$A:$I,7,FALSE)</f>
        <v>849031.76532000001</v>
      </c>
      <c r="O812" s="250">
        <f>VLOOKUP($A812,'App C Exp'!$A:$I,8,FALSE)</f>
        <v>0</v>
      </c>
      <c r="P812" s="250">
        <f>VLOOKUP($A812,'App C Exp'!$A:$I,9,FALSE)</f>
        <v>0</v>
      </c>
      <c r="S812" s="250">
        <f>VLOOKUP($A812,'App C Inv'!$A:$I,5,FALSE)</f>
        <v>1694039.5561500001</v>
      </c>
      <c r="T812" s="250">
        <f>VLOOKUP($A812,'App C Inv'!$A:$I,6,FALSE)</f>
        <v>1123153.0399199999</v>
      </c>
      <c r="U812" s="250">
        <f>VLOOKUP($A812,'App C Inv'!$A:$I,7,FALSE)</f>
        <v>3695094.1726500001</v>
      </c>
      <c r="V812" s="250">
        <f>VLOOKUP($A812,'App C Inv'!$A:$I,8,FALSE)</f>
        <v>287531.96555999998</v>
      </c>
      <c r="W812" s="250">
        <f>VLOOKUP($A812,'App C Inv'!$A:$I,9,FALSE)</f>
        <v>0</v>
      </c>
      <c r="Z812" s="250">
        <f>VLOOKUP($A812,'App C Assum'!$A:$I,5,FALSE)</f>
        <v>1079618.16243</v>
      </c>
      <c r="AA812" s="250">
        <f>VLOOKUP($A812,'App C Assum'!$A:$I,6,FALSE)</f>
        <v>0</v>
      </c>
      <c r="AB812" s="250">
        <f>VLOOKUP($A812,'App C Assum'!$A:$I,7,FALSE)</f>
        <v>0</v>
      </c>
      <c r="AC812" s="250">
        <f>VLOOKUP($A812,'App C Assum'!$A:$I,8,FALSE)</f>
        <v>0</v>
      </c>
      <c r="AD812" s="250">
        <f>VLOOKUP($A812,'App C Assum'!$A:$I,9,FALSE)</f>
        <v>0</v>
      </c>
      <c r="AG812" s="250">
        <f>VLOOKUP($A812,'App C Share Outflows'!$A:$I,5,FALSE)</f>
        <v>77375.002727499785</v>
      </c>
      <c r="AH812" s="250">
        <f>VLOOKUP($A812,'App C Share Outflows'!$A:$I,6,FALSE)</f>
        <v>52416.002727499785</v>
      </c>
      <c r="AI812" s="250">
        <f>VLOOKUP($A812,'App C Share Outflows'!$A:$I,7,FALSE)</f>
        <v>49889.410852499743</v>
      </c>
      <c r="AJ812" s="250">
        <f>VLOOKUP($A812,'App C Share Outflows'!$A:$I,8,FALSE)</f>
        <v>0</v>
      </c>
      <c r="AK812" s="250">
        <f>VLOOKUP($A812,'App C Share Outflows'!$A:$I,9,FALSE)</f>
        <v>0</v>
      </c>
      <c r="AN812" s="250">
        <f>VLOOKUP($A812,'App C Share Inflows'!$A:$I,5,FALSE)</f>
        <v>-23414.598599999677</v>
      </c>
      <c r="AO812" s="250">
        <f>VLOOKUP($A812,'App C Share Inflows'!$A:$I,6,FALSE)</f>
        <v>-23414.598599999677</v>
      </c>
      <c r="AP812" s="250">
        <f>VLOOKUP($A812,'App C Share Inflows'!$A:$I,7,FALSE)</f>
        <v>0</v>
      </c>
      <c r="AQ812" s="250">
        <f>VLOOKUP($A812,'App C Share Inflows'!$A:$I,8,FALSE)</f>
        <v>0</v>
      </c>
      <c r="AR812" s="250">
        <f>VLOOKUP($A812,'App C Share Inflows'!$A:$I,9,FALSE)</f>
        <v>0</v>
      </c>
    </row>
    <row r="813" spans="1:44">
      <c r="A813" s="4">
        <v>99013</v>
      </c>
      <c r="B813" s="84" t="s">
        <v>805</v>
      </c>
      <c r="C813" s="249">
        <f>VLOOKUP($A813,'App C Total'!$A:$I,3,FALSE)</f>
        <v>5.1E-5</v>
      </c>
      <c r="D813" s="44"/>
      <c r="E813" s="250">
        <f>VLOOKUP($A813,'App C Total'!$A:$I,5,FALSE)</f>
        <v>56274.217124999996</v>
      </c>
      <c r="F813" s="250">
        <f>VLOOKUP($A813,'App C Total'!$A:$I,6,FALSE)</f>
        <v>9687.1411249999965</v>
      </c>
      <c r="G813" s="250">
        <f>VLOOKUP($A813,'App C Total'!$A:$I,7,FALSE)</f>
        <v>51586.340900000003</v>
      </c>
      <c r="H813" s="250">
        <f>VLOOKUP($A813,'App C Total'!$A:$I,8,FALSE)</f>
        <v>3822.7559999999999</v>
      </c>
      <c r="I813" s="250">
        <f>VLOOKUP($A813,'App C Total'!$A:$I,9,FALSE)</f>
        <v>0</v>
      </c>
      <c r="L813" s="250">
        <f>VLOOKUP($A813,'App C Exp'!$A:$I,5,FALSE)</f>
        <v>14657.349</v>
      </c>
      <c r="M813" s="250">
        <f>VLOOKUP($A813,'App C Exp'!$A:$I,6,FALSE)</f>
        <v>10882.839</v>
      </c>
      <c r="N813" s="250">
        <f>VLOOKUP($A813,'App C Exp'!$A:$I,7,FALSE)</f>
        <v>11287.932000000001</v>
      </c>
      <c r="O813" s="250">
        <f>VLOOKUP($A813,'App C Exp'!$A:$I,8,FALSE)</f>
        <v>0</v>
      </c>
      <c r="P813" s="250">
        <f>VLOOKUP($A813,'App C Exp'!$A:$I,9,FALSE)</f>
        <v>0</v>
      </c>
      <c r="S813" s="250">
        <f>VLOOKUP($A813,'App C Inv'!$A:$I,5,FALSE)</f>
        <v>22522.365000000002</v>
      </c>
      <c r="T813" s="250">
        <f>VLOOKUP($A813,'App C Inv'!$A:$I,6,FALSE)</f>
        <v>14932.392</v>
      </c>
      <c r="U813" s="250">
        <f>VLOOKUP($A813,'App C Inv'!$A:$I,7,FALSE)</f>
        <v>49126.514999999999</v>
      </c>
      <c r="V813" s="250">
        <f>VLOOKUP($A813,'App C Inv'!$A:$I,8,FALSE)</f>
        <v>3822.7559999999999</v>
      </c>
      <c r="W813" s="250">
        <f>VLOOKUP($A813,'App C Inv'!$A:$I,9,FALSE)</f>
        <v>0</v>
      </c>
      <c r="Z813" s="250">
        <f>VLOOKUP($A813,'App C Assum'!$A:$I,5,FALSE)</f>
        <v>14353.593000000001</v>
      </c>
      <c r="AA813" s="250">
        <f>VLOOKUP($A813,'App C Assum'!$A:$I,6,FALSE)</f>
        <v>0</v>
      </c>
      <c r="AB813" s="250">
        <f>VLOOKUP($A813,'App C Assum'!$A:$I,7,FALSE)</f>
        <v>0</v>
      </c>
      <c r="AC813" s="250">
        <f>VLOOKUP($A813,'App C Assum'!$A:$I,8,FALSE)</f>
        <v>0</v>
      </c>
      <c r="AD813" s="250">
        <f>VLOOKUP($A813,'App C Assum'!$A:$I,9,FALSE)</f>
        <v>0</v>
      </c>
      <c r="AG813" s="250">
        <f>VLOOKUP($A813,'App C Share Outflows'!$A:$I,5,FALSE)</f>
        <v>20869</v>
      </c>
      <c r="AH813" s="250">
        <f>VLOOKUP($A813,'App C Share Outflows'!$A:$I,6,FALSE)</f>
        <v>0</v>
      </c>
      <c r="AI813" s="250">
        <f>VLOOKUP($A813,'App C Share Outflows'!$A:$I,7,FALSE)</f>
        <v>0</v>
      </c>
      <c r="AJ813" s="250">
        <f>VLOOKUP($A813,'App C Share Outflows'!$A:$I,8,FALSE)</f>
        <v>0</v>
      </c>
      <c r="AK813" s="250">
        <f>VLOOKUP($A813,'App C Share Outflows'!$A:$I,9,FALSE)</f>
        <v>0</v>
      </c>
      <c r="AN813" s="250">
        <f>VLOOKUP($A813,'App C Share Inflows'!$A:$I,5,FALSE)</f>
        <v>-16128.089875000003</v>
      </c>
      <c r="AO813" s="250">
        <f>VLOOKUP($A813,'App C Share Inflows'!$A:$I,6,FALSE)</f>
        <v>-16128.089875000003</v>
      </c>
      <c r="AP813" s="250">
        <f>VLOOKUP($A813,'App C Share Inflows'!$A:$I,7,FALSE)</f>
        <v>-8828.1060999999991</v>
      </c>
      <c r="AQ813" s="250">
        <f>VLOOKUP($A813,'App C Share Inflows'!$A:$I,8,FALSE)</f>
        <v>0</v>
      </c>
      <c r="AR813" s="250">
        <f>VLOOKUP($A813,'App C Share Inflows'!$A:$I,9,FALSE)</f>
        <v>0</v>
      </c>
    </row>
    <row r="814" spans="1:44">
      <c r="A814" s="4">
        <v>99014</v>
      </c>
      <c r="B814" s="84" t="s">
        <v>921</v>
      </c>
      <c r="C814" s="249">
        <f>VLOOKUP($A814,'App C Total'!$A:$I,3,FALSE)</f>
        <v>2.6120000000000001E-5</v>
      </c>
      <c r="D814" s="44"/>
      <c r="E814" s="250">
        <f>VLOOKUP($A814,'App C Total'!$A:$I,5,FALSE)</f>
        <v>32383.384494999995</v>
      </c>
      <c r="F814" s="250">
        <f>VLOOKUP($A814,'App C Total'!$A:$I,6,FALSE)</f>
        <v>18633.695374999992</v>
      </c>
      <c r="G814" s="250">
        <f>VLOOKUP($A814,'App C Total'!$A:$I,7,FALSE)</f>
        <v>36869.539919999996</v>
      </c>
      <c r="H814" s="250">
        <f>VLOOKUP($A814,'App C Total'!$A:$I,8,FALSE)</f>
        <v>1957.8507200000001</v>
      </c>
      <c r="I814" s="250">
        <f>VLOOKUP($A814,'App C Total'!$A:$I,9,FALSE)</f>
        <v>0</v>
      </c>
      <c r="L814" s="250">
        <f>VLOOKUP($A814,'App C Exp'!$A:$I,5,FALSE)</f>
        <v>7506.8618800000004</v>
      </c>
      <c r="M814" s="250">
        <f>VLOOKUP($A814,'App C Exp'!$A:$I,6,FALSE)</f>
        <v>5573.7206800000004</v>
      </c>
      <c r="N814" s="250">
        <f>VLOOKUP($A814,'App C Exp'!$A:$I,7,FALSE)</f>
        <v>5781.1918400000004</v>
      </c>
      <c r="O814" s="250">
        <f>VLOOKUP($A814,'App C Exp'!$A:$I,8,FALSE)</f>
        <v>0</v>
      </c>
      <c r="P814" s="250">
        <f>VLOOKUP($A814,'App C Exp'!$A:$I,9,FALSE)</f>
        <v>0</v>
      </c>
      <c r="S814" s="250">
        <f>VLOOKUP($A814,'App C Inv'!$A:$I,5,FALSE)</f>
        <v>11534.9838</v>
      </c>
      <c r="T814" s="250">
        <f>VLOOKUP($A814,'App C Inv'!$A:$I,6,FALSE)</f>
        <v>7647.7270399999998</v>
      </c>
      <c r="U814" s="250">
        <f>VLOOKUP($A814,'App C Inv'!$A:$I,7,FALSE)</f>
        <v>25160.481800000001</v>
      </c>
      <c r="V814" s="250">
        <f>VLOOKUP($A814,'App C Inv'!$A:$I,8,FALSE)</f>
        <v>1957.8507200000001</v>
      </c>
      <c r="W814" s="250">
        <f>VLOOKUP($A814,'App C Inv'!$A:$I,9,FALSE)</f>
        <v>0</v>
      </c>
      <c r="Z814" s="250">
        <f>VLOOKUP($A814,'App C Assum'!$A:$I,5,FALSE)</f>
        <v>7351.2911599999998</v>
      </c>
      <c r="AA814" s="250">
        <f>VLOOKUP($A814,'App C Assum'!$A:$I,6,FALSE)</f>
        <v>0</v>
      </c>
      <c r="AB814" s="250">
        <f>VLOOKUP($A814,'App C Assum'!$A:$I,7,FALSE)</f>
        <v>0</v>
      </c>
      <c r="AC814" s="250">
        <f>VLOOKUP($A814,'App C Assum'!$A:$I,8,FALSE)</f>
        <v>0</v>
      </c>
      <c r="AD814" s="250">
        <f>VLOOKUP($A814,'App C Assum'!$A:$I,9,FALSE)</f>
        <v>0</v>
      </c>
      <c r="AG814" s="250">
        <f>VLOOKUP($A814,'App C Share Outflows'!$A:$I,5,FALSE)</f>
        <v>6558.5631549999944</v>
      </c>
      <c r="AH814" s="250">
        <f>VLOOKUP($A814,'App C Share Outflows'!$A:$I,6,FALSE)</f>
        <v>5980.5631549999944</v>
      </c>
      <c r="AI814" s="250">
        <f>VLOOKUP($A814,'App C Share Outflows'!$A:$I,7,FALSE)</f>
        <v>5927.8662799999938</v>
      </c>
      <c r="AJ814" s="250">
        <f>VLOOKUP($A814,'App C Share Outflows'!$A:$I,8,FALSE)</f>
        <v>0</v>
      </c>
      <c r="AK814" s="250">
        <f>VLOOKUP($A814,'App C Share Outflows'!$A:$I,9,FALSE)</f>
        <v>0</v>
      </c>
      <c r="AN814" s="250">
        <f>VLOOKUP($A814,'App C Share Inflows'!$A:$I,5,FALSE)</f>
        <v>-568.31550000000152</v>
      </c>
      <c r="AO814" s="250">
        <f>VLOOKUP($A814,'App C Share Inflows'!$A:$I,6,FALSE)</f>
        <v>-568.31550000000152</v>
      </c>
      <c r="AP814" s="250">
        <f>VLOOKUP($A814,'App C Share Inflows'!$A:$I,7,FALSE)</f>
        <v>0</v>
      </c>
      <c r="AQ814" s="250">
        <f>VLOOKUP($A814,'App C Share Inflows'!$A:$I,8,FALSE)</f>
        <v>0</v>
      </c>
      <c r="AR814" s="250">
        <f>VLOOKUP($A814,'App C Share Inflows'!$A:$I,9,FALSE)</f>
        <v>0</v>
      </c>
    </row>
    <row r="815" spans="1:44">
      <c r="A815" s="4">
        <v>99017</v>
      </c>
      <c r="B815" s="84" t="s">
        <v>806</v>
      </c>
      <c r="C815" s="249">
        <f>VLOOKUP($A815,'App C Total'!$A:$I,3,FALSE)</f>
        <v>3.6520000000000003E-5</v>
      </c>
      <c r="D815" s="44"/>
      <c r="E815" s="250">
        <f>VLOOKUP($A815,'App C Total'!$A:$I,5,FALSE)</f>
        <v>39345.454744999995</v>
      </c>
      <c r="F815" s="250">
        <f>VLOOKUP($A815,'App C Total'!$A:$I,6,FALSE)</f>
        <v>13180.295224999998</v>
      </c>
      <c r="G815" s="250">
        <f>VLOOKUP($A815,'App C Total'!$A:$I,7,FALSE)</f>
        <v>40584.256220000003</v>
      </c>
      <c r="H815" s="250">
        <f>VLOOKUP($A815,'App C Total'!$A:$I,8,FALSE)</f>
        <v>2737.3931200000002</v>
      </c>
      <c r="I815" s="250">
        <f>VLOOKUP($A815,'App C Total'!$A:$I,9,FALSE)</f>
        <v>0</v>
      </c>
      <c r="L815" s="250">
        <f>VLOOKUP($A815,'App C Exp'!$A:$I,5,FALSE)</f>
        <v>10495.81148</v>
      </c>
      <c r="M815" s="250">
        <f>VLOOKUP($A815,'App C Exp'!$A:$I,6,FALSE)</f>
        <v>7792.9662800000006</v>
      </c>
      <c r="N815" s="250">
        <f>VLOOKUP($A815,'App C Exp'!$A:$I,7,FALSE)</f>
        <v>8083.044640000001</v>
      </c>
      <c r="O815" s="250">
        <f>VLOOKUP($A815,'App C Exp'!$A:$I,8,FALSE)</f>
        <v>0</v>
      </c>
      <c r="P815" s="250">
        <f>VLOOKUP($A815,'App C Exp'!$A:$I,9,FALSE)</f>
        <v>0</v>
      </c>
      <c r="S815" s="250">
        <f>VLOOKUP($A815,'App C Inv'!$A:$I,5,FALSE)</f>
        <v>16127.779800000002</v>
      </c>
      <c r="T815" s="250">
        <f>VLOOKUP($A815,'App C Inv'!$A:$I,6,FALSE)</f>
        <v>10692.763840000001</v>
      </c>
      <c r="U815" s="250">
        <f>VLOOKUP($A815,'App C Inv'!$A:$I,7,FALSE)</f>
        <v>35178.4378</v>
      </c>
      <c r="V815" s="250">
        <f>VLOOKUP($A815,'App C Inv'!$A:$I,8,FALSE)</f>
        <v>2737.3931200000002</v>
      </c>
      <c r="W815" s="250">
        <f>VLOOKUP($A815,'App C Inv'!$A:$I,9,FALSE)</f>
        <v>0</v>
      </c>
      <c r="Z815" s="250">
        <f>VLOOKUP($A815,'App C Assum'!$A:$I,5,FALSE)</f>
        <v>10278.298360000001</v>
      </c>
      <c r="AA815" s="250">
        <f>VLOOKUP($A815,'App C Assum'!$A:$I,6,FALSE)</f>
        <v>0</v>
      </c>
      <c r="AB815" s="250">
        <f>VLOOKUP($A815,'App C Assum'!$A:$I,7,FALSE)</f>
        <v>0</v>
      </c>
      <c r="AC815" s="250">
        <f>VLOOKUP($A815,'App C Assum'!$A:$I,8,FALSE)</f>
        <v>0</v>
      </c>
      <c r="AD815" s="250">
        <f>VLOOKUP($A815,'App C Assum'!$A:$I,9,FALSE)</f>
        <v>0</v>
      </c>
      <c r="AG815" s="250">
        <f>VLOOKUP($A815,'App C Share Outflows'!$A:$I,5,FALSE)</f>
        <v>8303.3581250000007</v>
      </c>
      <c r="AH815" s="250">
        <f>VLOOKUP($A815,'App C Share Outflows'!$A:$I,6,FALSE)</f>
        <v>554.35812500000065</v>
      </c>
      <c r="AI815" s="250">
        <f>VLOOKUP($A815,'App C Share Outflows'!$A:$I,7,FALSE)</f>
        <v>0</v>
      </c>
      <c r="AJ815" s="250">
        <f>VLOOKUP($A815,'App C Share Outflows'!$A:$I,8,FALSE)</f>
        <v>0</v>
      </c>
      <c r="AK815" s="250">
        <f>VLOOKUP($A815,'App C Share Outflows'!$A:$I,9,FALSE)</f>
        <v>0</v>
      </c>
      <c r="AN815" s="250">
        <f>VLOOKUP($A815,'App C Share Inflows'!$A:$I,5,FALSE)</f>
        <v>-5859.793020000001</v>
      </c>
      <c r="AO815" s="250">
        <f>VLOOKUP($A815,'App C Share Inflows'!$A:$I,6,FALSE)</f>
        <v>-5859.793020000001</v>
      </c>
      <c r="AP815" s="250">
        <f>VLOOKUP($A815,'App C Share Inflows'!$A:$I,7,FALSE)</f>
        <v>-2677.2262199999968</v>
      </c>
      <c r="AQ815" s="250">
        <f>VLOOKUP($A815,'App C Share Inflows'!$A:$I,8,FALSE)</f>
        <v>0</v>
      </c>
      <c r="AR815" s="250">
        <f>VLOOKUP($A815,'App C Share Inflows'!$A:$I,9,FALSE)</f>
        <v>0</v>
      </c>
    </row>
    <row r="816" spans="1:44">
      <c r="A816" s="94">
        <v>99021</v>
      </c>
      <c r="B816" s="95" t="s">
        <v>807</v>
      </c>
      <c r="C816" s="249">
        <f>VLOOKUP($A816,'App C Total'!$A:$I,3,FALSE)</f>
        <v>1.1168E-4</v>
      </c>
      <c r="D816" s="44"/>
      <c r="E816" s="250">
        <f>VLOOKUP($A816,'App C Total'!$A:$I,5,FALSE)</f>
        <v>98803.634229999981</v>
      </c>
      <c r="F816" s="250">
        <f>VLOOKUP($A816,'App C Total'!$A:$I,6,FALSE)</f>
        <v>42706.090549999979</v>
      </c>
      <c r="G816" s="250">
        <f>VLOOKUP($A816,'App C Total'!$A:$I,7,FALSE)</f>
        <v>118066.50617999997</v>
      </c>
      <c r="H816" s="250">
        <f>VLOOKUP($A816,'App C Total'!$A:$I,8,FALSE)</f>
        <v>8371.0860800000009</v>
      </c>
      <c r="I816" s="250">
        <f>VLOOKUP($A816,'App C Total'!$A:$I,9,FALSE)</f>
        <v>0</v>
      </c>
      <c r="L816" s="250">
        <f>VLOOKUP($A816,'App C Exp'!$A:$I,5,FALSE)</f>
        <v>32096.72032</v>
      </c>
      <c r="M816" s="250">
        <f>VLOOKUP($A816,'App C Exp'!$A:$I,6,FALSE)</f>
        <v>23831.283520000001</v>
      </c>
      <c r="N816" s="250">
        <f>VLOOKUP($A816,'App C Exp'!$A:$I,7,FALSE)</f>
        <v>24718.357759999999</v>
      </c>
      <c r="O816" s="250">
        <f>VLOOKUP($A816,'App C Exp'!$A:$I,8,FALSE)</f>
        <v>0</v>
      </c>
      <c r="P816" s="250">
        <f>VLOOKUP($A816,'App C Exp'!$A:$I,9,FALSE)</f>
        <v>0</v>
      </c>
      <c r="S816" s="250">
        <f>VLOOKUP($A816,'App C Inv'!$A:$I,5,FALSE)</f>
        <v>49319.563200000004</v>
      </c>
      <c r="T816" s="250">
        <f>VLOOKUP($A816,'App C Inv'!$A:$I,6,FALSE)</f>
        <v>32699.010559999999</v>
      </c>
      <c r="U816" s="250">
        <f>VLOOKUP($A816,'App C Inv'!$A:$I,7,FALSE)</f>
        <v>107577.43520000001</v>
      </c>
      <c r="V816" s="250">
        <f>VLOOKUP($A816,'App C Inv'!$A:$I,8,FALSE)</f>
        <v>8371.0860800000009</v>
      </c>
      <c r="W816" s="250">
        <f>VLOOKUP($A816,'App C Inv'!$A:$I,9,FALSE)</f>
        <v>0</v>
      </c>
      <c r="Z816" s="250">
        <f>VLOOKUP($A816,'App C Assum'!$A:$I,5,FALSE)</f>
        <v>31431.554240000001</v>
      </c>
      <c r="AA816" s="250">
        <f>VLOOKUP($A816,'App C Assum'!$A:$I,6,FALSE)</f>
        <v>0</v>
      </c>
      <c r="AB816" s="250">
        <f>VLOOKUP($A816,'App C Assum'!$A:$I,7,FALSE)</f>
        <v>0</v>
      </c>
      <c r="AC816" s="250">
        <f>VLOOKUP($A816,'App C Assum'!$A:$I,8,FALSE)</f>
        <v>0</v>
      </c>
      <c r="AD816" s="250">
        <f>VLOOKUP($A816,'App C Assum'!$A:$I,9,FALSE)</f>
        <v>0</v>
      </c>
      <c r="AG816" s="250">
        <f>VLOOKUP($A816,'App C Share Outflows'!$A:$I,5,FALSE)</f>
        <v>2273.2620000000024</v>
      </c>
      <c r="AH816" s="250">
        <f>VLOOKUP($A816,'App C Share Outflows'!$A:$I,6,FALSE)</f>
        <v>2273.2620000000024</v>
      </c>
      <c r="AI816" s="250">
        <f>VLOOKUP($A816,'App C Share Outflows'!$A:$I,7,FALSE)</f>
        <v>0</v>
      </c>
      <c r="AJ816" s="250">
        <f>VLOOKUP($A816,'App C Share Outflows'!$A:$I,8,FALSE)</f>
        <v>0</v>
      </c>
      <c r="AK816" s="250">
        <f>VLOOKUP($A816,'App C Share Outflows'!$A:$I,9,FALSE)</f>
        <v>0</v>
      </c>
      <c r="AN816" s="250">
        <f>VLOOKUP($A816,'App C Share Inflows'!$A:$I,5,FALSE)</f>
        <v>-16317.465530000019</v>
      </c>
      <c r="AO816" s="250">
        <f>VLOOKUP($A816,'App C Share Inflows'!$A:$I,6,FALSE)</f>
        <v>-16097.465530000019</v>
      </c>
      <c r="AP816" s="250">
        <f>VLOOKUP($A816,'App C Share Inflows'!$A:$I,7,FALSE)</f>
        <v>-14229.286780000017</v>
      </c>
      <c r="AQ816" s="250">
        <f>VLOOKUP($A816,'App C Share Inflows'!$A:$I,8,FALSE)</f>
        <v>0</v>
      </c>
      <c r="AR816" s="250">
        <f>VLOOKUP($A816,'App C Share Inflows'!$A:$I,9,FALSE)</f>
        <v>0</v>
      </c>
    </row>
    <row r="817" spans="1:44">
      <c r="A817" s="4">
        <v>99022</v>
      </c>
      <c r="B817" s="84" t="s">
        <v>808</v>
      </c>
      <c r="C817" s="249">
        <f>VLOOKUP($A817,'App C Total'!$A:$I,3,FALSE)</f>
        <v>6.0000000000000002E-6</v>
      </c>
      <c r="D817" s="44"/>
      <c r="E817" s="250">
        <f>VLOOKUP($A817,'App C Total'!$A:$I,5,FALSE)</f>
        <v>13477.8308</v>
      </c>
      <c r="F817" s="250">
        <f>VLOOKUP($A817,'App C Total'!$A:$I,6,FALSE)</f>
        <v>7858.1747999999998</v>
      </c>
      <c r="G817" s="250">
        <f>VLOOKUP($A817,'App C Total'!$A:$I,7,FALSE)</f>
        <v>9413.5250999999989</v>
      </c>
      <c r="H817" s="250">
        <f>VLOOKUP($A817,'App C Total'!$A:$I,8,FALSE)</f>
        <v>449.73599999999999</v>
      </c>
      <c r="I817" s="250">
        <f>VLOOKUP($A817,'App C Total'!$A:$I,9,FALSE)</f>
        <v>0</v>
      </c>
      <c r="L817" s="250">
        <f>VLOOKUP($A817,'App C Exp'!$A:$I,5,FALSE)</f>
        <v>1724.394</v>
      </c>
      <c r="M817" s="250">
        <f>VLOOKUP($A817,'App C Exp'!$A:$I,6,FALSE)</f>
        <v>1280.3340000000001</v>
      </c>
      <c r="N817" s="250">
        <f>VLOOKUP($A817,'App C Exp'!$A:$I,7,FALSE)</f>
        <v>1327.992</v>
      </c>
      <c r="O817" s="250">
        <f>VLOOKUP($A817,'App C Exp'!$A:$I,8,FALSE)</f>
        <v>0</v>
      </c>
      <c r="P817" s="250">
        <f>VLOOKUP($A817,'App C Exp'!$A:$I,9,FALSE)</f>
        <v>0</v>
      </c>
      <c r="S817" s="250">
        <f>VLOOKUP($A817,'App C Inv'!$A:$I,5,FALSE)</f>
        <v>2649.69</v>
      </c>
      <c r="T817" s="250">
        <f>VLOOKUP($A817,'App C Inv'!$A:$I,6,FALSE)</f>
        <v>1756.752</v>
      </c>
      <c r="U817" s="250">
        <f>VLOOKUP($A817,'App C Inv'!$A:$I,7,FALSE)</f>
        <v>5779.59</v>
      </c>
      <c r="V817" s="250">
        <f>VLOOKUP($A817,'App C Inv'!$A:$I,8,FALSE)</f>
        <v>449.73599999999999</v>
      </c>
      <c r="W817" s="250">
        <f>VLOOKUP($A817,'App C Inv'!$A:$I,9,FALSE)</f>
        <v>0</v>
      </c>
      <c r="Z817" s="250">
        <f>VLOOKUP($A817,'App C Assum'!$A:$I,5,FALSE)</f>
        <v>1688.6580000000001</v>
      </c>
      <c r="AA817" s="250">
        <f>VLOOKUP($A817,'App C Assum'!$A:$I,6,FALSE)</f>
        <v>0</v>
      </c>
      <c r="AB817" s="250">
        <f>VLOOKUP($A817,'App C Assum'!$A:$I,7,FALSE)</f>
        <v>0</v>
      </c>
      <c r="AC817" s="250">
        <f>VLOOKUP($A817,'App C Assum'!$A:$I,8,FALSE)</f>
        <v>0</v>
      </c>
      <c r="AD817" s="250">
        <f>VLOOKUP($A817,'App C Assum'!$A:$I,9,FALSE)</f>
        <v>0</v>
      </c>
      <c r="AG817" s="250">
        <f>VLOOKUP($A817,'App C Share Outflows'!$A:$I,5,FALSE)</f>
        <v>7756.0780999999997</v>
      </c>
      <c r="AH817" s="250">
        <f>VLOOKUP($A817,'App C Share Outflows'!$A:$I,6,FALSE)</f>
        <v>5162.0780999999997</v>
      </c>
      <c r="AI817" s="250">
        <f>VLOOKUP($A817,'App C Share Outflows'!$A:$I,7,FALSE)</f>
        <v>2305.9430999999995</v>
      </c>
      <c r="AJ817" s="250">
        <f>VLOOKUP($A817,'App C Share Outflows'!$A:$I,8,FALSE)</f>
        <v>0</v>
      </c>
      <c r="AK817" s="250">
        <f>VLOOKUP($A817,'App C Share Outflows'!$A:$I,9,FALSE)</f>
        <v>0</v>
      </c>
      <c r="AN817" s="250">
        <f>VLOOKUP($A817,'App C Share Inflows'!$A:$I,5,FALSE)</f>
        <v>-340.98930000000018</v>
      </c>
      <c r="AO817" s="250">
        <f>VLOOKUP($A817,'App C Share Inflows'!$A:$I,6,FALSE)</f>
        <v>-340.98930000000018</v>
      </c>
      <c r="AP817" s="250">
        <f>VLOOKUP($A817,'App C Share Inflows'!$A:$I,7,FALSE)</f>
        <v>0</v>
      </c>
      <c r="AQ817" s="250">
        <f>VLOOKUP($A817,'App C Share Inflows'!$A:$I,8,FALSE)</f>
        <v>0</v>
      </c>
      <c r="AR817" s="250">
        <f>VLOOKUP($A817,'App C Share Inflows'!$A:$I,9,FALSE)</f>
        <v>0</v>
      </c>
    </row>
    <row r="818" spans="1:44">
      <c r="A818" s="4">
        <v>99031</v>
      </c>
      <c r="B818" s="84" t="s">
        <v>809</v>
      </c>
      <c r="C818" s="249">
        <f>VLOOKUP($A818,'App C Total'!$A:$I,3,FALSE)</f>
        <v>1.0115000000000001E-4</v>
      </c>
      <c r="D818" s="44"/>
      <c r="E818" s="250">
        <f>VLOOKUP($A818,'App C Total'!$A:$I,5,FALSE)</f>
        <v>104486.84791249999</v>
      </c>
      <c r="F818" s="250">
        <f>VLOOKUP($A818,'App C Total'!$A:$I,6,FALSE)</f>
        <v>53338.33051249999</v>
      </c>
      <c r="G818" s="250">
        <f>VLOOKUP($A818,'App C Total'!$A:$I,7,FALSE)</f>
        <v>111559.6477875</v>
      </c>
      <c r="H818" s="250">
        <f>VLOOKUP($A818,'App C Total'!$A:$I,8,FALSE)</f>
        <v>7581.7994000000008</v>
      </c>
      <c r="I818" s="250">
        <f>VLOOKUP($A818,'App C Total'!$A:$I,9,FALSE)</f>
        <v>0</v>
      </c>
      <c r="L818" s="250">
        <f>VLOOKUP($A818,'App C Exp'!$A:$I,5,FALSE)</f>
        <v>29070.40885</v>
      </c>
      <c r="M818" s="250">
        <f>VLOOKUP($A818,'App C Exp'!$A:$I,6,FALSE)</f>
        <v>21584.297350000001</v>
      </c>
      <c r="N818" s="250">
        <f>VLOOKUP($A818,'App C Exp'!$A:$I,7,FALSE)</f>
        <v>22387.731800000001</v>
      </c>
      <c r="O818" s="250">
        <f>VLOOKUP($A818,'App C Exp'!$A:$I,8,FALSE)</f>
        <v>0</v>
      </c>
      <c r="P818" s="250">
        <f>VLOOKUP($A818,'App C Exp'!$A:$I,9,FALSE)</f>
        <v>0</v>
      </c>
      <c r="S818" s="250">
        <f>VLOOKUP($A818,'App C Inv'!$A:$I,5,FALSE)</f>
        <v>44669.357250000001</v>
      </c>
      <c r="T818" s="250">
        <f>VLOOKUP($A818,'App C Inv'!$A:$I,6,FALSE)</f>
        <v>29615.910800000001</v>
      </c>
      <c r="U818" s="250">
        <f>VLOOKUP($A818,'App C Inv'!$A:$I,7,FALSE)</f>
        <v>97434.254750000007</v>
      </c>
      <c r="V818" s="250">
        <f>VLOOKUP($A818,'App C Inv'!$A:$I,8,FALSE)</f>
        <v>7581.7994000000008</v>
      </c>
      <c r="W818" s="250">
        <f>VLOOKUP($A818,'App C Inv'!$A:$I,9,FALSE)</f>
        <v>0</v>
      </c>
      <c r="Z818" s="250">
        <f>VLOOKUP($A818,'App C Assum'!$A:$I,5,FALSE)</f>
        <v>28467.959450000002</v>
      </c>
      <c r="AA818" s="250">
        <f>VLOOKUP($A818,'App C Assum'!$A:$I,6,FALSE)</f>
        <v>0</v>
      </c>
      <c r="AB818" s="250">
        <f>VLOOKUP($A818,'App C Assum'!$A:$I,7,FALSE)</f>
        <v>0</v>
      </c>
      <c r="AC818" s="250">
        <f>VLOOKUP($A818,'App C Assum'!$A:$I,8,FALSE)</f>
        <v>0</v>
      </c>
      <c r="AD818" s="250">
        <f>VLOOKUP($A818,'App C Assum'!$A:$I,9,FALSE)</f>
        <v>0</v>
      </c>
      <c r="AG818" s="250">
        <f>VLOOKUP($A818,'App C Share Outflows'!$A:$I,5,FALSE)</f>
        <v>10654.836749999988</v>
      </c>
      <c r="AH818" s="250">
        <f>VLOOKUP($A818,'App C Share Outflows'!$A:$I,6,FALSE)</f>
        <v>10513.836749999988</v>
      </c>
      <c r="AI818" s="250">
        <f>VLOOKUP($A818,'App C Share Outflows'!$A:$I,7,FALSE)</f>
        <v>0</v>
      </c>
      <c r="AJ818" s="250">
        <f>VLOOKUP($A818,'App C Share Outflows'!$A:$I,8,FALSE)</f>
        <v>0</v>
      </c>
      <c r="AK818" s="250">
        <f>VLOOKUP($A818,'App C Share Outflows'!$A:$I,9,FALSE)</f>
        <v>0</v>
      </c>
      <c r="AN818" s="250">
        <f>VLOOKUP($A818,'App C Share Inflows'!$A:$I,5,FALSE)</f>
        <v>-8375.7143875000038</v>
      </c>
      <c r="AO818" s="250">
        <f>VLOOKUP($A818,'App C Share Inflows'!$A:$I,6,FALSE)</f>
        <v>-8375.7143875000038</v>
      </c>
      <c r="AP818" s="250">
        <f>VLOOKUP($A818,'App C Share Inflows'!$A:$I,7,FALSE)</f>
        <v>-8262.3387624999996</v>
      </c>
      <c r="AQ818" s="250">
        <f>VLOOKUP($A818,'App C Share Inflows'!$A:$I,8,FALSE)</f>
        <v>0</v>
      </c>
      <c r="AR818" s="250">
        <f>VLOOKUP($A818,'App C Share Inflows'!$A:$I,9,FALSE)</f>
        <v>0</v>
      </c>
    </row>
    <row r="819" spans="1:44">
      <c r="A819" s="4">
        <v>99041</v>
      </c>
      <c r="B819" s="84" t="s">
        <v>810</v>
      </c>
      <c r="C819" s="249">
        <f>VLOOKUP($A819,'App C Total'!$A:$I,3,FALSE)</f>
        <v>6.7024999999999995E-4</v>
      </c>
      <c r="D819" s="44"/>
      <c r="E819" s="250">
        <f>VLOOKUP($A819,'App C Total'!$A:$I,5,FALSE)</f>
        <v>695861.30051249987</v>
      </c>
      <c r="F819" s="250">
        <f>VLOOKUP($A819,'App C Total'!$A:$I,6,FALSE)</f>
        <v>363703.31151249981</v>
      </c>
      <c r="G819" s="250">
        <f>VLOOKUP($A819,'App C Total'!$A:$I,7,FALSE)</f>
        <v>810214.26351249986</v>
      </c>
      <c r="H819" s="250">
        <f>VLOOKUP($A819,'App C Total'!$A:$I,8,FALSE)</f>
        <v>50239.258999999998</v>
      </c>
      <c r="I819" s="250">
        <f>VLOOKUP($A819,'App C Total'!$A:$I,9,FALSE)</f>
        <v>0</v>
      </c>
      <c r="L819" s="250">
        <f>VLOOKUP($A819,'App C Exp'!$A:$I,5,FALSE)</f>
        <v>192629.17974999998</v>
      </c>
      <c r="M819" s="250">
        <f>VLOOKUP($A819,'App C Exp'!$A:$I,6,FALSE)</f>
        <v>143023.97725</v>
      </c>
      <c r="N819" s="250">
        <f>VLOOKUP($A819,'App C Exp'!$A:$I,7,FALSE)</f>
        <v>148347.77299999999</v>
      </c>
      <c r="O819" s="250">
        <f>VLOOKUP($A819,'App C Exp'!$A:$I,8,FALSE)</f>
        <v>0</v>
      </c>
      <c r="P819" s="250">
        <f>VLOOKUP($A819,'App C Exp'!$A:$I,9,FALSE)</f>
        <v>0</v>
      </c>
      <c r="S819" s="250">
        <f>VLOOKUP($A819,'App C Inv'!$A:$I,5,FALSE)</f>
        <v>295992.45374999999</v>
      </c>
      <c r="T819" s="250">
        <f>VLOOKUP($A819,'App C Inv'!$A:$I,6,FALSE)</f>
        <v>196243.83799999999</v>
      </c>
      <c r="U819" s="250">
        <f>VLOOKUP($A819,'App C Inv'!$A:$I,7,FALSE)</f>
        <v>645628.36624999996</v>
      </c>
      <c r="V819" s="250">
        <f>VLOOKUP($A819,'App C Inv'!$A:$I,8,FALSE)</f>
        <v>50239.258999999998</v>
      </c>
      <c r="W819" s="250">
        <f>VLOOKUP($A819,'App C Inv'!$A:$I,9,FALSE)</f>
        <v>0</v>
      </c>
      <c r="Z819" s="250">
        <f>VLOOKUP($A819,'App C Assum'!$A:$I,5,FALSE)</f>
        <v>188637.17074999999</v>
      </c>
      <c r="AA819" s="250">
        <f>VLOOKUP($A819,'App C Assum'!$A:$I,6,FALSE)</f>
        <v>0</v>
      </c>
      <c r="AB819" s="250">
        <f>VLOOKUP($A819,'App C Assum'!$A:$I,7,FALSE)</f>
        <v>0</v>
      </c>
      <c r="AC819" s="250">
        <f>VLOOKUP($A819,'App C Assum'!$A:$I,8,FALSE)</f>
        <v>0</v>
      </c>
      <c r="AD819" s="250">
        <f>VLOOKUP($A819,'App C Assum'!$A:$I,9,FALSE)</f>
        <v>0</v>
      </c>
      <c r="AG819" s="250">
        <f>VLOOKUP($A819,'App C Share Outflows'!$A:$I,5,FALSE)</f>
        <v>25003.811762499878</v>
      </c>
      <c r="AH819" s="250">
        <f>VLOOKUP($A819,'App C Share Outflows'!$A:$I,6,FALSE)</f>
        <v>25003.811762499878</v>
      </c>
      <c r="AI819" s="250">
        <f>VLOOKUP($A819,'App C Share Outflows'!$A:$I,7,FALSE)</f>
        <v>16238.124262499907</v>
      </c>
      <c r="AJ819" s="250">
        <f>VLOOKUP($A819,'App C Share Outflows'!$A:$I,8,FALSE)</f>
        <v>0</v>
      </c>
      <c r="AK819" s="250">
        <f>VLOOKUP($A819,'App C Share Outflows'!$A:$I,9,FALSE)</f>
        <v>0</v>
      </c>
      <c r="AN819" s="250">
        <f>VLOOKUP($A819,'App C Share Inflows'!$A:$I,5,FALSE)</f>
        <v>-6401.315499999997</v>
      </c>
      <c r="AO819" s="250">
        <f>VLOOKUP($A819,'App C Share Inflows'!$A:$I,6,FALSE)</f>
        <v>-568.31549999999697</v>
      </c>
      <c r="AP819" s="250">
        <f>VLOOKUP($A819,'App C Share Inflows'!$A:$I,7,FALSE)</f>
        <v>0</v>
      </c>
      <c r="AQ819" s="250">
        <f>VLOOKUP($A819,'App C Share Inflows'!$A:$I,8,FALSE)</f>
        <v>0</v>
      </c>
      <c r="AR819" s="250">
        <f>VLOOKUP($A819,'App C Share Inflows'!$A:$I,9,FALSE)</f>
        <v>0</v>
      </c>
    </row>
    <row r="820" spans="1:44">
      <c r="A820" s="4">
        <v>99047</v>
      </c>
      <c r="B820" s="84" t="s">
        <v>811</v>
      </c>
      <c r="C820" s="249">
        <f>VLOOKUP($A820,'App C Total'!$A:$I,3,FALSE)</f>
        <v>2.0319999999999999E-5</v>
      </c>
      <c r="D820" s="44"/>
      <c r="E820" s="250">
        <f>VLOOKUP($A820,'App C Total'!$A:$I,5,FALSE)</f>
        <v>30503.710069999997</v>
      </c>
      <c r="F820" s="250">
        <f>VLOOKUP($A820,'App C Total'!$A:$I,6,FALSE)</f>
        <v>15381.821749999999</v>
      </c>
      <c r="G820" s="250">
        <f>VLOOKUP($A820,'App C Total'!$A:$I,7,FALSE)</f>
        <v>28898.295719999998</v>
      </c>
      <c r="H820" s="250">
        <f>VLOOKUP($A820,'App C Total'!$A:$I,8,FALSE)</f>
        <v>1523.10592</v>
      </c>
      <c r="I820" s="250">
        <f>VLOOKUP($A820,'App C Total'!$A:$I,9,FALSE)</f>
        <v>0</v>
      </c>
      <c r="L820" s="250">
        <f>VLOOKUP($A820,'App C Exp'!$A:$I,5,FALSE)</f>
        <v>5839.9476799999993</v>
      </c>
      <c r="M820" s="250">
        <f>VLOOKUP($A820,'App C Exp'!$A:$I,6,FALSE)</f>
        <v>4336.06448</v>
      </c>
      <c r="N820" s="250">
        <f>VLOOKUP($A820,'App C Exp'!$A:$I,7,FALSE)</f>
        <v>4497.4662399999997</v>
      </c>
      <c r="O820" s="250">
        <f>VLOOKUP($A820,'App C Exp'!$A:$I,8,FALSE)</f>
        <v>0</v>
      </c>
      <c r="P820" s="250">
        <f>VLOOKUP($A820,'App C Exp'!$A:$I,9,FALSE)</f>
        <v>0</v>
      </c>
      <c r="S820" s="250">
        <f>VLOOKUP($A820,'App C Inv'!$A:$I,5,FALSE)</f>
        <v>8973.6167999999998</v>
      </c>
      <c r="T820" s="250">
        <f>VLOOKUP($A820,'App C Inv'!$A:$I,6,FALSE)</f>
        <v>5949.5334399999992</v>
      </c>
      <c r="U820" s="250">
        <f>VLOOKUP($A820,'App C Inv'!$A:$I,7,FALSE)</f>
        <v>19573.5448</v>
      </c>
      <c r="V820" s="250">
        <f>VLOOKUP($A820,'App C Inv'!$A:$I,8,FALSE)</f>
        <v>1523.10592</v>
      </c>
      <c r="W820" s="250">
        <f>VLOOKUP($A820,'App C Inv'!$A:$I,9,FALSE)</f>
        <v>0</v>
      </c>
      <c r="Z820" s="250">
        <f>VLOOKUP($A820,'App C Assum'!$A:$I,5,FALSE)</f>
        <v>5718.9217599999993</v>
      </c>
      <c r="AA820" s="250">
        <f>VLOOKUP($A820,'App C Assum'!$A:$I,6,FALSE)</f>
        <v>0</v>
      </c>
      <c r="AB820" s="250">
        <f>VLOOKUP($A820,'App C Assum'!$A:$I,7,FALSE)</f>
        <v>0</v>
      </c>
      <c r="AC820" s="250">
        <f>VLOOKUP($A820,'App C Assum'!$A:$I,8,FALSE)</f>
        <v>0</v>
      </c>
      <c r="AD820" s="250">
        <f>VLOOKUP($A820,'App C Assum'!$A:$I,9,FALSE)</f>
        <v>0</v>
      </c>
      <c r="AG820" s="250">
        <f>VLOOKUP($A820,'App C Share Outflows'!$A:$I,5,FALSE)</f>
        <v>11789.833430000001</v>
      </c>
      <c r="AH820" s="250">
        <f>VLOOKUP($A820,'App C Share Outflows'!$A:$I,6,FALSE)</f>
        <v>6914.8334299999997</v>
      </c>
      <c r="AI820" s="250">
        <f>VLOOKUP($A820,'App C Share Outflows'!$A:$I,7,FALSE)</f>
        <v>4827.2846799999998</v>
      </c>
      <c r="AJ820" s="250">
        <f>VLOOKUP($A820,'App C Share Outflows'!$A:$I,8,FALSE)</f>
        <v>0</v>
      </c>
      <c r="AK820" s="250">
        <f>VLOOKUP($A820,'App C Share Outflows'!$A:$I,9,FALSE)</f>
        <v>0</v>
      </c>
      <c r="AN820" s="250">
        <f>VLOOKUP($A820,'App C Share Inflows'!$A:$I,5,FALSE)</f>
        <v>-1818.6095999999989</v>
      </c>
      <c r="AO820" s="250">
        <f>VLOOKUP($A820,'App C Share Inflows'!$A:$I,6,FALSE)</f>
        <v>-1818.6095999999989</v>
      </c>
      <c r="AP820" s="250">
        <f>VLOOKUP($A820,'App C Share Inflows'!$A:$I,7,FALSE)</f>
        <v>0</v>
      </c>
      <c r="AQ820" s="250">
        <f>VLOOKUP($A820,'App C Share Inflows'!$A:$I,8,FALSE)</f>
        <v>0</v>
      </c>
      <c r="AR820" s="250">
        <f>VLOOKUP($A820,'App C Share Inflows'!$A:$I,9,FALSE)</f>
        <v>0</v>
      </c>
    </row>
    <row r="821" spans="1:44">
      <c r="A821" s="4">
        <v>99051</v>
      </c>
      <c r="B821" s="84" t="s">
        <v>812</v>
      </c>
      <c r="C821" s="249">
        <f>VLOOKUP($A821,'App C Total'!$A:$I,3,FALSE)</f>
        <v>3.8573999999999998E-4</v>
      </c>
      <c r="D821" s="44"/>
      <c r="E821" s="250">
        <f>VLOOKUP($A821,'App C Total'!$A:$I,5,FALSE)</f>
        <v>378413.20008999994</v>
      </c>
      <c r="F821" s="250">
        <f>VLOOKUP($A821,'App C Total'!$A:$I,6,FALSE)</f>
        <v>198369.77584999992</v>
      </c>
      <c r="G821" s="250">
        <f>VLOOKUP($A821,'App C Total'!$A:$I,7,FALSE)</f>
        <v>445173.1945649999</v>
      </c>
      <c r="H821" s="250">
        <f>VLOOKUP($A821,'App C Total'!$A:$I,8,FALSE)</f>
        <v>28913.527439999998</v>
      </c>
      <c r="I821" s="250">
        <f>VLOOKUP($A821,'App C Total'!$A:$I,9,FALSE)</f>
        <v>0</v>
      </c>
      <c r="L821" s="250">
        <f>VLOOKUP($A821,'App C Exp'!$A:$I,5,FALSE)</f>
        <v>110861.29025999999</v>
      </c>
      <c r="M821" s="250">
        <f>VLOOKUP($A821,'App C Exp'!$A:$I,6,FALSE)</f>
        <v>82312.672859999991</v>
      </c>
      <c r="N821" s="250">
        <f>VLOOKUP($A821,'App C Exp'!$A:$I,7,FALSE)</f>
        <v>85376.605679999993</v>
      </c>
      <c r="O821" s="250">
        <f>VLOOKUP($A821,'App C Exp'!$A:$I,8,FALSE)</f>
        <v>0</v>
      </c>
      <c r="P821" s="250">
        <f>VLOOKUP($A821,'App C Exp'!$A:$I,9,FALSE)</f>
        <v>0</v>
      </c>
      <c r="S821" s="250">
        <f>VLOOKUP($A821,'App C Inv'!$A:$I,5,FALSE)</f>
        <v>170348.57009999998</v>
      </c>
      <c r="T821" s="250">
        <f>VLOOKUP($A821,'App C Inv'!$A:$I,6,FALSE)</f>
        <v>112941.58607999999</v>
      </c>
      <c r="U821" s="250">
        <f>VLOOKUP($A821,'App C Inv'!$A:$I,7,FALSE)</f>
        <v>371569.84109999996</v>
      </c>
      <c r="V821" s="250">
        <f>VLOOKUP($A821,'App C Inv'!$A:$I,8,FALSE)</f>
        <v>28913.527439999998</v>
      </c>
      <c r="W821" s="250">
        <f>VLOOKUP($A821,'App C Inv'!$A:$I,9,FALSE)</f>
        <v>0</v>
      </c>
      <c r="Z821" s="250">
        <f>VLOOKUP($A821,'App C Assum'!$A:$I,5,FALSE)</f>
        <v>108563.82281999999</v>
      </c>
      <c r="AA821" s="250">
        <f>VLOOKUP($A821,'App C Assum'!$A:$I,6,FALSE)</f>
        <v>0</v>
      </c>
      <c r="AB821" s="250">
        <f>VLOOKUP($A821,'App C Assum'!$A:$I,7,FALSE)</f>
        <v>0</v>
      </c>
      <c r="AC821" s="250">
        <f>VLOOKUP($A821,'App C Assum'!$A:$I,8,FALSE)</f>
        <v>0</v>
      </c>
      <c r="AD821" s="250">
        <f>VLOOKUP($A821,'App C Assum'!$A:$I,9,FALSE)</f>
        <v>0</v>
      </c>
      <c r="AG821" s="250">
        <f>VLOOKUP($A821,'App C Share Outflows'!$A:$I,5,FALSE)</f>
        <v>26710.828500000018</v>
      </c>
      <c r="AH821" s="250">
        <f>VLOOKUP($A821,'App C Share Outflows'!$A:$I,6,FALSE)</f>
        <v>26710.828500000018</v>
      </c>
      <c r="AI821" s="250">
        <f>VLOOKUP($A821,'App C Share Outflows'!$A:$I,7,FALSE)</f>
        <v>0</v>
      </c>
      <c r="AJ821" s="250">
        <f>VLOOKUP($A821,'App C Share Outflows'!$A:$I,8,FALSE)</f>
        <v>0</v>
      </c>
      <c r="AK821" s="250">
        <f>VLOOKUP($A821,'App C Share Outflows'!$A:$I,9,FALSE)</f>
        <v>0</v>
      </c>
      <c r="AN821" s="250">
        <f>VLOOKUP($A821,'App C Share Inflows'!$A:$I,5,FALSE)</f>
        <v>-38071.311590000041</v>
      </c>
      <c r="AO821" s="250">
        <f>VLOOKUP($A821,'App C Share Inflows'!$A:$I,6,FALSE)</f>
        <v>-23595.311590000041</v>
      </c>
      <c r="AP821" s="250">
        <f>VLOOKUP($A821,'App C Share Inflows'!$A:$I,7,FALSE)</f>
        <v>-11773.252215000044</v>
      </c>
      <c r="AQ821" s="250">
        <f>VLOOKUP($A821,'App C Share Inflows'!$A:$I,8,FALSE)</f>
        <v>0</v>
      </c>
      <c r="AR821" s="250">
        <f>VLOOKUP($A821,'App C Share Inflows'!$A:$I,9,FALSE)</f>
        <v>0</v>
      </c>
    </row>
    <row r="822" spans="1:44">
      <c r="A822" s="4">
        <v>99061</v>
      </c>
      <c r="B822" s="84" t="s">
        <v>813</v>
      </c>
      <c r="C822" s="249">
        <f>VLOOKUP($A822,'App C Total'!$A:$I,3,FALSE)</f>
        <v>3.6200000000000001E-6</v>
      </c>
      <c r="D822" s="44"/>
      <c r="E822" s="250">
        <f>VLOOKUP($A822,'App C Total'!$A:$I,5,FALSE)</f>
        <v>5260.9846949999992</v>
      </c>
      <c r="F822" s="250">
        <f>VLOOKUP($A822,'App C Total'!$A:$I,6,FALSE)</f>
        <v>2734.5055749999992</v>
      </c>
      <c r="G822" s="250">
        <f>VLOOKUP($A822,'App C Total'!$A:$I,7,FALSE)</f>
        <v>4721.7426449999994</v>
      </c>
      <c r="H822" s="250">
        <f>VLOOKUP($A822,'App C Total'!$A:$I,8,FALSE)</f>
        <v>271.34072000000003</v>
      </c>
      <c r="I822" s="250">
        <f>VLOOKUP($A822,'App C Total'!$A:$I,9,FALSE)</f>
        <v>0</v>
      </c>
      <c r="L822" s="250">
        <f>VLOOKUP($A822,'App C Exp'!$A:$I,5,FALSE)</f>
        <v>1040.38438</v>
      </c>
      <c r="M822" s="250">
        <f>VLOOKUP($A822,'App C Exp'!$A:$I,6,FALSE)</f>
        <v>772.46817999999996</v>
      </c>
      <c r="N822" s="250">
        <f>VLOOKUP($A822,'App C Exp'!$A:$I,7,FALSE)</f>
        <v>801.22184000000004</v>
      </c>
      <c r="O822" s="250">
        <f>VLOOKUP($A822,'App C Exp'!$A:$I,8,FALSE)</f>
        <v>0</v>
      </c>
      <c r="P822" s="250">
        <f>VLOOKUP($A822,'App C Exp'!$A:$I,9,FALSE)</f>
        <v>0</v>
      </c>
      <c r="S822" s="250">
        <f>VLOOKUP($A822,'App C Inv'!$A:$I,5,FALSE)</f>
        <v>1598.6463000000001</v>
      </c>
      <c r="T822" s="250">
        <f>VLOOKUP($A822,'App C Inv'!$A:$I,6,FALSE)</f>
        <v>1059.9070400000001</v>
      </c>
      <c r="U822" s="250">
        <f>VLOOKUP($A822,'App C Inv'!$A:$I,7,FALSE)</f>
        <v>3487.0192999999999</v>
      </c>
      <c r="V822" s="250">
        <f>VLOOKUP($A822,'App C Inv'!$A:$I,8,FALSE)</f>
        <v>271.34072000000003</v>
      </c>
      <c r="W822" s="250">
        <f>VLOOKUP($A822,'App C Inv'!$A:$I,9,FALSE)</f>
        <v>0</v>
      </c>
      <c r="Z822" s="250">
        <f>VLOOKUP($A822,'App C Assum'!$A:$I,5,FALSE)</f>
        <v>1018.82366</v>
      </c>
      <c r="AA822" s="250">
        <f>VLOOKUP($A822,'App C Assum'!$A:$I,6,FALSE)</f>
        <v>0</v>
      </c>
      <c r="AB822" s="250">
        <f>VLOOKUP($A822,'App C Assum'!$A:$I,7,FALSE)</f>
        <v>0</v>
      </c>
      <c r="AC822" s="250">
        <f>VLOOKUP($A822,'App C Assum'!$A:$I,8,FALSE)</f>
        <v>0</v>
      </c>
      <c r="AD822" s="250">
        <f>VLOOKUP($A822,'App C Assum'!$A:$I,9,FALSE)</f>
        <v>0</v>
      </c>
      <c r="AG822" s="250">
        <f>VLOOKUP($A822,'App C Share Outflows'!$A:$I,5,FALSE)</f>
        <v>2057.7827549999993</v>
      </c>
      <c r="AH822" s="250">
        <f>VLOOKUP($A822,'App C Share Outflows'!$A:$I,6,FALSE)</f>
        <v>1356.7827549999993</v>
      </c>
      <c r="AI822" s="250">
        <f>VLOOKUP($A822,'App C Share Outflows'!$A:$I,7,FALSE)</f>
        <v>433.50150499999927</v>
      </c>
      <c r="AJ822" s="250">
        <f>VLOOKUP($A822,'App C Share Outflows'!$A:$I,8,FALSE)</f>
        <v>0</v>
      </c>
      <c r="AK822" s="250">
        <f>VLOOKUP($A822,'App C Share Outflows'!$A:$I,9,FALSE)</f>
        <v>0</v>
      </c>
      <c r="AN822" s="250">
        <f>VLOOKUP($A822,'App C Share Inflows'!$A:$I,5,FALSE)</f>
        <v>-454.65240000000017</v>
      </c>
      <c r="AO822" s="250">
        <f>VLOOKUP($A822,'App C Share Inflows'!$A:$I,6,FALSE)</f>
        <v>-454.65240000000017</v>
      </c>
      <c r="AP822" s="250">
        <f>VLOOKUP($A822,'App C Share Inflows'!$A:$I,7,FALSE)</f>
        <v>0</v>
      </c>
      <c r="AQ822" s="250">
        <f>VLOOKUP($A822,'App C Share Inflows'!$A:$I,8,FALSE)</f>
        <v>0</v>
      </c>
      <c r="AR822" s="250">
        <f>VLOOKUP($A822,'App C Share Inflows'!$A:$I,9,FALSE)</f>
        <v>0</v>
      </c>
    </row>
    <row r="823" spans="1:44">
      <c r="A823" s="4">
        <v>99071</v>
      </c>
      <c r="B823" s="84" t="s">
        <v>814</v>
      </c>
      <c r="C823" s="249">
        <f>VLOOKUP($A823,'App C Total'!$A:$I,3,FALSE)</f>
        <v>2.1929999999999998E-5</v>
      </c>
      <c r="D823" s="44"/>
      <c r="E823" s="250">
        <f>VLOOKUP($A823,'App C Total'!$A:$I,5,FALSE)</f>
        <v>28042.620692499997</v>
      </c>
      <c r="F823" s="250">
        <f>VLOOKUP($A823,'App C Total'!$A:$I,6,FALSE)</f>
        <v>15153.848012499995</v>
      </c>
      <c r="G823" s="250">
        <f>VLOOKUP($A823,'App C Total'!$A:$I,7,FALSE)</f>
        <v>35927.541592499998</v>
      </c>
      <c r="H823" s="250">
        <f>VLOOKUP($A823,'App C Total'!$A:$I,8,FALSE)</f>
        <v>1643.7850799999999</v>
      </c>
      <c r="I823" s="250">
        <f>VLOOKUP($A823,'App C Total'!$A:$I,9,FALSE)</f>
        <v>0</v>
      </c>
      <c r="L823" s="250">
        <f>VLOOKUP($A823,'App C Exp'!$A:$I,5,FALSE)</f>
        <v>6302.6600699999999</v>
      </c>
      <c r="M823" s="250">
        <f>VLOOKUP($A823,'App C Exp'!$A:$I,6,FALSE)</f>
        <v>4679.6207699999995</v>
      </c>
      <c r="N823" s="250">
        <f>VLOOKUP($A823,'App C Exp'!$A:$I,7,FALSE)</f>
        <v>4853.8107599999994</v>
      </c>
      <c r="O823" s="250">
        <f>VLOOKUP($A823,'App C Exp'!$A:$I,8,FALSE)</f>
        <v>0</v>
      </c>
      <c r="P823" s="250">
        <f>VLOOKUP($A823,'App C Exp'!$A:$I,9,FALSE)</f>
        <v>0</v>
      </c>
      <c r="S823" s="250">
        <f>VLOOKUP($A823,'App C Inv'!$A:$I,5,FALSE)</f>
        <v>9684.6169499999996</v>
      </c>
      <c r="T823" s="250">
        <f>VLOOKUP($A823,'App C Inv'!$A:$I,6,FALSE)</f>
        <v>6420.9285599999994</v>
      </c>
      <c r="U823" s="250">
        <f>VLOOKUP($A823,'App C Inv'!$A:$I,7,FALSE)</f>
        <v>21124.401449999998</v>
      </c>
      <c r="V823" s="250">
        <f>VLOOKUP($A823,'App C Inv'!$A:$I,8,FALSE)</f>
        <v>1643.7850799999999</v>
      </c>
      <c r="W823" s="250">
        <f>VLOOKUP($A823,'App C Inv'!$A:$I,9,FALSE)</f>
        <v>0</v>
      </c>
      <c r="Z823" s="250">
        <f>VLOOKUP($A823,'App C Assum'!$A:$I,5,FALSE)</f>
        <v>6172.0449899999994</v>
      </c>
      <c r="AA823" s="250">
        <f>VLOOKUP($A823,'App C Assum'!$A:$I,6,FALSE)</f>
        <v>0</v>
      </c>
      <c r="AB823" s="250">
        <f>VLOOKUP($A823,'App C Assum'!$A:$I,7,FALSE)</f>
        <v>0</v>
      </c>
      <c r="AC823" s="250">
        <f>VLOOKUP($A823,'App C Assum'!$A:$I,8,FALSE)</f>
        <v>0</v>
      </c>
      <c r="AD823" s="250">
        <f>VLOOKUP($A823,'App C Assum'!$A:$I,9,FALSE)</f>
        <v>0</v>
      </c>
      <c r="AG823" s="250">
        <f>VLOOKUP($A823,'App C Share Outflows'!$A:$I,5,FALSE)</f>
        <v>14067.041882499996</v>
      </c>
      <c r="AH823" s="250">
        <f>VLOOKUP($A823,'App C Share Outflows'!$A:$I,6,FALSE)</f>
        <v>12237.041882499996</v>
      </c>
      <c r="AI823" s="250">
        <f>VLOOKUP($A823,'App C Share Outflows'!$A:$I,7,FALSE)</f>
        <v>9949.3293824999964</v>
      </c>
      <c r="AJ823" s="250">
        <f>VLOOKUP($A823,'App C Share Outflows'!$A:$I,8,FALSE)</f>
        <v>0</v>
      </c>
      <c r="AK823" s="250">
        <f>VLOOKUP($A823,'App C Share Outflows'!$A:$I,9,FALSE)</f>
        <v>0</v>
      </c>
      <c r="AN823" s="250">
        <f>VLOOKUP($A823,'App C Share Inflows'!$A:$I,5,FALSE)</f>
        <v>-8183.7432000000017</v>
      </c>
      <c r="AO823" s="250">
        <f>VLOOKUP($A823,'App C Share Inflows'!$A:$I,6,FALSE)</f>
        <v>-8183.7432000000017</v>
      </c>
      <c r="AP823" s="250">
        <f>VLOOKUP($A823,'App C Share Inflows'!$A:$I,7,FALSE)</f>
        <v>0</v>
      </c>
      <c r="AQ823" s="250">
        <f>VLOOKUP($A823,'App C Share Inflows'!$A:$I,8,FALSE)</f>
        <v>0</v>
      </c>
      <c r="AR823" s="250">
        <f>VLOOKUP($A823,'App C Share Inflows'!$A:$I,9,FALSE)</f>
        <v>0</v>
      </c>
    </row>
    <row r="824" spans="1:44">
      <c r="A824" s="4">
        <v>99081</v>
      </c>
      <c r="B824" s="84" t="s">
        <v>815</v>
      </c>
      <c r="C824" s="249">
        <f>VLOOKUP($A824,'App C Total'!$A:$I,3,FALSE)</f>
        <v>6.7689999999999997E-5</v>
      </c>
      <c r="D824" s="44"/>
      <c r="E824" s="250">
        <f>VLOOKUP($A824,'App C Total'!$A:$I,5,FALSE)</f>
        <v>73437.057977500008</v>
      </c>
      <c r="F824" s="250">
        <f>VLOOKUP($A824,'App C Total'!$A:$I,6,FALSE)</f>
        <v>33563.615537500009</v>
      </c>
      <c r="G824" s="250">
        <f>VLOOKUP($A824,'App C Total'!$A:$I,7,FALSE)</f>
        <v>69912.521502499992</v>
      </c>
      <c r="H824" s="250">
        <f>VLOOKUP($A824,'App C Total'!$A:$I,8,FALSE)</f>
        <v>5073.7716399999999</v>
      </c>
      <c r="I824" s="250">
        <f>VLOOKUP($A824,'App C Total'!$A:$I,9,FALSE)</f>
        <v>0</v>
      </c>
      <c r="L824" s="250">
        <f>VLOOKUP($A824,'App C Exp'!$A:$I,5,FALSE)</f>
        <v>19454.03831</v>
      </c>
      <c r="M824" s="250">
        <f>VLOOKUP($A824,'App C Exp'!$A:$I,6,FALSE)</f>
        <v>14444.30141</v>
      </c>
      <c r="N824" s="250">
        <f>VLOOKUP($A824,'App C Exp'!$A:$I,7,FALSE)</f>
        <v>14981.96308</v>
      </c>
      <c r="O824" s="250">
        <f>VLOOKUP($A824,'App C Exp'!$A:$I,8,FALSE)</f>
        <v>0</v>
      </c>
      <c r="P824" s="250">
        <f>VLOOKUP($A824,'App C Exp'!$A:$I,9,FALSE)</f>
        <v>0</v>
      </c>
      <c r="S824" s="250">
        <f>VLOOKUP($A824,'App C Inv'!$A:$I,5,FALSE)</f>
        <v>29892.91935</v>
      </c>
      <c r="T824" s="250">
        <f>VLOOKUP($A824,'App C Inv'!$A:$I,6,FALSE)</f>
        <v>19819.090479999999</v>
      </c>
      <c r="U824" s="250">
        <f>VLOOKUP($A824,'App C Inv'!$A:$I,7,FALSE)</f>
        <v>65203.407849999996</v>
      </c>
      <c r="V824" s="250">
        <f>VLOOKUP($A824,'App C Inv'!$A:$I,8,FALSE)</f>
        <v>5073.7716399999999</v>
      </c>
      <c r="W824" s="250">
        <f>VLOOKUP($A824,'App C Inv'!$A:$I,9,FALSE)</f>
        <v>0</v>
      </c>
      <c r="Z824" s="250">
        <f>VLOOKUP($A824,'App C Assum'!$A:$I,5,FALSE)</f>
        <v>19050.876669999998</v>
      </c>
      <c r="AA824" s="250">
        <f>VLOOKUP($A824,'App C Assum'!$A:$I,6,FALSE)</f>
        <v>0</v>
      </c>
      <c r="AB824" s="250">
        <f>VLOOKUP($A824,'App C Assum'!$A:$I,7,FALSE)</f>
        <v>0</v>
      </c>
      <c r="AC824" s="250">
        <f>VLOOKUP($A824,'App C Assum'!$A:$I,8,FALSE)</f>
        <v>0</v>
      </c>
      <c r="AD824" s="250">
        <f>VLOOKUP($A824,'App C Assum'!$A:$I,9,FALSE)</f>
        <v>0</v>
      </c>
      <c r="AG824" s="250">
        <f>VLOOKUP($A824,'App C Share Outflows'!$A:$I,5,FALSE)</f>
        <v>20174.213700000004</v>
      </c>
      <c r="AH824" s="250">
        <f>VLOOKUP($A824,'App C Share Outflows'!$A:$I,6,FALSE)</f>
        <v>14435.213700000004</v>
      </c>
      <c r="AI824" s="250">
        <f>VLOOKUP($A824,'App C Share Outflows'!$A:$I,7,FALSE)</f>
        <v>0</v>
      </c>
      <c r="AJ824" s="250">
        <f>VLOOKUP($A824,'App C Share Outflows'!$A:$I,8,FALSE)</f>
        <v>0</v>
      </c>
      <c r="AK824" s="250">
        <f>VLOOKUP($A824,'App C Share Outflows'!$A:$I,9,FALSE)</f>
        <v>0</v>
      </c>
      <c r="AN824" s="250">
        <f>VLOOKUP($A824,'App C Share Inflows'!$A:$I,5,FALSE)</f>
        <v>-15134.990052499996</v>
      </c>
      <c r="AO824" s="250">
        <f>VLOOKUP($A824,'App C Share Inflows'!$A:$I,6,FALSE)</f>
        <v>-15134.990052499996</v>
      </c>
      <c r="AP824" s="250">
        <f>VLOOKUP($A824,'App C Share Inflows'!$A:$I,7,FALSE)</f>
        <v>-10272.849427499996</v>
      </c>
      <c r="AQ824" s="250">
        <f>VLOOKUP($A824,'App C Share Inflows'!$A:$I,8,FALSE)</f>
        <v>0</v>
      </c>
      <c r="AR824" s="250">
        <f>VLOOKUP($A824,'App C Share Inflows'!$A:$I,9,FALSE)</f>
        <v>0</v>
      </c>
    </row>
    <row r="825" spans="1:44">
      <c r="A825" s="4">
        <v>99091</v>
      </c>
      <c r="B825" s="84" t="s">
        <v>816</v>
      </c>
      <c r="C825" s="249">
        <f>VLOOKUP($A825,'App C Total'!$A:$I,3,FALSE)</f>
        <v>7.8199999999999997E-6</v>
      </c>
      <c r="D825" s="44"/>
      <c r="E825" s="250">
        <f>VLOOKUP($A825,'App C Total'!$A:$I,5,FALSE)</f>
        <v>7930.4563199999975</v>
      </c>
      <c r="F825" s="250">
        <f>VLOOKUP($A825,'App C Total'!$A:$I,6,FALSE)</f>
        <v>7623.0179999999982</v>
      </c>
      <c r="G825" s="250">
        <f>VLOOKUP($A825,'App C Total'!$A:$I,7,FALSE)</f>
        <v>11545.062744999999</v>
      </c>
      <c r="H825" s="250">
        <f>VLOOKUP($A825,'App C Total'!$A:$I,8,FALSE)</f>
        <v>586.15591999999992</v>
      </c>
      <c r="I825" s="250">
        <f>VLOOKUP($A825,'App C Total'!$A:$I,9,FALSE)</f>
        <v>0</v>
      </c>
      <c r="L825" s="250">
        <f>VLOOKUP($A825,'App C Exp'!$A:$I,5,FALSE)</f>
        <v>2247.46018</v>
      </c>
      <c r="M825" s="250">
        <f>VLOOKUP($A825,'App C Exp'!$A:$I,6,FALSE)</f>
        <v>1668.7019799999998</v>
      </c>
      <c r="N825" s="250">
        <f>VLOOKUP($A825,'App C Exp'!$A:$I,7,FALSE)</f>
        <v>1730.8162399999999</v>
      </c>
      <c r="O825" s="250">
        <f>VLOOKUP($A825,'App C Exp'!$A:$I,8,FALSE)</f>
        <v>0</v>
      </c>
      <c r="P825" s="250">
        <f>VLOOKUP($A825,'App C Exp'!$A:$I,9,FALSE)</f>
        <v>0</v>
      </c>
      <c r="S825" s="250">
        <f>VLOOKUP($A825,'App C Inv'!$A:$I,5,FALSE)</f>
        <v>3453.4292999999998</v>
      </c>
      <c r="T825" s="250">
        <f>VLOOKUP($A825,'App C Inv'!$A:$I,6,FALSE)</f>
        <v>2289.6334400000001</v>
      </c>
      <c r="U825" s="250">
        <f>VLOOKUP($A825,'App C Inv'!$A:$I,7,FALSE)</f>
        <v>7532.7322999999997</v>
      </c>
      <c r="V825" s="250">
        <f>VLOOKUP($A825,'App C Inv'!$A:$I,8,FALSE)</f>
        <v>586.15591999999992</v>
      </c>
      <c r="W825" s="250">
        <f>VLOOKUP($A825,'App C Inv'!$A:$I,9,FALSE)</f>
        <v>0</v>
      </c>
      <c r="Z825" s="250">
        <f>VLOOKUP($A825,'App C Assum'!$A:$I,5,FALSE)</f>
        <v>2200.8842599999998</v>
      </c>
      <c r="AA825" s="250">
        <f>VLOOKUP($A825,'App C Assum'!$A:$I,6,FALSE)</f>
        <v>0</v>
      </c>
      <c r="AB825" s="250">
        <f>VLOOKUP($A825,'App C Assum'!$A:$I,7,FALSE)</f>
        <v>0</v>
      </c>
      <c r="AC825" s="250">
        <f>VLOOKUP($A825,'App C Assum'!$A:$I,8,FALSE)</f>
        <v>0</v>
      </c>
      <c r="AD825" s="250">
        <f>VLOOKUP($A825,'App C Assum'!$A:$I,9,FALSE)</f>
        <v>0</v>
      </c>
      <c r="AG825" s="250">
        <f>VLOOKUP($A825,'App C Share Outflows'!$A:$I,5,FALSE)</f>
        <v>3664.6825799999988</v>
      </c>
      <c r="AH825" s="250">
        <f>VLOOKUP($A825,'App C Share Outflows'!$A:$I,6,FALSE)</f>
        <v>3664.6825799999988</v>
      </c>
      <c r="AI825" s="250">
        <f>VLOOKUP($A825,'App C Share Outflows'!$A:$I,7,FALSE)</f>
        <v>2281.5142049999995</v>
      </c>
      <c r="AJ825" s="250">
        <f>VLOOKUP($A825,'App C Share Outflows'!$A:$I,8,FALSE)</f>
        <v>0</v>
      </c>
      <c r="AK825" s="250">
        <f>VLOOKUP($A825,'App C Share Outflows'!$A:$I,9,FALSE)</f>
        <v>0</v>
      </c>
      <c r="AN825" s="250">
        <f>VLOOKUP($A825,'App C Share Inflows'!$A:$I,5,FALSE)</f>
        <v>-3636</v>
      </c>
      <c r="AO825" s="250">
        <f>VLOOKUP($A825,'App C Share Inflows'!$A:$I,6,FALSE)</f>
        <v>0</v>
      </c>
      <c r="AP825" s="250">
        <f>VLOOKUP($A825,'App C Share Inflows'!$A:$I,7,FALSE)</f>
        <v>0</v>
      </c>
      <c r="AQ825" s="250">
        <f>VLOOKUP($A825,'App C Share Inflows'!$A:$I,8,FALSE)</f>
        <v>0</v>
      </c>
      <c r="AR825" s="250">
        <f>VLOOKUP($A825,'App C Share Inflows'!$A:$I,9,FALSE)</f>
        <v>0</v>
      </c>
    </row>
    <row r="826" spans="1:44">
      <c r="A826" s="4">
        <v>99101</v>
      </c>
      <c r="B826" s="84" t="s">
        <v>817</v>
      </c>
      <c r="C826" s="249">
        <f>VLOOKUP($A826,'App C Total'!$A:$I,3,FALSE)</f>
        <v>1.7205300000000001E-3</v>
      </c>
      <c r="D826" s="44"/>
      <c r="E826" s="250">
        <f>VLOOKUP($A826,'App C Total'!$A:$I,5,FALSE)</f>
        <v>1680095.0703424998</v>
      </c>
      <c r="F826" s="250">
        <f>VLOOKUP($A826,'App C Total'!$A:$I,6,FALSE)</f>
        <v>848129.08406250016</v>
      </c>
      <c r="G826" s="250">
        <f>VLOOKUP($A826,'App C Total'!$A:$I,7,FALSE)</f>
        <v>2069244.1522425003</v>
      </c>
      <c r="H826" s="250">
        <f>VLOOKUP($A826,'App C Total'!$A:$I,8,FALSE)</f>
        <v>128964.04668</v>
      </c>
      <c r="I826" s="250">
        <f>VLOOKUP($A826,'App C Total'!$A:$I,9,FALSE)</f>
        <v>0</v>
      </c>
      <c r="L826" s="250">
        <f>VLOOKUP($A826,'App C Exp'!$A:$I,5,FALSE)</f>
        <v>494478.60146999999</v>
      </c>
      <c r="M826" s="250">
        <f>VLOOKUP($A826,'App C Exp'!$A:$I,6,FALSE)</f>
        <v>367142.17616999999</v>
      </c>
      <c r="N826" s="250">
        <f>VLOOKUP($A826,'App C Exp'!$A:$I,7,FALSE)</f>
        <v>380808.34596000001</v>
      </c>
      <c r="O826" s="250">
        <f>VLOOKUP($A826,'App C Exp'!$A:$I,8,FALSE)</f>
        <v>0</v>
      </c>
      <c r="P826" s="250">
        <f>VLOOKUP($A826,'App C Exp'!$A:$I,9,FALSE)</f>
        <v>0</v>
      </c>
      <c r="S826" s="250">
        <f>VLOOKUP($A826,'App C Inv'!$A:$I,5,FALSE)</f>
        <v>759811.85595</v>
      </c>
      <c r="T826" s="250">
        <f>VLOOKUP($A826,'App C Inv'!$A:$I,6,FALSE)</f>
        <v>503757.41976000002</v>
      </c>
      <c r="U826" s="250">
        <f>VLOOKUP($A826,'App C Inv'!$A:$I,7,FALSE)</f>
        <v>1657326.33045</v>
      </c>
      <c r="V826" s="250">
        <f>VLOOKUP($A826,'App C Inv'!$A:$I,8,FALSE)</f>
        <v>128964.04668</v>
      </c>
      <c r="W826" s="250">
        <f>VLOOKUP($A826,'App C Inv'!$A:$I,9,FALSE)</f>
        <v>0</v>
      </c>
      <c r="Z826" s="250">
        <f>VLOOKUP($A826,'App C Assum'!$A:$I,5,FALSE)</f>
        <v>484231.12479000003</v>
      </c>
      <c r="AA826" s="250">
        <f>VLOOKUP($A826,'App C Assum'!$A:$I,6,FALSE)</f>
        <v>0</v>
      </c>
      <c r="AB826" s="250">
        <f>VLOOKUP($A826,'App C Assum'!$A:$I,7,FALSE)</f>
        <v>0</v>
      </c>
      <c r="AC826" s="250">
        <f>VLOOKUP($A826,'App C Assum'!$A:$I,8,FALSE)</f>
        <v>0</v>
      </c>
      <c r="AD826" s="250">
        <f>VLOOKUP($A826,'App C Assum'!$A:$I,9,FALSE)</f>
        <v>0</v>
      </c>
      <c r="AG826" s="250">
        <f>VLOOKUP($A826,'App C Share Outflows'!$A:$I,5,FALSE)</f>
        <v>54463.564582500207</v>
      </c>
      <c r="AH826" s="250">
        <f>VLOOKUP($A826,'App C Share Outflows'!$A:$I,6,FALSE)</f>
        <v>54463.564582500207</v>
      </c>
      <c r="AI826" s="250">
        <f>VLOOKUP($A826,'App C Share Outflows'!$A:$I,7,FALSE)</f>
        <v>31109.475832500269</v>
      </c>
      <c r="AJ826" s="250">
        <f>VLOOKUP($A826,'App C Share Outflows'!$A:$I,8,FALSE)</f>
        <v>0</v>
      </c>
      <c r="AK826" s="250">
        <f>VLOOKUP($A826,'App C Share Outflows'!$A:$I,9,FALSE)</f>
        <v>0</v>
      </c>
      <c r="AN826" s="250">
        <f>VLOOKUP($A826,'App C Share Inflows'!$A:$I,5,FALSE)</f>
        <v>-112890.07645000017</v>
      </c>
      <c r="AO826" s="250">
        <f>VLOOKUP($A826,'App C Share Inflows'!$A:$I,6,FALSE)</f>
        <v>-77234.076450000168</v>
      </c>
      <c r="AP826" s="250">
        <f>VLOOKUP($A826,'App C Share Inflows'!$A:$I,7,FALSE)</f>
        <v>0</v>
      </c>
      <c r="AQ826" s="250">
        <f>VLOOKUP($A826,'App C Share Inflows'!$A:$I,8,FALSE)</f>
        <v>0</v>
      </c>
      <c r="AR826" s="250">
        <f>VLOOKUP($A826,'App C Share Inflows'!$A:$I,9,FALSE)</f>
        <v>0</v>
      </c>
    </row>
    <row r="827" spans="1:44">
      <c r="A827" s="4">
        <v>99104</v>
      </c>
      <c r="B827" s="84" t="s">
        <v>818</v>
      </c>
      <c r="C827" s="249">
        <f>VLOOKUP($A827,'App C Total'!$A:$I,3,FALSE)</f>
        <v>3.6539999999999999E-5</v>
      </c>
      <c r="D827" s="44"/>
      <c r="E827" s="250">
        <f>VLOOKUP($A827,'App C Total'!$A:$I,5,FALSE)</f>
        <v>53114.390815000006</v>
      </c>
      <c r="F827" s="250">
        <f>VLOOKUP($A827,'App C Total'!$A:$I,6,FALSE)</f>
        <v>27966.145775000001</v>
      </c>
      <c r="G827" s="250">
        <f>VLOOKUP($A827,'App C Total'!$A:$I,7,FALSE)</f>
        <v>47510.448315000001</v>
      </c>
      <c r="H827" s="250">
        <f>VLOOKUP($A827,'App C Total'!$A:$I,8,FALSE)</f>
        <v>2738.8922400000001</v>
      </c>
      <c r="I827" s="250">
        <f>VLOOKUP($A827,'App C Total'!$A:$I,9,FALSE)</f>
        <v>0</v>
      </c>
      <c r="L827" s="250">
        <f>VLOOKUP($A827,'App C Exp'!$A:$I,5,FALSE)</f>
        <v>10501.55946</v>
      </c>
      <c r="M827" s="250">
        <f>VLOOKUP($A827,'App C Exp'!$A:$I,6,FALSE)</f>
        <v>7797.2340599999998</v>
      </c>
      <c r="N827" s="250">
        <f>VLOOKUP($A827,'App C Exp'!$A:$I,7,FALSE)</f>
        <v>8087.4712799999998</v>
      </c>
      <c r="O827" s="250">
        <f>VLOOKUP($A827,'App C Exp'!$A:$I,8,FALSE)</f>
        <v>0</v>
      </c>
      <c r="P827" s="250">
        <f>VLOOKUP($A827,'App C Exp'!$A:$I,9,FALSE)</f>
        <v>0</v>
      </c>
      <c r="S827" s="250">
        <f>VLOOKUP($A827,'App C Inv'!$A:$I,5,FALSE)</f>
        <v>16136.6121</v>
      </c>
      <c r="T827" s="250">
        <f>VLOOKUP($A827,'App C Inv'!$A:$I,6,FALSE)</f>
        <v>10698.61968</v>
      </c>
      <c r="U827" s="250">
        <f>VLOOKUP($A827,'App C Inv'!$A:$I,7,FALSE)</f>
        <v>35197.703099999999</v>
      </c>
      <c r="V827" s="250">
        <f>VLOOKUP($A827,'App C Inv'!$A:$I,8,FALSE)</f>
        <v>2738.8922400000001</v>
      </c>
      <c r="W827" s="250">
        <f>VLOOKUP($A827,'App C Inv'!$A:$I,9,FALSE)</f>
        <v>0</v>
      </c>
      <c r="Z827" s="250">
        <f>VLOOKUP($A827,'App C Assum'!$A:$I,5,FALSE)</f>
        <v>10283.92722</v>
      </c>
      <c r="AA827" s="250">
        <f>VLOOKUP($A827,'App C Assum'!$A:$I,6,FALSE)</f>
        <v>0</v>
      </c>
      <c r="AB827" s="250">
        <f>VLOOKUP($A827,'App C Assum'!$A:$I,7,FALSE)</f>
        <v>0</v>
      </c>
      <c r="AC827" s="250">
        <f>VLOOKUP($A827,'App C Assum'!$A:$I,8,FALSE)</f>
        <v>0</v>
      </c>
      <c r="AD827" s="250">
        <f>VLOOKUP($A827,'App C Assum'!$A:$I,9,FALSE)</f>
        <v>0</v>
      </c>
      <c r="AG827" s="250">
        <f>VLOOKUP($A827,'App C Share Outflows'!$A:$I,5,FALSE)</f>
        <v>16192.292035000002</v>
      </c>
      <c r="AH827" s="250">
        <f>VLOOKUP($A827,'App C Share Outflows'!$A:$I,6,FALSE)</f>
        <v>9470.2920350000022</v>
      </c>
      <c r="AI827" s="250">
        <f>VLOOKUP($A827,'App C Share Outflows'!$A:$I,7,FALSE)</f>
        <v>4225.2739350000047</v>
      </c>
      <c r="AJ827" s="250">
        <f>VLOOKUP($A827,'App C Share Outflows'!$A:$I,8,FALSE)</f>
        <v>0</v>
      </c>
      <c r="AK827" s="250">
        <f>VLOOKUP($A827,'App C Share Outflows'!$A:$I,9,FALSE)</f>
        <v>0</v>
      </c>
      <c r="AN827" s="250">
        <f>VLOOKUP($A827,'App C Share Inflows'!$A:$I,5,FALSE)</f>
        <v>0</v>
      </c>
      <c r="AO827" s="250">
        <f>VLOOKUP($A827,'App C Share Inflows'!$A:$I,6,FALSE)</f>
        <v>0</v>
      </c>
      <c r="AP827" s="250">
        <f>VLOOKUP($A827,'App C Share Inflows'!$A:$I,7,FALSE)</f>
        <v>0</v>
      </c>
      <c r="AQ827" s="250">
        <f>VLOOKUP($A827,'App C Share Inflows'!$A:$I,8,FALSE)</f>
        <v>0</v>
      </c>
      <c r="AR827" s="250">
        <f>VLOOKUP($A827,'App C Share Inflows'!$A:$I,9,FALSE)</f>
        <v>0</v>
      </c>
    </row>
    <row r="828" spans="1:44">
      <c r="A828" s="4">
        <v>99109</v>
      </c>
      <c r="B828" s="84" t="s">
        <v>819</v>
      </c>
      <c r="C828" s="249">
        <f>VLOOKUP($A828,'App C Total'!$A:$I,3,FALSE)</f>
        <v>1.1144E-4</v>
      </c>
      <c r="D828" s="44"/>
      <c r="E828" s="250">
        <f>VLOOKUP($A828,'App C Total'!$A:$I,5,FALSE)</f>
        <v>106391.28871500002</v>
      </c>
      <c r="F828" s="250">
        <f>VLOOKUP($A828,'App C Total'!$A:$I,6,FALSE)</f>
        <v>48056.771275000006</v>
      </c>
      <c r="G828" s="250">
        <f>VLOOKUP($A828,'App C Total'!$A:$I,7,FALSE)</f>
        <v>118336.83078999999</v>
      </c>
      <c r="H828" s="250">
        <f>VLOOKUP($A828,'App C Total'!$A:$I,8,FALSE)</f>
        <v>8353.0966399999998</v>
      </c>
      <c r="I828" s="250">
        <f>VLOOKUP($A828,'App C Total'!$A:$I,9,FALSE)</f>
        <v>0</v>
      </c>
      <c r="L828" s="250">
        <f>VLOOKUP($A828,'App C Exp'!$A:$I,5,FALSE)</f>
        <v>32027.744560000003</v>
      </c>
      <c r="M828" s="250">
        <f>VLOOKUP($A828,'App C Exp'!$A:$I,6,FALSE)</f>
        <v>23780.070159999999</v>
      </c>
      <c r="N828" s="250">
        <f>VLOOKUP($A828,'App C Exp'!$A:$I,7,FALSE)</f>
        <v>24665.238079999999</v>
      </c>
      <c r="O828" s="250">
        <f>VLOOKUP($A828,'App C Exp'!$A:$I,8,FALSE)</f>
        <v>0</v>
      </c>
      <c r="P828" s="250">
        <f>VLOOKUP($A828,'App C Exp'!$A:$I,9,FALSE)</f>
        <v>0</v>
      </c>
      <c r="S828" s="250">
        <f>VLOOKUP($A828,'App C Inv'!$A:$I,5,FALSE)</f>
        <v>49213.575600000004</v>
      </c>
      <c r="T828" s="250">
        <f>VLOOKUP($A828,'App C Inv'!$A:$I,6,FALSE)</f>
        <v>32628.74048</v>
      </c>
      <c r="U828" s="250">
        <f>VLOOKUP($A828,'App C Inv'!$A:$I,7,FALSE)</f>
        <v>107346.2516</v>
      </c>
      <c r="V828" s="250">
        <f>VLOOKUP($A828,'App C Inv'!$A:$I,8,FALSE)</f>
        <v>8353.0966399999998</v>
      </c>
      <c r="W828" s="250">
        <f>VLOOKUP($A828,'App C Inv'!$A:$I,9,FALSE)</f>
        <v>0</v>
      </c>
      <c r="Z828" s="250">
        <f>VLOOKUP($A828,'App C Assum'!$A:$I,5,FALSE)</f>
        <v>31364.00792</v>
      </c>
      <c r="AA828" s="250">
        <f>VLOOKUP($A828,'App C Assum'!$A:$I,6,FALSE)</f>
        <v>0</v>
      </c>
      <c r="AB828" s="250">
        <f>VLOOKUP($A828,'App C Assum'!$A:$I,7,FALSE)</f>
        <v>0</v>
      </c>
      <c r="AC828" s="250">
        <f>VLOOKUP($A828,'App C Assum'!$A:$I,8,FALSE)</f>
        <v>0</v>
      </c>
      <c r="AD828" s="250">
        <f>VLOOKUP($A828,'App C Assum'!$A:$I,9,FALSE)</f>
        <v>0</v>
      </c>
      <c r="AG828" s="250">
        <f>VLOOKUP($A828,'App C Share Outflows'!$A:$I,5,FALSE)</f>
        <v>8559.9651500000182</v>
      </c>
      <c r="AH828" s="250">
        <f>VLOOKUP($A828,'App C Share Outflows'!$A:$I,6,FALSE)</f>
        <v>6421.9651500000182</v>
      </c>
      <c r="AI828" s="250">
        <f>VLOOKUP($A828,'App C Share Outflows'!$A:$I,7,FALSE)</f>
        <v>0</v>
      </c>
      <c r="AJ828" s="250">
        <f>VLOOKUP($A828,'App C Share Outflows'!$A:$I,8,FALSE)</f>
        <v>0</v>
      </c>
      <c r="AK828" s="250">
        <f>VLOOKUP($A828,'App C Share Outflows'!$A:$I,9,FALSE)</f>
        <v>0</v>
      </c>
      <c r="AN828" s="250">
        <f>VLOOKUP($A828,'App C Share Inflows'!$A:$I,5,FALSE)</f>
        <v>-14774.004515000008</v>
      </c>
      <c r="AO828" s="250">
        <f>VLOOKUP($A828,'App C Share Inflows'!$A:$I,6,FALSE)</f>
        <v>-14774.004515000008</v>
      </c>
      <c r="AP828" s="250">
        <f>VLOOKUP($A828,'App C Share Inflows'!$A:$I,7,FALSE)</f>
        <v>-13674.65889000001</v>
      </c>
      <c r="AQ828" s="250">
        <f>VLOOKUP($A828,'App C Share Inflows'!$A:$I,8,FALSE)</f>
        <v>0</v>
      </c>
      <c r="AR828" s="250">
        <f>VLOOKUP($A828,'App C Share Inflows'!$A:$I,9,FALSE)</f>
        <v>0</v>
      </c>
    </row>
    <row r="829" spans="1:44">
      <c r="A829" s="4">
        <v>99110</v>
      </c>
      <c r="B829" s="84" t="s">
        <v>820</v>
      </c>
      <c r="C829" s="249">
        <f>VLOOKUP($A829,'App C Total'!$A:$I,3,FALSE)</f>
        <v>1.6658999999999999E-4</v>
      </c>
      <c r="D829" s="44"/>
      <c r="E829" s="250">
        <f>VLOOKUP($A829,'App C Total'!$A:$I,5,FALSE)</f>
        <v>191453.25700249997</v>
      </c>
      <c r="F829" s="250">
        <f>VLOOKUP($A829,'App C Total'!$A:$I,6,FALSE)</f>
        <v>92211.918162499991</v>
      </c>
      <c r="G829" s="250">
        <f>VLOOKUP($A829,'App C Total'!$A:$I,7,FALSE)</f>
        <v>196639.00172749997</v>
      </c>
      <c r="H829" s="250">
        <f>VLOOKUP($A829,'App C Total'!$A:$I,8,FALSE)</f>
        <v>12486.920039999999</v>
      </c>
      <c r="I829" s="250">
        <f>VLOOKUP($A829,'App C Total'!$A:$I,9,FALSE)</f>
        <v>0</v>
      </c>
      <c r="L829" s="250">
        <f>VLOOKUP($A829,'App C Exp'!$A:$I,5,FALSE)</f>
        <v>47877.79941</v>
      </c>
      <c r="M829" s="250">
        <f>VLOOKUP($A829,'App C Exp'!$A:$I,6,FALSE)</f>
        <v>35548.473509999996</v>
      </c>
      <c r="N829" s="250">
        <f>VLOOKUP($A829,'App C Exp'!$A:$I,7,FALSE)</f>
        <v>36871.69788</v>
      </c>
      <c r="O829" s="250">
        <f>VLOOKUP($A829,'App C Exp'!$A:$I,8,FALSE)</f>
        <v>0</v>
      </c>
      <c r="P829" s="250">
        <f>VLOOKUP($A829,'App C Exp'!$A:$I,9,FALSE)</f>
        <v>0</v>
      </c>
      <c r="S829" s="250">
        <f>VLOOKUP($A829,'App C Inv'!$A:$I,5,FALSE)</f>
        <v>73568.642849999989</v>
      </c>
      <c r="T829" s="250">
        <f>VLOOKUP($A829,'App C Inv'!$A:$I,6,FALSE)</f>
        <v>48776.219279999998</v>
      </c>
      <c r="U829" s="250">
        <f>VLOOKUP($A829,'App C Inv'!$A:$I,7,FALSE)</f>
        <v>160470.31634999998</v>
      </c>
      <c r="V829" s="250">
        <f>VLOOKUP($A829,'App C Inv'!$A:$I,8,FALSE)</f>
        <v>12486.920039999999</v>
      </c>
      <c r="W829" s="250">
        <f>VLOOKUP($A829,'App C Inv'!$A:$I,9,FALSE)</f>
        <v>0</v>
      </c>
      <c r="Z829" s="250">
        <f>VLOOKUP($A829,'App C Assum'!$A:$I,5,FALSE)</f>
        <v>46885.589369999994</v>
      </c>
      <c r="AA829" s="250">
        <f>VLOOKUP($A829,'App C Assum'!$A:$I,6,FALSE)</f>
        <v>0</v>
      </c>
      <c r="AB829" s="250">
        <f>VLOOKUP($A829,'App C Assum'!$A:$I,7,FALSE)</f>
        <v>0</v>
      </c>
      <c r="AC829" s="250">
        <f>VLOOKUP($A829,'App C Assum'!$A:$I,8,FALSE)</f>
        <v>0</v>
      </c>
      <c r="AD829" s="250">
        <f>VLOOKUP($A829,'App C Assum'!$A:$I,9,FALSE)</f>
        <v>0</v>
      </c>
      <c r="AG829" s="250">
        <f>VLOOKUP($A829,'App C Share Outflows'!$A:$I,5,FALSE)</f>
        <v>29791.550625000003</v>
      </c>
      <c r="AH829" s="250">
        <f>VLOOKUP($A829,'App C Share Outflows'!$A:$I,6,FALSE)</f>
        <v>14557.550625000003</v>
      </c>
      <c r="AI829" s="250">
        <f>VLOOKUP($A829,'App C Share Outflows'!$A:$I,7,FALSE)</f>
        <v>0</v>
      </c>
      <c r="AJ829" s="250">
        <f>VLOOKUP($A829,'App C Share Outflows'!$A:$I,8,FALSE)</f>
        <v>0</v>
      </c>
      <c r="AK829" s="250">
        <f>VLOOKUP($A829,'App C Share Outflows'!$A:$I,9,FALSE)</f>
        <v>0</v>
      </c>
      <c r="AN829" s="250">
        <f>VLOOKUP($A829,'App C Share Inflows'!$A:$I,5,FALSE)</f>
        <v>-6670.3252525000134</v>
      </c>
      <c r="AO829" s="250">
        <f>VLOOKUP($A829,'App C Share Inflows'!$A:$I,6,FALSE)</f>
        <v>-6670.3252525000134</v>
      </c>
      <c r="AP829" s="250">
        <f>VLOOKUP($A829,'App C Share Inflows'!$A:$I,7,FALSE)</f>
        <v>-703.01250250000157</v>
      </c>
      <c r="AQ829" s="250">
        <f>VLOOKUP($A829,'App C Share Inflows'!$A:$I,8,FALSE)</f>
        <v>0</v>
      </c>
      <c r="AR829" s="250">
        <f>VLOOKUP($A829,'App C Share Inflows'!$A:$I,9,FALSE)</f>
        <v>0</v>
      </c>
    </row>
    <row r="830" spans="1:44">
      <c r="A830" s="4">
        <v>99111</v>
      </c>
      <c r="B830" s="84" t="s">
        <v>821</v>
      </c>
      <c r="C830" s="249">
        <f>VLOOKUP($A830,'App C Total'!$A:$I,3,FALSE)</f>
        <v>1.21601E-3</v>
      </c>
      <c r="D830" s="44"/>
      <c r="E830" s="250">
        <f>VLOOKUP($A830,'App C Total'!$A:$I,5,FALSE)</f>
        <v>1071018.1304225</v>
      </c>
      <c r="F830" s="250">
        <f>VLOOKUP($A830,'App C Total'!$A:$I,6,FALSE)</f>
        <v>526887.47166250006</v>
      </c>
      <c r="G830" s="250">
        <f>VLOOKUP($A830,'App C Total'!$A:$I,7,FALSE)</f>
        <v>1356399.9411724999</v>
      </c>
      <c r="H830" s="250">
        <f>VLOOKUP($A830,'App C Total'!$A:$I,8,FALSE)</f>
        <v>91147.245559999996</v>
      </c>
      <c r="I830" s="250">
        <f>VLOOKUP($A830,'App C Total'!$A:$I,9,FALSE)</f>
        <v>0</v>
      </c>
      <c r="L830" s="250">
        <f>VLOOKUP($A830,'App C Exp'!$A:$I,5,FALSE)</f>
        <v>349480.05799</v>
      </c>
      <c r="M830" s="250">
        <f>VLOOKUP($A830,'App C Exp'!$A:$I,6,FALSE)</f>
        <v>259483.15789</v>
      </c>
      <c r="N830" s="250">
        <f>VLOOKUP($A830,'App C Exp'!$A:$I,7,FALSE)</f>
        <v>269141.92531999998</v>
      </c>
      <c r="O830" s="250">
        <f>VLOOKUP($A830,'App C Exp'!$A:$I,8,FALSE)</f>
        <v>0</v>
      </c>
      <c r="P830" s="250">
        <f>VLOOKUP($A830,'App C Exp'!$A:$I,9,FALSE)</f>
        <v>0</v>
      </c>
      <c r="S830" s="250">
        <f>VLOOKUP($A830,'App C Inv'!$A:$I,5,FALSE)</f>
        <v>537008.25615000003</v>
      </c>
      <c r="T830" s="250">
        <f>VLOOKUP($A830,'App C Inv'!$A:$I,6,FALSE)</f>
        <v>356037.99992000003</v>
      </c>
      <c r="U830" s="250">
        <f>VLOOKUP($A830,'App C Inv'!$A:$I,7,FALSE)</f>
        <v>1171339.87265</v>
      </c>
      <c r="V830" s="250">
        <f>VLOOKUP($A830,'App C Inv'!$A:$I,8,FALSE)</f>
        <v>91147.245559999996</v>
      </c>
      <c r="W830" s="250">
        <f>VLOOKUP($A830,'App C Inv'!$A:$I,9,FALSE)</f>
        <v>0</v>
      </c>
      <c r="Z830" s="250">
        <f>VLOOKUP($A830,'App C Assum'!$A:$I,5,FALSE)</f>
        <v>342237.50242999999</v>
      </c>
      <c r="AA830" s="250">
        <f>VLOOKUP($A830,'App C Assum'!$A:$I,6,FALSE)</f>
        <v>0</v>
      </c>
      <c r="AB830" s="250">
        <f>VLOOKUP($A830,'App C Assum'!$A:$I,7,FALSE)</f>
        <v>0</v>
      </c>
      <c r="AC830" s="250">
        <f>VLOOKUP($A830,'App C Assum'!$A:$I,8,FALSE)</f>
        <v>0</v>
      </c>
      <c r="AD830" s="250">
        <f>VLOOKUP($A830,'App C Assum'!$A:$I,9,FALSE)</f>
        <v>0</v>
      </c>
      <c r="AG830" s="250">
        <f>VLOOKUP($A830,'App C Share Outflows'!$A:$I,5,FALSE)</f>
        <v>14094.224400000065</v>
      </c>
      <c r="AH830" s="250">
        <f>VLOOKUP($A830,'App C Share Outflows'!$A:$I,6,FALSE)</f>
        <v>14094.224400000065</v>
      </c>
      <c r="AI830" s="250">
        <f>VLOOKUP($A830,'App C Share Outflows'!$A:$I,7,FALSE)</f>
        <v>0</v>
      </c>
      <c r="AJ830" s="250">
        <f>VLOOKUP($A830,'App C Share Outflows'!$A:$I,8,FALSE)</f>
        <v>0</v>
      </c>
      <c r="AK830" s="250">
        <f>VLOOKUP($A830,'App C Share Outflows'!$A:$I,9,FALSE)</f>
        <v>0</v>
      </c>
      <c r="AN830" s="250">
        <f>VLOOKUP($A830,'App C Share Inflows'!$A:$I,5,FALSE)</f>
        <v>-171801.91054750004</v>
      </c>
      <c r="AO830" s="250">
        <f>VLOOKUP($A830,'App C Share Inflows'!$A:$I,6,FALSE)</f>
        <v>-102727.91054750004</v>
      </c>
      <c r="AP830" s="250">
        <f>VLOOKUP($A830,'App C Share Inflows'!$A:$I,7,FALSE)</f>
        <v>-84081.856797500019</v>
      </c>
      <c r="AQ830" s="250">
        <f>VLOOKUP($A830,'App C Share Inflows'!$A:$I,8,FALSE)</f>
        <v>0</v>
      </c>
      <c r="AR830" s="250">
        <f>VLOOKUP($A830,'App C Share Inflows'!$A:$I,9,FALSE)</f>
        <v>0</v>
      </c>
    </row>
    <row r="831" spans="1:44">
      <c r="A831" s="4">
        <v>99201</v>
      </c>
      <c r="B831" s="84" t="s">
        <v>973</v>
      </c>
      <c r="C831" s="249">
        <f>VLOOKUP($A831,'App C Total'!$A:$I,3,FALSE)</f>
        <v>3.8254789999999997E-2</v>
      </c>
      <c r="D831" s="44"/>
      <c r="E831" s="250">
        <f>VLOOKUP($A831,'App C Total'!$A:$I,5,FALSE)</f>
        <v>40697833.499002501</v>
      </c>
      <c r="F831" s="250">
        <f>VLOOKUP($A831,'App C Total'!$A:$I,6,FALSE)</f>
        <v>20505841.016962502</v>
      </c>
      <c r="G831" s="250">
        <f>VLOOKUP($A831,'App C Total'!$A:$I,7,FALSE)</f>
        <v>47051667.106277496</v>
      </c>
      <c r="H831" s="250">
        <f>VLOOKUP($A831,'App C Total'!$A:$I,8,FALSE)</f>
        <v>2867426.0392399998</v>
      </c>
      <c r="I831" s="250">
        <f>VLOOKUP($A831,'App C Total'!$A:$I,9,FALSE)</f>
        <v>0</v>
      </c>
      <c r="L831" s="250">
        <f>VLOOKUP($A831,'App C Exp'!$A:$I,5,FALSE)</f>
        <v>10994388.391209999</v>
      </c>
      <c r="M831" s="250">
        <f>VLOOKUP($A831,'App C Exp'!$A:$I,6,FALSE)</f>
        <v>8163151.3833099995</v>
      </c>
      <c r="N831" s="250">
        <f>VLOOKUP($A831,'App C Exp'!$A:$I,7,FALSE)</f>
        <v>8467009.18028</v>
      </c>
      <c r="O831" s="250">
        <f>VLOOKUP($A831,'App C Exp'!$A:$I,8,FALSE)</f>
        <v>0</v>
      </c>
      <c r="P831" s="250">
        <f>VLOOKUP($A831,'App C Exp'!$A:$I,9,FALSE)</f>
        <v>0</v>
      </c>
      <c r="S831" s="250">
        <f>VLOOKUP($A831,'App C Inv'!$A:$I,5,FALSE)</f>
        <v>16893889.08585</v>
      </c>
      <c r="T831" s="250">
        <f>VLOOKUP($A831,'App C Inv'!$A:$I,6,FALSE)</f>
        <v>11200696.473679999</v>
      </c>
      <c r="U831" s="250">
        <f>VLOOKUP($A831,'App C Inv'!$A:$I,7,FALSE)</f>
        <v>36849500.289349996</v>
      </c>
      <c r="V831" s="250">
        <f>VLOOKUP($A831,'App C Inv'!$A:$I,8,FALSE)</f>
        <v>2867426.0392399998</v>
      </c>
      <c r="W831" s="250">
        <f>VLOOKUP($A831,'App C Inv'!$A:$I,9,FALSE)</f>
        <v>0</v>
      </c>
      <c r="Z831" s="250">
        <f>VLOOKUP($A831,'App C Assum'!$A:$I,5,FALSE)</f>
        <v>10766542.86197</v>
      </c>
      <c r="AA831" s="250">
        <f>VLOOKUP($A831,'App C Assum'!$A:$I,6,FALSE)</f>
        <v>0</v>
      </c>
      <c r="AB831" s="250">
        <f>VLOOKUP($A831,'App C Assum'!$A:$I,7,FALSE)</f>
        <v>0</v>
      </c>
      <c r="AC831" s="250">
        <f>VLOOKUP($A831,'App C Assum'!$A:$I,8,FALSE)</f>
        <v>0</v>
      </c>
      <c r="AD831" s="250">
        <f>VLOOKUP($A831,'App C Assum'!$A:$I,9,FALSE)</f>
        <v>0</v>
      </c>
      <c r="AG831" s="250">
        <f>VLOOKUP($A831,'App C Share Outflows'!$A:$I,5,FALSE)</f>
        <v>2721638.698522503</v>
      </c>
      <c r="AH831" s="250">
        <f>VLOOKUP($A831,'App C Share Outflows'!$A:$I,6,FALSE)</f>
        <v>1820618.698522503</v>
      </c>
      <c r="AI831" s="250">
        <f>VLOOKUP($A831,'App C Share Outflows'!$A:$I,7,FALSE)</f>
        <v>1735157.6366475024</v>
      </c>
      <c r="AJ831" s="250">
        <f>VLOOKUP($A831,'App C Share Outflows'!$A:$I,8,FALSE)</f>
        <v>0</v>
      </c>
      <c r="AK831" s="250">
        <f>VLOOKUP($A831,'App C Share Outflows'!$A:$I,9,FALSE)</f>
        <v>0</v>
      </c>
      <c r="AN831" s="250">
        <f>VLOOKUP($A831,'App C Share Inflows'!$A:$I,5,FALSE)</f>
        <v>-678625.53855000064</v>
      </c>
      <c r="AO831" s="250">
        <f>VLOOKUP($A831,'App C Share Inflows'!$A:$I,6,FALSE)</f>
        <v>-678625.53855000064</v>
      </c>
      <c r="AP831" s="250">
        <f>VLOOKUP($A831,'App C Share Inflows'!$A:$I,7,FALSE)</f>
        <v>0</v>
      </c>
      <c r="AQ831" s="250">
        <f>VLOOKUP($A831,'App C Share Inflows'!$A:$I,8,FALSE)</f>
        <v>0</v>
      </c>
      <c r="AR831" s="250">
        <f>VLOOKUP($A831,'App C Share Inflows'!$A:$I,9,FALSE)</f>
        <v>0</v>
      </c>
    </row>
    <row r="832" spans="1:44">
      <c r="A832" s="4">
        <v>99202</v>
      </c>
      <c r="B832" s="84" t="s">
        <v>823</v>
      </c>
      <c r="C832" s="249">
        <f>VLOOKUP($A832,'App C Total'!$A:$I,3,FALSE)</f>
        <v>3.4394899999999999E-3</v>
      </c>
      <c r="D832" s="44"/>
      <c r="E832" s="250">
        <f>VLOOKUP($A832,'App C Total'!$A:$I,5,FALSE)</f>
        <v>3671512.3045274997</v>
      </c>
      <c r="F832" s="250">
        <f>VLOOKUP($A832,'App C Total'!$A:$I,6,FALSE)</f>
        <v>1901239.0452874994</v>
      </c>
      <c r="G832" s="250">
        <f>VLOOKUP($A832,'App C Total'!$A:$I,7,FALSE)</f>
        <v>4286358.4682524996</v>
      </c>
      <c r="H832" s="250">
        <f>VLOOKUP($A832,'App C Total'!$A:$I,8,FALSE)</f>
        <v>257810.41243999999</v>
      </c>
      <c r="I832" s="250">
        <f>VLOOKUP($A832,'App C Total'!$A:$I,9,FALSE)</f>
        <v>0</v>
      </c>
      <c r="L832" s="250">
        <f>VLOOKUP($A832,'App C Exp'!$A:$I,5,FALSE)</f>
        <v>988505.98650999996</v>
      </c>
      <c r="M832" s="250">
        <f>VLOOKUP($A832,'App C Exp'!$A:$I,6,FALSE)</f>
        <v>733949.33160999999</v>
      </c>
      <c r="N832" s="250">
        <f>VLOOKUP($A832,'App C Exp'!$A:$I,7,FALSE)</f>
        <v>761269.20068000001</v>
      </c>
      <c r="O832" s="250">
        <f>VLOOKUP($A832,'App C Exp'!$A:$I,8,FALSE)</f>
        <v>0</v>
      </c>
      <c r="P832" s="250">
        <f>VLOOKUP($A832,'App C Exp'!$A:$I,9,FALSE)</f>
        <v>0</v>
      </c>
      <c r="S832" s="250">
        <f>VLOOKUP($A832,'App C Inv'!$A:$I,5,FALSE)</f>
        <v>1518930.37635</v>
      </c>
      <c r="T832" s="250">
        <f>VLOOKUP($A832,'App C Inv'!$A:$I,6,FALSE)</f>
        <v>1007055.15608</v>
      </c>
      <c r="U832" s="250">
        <f>VLOOKUP($A832,'App C Inv'!$A:$I,7,FALSE)</f>
        <v>3313140.3348499998</v>
      </c>
      <c r="V832" s="250">
        <f>VLOOKUP($A832,'App C Inv'!$A:$I,8,FALSE)</f>
        <v>257810.41243999999</v>
      </c>
      <c r="W832" s="250">
        <f>VLOOKUP($A832,'App C Inv'!$A:$I,9,FALSE)</f>
        <v>0</v>
      </c>
      <c r="Z832" s="250">
        <f>VLOOKUP($A832,'App C Assum'!$A:$I,5,FALSE)</f>
        <v>968020.38407000003</v>
      </c>
      <c r="AA832" s="250">
        <f>VLOOKUP($A832,'App C Assum'!$A:$I,6,FALSE)</f>
        <v>0</v>
      </c>
      <c r="AB832" s="250">
        <f>VLOOKUP($A832,'App C Assum'!$A:$I,7,FALSE)</f>
        <v>0</v>
      </c>
      <c r="AC832" s="250">
        <f>VLOOKUP($A832,'App C Assum'!$A:$I,8,FALSE)</f>
        <v>0</v>
      </c>
      <c r="AD832" s="250">
        <f>VLOOKUP($A832,'App C Assum'!$A:$I,9,FALSE)</f>
        <v>0</v>
      </c>
      <c r="AG832" s="250">
        <f>VLOOKUP($A832,'App C Share Outflows'!$A:$I,5,FALSE)</f>
        <v>266808.50197249959</v>
      </c>
      <c r="AH832" s="250">
        <f>VLOOKUP($A832,'App C Share Outflows'!$A:$I,6,FALSE)</f>
        <v>230987.50197249959</v>
      </c>
      <c r="AI832" s="250">
        <f>VLOOKUP($A832,'App C Share Outflows'!$A:$I,7,FALSE)</f>
        <v>211948.93272249989</v>
      </c>
      <c r="AJ832" s="250">
        <f>VLOOKUP($A832,'App C Share Outflows'!$A:$I,8,FALSE)</f>
        <v>0</v>
      </c>
      <c r="AK832" s="250">
        <f>VLOOKUP($A832,'App C Share Outflows'!$A:$I,9,FALSE)</f>
        <v>0</v>
      </c>
      <c r="AN832" s="250">
        <f>VLOOKUP($A832,'App C Share Inflows'!$A:$I,5,FALSE)</f>
        <v>-70752.944374999963</v>
      </c>
      <c r="AO832" s="250">
        <f>VLOOKUP($A832,'App C Share Inflows'!$A:$I,6,FALSE)</f>
        <v>-70752.944374999963</v>
      </c>
      <c r="AP832" s="250">
        <f>VLOOKUP($A832,'App C Share Inflows'!$A:$I,7,FALSE)</f>
        <v>0</v>
      </c>
      <c r="AQ832" s="250">
        <f>VLOOKUP($A832,'App C Share Inflows'!$A:$I,8,FALSE)</f>
        <v>0</v>
      </c>
      <c r="AR832" s="250">
        <f>VLOOKUP($A832,'App C Share Inflows'!$A:$I,9,FALSE)</f>
        <v>0</v>
      </c>
    </row>
    <row r="833" spans="1:44">
      <c r="A833" s="4">
        <v>99203</v>
      </c>
      <c r="B833" s="84" t="s">
        <v>824</v>
      </c>
      <c r="C833" s="249">
        <f>VLOOKUP($A833,'App C Total'!$A:$I,3,FALSE)</f>
        <v>4.4331999999999998E-4</v>
      </c>
      <c r="D833" s="44"/>
      <c r="E833" s="250">
        <f>VLOOKUP($A833,'App C Total'!$A:$I,5,FALSE)</f>
        <v>466137.48036999989</v>
      </c>
      <c r="F833" s="250">
        <f>VLOOKUP($A833,'App C Total'!$A:$I,6,FALSE)</f>
        <v>252391.84404999993</v>
      </c>
      <c r="G833" s="250">
        <f>VLOOKUP($A833,'App C Total'!$A:$I,7,FALSE)</f>
        <v>535728.49386999989</v>
      </c>
      <c r="H833" s="250">
        <f>VLOOKUP($A833,'App C Total'!$A:$I,8,FALSE)</f>
        <v>33229.493920000001</v>
      </c>
      <c r="I833" s="250">
        <f>VLOOKUP($A833,'App C Total'!$A:$I,9,FALSE)</f>
        <v>0</v>
      </c>
      <c r="L833" s="250">
        <f>VLOOKUP($A833,'App C Exp'!$A:$I,5,FALSE)</f>
        <v>127409.72468</v>
      </c>
      <c r="M833" s="250">
        <f>VLOOKUP($A833,'App C Exp'!$A:$I,6,FALSE)</f>
        <v>94599.611479999992</v>
      </c>
      <c r="N833" s="250">
        <f>VLOOKUP($A833,'App C Exp'!$A:$I,7,FALSE)</f>
        <v>98120.902239999996</v>
      </c>
      <c r="O833" s="250">
        <f>VLOOKUP($A833,'App C Exp'!$A:$I,8,FALSE)</f>
        <v>0</v>
      </c>
      <c r="P833" s="250">
        <f>VLOOKUP($A833,'App C Exp'!$A:$I,9,FALSE)</f>
        <v>0</v>
      </c>
      <c r="S833" s="250">
        <f>VLOOKUP($A833,'App C Inv'!$A:$I,5,FALSE)</f>
        <v>195776.76179999998</v>
      </c>
      <c r="T833" s="250">
        <f>VLOOKUP($A833,'App C Inv'!$A:$I,6,FALSE)</f>
        <v>129800.54943999999</v>
      </c>
      <c r="U833" s="250">
        <f>VLOOKUP($A833,'App C Inv'!$A:$I,7,FALSE)</f>
        <v>427034.6398</v>
      </c>
      <c r="V833" s="250">
        <f>VLOOKUP($A833,'App C Inv'!$A:$I,8,FALSE)</f>
        <v>33229.493920000001</v>
      </c>
      <c r="W833" s="250">
        <f>VLOOKUP($A833,'App C Inv'!$A:$I,9,FALSE)</f>
        <v>0</v>
      </c>
      <c r="Z833" s="250">
        <f>VLOOKUP($A833,'App C Assum'!$A:$I,5,FALSE)</f>
        <v>124769.31075999999</v>
      </c>
      <c r="AA833" s="250">
        <f>VLOOKUP($A833,'App C Assum'!$A:$I,6,FALSE)</f>
        <v>0</v>
      </c>
      <c r="AB833" s="250">
        <f>VLOOKUP($A833,'App C Assum'!$A:$I,7,FALSE)</f>
        <v>0</v>
      </c>
      <c r="AC833" s="250">
        <f>VLOOKUP($A833,'App C Assum'!$A:$I,8,FALSE)</f>
        <v>0</v>
      </c>
      <c r="AD833" s="250">
        <f>VLOOKUP($A833,'App C Assum'!$A:$I,9,FALSE)</f>
        <v>0</v>
      </c>
      <c r="AG833" s="250">
        <f>VLOOKUP($A833,'App C Share Outflows'!$A:$I,5,FALSE)</f>
        <v>33078.245629999932</v>
      </c>
      <c r="AH833" s="250">
        <f>VLOOKUP($A833,'App C Share Outflows'!$A:$I,6,FALSE)</f>
        <v>33078.245629999932</v>
      </c>
      <c r="AI833" s="250">
        <f>VLOOKUP($A833,'App C Share Outflows'!$A:$I,7,FALSE)</f>
        <v>10572.951829999947</v>
      </c>
      <c r="AJ833" s="250">
        <f>VLOOKUP($A833,'App C Share Outflows'!$A:$I,8,FALSE)</f>
        <v>0</v>
      </c>
      <c r="AK833" s="250">
        <f>VLOOKUP($A833,'App C Share Outflows'!$A:$I,9,FALSE)</f>
        <v>0</v>
      </c>
      <c r="AN833" s="250">
        <f>VLOOKUP($A833,'App C Share Inflows'!$A:$I,5,FALSE)</f>
        <v>-14896.5625</v>
      </c>
      <c r="AO833" s="250">
        <f>VLOOKUP($A833,'App C Share Inflows'!$A:$I,6,FALSE)</f>
        <v>-5086.5625</v>
      </c>
      <c r="AP833" s="250">
        <f>VLOOKUP($A833,'App C Share Inflows'!$A:$I,7,FALSE)</f>
        <v>0</v>
      </c>
      <c r="AQ833" s="250">
        <f>VLOOKUP($A833,'App C Share Inflows'!$A:$I,8,FALSE)</f>
        <v>0</v>
      </c>
      <c r="AR833" s="250">
        <f>VLOOKUP($A833,'App C Share Inflows'!$A:$I,9,FALSE)</f>
        <v>0</v>
      </c>
    </row>
    <row r="834" spans="1:44">
      <c r="A834" s="4">
        <v>99204</v>
      </c>
      <c r="B834" s="84" t="s">
        <v>825</v>
      </c>
      <c r="C834" s="249">
        <f>VLOOKUP($A834,'App C Total'!$A:$I,3,FALSE)</f>
        <v>1.3664300000000001E-3</v>
      </c>
      <c r="D834" s="44"/>
      <c r="E834" s="250">
        <f>VLOOKUP($A834,'App C Total'!$A:$I,5,FALSE)</f>
        <v>1626824.6304925</v>
      </c>
      <c r="F834" s="250">
        <f>VLOOKUP($A834,'App C Total'!$A:$I,6,FALSE)</f>
        <v>814981.77581249992</v>
      </c>
      <c r="G834" s="250">
        <f>VLOOKUP($A834,'App C Total'!$A:$I,7,FALSE)</f>
        <v>1706906.1589675001</v>
      </c>
      <c r="H834" s="250">
        <f>VLOOKUP($A834,'App C Total'!$A:$I,8,FALSE)</f>
        <v>102422.12708000001</v>
      </c>
      <c r="I834" s="250">
        <f>VLOOKUP($A834,'App C Total'!$A:$I,9,FALSE)</f>
        <v>0</v>
      </c>
      <c r="L834" s="250">
        <f>VLOOKUP($A834,'App C Exp'!$A:$I,5,FALSE)</f>
        <v>392710.61557000002</v>
      </c>
      <c r="M834" s="250">
        <f>VLOOKUP($A834,'App C Exp'!$A:$I,6,FALSE)</f>
        <v>291581.13127000001</v>
      </c>
      <c r="N834" s="250">
        <f>VLOOKUP($A834,'App C Exp'!$A:$I,7,FALSE)</f>
        <v>302434.68476000003</v>
      </c>
      <c r="O834" s="250">
        <f>VLOOKUP($A834,'App C Exp'!$A:$I,8,FALSE)</f>
        <v>0</v>
      </c>
      <c r="P834" s="250">
        <f>VLOOKUP($A834,'App C Exp'!$A:$I,9,FALSE)</f>
        <v>0</v>
      </c>
      <c r="S834" s="250">
        <f>VLOOKUP($A834,'App C Inv'!$A:$I,5,FALSE)</f>
        <v>603435.98444999999</v>
      </c>
      <c r="T834" s="250">
        <f>VLOOKUP($A834,'App C Inv'!$A:$I,6,FALSE)</f>
        <v>400079.77256000001</v>
      </c>
      <c r="U834" s="250">
        <f>VLOOKUP($A834,'App C Inv'!$A:$I,7,FALSE)</f>
        <v>1316234.19395</v>
      </c>
      <c r="V834" s="250">
        <f>VLOOKUP($A834,'App C Inv'!$A:$I,8,FALSE)</f>
        <v>102422.12708000001</v>
      </c>
      <c r="W834" s="250">
        <f>VLOOKUP($A834,'App C Inv'!$A:$I,9,FALSE)</f>
        <v>0</v>
      </c>
      <c r="Z834" s="250">
        <f>VLOOKUP($A834,'App C Assum'!$A:$I,5,FALSE)</f>
        <v>384572.15849</v>
      </c>
      <c r="AA834" s="250">
        <f>VLOOKUP($A834,'App C Assum'!$A:$I,6,FALSE)</f>
        <v>0</v>
      </c>
      <c r="AB834" s="250">
        <f>VLOOKUP($A834,'App C Assum'!$A:$I,7,FALSE)</f>
        <v>0</v>
      </c>
      <c r="AC834" s="250">
        <f>VLOOKUP($A834,'App C Assum'!$A:$I,8,FALSE)</f>
        <v>0</v>
      </c>
      <c r="AD834" s="250">
        <f>VLOOKUP($A834,'App C Assum'!$A:$I,9,FALSE)</f>
        <v>0</v>
      </c>
      <c r="AG834" s="250">
        <f>VLOOKUP($A834,'App C Share Outflows'!$A:$I,5,FALSE)</f>
        <v>261431.86510749999</v>
      </c>
      <c r="AH834" s="250">
        <f>VLOOKUP($A834,'App C Share Outflows'!$A:$I,6,FALSE)</f>
        <v>138646.86510749999</v>
      </c>
      <c r="AI834" s="250">
        <f>VLOOKUP($A834,'App C Share Outflows'!$A:$I,7,FALSE)</f>
        <v>88237.280257499893</v>
      </c>
      <c r="AJ834" s="250">
        <f>VLOOKUP($A834,'App C Share Outflows'!$A:$I,8,FALSE)</f>
        <v>0</v>
      </c>
      <c r="AK834" s="250">
        <f>VLOOKUP($A834,'App C Share Outflows'!$A:$I,9,FALSE)</f>
        <v>0</v>
      </c>
      <c r="AN834" s="250">
        <f>VLOOKUP($A834,'App C Share Inflows'!$A:$I,5,FALSE)</f>
        <v>-15325.993124999979</v>
      </c>
      <c r="AO834" s="250">
        <f>VLOOKUP($A834,'App C Share Inflows'!$A:$I,6,FALSE)</f>
        <v>-15325.993124999979</v>
      </c>
      <c r="AP834" s="250">
        <f>VLOOKUP($A834,'App C Share Inflows'!$A:$I,7,FALSE)</f>
        <v>0</v>
      </c>
      <c r="AQ834" s="250">
        <f>VLOOKUP($A834,'App C Share Inflows'!$A:$I,8,FALSE)</f>
        <v>0</v>
      </c>
      <c r="AR834" s="250">
        <f>VLOOKUP($A834,'App C Share Inflows'!$A:$I,9,FALSE)</f>
        <v>0</v>
      </c>
    </row>
    <row r="835" spans="1:44">
      <c r="A835" s="4">
        <v>99206</v>
      </c>
      <c r="B835" s="84" t="s">
        <v>826</v>
      </c>
      <c r="C835" s="249">
        <f>VLOOKUP($A835,'App C Total'!$A:$I,3,FALSE)</f>
        <v>2.0076999999999998E-3</v>
      </c>
      <c r="D835" s="44"/>
      <c r="E835" s="250">
        <f>VLOOKUP($A835,'App C Total'!$A:$I,5,FALSE)</f>
        <v>2115482.6101999995</v>
      </c>
      <c r="F835" s="250">
        <f>VLOOKUP($A835,'App C Total'!$A:$I,6,FALSE)</f>
        <v>983499.68499999959</v>
      </c>
      <c r="G835" s="250">
        <f>VLOOKUP($A835,'App C Total'!$A:$I,7,FALSE)</f>
        <v>2334084.137075</v>
      </c>
      <c r="H835" s="250">
        <f>VLOOKUP($A835,'App C Total'!$A:$I,8,FALSE)</f>
        <v>150489.1612</v>
      </c>
      <c r="I835" s="250">
        <f>VLOOKUP($A835,'App C Total'!$A:$I,9,FALSE)</f>
        <v>0</v>
      </c>
      <c r="L835" s="250">
        <f>VLOOKUP($A835,'App C Exp'!$A:$I,5,FALSE)</f>
        <v>577010.97229999991</v>
      </c>
      <c r="M835" s="250">
        <f>VLOOKUP($A835,'App C Exp'!$A:$I,6,FALSE)</f>
        <v>428421.09529999999</v>
      </c>
      <c r="N835" s="250">
        <f>VLOOKUP($A835,'App C Exp'!$A:$I,7,FALSE)</f>
        <v>444368.25639999995</v>
      </c>
      <c r="O835" s="250">
        <f>VLOOKUP($A835,'App C Exp'!$A:$I,8,FALSE)</f>
        <v>0</v>
      </c>
      <c r="P835" s="250">
        <f>VLOOKUP($A835,'App C Exp'!$A:$I,9,FALSE)</f>
        <v>0</v>
      </c>
      <c r="S835" s="250">
        <f>VLOOKUP($A835,'App C Inv'!$A:$I,5,FALSE)</f>
        <v>886630.43549999991</v>
      </c>
      <c r="T835" s="250">
        <f>VLOOKUP($A835,'App C Inv'!$A:$I,6,FALSE)</f>
        <v>587838.49839999992</v>
      </c>
      <c r="U835" s="250">
        <f>VLOOKUP($A835,'App C Inv'!$A:$I,7,FALSE)</f>
        <v>1933947.1404999997</v>
      </c>
      <c r="V835" s="250">
        <f>VLOOKUP($A835,'App C Inv'!$A:$I,8,FALSE)</f>
        <v>150489.1612</v>
      </c>
      <c r="W835" s="250">
        <f>VLOOKUP($A835,'App C Inv'!$A:$I,9,FALSE)</f>
        <v>0</v>
      </c>
      <c r="Z835" s="250">
        <f>VLOOKUP($A835,'App C Assum'!$A:$I,5,FALSE)</f>
        <v>565053.11109999998</v>
      </c>
      <c r="AA835" s="250">
        <f>VLOOKUP($A835,'App C Assum'!$A:$I,6,FALSE)</f>
        <v>0</v>
      </c>
      <c r="AB835" s="250">
        <f>VLOOKUP($A835,'App C Assum'!$A:$I,7,FALSE)</f>
        <v>0</v>
      </c>
      <c r="AC835" s="250">
        <f>VLOOKUP($A835,'App C Assum'!$A:$I,8,FALSE)</f>
        <v>0</v>
      </c>
      <c r="AD835" s="250">
        <f>VLOOKUP($A835,'App C Assum'!$A:$I,9,FALSE)</f>
        <v>0</v>
      </c>
      <c r="AG835" s="250">
        <f>VLOOKUP($A835,'App C Share Outflows'!$A:$I,5,FALSE)</f>
        <v>155636.03424999956</v>
      </c>
      <c r="AH835" s="250">
        <f>VLOOKUP($A835,'App C Share Outflows'!$A:$I,6,FALSE)</f>
        <v>36088.03424999956</v>
      </c>
      <c r="AI835" s="250">
        <f>VLOOKUP($A835,'App C Share Outflows'!$A:$I,7,FALSE)</f>
        <v>0</v>
      </c>
      <c r="AJ835" s="250">
        <f>VLOOKUP($A835,'App C Share Outflows'!$A:$I,8,FALSE)</f>
        <v>0</v>
      </c>
      <c r="AK835" s="250">
        <f>VLOOKUP($A835,'App C Share Outflows'!$A:$I,9,FALSE)</f>
        <v>0</v>
      </c>
      <c r="AN835" s="250">
        <f>VLOOKUP($A835,'App C Share Inflows'!$A:$I,5,FALSE)</f>
        <v>-68847.942949999764</v>
      </c>
      <c r="AO835" s="250">
        <f>VLOOKUP($A835,'App C Share Inflows'!$A:$I,6,FALSE)</f>
        <v>-68847.942949999764</v>
      </c>
      <c r="AP835" s="250">
        <f>VLOOKUP($A835,'App C Share Inflows'!$A:$I,7,FALSE)</f>
        <v>-44231.259824999783</v>
      </c>
      <c r="AQ835" s="250">
        <f>VLOOKUP($A835,'App C Share Inflows'!$A:$I,8,FALSE)</f>
        <v>0</v>
      </c>
      <c r="AR835" s="250">
        <f>VLOOKUP($A835,'App C Share Inflows'!$A:$I,9,FALSE)</f>
        <v>0</v>
      </c>
    </row>
    <row r="836" spans="1:44">
      <c r="A836" s="4">
        <v>99207</v>
      </c>
      <c r="B836" s="84" t="s">
        <v>951</v>
      </c>
      <c r="C836" s="249">
        <f>VLOOKUP($A836,'App C Total'!$A:$I,3,FALSE)</f>
        <v>1.3595E-4</v>
      </c>
      <c r="D836" s="44"/>
      <c r="E836" s="250">
        <f>VLOOKUP($A836,'App C Total'!$A:$I,5,FALSE)</f>
        <v>261271.84396249999</v>
      </c>
      <c r="F836" s="250">
        <f>VLOOKUP($A836,'App C Total'!$A:$I,6,FALSE)</f>
        <v>138578.52176249999</v>
      </c>
      <c r="G836" s="250">
        <f>VLOOKUP($A836,'App C Total'!$A:$I,7,FALSE)</f>
        <v>190445.91698750001</v>
      </c>
      <c r="H836" s="250">
        <f>VLOOKUP($A836,'App C Total'!$A:$I,8,FALSE)</f>
        <v>10190.2682</v>
      </c>
      <c r="I836" s="250">
        <f>VLOOKUP($A836,'App C Total'!$A:$I,9,FALSE)</f>
        <v>0</v>
      </c>
      <c r="L836" s="250">
        <f>VLOOKUP($A836,'App C Exp'!$A:$I,5,FALSE)</f>
        <v>39071.894050000003</v>
      </c>
      <c r="M836" s="250">
        <f>VLOOKUP($A836,'App C Exp'!$A:$I,6,FALSE)</f>
        <v>29010.234550000001</v>
      </c>
      <c r="N836" s="250">
        <f>VLOOKUP($A836,'App C Exp'!$A:$I,7,FALSE)</f>
        <v>30090.0854</v>
      </c>
      <c r="O836" s="250">
        <f>VLOOKUP($A836,'App C Exp'!$A:$I,8,FALSE)</f>
        <v>0</v>
      </c>
      <c r="P836" s="250">
        <f>VLOOKUP($A836,'App C Exp'!$A:$I,9,FALSE)</f>
        <v>0</v>
      </c>
      <c r="S836" s="250">
        <f>VLOOKUP($A836,'App C Inv'!$A:$I,5,FALSE)</f>
        <v>60037.559249999998</v>
      </c>
      <c r="T836" s="250">
        <f>VLOOKUP($A836,'App C Inv'!$A:$I,6,FALSE)</f>
        <v>39805.072399999997</v>
      </c>
      <c r="U836" s="250">
        <f>VLOOKUP($A836,'App C Inv'!$A:$I,7,FALSE)</f>
        <v>130955.87675</v>
      </c>
      <c r="V836" s="250">
        <f>VLOOKUP($A836,'App C Inv'!$A:$I,8,FALSE)</f>
        <v>10190.2682</v>
      </c>
      <c r="W836" s="250">
        <f>VLOOKUP($A836,'App C Inv'!$A:$I,9,FALSE)</f>
        <v>0</v>
      </c>
      <c r="Z836" s="250">
        <f>VLOOKUP($A836,'App C Assum'!$A:$I,5,FALSE)</f>
        <v>38262.17585</v>
      </c>
      <c r="AA836" s="250">
        <f>VLOOKUP($A836,'App C Assum'!$A:$I,6,FALSE)</f>
        <v>0</v>
      </c>
      <c r="AB836" s="250">
        <f>VLOOKUP($A836,'App C Assum'!$A:$I,7,FALSE)</f>
        <v>0</v>
      </c>
      <c r="AC836" s="250">
        <f>VLOOKUP($A836,'App C Assum'!$A:$I,8,FALSE)</f>
        <v>0</v>
      </c>
      <c r="AD836" s="250">
        <f>VLOOKUP($A836,'App C Assum'!$A:$I,9,FALSE)</f>
        <v>0</v>
      </c>
      <c r="AG836" s="250">
        <f>VLOOKUP($A836,'App C Share Outflows'!$A:$I,5,FALSE)</f>
        <v>123900.21481249999</v>
      </c>
      <c r="AH836" s="250">
        <f>VLOOKUP($A836,'App C Share Outflows'!$A:$I,6,FALSE)</f>
        <v>69763.21481249998</v>
      </c>
      <c r="AI836" s="250">
        <f>VLOOKUP($A836,'App C Share Outflows'!$A:$I,7,FALSE)</f>
        <v>29399.954837499994</v>
      </c>
      <c r="AJ836" s="250">
        <f>VLOOKUP($A836,'App C Share Outflows'!$A:$I,8,FALSE)</f>
        <v>0</v>
      </c>
      <c r="AK836" s="250">
        <f>VLOOKUP($A836,'App C Share Outflows'!$A:$I,9,FALSE)</f>
        <v>0</v>
      </c>
      <c r="AN836" s="250">
        <f>VLOOKUP($A836,'App C Share Inflows'!$A:$I,5,FALSE)</f>
        <v>0</v>
      </c>
      <c r="AO836" s="250">
        <f>VLOOKUP($A836,'App C Share Inflows'!$A:$I,6,FALSE)</f>
        <v>0</v>
      </c>
      <c r="AP836" s="250">
        <f>VLOOKUP($A836,'App C Share Inflows'!$A:$I,7,FALSE)</f>
        <v>0</v>
      </c>
      <c r="AQ836" s="250">
        <f>VLOOKUP($A836,'App C Share Inflows'!$A:$I,8,FALSE)</f>
        <v>0</v>
      </c>
      <c r="AR836" s="250">
        <f>VLOOKUP($A836,'App C Share Inflows'!$A:$I,9,FALSE)</f>
        <v>0</v>
      </c>
    </row>
    <row r="837" spans="1:44">
      <c r="A837" s="4">
        <v>99208</v>
      </c>
      <c r="B837" s="84" t="s">
        <v>828</v>
      </c>
      <c r="C837" s="249">
        <f>VLOOKUP($A837,'App C Total'!$A:$I,3,FALSE)</f>
        <v>3.3152000000000002E-4</v>
      </c>
      <c r="D837" s="44"/>
      <c r="E837" s="250">
        <f>VLOOKUP($A837,'App C Total'!$A:$I,5,FALSE)</f>
        <v>332205.20554499998</v>
      </c>
      <c r="F837" s="250">
        <f>VLOOKUP($A837,'App C Total'!$A:$I,6,FALSE)</f>
        <v>190809.62602500001</v>
      </c>
      <c r="G837" s="250">
        <f>VLOOKUP($A837,'App C Total'!$A:$I,7,FALSE)</f>
        <v>409882.37447000004</v>
      </c>
      <c r="H837" s="250">
        <f>VLOOKUP($A837,'App C Total'!$A:$I,8,FALSE)</f>
        <v>24849.413120000001</v>
      </c>
      <c r="I837" s="250">
        <f>VLOOKUP($A837,'App C Total'!$A:$I,9,FALSE)</f>
        <v>0</v>
      </c>
      <c r="L837" s="250">
        <f>VLOOKUP($A837,'App C Exp'!$A:$I,5,FALSE)</f>
        <v>95278.516480000006</v>
      </c>
      <c r="M837" s="250">
        <f>VLOOKUP($A837,'App C Exp'!$A:$I,6,FALSE)</f>
        <v>70742.721279999998</v>
      </c>
      <c r="N837" s="250">
        <f>VLOOKUP($A837,'App C Exp'!$A:$I,7,FALSE)</f>
        <v>73375.98464000001</v>
      </c>
      <c r="O837" s="250">
        <f>VLOOKUP($A837,'App C Exp'!$A:$I,8,FALSE)</f>
        <v>0</v>
      </c>
      <c r="P837" s="250">
        <f>VLOOKUP($A837,'App C Exp'!$A:$I,9,FALSE)</f>
        <v>0</v>
      </c>
      <c r="S837" s="250">
        <f>VLOOKUP($A837,'App C Inv'!$A:$I,5,FALSE)</f>
        <v>146404.20480000001</v>
      </c>
      <c r="T837" s="250">
        <f>VLOOKUP($A837,'App C Inv'!$A:$I,6,FALSE)</f>
        <v>97066.403840000014</v>
      </c>
      <c r="U837" s="250">
        <f>VLOOKUP($A837,'App C Inv'!$A:$I,7,FALSE)</f>
        <v>319341.6128</v>
      </c>
      <c r="V837" s="250">
        <f>VLOOKUP($A837,'App C Inv'!$A:$I,8,FALSE)</f>
        <v>24849.413120000001</v>
      </c>
      <c r="W837" s="250">
        <f>VLOOKUP($A837,'App C Inv'!$A:$I,9,FALSE)</f>
        <v>0</v>
      </c>
      <c r="Z837" s="250">
        <f>VLOOKUP($A837,'App C Assum'!$A:$I,5,FALSE)</f>
        <v>93303.983360000013</v>
      </c>
      <c r="AA837" s="250">
        <f>VLOOKUP($A837,'App C Assum'!$A:$I,6,FALSE)</f>
        <v>0</v>
      </c>
      <c r="AB837" s="250">
        <f>VLOOKUP($A837,'App C Assum'!$A:$I,7,FALSE)</f>
        <v>0</v>
      </c>
      <c r="AC837" s="250">
        <f>VLOOKUP($A837,'App C Assum'!$A:$I,8,FALSE)</f>
        <v>0</v>
      </c>
      <c r="AD837" s="250">
        <f>VLOOKUP($A837,'App C Assum'!$A:$I,9,FALSE)</f>
        <v>0</v>
      </c>
      <c r="AG837" s="250">
        <f>VLOOKUP($A837,'App C Share Outflows'!$A:$I,5,FALSE)</f>
        <v>26410.393904999997</v>
      </c>
      <c r="AH837" s="250">
        <f>VLOOKUP($A837,'App C Share Outflows'!$A:$I,6,FALSE)</f>
        <v>26410.393904999997</v>
      </c>
      <c r="AI837" s="250">
        <f>VLOOKUP($A837,'App C Share Outflows'!$A:$I,7,FALSE)</f>
        <v>17164.777029999997</v>
      </c>
      <c r="AJ837" s="250">
        <f>VLOOKUP($A837,'App C Share Outflows'!$A:$I,8,FALSE)</f>
        <v>0</v>
      </c>
      <c r="AK837" s="250">
        <f>VLOOKUP($A837,'App C Share Outflows'!$A:$I,9,FALSE)</f>
        <v>0</v>
      </c>
      <c r="AN837" s="250">
        <f>VLOOKUP($A837,'App C Share Inflows'!$A:$I,5,FALSE)</f>
        <v>-29191.893000000025</v>
      </c>
      <c r="AO837" s="250">
        <f>VLOOKUP($A837,'App C Share Inflows'!$A:$I,6,FALSE)</f>
        <v>-3409.8930000000255</v>
      </c>
      <c r="AP837" s="250">
        <f>VLOOKUP($A837,'App C Share Inflows'!$A:$I,7,FALSE)</f>
        <v>0</v>
      </c>
      <c r="AQ837" s="250">
        <f>VLOOKUP($A837,'App C Share Inflows'!$A:$I,8,FALSE)</f>
        <v>0</v>
      </c>
      <c r="AR837" s="250">
        <f>VLOOKUP($A837,'App C Share Inflows'!$A:$I,9,FALSE)</f>
        <v>0</v>
      </c>
    </row>
    <row r="838" spans="1:44">
      <c r="A838" s="4">
        <v>99210</v>
      </c>
      <c r="B838" s="84" t="s">
        <v>829</v>
      </c>
      <c r="C838" s="249">
        <f>VLOOKUP($A838,'App C Total'!$A:$I,3,FALSE)</f>
        <v>1.9049900000000001E-3</v>
      </c>
      <c r="D838" s="44"/>
      <c r="E838" s="250">
        <f>VLOOKUP($A838,'App C Total'!$A:$I,5,FALSE)</f>
        <v>1967154.1566025</v>
      </c>
      <c r="F838" s="250">
        <f>VLOOKUP($A838,'App C Total'!$A:$I,6,FALSE)</f>
        <v>977979.41936250019</v>
      </c>
      <c r="G838" s="250">
        <f>VLOOKUP($A838,'App C Total'!$A:$I,7,FALSE)</f>
        <v>2228909.5218275003</v>
      </c>
      <c r="H838" s="250">
        <f>VLOOKUP($A838,'App C Total'!$A:$I,8,FALSE)</f>
        <v>142790.43044</v>
      </c>
      <c r="I838" s="250">
        <f>VLOOKUP($A838,'App C Total'!$A:$I,9,FALSE)</f>
        <v>0</v>
      </c>
      <c r="L838" s="250">
        <f>VLOOKUP($A838,'App C Exp'!$A:$I,5,FALSE)</f>
        <v>547492.22100999998</v>
      </c>
      <c r="M838" s="250">
        <f>VLOOKUP($A838,'App C Exp'!$A:$I,6,FALSE)</f>
        <v>406503.91110999999</v>
      </c>
      <c r="N838" s="250">
        <f>VLOOKUP($A838,'App C Exp'!$A:$I,7,FALSE)</f>
        <v>421635.24668000004</v>
      </c>
      <c r="O838" s="250">
        <f>VLOOKUP($A838,'App C Exp'!$A:$I,8,FALSE)</f>
        <v>0</v>
      </c>
      <c r="P838" s="250">
        <f>VLOOKUP($A838,'App C Exp'!$A:$I,9,FALSE)</f>
        <v>0</v>
      </c>
      <c r="S838" s="250">
        <f>VLOOKUP($A838,'App C Inv'!$A:$I,5,FALSE)</f>
        <v>841272.15885000001</v>
      </c>
      <c r="T838" s="250">
        <f>VLOOKUP($A838,'App C Inv'!$A:$I,6,FALSE)</f>
        <v>557765.83207999996</v>
      </c>
      <c r="U838" s="250">
        <f>VLOOKUP($A838,'App C Inv'!$A:$I,7,FALSE)</f>
        <v>1835010.1923500001</v>
      </c>
      <c r="V838" s="250">
        <f>VLOOKUP($A838,'App C Inv'!$A:$I,8,FALSE)</f>
        <v>142790.43044</v>
      </c>
      <c r="W838" s="250">
        <f>VLOOKUP($A838,'App C Inv'!$A:$I,9,FALSE)</f>
        <v>0</v>
      </c>
      <c r="Z838" s="250">
        <f>VLOOKUP($A838,'App C Assum'!$A:$I,5,FALSE)</f>
        <v>536146.10057000001</v>
      </c>
      <c r="AA838" s="250">
        <f>VLOOKUP($A838,'App C Assum'!$A:$I,6,FALSE)</f>
        <v>0</v>
      </c>
      <c r="AB838" s="250">
        <f>VLOOKUP($A838,'App C Assum'!$A:$I,7,FALSE)</f>
        <v>0</v>
      </c>
      <c r="AC838" s="250">
        <f>VLOOKUP($A838,'App C Assum'!$A:$I,8,FALSE)</f>
        <v>0</v>
      </c>
      <c r="AD838" s="250">
        <f>VLOOKUP($A838,'App C Assum'!$A:$I,9,FALSE)</f>
        <v>0</v>
      </c>
      <c r="AG838" s="250">
        <f>VLOOKUP($A838,'App C Share Outflows'!$A:$I,5,FALSE)</f>
        <v>69979.593374999997</v>
      </c>
      <c r="AH838" s="250">
        <f>VLOOKUP($A838,'App C Share Outflows'!$A:$I,6,FALSE)</f>
        <v>41445.593374999997</v>
      </c>
      <c r="AI838" s="250">
        <f>VLOOKUP($A838,'App C Share Outflows'!$A:$I,7,FALSE)</f>
        <v>0</v>
      </c>
      <c r="AJ838" s="250">
        <f>VLOOKUP($A838,'App C Share Outflows'!$A:$I,8,FALSE)</f>
        <v>0</v>
      </c>
      <c r="AK838" s="250">
        <f>VLOOKUP($A838,'App C Share Outflows'!$A:$I,9,FALSE)</f>
        <v>0</v>
      </c>
      <c r="AN838" s="250">
        <f>VLOOKUP($A838,'App C Share Inflows'!$A:$I,5,FALSE)</f>
        <v>-27735.917202499841</v>
      </c>
      <c r="AO838" s="250">
        <f>VLOOKUP($A838,'App C Share Inflows'!$A:$I,6,FALSE)</f>
        <v>-27735.917202499841</v>
      </c>
      <c r="AP838" s="250">
        <f>VLOOKUP($A838,'App C Share Inflows'!$A:$I,7,FALSE)</f>
        <v>-27735.917202499841</v>
      </c>
      <c r="AQ838" s="250">
        <f>VLOOKUP($A838,'App C Share Inflows'!$A:$I,8,FALSE)</f>
        <v>0</v>
      </c>
      <c r="AR838" s="250">
        <f>VLOOKUP($A838,'App C Share Inflows'!$A:$I,9,FALSE)</f>
        <v>0</v>
      </c>
    </row>
    <row r="839" spans="1:44">
      <c r="A839" s="4">
        <v>99211</v>
      </c>
      <c r="B839" s="84" t="s">
        <v>830</v>
      </c>
      <c r="C839" s="249">
        <f>VLOOKUP($A839,'App C Total'!$A:$I,3,FALSE)</f>
        <v>3.2543789999999996E-2</v>
      </c>
      <c r="D839" s="44"/>
      <c r="E839" s="250">
        <f>VLOOKUP($A839,'App C Total'!$A:$I,5,FALSE)</f>
        <v>29329546.641827501</v>
      </c>
      <c r="F839" s="250">
        <f>VLOOKUP($A839,'App C Total'!$A:$I,6,FALSE)</f>
        <v>13686690.395787505</v>
      </c>
      <c r="G839" s="250">
        <f>VLOOKUP($A839,'App C Total'!$A:$I,7,FALSE)</f>
        <v>36792466.3296775</v>
      </c>
      <c r="H839" s="250">
        <f>VLOOKUP($A839,'App C Total'!$A:$I,8,FALSE)</f>
        <v>2439352.3232399998</v>
      </c>
      <c r="I839" s="250">
        <f>VLOOKUP($A839,'App C Total'!$A:$I,9,FALSE)</f>
        <v>0</v>
      </c>
      <c r="L839" s="250">
        <f>VLOOKUP($A839,'App C Exp'!$A:$I,5,FALSE)</f>
        <v>9353052.7022099998</v>
      </c>
      <c r="M839" s="250">
        <f>VLOOKUP($A839,'App C Exp'!$A:$I,6,FALSE)</f>
        <v>6944486.8043099996</v>
      </c>
      <c r="N839" s="250">
        <f>VLOOKUP($A839,'App C Exp'!$A:$I,7,FALSE)</f>
        <v>7202982.1282799989</v>
      </c>
      <c r="O839" s="250">
        <f>VLOOKUP($A839,'App C Exp'!$A:$I,8,FALSE)</f>
        <v>0</v>
      </c>
      <c r="P839" s="250">
        <f>VLOOKUP($A839,'App C Exp'!$A:$I,9,FALSE)</f>
        <v>0</v>
      </c>
      <c r="S839" s="250">
        <f>VLOOKUP($A839,'App C Inv'!$A:$I,5,FALSE)</f>
        <v>14371825.820849998</v>
      </c>
      <c r="T839" s="250">
        <f>VLOOKUP($A839,'App C Inv'!$A:$I,6,FALSE)</f>
        <v>9528561.3616799992</v>
      </c>
      <c r="U839" s="250">
        <f>VLOOKUP($A839,'App C Inv'!$A:$I,7,FALSE)</f>
        <v>31348293.874349996</v>
      </c>
      <c r="V839" s="250">
        <f>VLOOKUP($A839,'App C Inv'!$A:$I,8,FALSE)</f>
        <v>2439352.3232399998</v>
      </c>
      <c r="W839" s="250">
        <f>VLOOKUP($A839,'App C Inv'!$A:$I,9,FALSE)</f>
        <v>0</v>
      </c>
      <c r="Z839" s="250">
        <f>VLOOKUP($A839,'App C Assum'!$A:$I,5,FALSE)</f>
        <v>9159221.8889699988</v>
      </c>
      <c r="AA839" s="250">
        <f>VLOOKUP($A839,'App C Assum'!$A:$I,6,FALSE)</f>
        <v>0</v>
      </c>
      <c r="AB839" s="250">
        <f>VLOOKUP($A839,'App C Assum'!$A:$I,7,FALSE)</f>
        <v>0</v>
      </c>
      <c r="AC839" s="250">
        <f>VLOOKUP($A839,'App C Assum'!$A:$I,8,FALSE)</f>
        <v>0</v>
      </c>
      <c r="AD839" s="250">
        <f>VLOOKUP($A839,'App C Assum'!$A:$I,9,FALSE)</f>
        <v>0</v>
      </c>
      <c r="AG839" s="250">
        <f>VLOOKUP($A839,'App C Share Outflows'!$A:$I,5,FALSE)</f>
        <v>0</v>
      </c>
      <c r="AH839" s="250">
        <f>VLOOKUP($A839,'App C Share Outflows'!$A:$I,6,FALSE)</f>
        <v>0</v>
      </c>
      <c r="AI839" s="250">
        <f>VLOOKUP($A839,'App C Share Outflows'!$A:$I,7,FALSE)</f>
        <v>0</v>
      </c>
      <c r="AJ839" s="250">
        <f>VLOOKUP($A839,'App C Share Outflows'!$A:$I,8,FALSE)</f>
        <v>0</v>
      </c>
      <c r="AK839" s="250">
        <f>VLOOKUP($A839,'App C Share Outflows'!$A:$I,9,FALSE)</f>
        <v>0</v>
      </c>
      <c r="AN839" s="250">
        <f>VLOOKUP($A839,'App C Share Inflows'!$A:$I,5,FALSE)</f>
        <v>-3554553.7702024933</v>
      </c>
      <c r="AO839" s="250">
        <f>VLOOKUP($A839,'App C Share Inflows'!$A:$I,6,FALSE)</f>
        <v>-2786357.7702024933</v>
      </c>
      <c r="AP839" s="250">
        <f>VLOOKUP($A839,'App C Share Inflows'!$A:$I,7,FALSE)</f>
        <v>-1758809.6729524927</v>
      </c>
      <c r="AQ839" s="250">
        <f>VLOOKUP($A839,'App C Share Inflows'!$A:$I,8,FALSE)</f>
        <v>0</v>
      </c>
      <c r="AR839" s="250">
        <f>VLOOKUP($A839,'App C Share Inflows'!$A:$I,9,FALSE)</f>
        <v>0</v>
      </c>
    </row>
    <row r="840" spans="1:44">
      <c r="A840" s="4">
        <v>99212</v>
      </c>
      <c r="B840" s="84" t="s">
        <v>831</v>
      </c>
      <c r="C840" s="249">
        <f>VLOOKUP($A840,'App C Total'!$A:$I,3,FALSE)</f>
        <v>9.488E-5</v>
      </c>
      <c r="D840" s="44"/>
      <c r="E840" s="250">
        <f>VLOOKUP($A840,'App C Total'!$A:$I,5,FALSE)</f>
        <v>92353.230079999965</v>
      </c>
      <c r="F840" s="250">
        <f>VLOOKUP($A840,'App C Total'!$A:$I,6,FALSE)</f>
        <v>56572.523199999996</v>
      </c>
      <c r="G840" s="250">
        <f>VLOOKUP($A840,'App C Total'!$A:$I,7,FALSE)</f>
        <v>124593.85047999999</v>
      </c>
      <c r="H840" s="250">
        <f>VLOOKUP($A840,'App C Total'!$A:$I,8,FALSE)</f>
        <v>7111.82528</v>
      </c>
      <c r="I840" s="250">
        <f>VLOOKUP($A840,'App C Total'!$A:$I,9,FALSE)</f>
        <v>0</v>
      </c>
      <c r="L840" s="250">
        <f>VLOOKUP($A840,'App C Exp'!$A:$I,5,FALSE)</f>
        <v>27268.417119999998</v>
      </c>
      <c r="M840" s="250">
        <f>VLOOKUP($A840,'App C Exp'!$A:$I,6,FALSE)</f>
        <v>20246.348320000001</v>
      </c>
      <c r="N840" s="250">
        <f>VLOOKUP($A840,'App C Exp'!$A:$I,7,FALSE)</f>
        <v>20999.980159999999</v>
      </c>
      <c r="O840" s="250">
        <f>VLOOKUP($A840,'App C Exp'!$A:$I,8,FALSE)</f>
        <v>0</v>
      </c>
      <c r="P840" s="250">
        <f>VLOOKUP($A840,'App C Exp'!$A:$I,9,FALSE)</f>
        <v>0</v>
      </c>
      <c r="S840" s="250">
        <f>VLOOKUP($A840,'App C Inv'!$A:$I,5,FALSE)</f>
        <v>41900.431199999999</v>
      </c>
      <c r="T840" s="250">
        <f>VLOOKUP($A840,'App C Inv'!$A:$I,6,FALSE)</f>
        <v>27780.104960000001</v>
      </c>
      <c r="U840" s="250">
        <f>VLOOKUP($A840,'App C Inv'!$A:$I,7,FALSE)</f>
        <v>91394.583199999994</v>
      </c>
      <c r="V840" s="250">
        <f>VLOOKUP($A840,'App C Inv'!$A:$I,8,FALSE)</f>
        <v>7111.82528</v>
      </c>
      <c r="W840" s="250">
        <f>VLOOKUP($A840,'App C Inv'!$A:$I,9,FALSE)</f>
        <v>0</v>
      </c>
      <c r="Z840" s="250">
        <f>VLOOKUP($A840,'App C Assum'!$A:$I,5,FALSE)</f>
        <v>26703.311839999998</v>
      </c>
      <c r="AA840" s="250">
        <f>VLOOKUP($A840,'App C Assum'!$A:$I,6,FALSE)</f>
        <v>0</v>
      </c>
      <c r="AB840" s="250">
        <f>VLOOKUP($A840,'App C Assum'!$A:$I,7,FALSE)</f>
        <v>0</v>
      </c>
      <c r="AC840" s="250">
        <f>VLOOKUP($A840,'App C Assum'!$A:$I,8,FALSE)</f>
        <v>0</v>
      </c>
      <c r="AD840" s="250">
        <f>VLOOKUP($A840,'App C Assum'!$A:$I,9,FALSE)</f>
        <v>0</v>
      </c>
      <c r="AG840" s="250">
        <f>VLOOKUP($A840,'App C Share Outflows'!$A:$I,5,FALSE)</f>
        <v>12199.287119999986</v>
      </c>
      <c r="AH840" s="250">
        <f>VLOOKUP($A840,'App C Share Outflows'!$A:$I,6,FALSE)</f>
        <v>12199.287119999986</v>
      </c>
      <c r="AI840" s="250">
        <f>VLOOKUP($A840,'App C Share Outflows'!$A:$I,7,FALSE)</f>
        <v>12199.287119999986</v>
      </c>
      <c r="AJ840" s="250">
        <f>VLOOKUP($A840,'App C Share Outflows'!$A:$I,8,FALSE)</f>
        <v>0</v>
      </c>
      <c r="AK840" s="250">
        <f>VLOOKUP($A840,'App C Share Outflows'!$A:$I,9,FALSE)</f>
        <v>0</v>
      </c>
      <c r="AN840" s="250">
        <f>VLOOKUP($A840,'App C Share Inflows'!$A:$I,5,FALSE)</f>
        <v>-15718.217199999996</v>
      </c>
      <c r="AO840" s="250">
        <f>VLOOKUP($A840,'App C Share Inflows'!$A:$I,6,FALSE)</f>
        <v>-3653.2171999999955</v>
      </c>
      <c r="AP840" s="250">
        <f>VLOOKUP($A840,'App C Share Inflows'!$A:$I,7,FALSE)</f>
        <v>0</v>
      </c>
      <c r="AQ840" s="250">
        <f>VLOOKUP($A840,'App C Share Inflows'!$A:$I,8,FALSE)</f>
        <v>0</v>
      </c>
      <c r="AR840" s="250">
        <f>VLOOKUP($A840,'App C Share Inflows'!$A:$I,9,FALSE)</f>
        <v>0</v>
      </c>
    </row>
    <row r="841" spans="1:44">
      <c r="A841" s="4">
        <v>99213</v>
      </c>
      <c r="B841" s="84" t="s">
        <v>832</v>
      </c>
      <c r="C841" s="249">
        <f>VLOOKUP($A841,'App C Total'!$A:$I,3,FALSE)</f>
        <v>5.7908999999999999E-4</v>
      </c>
      <c r="D841" s="44"/>
      <c r="E841" s="250">
        <f>VLOOKUP($A841,'App C Total'!$A:$I,5,FALSE)</f>
        <v>575075.40995250002</v>
      </c>
      <c r="F841" s="250">
        <f>VLOOKUP($A841,'App C Total'!$A:$I,6,FALSE)</f>
        <v>271492.22111249994</v>
      </c>
      <c r="G841" s="250">
        <f>VLOOKUP($A841,'App C Total'!$A:$I,7,FALSE)</f>
        <v>702186.91170249996</v>
      </c>
      <c r="H841" s="250">
        <f>VLOOKUP($A841,'App C Total'!$A:$I,8,FALSE)</f>
        <v>43406.270039999996</v>
      </c>
      <c r="I841" s="250">
        <f>VLOOKUP($A841,'App C Total'!$A:$I,9,FALSE)</f>
        <v>0</v>
      </c>
      <c r="L841" s="250">
        <f>VLOOKUP($A841,'App C Exp'!$A:$I,5,FALSE)</f>
        <v>166429.88691</v>
      </c>
      <c r="M841" s="250">
        <f>VLOOKUP($A841,'App C Exp'!$A:$I,6,FALSE)</f>
        <v>123571.43600999999</v>
      </c>
      <c r="N841" s="250">
        <f>VLOOKUP($A841,'App C Exp'!$A:$I,7,FALSE)</f>
        <v>128171.14788</v>
      </c>
      <c r="O841" s="250">
        <f>VLOOKUP($A841,'App C Exp'!$A:$I,8,FALSE)</f>
        <v>0</v>
      </c>
      <c r="P841" s="250">
        <f>VLOOKUP($A841,'App C Exp'!$A:$I,9,FALSE)</f>
        <v>0</v>
      </c>
      <c r="S841" s="250">
        <f>VLOOKUP($A841,'App C Inv'!$A:$I,5,FALSE)</f>
        <v>255734.83035</v>
      </c>
      <c r="T841" s="250">
        <f>VLOOKUP($A841,'App C Inv'!$A:$I,6,FALSE)</f>
        <v>169552.91928</v>
      </c>
      <c r="U841" s="250">
        <f>VLOOKUP($A841,'App C Inv'!$A:$I,7,FALSE)</f>
        <v>557817.12884999998</v>
      </c>
      <c r="V841" s="250">
        <f>VLOOKUP($A841,'App C Inv'!$A:$I,8,FALSE)</f>
        <v>43406.270039999996</v>
      </c>
      <c r="W841" s="250">
        <f>VLOOKUP($A841,'App C Inv'!$A:$I,9,FALSE)</f>
        <v>0</v>
      </c>
      <c r="Z841" s="250">
        <f>VLOOKUP($A841,'App C Assum'!$A:$I,5,FALSE)</f>
        <v>162980.82686999999</v>
      </c>
      <c r="AA841" s="250">
        <f>VLOOKUP($A841,'App C Assum'!$A:$I,6,FALSE)</f>
        <v>0</v>
      </c>
      <c r="AB841" s="250">
        <f>VLOOKUP($A841,'App C Assum'!$A:$I,7,FALSE)</f>
        <v>0</v>
      </c>
      <c r="AC841" s="250">
        <f>VLOOKUP($A841,'App C Assum'!$A:$I,8,FALSE)</f>
        <v>0</v>
      </c>
      <c r="AD841" s="250">
        <f>VLOOKUP($A841,'App C Assum'!$A:$I,9,FALSE)</f>
        <v>0</v>
      </c>
      <c r="AG841" s="250">
        <f>VLOOKUP($A841,'App C Share Outflows'!$A:$I,5,FALSE)</f>
        <v>42101.228722499945</v>
      </c>
      <c r="AH841" s="250">
        <f>VLOOKUP($A841,'App C Share Outflows'!$A:$I,6,FALSE)</f>
        <v>30539.228722499942</v>
      </c>
      <c r="AI841" s="250">
        <f>VLOOKUP($A841,'App C Share Outflows'!$A:$I,7,FALSE)</f>
        <v>16198.634972499942</v>
      </c>
      <c r="AJ841" s="250">
        <f>VLOOKUP($A841,'App C Share Outflows'!$A:$I,8,FALSE)</f>
        <v>0</v>
      </c>
      <c r="AK841" s="250">
        <f>VLOOKUP($A841,'App C Share Outflows'!$A:$I,9,FALSE)</f>
        <v>0</v>
      </c>
      <c r="AN841" s="250">
        <f>VLOOKUP($A841,'App C Share Inflows'!$A:$I,5,FALSE)</f>
        <v>-52171.362899999949</v>
      </c>
      <c r="AO841" s="250">
        <f>VLOOKUP($A841,'App C Share Inflows'!$A:$I,6,FALSE)</f>
        <v>-52171.362899999949</v>
      </c>
      <c r="AP841" s="250">
        <f>VLOOKUP($A841,'App C Share Inflows'!$A:$I,7,FALSE)</f>
        <v>0</v>
      </c>
      <c r="AQ841" s="250">
        <f>VLOOKUP($A841,'App C Share Inflows'!$A:$I,8,FALSE)</f>
        <v>0</v>
      </c>
      <c r="AR841" s="250">
        <f>VLOOKUP($A841,'App C Share Inflows'!$A:$I,9,FALSE)</f>
        <v>0</v>
      </c>
    </row>
    <row r="842" spans="1:44">
      <c r="A842" s="4">
        <v>99218</v>
      </c>
      <c r="B842" s="84" t="s">
        <v>833</v>
      </c>
      <c r="C842" s="249">
        <f>VLOOKUP($A842,'App C Total'!$A:$I,3,FALSE)</f>
        <v>3.7352399999999999E-3</v>
      </c>
      <c r="D842" s="44"/>
      <c r="E842" s="250">
        <f>VLOOKUP($A842,'App C Total'!$A:$I,5,FALSE)</f>
        <v>3793770.3917149995</v>
      </c>
      <c r="F842" s="250">
        <f>VLOOKUP($A842,'App C Total'!$A:$I,6,FALSE)</f>
        <v>1944466.505475</v>
      </c>
      <c r="G842" s="250">
        <f>VLOOKUP($A842,'App C Total'!$A:$I,7,FALSE)</f>
        <v>4596286.0997399995</v>
      </c>
      <c r="H842" s="250">
        <f>VLOOKUP($A842,'App C Total'!$A:$I,8,FALSE)</f>
        <v>279978.64944000001</v>
      </c>
      <c r="I842" s="250">
        <f>VLOOKUP($A842,'App C Total'!$A:$I,9,FALSE)</f>
        <v>0</v>
      </c>
      <c r="L842" s="250">
        <f>VLOOKUP($A842,'App C Exp'!$A:$I,5,FALSE)</f>
        <v>1073504.24076</v>
      </c>
      <c r="M842" s="250">
        <f>VLOOKUP($A842,'App C Exp'!$A:$I,6,FALSE)</f>
        <v>797059.12835999997</v>
      </c>
      <c r="N842" s="250">
        <f>VLOOKUP($A842,'App C Exp'!$A:$I,7,FALSE)</f>
        <v>826728.13968000002</v>
      </c>
      <c r="O842" s="250">
        <f>VLOOKUP($A842,'App C Exp'!$A:$I,8,FALSE)</f>
        <v>0</v>
      </c>
      <c r="P842" s="250">
        <f>VLOOKUP($A842,'App C Exp'!$A:$I,9,FALSE)</f>
        <v>0</v>
      </c>
      <c r="S842" s="250">
        <f>VLOOKUP($A842,'App C Inv'!$A:$I,5,FALSE)</f>
        <v>1649538.0126</v>
      </c>
      <c r="T842" s="250">
        <f>VLOOKUP($A842,'App C Inv'!$A:$I,6,FALSE)</f>
        <v>1093648.39008</v>
      </c>
      <c r="U842" s="250">
        <f>VLOOKUP($A842,'App C Inv'!$A:$I,7,FALSE)</f>
        <v>3598025.9586</v>
      </c>
      <c r="V842" s="250">
        <f>VLOOKUP($A842,'App C Inv'!$A:$I,8,FALSE)</f>
        <v>279978.64944000001</v>
      </c>
      <c r="W842" s="250">
        <f>VLOOKUP($A842,'App C Inv'!$A:$I,9,FALSE)</f>
        <v>0</v>
      </c>
      <c r="Z842" s="250">
        <f>VLOOKUP($A842,'App C Assum'!$A:$I,5,FALSE)</f>
        <v>1051257.1513199999</v>
      </c>
      <c r="AA842" s="250">
        <f>VLOOKUP($A842,'App C Assum'!$A:$I,6,FALSE)</f>
        <v>0</v>
      </c>
      <c r="AB842" s="250">
        <f>VLOOKUP($A842,'App C Assum'!$A:$I,7,FALSE)</f>
        <v>0</v>
      </c>
      <c r="AC842" s="250">
        <f>VLOOKUP($A842,'App C Assum'!$A:$I,8,FALSE)</f>
        <v>0</v>
      </c>
      <c r="AD842" s="250">
        <f>VLOOKUP($A842,'App C Assum'!$A:$I,9,FALSE)</f>
        <v>0</v>
      </c>
      <c r="AG842" s="250">
        <f>VLOOKUP($A842,'App C Share Outflows'!$A:$I,5,FALSE)</f>
        <v>172877.91583499976</v>
      </c>
      <c r="AH842" s="250">
        <f>VLOOKUP($A842,'App C Share Outflows'!$A:$I,6,FALSE)</f>
        <v>172877.91583499976</v>
      </c>
      <c r="AI842" s="250">
        <f>VLOOKUP($A842,'App C Share Outflows'!$A:$I,7,FALSE)</f>
        <v>171532.00145999971</v>
      </c>
      <c r="AJ842" s="250">
        <f>VLOOKUP($A842,'App C Share Outflows'!$A:$I,8,FALSE)</f>
        <v>0</v>
      </c>
      <c r="AK842" s="250">
        <f>VLOOKUP($A842,'App C Share Outflows'!$A:$I,9,FALSE)</f>
        <v>0</v>
      </c>
      <c r="AN842" s="250">
        <f>VLOOKUP($A842,'App C Share Inflows'!$A:$I,5,FALSE)</f>
        <v>-153406.92879999988</v>
      </c>
      <c r="AO842" s="250">
        <f>VLOOKUP($A842,'App C Share Inflows'!$A:$I,6,FALSE)</f>
        <v>-119118.92879999988</v>
      </c>
      <c r="AP842" s="250">
        <f>VLOOKUP($A842,'App C Share Inflows'!$A:$I,7,FALSE)</f>
        <v>0</v>
      </c>
      <c r="AQ842" s="250">
        <f>VLOOKUP($A842,'App C Share Inflows'!$A:$I,8,FALSE)</f>
        <v>0</v>
      </c>
      <c r="AR842" s="250">
        <f>VLOOKUP($A842,'App C Share Inflows'!$A:$I,9,FALSE)</f>
        <v>0</v>
      </c>
    </row>
    <row r="843" spans="1:44">
      <c r="A843" s="4">
        <v>99219</v>
      </c>
      <c r="B843" s="84" t="s">
        <v>974</v>
      </c>
      <c r="C843" s="249">
        <f>VLOOKUP($A843,'App C Total'!$A:$I,3,FALSE)</f>
        <v>1.29E-5</v>
      </c>
      <c r="D843" s="44"/>
      <c r="E843" s="250">
        <f>VLOOKUP($A843,'App C Total'!$A:$I,5,FALSE)</f>
        <v>22377.623</v>
      </c>
      <c r="F843" s="250">
        <f>VLOOKUP($A843,'App C Total'!$A:$I,6,FALSE)</f>
        <v>15872.462599999999</v>
      </c>
      <c r="G843" s="250">
        <f>VLOOKUP($A843,'App C Total'!$A:$I,7,FALSE)</f>
        <v>14407.240075000003</v>
      </c>
      <c r="H843" s="250">
        <f>VLOOKUP($A843,'App C Total'!$A:$I,8,FALSE)</f>
        <v>966.93240000000003</v>
      </c>
      <c r="I843" s="250">
        <f>VLOOKUP($A843,'App C Total'!$A:$I,9,FALSE)</f>
        <v>0</v>
      </c>
      <c r="L843" s="250">
        <f>VLOOKUP($A843,'App C Exp'!$A:$I,5,FALSE)</f>
        <v>3707.4470999999999</v>
      </c>
      <c r="M843" s="250">
        <f>VLOOKUP($A843,'App C Exp'!$A:$I,6,FALSE)</f>
        <v>2752.7181</v>
      </c>
      <c r="N843" s="250">
        <f>VLOOKUP($A843,'App C Exp'!$A:$I,7,FALSE)</f>
        <v>2855.1828</v>
      </c>
      <c r="O843" s="250">
        <f>VLOOKUP($A843,'App C Exp'!$A:$I,8,FALSE)</f>
        <v>0</v>
      </c>
      <c r="P843" s="250">
        <f>VLOOKUP($A843,'App C Exp'!$A:$I,9,FALSE)</f>
        <v>0</v>
      </c>
      <c r="S843" s="250">
        <f>VLOOKUP($A843,'App C Inv'!$A:$I,5,FALSE)</f>
        <v>5696.8334999999997</v>
      </c>
      <c r="T843" s="250">
        <f>VLOOKUP($A843,'App C Inv'!$A:$I,6,FALSE)</f>
        <v>3777.0167999999999</v>
      </c>
      <c r="U843" s="250">
        <f>VLOOKUP($A843,'App C Inv'!$A:$I,7,FALSE)</f>
        <v>12426.1185</v>
      </c>
      <c r="V843" s="250">
        <f>VLOOKUP($A843,'App C Inv'!$A:$I,8,FALSE)</f>
        <v>966.93240000000003</v>
      </c>
      <c r="W843" s="250">
        <f>VLOOKUP($A843,'App C Inv'!$A:$I,9,FALSE)</f>
        <v>0</v>
      </c>
      <c r="Z843" s="250">
        <f>VLOOKUP($A843,'App C Assum'!$A:$I,5,FALSE)</f>
        <v>3630.6147000000001</v>
      </c>
      <c r="AA843" s="250">
        <f>VLOOKUP($A843,'App C Assum'!$A:$I,6,FALSE)</f>
        <v>0</v>
      </c>
      <c r="AB843" s="250">
        <f>VLOOKUP($A843,'App C Assum'!$A:$I,7,FALSE)</f>
        <v>0</v>
      </c>
      <c r="AC843" s="250">
        <f>VLOOKUP($A843,'App C Assum'!$A:$I,8,FALSE)</f>
        <v>0</v>
      </c>
      <c r="AD843" s="250">
        <f>VLOOKUP($A843,'App C Assum'!$A:$I,9,FALSE)</f>
        <v>0</v>
      </c>
      <c r="AG843" s="250">
        <f>VLOOKUP($A843,'App C Share Outflows'!$A:$I,5,FALSE)</f>
        <v>10216.788924999997</v>
      </c>
      <c r="AH843" s="250">
        <f>VLOOKUP($A843,'App C Share Outflows'!$A:$I,6,FALSE)</f>
        <v>10216.788924999997</v>
      </c>
      <c r="AI843" s="250">
        <f>VLOOKUP($A843,'App C Share Outflows'!$A:$I,7,FALSE)</f>
        <v>0</v>
      </c>
      <c r="AJ843" s="250">
        <f>VLOOKUP($A843,'App C Share Outflows'!$A:$I,8,FALSE)</f>
        <v>0</v>
      </c>
      <c r="AK843" s="250">
        <f>VLOOKUP($A843,'App C Share Outflows'!$A:$I,9,FALSE)</f>
        <v>0</v>
      </c>
      <c r="AN843" s="250">
        <f>VLOOKUP($A843,'App C Share Inflows'!$A:$I,5,FALSE)</f>
        <v>-874.0612249999981</v>
      </c>
      <c r="AO843" s="250">
        <f>VLOOKUP($A843,'App C Share Inflows'!$A:$I,6,FALSE)</f>
        <v>-874.0612249999981</v>
      </c>
      <c r="AP843" s="250">
        <f>VLOOKUP($A843,'App C Share Inflows'!$A:$I,7,FALSE)</f>
        <v>-874.0612249999981</v>
      </c>
      <c r="AQ843" s="250">
        <f>VLOOKUP($A843,'App C Share Inflows'!$A:$I,8,FALSE)</f>
        <v>0</v>
      </c>
      <c r="AR843" s="250">
        <f>VLOOKUP($A843,'App C Share Inflows'!$A:$I,9,FALSE)</f>
        <v>0</v>
      </c>
    </row>
    <row r="844" spans="1:44">
      <c r="A844" s="4">
        <v>99221</v>
      </c>
      <c r="B844" s="84" t="s">
        <v>834</v>
      </c>
      <c r="C844" s="249">
        <f>VLOOKUP($A844,'App C Total'!$A:$I,3,FALSE)</f>
        <v>1.2537680000000001E-2</v>
      </c>
      <c r="D844" s="44"/>
      <c r="E844" s="250">
        <f>VLOOKUP($A844,'App C Total'!$A:$I,5,FALSE)</f>
        <v>12951875.037280001</v>
      </c>
      <c r="F844" s="250">
        <f>VLOOKUP($A844,'App C Total'!$A:$I,6,FALSE)</f>
        <v>6711454.9176000012</v>
      </c>
      <c r="G844" s="250">
        <f>VLOOKUP($A844,'App C Total'!$A:$I,7,FALSE)</f>
        <v>15259023.185480002</v>
      </c>
      <c r="H844" s="250">
        <f>VLOOKUP($A844,'App C Total'!$A:$I,8,FALSE)</f>
        <v>939774.34208000009</v>
      </c>
      <c r="I844" s="250">
        <f>VLOOKUP($A844,'App C Total'!$A:$I,9,FALSE)</f>
        <v>0</v>
      </c>
      <c r="L844" s="250">
        <f>VLOOKUP($A844,'App C Exp'!$A:$I,5,FALSE)</f>
        <v>3603316.6943200002</v>
      </c>
      <c r="M844" s="250">
        <f>VLOOKUP($A844,'App C Exp'!$A:$I,6,FALSE)</f>
        <v>2675402.9975200002</v>
      </c>
      <c r="N844" s="250">
        <f>VLOOKUP($A844,'App C Exp'!$A:$I,7,FALSE)</f>
        <v>2774989.7897600001</v>
      </c>
      <c r="O844" s="250">
        <f>VLOOKUP($A844,'App C Exp'!$A:$I,8,FALSE)</f>
        <v>0</v>
      </c>
      <c r="P844" s="250">
        <f>VLOOKUP($A844,'App C Exp'!$A:$I,9,FALSE)</f>
        <v>0</v>
      </c>
      <c r="S844" s="250">
        <f>VLOOKUP($A844,'App C Inv'!$A:$I,5,FALSE)</f>
        <v>5536827.5532</v>
      </c>
      <c r="T844" s="250">
        <f>VLOOKUP($A844,'App C Inv'!$A:$I,6,FALSE)</f>
        <v>3670932.4025600003</v>
      </c>
      <c r="U844" s="250">
        <f>VLOOKUP($A844,'App C Inv'!$A:$I,7,FALSE)</f>
        <v>12077108.325200001</v>
      </c>
      <c r="V844" s="250">
        <f>VLOOKUP($A844,'App C Inv'!$A:$I,8,FALSE)</f>
        <v>939774.34208000009</v>
      </c>
      <c r="W844" s="250">
        <f>VLOOKUP($A844,'App C Inv'!$A:$I,9,FALSE)</f>
        <v>0</v>
      </c>
      <c r="Z844" s="250">
        <f>VLOOKUP($A844,'App C Assum'!$A:$I,5,FALSE)</f>
        <v>3528642.2722400003</v>
      </c>
      <c r="AA844" s="250">
        <f>VLOOKUP($A844,'App C Assum'!$A:$I,6,FALSE)</f>
        <v>0</v>
      </c>
      <c r="AB844" s="250">
        <f>VLOOKUP($A844,'App C Assum'!$A:$I,7,FALSE)</f>
        <v>0</v>
      </c>
      <c r="AC844" s="250">
        <f>VLOOKUP($A844,'App C Assum'!$A:$I,8,FALSE)</f>
        <v>0</v>
      </c>
      <c r="AD844" s="250">
        <f>VLOOKUP($A844,'App C Assum'!$A:$I,9,FALSE)</f>
        <v>0</v>
      </c>
      <c r="AG844" s="250">
        <f>VLOOKUP($A844,'App C Share Outflows'!$A:$I,5,FALSE)</f>
        <v>534761.69427000161</v>
      </c>
      <c r="AH844" s="250">
        <f>VLOOKUP($A844,'App C Share Outflows'!$A:$I,6,FALSE)</f>
        <v>534761.69427000161</v>
      </c>
      <c r="AI844" s="250">
        <f>VLOOKUP($A844,'App C Share Outflows'!$A:$I,7,FALSE)</f>
        <v>406925.07052000181</v>
      </c>
      <c r="AJ844" s="250">
        <f>VLOOKUP($A844,'App C Share Outflows'!$A:$I,8,FALSE)</f>
        <v>0</v>
      </c>
      <c r="AK844" s="250">
        <f>VLOOKUP($A844,'App C Share Outflows'!$A:$I,9,FALSE)</f>
        <v>0</v>
      </c>
      <c r="AN844" s="250">
        <f>VLOOKUP($A844,'App C Share Inflows'!$A:$I,5,FALSE)</f>
        <v>-251673.1767500015</v>
      </c>
      <c r="AO844" s="250">
        <f>VLOOKUP($A844,'App C Share Inflows'!$A:$I,6,FALSE)</f>
        <v>-169642.1767500015</v>
      </c>
      <c r="AP844" s="250">
        <f>VLOOKUP($A844,'App C Share Inflows'!$A:$I,7,FALSE)</f>
        <v>0</v>
      </c>
      <c r="AQ844" s="250">
        <f>VLOOKUP($A844,'App C Share Inflows'!$A:$I,8,FALSE)</f>
        <v>0</v>
      </c>
      <c r="AR844" s="250">
        <f>VLOOKUP($A844,'App C Share Inflows'!$A:$I,9,FALSE)</f>
        <v>0</v>
      </c>
    </row>
    <row r="845" spans="1:44">
      <c r="A845" s="4">
        <v>99222</v>
      </c>
      <c r="B845" s="84" t="s">
        <v>835</v>
      </c>
      <c r="C845" s="249">
        <f>VLOOKUP($A845,'App C Total'!$A:$I,3,FALSE)</f>
        <v>2.7820000000000001E-5</v>
      </c>
      <c r="D845" s="44"/>
      <c r="E845" s="250">
        <f>VLOOKUP($A845,'App C Total'!$A:$I,5,FALSE)</f>
        <v>25905.967120000005</v>
      </c>
      <c r="F845" s="250">
        <f>VLOOKUP($A845,'App C Total'!$A:$I,6,FALSE)</f>
        <v>11847.008800000007</v>
      </c>
      <c r="G845" s="250">
        <f>VLOOKUP($A845,'App C Total'!$A:$I,7,FALSE)</f>
        <v>31401.065445000004</v>
      </c>
      <c r="H845" s="250">
        <f>VLOOKUP($A845,'App C Total'!$A:$I,8,FALSE)</f>
        <v>2085.27592</v>
      </c>
      <c r="I845" s="250">
        <f>VLOOKUP($A845,'App C Total'!$A:$I,9,FALSE)</f>
        <v>0</v>
      </c>
      <c r="L845" s="250">
        <f>VLOOKUP($A845,'App C Exp'!$A:$I,5,FALSE)</f>
        <v>7995.4401800000005</v>
      </c>
      <c r="M845" s="250">
        <f>VLOOKUP($A845,'App C Exp'!$A:$I,6,FALSE)</f>
        <v>5936.4819800000005</v>
      </c>
      <c r="N845" s="250">
        <f>VLOOKUP($A845,'App C Exp'!$A:$I,7,FALSE)</f>
        <v>6157.4562400000004</v>
      </c>
      <c r="O845" s="250">
        <f>VLOOKUP($A845,'App C Exp'!$A:$I,8,FALSE)</f>
        <v>0</v>
      </c>
      <c r="P845" s="250">
        <f>VLOOKUP($A845,'App C Exp'!$A:$I,9,FALSE)</f>
        <v>0</v>
      </c>
      <c r="S845" s="250">
        <f>VLOOKUP($A845,'App C Inv'!$A:$I,5,FALSE)</f>
        <v>12285.729300000001</v>
      </c>
      <c r="T845" s="250">
        <f>VLOOKUP($A845,'App C Inv'!$A:$I,6,FALSE)</f>
        <v>8145.4734400000007</v>
      </c>
      <c r="U845" s="250">
        <f>VLOOKUP($A845,'App C Inv'!$A:$I,7,FALSE)</f>
        <v>26798.032300000003</v>
      </c>
      <c r="V845" s="250">
        <f>VLOOKUP($A845,'App C Inv'!$A:$I,8,FALSE)</f>
        <v>2085.27592</v>
      </c>
      <c r="W845" s="250">
        <f>VLOOKUP($A845,'App C Inv'!$A:$I,9,FALSE)</f>
        <v>0</v>
      </c>
      <c r="Z845" s="250">
        <f>VLOOKUP($A845,'App C Assum'!$A:$I,5,FALSE)</f>
        <v>7829.7442600000004</v>
      </c>
      <c r="AA845" s="250">
        <f>VLOOKUP($A845,'App C Assum'!$A:$I,6,FALSE)</f>
        <v>0</v>
      </c>
      <c r="AB845" s="250">
        <f>VLOOKUP($A845,'App C Assum'!$A:$I,7,FALSE)</f>
        <v>0</v>
      </c>
      <c r="AC845" s="250">
        <f>VLOOKUP($A845,'App C Assum'!$A:$I,8,FALSE)</f>
        <v>0</v>
      </c>
      <c r="AD845" s="250">
        <f>VLOOKUP($A845,'App C Assum'!$A:$I,9,FALSE)</f>
        <v>0</v>
      </c>
      <c r="AG845" s="250">
        <f>VLOOKUP($A845,'App C Share Outflows'!$A:$I,5,FALSE)</f>
        <v>372.44437499999913</v>
      </c>
      <c r="AH845" s="250">
        <f>VLOOKUP($A845,'App C Share Outflows'!$A:$I,6,FALSE)</f>
        <v>342.44437499999913</v>
      </c>
      <c r="AI845" s="250">
        <f>VLOOKUP($A845,'App C Share Outflows'!$A:$I,7,FALSE)</f>
        <v>0</v>
      </c>
      <c r="AJ845" s="250">
        <f>VLOOKUP($A845,'App C Share Outflows'!$A:$I,8,FALSE)</f>
        <v>0</v>
      </c>
      <c r="AK845" s="250">
        <f>VLOOKUP($A845,'App C Share Outflows'!$A:$I,9,FALSE)</f>
        <v>0</v>
      </c>
      <c r="AN845" s="250">
        <f>VLOOKUP($A845,'App C Share Inflows'!$A:$I,5,FALSE)</f>
        <v>-2577.3909949999952</v>
      </c>
      <c r="AO845" s="250">
        <f>VLOOKUP($A845,'App C Share Inflows'!$A:$I,6,FALSE)</f>
        <v>-2577.3909949999952</v>
      </c>
      <c r="AP845" s="250">
        <f>VLOOKUP($A845,'App C Share Inflows'!$A:$I,7,FALSE)</f>
        <v>-1554.423095000001</v>
      </c>
      <c r="AQ845" s="250">
        <f>VLOOKUP($A845,'App C Share Inflows'!$A:$I,8,FALSE)</f>
        <v>0</v>
      </c>
      <c r="AR845" s="250">
        <f>VLOOKUP($A845,'App C Share Inflows'!$A:$I,9,FALSE)</f>
        <v>0</v>
      </c>
    </row>
    <row r="846" spans="1:44">
      <c r="A846" s="4">
        <v>99231</v>
      </c>
      <c r="B846" s="84" t="s">
        <v>836</v>
      </c>
      <c r="C846" s="249">
        <f>VLOOKUP($A846,'App C Total'!$A:$I,3,FALSE)</f>
        <v>5.8580000000000004E-4</v>
      </c>
      <c r="D846" s="44"/>
      <c r="E846" s="250">
        <f>VLOOKUP($A846,'App C Total'!$A:$I,5,FALSE)</f>
        <v>697595.53254999989</v>
      </c>
      <c r="F846" s="250">
        <f>VLOOKUP($A846,'App C Total'!$A:$I,6,FALSE)</f>
        <v>372978.65175000002</v>
      </c>
      <c r="G846" s="250">
        <f>VLOOKUP($A846,'App C Total'!$A:$I,7,FALSE)</f>
        <v>741334.31314999994</v>
      </c>
      <c r="H846" s="250">
        <f>VLOOKUP($A846,'App C Total'!$A:$I,8,FALSE)</f>
        <v>43909.224800000004</v>
      </c>
      <c r="I846" s="250">
        <f>VLOOKUP($A846,'App C Total'!$A:$I,9,FALSE)</f>
        <v>0</v>
      </c>
      <c r="L846" s="250">
        <f>VLOOKUP($A846,'App C Exp'!$A:$I,5,FALSE)</f>
        <v>168358.33420000001</v>
      </c>
      <c r="M846" s="250">
        <f>VLOOKUP($A846,'App C Exp'!$A:$I,6,FALSE)</f>
        <v>125003.27620000001</v>
      </c>
      <c r="N846" s="250">
        <f>VLOOKUP($A846,'App C Exp'!$A:$I,7,FALSE)</f>
        <v>129656.2856</v>
      </c>
      <c r="O846" s="250">
        <f>VLOOKUP($A846,'App C Exp'!$A:$I,8,FALSE)</f>
        <v>0</v>
      </c>
      <c r="P846" s="250">
        <f>VLOOKUP($A846,'App C Exp'!$A:$I,9,FALSE)</f>
        <v>0</v>
      </c>
      <c r="S846" s="250">
        <f>VLOOKUP($A846,'App C Inv'!$A:$I,5,FALSE)</f>
        <v>258698.06700000001</v>
      </c>
      <c r="T846" s="250">
        <f>VLOOKUP($A846,'App C Inv'!$A:$I,6,FALSE)</f>
        <v>171517.55360000001</v>
      </c>
      <c r="U846" s="250">
        <f>VLOOKUP($A846,'App C Inv'!$A:$I,7,FALSE)</f>
        <v>564280.63699999999</v>
      </c>
      <c r="V846" s="250">
        <f>VLOOKUP($A846,'App C Inv'!$A:$I,8,FALSE)</f>
        <v>43909.224800000004</v>
      </c>
      <c r="W846" s="250">
        <f>VLOOKUP($A846,'App C Inv'!$A:$I,9,FALSE)</f>
        <v>0</v>
      </c>
      <c r="Z846" s="250">
        <f>VLOOKUP($A846,'App C Assum'!$A:$I,5,FALSE)</f>
        <v>164869.3094</v>
      </c>
      <c r="AA846" s="250">
        <f>VLOOKUP($A846,'App C Assum'!$A:$I,6,FALSE)</f>
        <v>0</v>
      </c>
      <c r="AB846" s="250">
        <f>VLOOKUP($A846,'App C Assum'!$A:$I,7,FALSE)</f>
        <v>0</v>
      </c>
      <c r="AC846" s="250">
        <f>VLOOKUP($A846,'App C Assum'!$A:$I,8,FALSE)</f>
        <v>0</v>
      </c>
      <c r="AD846" s="250">
        <f>VLOOKUP($A846,'App C Assum'!$A:$I,9,FALSE)</f>
        <v>0</v>
      </c>
      <c r="AG846" s="250">
        <f>VLOOKUP($A846,'App C Share Outflows'!$A:$I,5,FALSE)</f>
        <v>108605.55319999999</v>
      </c>
      <c r="AH846" s="250">
        <f>VLOOKUP($A846,'App C Share Outflows'!$A:$I,6,FALSE)</f>
        <v>79393.553199999995</v>
      </c>
      <c r="AI846" s="250">
        <f>VLOOKUP($A846,'App C Share Outflows'!$A:$I,7,FALSE)</f>
        <v>47397.390549999982</v>
      </c>
      <c r="AJ846" s="250">
        <f>VLOOKUP($A846,'App C Share Outflows'!$A:$I,8,FALSE)</f>
        <v>0</v>
      </c>
      <c r="AK846" s="250">
        <f>VLOOKUP($A846,'App C Share Outflows'!$A:$I,9,FALSE)</f>
        <v>0</v>
      </c>
      <c r="AN846" s="250">
        <f>VLOOKUP($A846,'App C Share Inflows'!$A:$I,5,FALSE)</f>
        <v>-2935.7312500000116</v>
      </c>
      <c r="AO846" s="250">
        <f>VLOOKUP($A846,'App C Share Inflows'!$A:$I,6,FALSE)</f>
        <v>-2935.7312500000116</v>
      </c>
      <c r="AP846" s="250">
        <f>VLOOKUP($A846,'App C Share Inflows'!$A:$I,7,FALSE)</f>
        <v>0</v>
      </c>
      <c r="AQ846" s="250">
        <f>VLOOKUP($A846,'App C Share Inflows'!$A:$I,8,FALSE)</f>
        <v>0</v>
      </c>
      <c r="AR846" s="250">
        <f>VLOOKUP($A846,'App C Share Inflows'!$A:$I,9,FALSE)</f>
        <v>0</v>
      </c>
    </row>
    <row r="847" spans="1:44">
      <c r="A847" s="4">
        <v>99241</v>
      </c>
      <c r="B847" s="84" t="s">
        <v>837</v>
      </c>
      <c r="C847" s="249">
        <f>VLOOKUP($A847,'App C Total'!$A:$I,3,FALSE)</f>
        <v>6.3152E-4</v>
      </c>
      <c r="D847" s="44"/>
      <c r="E847" s="250">
        <f>VLOOKUP($A847,'App C Total'!$A:$I,5,FALSE)</f>
        <v>657275.15386999981</v>
      </c>
      <c r="F847" s="250">
        <f>VLOOKUP($A847,'App C Total'!$A:$I,6,FALSE)</f>
        <v>363570.77434999996</v>
      </c>
      <c r="G847" s="250">
        <f>VLOOKUP($A847,'App C Total'!$A:$I,7,FALSE)</f>
        <v>785034.00751999998</v>
      </c>
      <c r="H847" s="250">
        <f>VLOOKUP($A847,'App C Total'!$A:$I,8,FALSE)</f>
        <v>47336.21312</v>
      </c>
      <c r="I847" s="250">
        <f>VLOOKUP($A847,'App C Total'!$A:$I,9,FALSE)</f>
        <v>0</v>
      </c>
      <c r="L847" s="250">
        <f>VLOOKUP($A847,'App C Exp'!$A:$I,5,FALSE)</f>
        <v>181498.21648</v>
      </c>
      <c r="M847" s="250">
        <f>VLOOKUP($A847,'App C Exp'!$A:$I,6,FALSE)</f>
        <v>134759.42128000001</v>
      </c>
      <c r="N847" s="250">
        <f>VLOOKUP($A847,'App C Exp'!$A:$I,7,FALSE)</f>
        <v>139775.58463999999</v>
      </c>
      <c r="O847" s="250">
        <f>VLOOKUP($A847,'App C Exp'!$A:$I,8,FALSE)</f>
        <v>0</v>
      </c>
      <c r="P847" s="250">
        <f>VLOOKUP($A847,'App C Exp'!$A:$I,9,FALSE)</f>
        <v>0</v>
      </c>
      <c r="S847" s="250">
        <f>VLOOKUP($A847,'App C Inv'!$A:$I,5,FALSE)</f>
        <v>278888.70480000001</v>
      </c>
      <c r="T847" s="250">
        <f>VLOOKUP($A847,'App C Inv'!$A:$I,6,FALSE)</f>
        <v>184904.00383999999</v>
      </c>
      <c r="U847" s="250">
        <f>VLOOKUP($A847,'App C Inv'!$A:$I,7,FALSE)</f>
        <v>608321.1128</v>
      </c>
      <c r="V847" s="250">
        <f>VLOOKUP($A847,'App C Inv'!$A:$I,8,FALSE)</f>
        <v>47336.21312</v>
      </c>
      <c r="W847" s="250">
        <f>VLOOKUP($A847,'App C Inv'!$A:$I,9,FALSE)</f>
        <v>0</v>
      </c>
      <c r="Z847" s="250">
        <f>VLOOKUP($A847,'App C Assum'!$A:$I,5,FALSE)</f>
        <v>177736.88336000001</v>
      </c>
      <c r="AA847" s="250">
        <f>VLOOKUP($A847,'App C Assum'!$A:$I,6,FALSE)</f>
        <v>0</v>
      </c>
      <c r="AB847" s="250">
        <f>VLOOKUP($A847,'App C Assum'!$A:$I,7,FALSE)</f>
        <v>0</v>
      </c>
      <c r="AC847" s="250">
        <f>VLOOKUP($A847,'App C Assum'!$A:$I,8,FALSE)</f>
        <v>0</v>
      </c>
      <c r="AD847" s="250">
        <f>VLOOKUP($A847,'App C Assum'!$A:$I,9,FALSE)</f>
        <v>0</v>
      </c>
      <c r="AG847" s="250">
        <f>VLOOKUP($A847,'App C Share Outflows'!$A:$I,5,FALSE)</f>
        <v>49326.58797999988</v>
      </c>
      <c r="AH847" s="250">
        <f>VLOOKUP($A847,'App C Share Outflows'!$A:$I,6,FALSE)</f>
        <v>49326.58797999988</v>
      </c>
      <c r="AI847" s="250">
        <f>VLOOKUP($A847,'App C Share Outflows'!$A:$I,7,FALSE)</f>
        <v>36937.310079999952</v>
      </c>
      <c r="AJ847" s="250">
        <f>VLOOKUP($A847,'App C Share Outflows'!$A:$I,8,FALSE)</f>
        <v>0</v>
      </c>
      <c r="AK847" s="250">
        <f>VLOOKUP($A847,'App C Share Outflows'!$A:$I,9,FALSE)</f>
        <v>0</v>
      </c>
      <c r="AN847" s="250">
        <f>VLOOKUP($A847,'App C Share Inflows'!$A:$I,5,FALSE)</f>
        <v>-30175.23874999999</v>
      </c>
      <c r="AO847" s="250">
        <f>VLOOKUP($A847,'App C Share Inflows'!$A:$I,6,FALSE)</f>
        <v>-5419.2387499999895</v>
      </c>
      <c r="AP847" s="250">
        <f>VLOOKUP($A847,'App C Share Inflows'!$A:$I,7,FALSE)</f>
        <v>0</v>
      </c>
      <c r="AQ847" s="250">
        <f>VLOOKUP($A847,'App C Share Inflows'!$A:$I,8,FALSE)</f>
        <v>0</v>
      </c>
      <c r="AR847" s="250">
        <f>VLOOKUP($A847,'App C Share Inflows'!$A:$I,9,FALSE)</f>
        <v>0</v>
      </c>
    </row>
    <row r="848" spans="1:44">
      <c r="A848" s="4">
        <v>99251</v>
      </c>
      <c r="B848" s="84" t="s">
        <v>838</v>
      </c>
      <c r="C848" s="249">
        <f>VLOOKUP($A848,'App C Total'!$A:$I,3,FALSE)</f>
        <v>1.8853699999999999E-3</v>
      </c>
      <c r="D848" s="44"/>
      <c r="E848" s="250">
        <f>VLOOKUP($A848,'App C Total'!$A:$I,5,FALSE)</f>
        <v>1986963.1419325005</v>
      </c>
      <c r="F848" s="250">
        <f>VLOOKUP($A848,'App C Total'!$A:$I,6,FALSE)</f>
        <v>1030181.2998125006</v>
      </c>
      <c r="G848" s="250">
        <f>VLOOKUP($A848,'App C Total'!$A:$I,7,FALSE)</f>
        <v>2237598.7947325003</v>
      </c>
      <c r="H848" s="250">
        <f>VLOOKUP($A848,'App C Total'!$A:$I,8,FALSE)</f>
        <v>141319.79371999999</v>
      </c>
      <c r="I848" s="250">
        <f>VLOOKUP($A848,'App C Total'!$A:$I,9,FALSE)</f>
        <v>0</v>
      </c>
      <c r="L848" s="250">
        <f>VLOOKUP($A848,'App C Exp'!$A:$I,5,FALSE)</f>
        <v>541853.45262999996</v>
      </c>
      <c r="M848" s="250">
        <f>VLOOKUP($A848,'App C Exp'!$A:$I,6,FALSE)</f>
        <v>402317.21892999997</v>
      </c>
      <c r="N848" s="250">
        <f>VLOOKUP($A848,'App C Exp'!$A:$I,7,FALSE)</f>
        <v>417292.71283999999</v>
      </c>
      <c r="O848" s="250">
        <f>VLOOKUP($A848,'App C Exp'!$A:$I,8,FALSE)</f>
        <v>0</v>
      </c>
      <c r="P848" s="250">
        <f>VLOOKUP($A848,'App C Exp'!$A:$I,9,FALSE)</f>
        <v>0</v>
      </c>
      <c r="S848" s="250">
        <f>VLOOKUP($A848,'App C Inv'!$A:$I,5,FALSE)</f>
        <v>832607.67255000002</v>
      </c>
      <c r="T848" s="250">
        <f>VLOOKUP($A848,'App C Inv'!$A:$I,6,FALSE)</f>
        <v>552021.25303999998</v>
      </c>
      <c r="U848" s="250">
        <f>VLOOKUP($A848,'App C Inv'!$A:$I,7,FALSE)</f>
        <v>1816110.9330499999</v>
      </c>
      <c r="V848" s="250">
        <f>VLOOKUP($A848,'App C Inv'!$A:$I,8,FALSE)</f>
        <v>141319.79371999999</v>
      </c>
      <c r="W848" s="250">
        <f>VLOOKUP($A848,'App C Inv'!$A:$I,9,FALSE)</f>
        <v>0</v>
      </c>
      <c r="Z848" s="250">
        <f>VLOOKUP($A848,'App C Assum'!$A:$I,5,FALSE)</f>
        <v>530624.18891000003</v>
      </c>
      <c r="AA848" s="250">
        <f>VLOOKUP($A848,'App C Assum'!$A:$I,6,FALSE)</f>
        <v>0</v>
      </c>
      <c r="AB848" s="250">
        <f>VLOOKUP($A848,'App C Assum'!$A:$I,7,FALSE)</f>
        <v>0</v>
      </c>
      <c r="AC848" s="250">
        <f>VLOOKUP($A848,'App C Assum'!$A:$I,8,FALSE)</f>
        <v>0</v>
      </c>
      <c r="AD848" s="250">
        <f>VLOOKUP($A848,'App C Assum'!$A:$I,9,FALSE)</f>
        <v>0</v>
      </c>
      <c r="AG848" s="250">
        <f>VLOOKUP($A848,'App C Share Outflows'!$A:$I,5,FALSE)</f>
        <v>107127.94159250057</v>
      </c>
      <c r="AH848" s="250">
        <f>VLOOKUP($A848,'App C Share Outflows'!$A:$I,6,FALSE)</f>
        <v>101092.94159250057</v>
      </c>
      <c r="AI848" s="250">
        <f>VLOOKUP($A848,'App C Share Outflows'!$A:$I,7,FALSE)</f>
        <v>4195.148842500319</v>
      </c>
      <c r="AJ848" s="250">
        <f>VLOOKUP($A848,'App C Share Outflows'!$A:$I,8,FALSE)</f>
        <v>0</v>
      </c>
      <c r="AK848" s="250">
        <f>VLOOKUP($A848,'App C Share Outflows'!$A:$I,9,FALSE)</f>
        <v>0</v>
      </c>
      <c r="AN848" s="250">
        <f>VLOOKUP($A848,'App C Share Inflows'!$A:$I,5,FALSE)</f>
        <v>-25250.113750000019</v>
      </c>
      <c r="AO848" s="250">
        <f>VLOOKUP($A848,'App C Share Inflows'!$A:$I,6,FALSE)</f>
        <v>-25250.113750000019</v>
      </c>
      <c r="AP848" s="250">
        <f>VLOOKUP($A848,'App C Share Inflows'!$A:$I,7,FALSE)</f>
        <v>0</v>
      </c>
      <c r="AQ848" s="250">
        <f>VLOOKUP($A848,'App C Share Inflows'!$A:$I,8,FALSE)</f>
        <v>0</v>
      </c>
      <c r="AR848" s="250">
        <f>VLOOKUP($A848,'App C Share Inflows'!$A:$I,9,FALSE)</f>
        <v>0</v>
      </c>
    </row>
    <row r="849" spans="1:44">
      <c r="A849" s="4">
        <v>99252</v>
      </c>
      <c r="B849" s="84" t="s">
        <v>839</v>
      </c>
      <c r="C849" s="249">
        <f>VLOOKUP($A849,'App C Total'!$A:$I,3,FALSE)</f>
        <v>7.7733000000000001E-4</v>
      </c>
      <c r="D849" s="44"/>
      <c r="E849" s="250">
        <f>VLOOKUP($A849,'App C Total'!$A:$I,5,FALSE)</f>
        <v>799737.55674249993</v>
      </c>
      <c r="F849" s="250">
        <f>VLOOKUP($A849,'App C Total'!$A:$I,6,FALSE)</f>
        <v>420561.69366249995</v>
      </c>
      <c r="G849" s="250">
        <f>VLOOKUP($A849,'App C Total'!$A:$I,7,FALSE)</f>
        <v>927743.91744250001</v>
      </c>
      <c r="H849" s="250">
        <f>VLOOKUP($A849,'App C Total'!$A:$I,8,FALSE)</f>
        <v>58265.547480000001</v>
      </c>
      <c r="I849" s="250">
        <f>VLOOKUP($A849,'App C Total'!$A:$I,9,FALSE)</f>
        <v>0</v>
      </c>
      <c r="L849" s="250">
        <f>VLOOKUP($A849,'App C Exp'!$A:$I,5,FALSE)</f>
        <v>223403.86467000001</v>
      </c>
      <c r="M849" s="250">
        <f>VLOOKUP($A849,'App C Exp'!$A:$I,6,FALSE)</f>
        <v>165873.67137</v>
      </c>
      <c r="N849" s="250">
        <f>VLOOKUP($A849,'App C Exp'!$A:$I,7,FALSE)</f>
        <v>172048.00356000001</v>
      </c>
      <c r="O849" s="250">
        <f>VLOOKUP($A849,'App C Exp'!$A:$I,8,FALSE)</f>
        <v>0</v>
      </c>
      <c r="P849" s="250">
        <f>VLOOKUP($A849,'App C Exp'!$A:$I,9,FALSE)</f>
        <v>0</v>
      </c>
      <c r="S849" s="250">
        <f>VLOOKUP($A849,'App C Inv'!$A:$I,5,FALSE)</f>
        <v>343280.58795000002</v>
      </c>
      <c r="T849" s="250">
        <f>VLOOKUP($A849,'App C Inv'!$A:$I,6,FALSE)</f>
        <v>227596.00536000001</v>
      </c>
      <c r="U849" s="250">
        <f>VLOOKUP($A849,'App C Inv'!$A:$I,7,FALSE)</f>
        <v>748774.78245000006</v>
      </c>
      <c r="V849" s="250">
        <f>VLOOKUP($A849,'App C Inv'!$A:$I,8,FALSE)</f>
        <v>58265.547480000001</v>
      </c>
      <c r="W849" s="250">
        <f>VLOOKUP($A849,'App C Inv'!$A:$I,9,FALSE)</f>
        <v>0</v>
      </c>
      <c r="Z849" s="250">
        <f>VLOOKUP($A849,'App C Assum'!$A:$I,5,FALSE)</f>
        <v>218774.08718999999</v>
      </c>
      <c r="AA849" s="250">
        <f>VLOOKUP($A849,'App C Assum'!$A:$I,6,FALSE)</f>
        <v>0</v>
      </c>
      <c r="AB849" s="250">
        <f>VLOOKUP($A849,'App C Assum'!$A:$I,7,FALSE)</f>
        <v>0</v>
      </c>
      <c r="AC849" s="250">
        <f>VLOOKUP($A849,'App C Assum'!$A:$I,8,FALSE)</f>
        <v>0</v>
      </c>
      <c r="AD849" s="250">
        <f>VLOOKUP($A849,'App C Assum'!$A:$I,9,FALSE)</f>
        <v>0</v>
      </c>
      <c r="AG849" s="250">
        <f>VLOOKUP($A849,'App C Share Outflows'!$A:$I,5,FALSE)</f>
        <v>51533.898182499936</v>
      </c>
      <c r="AH849" s="250">
        <f>VLOOKUP($A849,'App C Share Outflows'!$A:$I,6,FALSE)</f>
        <v>51533.898182499936</v>
      </c>
      <c r="AI849" s="250">
        <f>VLOOKUP($A849,'App C Share Outflows'!$A:$I,7,FALSE)</f>
        <v>6921.1314324999839</v>
      </c>
      <c r="AJ849" s="250">
        <f>VLOOKUP($A849,'App C Share Outflows'!$A:$I,8,FALSE)</f>
        <v>0</v>
      </c>
      <c r="AK849" s="250">
        <f>VLOOKUP($A849,'App C Share Outflows'!$A:$I,9,FALSE)</f>
        <v>0</v>
      </c>
      <c r="AN849" s="250">
        <f>VLOOKUP($A849,'App C Share Inflows'!$A:$I,5,FALSE)</f>
        <v>-37254.881249999977</v>
      </c>
      <c r="AO849" s="250">
        <f>VLOOKUP($A849,'App C Share Inflows'!$A:$I,6,FALSE)</f>
        <v>-24441.881249999977</v>
      </c>
      <c r="AP849" s="250">
        <f>VLOOKUP($A849,'App C Share Inflows'!$A:$I,7,FALSE)</f>
        <v>0</v>
      </c>
      <c r="AQ849" s="250">
        <f>VLOOKUP($A849,'App C Share Inflows'!$A:$I,8,FALSE)</f>
        <v>0</v>
      </c>
      <c r="AR849" s="250">
        <f>VLOOKUP($A849,'App C Share Inflows'!$A:$I,9,FALSE)</f>
        <v>0</v>
      </c>
    </row>
    <row r="850" spans="1:44">
      <c r="A850" s="4">
        <v>99261</v>
      </c>
      <c r="B850" s="84" t="s">
        <v>840</v>
      </c>
      <c r="C850" s="249">
        <f>VLOOKUP($A850,'App C Total'!$A:$I,3,FALSE)</f>
        <v>2.8579399999999998E-3</v>
      </c>
      <c r="D850" s="44"/>
      <c r="E850" s="250">
        <f>VLOOKUP($A850,'App C Total'!$A:$I,5,FALSE)</f>
        <v>3122043.6939649996</v>
      </c>
      <c r="F850" s="250">
        <f>VLOOKUP($A850,'App C Total'!$A:$I,6,FALSE)</f>
        <v>1714667.1425249993</v>
      </c>
      <c r="G850" s="250">
        <f>VLOOKUP($A850,'App C Total'!$A:$I,7,FALSE)</f>
        <v>3582140.3514649994</v>
      </c>
      <c r="H850" s="250">
        <f>VLOOKUP($A850,'App C Total'!$A:$I,8,FALSE)</f>
        <v>214219.75063999998</v>
      </c>
      <c r="I850" s="250">
        <f>VLOOKUP($A850,'App C Total'!$A:$I,9,FALSE)</f>
        <v>0</v>
      </c>
      <c r="L850" s="250">
        <f>VLOOKUP($A850,'App C Exp'!$A:$I,5,FALSE)</f>
        <v>821369.09805999999</v>
      </c>
      <c r="M850" s="250">
        <f>VLOOKUP($A850,'App C Exp'!$A:$I,6,FALSE)</f>
        <v>609852.95866</v>
      </c>
      <c r="N850" s="250">
        <f>VLOOKUP($A850,'App C Exp'!$A:$I,7,FALSE)</f>
        <v>632553.57607999991</v>
      </c>
      <c r="O850" s="250">
        <f>VLOOKUP($A850,'App C Exp'!$A:$I,8,FALSE)</f>
        <v>0</v>
      </c>
      <c r="P850" s="250">
        <f>VLOOKUP($A850,'App C Exp'!$A:$I,9,FALSE)</f>
        <v>0</v>
      </c>
      <c r="S850" s="250">
        <f>VLOOKUP($A850,'App C Inv'!$A:$I,5,FALSE)</f>
        <v>1262109.1731</v>
      </c>
      <c r="T850" s="250">
        <f>VLOOKUP($A850,'App C Inv'!$A:$I,6,FALSE)</f>
        <v>836781.96847999992</v>
      </c>
      <c r="U850" s="250">
        <f>VLOOKUP($A850,'App C Inv'!$A:$I,7,FALSE)</f>
        <v>2752953.5740999999</v>
      </c>
      <c r="V850" s="250">
        <f>VLOOKUP($A850,'App C Inv'!$A:$I,8,FALSE)</f>
        <v>214219.75063999998</v>
      </c>
      <c r="W850" s="250">
        <f>VLOOKUP($A850,'App C Inv'!$A:$I,9,FALSE)</f>
        <v>0</v>
      </c>
      <c r="Z850" s="250">
        <f>VLOOKUP($A850,'App C Assum'!$A:$I,5,FALSE)</f>
        <v>804347.20741999999</v>
      </c>
      <c r="AA850" s="250">
        <f>VLOOKUP($A850,'App C Assum'!$A:$I,6,FALSE)</f>
        <v>0</v>
      </c>
      <c r="AB850" s="250">
        <f>VLOOKUP($A850,'App C Assum'!$A:$I,7,FALSE)</f>
        <v>0</v>
      </c>
      <c r="AC850" s="250">
        <f>VLOOKUP($A850,'App C Assum'!$A:$I,8,FALSE)</f>
        <v>0</v>
      </c>
      <c r="AD850" s="250">
        <f>VLOOKUP($A850,'App C Assum'!$A:$I,9,FALSE)</f>
        <v>0</v>
      </c>
      <c r="AG850" s="250">
        <f>VLOOKUP($A850,'App C Share Outflows'!$A:$I,5,FALSE)</f>
        <v>320071.32788499957</v>
      </c>
      <c r="AH850" s="250">
        <f>VLOOKUP($A850,'App C Share Outflows'!$A:$I,6,FALSE)</f>
        <v>320071.32788499957</v>
      </c>
      <c r="AI850" s="250">
        <f>VLOOKUP($A850,'App C Share Outflows'!$A:$I,7,FALSE)</f>
        <v>196633.20128499961</v>
      </c>
      <c r="AJ850" s="250">
        <f>VLOOKUP($A850,'App C Share Outflows'!$A:$I,8,FALSE)</f>
        <v>0</v>
      </c>
      <c r="AK850" s="250">
        <f>VLOOKUP($A850,'App C Share Outflows'!$A:$I,9,FALSE)</f>
        <v>0</v>
      </c>
      <c r="AN850" s="250">
        <f>VLOOKUP($A850,'App C Share Inflows'!$A:$I,5,FALSE)</f>
        <v>-85853.112499999988</v>
      </c>
      <c r="AO850" s="250">
        <f>VLOOKUP($A850,'App C Share Inflows'!$A:$I,6,FALSE)</f>
        <v>-52039.112499999988</v>
      </c>
      <c r="AP850" s="250">
        <f>VLOOKUP($A850,'App C Share Inflows'!$A:$I,7,FALSE)</f>
        <v>0</v>
      </c>
      <c r="AQ850" s="250">
        <f>VLOOKUP($A850,'App C Share Inflows'!$A:$I,8,FALSE)</f>
        <v>0</v>
      </c>
      <c r="AR850" s="250">
        <f>VLOOKUP($A850,'App C Share Inflows'!$A:$I,9,FALSE)</f>
        <v>0</v>
      </c>
    </row>
    <row r="851" spans="1:44">
      <c r="A851" s="4">
        <v>99271</v>
      </c>
      <c r="B851" s="84" t="s">
        <v>841</v>
      </c>
      <c r="C851" s="249">
        <f>VLOOKUP($A851,'App C Total'!$A:$I,3,FALSE)</f>
        <v>5.3697299999999996E-3</v>
      </c>
      <c r="D851" s="44"/>
      <c r="E851" s="250">
        <f>VLOOKUP($A851,'App C Total'!$A:$I,5,FALSE)</f>
        <v>5757589.453492499</v>
      </c>
      <c r="F851" s="250">
        <f>VLOOKUP($A851,'App C Total'!$A:$I,6,FALSE)</f>
        <v>2847889.4880124992</v>
      </c>
      <c r="G851" s="250">
        <f>VLOOKUP($A851,'App C Total'!$A:$I,7,FALSE)</f>
        <v>6590886.8132424997</v>
      </c>
      <c r="H851" s="250">
        <f>VLOOKUP($A851,'App C Total'!$A:$I,8,FALSE)</f>
        <v>402493.48187999998</v>
      </c>
      <c r="I851" s="250">
        <f>VLOOKUP($A851,'App C Total'!$A:$I,9,FALSE)</f>
        <v>0</v>
      </c>
      <c r="L851" s="250">
        <f>VLOOKUP($A851,'App C Exp'!$A:$I,5,FALSE)</f>
        <v>1543255.0322699999</v>
      </c>
      <c r="M851" s="250">
        <f>VLOOKUP($A851,'App C Exp'!$A:$I,6,FALSE)</f>
        <v>1145841.3149699999</v>
      </c>
      <c r="N851" s="250">
        <f>VLOOKUP($A851,'App C Exp'!$A:$I,7,FALSE)</f>
        <v>1188493.08036</v>
      </c>
      <c r="O851" s="250">
        <f>VLOOKUP($A851,'App C Exp'!$A:$I,8,FALSE)</f>
        <v>0</v>
      </c>
      <c r="P851" s="250">
        <f>VLOOKUP($A851,'App C Exp'!$A:$I,9,FALSE)</f>
        <v>0</v>
      </c>
      <c r="S851" s="250">
        <f>VLOOKUP($A851,'App C Inv'!$A:$I,5,FALSE)</f>
        <v>2371353.3139499999</v>
      </c>
      <c r="T851" s="250">
        <f>VLOOKUP($A851,'App C Inv'!$A:$I,6,FALSE)</f>
        <v>1572213.9861599999</v>
      </c>
      <c r="U851" s="250">
        <f>VLOOKUP($A851,'App C Inv'!$A:$I,7,FALSE)</f>
        <v>5172472.9684499996</v>
      </c>
      <c r="V851" s="250">
        <f>VLOOKUP($A851,'App C Inv'!$A:$I,8,FALSE)</f>
        <v>402493.48187999998</v>
      </c>
      <c r="W851" s="250">
        <f>VLOOKUP($A851,'App C Inv'!$A:$I,9,FALSE)</f>
        <v>0</v>
      </c>
      <c r="Z851" s="250">
        <f>VLOOKUP($A851,'App C Assum'!$A:$I,5,FALSE)</f>
        <v>1511272.9203899999</v>
      </c>
      <c r="AA851" s="250">
        <f>VLOOKUP($A851,'App C Assum'!$A:$I,6,FALSE)</f>
        <v>0</v>
      </c>
      <c r="AB851" s="250">
        <f>VLOOKUP($A851,'App C Assum'!$A:$I,7,FALSE)</f>
        <v>0</v>
      </c>
      <c r="AC851" s="250">
        <f>VLOOKUP($A851,'App C Assum'!$A:$I,8,FALSE)</f>
        <v>0</v>
      </c>
      <c r="AD851" s="250">
        <f>VLOOKUP($A851,'App C Assum'!$A:$I,9,FALSE)</f>
        <v>0</v>
      </c>
      <c r="AG851" s="250">
        <f>VLOOKUP($A851,'App C Share Outflows'!$A:$I,5,FALSE)</f>
        <v>431794.76443249994</v>
      </c>
      <c r="AH851" s="250">
        <f>VLOOKUP($A851,'App C Share Outflows'!$A:$I,6,FALSE)</f>
        <v>229920.76443249994</v>
      </c>
      <c r="AI851" s="250">
        <f>VLOOKUP($A851,'App C Share Outflows'!$A:$I,7,FALSE)</f>
        <v>229920.76443249994</v>
      </c>
      <c r="AJ851" s="250">
        <f>VLOOKUP($A851,'App C Share Outflows'!$A:$I,8,FALSE)</f>
        <v>0</v>
      </c>
      <c r="AK851" s="250">
        <f>VLOOKUP($A851,'App C Share Outflows'!$A:$I,9,FALSE)</f>
        <v>0</v>
      </c>
      <c r="AN851" s="250">
        <f>VLOOKUP($A851,'App C Share Inflows'!$A:$I,5,FALSE)</f>
        <v>-100086.57755000039</v>
      </c>
      <c r="AO851" s="250">
        <f>VLOOKUP($A851,'App C Share Inflows'!$A:$I,6,FALSE)</f>
        <v>-100086.57755000039</v>
      </c>
      <c r="AP851" s="250">
        <f>VLOOKUP($A851,'App C Share Inflows'!$A:$I,7,FALSE)</f>
        <v>0</v>
      </c>
      <c r="AQ851" s="250">
        <f>VLOOKUP($A851,'App C Share Inflows'!$A:$I,8,FALSE)</f>
        <v>0</v>
      </c>
      <c r="AR851" s="250">
        <f>VLOOKUP($A851,'App C Share Inflows'!$A:$I,9,FALSE)</f>
        <v>0</v>
      </c>
    </row>
    <row r="852" spans="1:44">
      <c r="A852" s="4">
        <v>99281</v>
      </c>
      <c r="B852" s="84" t="s">
        <v>842</v>
      </c>
      <c r="C852" s="249">
        <f>VLOOKUP($A852,'App C Total'!$A:$I,3,FALSE)</f>
        <v>3.69251E-3</v>
      </c>
      <c r="D852" s="44"/>
      <c r="E852" s="250">
        <f>VLOOKUP($A852,'App C Total'!$A:$I,5,FALSE)</f>
        <v>4153508.3482725015</v>
      </c>
      <c r="F852" s="250">
        <f>VLOOKUP($A852,'App C Total'!$A:$I,6,FALSE)</f>
        <v>1872176.1755125006</v>
      </c>
      <c r="G852" s="250">
        <f>VLOOKUP($A852,'App C Total'!$A:$I,7,FALSE)</f>
        <v>4327818.1249475004</v>
      </c>
      <c r="H852" s="250">
        <f>VLOOKUP($A852,'App C Total'!$A:$I,8,FALSE)</f>
        <v>276775.77956</v>
      </c>
      <c r="I852" s="250">
        <f>VLOOKUP($A852,'App C Total'!$A:$I,9,FALSE)</f>
        <v>0</v>
      </c>
      <c r="L852" s="250">
        <f>VLOOKUP($A852,'App C Exp'!$A:$I,5,FALSE)</f>
        <v>1061223.6814900001</v>
      </c>
      <c r="M852" s="250">
        <f>VLOOKUP($A852,'App C Exp'!$A:$I,6,FALSE)</f>
        <v>787941.01639</v>
      </c>
      <c r="N852" s="250">
        <f>VLOOKUP($A852,'App C Exp'!$A:$I,7,FALSE)</f>
        <v>817270.62332000001</v>
      </c>
      <c r="O852" s="250">
        <f>VLOOKUP($A852,'App C Exp'!$A:$I,8,FALSE)</f>
        <v>0</v>
      </c>
      <c r="P852" s="250">
        <f>VLOOKUP($A852,'App C Exp'!$A:$I,9,FALSE)</f>
        <v>0</v>
      </c>
      <c r="S852" s="250">
        <f>VLOOKUP($A852,'App C Inv'!$A:$I,5,FALSE)</f>
        <v>1630667.8036499999</v>
      </c>
      <c r="T852" s="250">
        <f>VLOOKUP($A852,'App C Inv'!$A:$I,6,FALSE)</f>
        <v>1081137.3879199999</v>
      </c>
      <c r="U852" s="250">
        <f>VLOOKUP($A852,'App C Inv'!$A:$I,7,FALSE)</f>
        <v>3556865.6451499998</v>
      </c>
      <c r="V852" s="250">
        <f>VLOOKUP($A852,'App C Inv'!$A:$I,8,FALSE)</f>
        <v>276775.77956</v>
      </c>
      <c r="W852" s="250">
        <f>VLOOKUP($A852,'App C Inv'!$A:$I,9,FALSE)</f>
        <v>0</v>
      </c>
      <c r="Z852" s="250">
        <f>VLOOKUP($A852,'App C Assum'!$A:$I,5,FALSE)</f>
        <v>1039231.09193</v>
      </c>
      <c r="AA852" s="250">
        <f>VLOOKUP($A852,'App C Assum'!$A:$I,6,FALSE)</f>
        <v>0</v>
      </c>
      <c r="AB852" s="250">
        <f>VLOOKUP($A852,'App C Assum'!$A:$I,7,FALSE)</f>
        <v>0</v>
      </c>
      <c r="AC852" s="250">
        <f>VLOOKUP($A852,'App C Assum'!$A:$I,8,FALSE)</f>
        <v>0</v>
      </c>
      <c r="AD852" s="250">
        <f>VLOOKUP($A852,'App C Assum'!$A:$I,9,FALSE)</f>
        <v>0</v>
      </c>
      <c r="AG852" s="250">
        <f>VLOOKUP($A852,'App C Share Outflows'!$A:$I,5,FALSE)</f>
        <v>566879.53534999955</v>
      </c>
      <c r="AH852" s="250">
        <f>VLOOKUP($A852,'App C Share Outflows'!$A:$I,6,FALSE)</f>
        <v>147591.53534999955</v>
      </c>
      <c r="AI852" s="250">
        <f>VLOOKUP($A852,'App C Share Outflows'!$A:$I,7,FALSE)</f>
        <v>0</v>
      </c>
      <c r="AJ852" s="250">
        <f>VLOOKUP($A852,'App C Share Outflows'!$A:$I,8,FALSE)</f>
        <v>0</v>
      </c>
      <c r="AK852" s="250">
        <f>VLOOKUP($A852,'App C Share Outflows'!$A:$I,9,FALSE)</f>
        <v>0</v>
      </c>
      <c r="AN852" s="250">
        <f>VLOOKUP($A852,'App C Share Inflows'!$A:$I,5,FALSE)</f>
        <v>-144493.76414749885</v>
      </c>
      <c r="AO852" s="250">
        <f>VLOOKUP($A852,'App C Share Inflows'!$A:$I,6,FALSE)</f>
        <v>-144493.76414749885</v>
      </c>
      <c r="AP852" s="250">
        <f>VLOOKUP($A852,'App C Share Inflows'!$A:$I,7,FALSE)</f>
        <v>-46318.143522498867</v>
      </c>
      <c r="AQ852" s="250">
        <f>VLOOKUP($A852,'App C Share Inflows'!$A:$I,8,FALSE)</f>
        <v>0</v>
      </c>
      <c r="AR852" s="250">
        <f>VLOOKUP($A852,'App C Share Inflows'!$A:$I,9,FALSE)</f>
        <v>0</v>
      </c>
    </row>
    <row r="853" spans="1:44">
      <c r="A853" s="4">
        <v>99291</v>
      </c>
      <c r="B853" s="84" t="s">
        <v>843</v>
      </c>
      <c r="C853" s="249">
        <f>VLOOKUP($A853,'App C Total'!$A:$I,3,FALSE)</f>
        <v>1.2449099999999999E-3</v>
      </c>
      <c r="D853" s="44"/>
      <c r="E853" s="250">
        <f>VLOOKUP($A853,'App C Total'!$A:$I,5,FALSE)</f>
        <v>1400167.8464224997</v>
      </c>
      <c r="F853" s="250">
        <f>VLOOKUP($A853,'App C Total'!$A:$I,6,FALSE)</f>
        <v>711154.61126249982</v>
      </c>
      <c r="G853" s="250">
        <f>VLOOKUP($A853,'App C Total'!$A:$I,7,FALSE)</f>
        <v>1452496.1692474997</v>
      </c>
      <c r="H853" s="250">
        <f>VLOOKUP($A853,'App C Total'!$A:$I,8,FALSE)</f>
        <v>93313.473959999988</v>
      </c>
      <c r="I853" s="250">
        <f>VLOOKUP($A853,'App C Total'!$A:$I,9,FALSE)</f>
        <v>0</v>
      </c>
      <c r="L853" s="250">
        <f>VLOOKUP($A853,'App C Exp'!$A:$I,5,FALSE)</f>
        <v>357785.88908999995</v>
      </c>
      <c r="M853" s="250">
        <f>VLOOKUP($A853,'App C Exp'!$A:$I,6,FALSE)</f>
        <v>265650.09998999996</v>
      </c>
      <c r="N853" s="250">
        <f>VLOOKUP($A853,'App C Exp'!$A:$I,7,FALSE)</f>
        <v>275538.42011999997</v>
      </c>
      <c r="O853" s="250">
        <f>VLOOKUP($A853,'App C Exp'!$A:$I,8,FALSE)</f>
        <v>0</v>
      </c>
      <c r="P853" s="250">
        <f>VLOOKUP($A853,'App C Exp'!$A:$I,9,FALSE)</f>
        <v>0</v>
      </c>
      <c r="S853" s="250">
        <f>VLOOKUP($A853,'App C Inv'!$A:$I,5,FALSE)</f>
        <v>549770.92964999995</v>
      </c>
      <c r="T853" s="250">
        <f>VLOOKUP($A853,'App C Inv'!$A:$I,6,FALSE)</f>
        <v>364499.68871999998</v>
      </c>
      <c r="U853" s="250">
        <f>VLOOKUP($A853,'App C Inv'!$A:$I,7,FALSE)</f>
        <v>1199178.2311499999</v>
      </c>
      <c r="V853" s="250">
        <f>VLOOKUP($A853,'App C Inv'!$A:$I,8,FALSE)</f>
        <v>93313.473959999988</v>
      </c>
      <c r="W853" s="250">
        <f>VLOOKUP($A853,'App C Inv'!$A:$I,9,FALSE)</f>
        <v>0</v>
      </c>
      <c r="Z853" s="250">
        <f>VLOOKUP($A853,'App C Assum'!$A:$I,5,FALSE)</f>
        <v>350371.20512999996</v>
      </c>
      <c r="AA853" s="250">
        <f>VLOOKUP($A853,'App C Assum'!$A:$I,6,FALSE)</f>
        <v>0</v>
      </c>
      <c r="AB853" s="250">
        <f>VLOOKUP($A853,'App C Assum'!$A:$I,7,FALSE)</f>
        <v>0</v>
      </c>
      <c r="AC853" s="250">
        <f>VLOOKUP($A853,'App C Assum'!$A:$I,8,FALSE)</f>
        <v>0</v>
      </c>
      <c r="AD853" s="250">
        <f>VLOOKUP($A853,'App C Assum'!$A:$I,9,FALSE)</f>
        <v>0</v>
      </c>
      <c r="AG853" s="250">
        <f>VLOOKUP($A853,'App C Share Outflows'!$A:$I,5,FALSE)</f>
        <v>210929.30270000006</v>
      </c>
      <c r="AH853" s="250">
        <f>VLOOKUP($A853,'App C Share Outflows'!$A:$I,6,FALSE)</f>
        <v>149694.30270000006</v>
      </c>
      <c r="AI853" s="250">
        <f>VLOOKUP($A853,'App C Share Outflows'!$A:$I,7,FALSE)</f>
        <v>0</v>
      </c>
      <c r="AJ853" s="250">
        <f>VLOOKUP($A853,'App C Share Outflows'!$A:$I,8,FALSE)</f>
        <v>0</v>
      </c>
      <c r="AK853" s="250">
        <f>VLOOKUP($A853,'App C Share Outflows'!$A:$I,9,FALSE)</f>
        <v>0</v>
      </c>
      <c r="AN853" s="250">
        <f>VLOOKUP($A853,'App C Share Inflows'!$A:$I,5,FALSE)</f>
        <v>-68689.480147500231</v>
      </c>
      <c r="AO853" s="250">
        <f>VLOOKUP($A853,'App C Share Inflows'!$A:$I,6,FALSE)</f>
        <v>-68689.480147500231</v>
      </c>
      <c r="AP853" s="250">
        <f>VLOOKUP($A853,'App C Share Inflows'!$A:$I,7,FALSE)</f>
        <v>-22220.482022500222</v>
      </c>
      <c r="AQ853" s="250">
        <f>VLOOKUP($A853,'App C Share Inflows'!$A:$I,8,FALSE)</f>
        <v>0</v>
      </c>
      <c r="AR853" s="250">
        <f>VLOOKUP($A853,'App C Share Inflows'!$A:$I,9,FALSE)</f>
        <v>0</v>
      </c>
    </row>
    <row r="854" spans="1:44">
      <c r="A854" s="4">
        <v>99301</v>
      </c>
      <c r="B854" s="84" t="s">
        <v>844</v>
      </c>
      <c r="C854" s="249">
        <f>VLOOKUP($A854,'App C Total'!$A:$I,3,FALSE)</f>
        <v>1.30272E-3</v>
      </c>
      <c r="D854" s="44"/>
      <c r="E854" s="250">
        <f>VLOOKUP($A854,'App C Total'!$A:$I,5,FALSE)</f>
        <v>1193133.3306199999</v>
      </c>
      <c r="F854" s="250">
        <f>VLOOKUP($A854,'App C Total'!$A:$I,6,FALSE)</f>
        <v>576257.89989999996</v>
      </c>
      <c r="G854" s="250">
        <f>VLOOKUP($A854,'App C Total'!$A:$I,7,FALSE)</f>
        <v>1476862.3172200001</v>
      </c>
      <c r="H854" s="250">
        <f>VLOOKUP($A854,'App C Total'!$A:$I,8,FALSE)</f>
        <v>97646.680319999999</v>
      </c>
      <c r="I854" s="250">
        <f>VLOOKUP($A854,'App C Total'!$A:$I,9,FALSE)</f>
        <v>0</v>
      </c>
      <c r="L854" s="250">
        <f>VLOOKUP($A854,'App C Exp'!$A:$I,5,FALSE)</f>
        <v>374400.42528000002</v>
      </c>
      <c r="M854" s="250">
        <f>VLOOKUP($A854,'App C Exp'!$A:$I,6,FALSE)</f>
        <v>277986.11807999999</v>
      </c>
      <c r="N854" s="250">
        <f>VLOOKUP($A854,'App C Exp'!$A:$I,7,FALSE)</f>
        <v>288333.62304000003</v>
      </c>
      <c r="O854" s="250">
        <f>VLOOKUP($A854,'App C Exp'!$A:$I,8,FALSE)</f>
        <v>0</v>
      </c>
      <c r="P854" s="250">
        <f>VLOOKUP($A854,'App C Exp'!$A:$I,9,FALSE)</f>
        <v>0</v>
      </c>
      <c r="S854" s="250">
        <f>VLOOKUP($A854,'App C Inv'!$A:$I,5,FALSE)</f>
        <v>575300.69280000008</v>
      </c>
      <c r="T854" s="250">
        <f>VLOOKUP($A854,'App C Inv'!$A:$I,6,FALSE)</f>
        <v>381425.99424000003</v>
      </c>
      <c r="U854" s="250">
        <f>VLOOKUP($A854,'App C Inv'!$A:$I,7,FALSE)</f>
        <v>1254864.5808000001</v>
      </c>
      <c r="V854" s="250">
        <f>VLOOKUP($A854,'App C Inv'!$A:$I,8,FALSE)</f>
        <v>97646.680319999999</v>
      </c>
      <c r="W854" s="250">
        <f>VLOOKUP($A854,'App C Inv'!$A:$I,9,FALSE)</f>
        <v>0</v>
      </c>
      <c r="Z854" s="250">
        <f>VLOOKUP($A854,'App C Assum'!$A:$I,5,FALSE)</f>
        <v>366641.42496000003</v>
      </c>
      <c r="AA854" s="250">
        <f>VLOOKUP($A854,'App C Assum'!$A:$I,6,FALSE)</f>
        <v>0</v>
      </c>
      <c r="AB854" s="250">
        <f>VLOOKUP($A854,'App C Assum'!$A:$I,7,FALSE)</f>
        <v>0</v>
      </c>
      <c r="AC854" s="250">
        <f>VLOOKUP($A854,'App C Assum'!$A:$I,8,FALSE)</f>
        <v>0</v>
      </c>
      <c r="AD854" s="250">
        <f>VLOOKUP($A854,'App C Assum'!$A:$I,9,FALSE)</f>
        <v>0</v>
      </c>
      <c r="AG854" s="250">
        <f>VLOOKUP($A854,'App C Share Outflows'!$A:$I,5,FALSE)</f>
        <v>0</v>
      </c>
      <c r="AH854" s="250">
        <f>VLOOKUP($A854,'App C Share Outflows'!$A:$I,6,FALSE)</f>
        <v>0</v>
      </c>
      <c r="AI854" s="250">
        <f>VLOOKUP($A854,'App C Share Outflows'!$A:$I,7,FALSE)</f>
        <v>0</v>
      </c>
      <c r="AJ854" s="250">
        <f>VLOOKUP($A854,'App C Share Outflows'!$A:$I,8,FALSE)</f>
        <v>0</v>
      </c>
      <c r="AK854" s="250">
        <f>VLOOKUP($A854,'App C Share Outflows'!$A:$I,9,FALSE)</f>
        <v>0</v>
      </c>
      <c r="AN854" s="250">
        <f>VLOOKUP($A854,'App C Share Inflows'!$A:$I,5,FALSE)</f>
        <v>-123209.21242000014</v>
      </c>
      <c r="AO854" s="250">
        <f>VLOOKUP($A854,'App C Share Inflows'!$A:$I,6,FALSE)</f>
        <v>-83154.212420000142</v>
      </c>
      <c r="AP854" s="250">
        <f>VLOOKUP($A854,'App C Share Inflows'!$A:$I,7,FALSE)</f>
        <v>-66335.886619999917</v>
      </c>
      <c r="AQ854" s="250">
        <f>VLOOKUP($A854,'App C Share Inflows'!$A:$I,8,FALSE)</f>
        <v>0</v>
      </c>
      <c r="AR854" s="250">
        <f>VLOOKUP($A854,'App C Share Inflows'!$A:$I,9,FALSE)</f>
        <v>0</v>
      </c>
    </row>
    <row r="855" spans="1:44">
      <c r="A855" s="4">
        <v>99304</v>
      </c>
      <c r="B855" s="84" t="s">
        <v>845</v>
      </c>
      <c r="C855" s="249">
        <f>VLOOKUP($A855,'App C Total'!$A:$I,3,FALSE)</f>
        <v>1.9380000000000001E-5</v>
      </c>
      <c r="D855" s="44"/>
      <c r="E855" s="250">
        <f>VLOOKUP($A855,'App C Total'!$A:$I,5,FALSE)</f>
        <v>31886.219205000005</v>
      </c>
      <c r="F855" s="250">
        <f>VLOOKUP($A855,'App C Total'!$A:$I,6,FALSE)</f>
        <v>20383.350325000003</v>
      </c>
      <c r="G855" s="250">
        <f>VLOOKUP($A855,'App C Total'!$A:$I,7,FALSE)</f>
        <v>31697.650205000005</v>
      </c>
      <c r="H855" s="250">
        <f>VLOOKUP($A855,'App C Total'!$A:$I,8,FALSE)</f>
        <v>1452.6472800000001</v>
      </c>
      <c r="I855" s="250">
        <f>VLOOKUP($A855,'App C Total'!$A:$I,9,FALSE)</f>
        <v>0</v>
      </c>
      <c r="L855" s="250">
        <f>VLOOKUP($A855,'App C Exp'!$A:$I,5,FALSE)</f>
        <v>5569.7926200000002</v>
      </c>
      <c r="M855" s="250">
        <f>VLOOKUP($A855,'App C Exp'!$A:$I,6,FALSE)</f>
        <v>4135.4788200000003</v>
      </c>
      <c r="N855" s="250">
        <f>VLOOKUP($A855,'App C Exp'!$A:$I,7,FALSE)</f>
        <v>4289.4141600000003</v>
      </c>
      <c r="O855" s="250">
        <f>VLOOKUP($A855,'App C Exp'!$A:$I,8,FALSE)</f>
        <v>0</v>
      </c>
      <c r="P855" s="250">
        <f>VLOOKUP($A855,'App C Exp'!$A:$I,9,FALSE)</f>
        <v>0</v>
      </c>
      <c r="S855" s="250">
        <f>VLOOKUP($A855,'App C Inv'!$A:$I,5,FALSE)</f>
        <v>8558.4987000000001</v>
      </c>
      <c r="T855" s="250">
        <f>VLOOKUP($A855,'App C Inv'!$A:$I,6,FALSE)</f>
        <v>5674.3089600000003</v>
      </c>
      <c r="U855" s="250">
        <f>VLOOKUP($A855,'App C Inv'!$A:$I,7,FALSE)</f>
        <v>18668.075700000001</v>
      </c>
      <c r="V855" s="250">
        <f>VLOOKUP($A855,'App C Inv'!$A:$I,8,FALSE)</f>
        <v>1452.6472800000001</v>
      </c>
      <c r="W855" s="250">
        <f>VLOOKUP($A855,'App C Inv'!$A:$I,9,FALSE)</f>
        <v>0</v>
      </c>
      <c r="Z855" s="250">
        <f>VLOOKUP($A855,'App C Assum'!$A:$I,5,FALSE)</f>
        <v>5454.3653400000003</v>
      </c>
      <c r="AA855" s="250">
        <f>VLOOKUP($A855,'App C Assum'!$A:$I,6,FALSE)</f>
        <v>0</v>
      </c>
      <c r="AB855" s="250">
        <f>VLOOKUP($A855,'App C Assum'!$A:$I,7,FALSE)</f>
        <v>0</v>
      </c>
      <c r="AC855" s="250">
        <f>VLOOKUP($A855,'App C Assum'!$A:$I,8,FALSE)</f>
        <v>0</v>
      </c>
      <c r="AD855" s="250">
        <f>VLOOKUP($A855,'App C Assum'!$A:$I,9,FALSE)</f>
        <v>0</v>
      </c>
      <c r="AG855" s="250">
        <f>VLOOKUP($A855,'App C Share Outflows'!$A:$I,5,FALSE)</f>
        <v>12360.394095000001</v>
      </c>
      <c r="AH855" s="250">
        <f>VLOOKUP($A855,'App C Share Outflows'!$A:$I,6,FALSE)</f>
        <v>10630.394095000001</v>
      </c>
      <c r="AI855" s="250">
        <f>VLOOKUP($A855,'App C Share Outflows'!$A:$I,7,FALSE)</f>
        <v>8740.1603450000021</v>
      </c>
      <c r="AJ855" s="250">
        <f>VLOOKUP($A855,'App C Share Outflows'!$A:$I,8,FALSE)</f>
        <v>0</v>
      </c>
      <c r="AK855" s="250">
        <f>VLOOKUP($A855,'App C Share Outflows'!$A:$I,9,FALSE)</f>
        <v>0</v>
      </c>
      <c r="AN855" s="250">
        <f>VLOOKUP($A855,'App C Share Inflows'!$A:$I,5,FALSE)</f>
        <v>-56.831549999999424</v>
      </c>
      <c r="AO855" s="250">
        <f>VLOOKUP($A855,'App C Share Inflows'!$A:$I,6,FALSE)</f>
        <v>-56.831549999999424</v>
      </c>
      <c r="AP855" s="250">
        <f>VLOOKUP($A855,'App C Share Inflows'!$A:$I,7,FALSE)</f>
        <v>0</v>
      </c>
      <c r="AQ855" s="250">
        <f>VLOOKUP($A855,'App C Share Inflows'!$A:$I,8,FALSE)</f>
        <v>0</v>
      </c>
      <c r="AR855" s="250">
        <f>VLOOKUP($A855,'App C Share Inflows'!$A:$I,9,FALSE)</f>
        <v>0</v>
      </c>
    </row>
    <row r="856" spans="1:44">
      <c r="A856" s="4">
        <v>99311</v>
      </c>
      <c r="B856" s="84" t="s">
        <v>846</v>
      </c>
      <c r="C856" s="249">
        <f>VLOOKUP($A856,'App C Total'!$A:$I,3,FALSE)</f>
        <v>4.2120000000000003E-5</v>
      </c>
      <c r="D856" s="44"/>
      <c r="E856" s="250">
        <f>VLOOKUP($A856,'App C Total'!$A:$I,5,FALSE)</f>
        <v>29435.933995000003</v>
      </c>
      <c r="F856" s="250">
        <f>VLOOKUP($A856,'App C Total'!$A:$I,6,FALSE)</f>
        <v>8006.8288750000065</v>
      </c>
      <c r="G856" s="250">
        <f>VLOOKUP($A856,'App C Total'!$A:$I,7,FALSE)</f>
        <v>38079.693020000006</v>
      </c>
      <c r="H856" s="250">
        <f>VLOOKUP($A856,'App C Total'!$A:$I,8,FALSE)</f>
        <v>3157.1467200000002</v>
      </c>
      <c r="I856" s="250">
        <f>VLOOKUP($A856,'App C Total'!$A:$I,9,FALSE)</f>
        <v>0</v>
      </c>
      <c r="L856" s="250">
        <f>VLOOKUP($A856,'App C Exp'!$A:$I,5,FALSE)</f>
        <v>12105.24588</v>
      </c>
      <c r="M856" s="250">
        <f>VLOOKUP($A856,'App C Exp'!$A:$I,6,FALSE)</f>
        <v>8987.9446800000005</v>
      </c>
      <c r="N856" s="250">
        <f>VLOOKUP($A856,'App C Exp'!$A:$I,7,FALSE)</f>
        <v>9322.5038400000012</v>
      </c>
      <c r="O856" s="250">
        <f>VLOOKUP($A856,'App C Exp'!$A:$I,8,FALSE)</f>
        <v>0</v>
      </c>
      <c r="P856" s="250">
        <f>VLOOKUP($A856,'App C Exp'!$A:$I,9,FALSE)</f>
        <v>0</v>
      </c>
      <c r="S856" s="250">
        <f>VLOOKUP($A856,'App C Inv'!$A:$I,5,FALSE)</f>
        <v>18600.823800000002</v>
      </c>
      <c r="T856" s="250">
        <f>VLOOKUP($A856,'App C Inv'!$A:$I,6,FALSE)</f>
        <v>12332.39904</v>
      </c>
      <c r="U856" s="250">
        <f>VLOOKUP($A856,'App C Inv'!$A:$I,7,FALSE)</f>
        <v>40572.721800000007</v>
      </c>
      <c r="V856" s="250">
        <f>VLOOKUP($A856,'App C Inv'!$A:$I,8,FALSE)</f>
        <v>3157.1467200000002</v>
      </c>
      <c r="W856" s="250">
        <f>VLOOKUP($A856,'App C Inv'!$A:$I,9,FALSE)</f>
        <v>0</v>
      </c>
      <c r="Z856" s="250">
        <f>VLOOKUP($A856,'App C Assum'!$A:$I,5,FALSE)</f>
        <v>11854.37916</v>
      </c>
      <c r="AA856" s="250">
        <f>VLOOKUP($A856,'App C Assum'!$A:$I,6,FALSE)</f>
        <v>0</v>
      </c>
      <c r="AB856" s="250">
        <f>VLOOKUP($A856,'App C Assum'!$A:$I,7,FALSE)</f>
        <v>0</v>
      </c>
      <c r="AC856" s="250">
        <f>VLOOKUP($A856,'App C Assum'!$A:$I,8,FALSE)</f>
        <v>0</v>
      </c>
      <c r="AD856" s="250">
        <f>VLOOKUP($A856,'App C Assum'!$A:$I,9,FALSE)</f>
        <v>0</v>
      </c>
      <c r="AG856" s="250">
        <f>VLOOKUP($A856,'App C Share Outflows'!$A:$I,5,FALSE)</f>
        <v>359.49465000000055</v>
      </c>
      <c r="AH856" s="250">
        <f>VLOOKUP($A856,'App C Share Outflows'!$A:$I,6,FALSE)</f>
        <v>170.49465000000055</v>
      </c>
      <c r="AI856" s="250">
        <f>VLOOKUP($A856,'App C Share Outflows'!$A:$I,7,FALSE)</f>
        <v>0</v>
      </c>
      <c r="AJ856" s="250">
        <f>VLOOKUP($A856,'App C Share Outflows'!$A:$I,8,FALSE)</f>
        <v>0</v>
      </c>
      <c r="AK856" s="250">
        <f>VLOOKUP($A856,'App C Share Outflows'!$A:$I,9,FALSE)</f>
        <v>0</v>
      </c>
      <c r="AN856" s="250">
        <f>VLOOKUP($A856,'App C Share Inflows'!$A:$I,5,FALSE)</f>
        <v>-13484.009494999995</v>
      </c>
      <c r="AO856" s="250">
        <f>VLOOKUP($A856,'App C Share Inflows'!$A:$I,6,FALSE)</f>
        <v>-13484.009494999995</v>
      </c>
      <c r="AP856" s="250">
        <f>VLOOKUP($A856,'App C Share Inflows'!$A:$I,7,FALSE)</f>
        <v>-11815.532619999994</v>
      </c>
      <c r="AQ856" s="250">
        <f>VLOOKUP($A856,'App C Share Inflows'!$A:$I,8,FALSE)</f>
        <v>0</v>
      </c>
      <c r="AR856" s="250">
        <f>VLOOKUP($A856,'App C Share Inflows'!$A:$I,9,FALSE)</f>
        <v>0</v>
      </c>
    </row>
    <row r="857" spans="1:44">
      <c r="A857" s="4">
        <v>99321</v>
      </c>
      <c r="B857" s="84" t="s">
        <v>847</v>
      </c>
      <c r="C857" s="249">
        <f>VLOOKUP($A857,'App C Total'!$A:$I,3,FALSE)</f>
        <v>9.8540000000000002E-5</v>
      </c>
      <c r="D857" s="44"/>
      <c r="E857" s="250">
        <f>VLOOKUP($A857,'App C Total'!$A:$I,5,FALSE)</f>
        <v>150180.16006500003</v>
      </c>
      <c r="F857" s="250">
        <f>VLOOKUP($A857,'App C Total'!$A:$I,6,FALSE)</f>
        <v>86332.803025000001</v>
      </c>
      <c r="G857" s="250">
        <f>VLOOKUP($A857,'App C Total'!$A:$I,7,FALSE)</f>
        <v>138142.851215</v>
      </c>
      <c r="H857" s="250">
        <f>VLOOKUP($A857,'App C Total'!$A:$I,8,FALSE)</f>
        <v>7386.1642400000001</v>
      </c>
      <c r="I857" s="250">
        <f>VLOOKUP($A857,'App C Total'!$A:$I,9,FALSE)</f>
        <v>0</v>
      </c>
      <c r="L857" s="250">
        <f>VLOOKUP($A857,'App C Exp'!$A:$I,5,FALSE)</f>
        <v>28320.297460000002</v>
      </c>
      <c r="M857" s="250">
        <f>VLOOKUP($A857,'App C Exp'!$A:$I,6,FALSE)</f>
        <v>21027.352060000001</v>
      </c>
      <c r="N857" s="250">
        <f>VLOOKUP($A857,'App C Exp'!$A:$I,7,FALSE)</f>
        <v>21810.05528</v>
      </c>
      <c r="O857" s="250">
        <f>VLOOKUP($A857,'App C Exp'!$A:$I,8,FALSE)</f>
        <v>0</v>
      </c>
      <c r="P857" s="250">
        <f>VLOOKUP($A857,'App C Exp'!$A:$I,9,FALSE)</f>
        <v>0</v>
      </c>
      <c r="S857" s="250">
        <f>VLOOKUP($A857,'App C Inv'!$A:$I,5,FALSE)</f>
        <v>43516.742100000003</v>
      </c>
      <c r="T857" s="250">
        <f>VLOOKUP($A857,'App C Inv'!$A:$I,6,FALSE)</f>
        <v>28851.723679999999</v>
      </c>
      <c r="U857" s="250">
        <f>VLOOKUP($A857,'App C Inv'!$A:$I,7,FALSE)</f>
        <v>94920.133100000006</v>
      </c>
      <c r="V857" s="250">
        <f>VLOOKUP($A857,'App C Inv'!$A:$I,8,FALSE)</f>
        <v>7386.1642400000001</v>
      </c>
      <c r="W857" s="250">
        <f>VLOOKUP($A857,'App C Inv'!$A:$I,9,FALSE)</f>
        <v>0</v>
      </c>
      <c r="Z857" s="250">
        <f>VLOOKUP($A857,'App C Assum'!$A:$I,5,FALSE)</f>
        <v>27733.393220000002</v>
      </c>
      <c r="AA857" s="250">
        <f>VLOOKUP($A857,'App C Assum'!$A:$I,6,FALSE)</f>
        <v>0</v>
      </c>
      <c r="AB857" s="250">
        <f>VLOOKUP($A857,'App C Assum'!$A:$I,7,FALSE)</f>
        <v>0</v>
      </c>
      <c r="AC857" s="250">
        <f>VLOOKUP($A857,'App C Assum'!$A:$I,8,FALSE)</f>
        <v>0</v>
      </c>
      <c r="AD857" s="250">
        <f>VLOOKUP($A857,'App C Assum'!$A:$I,9,FALSE)</f>
        <v>0</v>
      </c>
      <c r="AG857" s="250">
        <f>VLOOKUP($A857,'App C Share Outflows'!$A:$I,5,FALSE)</f>
        <v>52371.505335000009</v>
      </c>
      <c r="AH857" s="250">
        <f>VLOOKUP($A857,'App C Share Outflows'!$A:$I,6,FALSE)</f>
        <v>38215.505335000009</v>
      </c>
      <c r="AI857" s="250">
        <f>VLOOKUP($A857,'App C Share Outflows'!$A:$I,7,FALSE)</f>
        <v>21412.662835000006</v>
      </c>
      <c r="AJ857" s="250">
        <f>VLOOKUP($A857,'App C Share Outflows'!$A:$I,8,FALSE)</f>
        <v>0</v>
      </c>
      <c r="AK857" s="250">
        <f>VLOOKUP($A857,'App C Share Outflows'!$A:$I,9,FALSE)</f>
        <v>0</v>
      </c>
      <c r="AN857" s="250">
        <f>VLOOKUP($A857,'App C Share Inflows'!$A:$I,5,FALSE)</f>
        <v>-1761.7780500000008</v>
      </c>
      <c r="AO857" s="250">
        <f>VLOOKUP($A857,'App C Share Inflows'!$A:$I,6,FALSE)</f>
        <v>-1761.7780500000008</v>
      </c>
      <c r="AP857" s="250">
        <f>VLOOKUP($A857,'App C Share Inflows'!$A:$I,7,FALSE)</f>
        <v>0</v>
      </c>
      <c r="AQ857" s="250">
        <f>VLOOKUP($A857,'App C Share Inflows'!$A:$I,8,FALSE)</f>
        <v>0</v>
      </c>
      <c r="AR857" s="250">
        <f>VLOOKUP($A857,'App C Share Inflows'!$A:$I,9,FALSE)</f>
        <v>0</v>
      </c>
    </row>
    <row r="858" spans="1:44">
      <c r="A858" s="4">
        <v>99401</v>
      </c>
      <c r="B858" s="84" t="s">
        <v>848</v>
      </c>
      <c r="C858" s="249">
        <f>VLOOKUP($A858,'App C Total'!$A:$I,3,FALSE)</f>
        <v>6.8079000000000002E-4</v>
      </c>
      <c r="D858" s="44"/>
      <c r="E858" s="250">
        <f>VLOOKUP($A858,'App C Total'!$A:$I,5,FALSE)</f>
        <v>639933.11022749986</v>
      </c>
      <c r="F858" s="250">
        <f>VLOOKUP($A858,'App C Total'!$A:$I,6,FALSE)</f>
        <v>299520.05218749982</v>
      </c>
      <c r="G858" s="250">
        <f>VLOOKUP($A858,'App C Total'!$A:$I,7,FALSE)</f>
        <v>729723.42752749985</v>
      </c>
      <c r="H858" s="250">
        <f>VLOOKUP($A858,'App C Total'!$A:$I,8,FALSE)</f>
        <v>51029.295239999999</v>
      </c>
      <c r="I858" s="250">
        <f>VLOOKUP($A858,'App C Total'!$A:$I,9,FALSE)</f>
        <v>0</v>
      </c>
      <c r="L858" s="250">
        <f>VLOOKUP($A858,'App C Exp'!$A:$I,5,FALSE)</f>
        <v>195658.36521000002</v>
      </c>
      <c r="M858" s="250">
        <f>VLOOKUP($A858,'App C Exp'!$A:$I,6,FALSE)</f>
        <v>145273.09731000001</v>
      </c>
      <c r="N858" s="250">
        <f>VLOOKUP($A858,'App C Exp'!$A:$I,7,FALSE)</f>
        <v>150680.61228</v>
      </c>
      <c r="O858" s="250">
        <f>VLOOKUP($A858,'App C Exp'!$A:$I,8,FALSE)</f>
        <v>0</v>
      </c>
      <c r="P858" s="250">
        <f>VLOOKUP($A858,'App C Exp'!$A:$I,9,FALSE)</f>
        <v>0</v>
      </c>
      <c r="S858" s="250">
        <f>VLOOKUP($A858,'App C Inv'!$A:$I,5,FALSE)</f>
        <v>300647.07585000002</v>
      </c>
      <c r="T858" s="250">
        <f>VLOOKUP($A858,'App C Inv'!$A:$I,6,FALSE)</f>
        <v>199329.86568000002</v>
      </c>
      <c r="U858" s="250">
        <f>VLOOKUP($A858,'App C Inv'!$A:$I,7,FALSE)</f>
        <v>655781.17934999999</v>
      </c>
      <c r="V858" s="250">
        <f>VLOOKUP($A858,'App C Inv'!$A:$I,8,FALSE)</f>
        <v>51029.295239999999</v>
      </c>
      <c r="W858" s="250">
        <f>VLOOKUP($A858,'App C Inv'!$A:$I,9,FALSE)</f>
        <v>0</v>
      </c>
      <c r="Z858" s="250">
        <f>VLOOKUP($A858,'App C Assum'!$A:$I,5,FALSE)</f>
        <v>191603.57996999999</v>
      </c>
      <c r="AA858" s="250">
        <f>VLOOKUP($A858,'App C Assum'!$A:$I,6,FALSE)</f>
        <v>0</v>
      </c>
      <c r="AB858" s="250">
        <f>VLOOKUP($A858,'App C Assum'!$A:$I,7,FALSE)</f>
        <v>0</v>
      </c>
      <c r="AC858" s="250">
        <f>VLOOKUP($A858,'App C Assum'!$A:$I,8,FALSE)</f>
        <v>0</v>
      </c>
      <c r="AD858" s="250">
        <f>VLOOKUP($A858,'App C Assum'!$A:$I,9,FALSE)</f>
        <v>0</v>
      </c>
      <c r="AG858" s="250">
        <f>VLOOKUP($A858,'App C Share Outflows'!$A:$I,5,FALSE)</f>
        <v>31882.49954999995</v>
      </c>
      <c r="AH858" s="250">
        <f>VLOOKUP($A858,'App C Share Outflows'!$A:$I,6,FALSE)</f>
        <v>31882.49954999995</v>
      </c>
      <c r="AI858" s="250">
        <f>VLOOKUP($A858,'App C Share Outflows'!$A:$I,7,FALSE)</f>
        <v>0</v>
      </c>
      <c r="AJ858" s="250">
        <f>VLOOKUP($A858,'App C Share Outflows'!$A:$I,8,FALSE)</f>
        <v>0</v>
      </c>
      <c r="AK858" s="250">
        <f>VLOOKUP($A858,'App C Share Outflows'!$A:$I,9,FALSE)</f>
        <v>0</v>
      </c>
      <c r="AN858" s="250">
        <f>VLOOKUP($A858,'App C Share Inflows'!$A:$I,5,FALSE)</f>
        <v>-79858.410352500156</v>
      </c>
      <c r="AO858" s="250">
        <f>VLOOKUP($A858,'App C Share Inflows'!$A:$I,6,FALSE)</f>
        <v>-76965.410352500156</v>
      </c>
      <c r="AP858" s="250">
        <f>VLOOKUP($A858,'App C Share Inflows'!$A:$I,7,FALSE)</f>
        <v>-76738.364102500142</v>
      </c>
      <c r="AQ858" s="250">
        <f>VLOOKUP($A858,'App C Share Inflows'!$A:$I,8,FALSE)</f>
        <v>0</v>
      </c>
      <c r="AR858" s="250">
        <f>VLOOKUP($A858,'App C Share Inflows'!$A:$I,9,FALSE)</f>
        <v>0</v>
      </c>
    </row>
    <row r="859" spans="1:44">
      <c r="A859" s="4">
        <v>99404</v>
      </c>
      <c r="B859" s="84" t="s">
        <v>849</v>
      </c>
      <c r="C859" s="249">
        <f>VLOOKUP($A859,'App C Total'!$A:$I,3,FALSE)</f>
        <v>6.5400000000000001E-6</v>
      </c>
      <c r="D859" s="44"/>
      <c r="E859" s="250">
        <f>VLOOKUP($A859,'App C Total'!$A:$I,5,FALSE)</f>
        <v>8359.6695150000014</v>
      </c>
      <c r="F859" s="250">
        <f>VLOOKUP($A859,'App C Total'!$A:$I,6,FALSE)</f>
        <v>4672.7044750000023</v>
      </c>
      <c r="G859" s="250">
        <f>VLOOKUP($A859,'App C Total'!$A:$I,7,FALSE)</f>
        <v>8298.103215000001</v>
      </c>
      <c r="H859" s="250">
        <f>VLOOKUP($A859,'App C Total'!$A:$I,8,FALSE)</f>
        <v>490.21224000000001</v>
      </c>
      <c r="I859" s="250">
        <f>VLOOKUP($A859,'App C Total'!$A:$I,9,FALSE)</f>
        <v>0</v>
      </c>
      <c r="L859" s="250">
        <f>VLOOKUP($A859,'App C Exp'!$A:$I,5,FALSE)</f>
        <v>1879.5894599999999</v>
      </c>
      <c r="M859" s="250">
        <f>VLOOKUP($A859,'App C Exp'!$A:$I,6,FALSE)</f>
        <v>1395.5640599999999</v>
      </c>
      <c r="N859" s="250">
        <f>VLOOKUP($A859,'App C Exp'!$A:$I,7,FALSE)</f>
        <v>1447.5112799999999</v>
      </c>
      <c r="O859" s="250">
        <f>VLOOKUP($A859,'App C Exp'!$A:$I,8,FALSE)</f>
        <v>0</v>
      </c>
      <c r="P859" s="250">
        <f>VLOOKUP($A859,'App C Exp'!$A:$I,9,FALSE)</f>
        <v>0</v>
      </c>
      <c r="S859" s="250">
        <f>VLOOKUP($A859,'App C Inv'!$A:$I,5,FALSE)</f>
        <v>2888.1621</v>
      </c>
      <c r="T859" s="250">
        <f>VLOOKUP($A859,'App C Inv'!$A:$I,6,FALSE)</f>
        <v>1914.85968</v>
      </c>
      <c r="U859" s="250">
        <f>VLOOKUP($A859,'App C Inv'!$A:$I,7,FALSE)</f>
        <v>6299.7530999999999</v>
      </c>
      <c r="V859" s="250">
        <f>VLOOKUP($A859,'App C Inv'!$A:$I,8,FALSE)</f>
        <v>490.21224000000001</v>
      </c>
      <c r="W859" s="250">
        <f>VLOOKUP($A859,'App C Inv'!$A:$I,9,FALSE)</f>
        <v>0</v>
      </c>
      <c r="Z859" s="250">
        <f>VLOOKUP($A859,'App C Assum'!$A:$I,5,FALSE)</f>
        <v>1840.6372200000001</v>
      </c>
      <c r="AA859" s="250">
        <f>VLOOKUP($A859,'App C Assum'!$A:$I,6,FALSE)</f>
        <v>0</v>
      </c>
      <c r="AB859" s="250">
        <f>VLOOKUP($A859,'App C Assum'!$A:$I,7,FALSE)</f>
        <v>0</v>
      </c>
      <c r="AC859" s="250">
        <f>VLOOKUP($A859,'App C Assum'!$A:$I,8,FALSE)</f>
        <v>0</v>
      </c>
      <c r="AD859" s="250">
        <f>VLOOKUP($A859,'App C Assum'!$A:$I,9,FALSE)</f>
        <v>0</v>
      </c>
      <c r="AG859" s="250">
        <f>VLOOKUP($A859,'App C Share Outflows'!$A:$I,5,FALSE)</f>
        <v>1864.9438350000014</v>
      </c>
      <c r="AH859" s="250">
        <f>VLOOKUP($A859,'App C Share Outflows'!$A:$I,6,FALSE)</f>
        <v>1475.9438350000014</v>
      </c>
      <c r="AI859" s="250">
        <f>VLOOKUP($A859,'App C Share Outflows'!$A:$I,7,FALSE)</f>
        <v>550.8388350000015</v>
      </c>
      <c r="AJ859" s="250">
        <f>VLOOKUP($A859,'App C Share Outflows'!$A:$I,8,FALSE)</f>
        <v>0</v>
      </c>
      <c r="AK859" s="250">
        <f>VLOOKUP($A859,'App C Share Outflows'!$A:$I,9,FALSE)</f>
        <v>0</v>
      </c>
      <c r="AN859" s="250">
        <f>VLOOKUP($A859,'App C Share Inflows'!$A:$I,5,FALSE)</f>
        <v>-113.66310000000021</v>
      </c>
      <c r="AO859" s="250">
        <f>VLOOKUP($A859,'App C Share Inflows'!$A:$I,6,FALSE)</f>
        <v>-113.66310000000021</v>
      </c>
      <c r="AP859" s="250">
        <f>VLOOKUP($A859,'App C Share Inflows'!$A:$I,7,FALSE)</f>
        <v>0</v>
      </c>
      <c r="AQ859" s="250">
        <f>VLOOKUP($A859,'App C Share Inflows'!$A:$I,8,FALSE)</f>
        <v>0</v>
      </c>
      <c r="AR859" s="250">
        <f>VLOOKUP($A859,'App C Share Inflows'!$A:$I,9,FALSE)</f>
        <v>0</v>
      </c>
    </row>
    <row r="860" spans="1:44">
      <c r="A860" s="4">
        <v>99405</v>
      </c>
      <c r="B860" s="84" t="s">
        <v>850</v>
      </c>
      <c r="C860" s="249">
        <f>VLOOKUP($A860,'App C Total'!$A:$I,3,FALSE)</f>
        <v>5.9200000000000002E-5</v>
      </c>
      <c r="D860" s="44"/>
      <c r="E860" s="250">
        <f>VLOOKUP($A860,'App C Total'!$A:$I,5,FALSE)</f>
        <v>65538.591350000017</v>
      </c>
      <c r="F860" s="250">
        <f>VLOOKUP($A860,'App C Total'!$A:$I,6,FALSE)</f>
        <v>36841.452150000012</v>
      </c>
      <c r="G860" s="250">
        <f>VLOOKUP($A860,'App C Total'!$A:$I,7,FALSE)</f>
        <v>73500.580700000006</v>
      </c>
      <c r="H860" s="250">
        <f>VLOOKUP($A860,'App C Total'!$A:$I,8,FALSE)</f>
        <v>4437.3951999999999</v>
      </c>
      <c r="I860" s="250">
        <f>VLOOKUP($A860,'App C Total'!$A:$I,9,FALSE)</f>
        <v>0</v>
      </c>
      <c r="L860" s="250">
        <f>VLOOKUP($A860,'App C Exp'!$A:$I,5,FALSE)</f>
        <v>17014.020800000002</v>
      </c>
      <c r="M860" s="250">
        <f>VLOOKUP($A860,'App C Exp'!$A:$I,6,FALSE)</f>
        <v>12632.6288</v>
      </c>
      <c r="N860" s="250">
        <f>VLOOKUP($A860,'App C Exp'!$A:$I,7,FALSE)</f>
        <v>13102.8544</v>
      </c>
      <c r="O860" s="250">
        <f>VLOOKUP($A860,'App C Exp'!$A:$I,8,FALSE)</f>
        <v>0</v>
      </c>
      <c r="P860" s="250">
        <f>VLOOKUP($A860,'App C Exp'!$A:$I,9,FALSE)</f>
        <v>0</v>
      </c>
      <c r="S860" s="250">
        <f>VLOOKUP($A860,'App C Inv'!$A:$I,5,FALSE)</f>
        <v>26143.608</v>
      </c>
      <c r="T860" s="250">
        <f>VLOOKUP($A860,'App C Inv'!$A:$I,6,FALSE)</f>
        <v>17333.286400000001</v>
      </c>
      <c r="U860" s="250">
        <f>VLOOKUP($A860,'App C Inv'!$A:$I,7,FALSE)</f>
        <v>57025.288</v>
      </c>
      <c r="V860" s="250">
        <f>VLOOKUP($A860,'App C Inv'!$A:$I,8,FALSE)</f>
        <v>4437.3951999999999</v>
      </c>
      <c r="W860" s="250">
        <f>VLOOKUP($A860,'App C Inv'!$A:$I,9,FALSE)</f>
        <v>0</v>
      </c>
      <c r="Z860" s="250">
        <f>VLOOKUP($A860,'App C Assum'!$A:$I,5,FALSE)</f>
        <v>16661.425600000002</v>
      </c>
      <c r="AA860" s="250">
        <f>VLOOKUP($A860,'App C Assum'!$A:$I,6,FALSE)</f>
        <v>0</v>
      </c>
      <c r="AB860" s="250">
        <f>VLOOKUP($A860,'App C Assum'!$A:$I,7,FALSE)</f>
        <v>0</v>
      </c>
      <c r="AC860" s="250">
        <f>VLOOKUP($A860,'App C Assum'!$A:$I,8,FALSE)</f>
        <v>0</v>
      </c>
      <c r="AD860" s="250">
        <f>VLOOKUP($A860,'App C Assum'!$A:$I,9,FALSE)</f>
        <v>0</v>
      </c>
      <c r="AG860" s="250">
        <f>VLOOKUP($A860,'App C Share Outflows'!$A:$I,5,FALSE)</f>
        <v>6875.5369500000106</v>
      </c>
      <c r="AH860" s="250">
        <f>VLOOKUP($A860,'App C Share Outflows'!$A:$I,6,FALSE)</f>
        <v>6875.5369500000106</v>
      </c>
      <c r="AI860" s="250">
        <f>VLOOKUP($A860,'App C Share Outflows'!$A:$I,7,FALSE)</f>
        <v>3372.4383000000107</v>
      </c>
      <c r="AJ860" s="250">
        <f>VLOOKUP($A860,'App C Share Outflows'!$A:$I,8,FALSE)</f>
        <v>0</v>
      </c>
      <c r="AK860" s="250">
        <f>VLOOKUP($A860,'App C Share Outflows'!$A:$I,9,FALSE)</f>
        <v>0</v>
      </c>
      <c r="AN860" s="250">
        <f>VLOOKUP($A860,'App C Share Inflows'!$A:$I,5,FALSE)</f>
        <v>-1156</v>
      </c>
      <c r="AO860" s="250">
        <f>VLOOKUP($A860,'App C Share Inflows'!$A:$I,6,FALSE)</f>
        <v>0</v>
      </c>
      <c r="AP860" s="250">
        <f>VLOOKUP($A860,'App C Share Inflows'!$A:$I,7,FALSE)</f>
        <v>0</v>
      </c>
      <c r="AQ860" s="250">
        <f>VLOOKUP($A860,'App C Share Inflows'!$A:$I,8,FALSE)</f>
        <v>0</v>
      </c>
      <c r="AR860" s="250">
        <f>VLOOKUP($A860,'App C Share Inflows'!$A:$I,9,FALSE)</f>
        <v>0</v>
      </c>
    </row>
    <row r="861" spans="1:44">
      <c r="A861" s="94">
        <v>99411</v>
      </c>
      <c r="B861" s="95" t="s">
        <v>851</v>
      </c>
      <c r="C861" s="249">
        <f>VLOOKUP($A861,'App C Total'!$A:$I,3,FALSE)</f>
        <v>1.5092E-4</v>
      </c>
      <c r="D861" s="44"/>
      <c r="E861" s="250">
        <f>VLOOKUP($A861,'App C Total'!$A:$I,5,FALSE)</f>
        <v>143271.31127000001</v>
      </c>
      <c r="F861" s="250">
        <f>VLOOKUP($A861,'App C Total'!$A:$I,6,FALSE)</f>
        <v>70709.97735000003</v>
      </c>
      <c r="G861" s="250">
        <f>VLOOKUP($A861,'App C Total'!$A:$I,7,FALSE)</f>
        <v>181804.70267</v>
      </c>
      <c r="H861" s="250">
        <f>VLOOKUP($A861,'App C Total'!$A:$I,8,FALSE)</f>
        <v>11312.35952</v>
      </c>
      <c r="I861" s="250">
        <f>VLOOKUP($A861,'App C Total'!$A:$I,9,FALSE)</f>
        <v>0</v>
      </c>
      <c r="L861" s="250">
        <f>VLOOKUP($A861,'App C Exp'!$A:$I,5,FALSE)</f>
        <v>43374.257080000003</v>
      </c>
      <c r="M861" s="250">
        <f>VLOOKUP($A861,'App C Exp'!$A:$I,6,FALSE)</f>
        <v>32204.667880000001</v>
      </c>
      <c r="N861" s="250">
        <f>VLOOKUP($A861,'App C Exp'!$A:$I,7,FALSE)</f>
        <v>33403.425439999999</v>
      </c>
      <c r="O861" s="250">
        <f>VLOOKUP($A861,'App C Exp'!$A:$I,8,FALSE)</f>
        <v>0</v>
      </c>
      <c r="P861" s="250">
        <f>VLOOKUP($A861,'App C Exp'!$A:$I,9,FALSE)</f>
        <v>0</v>
      </c>
      <c r="S861" s="250">
        <f>VLOOKUP($A861,'App C Inv'!$A:$I,5,FALSE)</f>
        <v>66648.535799999998</v>
      </c>
      <c r="T861" s="250">
        <f>VLOOKUP($A861,'App C Inv'!$A:$I,6,FALSE)</f>
        <v>44188.168639999996</v>
      </c>
      <c r="U861" s="250">
        <f>VLOOKUP($A861,'App C Inv'!$A:$I,7,FALSE)</f>
        <v>145375.95379999999</v>
      </c>
      <c r="V861" s="250">
        <f>VLOOKUP($A861,'App C Inv'!$A:$I,8,FALSE)</f>
        <v>11312.35952</v>
      </c>
      <c r="W861" s="250">
        <f>VLOOKUP($A861,'App C Inv'!$A:$I,9,FALSE)</f>
        <v>0</v>
      </c>
      <c r="Z861" s="250">
        <f>VLOOKUP($A861,'App C Assum'!$A:$I,5,FALSE)</f>
        <v>42475.377560000001</v>
      </c>
      <c r="AA861" s="250">
        <f>VLOOKUP($A861,'App C Assum'!$A:$I,6,FALSE)</f>
        <v>0</v>
      </c>
      <c r="AB861" s="250">
        <f>VLOOKUP($A861,'App C Assum'!$A:$I,7,FALSE)</f>
        <v>0</v>
      </c>
      <c r="AC861" s="250">
        <f>VLOOKUP($A861,'App C Assum'!$A:$I,8,FALSE)</f>
        <v>0</v>
      </c>
      <c r="AD861" s="250">
        <f>VLOOKUP($A861,'App C Assum'!$A:$I,9,FALSE)</f>
        <v>0</v>
      </c>
      <c r="AG861" s="250">
        <f>VLOOKUP($A861,'App C Share Outflows'!$A:$I,5,FALSE)</f>
        <v>5228.7984300000189</v>
      </c>
      <c r="AH861" s="250">
        <f>VLOOKUP($A861,'App C Share Outflows'!$A:$I,6,FALSE)</f>
        <v>5228.7984300000189</v>
      </c>
      <c r="AI861" s="250">
        <f>VLOOKUP($A861,'App C Share Outflows'!$A:$I,7,FALSE)</f>
        <v>3025.3234300000204</v>
      </c>
      <c r="AJ861" s="250">
        <f>VLOOKUP($A861,'App C Share Outflows'!$A:$I,8,FALSE)</f>
        <v>0</v>
      </c>
      <c r="AK861" s="250">
        <f>VLOOKUP($A861,'App C Share Outflows'!$A:$I,9,FALSE)</f>
        <v>0</v>
      </c>
      <c r="AN861" s="250">
        <f>VLOOKUP($A861,'App C Share Inflows'!$A:$I,5,FALSE)</f>
        <v>-14455.657599999999</v>
      </c>
      <c r="AO861" s="250">
        <f>VLOOKUP($A861,'App C Share Inflows'!$A:$I,6,FALSE)</f>
        <v>-10911.657599999999</v>
      </c>
      <c r="AP861" s="250">
        <f>VLOOKUP($A861,'App C Share Inflows'!$A:$I,7,FALSE)</f>
        <v>0</v>
      </c>
      <c r="AQ861" s="250">
        <f>VLOOKUP($A861,'App C Share Inflows'!$A:$I,8,FALSE)</f>
        <v>0</v>
      </c>
      <c r="AR861" s="250">
        <f>VLOOKUP($A861,'App C Share Inflows'!$A:$I,9,FALSE)</f>
        <v>0</v>
      </c>
    </row>
    <row r="862" spans="1:44">
      <c r="A862" s="4">
        <v>99413</v>
      </c>
      <c r="B862" s="84" t="s">
        <v>852</v>
      </c>
      <c r="C862" s="249">
        <f>VLOOKUP($A862,'App C Total'!$A:$I,3,FALSE)</f>
        <v>3.913E-5</v>
      </c>
      <c r="D862" s="44"/>
      <c r="E862" s="250">
        <f>VLOOKUP($A862,'App C Total'!$A:$I,5,FALSE)</f>
        <v>49343.534067500004</v>
      </c>
      <c r="F862" s="250">
        <f>VLOOKUP($A862,'App C Total'!$A:$I,6,FALSE)</f>
        <v>25455.214187499998</v>
      </c>
      <c r="G862" s="250">
        <f>VLOOKUP($A862,'App C Total'!$A:$I,7,FALSE)</f>
        <v>46010.807942500003</v>
      </c>
      <c r="H862" s="250">
        <f>VLOOKUP($A862,'App C Total'!$A:$I,8,FALSE)</f>
        <v>2933.02828</v>
      </c>
      <c r="I862" s="250">
        <f>VLOOKUP($A862,'App C Total'!$A:$I,9,FALSE)</f>
        <v>0</v>
      </c>
      <c r="L862" s="250">
        <f>VLOOKUP($A862,'App C Exp'!$A:$I,5,FALSE)</f>
        <v>11245.92287</v>
      </c>
      <c r="M862" s="250">
        <f>VLOOKUP($A862,'App C Exp'!$A:$I,6,FALSE)</f>
        <v>8349.9115700000002</v>
      </c>
      <c r="N862" s="250">
        <f>VLOOKUP($A862,'App C Exp'!$A:$I,7,FALSE)</f>
        <v>8660.7211599999991</v>
      </c>
      <c r="O862" s="250">
        <f>VLOOKUP($A862,'App C Exp'!$A:$I,8,FALSE)</f>
        <v>0</v>
      </c>
      <c r="P862" s="250">
        <f>VLOOKUP($A862,'App C Exp'!$A:$I,9,FALSE)</f>
        <v>0</v>
      </c>
      <c r="S862" s="250">
        <f>VLOOKUP($A862,'App C Inv'!$A:$I,5,FALSE)</f>
        <v>17280.394950000002</v>
      </c>
      <c r="T862" s="250">
        <f>VLOOKUP($A862,'App C Inv'!$A:$I,6,FALSE)</f>
        <v>11456.95096</v>
      </c>
      <c r="U862" s="250">
        <f>VLOOKUP($A862,'App C Inv'!$A:$I,7,FALSE)</f>
        <v>37692.559450000001</v>
      </c>
      <c r="V862" s="250">
        <f>VLOOKUP($A862,'App C Inv'!$A:$I,8,FALSE)</f>
        <v>2933.02828</v>
      </c>
      <c r="W862" s="250">
        <f>VLOOKUP($A862,'App C Inv'!$A:$I,9,FALSE)</f>
        <v>0</v>
      </c>
      <c r="Z862" s="250">
        <f>VLOOKUP($A862,'App C Assum'!$A:$I,5,FALSE)</f>
        <v>11012.864589999999</v>
      </c>
      <c r="AA862" s="250">
        <f>VLOOKUP($A862,'App C Assum'!$A:$I,6,FALSE)</f>
        <v>0</v>
      </c>
      <c r="AB862" s="250">
        <f>VLOOKUP($A862,'App C Assum'!$A:$I,7,FALSE)</f>
        <v>0</v>
      </c>
      <c r="AC862" s="250">
        <f>VLOOKUP($A862,'App C Assum'!$A:$I,8,FALSE)</f>
        <v>0</v>
      </c>
      <c r="AD862" s="250">
        <f>VLOOKUP($A862,'App C Assum'!$A:$I,9,FALSE)</f>
        <v>0</v>
      </c>
      <c r="AG862" s="250">
        <f>VLOOKUP($A862,'App C Share Outflows'!$A:$I,5,FALSE)</f>
        <v>10146.824325</v>
      </c>
      <c r="AH862" s="250">
        <f>VLOOKUP($A862,'App C Share Outflows'!$A:$I,6,FALSE)</f>
        <v>5990.8243249999996</v>
      </c>
      <c r="AI862" s="250">
        <f>VLOOKUP($A862,'App C Share Outflows'!$A:$I,7,FALSE)</f>
        <v>0</v>
      </c>
      <c r="AJ862" s="250">
        <f>VLOOKUP($A862,'App C Share Outflows'!$A:$I,8,FALSE)</f>
        <v>0</v>
      </c>
      <c r="AK862" s="250">
        <f>VLOOKUP($A862,'App C Share Outflows'!$A:$I,9,FALSE)</f>
        <v>0</v>
      </c>
      <c r="AN862" s="250">
        <f>VLOOKUP($A862,'App C Share Inflows'!$A:$I,5,FALSE)</f>
        <v>-342.47266750000108</v>
      </c>
      <c r="AO862" s="250">
        <f>VLOOKUP($A862,'App C Share Inflows'!$A:$I,6,FALSE)</f>
        <v>-342.47266750000108</v>
      </c>
      <c r="AP862" s="250">
        <f>VLOOKUP($A862,'App C Share Inflows'!$A:$I,7,FALSE)</f>
        <v>-342.47266750000108</v>
      </c>
      <c r="AQ862" s="250">
        <f>VLOOKUP($A862,'App C Share Inflows'!$A:$I,8,FALSE)</f>
        <v>0</v>
      </c>
      <c r="AR862" s="250">
        <f>VLOOKUP($A862,'App C Share Inflows'!$A:$I,9,FALSE)</f>
        <v>0</v>
      </c>
    </row>
    <row r="863" spans="1:44">
      <c r="A863" s="4">
        <v>99421</v>
      </c>
      <c r="B863" s="84" t="s">
        <v>853</v>
      </c>
      <c r="C863" s="249">
        <f>VLOOKUP($A863,'App C Total'!$A:$I,3,FALSE)</f>
        <v>1.08E-5</v>
      </c>
      <c r="D863" s="44"/>
      <c r="E863" s="250">
        <f>VLOOKUP($A863,'App C Total'!$A:$I,5,FALSE)</f>
        <v>9388.5945000000029</v>
      </c>
      <c r="F863" s="250">
        <f>VLOOKUP($A863,'App C Total'!$A:$I,6,FALSE)</f>
        <v>3316.4137000000028</v>
      </c>
      <c r="G863" s="250">
        <f>VLOOKUP($A863,'App C Total'!$A:$I,7,FALSE)</f>
        <v>12155.181600000002</v>
      </c>
      <c r="H863" s="250">
        <f>VLOOKUP($A863,'App C Total'!$A:$I,8,FALSE)</f>
        <v>809.52480000000003</v>
      </c>
      <c r="I863" s="250">
        <f>VLOOKUP($A863,'App C Total'!$A:$I,9,FALSE)</f>
        <v>0</v>
      </c>
      <c r="L863" s="250">
        <f>VLOOKUP($A863,'App C Exp'!$A:$I,5,FALSE)</f>
        <v>3103.9092000000001</v>
      </c>
      <c r="M863" s="250">
        <f>VLOOKUP($A863,'App C Exp'!$A:$I,6,FALSE)</f>
        <v>2304.6012000000001</v>
      </c>
      <c r="N863" s="250">
        <f>VLOOKUP($A863,'App C Exp'!$A:$I,7,FALSE)</f>
        <v>2390.3856000000001</v>
      </c>
      <c r="O863" s="250">
        <f>VLOOKUP($A863,'App C Exp'!$A:$I,8,FALSE)</f>
        <v>0</v>
      </c>
      <c r="P863" s="250">
        <f>VLOOKUP($A863,'App C Exp'!$A:$I,9,FALSE)</f>
        <v>0</v>
      </c>
      <c r="S863" s="250">
        <f>VLOOKUP($A863,'App C Inv'!$A:$I,5,FALSE)</f>
        <v>4769.442</v>
      </c>
      <c r="T863" s="250">
        <f>VLOOKUP($A863,'App C Inv'!$A:$I,6,FALSE)</f>
        <v>3162.1536000000001</v>
      </c>
      <c r="U863" s="250">
        <f>VLOOKUP($A863,'App C Inv'!$A:$I,7,FALSE)</f>
        <v>10403.262000000001</v>
      </c>
      <c r="V863" s="250">
        <f>VLOOKUP($A863,'App C Inv'!$A:$I,8,FALSE)</f>
        <v>809.52480000000003</v>
      </c>
      <c r="W863" s="250">
        <f>VLOOKUP($A863,'App C Inv'!$A:$I,9,FALSE)</f>
        <v>0</v>
      </c>
      <c r="Z863" s="250">
        <f>VLOOKUP($A863,'App C Assum'!$A:$I,5,FALSE)</f>
        <v>3039.5844000000002</v>
      </c>
      <c r="AA863" s="250">
        <f>VLOOKUP($A863,'App C Assum'!$A:$I,6,FALSE)</f>
        <v>0</v>
      </c>
      <c r="AB863" s="250">
        <f>VLOOKUP($A863,'App C Assum'!$A:$I,7,FALSE)</f>
        <v>0</v>
      </c>
      <c r="AC863" s="250">
        <f>VLOOKUP($A863,'App C Assum'!$A:$I,8,FALSE)</f>
        <v>0</v>
      </c>
      <c r="AD863" s="250">
        <f>VLOOKUP($A863,'App C Assum'!$A:$I,9,FALSE)</f>
        <v>0</v>
      </c>
      <c r="AG863" s="250">
        <f>VLOOKUP($A863,'App C Share Outflows'!$A:$I,5,FALSE)</f>
        <v>626</v>
      </c>
      <c r="AH863" s="250">
        <f>VLOOKUP($A863,'App C Share Outflows'!$A:$I,6,FALSE)</f>
        <v>0</v>
      </c>
      <c r="AI863" s="250">
        <f>VLOOKUP($A863,'App C Share Outflows'!$A:$I,7,FALSE)</f>
        <v>0</v>
      </c>
      <c r="AJ863" s="250">
        <f>VLOOKUP($A863,'App C Share Outflows'!$A:$I,8,FALSE)</f>
        <v>0</v>
      </c>
      <c r="AK863" s="250">
        <f>VLOOKUP($A863,'App C Share Outflows'!$A:$I,9,FALSE)</f>
        <v>0</v>
      </c>
      <c r="AN863" s="250">
        <f>VLOOKUP($A863,'App C Share Inflows'!$A:$I,5,FALSE)</f>
        <v>-2150.3410999999978</v>
      </c>
      <c r="AO863" s="250">
        <f>VLOOKUP($A863,'App C Share Inflows'!$A:$I,6,FALSE)</f>
        <v>-2150.3410999999978</v>
      </c>
      <c r="AP863" s="250">
        <f>VLOOKUP($A863,'App C Share Inflows'!$A:$I,7,FALSE)</f>
        <v>-638.46599999999876</v>
      </c>
      <c r="AQ863" s="250">
        <f>VLOOKUP($A863,'App C Share Inflows'!$A:$I,8,FALSE)</f>
        <v>0</v>
      </c>
      <c r="AR863" s="250">
        <f>VLOOKUP($A863,'App C Share Inflows'!$A:$I,9,FALSE)</f>
        <v>0</v>
      </c>
    </row>
    <row r="864" spans="1:44">
      <c r="A864" s="4">
        <v>99431</v>
      </c>
      <c r="B864" s="84" t="s">
        <v>854</v>
      </c>
      <c r="C864" s="249">
        <f>VLOOKUP($A864,'App C Total'!$A:$I,3,FALSE)</f>
        <v>1.607E-5</v>
      </c>
      <c r="D864" s="44"/>
      <c r="E864" s="250">
        <f>VLOOKUP($A864,'App C Total'!$A:$I,5,FALSE)</f>
        <v>12957.357832500005</v>
      </c>
      <c r="F864" s="250">
        <f>VLOOKUP($A864,'App C Total'!$A:$I,6,FALSE)</f>
        <v>5759.6425125000032</v>
      </c>
      <c r="G864" s="250">
        <f>VLOOKUP($A864,'App C Total'!$A:$I,7,FALSE)</f>
        <v>17352.501957500004</v>
      </c>
      <c r="H864" s="250">
        <f>VLOOKUP($A864,'App C Total'!$A:$I,8,FALSE)</f>
        <v>1204.5429200000001</v>
      </c>
      <c r="I864" s="250">
        <f>VLOOKUP($A864,'App C Total'!$A:$I,9,FALSE)</f>
        <v>0</v>
      </c>
      <c r="L864" s="250">
        <f>VLOOKUP($A864,'App C Exp'!$A:$I,5,FALSE)</f>
        <v>4618.5019300000004</v>
      </c>
      <c r="M864" s="250">
        <f>VLOOKUP($A864,'App C Exp'!$A:$I,6,FALSE)</f>
        <v>3429.1612300000002</v>
      </c>
      <c r="N864" s="250">
        <f>VLOOKUP($A864,'App C Exp'!$A:$I,7,FALSE)</f>
        <v>3556.8052400000001</v>
      </c>
      <c r="O864" s="250">
        <f>VLOOKUP($A864,'App C Exp'!$A:$I,8,FALSE)</f>
        <v>0</v>
      </c>
      <c r="P864" s="250">
        <f>VLOOKUP($A864,'App C Exp'!$A:$I,9,FALSE)</f>
        <v>0</v>
      </c>
      <c r="S864" s="250">
        <f>VLOOKUP($A864,'App C Inv'!$A:$I,5,FALSE)</f>
        <v>7096.7530500000003</v>
      </c>
      <c r="T864" s="250">
        <f>VLOOKUP($A864,'App C Inv'!$A:$I,6,FALSE)</f>
        <v>4705.1674400000002</v>
      </c>
      <c r="U864" s="250">
        <f>VLOOKUP($A864,'App C Inv'!$A:$I,7,FALSE)</f>
        <v>15479.66855</v>
      </c>
      <c r="V864" s="250">
        <f>VLOOKUP($A864,'App C Inv'!$A:$I,8,FALSE)</f>
        <v>1204.5429200000001</v>
      </c>
      <c r="W864" s="250">
        <f>VLOOKUP($A864,'App C Inv'!$A:$I,9,FALSE)</f>
        <v>0</v>
      </c>
      <c r="Z864" s="250">
        <f>VLOOKUP($A864,'App C Assum'!$A:$I,5,FALSE)</f>
        <v>4522.7890100000004</v>
      </c>
      <c r="AA864" s="250">
        <f>VLOOKUP($A864,'App C Assum'!$A:$I,6,FALSE)</f>
        <v>0</v>
      </c>
      <c r="AB864" s="250">
        <f>VLOOKUP($A864,'App C Assum'!$A:$I,7,FALSE)</f>
        <v>0</v>
      </c>
      <c r="AC864" s="250">
        <f>VLOOKUP($A864,'App C Assum'!$A:$I,8,FALSE)</f>
        <v>0</v>
      </c>
      <c r="AD864" s="250">
        <f>VLOOKUP($A864,'App C Assum'!$A:$I,9,FALSE)</f>
        <v>0</v>
      </c>
      <c r="AG864" s="250">
        <f>VLOOKUP($A864,'App C Share Outflows'!$A:$I,5,FALSE)</f>
        <v>0</v>
      </c>
      <c r="AH864" s="250">
        <f>VLOOKUP($A864,'App C Share Outflows'!$A:$I,6,FALSE)</f>
        <v>0</v>
      </c>
      <c r="AI864" s="250">
        <f>VLOOKUP($A864,'App C Share Outflows'!$A:$I,7,FALSE)</f>
        <v>0</v>
      </c>
      <c r="AJ864" s="250">
        <f>VLOOKUP($A864,'App C Share Outflows'!$A:$I,8,FALSE)</f>
        <v>0</v>
      </c>
      <c r="AK864" s="250">
        <f>VLOOKUP($A864,'App C Share Outflows'!$A:$I,9,FALSE)</f>
        <v>0</v>
      </c>
      <c r="AN864" s="250">
        <f>VLOOKUP($A864,'App C Share Inflows'!$A:$I,5,FALSE)</f>
        <v>-3280.6861574999975</v>
      </c>
      <c r="AO864" s="250">
        <f>VLOOKUP($A864,'App C Share Inflows'!$A:$I,6,FALSE)</f>
        <v>-2374.6861574999975</v>
      </c>
      <c r="AP864" s="250">
        <f>VLOOKUP($A864,'App C Share Inflows'!$A:$I,7,FALSE)</f>
        <v>-1683.9718324999963</v>
      </c>
      <c r="AQ864" s="250">
        <f>VLOOKUP($A864,'App C Share Inflows'!$A:$I,8,FALSE)</f>
        <v>0</v>
      </c>
      <c r="AR864" s="250">
        <f>VLOOKUP($A864,'App C Share Inflows'!$A:$I,9,FALSE)</f>
        <v>0</v>
      </c>
    </row>
    <row r="865" spans="1:44">
      <c r="A865" s="4">
        <v>99501</v>
      </c>
      <c r="B865" s="84" t="s">
        <v>855</v>
      </c>
      <c r="C865" s="249">
        <f>VLOOKUP($A865,'App C Total'!$A:$I,3,FALSE)</f>
        <v>1.63507E-3</v>
      </c>
      <c r="D865" s="44"/>
      <c r="E865" s="250">
        <f>VLOOKUP($A865,'App C Total'!$A:$I,5,FALSE)</f>
        <v>1706677.9692325001</v>
      </c>
      <c r="F865" s="250">
        <f>VLOOKUP($A865,'App C Total'!$A:$I,6,FALSE)</f>
        <v>851777.40991250018</v>
      </c>
      <c r="G865" s="250">
        <f>VLOOKUP($A865,'App C Total'!$A:$I,7,FALSE)</f>
        <v>1918449.2222074999</v>
      </c>
      <c r="H865" s="250">
        <f>VLOOKUP($A865,'App C Total'!$A:$I,8,FALSE)</f>
        <v>122558.30692</v>
      </c>
      <c r="I865" s="250">
        <f>VLOOKUP($A865,'App C Total'!$A:$I,9,FALSE)</f>
        <v>0</v>
      </c>
      <c r="L865" s="250">
        <f>VLOOKUP($A865,'App C Exp'!$A:$I,5,FALSE)</f>
        <v>469917.48293</v>
      </c>
      <c r="M865" s="250">
        <f>VLOOKUP($A865,'App C Exp'!$A:$I,6,FALSE)</f>
        <v>348905.95223</v>
      </c>
      <c r="N865" s="250">
        <f>VLOOKUP($A865,'App C Exp'!$A:$I,7,FALSE)</f>
        <v>361893.31323999999</v>
      </c>
      <c r="O865" s="250">
        <f>VLOOKUP($A865,'App C Exp'!$A:$I,8,FALSE)</f>
        <v>0</v>
      </c>
      <c r="P865" s="250">
        <f>VLOOKUP($A865,'App C Exp'!$A:$I,9,FALSE)</f>
        <v>0</v>
      </c>
      <c r="S865" s="250">
        <f>VLOOKUP($A865,'App C Inv'!$A:$I,5,FALSE)</f>
        <v>722071.43805</v>
      </c>
      <c r="T865" s="250">
        <f>VLOOKUP($A865,'App C Inv'!$A:$I,6,FALSE)</f>
        <v>478735.41544000001</v>
      </c>
      <c r="U865" s="250">
        <f>VLOOKUP($A865,'App C Inv'!$A:$I,7,FALSE)</f>
        <v>1575005.70355</v>
      </c>
      <c r="V865" s="250">
        <f>VLOOKUP($A865,'App C Inv'!$A:$I,8,FALSE)</f>
        <v>122558.30692</v>
      </c>
      <c r="W865" s="250">
        <f>VLOOKUP($A865,'App C Inv'!$A:$I,9,FALSE)</f>
        <v>0</v>
      </c>
      <c r="Z865" s="250">
        <f>VLOOKUP($A865,'App C Assum'!$A:$I,5,FALSE)</f>
        <v>460179.00601000001</v>
      </c>
      <c r="AA865" s="250">
        <f>VLOOKUP($A865,'App C Assum'!$A:$I,6,FALSE)</f>
        <v>0</v>
      </c>
      <c r="AB865" s="250">
        <f>VLOOKUP($A865,'App C Assum'!$A:$I,7,FALSE)</f>
        <v>0</v>
      </c>
      <c r="AC865" s="250">
        <f>VLOOKUP($A865,'App C Assum'!$A:$I,8,FALSE)</f>
        <v>0</v>
      </c>
      <c r="AD865" s="250">
        <f>VLOOKUP($A865,'App C Assum'!$A:$I,9,FALSE)</f>
        <v>0</v>
      </c>
      <c r="AG865" s="250">
        <f>VLOOKUP($A865,'App C Share Outflows'!$A:$I,5,FALSE)</f>
        <v>72959.83682500018</v>
      </c>
      <c r="AH865" s="250">
        <f>VLOOKUP($A865,'App C Share Outflows'!$A:$I,6,FALSE)</f>
        <v>42585.83682500018</v>
      </c>
      <c r="AI865" s="250">
        <f>VLOOKUP($A865,'App C Share Outflows'!$A:$I,7,FALSE)</f>
        <v>0</v>
      </c>
      <c r="AJ865" s="250">
        <f>VLOOKUP($A865,'App C Share Outflows'!$A:$I,8,FALSE)</f>
        <v>0</v>
      </c>
      <c r="AK865" s="250">
        <f>VLOOKUP($A865,'App C Share Outflows'!$A:$I,9,FALSE)</f>
        <v>0</v>
      </c>
      <c r="AN865" s="250">
        <f>VLOOKUP($A865,'App C Share Inflows'!$A:$I,5,FALSE)</f>
        <v>-18449.794582500021</v>
      </c>
      <c r="AO865" s="250">
        <f>VLOOKUP($A865,'App C Share Inflows'!$A:$I,6,FALSE)</f>
        <v>-18449.794582500021</v>
      </c>
      <c r="AP865" s="250">
        <f>VLOOKUP($A865,'App C Share Inflows'!$A:$I,7,FALSE)</f>
        <v>-18449.794582500021</v>
      </c>
      <c r="AQ865" s="250">
        <f>VLOOKUP($A865,'App C Share Inflows'!$A:$I,8,FALSE)</f>
        <v>0</v>
      </c>
      <c r="AR865" s="250">
        <f>VLOOKUP($A865,'App C Share Inflows'!$A:$I,9,FALSE)</f>
        <v>0</v>
      </c>
    </row>
    <row r="866" spans="1:44">
      <c r="A866" s="4">
        <v>99502</v>
      </c>
      <c r="B866" s="84" t="s">
        <v>856</v>
      </c>
      <c r="C866" s="249">
        <f>VLOOKUP($A866,'App C Total'!$A:$I,3,FALSE)</f>
        <v>1.5111000000000001E-4</v>
      </c>
      <c r="D866" s="44"/>
      <c r="E866" s="250">
        <f>VLOOKUP($A866,'App C Total'!$A:$I,5,FALSE)</f>
        <v>150111.75892249998</v>
      </c>
      <c r="F866" s="250">
        <f>VLOOKUP($A866,'App C Total'!$A:$I,6,FALSE)</f>
        <v>73902.612562500013</v>
      </c>
      <c r="G866" s="250">
        <f>VLOOKUP($A866,'App C Total'!$A:$I,7,FALSE)</f>
        <v>179487.0598975</v>
      </c>
      <c r="H866" s="250">
        <f>VLOOKUP($A866,'App C Total'!$A:$I,8,FALSE)</f>
        <v>11326.60116</v>
      </c>
      <c r="I866" s="250">
        <f>VLOOKUP($A866,'App C Total'!$A:$I,9,FALSE)</f>
        <v>0</v>
      </c>
      <c r="L866" s="250">
        <f>VLOOKUP($A866,'App C Exp'!$A:$I,5,FALSE)</f>
        <v>43428.862890000004</v>
      </c>
      <c r="M866" s="250">
        <f>VLOOKUP($A866,'App C Exp'!$A:$I,6,FALSE)</f>
        <v>32245.211790000001</v>
      </c>
      <c r="N866" s="250">
        <f>VLOOKUP($A866,'App C Exp'!$A:$I,7,FALSE)</f>
        <v>33445.478520000004</v>
      </c>
      <c r="O866" s="250">
        <f>VLOOKUP($A866,'App C Exp'!$A:$I,8,FALSE)</f>
        <v>0</v>
      </c>
      <c r="P866" s="250">
        <f>VLOOKUP($A866,'App C Exp'!$A:$I,9,FALSE)</f>
        <v>0</v>
      </c>
      <c r="S866" s="250">
        <f>VLOOKUP($A866,'App C Inv'!$A:$I,5,FALSE)</f>
        <v>66732.442649999997</v>
      </c>
      <c r="T866" s="250">
        <f>VLOOKUP($A866,'App C Inv'!$A:$I,6,FALSE)</f>
        <v>44243.799120000003</v>
      </c>
      <c r="U866" s="250">
        <f>VLOOKUP($A866,'App C Inv'!$A:$I,7,FALSE)</f>
        <v>145558.97414999999</v>
      </c>
      <c r="V866" s="250">
        <f>VLOOKUP($A866,'App C Inv'!$A:$I,8,FALSE)</f>
        <v>11326.60116</v>
      </c>
      <c r="W866" s="250">
        <f>VLOOKUP($A866,'App C Inv'!$A:$I,9,FALSE)</f>
        <v>0</v>
      </c>
      <c r="Z866" s="250">
        <f>VLOOKUP($A866,'App C Assum'!$A:$I,5,FALSE)</f>
        <v>42528.851730000002</v>
      </c>
      <c r="AA866" s="250">
        <f>VLOOKUP($A866,'App C Assum'!$A:$I,6,FALSE)</f>
        <v>0</v>
      </c>
      <c r="AB866" s="250">
        <f>VLOOKUP($A866,'App C Assum'!$A:$I,7,FALSE)</f>
        <v>0</v>
      </c>
      <c r="AC866" s="250">
        <f>VLOOKUP($A866,'App C Assum'!$A:$I,8,FALSE)</f>
        <v>0</v>
      </c>
      <c r="AD866" s="250">
        <f>VLOOKUP($A866,'App C Assum'!$A:$I,9,FALSE)</f>
        <v>0</v>
      </c>
      <c r="AG866" s="250">
        <f>VLOOKUP($A866,'App C Share Outflows'!$A:$I,5,FALSE)</f>
        <v>490.60722750001742</v>
      </c>
      <c r="AH866" s="250">
        <f>VLOOKUP($A866,'App C Share Outflows'!$A:$I,6,FALSE)</f>
        <v>482.60722750001742</v>
      </c>
      <c r="AI866" s="250">
        <f>VLOOKUP($A866,'App C Share Outflows'!$A:$I,7,FALSE)</f>
        <v>482.60722750001742</v>
      </c>
      <c r="AJ866" s="250">
        <f>VLOOKUP($A866,'App C Share Outflows'!$A:$I,8,FALSE)</f>
        <v>0</v>
      </c>
      <c r="AK866" s="250">
        <f>VLOOKUP($A866,'App C Share Outflows'!$A:$I,9,FALSE)</f>
        <v>0</v>
      </c>
      <c r="AN866" s="250">
        <f>VLOOKUP($A866,'App C Share Inflows'!$A:$I,5,FALSE)</f>
        <v>-3069.0055750000174</v>
      </c>
      <c r="AO866" s="250">
        <f>VLOOKUP($A866,'App C Share Inflows'!$A:$I,6,FALSE)</f>
        <v>-3069.0055750000174</v>
      </c>
      <c r="AP866" s="250">
        <f>VLOOKUP($A866,'App C Share Inflows'!$A:$I,7,FALSE)</f>
        <v>0</v>
      </c>
      <c r="AQ866" s="250">
        <f>VLOOKUP($A866,'App C Share Inflows'!$A:$I,8,FALSE)</f>
        <v>0</v>
      </c>
      <c r="AR866" s="250">
        <f>VLOOKUP($A866,'App C Share Inflows'!$A:$I,9,FALSE)</f>
        <v>0</v>
      </c>
    </row>
    <row r="867" spans="1:44">
      <c r="A867" s="4">
        <v>99508</v>
      </c>
      <c r="B867" s="84" t="s">
        <v>857</v>
      </c>
      <c r="C867" s="249">
        <f>VLOOKUP($A867,'App C Total'!$A:$I,3,FALSE)</f>
        <v>3.1699999999999998E-5</v>
      </c>
      <c r="D867" s="44"/>
      <c r="E867" s="250">
        <f>VLOOKUP($A867,'App C Total'!$A:$I,5,FALSE)</f>
        <v>41146.833749999998</v>
      </c>
      <c r="F867" s="250">
        <f>VLOOKUP($A867,'App C Total'!$A:$I,6,FALSE)</f>
        <v>24781.284550000004</v>
      </c>
      <c r="G867" s="250">
        <f>VLOOKUP($A867,'App C Total'!$A:$I,7,FALSE)</f>
        <v>47389.081375000002</v>
      </c>
      <c r="H867" s="250">
        <f>VLOOKUP($A867,'App C Total'!$A:$I,8,FALSE)</f>
        <v>2376.1052</v>
      </c>
      <c r="I867" s="250">
        <f>VLOOKUP($A867,'App C Total'!$A:$I,9,FALSE)</f>
        <v>0</v>
      </c>
      <c r="L867" s="250">
        <f>VLOOKUP($A867,'App C Exp'!$A:$I,5,FALSE)</f>
        <v>9110.5482999999986</v>
      </c>
      <c r="M867" s="250">
        <f>VLOOKUP($A867,'App C Exp'!$A:$I,6,FALSE)</f>
        <v>6764.4312999999993</v>
      </c>
      <c r="N867" s="250">
        <f>VLOOKUP($A867,'App C Exp'!$A:$I,7,FALSE)</f>
        <v>7016.2243999999992</v>
      </c>
      <c r="O867" s="250">
        <f>VLOOKUP($A867,'App C Exp'!$A:$I,8,FALSE)</f>
        <v>0</v>
      </c>
      <c r="P867" s="250">
        <f>VLOOKUP($A867,'App C Exp'!$A:$I,9,FALSE)</f>
        <v>0</v>
      </c>
      <c r="S867" s="250">
        <f>VLOOKUP($A867,'App C Inv'!$A:$I,5,FALSE)</f>
        <v>13999.1955</v>
      </c>
      <c r="T867" s="250">
        <f>VLOOKUP($A867,'App C Inv'!$A:$I,6,FALSE)</f>
        <v>9281.5064000000002</v>
      </c>
      <c r="U867" s="250">
        <f>VLOOKUP($A867,'App C Inv'!$A:$I,7,FALSE)</f>
        <v>30535.500499999998</v>
      </c>
      <c r="V867" s="250">
        <f>VLOOKUP($A867,'App C Inv'!$A:$I,8,FALSE)</f>
        <v>2376.1052</v>
      </c>
      <c r="W867" s="250">
        <f>VLOOKUP($A867,'App C Inv'!$A:$I,9,FALSE)</f>
        <v>0</v>
      </c>
      <c r="Z867" s="250">
        <f>VLOOKUP($A867,'App C Assum'!$A:$I,5,FALSE)</f>
        <v>8921.7430999999997</v>
      </c>
      <c r="AA867" s="250">
        <f>VLOOKUP($A867,'App C Assum'!$A:$I,6,FALSE)</f>
        <v>0</v>
      </c>
      <c r="AB867" s="250">
        <f>VLOOKUP($A867,'App C Assum'!$A:$I,7,FALSE)</f>
        <v>0</v>
      </c>
      <c r="AC867" s="250">
        <f>VLOOKUP($A867,'App C Assum'!$A:$I,8,FALSE)</f>
        <v>0</v>
      </c>
      <c r="AD867" s="250">
        <f>VLOOKUP($A867,'App C Assum'!$A:$I,9,FALSE)</f>
        <v>0</v>
      </c>
      <c r="AG867" s="250">
        <f>VLOOKUP($A867,'App C Share Outflows'!$A:$I,5,FALSE)</f>
        <v>10820.293350000004</v>
      </c>
      <c r="AH867" s="250">
        <f>VLOOKUP($A867,'App C Share Outflows'!$A:$I,6,FALSE)</f>
        <v>10440.293350000004</v>
      </c>
      <c r="AI867" s="250">
        <f>VLOOKUP($A867,'App C Share Outflows'!$A:$I,7,FALSE)</f>
        <v>9837.3564750000023</v>
      </c>
      <c r="AJ867" s="250">
        <f>VLOOKUP($A867,'App C Share Outflows'!$A:$I,8,FALSE)</f>
        <v>0</v>
      </c>
      <c r="AK867" s="250">
        <f>VLOOKUP($A867,'App C Share Outflows'!$A:$I,9,FALSE)</f>
        <v>0</v>
      </c>
      <c r="AN867" s="250">
        <f>VLOOKUP($A867,'App C Share Inflows'!$A:$I,5,FALSE)</f>
        <v>-1704.9464999999991</v>
      </c>
      <c r="AO867" s="250">
        <f>VLOOKUP($A867,'App C Share Inflows'!$A:$I,6,FALSE)</f>
        <v>-1704.9464999999991</v>
      </c>
      <c r="AP867" s="250">
        <f>VLOOKUP($A867,'App C Share Inflows'!$A:$I,7,FALSE)</f>
        <v>0</v>
      </c>
      <c r="AQ867" s="250">
        <f>VLOOKUP($A867,'App C Share Inflows'!$A:$I,8,FALSE)</f>
        <v>0</v>
      </c>
      <c r="AR867" s="250">
        <f>VLOOKUP($A867,'App C Share Inflows'!$A:$I,9,FALSE)</f>
        <v>0</v>
      </c>
    </row>
    <row r="868" spans="1:44">
      <c r="A868" s="4">
        <v>99509</v>
      </c>
      <c r="B868" s="84" t="s">
        <v>858</v>
      </c>
      <c r="C868" s="249">
        <f>VLOOKUP($A868,'App C Total'!$A:$I,3,FALSE)</f>
        <v>2.376E-5</v>
      </c>
      <c r="D868" s="44"/>
      <c r="E868" s="250">
        <f>VLOOKUP($A868,'App C Total'!$A:$I,5,FALSE)</f>
        <v>26379.313260000003</v>
      </c>
      <c r="F868" s="250">
        <f>VLOOKUP($A868,'App C Total'!$A:$I,6,FALSE)</f>
        <v>13255.715499999997</v>
      </c>
      <c r="G868" s="250">
        <f>VLOOKUP($A868,'App C Total'!$A:$I,7,FALSE)</f>
        <v>27951.732160000003</v>
      </c>
      <c r="H868" s="250">
        <f>VLOOKUP($A868,'App C Total'!$A:$I,8,FALSE)</f>
        <v>1780.9545599999999</v>
      </c>
      <c r="I868" s="250">
        <f>VLOOKUP($A868,'App C Total'!$A:$I,9,FALSE)</f>
        <v>0</v>
      </c>
      <c r="L868" s="250">
        <f>VLOOKUP($A868,'App C Exp'!$A:$I,5,FALSE)</f>
        <v>6828.6002399999998</v>
      </c>
      <c r="M868" s="250">
        <f>VLOOKUP($A868,'App C Exp'!$A:$I,6,FALSE)</f>
        <v>5070.1226399999996</v>
      </c>
      <c r="N868" s="250">
        <f>VLOOKUP($A868,'App C Exp'!$A:$I,7,FALSE)</f>
        <v>5258.8483200000001</v>
      </c>
      <c r="O868" s="250">
        <f>VLOOKUP($A868,'App C Exp'!$A:$I,8,FALSE)</f>
        <v>0</v>
      </c>
      <c r="P868" s="250">
        <f>VLOOKUP($A868,'App C Exp'!$A:$I,9,FALSE)</f>
        <v>0</v>
      </c>
      <c r="S868" s="250">
        <f>VLOOKUP($A868,'App C Inv'!$A:$I,5,FALSE)</f>
        <v>10492.7724</v>
      </c>
      <c r="T868" s="250">
        <f>VLOOKUP($A868,'App C Inv'!$A:$I,6,FALSE)</f>
        <v>6956.7379199999996</v>
      </c>
      <c r="U868" s="250">
        <f>VLOOKUP($A868,'App C Inv'!$A:$I,7,FALSE)</f>
        <v>22887.1764</v>
      </c>
      <c r="V868" s="250">
        <f>VLOOKUP($A868,'App C Inv'!$A:$I,8,FALSE)</f>
        <v>1780.9545599999999</v>
      </c>
      <c r="W868" s="250">
        <f>VLOOKUP($A868,'App C Inv'!$A:$I,9,FALSE)</f>
        <v>0</v>
      </c>
      <c r="Z868" s="250">
        <f>VLOOKUP($A868,'App C Assum'!$A:$I,5,FALSE)</f>
        <v>6687.0856800000001</v>
      </c>
      <c r="AA868" s="250">
        <f>VLOOKUP($A868,'App C Assum'!$A:$I,6,FALSE)</f>
        <v>0</v>
      </c>
      <c r="AB868" s="250">
        <f>VLOOKUP($A868,'App C Assum'!$A:$I,7,FALSE)</f>
        <v>0</v>
      </c>
      <c r="AC868" s="250">
        <f>VLOOKUP($A868,'App C Assum'!$A:$I,8,FALSE)</f>
        <v>0</v>
      </c>
      <c r="AD868" s="250">
        <f>VLOOKUP($A868,'App C Assum'!$A:$I,9,FALSE)</f>
        <v>0</v>
      </c>
      <c r="AG868" s="250">
        <f>VLOOKUP($A868,'App C Share Outflows'!$A:$I,5,FALSE)</f>
        <v>2565.1474999999982</v>
      </c>
      <c r="AH868" s="250">
        <f>VLOOKUP($A868,'App C Share Outflows'!$A:$I,6,FALSE)</f>
        <v>1423.1474999999982</v>
      </c>
      <c r="AI868" s="250">
        <f>VLOOKUP($A868,'App C Share Outflows'!$A:$I,7,FALSE)</f>
        <v>0</v>
      </c>
      <c r="AJ868" s="250">
        <f>VLOOKUP($A868,'App C Share Outflows'!$A:$I,8,FALSE)</f>
        <v>0</v>
      </c>
      <c r="AK868" s="250">
        <f>VLOOKUP($A868,'App C Share Outflows'!$A:$I,9,FALSE)</f>
        <v>0</v>
      </c>
      <c r="AN868" s="250">
        <f>VLOOKUP($A868,'App C Share Inflows'!$A:$I,5,FALSE)</f>
        <v>-194.2925599999993</v>
      </c>
      <c r="AO868" s="250">
        <f>VLOOKUP($A868,'App C Share Inflows'!$A:$I,6,FALSE)</f>
        <v>-194.2925599999993</v>
      </c>
      <c r="AP868" s="250">
        <f>VLOOKUP($A868,'App C Share Inflows'!$A:$I,7,FALSE)</f>
        <v>-194.2925599999993</v>
      </c>
      <c r="AQ868" s="250">
        <f>VLOOKUP($A868,'App C Share Inflows'!$A:$I,8,FALSE)</f>
        <v>0</v>
      </c>
      <c r="AR868" s="250">
        <f>VLOOKUP($A868,'App C Share Inflows'!$A:$I,9,FALSE)</f>
        <v>0</v>
      </c>
    </row>
    <row r="869" spans="1:44">
      <c r="A869" s="4">
        <v>99511</v>
      </c>
      <c r="B869" s="84" t="s">
        <v>859</v>
      </c>
      <c r="C869" s="249">
        <f>VLOOKUP($A869,'App C Total'!$A:$I,3,FALSE)</f>
        <v>1.2949700000000001E-3</v>
      </c>
      <c r="D869" s="44"/>
      <c r="E869" s="250">
        <f>VLOOKUP($A869,'App C Total'!$A:$I,5,FALSE)</f>
        <v>1263698.3722075</v>
      </c>
      <c r="F869" s="250">
        <f>VLOOKUP($A869,'App C Total'!$A:$I,6,FALSE)</f>
        <v>634713.08048750006</v>
      </c>
      <c r="G869" s="250">
        <f>VLOOKUP($A869,'App C Total'!$A:$I,7,FALSE)</f>
        <v>1504006.9881825</v>
      </c>
      <c r="H869" s="250">
        <f>VLOOKUP($A869,'App C Total'!$A:$I,8,FALSE)</f>
        <v>97065.771320000014</v>
      </c>
      <c r="I869" s="250">
        <f>VLOOKUP($A869,'App C Total'!$A:$I,9,FALSE)</f>
        <v>0</v>
      </c>
      <c r="L869" s="250">
        <f>VLOOKUP($A869,'App C Exp'!$A:$I,5,FALSE)</f>
        <v>372173.08303000004</v>
      </c>
      <c r="M869" s="250">
        <f>VLOOKUP($A869,'App C Exp'!$A:$I,6,FALSE)</f>
        <v>276332.35333000001</v>
      </c>
      <c r="N869" s="250">
        <f>VLOOKUP($A869,'App C Exp'!$A:$I,7,FALSE)</f>
        <v>286618.30004</v>
      </c>
      <c r="O869" s="250">
        <f>VLOOKUP($A869,'App C Exp'!$A:$I,8,FALSE)</f>
        <v>0</v>
      </c>
      <c r="P869" s="250">
        <f>VLOOKUP($A869,'App C Exp'!$A:$I,9,FALSE)</f>
        <v>0</v>
      </c>
      <c r="S869" s="250">
        <f>VLOOKUP($A869,'App C Inv'!$A:$I,5,FALSE)</f>
        <v>571878.17655000009</v>
      </c>
      <c r="T869" s="250">
        <f>VLOOKUP($A869,'App C Inv'!$A:$I,6,FALSE)</f>
        <v>379156.85624000005</v>
      </c>
      <c r="U869" s="250">
        <f>VLOOKUP($A869,'App C Inv'!$A:$I,7,FALSE)</f>
        <v>1247399.2770500001</v>
      </c>
      <c r="V869" s="250">
        <f>VLOOKUP($A869,'App C Inv'!$A:$I,8,FALSE)</f>
        <v>97065.771320000014</v>
      </c>
      <c r="W869" s="250">
        <f>VLOOKUP($A869,'App C Inv'!$A:$I,9,FALSE)</f>
        <v>0</v>
      </c>
      <c r="Z869" s="250">
        <f>VLOOKUP($A869,'App C Assum'!$A:$I,5,FALSE)</f>
        <v>364460.24171000003</v>
      </c>
      <c r="AA869" s="250">
        <f>VLOOKUP($A869,'App C Assum'!$A:$I,6,FALSE)</f>
        <v>0</v>
      </c>
      <c r="AB869" s="250">
        <f>VLOOKUP($A869,'App C Assum'!$A:$I,7,FALSE)</f>
        <v>0</v>
      </c>
      <c r="AC869" s="250">
        <f>VLOOKUP($A869,'App C Assum'!$A:$I,8,FALSE)</f>
        <v>0</v>
      </c>
      <c r="AD869" s="250">
        <f>VLOOKUP($A869,'App C Assum'!$A:$I,9,FALSE)</f>
        <v>0</v>
      </c>
      <c r="AG869" s="250">
        <f>VLOOKUP($A869,'App C Share Outflows'!$A:$I,5,FALSE)</f>
        <v>9234.4598250002018</v>
      </c>
      <c r="AH869" s="250">
        <f>VLOOKUP($A869,'App C Share Outflows'!$A:$I,6,FALSE)</f>
        <v>9234.4598250002018</v>
      </c>
      <c r="AI869" s="250">
        <f>VLOOKUP($A869,'App C Share Outflows'!$A:$I,7,FALSE)</f>
        <v>0</v>
      </c>
      <c r="AJ869" s="250">
        <f>VLOOKUP($A869,'App C Share Outflows'!$A:$I,8,FALSE)</f>
        <v>0</v>
      </c>
      <c r="AK869" s="250">
        <f>VLOOKUP($A869,'App C Share Outflows'!$A:$I,9,FALSE)</f>
        <v>0</v>
      </c>
      <c r="AN869" s="250">
        <f>VLOOKUP($A869,'App C Share Inflows'!$A:$I,5,FALSE)</f>
        <v>-54047.588907500191</v>
      </c>
      <c r="AO869" s="250">
        <f>VLOOKUP($A869,'App C Share Inflows'!$A:$I,6,FALSE)</f>
        <v>-30010.588907500191</v>
      </c>
      <c r="AP869" s="250">
        <f>VLOOKUP($A869,'App C Share Inflows'!$A:$I,7,FALSE)</f>
        <v>-30010.588907500191</v>
      </c>
      <c r="AQ869" s="250">
        <f>VLOOKUP($A869,'App C Share Inflows'!$A:$I,8,FALSE)</f>
        <v>0</v>
      </c>
      <c r="AR869" s="250">
        <f>VLOOKUP($A869,'App C Share Inflows'!$A:$I,9,FALSE)</f>
        <v>0</v>
      </c>
    </row>
    <row r="870" spans="1:44">
      <c r="A870" s="4">
        <v>99521</v>
      </c>
      <c r="B870" s="84" t="s">
        <v>860</v>
      </c>
      <c r="C870" s="249">
        <f>VLOOKUP($A870,'App C Total'!$A:$I,3,FALSE)</f>
        <v>5.7490000000000004E-4</v>
      </c>
      <c r="D870" s="44"/>
      <c r="E870" s="250">
        <f>VLOOKUP($A870,'App C Total'!$A:$I,5,FALSE)</f>
        <v>591789.19507499982</v>
      </c>
      <c r="F870" s="250">
        <f>VLOOKUP($A870,'App C Total'!$A:$I,6,FALSE)</f>
        <v>298579.92267499986</v>
      </c>
      <c r="G870" s="250">
        <f>VLOOKUP($A870,'App C Total'!$A:$I,7,FALSE)</f>
        <v>699960.22632499982</v>
      </c>
      <c r="H870" s="250">
        <f>VLOOKUP($A870,'App C Total'!$A:$I,8,FALSE)</f>
        <v>43092.204400000002</v>
      </c>
      <c r="I870" s="250">
        <f>VLOOKUP($A870,'App C Total'!$A:$I,9,FALSE)</f>
        <v>0</v>
      </c>
      <c r="L870" s="250">
        <f>VLOOKUP($A870,'App C Exp'!$A:$I,5,FALSE)</f>
        <v>165225.6851</v>
      </c>
      <c r="M870" s="250">
        <f>VLOOKUP($A870,'App C Exp'!$A:$I,6,FALSE)</f>
        <v>122677.33610000001</v>
      </c>
      <c r="N870" s="250">
        <f>VLOOKUP($A870,'App C Exp'!$A:$I,7,FALSE)</f>
        <v>127243.76680000001</v>
      </c>
      <c r="O870" s="250">
        <f>VLOOKUP($A870,'App C Exp'!$A:$I,8,FALSE)</f>
        <v>0</v>
      </c>
      <c r="P870" s="250">
        <f>VLOOKUP($A870,'App C Exp'!$A:$I,9,FALSE)</f>
        <v>0</v>
      </c>
      <c r="S870" s="250">
        <f>VLOOKUP($A870,'App C Inv'!$A:$I,5,FALSE)</f>
        <v>253884.46350000001</v>
      </c>
      <c r="T870" s="250">
        <f>VLOOKUP($A870,'App C Inv'!$A:$I,6,FALSE)</f>
        <v>168326.1208</v>
      </c>
      <c r="U870" s="250">
        <f>VLOOKUP($A870,'App C Inv'!$A:$I,7,FALSE)</f>
        <v>553781.04850000003</v>
      </c>
      <c r="V870" s="250">
        <f>VLOOKUP($A870,'App C Inv'!$A:$I,8,FALSE)</f>
        <v>43092.204400000002</v>
      </c>
      <c r="W870" s="250">
        <f>VLOOKUP($A870,'App C Inv'!$A:$I,9,FALSE)</f>
        <v>0</v>
      </c>
      <c r="Z870" s="250">
        <f>VLOOKUP($A870,'App C Assum'!$A:$I,5,FALSE)</f>
        <v>161801.58070000002</v>
      </c>
      <c r="AA870" s="250">
        <f>VLOOKUP($A870,'App C Assum'!$A:$I,6,FALSE)</f>
        <v>0</v>
      </c>
      <c r="AB870" s="250">
        <f>VLOOKUP($A870,'App C Assum'!$A:$I,7,FALSE)</f>
        <v>0</v>
      </c>
      <c r="AC870" s="250">
        <f>VLOOKUP($A870,'App C Assum'!$A:$I,8,FALSE)</f>
        <v>0</v>
      </c>
      <c r="AD870" s="250">
        <f>VLOOKUP($A870,'App C Assum'!$A:$I,9,FALSE)</f>
        <v>0</v>
      </c>
      <c r="AG870" s="250">
        <f>VLOOKUP($A870,'App C Share Outflows'!$A:$I,5,FALSE)</f>
        <v>22236.411024999848</v>
      </c>
      <c r="AH870" s="250">
        <f>VLOOKUP($A870,'App C Share Outflows'!$A:$I,6,FALSE)</f>
        <v>18935.411024999848</v>
      </c>
      <c r="AI870" s="250">
        <f>VLOOKUP($A870,'App C Share Outflows'!$A:$I,7,FALSE)</f>
        <v>18935.411024999848</v>
      </c>
      <c r="AJ870" s="250">
        <f>VLOOKUP($A870,'App C Share Outflows'!$A:$I,8,FALSE)</f>
        <v>0</v>
      </c>
      <c r="AK870" s="250">
        <f>VLOOKUP($A870,'App C Share Outflows'!$A:$I,9,FALSE)</f>
        <v>0</v>
      </c>
      <c r="AN870" s="250">
        <f>VLOOKUP($A870,'App C Share Inflows'!$A:$I,5,FALSE)</f>
        <v>-11358.94524999999</v>
      </c>
      <c r="AO870" s="250">
        <f>VLOOKUP($A870,'App C Share Inflows'!$A:$I,6,FALSE)</f>
        <v>-11358.94524999999</v>
      </c>
      <c r="AP870" s="250">
        <f>VLOOKUP($A870,'App C Share Inflows'!$A:$I,7,FALSE)</f>
        <v>0</v>
      </c>
      <c r="AQ870" s="250">
        <f>VLOOKUP($A870,'App C Share Inflows'!$A:$I,8,FALSE)</f>
        <v>0</v>
      </c>
      <c r="AR870" s="250">
        <f>VLOOKUP($A870,'App C Share Inflows'!$A:$I,9,FALSE)</f>
        <v>0</v>
      </c>
    </row>
    <row r="871" spans="1:44">
      <c r="A871" s="4">
        <v>99527</v>
      </c>
      <c r="B871" s="84" t="s">
        <v>861</v>
      </c>
      <c r="C871" s="249">
        <f>VLOOKUP($A871,'App C Total'!$A:$I,3,FALSE)</f>
        <v>1.079E-5</v>
      </c>
      <c r="D871" s="44"/>
      <c r="E871" s="250">
        <f>VLOOKUP($A871,'App C Total'!$A:$I,5,FALSE)</f>
        <v>14069.0855025</v>
      </c>
      <c r="F871" s="250">
        <f>VLOOKUP($A871,'App C Total'!$A:$I,6,FALSE)</f>
        <v>7663.9474625000003</v>
      </c>
      <c r="G871" s="250">
        <f>VLOOKUP($A871,'App C Total'!$A:$I,7,FALSE)</f>
        <v>13834.317677499999</v>
      </c>
      <c r="H871" s="250">
        <f>VLOOKUP($A871,'App C Total'!$A:$I,8,FALSE)</f>
        <v>808.77524000000005</v>
      </c>
      <c r="I871" s="250">
        <f>VLOOKUP($A871,'App C Total'!$A:$I,9,FALSE)</f>
        <v>0</v>
      </c>
      <c r="L871" s="250">
        <f>VLOOKUP($A871,'App C Exp'!$A:$I,5,FALSE)</f>
        <v>3101.03521</v>
      </c>
      <c r="M871" s="250">
        <f>VLOOKUP($A871,'App C Exp'!$A:$I,6,FALSE)</f>
        <v>2302.46731</v>
      </c>
      <c r="N871" s="250">
        <f>VLOOKUP($A871,'App C Exp'!$A:$I,7,FALSE)</f>
        <v>2388.1722800000002</v>
      </c>
      <c r="O871" s="250">
        <f>VLOOKUP($A871,'App C Exp'!$A:$I,8,FALSE)</f>
        <v>0</v>
      </c>
      <c r="P871" s="250">
        <f>VLOOKUP($A871,'App C Exp'!$A:$I,9,FALSE)</f>
        <v>0</v>
      </c>
      <c r="S871" s="250">
        <f>VLOOKUP($A871,'App C Inv'!$A:$I,5,FALSE)</f>
        <v>4765.02585</v>
      </c>
      <c r="T871" s="250">
        <f>VLOOKUP($A871,'App C Inv'!$A:$I,6,FALSE)</f>
        <v>3159.22568</v>
      </c>
      <c r="U871" s="250">
        <f>VLOOKUP($A871,'App C Inv'!$A:$I,7,FALSE)</f>
        <v>10393.629349999999</v>
      </c>
      <c r="V871" s="250">
        <f>VLOOKUP($A871,'App C Inv'!$A:$I,8,FALSE)</f>
        <v>808.77524000000005</v>
      </c>
      <c r="W871" s="250">
        <f>VLOOKUP($A871,'App C Inv'!$A:$I,9,FALSE)</f>
        <v>0</v>
      </c>
      <c r="Z871" s="250">
        <f>VLOOKUP($A871,'App C Assum'!$A:$I,5,FALSE)</f>
        <v>3036.7699699999998</v>
      </c>
      <c r="AA871" s="250">
        <f>VLOOKUP($A871,'App C Assum'!$A:$I,6,FALSE)</f>
        <v>0</v>
      </c>
      <c r="AB871" s="250">
        <f>VLOOKUP($A871,'App C Assum'!$A:$I,7,FALSE)</f>
        <v>0</v>
      </c>
      <c r="AC871" s="250">
        <f>VLOOKUP($A871,'App C Assum'!$A:$I,8,FALSE)</f>
        <v>0</v>
      </c>
      <c r="AD871" s="250">
        <f>VLOOKUP($A871,'App C Assum'!$A:$I,9,FALSE)</f>
        <v>0</v>
      </c>
      <c r="AG871" s="250">
        <f>VLOOKUP($A871,'App C Share Outflows'!$A:$I,5,FALSE)</f>
        <v>3166.2544725000002</v>
      </c>
      <c r="AH871" s="250">
        <f>VLOOKUP($A871,'App C Share Outflows'!$A:$I,6,FALSE)</f>
        <v>2202.2544725000002</v>
      </c>
      <c r="AI871" s="250">
        <f>VLOOKUP($A871,'App C Share Outflows'!$A:$I,7,FALSE)</f>
        <v>1052.5160475000002</v>
      </c>
      <c r="AJ871" s="250">
        <f>VLOOKUP($A871,'App C Share Outflows'!$A:$I,8,FALSE)</f>
        <v>0</v>
      </c>
      <c r="AK871" s="250">
        <f>VLOOKUP($A871,'App C Share Outflows'!$A:$I,9,FALSE)</f>
        <v>0</v>
      </c>
      <c r="AN871" s="250">
        <f>VLOOKUP($A871,'App C Share Inflows'!$A:$I,5,FALSE)</f>
        <v>0</v>
      </c>
      <c r="AO871" s="250">
        <f>VLOOKUP($A871,'App C Share Inflows'!$A:$I,6,FALSE)</f>
        <v>0</v>
      </c>
      <c r="AP871" s="250">
        <f>VLOOKUP($A871,'App C Share Inflows'!$A:$I,7,FALSE)</f>
        <v>0</v>
      </c>
      <c r="AQ871" s="250">
        <f>VLOOKUP($A871,'App C Share Inflows'!$A:$I,8,FALSE)</f>
        <v>0</v>
      </c>
      <c r="AR871" s="250">
        <f>VLOOKUP($A871,'App C Share Inflows'!$A:$I,9,FALSE)</f>
        <v>0</v>
      </c>
    </row>
    <row r="872" spans="1:44">
      <c r="A872" s="4">
        <v>99531</v>
      </c>
      <c r="B872" s="84" t="s">
        <v>862</v>
      </c>
      <c r="C872" s="249">
        <f>VLOOKUP($A872,'App C Total'!$A:$I,3,FALSE)</f>
        <v>1.0409E-4</v>
      </c>
      <c r="D872" s="44"/>
      <c r="E872" s="250">
        <f>VLOOKUP($A872,'App C Total'!$A:$I,5,FALSE)</f>
        <v>142990.35125250003</v>
      </c>
      <c r="F872" s="250">
        <f>VLOOKUP($A872,'App C Total'!$A:$I,6,FALSE)</f>
        <v>82541.2624125</v>
      </c>
      <c r="G872" s="250">
        <f>VLOOKUP($A872,'App C Total'!$A:$I,7,FALSE)</f>
        <v>140364.73755250001</v>
      </c>
      <c r="H872" s="250">
        <f>VLOOKUP($A872,'App C Total'!$A:$I,8,FALSE)</f>
        <v>7802.17004</v>
      </c>
      <c r="I872" s="250">
        <f>VLOOKUP($A872,'App C Total'!$A:$I,9,FALSE)</f>
        <v>0</v>
      </c>
      <c r="L872" s="250">
        <f>VLOOKUP($A872,'App C Exp'!$A:$I,5,FALSE)</f>
        <v>29915.36191</v>
      </c>
      <c r="M872" s="250">
        <f>VLOOKUP($A872,'App C Exp'!$A:$I,6,FALSE)</f>
        <v>22211.66101</v>
      </c>
      <c r="N872" s="250">
        <f>VLOOKUP($A872,'App C Exp'!$A:$I,7,FALSE)</f>
        <v>23038.44788</v>
      </c>
      <c r="O872" s="250">
        <f>VLOOKUP($A872,'App C Exp'!$A:$I,8,FALSE)</f>
        <v>0</v>
      </c>
      <c r="P872" s="250">
        <f>VLOOKUP($A872,'App C Exp'!$A:$I,9,FALSE)</f>
        <v>0</v>
      </c>
      <c r="S872" s="250">
        <f>VLOOKUP($A872,'App C Inv'!$A:$I,5,FALSE)</f>
        <v>45967.705350000004</v>
      </c>
      <c r="T872" s="250">
        <f>VLOOKUP($A872,'App C Inv'!$A:$I,6,FALSE)</f>
        <v>30476.719280000001</v>
      </c>
      <c r="U872" s="250">
        <f>VLOOKUP($A872,'App C Inv'!$A:$I,7,FALSE)</f>
        <v>100266.25385000001</v>
      </c>
      <c r="V872" s="250">
        <f>VLOOKUP($A872,'App C Inv'!$A:$I,8,FALSE)</f>
        <v>7802.17004</v>
      </c>
      <c r="W872" s="250">
        <f>VLOOKUP($A872,'App C Inv'!$A:$I,9,FALSE)</f>
        <v>0</v>
      </c>
      <c r="Z872" s="250">
        <f>VLOOKUP($A872,'App C Assum'!$A:$I,5,FALSE)</f>
        <v>29295.401870000002</v>
      </c>
      <c r="AA872" s="250">
        <f>VLOOKUP($A872,'App C Assum'!$A:$I,6,FALSE)</f>
        <v>0</v>
      </c>
      <c r="AB872" s="250">
        <f>VLOOKUP($A872,'App C Assum'!$A:$I,7,FALSE)</f>
        <v>0</v>
      </c>
      <c r="AC872" s="250">
        <f>VLOOKUP($A872,'App C Assum'!$A:$I,8,FALSE)</f>
        <v>0</v>
      </c>
      <c r="AD872" s="250">
        <f>VLOOKUP($A872,'App C Assum'!$A:$I,9,FALSE)</f>
        <v>0</v>
      </c>
      <c r="AG872" s="250">
        <f>VLOOKUP($A872,'App C Share Outflows'!$A:$I,5,FALSE)</f>
        <v>37811.882122499999</v>
      </c>
      <c r="AH872" s="250">
        <f>VLOOKUP($A872,'App C Share Outflows'!$A:$I,6,FALSE)</f>
        <v>29852.882122499996</v>
      </c>
      <c r="AI872" s="250">
        <f>VLOOKUP($A872,'App C Share Outflows'!$A:$I,7,FALSE)</f>
        <v>17060.035822499998</v>
      </c>
      <c r="AJ872" s="250">
        <f>VLOOKUP($A872,'App C Share Outflows'!$A:$I,8,FALSE)</f>
        <v>0</v>
      </c>
      <c r="AK872" s="250">
        <f>VLOOKUP($A872,'App C Share Outflows'!$A:$I,9,FALSE)</f>
        <v>0</v>
      </c>
      <c r="AN872" s="250">
        <f>VLOOKUP($A872,'App C Share Inflows'!$A:$I,5,FALSE)</f>
        <v>0</v>
      </c>
      <c r="AO872" s="250">
        <f>VLOOKUP($A872,'App C Share Inflows'!$A:$I,6,FALSE)</f>
        <v>0</v>
      </c>
      <c r="AP872" s="250">
        <f>VLOOKUP($A872,'App C Share Inflows'!$A:$I,7,FALSE)</f>
        <v>0</v>
      </c>
      <c r="AQ872" s="250">
        <f>VLOOKUP($A872,'App C Share Inflows'!$A:$I,8,FALSE)</f>
        <v>0</v>
      </c>
      <c r="AR872" s="250">
        <f>VLOOKUP($A872,'App C Share Inflows'!$A:$I,9,FALSE)</f>
        <v>0</v>
      </c>
    </row>
    <row r="873" spans="1:44">
      <c r="A873" s="4">
        <v>99601</v>
      </c>
      <c r="B873" s="84" t="s">
        <v>863</v>
      </c>
      <c r="C873" s="249">
        <f>VLOOKUP($A873,'App C Total'!$A:$I,3,FALSE)</f>
        <v>5.0571899999999996E-3</v>
      </c>
      <c r="D873" s="44"/>
      <c r="E873" s="250">
        <f>VLOOKUP($A873,'App C Total'!$A:$I,5,FALSE)</f>
        <v>4870708.0920275003</v>
      </c>
      <c r="F873" s="250">
        <f>VLOOKUP($A873,'App C Total'!$A:$I,6,FALSE)</f>
        <v>2452319.5475875004</v>
      </c>
      <c r="G873" s="250">
        <f>VLOOKUP($A873,'App C Total'!$A:$I,7,FALSE)</f>
        <v>5949719.4395274995</v>
      </c>
      <c r="H873" s="250">
        <f>VLOOKUP($A873,'App C Total'!$A:$I,8,FALSE)</f>
        <v>379066.73363999999</v>
      </c>
      <c r="I873" s="250">
        <f>VLOOKUP($A873,'App C Total'!$A:$I,9,FALSE)</f>
        <v>0</v>
      </c>
      <c r="L873" s="250">
        <f>VLOOKUP($A873,'App C Exp'!$A:$I,5,FALSE)</f>
        <v>1453431.3488099999</v>
      </c>
      <c r="M873" s="250">
        <f>VLOOKUP($A873,'App C Exp'!$A:$I,6,FALSE)</f>
        <v>1079148.71691</v>
      </c>
      <c r="N873" s="250">
        <f>VLOOKUP($A873,'App C Exp'!$A:$I,7,FALSE)</f>
        <v>1119317.9770799999</v>
      </c>
      <c r="O873" s="250">
        <f>VLOOKUP($A873,'App C Exp'!$A:$I,8,FALSE)</f>
        <v>0</v>
      </c>
      <c r="P873" s="250">
        <f>VLOOKUP($A873,'App C Exp'!$A:$I,9,FALSE)</f>
        <v>0</v>
      </c>
      <c r="S873" s="250">
        <f>VLOOKUP($A873,'App C Inv'!$A:$I,5,FALSE)</f>
        <v>2233330.9618499996</v>
      </c>
      <c r="T873" s="250">
        <f>VLOOKUP($A873,'App C Inv'!$A:$I,6,FALSE)</f>
        <v>1480704.7744799999</v>
      </c>
      <c r="U873" s="250">
        <f>VLOOKUP($A873,'App C Inv'!$A:$I,7,FALSE)</f>
        <v>4871414.1253499994</v>
      </c>
      <c r="V873" s="250">
        <f>VLOOKUP($A873,'App C Inv'!$A:$I,8,FALSE)</f>
        <v>379066.73363999999</v>
      </c>
      <c r="W873" s="250">
        <f>VLOOKUP($A873,'App C Inv'!$A:$I,9,FALSE)</f>
        <v>0</v>
      </c>
      <c r="Z873" s="250">
        <f>VLOOKUP($A873,'App C Assum'!$A:$I,5,FALSE)</f>
        <v>1423310.72517</v>
      </c>
      <c r="AA873" s="250">
        <f>VLOOKUP($A873,'App C Assum'!$A:$I,6,FALSE)</f>
        <v>0</v>
      </c>
      <c r="AB873" s="250">
        <f>VLOOKUP($A873,'App C Assum'!$A:$I,7,FALSE)</f>
        <v>0</v>
      </c>
      <c r="AC873" s="250">
        <f>VLOOKUP($A873,'App C Assum'!$A:$I,8,FALSE)</f>
        <v>0</v>
      </c>
      <c r="AD873" s="250">
        <f>VLOOKUP($A873,'App C Assum'!$A:$I,9,FALSE)</f>
        <v>0</v>
      </c>
      <c r="AG873" s="250">
        <f>VLOOKUP($A873,'App C Share Outflows'!$A:$I,5,FALSE)</f>
        <v>0</v>
      </c>
      <c r="AH873" s="250">
        <f>VLOOKUP($A873,'App C Share Outflows'!$A:$I,6,FALSE)</f>
        <v>0</v>
      </c>
      <c r="AI873" s="250">
        <f>VLOOKUP($A873,'App C Share Outflows'!$A:$I,7,FALSE)</f>
        <v>0</v>
      </c>
      <c r="AJ873" s="250">
        <f>VLOOKUP($A873,'App C Share Outflows'!$A:$I,8,FALSE)</f>
        <v>0</v>
      </c>
      <c r="AK873" s="250">
        <f>VLOOKUP($A873,'App C Share Outflows'!$A:$I,9,FALSE)</f>
        <v>0</v>
      </c>
      <c r="AN873" s="250">
        <f>VLOOKUP($A873,'App C Share Inflows'!$A:$I,5,FALSE)</f>
        <v>-239364.94380249959</v>
      </c>
      <c r="AO873" s="250">
        <f>VLOOKUP($A873,'App C Share Inflows'!$A:$I,6,FALSE)</f>
        <v>-107533.94380249959</v>
      </c>
      <c r="AP873" s="250">
        <f>VLOOKUP($A873,'App C Share Inflows'!$A:$I,7,FALSE)</f>
        <v>-41012.662902499927</v>
      </c>
      <c r="AQ873" s="250">
        <f>VLOOKUP($A873,'App C Share Inflows'!$A:$I,8,FALSE)</f>
        <v>0</v>
      </c>
      <c r="AR873" s="250">
        <f>VLOOKUP($A873,'App C Share Inflows'!$A:$I,9,FALSE)</f>
        <v>0</v>
      </c>
    </row>
    <row r="874" spans="1:44">
      <c r="A874" s="4">
        <v>99602</v>
      </c>
      <c r="B874" s="84" t="s">
        <v>864</v>
      </c>
      <c r="C874" s="249">
        <f>VLOOKUP($A874,'App C Total'!$A:$I,3,FALSE)</f>
        <v>5.4330000000000003E-5</v>
      </c>
      <c r="D874" s="44"/>
      <c r="E874" s="250">
        <f>VLOOKUP($A874,'App C Total'!$A:$I,5,FALSE)</f>
        <v>46427.358567499992</v>
      </c>
      <c r="F874" s="250">
        <f>VLOOKUP($A874,'App C Total'!$A:$I,6,FALSE)</f>
        <v>20011.043487499992</v>
      </c>
      <c r="G874" s="250">
        <f>VLOOKUP($A874,'App C Total'!$A:$I,7,FALSE)</f>
        <v>58944.296242500001</v>
      </c>
      <c r="H874" s="250">
        <f>VLOOKUP($A874,'App C Total'!$A:$I,8,FALSE)</f>
        <v>4072.3594800000001</v>
      </c>
      <c r="I874" s="250">
        <f>VLOOKUP($A874,'App C Total'!$A:$I,9,FALSE)</f>
        <v>0</v>
      </c>
      <c r="L874" s="250">
        <f>VLOOKUP($A874,'App C Exp'!$A:$I,5,FALSE)</f>
        <v>15614.38767</v>
      </c>
      <c r="M874" s="250">
        <f>VLOOKUP($A874,'App C Exp'!$A:$I,6,FALSE)</f>
        <v>11593.424370000001</v>
      </c>
      <c r="N874" s="250">
        <f>VLOOKUP($A874,'App C Exp'!$A:$I,7,FALSE)</f>
        <v>12024.967560000001</v>
      </c>
      <c r="O874" s="250">
        <f>VLOOKUP($A874,'App C Exp'!$A:$I,8,FALSE)</f>
        <v>0</v>
      </c>
      <c r="P874" s="250">
        <f>VLOOKUP($A874,'App C Exp'!$A:$I,9,FALSE)</f>
        <v>0</v>
      </c>
      <c r="S874" s="250">
        <f>VLOOKUP($A874,'App C Inv'!$A:$I,5,FALSE)</f>
        <v>23992.942950000001</v>
      </c>
      <c r="T874" s="250">
        <f>VLOOKUP($A874,'App C Inv'!$A:$I,6,FALSE)</f>
        <v>15907.389360000001</v>
      </c>
      <c r="U874" s="250">
        <f>VLOOKUP($A874,'App C Inv'!$A:$I,7,FALSE)</f>
        <v>52334.187450000005</v>
      </c>
      <c r="V874" s="250">
        <f>VLOOKUP($A874,'App C Inv'!$A:$I,8,FALSE)</f>
        <v>4072.3594800000001</v>
      </c>
      <c r="W874" s="250">
        <f>VLOOKUP($A874,'App C Inv'!$A:$I,9,FALSE)</f>
        <v>0</v>
      </c>
      <c r="Z874" s="250">
        <f>VLOOKUP($A874,'App C Assum'!$A:$I,5,FALSE)</f>
        <v>15290.798190000001</v>
      </c>
      <c r="AA874" s="250">
        <f>VLOOKUP($A874,'App C Assum'!$A:$I,6,FALSE)</f>
        <v>0</v>
      </c>
      <c r="AB874" s="250">
        <f>VLOOKUP($A874,'App C Assum'!$A:$I,7,FALSE)</f>
        <v>0</v>
      </c>
      <c r="AC874" s="250">
        <f>VLOOKUP($A874,'App C Assum'!$A:$I,8,FALSE)</f>
        <v>0</v>
      </c>
      <c r="AD874" s="250">
        <f>VLOOKUP($A874,'App C Assum'!$A:$I,9,FALSE)</f>
        <v>0</v>
      </c>
      <c r="AG874" s="250">
        <f>VLOOKUP($A874,'App C Share Outflows'!$A:$I,5,FALSE)</f>
        <v>0</v>
      </c>
      <c r="AH874" s="250">
        <f>VLOOKUP($A874,'App C Share Outflows'!$A:$I,6,FALSE)</f>
        <v>0</v>
      </c>
      <c r="AI874" s="250">
        <f>VLOOKUP($A874,'App C Share Outflows'!$A:$I,7,FALSE)</f>
        <v>0</v>
      </c>
      <c r="AJ874" s="250">
        <f>VLOOKUP($A874,'App C Share Outflows'!$A:$I,8,FALSE)</f>
        <v>0</v>
      </c>
      <c r="AK874" s="250">
        <f>VLOOKUP($A874,'App C Share Outflows'!$A:$I,9,FALSE)</f>
        <v>0</v>
      </c>
      <c r="AN874" s="250">
        <f>VLOOKUP($A874,'App C Share Inflows'!$A:$I,5,FALSE)</f>
        <v>-8470.770242500008</v>
      </c>
      <c r="AO874" s="250">
        <f>VLOOKUP($A874,'App C Share Inflows'!$A:$I,6,FALSE)</f>
        <v>-7489.770242500008</v>
      </c>
      <c r="AP874" s="250">
        <f>VLOOKUP($A874,'App C Share Inflows'!$A:$I,7,FALSE)</f>
        <v>-5414.8587675000035</v>
      </c>
      <c r="AQ874" s="250">
        <f>VLOOKUP($A874,'App C Share Inflows'!$A:$I,8,FALSE)</f>
        <v>0</v>
      </c>
      <c r="AR874" s="250">
        <f>VLOOKUP($A874,'App C Share Inflows'!$A:$I,9,FALSE)</f>
        <v>0</v>
      </c>
    </row>
    <row r="875" spans="1:44">
      <c r="A875" s="4">
        <v>99603</v>
      </c>
      <c r="B875" s="84" t="s">
        <v>865</v>
      </c>
      <c r="C875" s="249">
        <f>VLOOKUP($A875,'App C Total'!$A:$I,3,FALSE)</f>
        <v>1.6312E-4</v>
      </c>
      <c r="D875" s="44"/>
      <c r="E875" s="250">
        <f>VLOOKUP($A875,'App C Total'!$A:$I,5,FALSE)</f>
        <v>187192.91519499998</v>
      </c>
      <c r="F875" s="250">
        <f>VLOOKUP($A875,'App C Total'!$A:$I,6,FALSE)</f>
        <v>90561.414074999964</v>
      </c>
      <c r="G875" s="250">
        <f>VLOOKUP($A875,'App C Total'!$A:$I,7,FALSE)</f>
        <v>195446.55136999997</v>
      </c>
      <c r="H875" s="250">
        <f>VLOOKUP($A875,'App C Total'!$A:$I,8,FALSE)</f>
        <v>12226.82272</v>
      </c>
      <c r="I875" s="250">
        <f>VLOOKUP($A875,'App C Total'!$A:$I,9,FALSE)</f>
        <v>0</v>
      </c>
      <c r="L875" s="250">
        <f>VLOOKUP($A875,'App C Exp'!$A:$I,5,FALSE)</f>
        <v>46880.524879999997</v>
      </c>
      <c r="M875" s="250">
        <f>VLOOKUP($A875,'App C Exp'!$A:$I,6,FALSE)</f>
        <v>34808.013679999996</v>
      </c>
      <c r="N875" s="250">
        <f>VLOOKUP($A875,'App C Exp'!$A:$I,7,FALSE)</f>
        <v>36103.675839999996</v>
      </c>
      <c r="O875" s="250">
        <f>VLOOKUP($A875,'App C Exp'!$A:$I,8,FALSE)</f>
        <v>0</v>
      </c>
      <c r="P875" s="250">
        <f>VLOOKUP($A875,'App C Exp'!$A:$I,9,FALSE)</f>
        <v>0</v>
      </c>
      <c r="S875" s="250">
        <f>VLOOKUP($A875,'App C Inv'!$A:$I,5,FALSE)</f>
        <v>72036.238799999992</v>
      </c>
      <c r="T875" s="250">
        <f>VLOOKUP($A875,'App C Inv'!$A:$I,6,FALSE)</f>
        <v>47760.231039999999</v>
      </c>
      <c r="U875" s="250">
        <f>VLOOKUP($A875,'App C Inv'!$A:$I,7,FALSE)</f>
        <v>157127.7868</v>
      </c>
      <c r="V875" s="250">
        <f>VLOOKUP($A875,'App C Inv'!$A:$I,8,FALSE)</f>
        <v>12226.82272</v>
      </c>
      <c r="W875" s="250">
        <f>VLOOKUP($A875,'App C Inv'!$A:$I,9,FALSE)</f>
        <v>0</v>
      </c>
      <c r="Z875" s="250">
        <f>VLOOKUP($A875,'App C Assum'!$A:$I,5,FALSE)</f>
        <v>45908.98216</v>
      </c>
      <c r="AA875" s="250">
        <f>VLOOKUP($A875,'App C Assum'!$A:$I,6,FALSE)</f>
        <v>0</v>
      </c>
      <c r="AB875" s="250">
        <f>VLOOKUP($A875,'App C Assum'!$A:$I,7,FALSE)</f>
        <v>0</v>
      </c>
      <c r="AC875" s="250">
        <f>VLOOKUP($A875,'App C Assum'!$A:$I,8,FALSE)</f>
        <v>0</v>
      </c>
      <c r="AD875" s="250">
        <f>VLOOKUP($A875,'App C Assum'!$A:$I,9,FALSE)</f>
        <v>0</v>
      </c>
      <c r="AG875" s="250">
        <f>VLOOKUP($A875,'App C Share Outflows'!$A:$I,5,FALSE)</f>
        <v>22367.16935499998</v>
      </c>
      <c r="AH875" s="250">
        <f>VLOOKUP($A875,'App C Share Outflows'!$A:$I,6,FALSE)</f>
        <v>7993.16935499998</v>
      </c>
      <c r="AI875" s="250">
        <f>VLOOKUP($A875,'App C Share Outflows'!$A:$I,7,FALSE)</f>
        <v>2215.0887299999781</v>
      </c>
      <c r="AJ875" s="250">
        <f>VLOOKUP($A875,'App C Share Outflows'!$A:$I,8,FALSE)</f>
        <v>0</v>
      </c>
      <c r="AK875" s="250">
        <f>VLOOKUP($A875,'App C Share Outflows'!$A:$I,9,FALSE)</f>
        <v>0</v>
      </c>
      <c r="AN875" s="250">
        <f>VLOOKUP($A875,'App C Share Inflows'!$A:$I,5,FALSE)</f>
        <v>0</v>
      </c>
      <c r="AO875" s="250">
        <f>VLOOKUP($A875,'App C Share Inflows'!$A:$I,6,FALSE)</f>
        <v>0</v>
      </c>
      <c r="AP875" s="250">
        <f>VLOOKUP($A875,'App C Share Inflows'!$A:$I,7,FALSE)</f>
        <v>0</v>
      </c>
      <c r="AQ875" s="250">
        <f>VLOOKUP($A875,'App C Share Inflows'!$A:$I,8,FALSE)</f>
        <v>0</v>
      </c>
      <c r="AR875" s="250">
        <f>VLOOKUP($A875,'App C Share Inflows'!$A:$I,9,FALSE)</f>
        <v>0</v>
      </c>
    </row>
    <row r="876" spans="1:44">
      <c r="A876" s="4">
        <v>99604</v>
      </c>
      <c r="B876" s="84" t="s">
        <v>866</v>
      </c>
      <c r="C876" s="249">
        <f>VLOOKUP($A876,'App C Total'!$A:$I,3,FALSE)</f>
        <v>1.1205999999999999E-4</v>
      </c>
      <c r="D876" s="44"/>
      <c r="E876" s="250">
        <f>VLOOKUP($A876,'App C Total'!$A:$I,5,FALSE)</f>
        <v>121612.56145999997</v>
      </c>
      <c r="F876" s="250">
        <f>VLOOKUP($A876,'App C Total'!$A:$I,6,FALSE)</f>
        <v>58087.39289999997</v>
      </c>
      <c r="G876" s="250">
        <f>VLOOKUP($A876,'App C Total'!$A:$I,7,FALSE)</f>
        <v>132171.08028499997</v>
      </c>
      <c r="H876" s="250">
        <f>VLOOKUP($A876,'App C Total'!$A:$I,8,FALSE)</f>
        <v>8399.5693599999995</v>
      </c>
      <c r="I876" s="250">
        <f>VLOOKUP($A876,'App C Total'!$A:$I,9,FALSE)</f>
        <v>0</v>
      </c>
      <c r="L876" s="250">
        <f>VLOOKUP($A876,'App C Exp'!$A:$I,5,FALSE)</f>
        <v>32205.931939999999</v>
      </c>
      <c r="M876" s="250">
        <f>VLOOKUP($A876,'App C Exp'!$A:$I,6,FALSE)</f>
        <v>23912.371339999998</v>
      </c>
      <c r="N876" s="250">
        <f>VLOOKUP($A876,'App C Exp'!$A:$I,7,FALSE)</f>
        <v>24802.463919999998</v>
      </c>
      <c r="O876" s="250">
        <f>VLOOKUP($A876,'App C Exp'!$A:$I,8,FALSE)</f>
        <v>0</v>
      </c>
      <c r="P876" s="250">
        <f>VLOOKUP($A876,'App C Exp'!$A:$I,9,FALSE)</f>
        <v>0</v>
      </c>
      <c r="S876" s="250">
        <f>VLOOKUP($A876,'App C Inv'!$A:$I,5,FALSE)</f>
        <v>49487.376899999996</v>
      </c>
      <c r="T876" s="250">
        <f>VLOOKUP($A876,'App C Inv'!$A:$I,6,FALSE)</f>
        <v>32810.271519999995</v>
      </c>
      <c r="U876" s="250">
        <f>VLOOKUP($A876,'App C Inv'!$A:$I,7,FALSE)</f>
        <v>107943.47589999999</v>
      </c>
      <c r="V876" s="250">
        <f>VLOOKUP($A876,'App C Inv'!$A:$I,8,FALSE)</f>
        <v>8399.5693599999995</v>
      </c>
      <c r="W876" s="250">
        <f>VLOOKUP($A876,'App C Inv'!$A:$I,9,FALSE)</f>
        <v>0</v>
      </c>
      <c r="Z876" s="250">
        <f>VLOOKUP($A876,'App C Assum'!$A:$I,5,FALSE)</f>
        <v>31538.502579999997</v>
      </c>
      <c r="AA876" s="250">
        <f>VLOOKUP($A876,'App C Assum'!$A:$I,6,FALSE)</f>
        <v>0</v>
      </c>
      <c r="AB876" s="250">
        <f>VLOOKUP($A876,'App C Assum'!$A:$I,7,FALSE)</f>
        <v>0</v>
      </c>
      <c r="AC876" s="250">
        <f>VLOOKUP($A876,'App C Assum'!$A:$I,8,FALSE)</f>
        <v>0</v>
      </c>
      <c r="AD876" s="250">
        <f>VLOOKUP($A876,'App C Assum'!$A:$I,9,FALSE)</f>
        <v>0</v>
      </c>
      <c r="AG876" s="250">
        <f>VLOOKUP($A876,'App C Share Outflows'!$A:$I,5,FALSE)</f>
        <v>8955.6095750000022</v>
      </c>
      <c r="AH876" s="250">
        <f>VLOOKUP($A876,'App C Share Outflows'!$A:$I,6,FALSE)</f>
        <v>1939.6095750000022</v>
      </c>
      <c r="AI876" s="250">
        <f>VLOOKUP($A876,'App C Share Outflows'!$A:$I,7,FALSE)</f>
        <v>0</v>
      </c>
      <c r="AJ876" s="250">
        <f>VLOOKUP($A876,'App C Share Outflows'!$A:$I,8,FALSE)</f>
        <v>0</v>
      </c>
      <c r="AK876" s="250">
        <f>VLOOKUP($A876,'App C Share Outflows'!$A:$I,9,FALSE)</f>
        <v>0</v>
      </c>
      <c r="AN876" s="250">
        <f>VLOOKUP($A876,'App C Share Inflows'!$A:$I,5,FALSE)</f>
        <v>-574.85953500002233</v>
      </c>
      <c r="AO876" s="250">
        <f>VLOOKUP($A876,'App C Share Inflows'!$A:$I,6,FALSE)</f>
        <v>-574.85953500002233</v>
      </c>
      <c r="AP876" s="250">
        <f>VLOOKUP($A876,'App C Share Inflows'!$A:$I,7,FALSE)</f>
        <v>-574.85953500002233</v>
      </c>
      <c r="AQ876" s="250">
        <f>VLOOKUP($A876,'App C Share Inflows'!$A:$I,8,FALSE)</f>
        <v>0</v>
      </c>
      <c r="AR876" s="250">
        <f>VLOOKUP($A876,'App C Share Inflows'!$A:$I,9,FALSE)</f>
        <v>0</v>
      </c>
    </row>
    <row r="877" spans="1:44">
      <c r="A877" s="4">
        <v>99609</v>
      </c>
      <c r="B877" s="84" t="s">
        <v>867</v>
      </c>
      <c r="C877" s="249">
        <f>VLOOKUP($A877,'App C Total'!$A:$I,3,FALSE)</f>
        <v>3.5769999999999998E-5</v>
      </c>
      <c r="D877" s="44"/>
      <c r="E877" s="250">
        <f>VLOOKUP($A877,'App C Total'!$A:$I,5,FALSE)</f>
        <v>34359.078082500004</v>
      </c>
      <c r="F877" s="250">
        <f>VLOOKUP($A877,'App C Total'!$A:$I,6,FALSE)</f>
        <v>16265.125562500009</v>
      </c>
      <c r="G877" s="250">
        <f>VLOOKUP($A877,'App C Total'!$A:$I,7,FALSE)</f>
        <v>40215.658932499995</v>
      </c>
      <c r="H877" s="250">
        <f>VLOOKUP($A877,'App C Total'!$A:$I,8,FALSE)</f>
        <v>2681.1761199999996</v>
      </c>
      <c r="I877" s="250">
        <f>VLOOKUP($A877,'App C Total'!$A:$I,9,FALSE)</f>
        <v>0</v>
      </c>
      <c r="L877" s="250">
        <f>VLOOKUP($A877,'App C Exp'!$A:$I,5,FALSE)</f>
        <v>10280.26223</v>
      </c>
      <c r="M877" s="250">
        <f>VLOOKUP($A877,'App C Exp'!$A:$I,6,FALSE)</f>
        <v>7632.9245299999993</v>
      </c>
      <c r="N877" s="250">
        <f>VLOOKUP($A877,'App C Exp'!$A:$I,7,FALSE)</f>
        <v>7917.0456399999994</v>
      </c>
      <c r="O877" s="250">
        <f>VLOOKUP($A877,'App C Exp'!$A:$I,8,FALSE)</f>
        <v>0</v>
      </c>
      <c r="P877" s="250">
        <f>VLOOKUP($A877,'App C Exp'!$A:$I,9,FALSE)</f>
        <v>0</v>
      </c>
      <c r="S877" s="250">
        <f>VLOOKUP($A877,'App C Inv'!$A:$I,5,FALSE)</f>
        <v>15796.56855</v>
      </c>
      <c r="T877" s="250">
        <f>VLOOKUP($A877,'App C Inv'!$A:$I,6,FALSE)</f>
        <v>10473.169839999999</v>
      </c>
      <c r="U877" s="250">
        <f>VLOOKUP($A877,'App C Inv'!$A:$I,7,FALSE)</f>
        <v>34455.989049999996</v>
      </c>
      <c r="V877" s="250">
        <f>VLOOKUP($A877,'App C Inv'!$A:$I,8,FALSE)</f>
        <v>2681.1761199999996</v>
      </c>
      <c r="W877" s="250">
        <f>VLOOKUP($A877,'App C Inv'!$A:$I,9,FALSE)</f>
        <v>0</v>
      </c>
      <c r="Z877" s="250">
        <f>VLOOKUP($A877,'App C Assum'!$A:$I,5,FALSE)</f>
        <v>10067.216109999999</v>
      </c>
      <c r="AA877" s="250">
        <f>VLOOKUP($A877,'App C Assum'!$A:$I,6,FALSE)</f>
        <v>0</v>
      </c>
      <c r="AB877" s="250">
        <f>VLOOKUP($A877,'App C Assum'!$A:$I,7,FALSE)</f>
        <v>0</v>
      </c>
      <c r="AC877" s="250">
        <f>VLOOKUP($A877,'App C Assum'!$A:$I,8,FALSE)</f>
        <v>0</v>
      </c>
      <c r="AD877" s="250">
        <f>VLOOKUP($A877,'App C Assum'!$A:$I,9,FALSE)</f>
        <v>0</v>
      </c>
      <c r="AG877" s="250">
        <f>VLOOKUP($A877,'App C Share Outflows'!$A:$I,5,FALSE)</f>
        <v>2556.588200000002</v>
      </c>
      <c r="AH877" s="250">
        <f>VLOOKUP($A877,'App C Share Outflows'!$A:$I,6,FALSE)</f>
        <v>2500.588200000002</v>
      </c>
      <c r="AI877" s="250">
        <f>VLOOKUP($A877,'App C Share Outflows'!$A:$I,7,FALSE)</f>
        <v>0</v>
      </c>
      <c r="AJ877" s="250">
        <f>VLOOKUP($A877,'App C Share Outflows'!$A:$I,8,FALSE)</f>
        <v>0</v>
      </c>
      <c r="AK877" s="250">
        <f>VLOOKUP($A877,'App C Share Outflows'!$A:$I,9,FALSE)</f>
        <v>0</v>
      </c>
      <c r="AN877" s="250">
        <f>VLOOKUP($A877,'App C Share Inflows'!$A:$I,5,FALSE)</f>
        <v>-4341.5570074999932</v>
      </c>
      <c r="AO877" s="250">
        <f>VLOOKUP($A877,'App C Share Inflows'!$A:$I,6,FALSE)</f>
        <v>-4341.5570074999932</v>
      </c>
      <c r="AP877" s="250">
        <f>VLOOKUP($A877,'App C Share Inflows'!$A:$I,7,FALSE)</f>
        <v>-2157.3757574999945</v>
      </c>
      <c r="AQ877" s="250">
        <f>VLOOKUP($A877,'App C Share Inflows'!$A:$I,8,FALSE)</f>
        <v>0</v>
      </c>
      <c r="AR877" s="250">
        <f>VLOOKUP($A877,'App C Share Inflows'!$A:$I,9,FALSE)</f>
        <v>0</v>
      </c>
    </row>
    <row r="878" spans="1:44">
      <c r="A878" s="4">
        <v>99610</v>
      </c>
      <c r="B878" s="84" t="s">
        <v>868</v>
      </c>
      <c r="C878" s="249">
        <f>VLOOKUP($A878,'App C Total'!$A:$I,3,FALSE)</f>
        <v>1.8194000000000001E-4</v>
      </c>
      <c r="D878" s="44"/>
      <c r="E878" s="250">
        <f>VLOOKUP($A878,'App C Total'!$A:$I,5,FALSE)</f>
        <v>192953.65258999998</v>
      </c>
      <c r="F878" s="250">
        <f>VLOOKUP($A878,'App C Total'!$A:$I,6,FALSE)</f>
        <v>93522.677150000003</v>
      </c>
      <c r="G878" s="250">
        <f>VLOOKUP($A878,'App C Total'!$A:$I,7,FALSE)</f>
        <v>208665.59791499999</v>
      </c>
      <c r="H878" s="250">
        <f>VLOOKUP($A878,'App C Total'!$A:$I,8,FALSE)</f>
        <v>13637.494640000001</v>
      </c>
      <c r="I878" s="250">
        <f>VLOOKUP($A878,'App C Total'!$A:$I,9,FALSE)</f>
        <v>0</v>
      </c>
      <c r="L878" s="250">
        <f>VLOOKUP($A878,'App C Exp'!$A:$I,5,FALSE)</f>
        <v>52289.374060000002</v>
      </c>
      <c r="M878" s="250">
        <f>VLOOKUP($A878,'App C Exp'!$A:$I,6,FALSE)</f>
        <v>38823.994660000004</v>
      </c>
      <c r="N878" s="250">
        <f>VLOOKUP($A878,'App C Exp'!$A:$I,7,FALSE)</f>
        <v>40269.144080000005</v>
      </c>
      <c r="O878" s="250">
        <f>VLOOKUP($A878,'App C Exp'!$A:$I,8,FALSE)</f>
        <v>0</v>
      </c>
      <c r="P878" s="250">
        <f>VLOOKUP($A878,'App C Exp'!$A:$I,9,FALSE)</f>
        <v>0</v>
      </c>
      <c r="S878" s="250">
        <f>VLOOKUP($A878,'App C Inv'!$A:$I,5,FALSE)</f>
        <v>80347.433100000009</v>
      </c>
      <c r="T878" s="250">
        <f>VLOOKUP($A878,'App C Inv'!$A:$I,6,FALSE)</f>
        <v>53270.576480000003</v>
      </c>
      <c r="U878" s="250">
        <f>VLOOKUP($A878,'App C Inv'!$A:$I,7,FALSE)</f>
        <v>175256.43410000001</v>
      </c>
      <c r="V878" s="250">
        <f>VLOOKUP($A878,'App C Inv'!$A:$I,8,FALSE)</f>
        <v>13637.494640000001</v>
      </c>
      <c r="W878" s="250">
        <f>VLOOKUP($A878,'App C Inv'!$A:$I,9,FALSE)</f>
        <v>0</v>
      </c>
      <c r="Z878" s="250">
        <f>VLOOKUP($A878,'App C Assum'!$A:$I,5,FALSE)</f>
        <v>51205.739420000005</v>
      </c>
      <c r="AA878" s="250">
        <f>VLOOKUP($A878,'App C Assum'!$A:$I,6,FALSE)</f>
        <v>0</v>
      </c>
      <c r="AB878" s="250">
        <f>VLOOKUP($A878,'App C Assum'!$A:$I,7,FALSE)</f>
        <v>0</v>
      </c>
      <c r="AC878" s="250">
        <f>VLOOKUP($A878,'App C Assum'!$A:$I,8,FALSE)</f>
        <v>0</v>
      </c>
      <c r="AD878" s="250">
        <f>VLOOKUP($A878,'App C Assum'!$A:$I,9,FALSE)</f>
        <v>0</v>
      </c>
      <c r="AG878" s="250">
        <f>VLOOKUP($A878,'App C Share Outflows'!$A:$I,5,FALSE)</f>
        <v>16094.069399999993</v>
      </c>
      <c r="AH878" s="250">
        <f>VLOOKUP($A878,'App C Share Outflows'!$A:$I,6,FALSE)</f>
        <v>8411.069399999993</v>
      </c>
      <c r="AI878" s="250">
        <f>VLOOKUP($A878,'App C Share Outflows'!$A:$I,7,FALSE)</f>
        <v>0</v>
      </c>
      <c r="AJ878" s="250">
        <f>VLOOKUP($A878,'App C Share Outflows'!$A:$I,8,FALSE)</f>
        <v>0</v>
      </c>
      <c r="AK878" s="250">
        <f>VLOOKUP($A878,'App C Share Outflows'!$A:$I,9,FALSE)</f>
        <v>0</v>
      </c>
      <c r="AN878" s="250">
        <f>VLOOKUP($A878,'App C Share Inflows'!$A:$I,5,FALSE)</f>
        <v>-6982.9633900000099</v>
      </c>
      <c r="AO878" s="250">
        <f>VLOOKUP($A878,'App C Share Inflows'!$A:$I,6,FALSE)</f>
        <v>-6982.9633900000099</v>
      </c>
      <c r="AP878" s="250">
        <f>VLOOKUP($A878,'App C Share Inflows'!$A:$I,7,FALSE)</f>
        <v>-6859.9802650000111</v>
      </c>
      <c r="AQ878" s="250">
        <f>VLOOKUP($A878,'App C Share Inflows'!$A:$I,8,FALSE)</f>
        <v>0</v>
      </c>
      <c r="AR878" s="250">
        <f>VLOOKUP($A878,'App C Share Inflows'!$A:$I,9,FALSE)</f>
        <v>0</v>
      </c>
    </row>
    <row r="879" spans="1:44">
      <c r="A879" s="4">
        <v>99611</v>
      </c>
      <c r="B879" s="84" t="s">
        <v>869</v>
      </c>
      <c r="C879" s="249">
        <f>VLOOKUP($A879,'App C Total'!$A:$I,3,FALSE)</f>
        <v>2.6352900000000002E-3</v>
      </c>
      <c r="D879" s="44"/>
      <c r="E879" s="250">
        <f>VLOOKUP($A879,'App C Total'!$A:$I,5,FALSE)</f>
        <v>2312446.3161524995</v>
      </c>
      <c r="F879" s="250">
        <f>VLOOKUP($A879,'App C Total'!$A:$I,6,FALSE)</f>
        <v>1053247.8161124997</v>
      </c>
      <c r="G879" s="250">
        <f>VLOOKUP($A879,'App C Total'!$A:$I,7,FALSE)</f>
        <v>3049857.3701525</v>
      </c>
      <c r="H879" s="250">
        <f>VLOOKUP($A879,'App C Total'!$A:$I,8,FALSE)</f>
        <v>197530.79724000001</v>
      </c>
      <c r="I879" s="250">
        <f>VLOOKUP($A879,'App C Total'!$A:$I,9,FALSE)</f>
        <v>0</v>
      </c>
      <c r="L879" s="250">
        <f>VLOOKUP($A879,'App C Exp'!$A:$I,5,FALSE)</f>
        <v>757379.71071000001</v>
      </c>
      <c r="M879" s="250">
        <f>VLOOKUP($A879,'App C Exp'!$A:$I,6,FALSE)</f>
        <v>562341.89780999999</v>
      </c>
      <c r="N879" s="250">
        <f>VLOOKUP($A879,'App C Exp'!$A:$I,7,FALSE)</f>
        <v>583274.00628000009</v>
      </c>
      <c r="O879" s="250">
        <f>VLOOKUP($A879,'App C Exp'!$A:$I,8,FALSE)</f>
        <v>0</v>
      </c>
      <c r="P879" s="250">
        <f>VLOOKUP($A879,'App C Exp'!$A:$I,9,FALSE)</f>
        <v>0</v>
      </c>
      <c r="S879" s="250">
        <f>VLOOKUP($A879,'App C Inv'!$A:$I,5,FALSE)</f>
        <v>1163783.59335</v>
      </c>
      <c r="T879" s="250">
        <f>VLOOKUP($A879,'App C Inv'!$A:$I,6,FALSE)</f>
        <v>771591.82968000008</v>
      </c>
      <c r="U879" s="250">
        <f>VLOOKUP($A879,'App C Inv'!$A:$I,7,FALSE)</f>
        <v>2538482.6218500002</v>
      </c>
      <c r="V879" s="250">
        <f>VLOOKUP($A879,'App C Inv'!$A:$I,8,FALSE)</f>
        <v>197530.79724000001</v>
      </c>
      <c r="W879" s="250">
        <f>VLOOKUP($A879,'App C Inv'!$A:$I,9,FALSE)</f>
        <v>0</v>
      </c>
      <c r="Z879" s="250">
        <f>VLOOKUP($A879,'App C Assum'!$A:$I,5,FALSE)</f>
        <v>741683.92347000004</v>
      </c>
      <c r="AA879" s="250">
        <f>VLOOKUP($A879,'App C Assum'!$A:$I,6,FALSE)</f>
        <v>0</v>
      </c>
      <c r="AB879" s="250">
        <f>VLOOKUP($A879,'App C Assum'!$A:$I,7,FALSE)</f>
        <v>0</v>
      </c>
      <c r="AC879" s="250">
        <f>VLOOKUP($A879,'App C Assum'!$A:$I,8,FALSE)</f>
        <v>0</v>
      </c>
      <c r="AD879" s="250">
        <f>VLOOKUP($A879,'App C Assum'!$A:$I,9,FALSE)</f>
        <v>0</v>
      </c>
      <c r="AG879" s="250">
        <f>VLOOKUP($A879,'App C Share Outflows'!$A:$I,5,FALSE)</f>
        <v>0</v>
      </c>
      <c r="AH879" s="250">
        <f>VLOOKUP($A879,'App C Share Outflows'!$A:$I,6,FALSE)</f>
        <v>0</v>
      </c>
      <c r="AI879" s="250">
        <f>VLOOKUP($A879,'App C Share Outflows'!$A:$I,7,FALSE)</f>
        <v>0</v>
      </c>
      <c r="AJ879" s="250">
        <f>VLOOKUP($A879,'App C Share Outflows'!$A:$I,8,FALSE)</f>
        <v>0</v>
      </c>
      <c r="AK879" s="250">
        <f>VLOOKUP($A879,'App C Share Outflows'!$A:$I,9,FALSE)</f>
        <v>0</v>
      </c>
      <c r="AN879" s="250">
        <f>VLOOKUP($A879,'App C Share Inflows'!$A:$I,5,FALSE)</f>
        <v>-350400.91137750039</v>
      </c>
      <c r="AO879" s="250">
        <f>VLOOKUP($A879,'App C Share Inflows'!$A:$I,6,FALSE)</f>
        <v>-280685.91137750039</v>
      </c>
      <c r="AP879" s="250">
        <f>VLOOKUP($A879,'App C Share Inflows'!$A:$I,7,FALSE)</f>
        <v>-71899.257977500092</v>
      </c>
      <c r="AQ879" s="250">
        <f>VLOOKUP($A879,'App C Share Inflows'!$A:$I,8,FALSE)</f>
        <v>0</v>
      </c>
      <c r="AR879" s="250">
        <f>VLOOKUP($A879,'App C Share Inflows'!$A:$I,9,FALSE)</f>
        <v>0</v>
      </c>
    </row>
    <row r="880" spans="1:44">
      <c r="A880" s="4">
        <v>99613</v>
      </c>
      <c r="B880" s="84" t="s">
        <v>870</v>
      </c>
      <c r="C880" s="249">
        <f>VLOOKUP($A880,'App C Total'!$A:$I,3,FALSE)</f>
        <v>3.7818999999999998E-4</v>
      </c>
      <c r="D880" s="44"/>
      <c r="E880" s="250">
        <f>VLOOKUP($A880,'App C Total'!$A:$I,5,FALSE)</f>
        <v>406020.73510250001</v>
      </c>
      <c r="F880" s="250">
        <f>VLOOKUP($A880,'App C Total'!$A:$I,6,FALSE)</f>
        <v>198046.59466250005</v>
      </c>
      <c r="G880" s="250">
        <f>VLOOKUP($A880,'App C Total'!$A:$I,7,FALSE)</f>
        <v>452423.26232749998</v>
      </c>
      <c r="H880" s="250">
        <f>VLOOKUP($A880,'App C Total'!$A:$I,8,FALSE)</f>
        <v>28347.609639999999</v>
      </c>
      <c r="I880" s="250">
        <f>VLOOKUP($A880,'App C Total'!$A:$I,9,FALSE)</f>
        <v>0</v>
      </c>
      <c r="L880" s="250">
        <f>VLOOKUP($A880,'App C Exp'!$A:$I,5,FALSE)</f>
        <v>108691.42780999999</v>
      </c>
      <c r="M880" s="250">
        <f>VLOOKUP($A880,'App C Exp'!$A:$I,6,FALSE)</f>
        <v>80701.585909999994</v>
      </c>
      <c r="N880" s="250">
        <f>VLOOKUP($A880,'App C Exp'!$A:$I,7,FALSE)</f>
        <v>83705.549079999997</v>
      </c>
      <c r="O880" s="250">
        <f>VLOOKUP($A880,'App C Exp'!$A:$I,8,FALSE)</f>
        <v>0</v>
      </c>
      <c r="P880" s="250">
        <f>VLOOKUP($A880,'App C Exp'!$A:$I,9,FALSE)</f>
        <v>0</v>
      </c>
      <c r="S880" s="250">
        <f>VLOOKUP($A880,'App C Inv'!$A:$I,5,FALSE)</f>
        <v>167014.37685</v>
      </c>
      <c r="T880" s="250">
        <f>VLOOKUP($A880,'App C Inv'!$A:$I,6,FALSE)</f>
        <v>110731.00648</v>
      </c>
      <c r="U880" s="250">
        <f>VLOOKUP($A880,'App C Inv'!$A:$I,7,FALSE)</f>
        <v>364297.19034999999</v>
      </c>
      <c r="V880" s="250">
        <f>VLOOKUP($A880,'App C Inv'!$A:$I,8,FALSE)</f>
        <v>28347.609639999999</v>
      </c>
      <c r="W880" s="250">
        <f>VLOOKUP($A880,'App C Inv'!$A:$I,9,FALSE)</f>
        <v>0</v>
      </c>
      <c r="Z880" s="250">
        <f>VLOOKUP($A880,'App C Assum'!$A:$I,5,FALSE)</f>
        <v>106438.92817</v>
      </c>
      <c r="AA880" s="250">
        <f>VLOOKUP($A880,'App C Assum'!$A:$I,6,FALSE)</f>
        <v>0</v>
      </c>
      <c r="AB880" s="250">
        <f>VLOOKUP($A880,'App C Assum'!$A:$I,7,FALSE)</f>
        <v>0</v>
      </c>
      <c r="AC880" s="250">
        <f>VLOOKUP($A880,'App C Assum'!$A:$I,8,FALSE)</f>
        <v>0</v>
      </c>
      <c r="AD880" s="250">
        <f>VLOOKUP($A880,'App C Assum'!$A:$I,9,FALSE)</f>
        <v>0</v>
      </c>
      <c r="AG880" s="250">
        <f>VLOOKUP($A880,'App C Share Outflows'!$A:$I,5,FALSE)</f>
        <v>23876.002272500038</v>
      </c>
      <c r="AH880" s="250">
        <f>VLOOKUP($A880,'App C Share Outflows'!$A:$I,6,FALSE)</f>
        <v>6614.0022725000381</v>
      </c>
      <c r="AI880" s="250">
        <f>VLOOKUP($A880,'App C Share Outflows'!$A:$I,7,FALSE)</f>
        <v>4420.5228975000136</v>
      </c>
      <c r="AJ880" s="250">
        <f>VLOOKUP($A880,'App C Share Outflows'!$A:$I,8,FALSE)</f>
        <v>0</v>
      </c>
      <c r="AK880" s="250">
        <f>VLOOKUP($A880,'App C Share Outflows'!$A:$I,9,FALSE)</f>
        <v>0</v>
      </c>
      <c r="AN880" s="250">
        <f>VLOOKUP($A880,'App C Share Inflows'!$A:$I,5,FALSE)</f>
        <v>0</v>
      </c>
      <c r="AO880" s="250">
        <f>VLOOKUP($A880,'App C Share Inflows'!$A:$I,6,FALSE)</f>
        <v>0</v>
      </c>
      <c r="AP880" s="250">
        <f>VLOOKUP($A880,'App C Share Inflows'!$A:$I,7,FALSE)</f>
        <v>0</v>
      </c>
      <c r="AQ880" s="250">
        <f>VLOOKUP($A880,'App C Share Inflows'!$A:$I,8,FALSE)</f>
        <v>0</v>
      </c>
      <c r="AR880" s="250">
        <f>VLOOKUP($A880,'App C Share Inflows'!$A:$I,9,FALSE)</f>
        <v>0</v>
      </c>
    </row>
    <row r="881" spans="1:44">
      <c r="A881" s="4">
        <v>99621</v>
      </c>
      <c r="B881" s="84" t="s">
        <v>871</v>
      </c>
      <c r="C881" s="249">
        <f>VLOOKUP($A881,'App C Total'!$A:$I,3,FALSE)</f>
        <v>3.4900000000000003E-4</v>
      </c>
      <c r="D881" s="44"/>
      <c r="E881" s="250">
        <f>VLOOKUP($A881,'App C Total'!$A:$I,5,FALSE)</f>
        <v>351916.90490000008</v>
      </c>
      <c r="F881" s="250">
        <f>VLOOKUP($A881,'App C Total'!$A:$I,6,FALSE)</f>
        <v>171521.58090000003</v>
      </c>
      <c r="G881" s="250">
        <f>VLOOKUP($A881,'App C Total'!$A:$I,7,FALSE)</f>
        <v>395154.53125000006</v>
      </c>
      <c r="H881" s="250">
        <f>VLOOKUP($A881,'App C Total'!$A:$I,8,FALSE)</f>
        <v>26159.644</v>
      </c>
      <c r="I881" s="250">
        <f>VLOOKUP($A881,'App C Total'!$A:$I,9,FALSE)</f>
        <v>0</v>
      </c>
      <c r="L881" s="250">
        <f>VLOOKUP($A881,'App C Exp'!$A:$I,5,FALSE)</f>
        <v>100302.251</v>
      </c>
      <c r="M881" s="250">
        <f>VLOOKUP($A881,'App C Exp'!$A:$I,6,FALSE)</f>
        <v>74472.760999999999</v>
      </c>
      <c r="N881" s="250">
        <f>VLOOKUP($A881,'App C Exp'!$A:$I,7,FALSE)</f>
        <v>77244.868000000002</v>
      </c>
      <c r="O881" s="250">
        <f>VLOOKUP($A881,'App C Exp'!$A:$I,8,FALSE)</f>
        <v>0</v>
      </c>
      <c r="P881" s="250">
        <f>VLOOKUP($A881,'App C Exp'!$A:$I,9,FALSE)</f>
        <v>0</v>
      </c>
      <c r="S881" s="250">
        <f>VLOOKUP($A881,'App C Inv'!$A:$I,5,FALSE)</f>
        <v>154123.63500000001</v>
      </c>
      <c r="T881" s="250">
        <f>VLOOKUP($A881,'App C Inv'!$A:$I,6,FALSE)</f>
        <v>102184.40800000001</v>
      </c>
      <c r="U881" s="250">
        <f>VLOOKUP($A881,'App C Inv'!$A:$I,7,FALSE)</f>
        <v>336179.48500000004</v>
      </c>
      <c r="V881" s="250">
        <f>VLOOKUP($A881,'App C Inv'!$A:$I,8,FALSE)</f>
        <v>26159.644</v>
      </c>
      <c r="W881" s="250">
        <f>VLOOKUP($A881,'App C Inv'!$A:$I,9,FALSE)</f>
        <v>0</v>
      </c>
      <c r="Z881" s="250">
        <f>VLOOKUP($A881,'App C Assum'!$A:$I,5,FALSE)</f>
        <v>98223.607000000004</v>
      </c>
      <c r="AA881" s="250">
        <f>VLOOKUP($A881,'App C Assum'!$A:$I,6,FALSE)</f>
        <v>0</v>
      </c>
      <c r="AB881" s="250">
        <f>VLOOKUP($A881,'App C Assum'!$A:$I,7,FALSE)</f>
        <v>0</v>
      </c>
      <c r="AC881" s="250">
        <f>VLOOKUP($A881,'App C Assum'!$A:$I,8,FALSE)</f>
        <v>0</v>
      </c>
      <c r="AD881" s="250">
        <f>VLOOKUP($A881,'App C Assum'!$A:$I,9,FALSE)</f>
        <v>0</v>
      </c>
      <c r="AG881" s="250">
        <f>VLOOKUP($A881,'App C Share Outflows'!$A:$I,5,FALSE)</f>
        <v>20486.32865000001</v>
      </c>
      <c r="AH881" s="250">
        <f>VLOOKUP($A881,'App C Share Outflows'!$A:$I,6,FALSE)</f>
        <v>16083.32865000001</v>
      </c>
      <c r="AI881" s="250">
        <f>VLOOKUP($A881,'App C Share Outflows'!$A:$I,7,FALSE)</f>
        <v>0</v>
      </c>
      <c r="AJ881" s="250">
        <f>VLOOKUP($A881,'App C Share Outflows'!$A:$I,8,FALSE)</f>
        <v>0</v>
      </c>
      <c r="AK881" s="250">
        <f>VLOOKUP($A881,'App C Share Outflows'!$A:$I,9,FALSE)</f>
        <v>0</v>
      </c>
      <c r="AN881" s="250">
        <f>VLOOKUP($A881,'App C Share Inflows'!$A:$I,5,FALSE)</f>
        <v>-21218.916749999982</v>
      </c>
      <c r="AO881" s="250">
        <f>VLOOKUP($A881,'App C Share Inflows'!$A:$I,6,FALSE)</f>
        <v>-21218.916749999982</v>
      </c>
      <c r="AP881" s="250">
        <f>VLOOKUP($A881,'App C Share Inflows'!$A:$I,7,FALSE)</f>
        <v>-18269.821749999981</v>
      </c>
      <c r="AQ881" s="250">
        <f>VLOOKUP($A881,'App C Share Inflows'!$A:$I,8,FALSE)</f>
        <v>0</v>
      </c>
      <c r="AR881" s="250">
        <f>VLOOKUP($A881,'App C Share Inflows'!$A:$I,9,FALSE)</f>
        <v>0</v>
      </c>
    </row>
    <row r="882" spans="1:44">
      <c r="A882" s="4">
        <v>99623</v>
      </c>
      <c r="B882" s="84" t="s">
        <v>872</v>
      </c>
      <c r="C882" s="249">
        <f>VLOOKUP($A882,'App C Total'!$A:$I,3,FALSE)</f>
        <v>3.45E-6</v>
      </c>
      <c r="D882" s="44"/>
      <c r="E882" s="250">
        <f>VLOOKUP($A882,'App C Total'!$A:$I,5,FALSE)</f>
        <v>-5489.9649875000023</v>
      </c>
      <c r="F882" s="250">
        <f>VLOOKUP($A882,'App C Total'!$A:$I,6,FALSE)</f>
        <v>-6906.7171875000022</v>
      </c>
      <c r="G882" s="250">
        <f>VLOOKUP($A882,'App C Total'!$A:$I,7,FALSE)</f>
        <v>-3749.8458875000024</v>
      </c>
      <c r="H882" s="250">
        <f>VLOOKUP($A882,'App C Total'!$A:$I,8,FALSE)</f>
        <v>258.59820000000002</v>
      </c>
      <c r="I882" s="250">
        <f>VLOOKUP($A882,'App C Total'!$A:$I,9,FALSE)</f>
        <v>0</v>
      </c>
      <c r="L882" s="250">
        <f>VLOOKUP($A882,'App C Exp'!$A:$I,5,FALSE)</f>
        <v>991.52655000000004</v>
      </c>
      <c r="M882" s="250">
        <f>VLOOKUP($A882,'App C Exp'!$A:$I,6,FALSE)</f>
        <v>736.19204999999999</v>
      </c>
      <c r="N882" s="250">
        <f>VLOOKUP($A882,'App C Exp'!$A:$I,7,FALSE)</f>
        <v>763.59540000000004</v>
      </c>
      <c r="O882" s="250">
        <f>VLOOKUP($A882,'App C Exp'!$A:$I,8,FALSE)</f>
        <v>0</v>
      </c>
      <c r="P882" s="250">
        <f>VLOOKUP($A882,'App C Exp'!$A:$I,9,FALSE)</f>
        <v>0</v>
      </c>
      <c r="S882" s="250">
        <f>VLOOKUP($A882,'App C Inv'!$A:$I,5,FALSE)</f>
        <v>1523.5717500000001</v>
      </c>
      <c r="T882" s="250">
        <f>VLOOKUP($A882,'App C Inv'!$A:$I,6,FALSE)</f>
        <v>1010.1324</v>
      </c>
      <c r="U882" s="250">
        <f>VLOOKUP($A882,'App C Inv'!$A:$I,7,FALSE)</f>
        <v>3323.2642500000002</v>
      </c>
      <c r="V882" s="250">
        <f>VLOOKUP($A882,'App C Inv'!$A:$I,8,FALSE)</f>
        <v>258.59820000000002</v>
      </c>
      <c r="W882" s="250">
        <f>VLOOKUP($A882,'App C Inv'!$A:$I,9,FALSE)</f>
        <v>0</v>
      </c>
      <c r="Z882" s="250">
        <f>VLOOKUP($A882,'App C Assum'!$A:$I,5,FALSE)</f>
        <v>970.97834999999998</v>
      </c>
      <c r="AA882" s="250">
        <f>VLOOKUP($A882,'App C Assum'!$A:$I,6,FALSE)</f>
        <v>0</v>
      </c>
      <c r="AB882" s="250">
        <f>VLOOKUP($A882,'App C Assum'!$A:$I,7,FALSE)</f>
        <v>0</v>
      </c>
      <c r="AC882" s="250">
        <f>VLOOKUP($A882,'App C Assum'!$A:$I,8,FALSE)</f>
        <v>0</v>
      </c>
      <c r="AD882" s="250">
        <f>VLOOKUP($A882,'App C Assum'!$A:$I,9,FALSE)</f>
        <v>0</v>
      </c>
      <c r="AG882" s="250">
        <f>VLOOKUP($A882,'App C Share Outflows'!$A:$I,5,FALSE)</f>
        <v>0</v>
      </c>
      <c r="AH882" s="250">
        <f>VLOOKUP($A882,'App C Share Outflows'!$A:$I,6,FALSE)</f>
        <v>0</v>
      </c>
      <c r="AI882" s="250">
        <f>VLOOKUP($A882,'App C Share Outflows'!$A:$I,7,FALSE)</f>
        <v>0</v>
      </c>
      <c r="AJ882" s="250">
        <f>VLOOKUP($A882,'App C Share Outflows'!$A:$I,8,FALSE)</f>
        <v>0</v>
      </c>
      <c r="AK882" s="250">
        <f>VLOOKUP($A882,'App C Share Outflows'!$A:$I,9,FALSE)</f>
        <v>0</v>
      </c>
      <c r="AN882" s="250">
        <f>VLOOKUP($A882,'App C Share Inflows'!$A:$I,5,FALSE)</f>
        <v>-8976.0416375000023</v>
      </c>
      <c r="AO882" s="250">
        <f>VLOOKUP($A882,'App C Share Inflows'!$A:$I,6,FALSE)</f>
        <v>-8653.0416375000023</v>
      </c>
      <c r="AP882" s="250">
        <f>VLOOKUP($A882,'App C Share Inflows'!$A:$I,7,FALSE)</f>
        <v>-7836.7055375000027</v>
      </c>
      <c r="AQ882" s="250">
        <f>VLOOKUP($A882,'App C Share Inflows'!$A:$I,8,FALSE)</f>
        <v>0</v>
      </c>
      <c r="AR882" s="250">
        <f>VLOOKUP($A882,'App C Share Inflows'!$A:$I,9,FALSE)</f>
        <v>0</v>
      </c>
    </row>
    <row r="883" spans="1:44">
      <c r="A883" s="4">
        <v>99624</v>
      </c>
      <c r="B883" s="84" t="s">
        <v>975</v>
      </c>
      <c r="C883" s="249">
        <f>VLOOKUP($A883,'App C Total'!$A:$I,3,FALSE)</f>
        <v>8.7680000000000001E-5</v>
      </c>
      <c r="D883" s="44"/>
      <c r="E883" s="250">
        <f>VLOOKUP($A883,'App C Total'!$A:$I,5,FALSE)</f>
        <v>141511.23483</v>
      </c>
      <c r="F883" s="250">
        <f>VLOOKUP($A883,'App C Total'!$A:$I,6,FALSE)</f>
        <v>97296.315150000009</v>
      </c>
      <c r="G883" s="250">
        <f>VLOOKUP($A883,'App C Total'!$A:$I,7,FALSE)</f>
        <v>109713.15668000001</v>
      </c>
      <c r="H883" s="250">
        <f>VLOOKUP($A883,'App C Total'!$A:$I,8,FALSE)</f>
        <v>6572.1420799999996</v>
      </c>
      <c r="I883" s="250">
        <f>VLOOKUP($A883,'App C Total'!$A:$I,9,FALSE)</f>
        <v>0</v>
      </c>
      <c r="L883" s="250">
        <f>VLOOKUP($A883,'App C Exp'!$A:$I,5,FALSE)</f>
        <v>25199.144319999999</v>
      </c>
      <c r="M883" s="250">
        <f>VLOOKUP($A883,'App C Exp'!$A:$I,6,FALSE)</f>
        <v>18709.947520000002</v>
      </c>
      <c r="N883" s="250">
        <f>VLOOKUP($A883,'App C Exp'!$A:$I,7,FALSE)</f>
        <v>19406.389760000002</v>
      </c>
      <c r="O883" s="250">
        <f>VLOOKUP($A883,'App C Exp'!$A:$I,8,FALSE)</f>
        <v>0</v>
      </c>
      <c r="P883" s="250">
        <f>VLOOKUP($A883,'App C Exp'!$A:$I,9,FALSE)</f>
        <v>0</v>
      </c>
      <c r="S883" s="250">
        <f>VLOOKUP($A883,'App C Inv'!$A:$I,5,FALSE)</f>
        <v>38720.803200000002</v>
      </c>
      <c r="T883" s="250">
        <f>VLOOKUP($A883,'App C Inv'!$A:$I,6,FALSE)</f>
        <v>25672.002560000001</v>
      </c>
      <c r="U883" s="250">
        <f>VLOOKUP($A883,'App C Inv'!$A:$I,7,FALSE)</f>
        <v>84459.075200000007</v>
      </c>
      <c r="V883" s="250">
        <f>VLOOKUP($A883,'App C Inv'!$A:$I,8,FALSE)</f>
        <v>6572.1420799999996</v>
      </c>
      <c r="W883" s="250">
        <f>VLOOKUP($A883,'App C Inv'!$A:$I,9,FALSE)</f>
        <v>0</v>
      </c>
      <c r="Z883" s="250">
        <f>VLOOKUP($A883,'App C Assum'!$A:$I,5,FALSE)</f>
        <v>24676.92224</v>
      </c>
      <c r="AA883" s="250">
        <f>VLOOKUP($A883,'App C Assum'!$A:$I,6,FALSE)</f>
        <v>0</v>
      </c>
      <c r="AB883" s="250">
        <f>VLOOKUP($A883,'App C Assum'!$A:$I,7,FALSE)</f>
        <v>0</v>
      </c>
      <c r="AC883" s="250">
        <f>VLOOKUP($A883,'App C Assum'!$A:$I,8,FALSE)</f>
        <v>0</v>
      </c>
      <c r="AD883" s="250">
        <f>VLOOKUP($A883,'App C Assum'!$A:$I,9,FALSE)</f>
        <v>0</v>
      </c>
      <c r="AG883" s="250">
        <f>VLOOKUP($A883,'App C Share Outflows'!$A:$I,5,FALSE)</f>
        <v>52914.36507</v>
      </c>
      <c r="AH883" s="250">
        <f>VLOOKUP($A883,'App C Share Outflows'!$A:$I,6,FALSE)</f>
        <v>52914.36507</v>
      </c>
      <c r="AI883" s="250">
        <f>VLOOKUP($A883,'App C Share Outflows'!$A:$I,7,FALSE)</f>
        <v>5847.6917200000044</v>
      </c>
      <c r="AJ883" s="250">
        <f>VLOOKUP($A883,'App C Share Outflows'!$A:$I,8,FALSE)</f>
        <v>0</v>
      </c>
      <c r="AK883" s="250">
        <f>VLOOKUP($A883,'App C Share Outflows'!$A:$I,9,FALSE)</f>
        <v>0</v>
      </c>
      <c r="AN883" s="250">
        <f>VLOOKUP($A883,'App C Share Inflows'!$A:$I,5,FALSE)</f>
        <v>0</v>
      </c>
      <c r="AO883" s="250">
        <f>VLOOKUP($A883,'App C Share Inflows'!$A:$I,6,FALSE)</f>
        <v>0</v>
      </c>
      <c r="AP883" s="250">
        <f>VLOOKUP($A883,'App C Share Inflows'!$A:$I,7,FALSE)</f>
        <v>0</v>
      </c>
      <c r="AQ883" s="250">
        <f>VLOOKUP($A883,'App C Share Inflows'!$A:$I,8,FALSE)</f>
        <v>0</v>
      </c>
      <c r="AR883" s="250">
        <f>VLOOKUP($A883,'App C Share Inflows'!$A:$I,9,FALSE)</f>
        <v>0</v>
      </c>
    </row>
    <row r="884" spans="1:44">
      <c r="A884" s="4">
        <v>99631</v>
      </c>
      <c r="B884" s="84" t="s">
        <v>873</v>
      </c>
      <c r="C884" s="249">
        <f>VLOOKUP($A884,'App C Total'!$A:$I,3,FALSE)</f>
        <v>6.6730000000000007E-5</v>
      </c>
      <c r="D884" s="44"/>
      <c r="E884" s="250">
        <f>VLOOKUP($A884,'App C Total'!$A:$I,5,FALSE)</f>
        <v>69261.637417500024</v>
      </c>
      <c r="F884" s="250">
        <f>VLOOKUP($A884,'App C Total'!$A:$I,6,FALSE)</f>
        <v>31034.2999375</v>
      </c>
      <c r="G884" s="250">
        <f>VLOOKUP($A884,'App C Total'!$A:$I,7,FALSE)</f>
        <v>85763.182642499989</v>
      </c>
      <c r="H884" s="250">
        <f>VLOOKUP($A884,'App C Total'!$A:$I,8,FALSE)</f>
        <v>5001.8138800000006</v>
      </c>
      <c r="I884" s="250">
        <f>VLOOKUP($A884,'App C Total'!$A:$I,9,FALSE)</f>
        <v>0</v>
      </c>
      <c r="L884" s="250">
        <f>VLOOKUP($A884,'App C Exp'!$A:$I,5,FALSE)</f>
        <v>19178.135270000002</v>
      </c>
      <c r="M884" s="250">
        <f>VLOOKUP($A884,'App C Exp'!$A:$I,6,FALSE)</f>
        <v>14239.447970000001</v>
      </c>
      <c r="N884" s="250">
        <f>VLOOKUP($A884,'App C Exp'!$A:$I,7,FALSE)</f>
        <v>14769.484360000002</v>
      </c>
      <c r="O884" s="250">
        <f>VLOOKUP($A884,'App C Exp'!$A:$I,8,FALSE)</f>
        <v>0</v>
      </c>
      <c r="P884" s="250">
        <f>VLOOKUP($A884,'App C Exp'!$A:$I,9,FALSE)</f>
        <v>0</v>
      </c>
      <c r="S884" s="250">
        <f>VLOOKUP($A884,'App C Inv'!$A:$I,5,FALSE)</f>
        <v>29468.968950000002</v>
      </c>
      <c r="T884" s="250">
        <f>VLOOKUP($A884,'App C Inv'!$A:$I,6,FALSE)</f>
        <v>19538.010160000002</v>
      </c>
      <c r="U884" s="250">
        <f>VLOOKUP($A884,'App C Inv'!$A:$I,7,FALSE)</f>
        <v>64278.673450000009</v>
      </c>
      <c r="V884" s="250">
        <f>VLOOKUP($A884,'App C Inv'!$A:$I,8,FALSE)</f>
        <v>5001.8138800000006</v>
      </c>
      <c r="W884" s="250">
        <f>VLOOKUP($A884,'App C Inv'!$A:$I,9,FALSE)</f>
        <v>0</v>
      </c>
      <c r="Z884" s="250">
        <f>VLOOKUP($A884,'App C Assum'!$A:$I,5,FALSE)</f>
        <v>18780.691390000004</v>
      </c>
      <c r="AA884" s="250">
        <f>VLOOKUP($A884,'App C Assum'!$A:$I,6,FALSE)</f>
        <v>0</v>
      </c>
      <c r="AB884" s="250">
        <f>VLOOKUP($A884,'App C Assum'!$A:$I,7,FALSE)</f>
        <v>0</v>
      </c>
      <c r="AC884" s="250">
        <f>VLOOKUP($A884,'App C Assum'!$A:$I,8,FALSE)</f>
        <v>0</v>
      </c>
      <c r="AD884" s="250">
        <f>VLOOKUP($A884,'App C Assum'!$A:$I,9,FALSE)</f>
        <v>0</v>
      </c>
      <c r="AG884" s="250">
        <f>VLOOKUP($A884,'App C Share Outflows'!$A:$I,5,FALSE)</f>
        <v>13654.804207499994</v>
      </c>
      <c r="AH884" s="250">
        <f>VLOOKUP($A884,'App C Share Outflows'!$A:$I,6,FALSE)</f>
        <v>9077.8042074999939</v>
      </c>
      <c r="AI884" s="250">
        <f>VLOOKUP($A884,'App C Share Outflows'!$A:$I,7,FALSE)</f>
        <v>6715.0248324999911</v>
      </c>
      <c r="AJ884" s="250">
        <f>VLOOKUP($A884,'App C Share Outflows'!$A:$I,8,FALSE)</f>
        <v>0</v>
      </c>
      <c r="AK884" s="250">
        <f>VLOOKUP($A884,'App C Share Outflows'!$A:$I,9,FALSE)</f>
        <v>0</v>
      </c>
      <c r="AN884" s="250">
        <f>VLOOKUP($A884,'App C Share Inflows'!$A:$I,5,FALSE)</f>
        <v>-11820.962399999997</v>
      </c>
      <c r="AO884" s="250">
        <f>VLOOKUP($A884,'App C Share Inflows'!$A:$I,6,FALSE)</f>
        <v>-11820.962399999997</v>
      </c>
      <c r="AP884" s="250">
        <f>VLOOKUP($A884,'App C Share Inflows'!$A:$I,7,FALSE)</f>
        <v>0</v>
      </c>
      <c r="AQ884" s="250">
        <f>VLOOKUP($A884,'App C Share Inflows'!$A:$I,8,FALSE)</f>
        <v>0</v>
      </c>
      <c r="AR884" s="250">
        <f>VLOOKUP($A884,'App C Share Inflows'!$A:$I,9,FALSE)</f>
        <v>0</v>
      </c>
    </row>
    <row r="885" spans="1:44">
      <c r="A885" s="4">
        <v>99651</v>
      </c>
      <c r="B885" s="84" t="s">
        <v>874</v>
      </c>
      <c r="C885" s="249">
        <f>VLOOKUP($A885,'App C Total'!$A:$I,3,FALSE)</f>
        <v>4.8439999999999997E-5</v>
      </c>
      <c r="D885" s="44"/>
      <c r="E885" s="250">
        <f>VLOOKUP($A885,'App C Total'!$A:$I,5,FALSE)</f>
        <v>43748.280939999997</v>
      </c>
      <c r="F885" s="250">
        <f>VLOOKUP($A885,'App C Total'!$A:$I,6,FALSE)</f>
        <v>26525.1515</v>
      </c>
      <c r="G885" s="250">
        <f>VLOOKUP($A885,'App C Total'!$A:$I,7,FALSE)</f>
        <v>70185.154889999991</v>
      </c>
      <c r="H885" s="250">
        <f>VLOOKUP($A885,'App C Total'!$A:$I,8,FALSE)</f>
        <v>3630.8686399999997</v>
      </c>
      <c r="I885" s="250">
        <f>VLOOKUP($A885,'App C Total'!$A:$I,9,FALSE)</f>
        <v>0</v>
      </c>
      <c r="L885" s="250">
        <f>VLOOKUP($A885,'App C Exp'!$A:$I,5,FALSE)</f>
        <v>13921.607559999999</v>
      </c>
      <c r="M885" s="250">
        <f>VLOOKUP($A885,'App C Exp'!$A:$I,6,FALSE)</f>
        <v>10336.56316</v>
      </c>
      <c r="N885" s="250">
        <f>VLOOKUP($A885,'App C Exp'!$A:$I,7,FALSE)</f>
        <v>10721.32208</v>
      </c>
      <c r="O885" s="250">
        <f>VLOOKUP($A885,'App C Exp'!$A:$I,8,FALSE)</f>
        <v>0</v>
      </c>
      <c r="P885" s="250">
        <f>VLOOKUP($A885,'App C Exp'!$A:$I,9,FALSE)</f>
        <v>0</v>
      </c>
      <c r="S885" s="250">
        <f>VLOOKUP($A885,'App C Inv'!$A:$I,5,FALSE)</f>
        <v>21391.830599999998</v>
      </c>
      <c r="T885" s="250">
        <f>VLOOKUP($A885,'App C Inv'!$A:$I,6,FALSE)</f>
        <v>14182.84448</v>
      </c>
      <c r="U885" s="250">
        <f>VLOOKUP($A885,'App C Inv'!$A:$I,7,FALSE)</f>
        <v>46660.556599999996</v>
      </c>
      <c r="V885" s="250">
        <f>VLOOKUP($A885,'App C Inv'!$A:$I,8,FALSE)</f>
        <v>3630.8686399999997</v>
      </c>
      <c r="W885" s="250">
        <f>VLOOKUP($A885,'App C Inv'!$A:$I,9,FALSE)</f>
        <v>0</v>
      </c>
      <c r="Z885" s="250">
        <f>VLOOKUP($A885,'App C Assum'!$A:$I,5,FALSE)</f>
        <v>13633.098919999999</v>
      </c>
      <c r="AA885" s="250">
        <f>VLOOKUP($A885,'App C Assum'!$A:$I,6,FALSE)</f>
        <v>0</v>
      </c>
      <c r="AB885" s="250">
        <f>VLOOKUP($A885,'App C Assum'!$A:$I,7,FALSE)</f>
        <v>0</v>
      </c>
      <c r="AC885" s="250">
        <f>VLOOKUP($A885,'App C Assum'!$A:$I,8,FALSE)</f>
        <v>0</v>
      </c>
      <c r="AD885" s="250">
        <f>VLOOKUP($A885,'App C Assum'!$A:$I,9,FALSE)</f>
        <v>0</v>
      </c>
      <c r="AG885" s="250">
        <f>VLOOKUP($A885,'App C Share Outflows'!$A:$I,5,FALSE)</f>
        <v>15474.821210000002</v>
      </c>
      <c r="AH885" s="250">
        <f>VLOOKUP($A885,'App C Share Outflows'!$A:$I,6,FALSE)</f>
        <v>15474.821210000002</v>
      </c>
      <c r="AI885" s="250">
        <f>VLOOKUP($A885,'App C Share Outflows'!$A:$I,7,FALSE)</f>
        <v>12803.276210000002</v>
      </c>
      <c r="AJ885" s="250">
        <f>VLOOKUP($A885,'App C Share Outflows'!$A:$I,8,FALSE)</f>
        <v>0</v>
      </c>
      <c r="AK885" s="250">
        <f>VLOOKUP($A885,'App C Share Outflows'!$A:$I,9,FALSE)</f>
        <v>0</v>
      </c>
      <c r="AN885" s="250">
        <f>VLOOKUP($A885,'App C Share Inflows'!$A:$I,5,FALSE)</f>
        <v>-20673.07735</v>
      </c>
      <c r="AO885" s="250">
        <f>VLOOKUP($A885,'App C Share Inflows'!$A:$I,6,FALSE)</f>
        <v>-13469.077349999998</v>
      </c>
      <c r="AP885" s="250">
        <f>VLOOKUP($A885,'App C Share Inflows'!$A:$I,7,FALSE)</f>
        <v>0</v>
      </c>
      <c r="AQ885" s="250">
        <f>VLOOKUP($A885,'App C Share Inflows'!$A:$I,8,FALSE)</f>
        <v>0</v>
      </c>
      <c r="AR885" s="250">
        <f>VLOOKUP($A885,'App C Share Inflows'!$A:$I,9,FALSE)</f>
        <v>0</v>
      </c>
    </row>
    <row r="886" spans="1:44">
      <c r="A886" s="4">
        <v>99661</v>
      </c>
      <c r="B886" s="84" t="s">
        <v>875</v>
      </c>
      <c r="C886" s="249">
        <f>VLOOKUP($A886,'App C Total'!$A:$I,3,FALSE)</f>
        <v>3.7710000000000003E-5</v>
      </c>
      <c r="D886" s="44"/>
      <c r="E886" s="250">
        <f>VLOOKUP($A886,'App C Total'!$A:$I,5,FALSE)</f>
        <v>46689.373272500015</v>
      </c>
      <c r="F886" s="250">
        <f>VLOOKUP($A886,'App C Total'!$A:$I,6,FALSE)</f>
        <v>24838.125312500008</v>
      </c>
      <c r="G886" s="250">
        <f>VLOOKUP($A886,'App C Total'!$A:$I,7,FALSE)</f>
        <v>47762.127547500015</v>
      </c>
      <c r="H886" s="250">
        <f>VLOOKUP($A886,'App C Total'!$A:$I,8,FALSE)</f>
        <v>2826.59076</v>
      </c>
      <c r="I886" s="250">
        <f>VLOOKUP($A886,'App C Total'!$A:$I,9,FALSE)</f>
        <v>0</v>
      </c>
      <c r="L886" s="250">
        <f>VLOOKUP($A886,'App C Exp'!$A:$I,5,FALSE)</f>
        <v>10837.816290000001</v>
      </c>
      <c r="M886" s="250">
        <f>VLOOKUP($A886,'App C Exp'!$A:$I,6,FALSE)</f>
        <v>8046.899190000001</v>
      </c>
      <c r="N886" s="250">
        <f>VLOOKUP($A886,'App C Exp'!$A:$I,7,FALSE)</f>
        <v>8346.4297200000001</v>
      </c>
      <c r="O886" s="250">
        <f>VLOOKUP($A886,'App C Exp'!$A:$I,8,FALSE)</f>
        <v>0</v>
      </c>
      <c r="P886" s="250">
        <f>VLOOKUP($A886,'App C Exp'!$A:$I,9,FALSE)</f>
        <v>0</v>
      </c>
      <c r="S886" s="250">
        <f>VLOOKUP($A886,'App C Inv'!$A:$I,5,FALSE)</f>
        <v>16653.301650000001</v>
      </c>
      <c r="T886" s="250">
        <f>VLOOKUP($A886,'App C Inv'!$A:$I,6,FALSE)</f>
        <v>11041.186320000001</v>
      </c>
      <c r="U886" s="250">
        <f>VLOOKUP($A886,'App C Inv'!$A:$I,7,FALSE)</f>
        <v>36324.723150000005</v>
      </c>
      <c r="V886" s="250">
        <f>VLOOKUP($A886,'App C Inv'!$A:$I,8,FALSE)</f>
        <v>2826.59076</v>
      </c>
      <c r="W886" s="250">
        <f>VLOOKUP($A886,'App C Inv'!$A:$I,9,FALSE)</f>
        <v>0</v>
      </c>
      <c r="Z886" s="250">
        <f>VLOOKUP($A886,'App C Assum'!$A:$I,5,FALSE)</f>
        <v>10613.215530000001</v>
      </c>
      <c r="AA886" s="250">
        <f>VLOOKUP($A886,'App C Assum'!$A:$I,6,FALSE)</f>
        <v>0</v>
      </c>
      <c r="AB886" s="250">
        <f>VLOOKUP($A886,'App C Assum'!$A:$I,7,FALSE)</f>
        <v>0</v>
      </c>
      <c r="AC886" s="250">
        <f>VLOOKUP($A886,'App C Assum'!$A:$I,8,FALSE)</f>
        <v>0</v>
      </c>
      <c r="AD886" s="250">
        <f>VLOOKUP($A886,'App C Assum'!$A:$I,9,FALSE)</f>
        <v>0</v>
      </c>
      <c r="AG886" s="250">
        <f>VLOOKUP($A886,'App C Share Outflows'!$A:$I,5,FALSE)</f>
        <v>8585.0398025000068</v>
      </c>
      <c r="AH886" s="250">
        <f>VLOOKUP($A886,'App C Share Outflows'!$A:$I,6,FALSE)</f>
        <v>5750.0398025000068</v>
      </c>
      <c r="AI886" s="250">
        <f>VLOOKUP($A886,'App C Share Outflows'!$A:$I,7,FALSE)</f>
        <v>3090.9746775000081</v>
      </c>
      <c r="AJ886" s="250">
        <f>VLOOKUP($A886,'App C Share Outflows'!$A:$I,8,FALSE)</f>
        <v>0</v>
      </c>
      <c r="AK886" s="250">
        <f>VLOOKUP($A886,'App C Share Outflows'!$A:$I,9,FALSE)</f>
        <v>0</v>
      </c>
      <c r="AN886" s="250">
        <f>VLOOKUP($A886,'App C Share Inflows'!$A:$I,5,FALSE)</f>
        <v>0</v>
      </c>
      <c r="AO886" s="250">
        <f>VLOOKUP($A886,'App C Share Inflows'!$A:$I,6,FALSE)</f>
        <v>0</v>
      </c>
      <c r="AP886" s="250">
        <f>VLOOKUP($A886,'App C Share Inflows'!$A:$I,7,FALSE)</f>
        <v>0</v>
      </c>
      <c r="AQ886" s="250">
        <f>VLOOKUP($A886,'App C Share Inflows'!$A:$I,8,FALSE)</f>
        <v>0</v>
      </c>
      <c r="AR886" s="250">
        <f>VLOOKUP($A886,'App C Share Inflows'!$A:$I,9,FALSE)</f>
        <v>0</v>
      </c>
    </row>
    <row r="887" spans="1:44">
      <c r="A887" s="4">
        <v>99701</v>
      </c>
      <c r="B887" s="84" t="s">
        <v>876</v>
      </c>
      <c r="C887" s="249">
        <f>VLOOKUP($A887,'App C Total'!$A:$I,3,FALSE)</f>
        <v>2.89295E-3</v>
      </c>
      <c r="D887" s="44"/>
      <c r="E887" s="250">
        <f>VLOOKUP($A887,'App C Total'!$A:$I,5,FALSE)</f>
        <v>2690762.506412501</v>
      </c>
      <c r="F887" s="250">
        <f>VLOOKUP($A887,'App C Total'!$A:$I,6,FALSE)</f>
        <v>1276408.2522125004</v>
      </c>
      <c r="G887" s="250">
        <f>VLOOKUP($A887,'App C Total'!$A:$I,7,FALSE)</f>
        <v>3279033.5970374998</v>
      </c>
      <c r="H887" s="250">
        <f>VLOOKUP($A887,'App C Total'!$A:$I,8,FALSE)</f>
        <v>216843.9602</v>
      </c>
      <c r="I887" s="250">
        <f>VLOOKUP($A887,'App C Total'!$A:$I,9,FALSE)</f>
        <v>0</v>
      </c>
      <c r="L887" s="250">
        <f>VLOOKUP($A887,'App C Exp'!$A:$I,5,FALSE)</f>
        <v>831430.93705000007</v>
      </c>
      <c r="M887" s="250">
        <f>VLOOKUP($A887,'App C Exp'!$A:$I,6,FALSE)</f>
        <v>617323.70755000005</v>
      </c>
      <c r="N887" s="250">
        <f>VLOOKUP($A887,'App C Exp'!$A:$I,7,FALSE)</f>
        <v>640302.4094</v>
      </c>
      <c r="O887" s="250">
        <f>VLOOKUP($A887,'App C Exp'!$A:$I,8,FALSE)</f>
        <v>0</v>
      </c>
      <c r="P887" s="250">
        <f>VLOOKUP($A887,'App C Exp'!$A:$I,9,FALSE)</f>
        <v>0</v>
      </c>
      <c r="S887" s="250">
        <f>VLOOKUP($A887,'App C Inv'!$A:$I,5,FALSE)</f>
        <v>1277570.1142500001</v>
      </c>
      <c r="T887" s="250">
        <f>VLOOKUP($A887,'App C Inv'!$A:$I,6,FALSE)</f>
        <v>847032.61640000006</v>
      </c>
      <c r="U887" s="250">
        <f>VLOOKUP($A887,'App C Inv'!$A:$I,7,FALSE)</f>
        <v>2786677.4817499998</v>
      </c>
      <c r="V887" s="250">
        <f>VLOOKUP($A887,'App C Inv'!$A:$I,8,FALSE)</f>
        <v>216843.9602</v>
      </c>
      <c r="W887" s="250">
        <f>VLOOKUP($A887,'App C Inv'!$A:$I,9,FALSE)</f>
        <v>0</v>
      </c>
      <c r="Z887" s="250">
        <f>VLOOKUP($A887,'App C Assum'!$A:$I,5,FALSE)</f>
        <v>814200.52685000002</v>
      </c>
      <c r="AA887" s="250">
        <f>VLOOKUP($A887,'App C Assum'!$A:$I,6,FALSE)</f>
        <v>0</v>
      </c>
      <c r="AB887" s="250">
        <f>VLOOKUP($A887,'App C Assum'!$A:$I,7,FALSE)</f>
        <v>0</v>
      </c>
      <c r="AC887" s="250">
        <f>VLOOKUP($A887,'App C Assum'!$A:$I,8,FALSE)</f>
        <v>0</v>
      </c>
      <c r="AD887" s="250">
        <f>VLOOKUP($A887,'App C Assum'!$A:$I,9,FALSE)</f>
        <v>0</v>
      </c>
      <c r="AG887" s="250">
        <f>VLOOKUP($A887,'App C Share Outflows'!$A:$I,5,FALSE)</f>
        <v>4830.6817500002217</v>
      </c>
      <c r="AH887" s="250">
        <f>VLOOKUP($A887,'App C Share Outflows'!$A:$I,6,FALSE)</f>
        <v>4830.6817500002217</v>
      </c>
      <c r="AI887" s="250">
        <f>VLOOKUP($A887,'App C Share Outflows'!$A:$I,7,FALSE)</f>
        <v>0</v>
      </c>
      <c r="AJ887" s="250">
        <f>VLOOKUP($A887,'App C Share Outflows'!$A:$I,8,FALSE)</f>
        <v>0</v>
      </c>
      <c r="AK887" s="250">
        <f>VLOOKUP($A887,'App C Share Outflows'!$A:$I,9,FALSE)</f>
        <v>0</v>
      </c>
      <c r="AN887" s="250">
        <f>VLOOKUP($A887,'App C Share Inflows'!$A:$I,5,FALSE)</f>
        <v>-237269.75348749993</v>
      </c>
      <c r="AO887" s="250">
        <f>VLOOKUP($A887,'App C Share Inflows'!$A:$I,6,FALSE)</f>
        <v>-192778.75348749993</v>
      </c>
      <c r="AP887" s="250">
        <f>VLOOKUP($A887,'App C Share Inflows'!$A:$I,7,FALSE)</f>
        <v>-147946.29411249983</v>
      </c>
      <c r="AQ887" s="250">
        <f>VLOOKUP($A887,'App C Share Inflows'!$A:$I,8,FALSE)</f>
        <v>0</v>
      </c>
      <c r="AR887" s="250">
        <f>VLOOKUP($A887,'App C Share Inflows'!$A:$I,9,FALSE)</f>
        <v>0</v>
      </c>
    </row>
    <row r="888" spans="1:44">
      <c r="A888" s="4">
        <v>99705</v>
      </c>
      <c r="B888" s="84" t="s">
        <v>877</v>
      </c>
      <c r="C888" s="249">
        <f>VLOOKUP($A888,'App C Total'!$A:$I,3,FALSE)</f>
        <v>1.4037000000000001E-4</v>
      </c>
      <c r="D888" s="44"/>
      <c r="E888" s="250">
        <f>VLOOKUP($A888,'App C Total'!$A:$I,5,FALSE)</f>
        <v>147014.58700750006</v>
      </c>
      <c r="F888" s="250">
        <f>VLOOKUP($A888,'App C Total'!$A:$I,6,FALSE)</f>
        <v>67137.364887500036</v>
      </c>
      <c r="G888" s="250">
        <f>VLOOKUP($A888,'App C Total'!$A:$I,7,FALSE)</f>
        <v>169238.37663250003</v>
      </c>
      <c r="H888" s="250">
        <f>VLOOKUP($A888,'App C Total'!$A:$I,8,FALSE)</f>
        <v>10521.57372</v>
      </c>
      <c r="I888" s="250">
        <f>VLOOKUP($A888,'App C Total'!$A:$I,9,FALSE)</f>
        <v>0</v>
      </c>
      <c r="L888" s="250">
        <f>VLOOKUP($A888,'App C Exp'!$A:$I,5,FALSE)</f>
        <v>40342.197630000002</v>
      </c>
      <c r="M888" s="250">
        <f>VLOOKUP($A888,'App C Exp'!$A:$I,6,FALSE)</f>
        <v>29953.413930000002</v>
      </c>
      <c r="N888" s="250">
        <f>VLOOKUP($A888,'App C Exp'!$A:$I,7,FALSE)</f>
        <v>31068.372840000004</v>
      </c>
      <c r="O888" s="250">
        <f>VLOOKUP($A888,'App C Exp'!$A:$I,8,FALSE)</f>
        <v>0</v>
      </c>
      <c r="P888" s="250">
        <f>VLOOKUP($A888,'App C Exp'!$A:$I,9,FALSE)</f>
        <v>0</v>
      </c>
      <c r="S888" s="250">
        <f>VLOOKUP($A888,'App C Inv'!$A:$I,5,FALSE)</f>
        <v>61989.497550000007</v>
      </c>
      <c r="T888" s="250">
        <f>VLOOKUP($A888,'App C Inv'!$A:$I,6,FALSE)</f>
        <v>41099.213040000002</v>
      </c>
      <c r="U888" s="250">
        <f>VLOOKUP($A888,'App C Inv'!$A:$I,7,FALSE)</f>
        <v>135213.50805</v>
      </c>
      <c r="V888" s="250">
        <f>VLOOKUP($A888,'App C Inv'!$A:$I,8,FALSE)</f>
        <v>10521.57372</v>
      </c>
      <c r="W888" s="250">
        <f>VLOOKUP($A888,'App C Inv'!$A:$I,9,FALSE)</f>
        <v>0</v>
      </c>
      <c r="Z888" s="250">
        <f>VLOOKUP($A888,'App C Assum'!$A:$I,5,FALSE)</f>
        <v>39506.153910000001</v>
      </c>
      <c r="AA888" s="250">
        <f>VLOOKUP($A888,'App C Assum'!$A:$I,6,FALSE)</f>
        <v>0</v>
      </c>
      <c r="AB888" s="250">
        <f>VLOOKUP($A888,'App C Assum'!$A:$I,7,FALSE)</f>
        <v>0</v>
      </c>
      <c r="AC888" s="250">
        <f>VLOOKUP($A888,'App C Assum'!$A:$I,8,FALSE)</f>
        <v>0</v>
      </c>
      <c r="AD888" s="250">
        <f>VLOOKUP($A888,'App C Assum'!$A:$I,9,FALSE)</f>
        <v>0</v>
      </c>
      <c r="AG888" s="250">
        <f>VLOOKUP($A888,'App C Share Outflows'!$A:$I,5,FALSE)</f>
        <v>19327.793867500048</v>
      </c>
      <c r="AH888" s="250">
        <f>VLOOKUP($A888,'App C Share Outflows'!$A:$I,6,FALSE)</f>
        <v>10235.79386750005</v>
      </c>
      <c r="AI888" s="250">
        <f>VLOOKUP($A888,'App C Share Outflows'!$A:$I,7,FALSE)</f>
        <v>2956.4957425000448</v>
      </c>
      <c r="AJ888" s="250">
        <f>VLOOKUP($A888,'App C Share Outflows'!$A:$I,8,FALSE)</f>
        <v>0</v>
      </c>
      <c r="AK888" s="250">
        <f>VLOOKUP($A888,'App C Share Outflows'!$A:$I,9,FALSE)</f>
        <v>0</v>
      </c>
      <c r="AN888" s="250">
        <f>VLOOKUP($A888,'App C Share Inflows'!$A:$I,5,FALSE)</f>
        <v>-14151.055950000024</v>
      </c>
      <c r="AO888" s="250">
        <f>VLOOKUP($A888,'App C Share Inflows'!$A:$I,6,FALSE)</f>
        <v>-14151.055950000024</v>
      </c>
      <c r="AP888" s="250">
        <f>VLOOKUP($A888,'App C Share Inflows'!$A:$I,7,FALSE)</f>
        <v>0</v>
      </c>
      <c r="AQ888" s="250">
        <f>VLOOKUP($A888,'App C Share Inflows'!$A:$I,8,FALSE)</f>
        <v>0</v>
      </c>
      <c r="AR888" s="250">
        <f>VLOOKUP($A888,'App C Share Inflows'!$A:$I,9,FALSE)</f>
        <v>0</v>
      </c>
    </row>
    <row r="889" spans="1:44">
      <c r="A889" s="4">
        <v>99711</v>
      </c>
      <c r="B889" s="84" t="s">
        <v>878</v>
      </c>
      <c r="C889" s="249">
        <f>VLOOKUP($A889,'App C Total'!$A:$I,3,FALSE)</f>
        <v>3.6190000000000001E-4</v>
      </c>
      <c r="D889" s="44"/>
      <c r="E889" s="250">
        <f>VLOOKUP($A889,'App C Total'!$A:$I,5,FALSE)</f>
        <v>342582.0717250001</v>
      </c>
      <c r="F889" s="250">
        <f>VLOOKUP($A889,'App C Total'!$A:$I,6,FALSE)</f>
        <v>175974.58732500009</v>
      </c>
      <c r="G889" s="250">
        <f>VLOOKUP($A889,'App C Total'!$A:$I,7,FALSE)</f>
        <v>428362.21027500014</v>
      </c>
      <c r="H889" s="250">
        <f>VLOOKUP($A889,'App C Total'!$A:$I,8,FALSE)</f>
        <v>27126.576400000002</v>
      </c>
      <c r="I889" s="250">
        <f>VLOOKUP($A889,'App C Total'!$A:$I,9,FALSE)</f>
        <v>0</v>
      </c>
      <c r="L889" s="250">
        <f>VLOOKUP($A889,'App C Exp'!$A:$I,5,FALSE)</f>
        <v>104009.69810000001</v>
      </c>
      <c r="M889" s="250">
        <f>VLOOKUP($A889,'App C Exp'!$A:$I,6,FALSE)</f>
        <v>77225.479099999997</v>
      </c>
      <c r="N889" s="250">
        <f>VLOOKUP($A889,'App C Exp'!$A:$I,7,FALSE)</f>
        <v>80100.050799999997</v>
      </c>
      <c r="O889" s="250">
        <f>VLOOKUP($A889,'App C Exp'!$A:$I,8,FALSE)</f>
        <v>0</v>
      </c>
      <c r="P889" s="250">
        <f>VLOOKUP($A889,'App C Exp'!$A:$I,9,FALSE)</f>
        <v>0</v>
      </c>
      <c r="S889" s="250">
        <f>VLOOKUP($A889,'App C Inv'!$A:$I,5,FALSE)</f>
        <v>159820.46850000002</v>
      </c>
      <c r="T889" s="250">
        <f>VLOOKUP($A889,'App C Inv'!$A:$I,6,FALSE)</f>
        <v>105961.42480000001</v>
      </c>
      <c r="U889" s="250">
        <f>VLOOKUP($A889,'App C Inv'!$A:$I,7,FALSE)</f>
        <v>348605.60350000003</v>
      </c>
      <c r="V889" s="250">
        <f>VLOOKUP($A889,'App C Inv'!$A:$I,8,FALSE)</f>
        <v>27126.576400000002</v>
      </c>
      <c r="W889" s="250">
        <f>VLOOKUP($A889,'App C Inv'!$A:$I,9,FALSE)</f>
        <v>0</v>
      </c>
      <c r="Z889" s="250">
        <f>VLOOKUP($A889,'App C Assum'!$A:$I,5,FALSE)</f>
        <v>101854.22170000001</v>
      </c>
      <c r="AA889" s="250">
        <f>VLOOKUP($A889,'App C Assum'!$A:$I,6,FALSE)</f>
        <v>0</v>
      </c>
      <c r="AB889" s="250">
        <f>VLOOKUP($A889,'App C Assum'!$A:$I,7,FALSE)</f>
        <v>0</v>
      </c>
      <c r="AC889" s="250">
        <f>VLOOKUP($A889,'App C Assum'!$A:$I,8,FALSE)</f>
        <v>0</v>
      </c>
      <c r="AD889" s="250">
        <f>VLOOKUP($A889,'App C Assum'!$A:$I,9,FALSE)</f>
        <v>0</v>
      </c>
      <c r="AG889" s="250">
        <f>VLOOKUP($A889,'App C Share Outflows'!$A:$I,5,FALSE)</f>
        <v>5690.8999999999942</v>
      </c>
      <c r="AH889" s="250">
        <f>VLOOKUP($A889,'App C Share Outflows'!$A:$I,6,FALSE)</f>
        <v>5690.8999999999942</v>
      </c>
      <c r="AI889" s="250">
        <f>VLOOKUP($A889,'App C Share Outflows'!$A:$I,7,FALSE)</f>
        <v>0</v>
      </c>
      <c r="AJ889" s="250">
        <f>VLOOKUP($A889,'App C Share Outflows'!$A:$I,8,FALSE)</f>
        <v>0</v>
      </c>
      <c r="AK889" s="250">
        <f>VLOOKUP($A889,'App C Share Outflows'!$A:$I,9,FALSE)</f>
        <v>0</v>
      </c>
      <c r="AN889" s="250">
        <f>VLOOKUP($A889,'App C Share Inflows'!$A:$I,5,FALSE)</f>
        <v>-28793.216574999919</v>
      </c>
      <c r="AO889" s="250">
        <f>VLOOKUP($A889,'App C Share Inflows'!$A:$I,6,FALSE)</f>
        <v>-12903.216574999919</v>
      </c>
      <c r="AP889" s="250">
        <f>VLOOKUP($A889,'App C Share Inflows'!$A:$I,7,FALSE)</f>
        <v>-343.44402499989519</v>
      </c>
      <c r="AQ889" s="250">
        <f>VLOOKUP($A889,'App C Share Inflows'!$A:$I,8,FALSE)</f>
        <v>0</v>
      </c>
      <c r="AR889" s="250">
        <f>VLOOKUP($A889,'App C Share Inflows'!$A:$I,9,FALSE)</f>
        <v>0</v>
      </c>
    </row>
    <row r="890" spans="1:44">
      <c r="A890" s="4">
        <v>99717</v>
      </c>
      <c r="B890" s="84" t="s">
        <v>879</v>
      </c>
      <c r="C890" s="249">
        <f>VLOOKUP($A890,'App C Total'!$A:$I,3,FALSE)</f>
        <v>1.9219999999999999E-5</v>
      </c>
      <c r="D890" s="44"/>
      <c r="E890" s="250">
        <f>VLOOKUP($A890,'App C Total'!$A:$I,5,FALSE)</f>
        <v>21567.044295000003</v>
      </c>
      <c r="F890" s="250">
        <f>VLOOKUP($A890,'App C Total'!$A:$I,6,FALSE)</f>
        <v>10623.859575</v>
      </c>
      <c r="G890" s="250">
        <f>VLOOKUP($A890,'App C Total'!$A:$I,7,FALSE)</f>
        <v>22508.363744999999</v>
      </c>
      <c r="H890" s="250">
        <f>VLOOKUP($A890,'App C Total'!$A:$I,8,FALSE)</f>
        <v>1440.6543199999999</v>
      </c>
      <c r="I890" s="250">
        <f>VLOOKUP($A890,'App C Total'!$A:$I,9,FALSE)</f>
        <v>0</v>
      </c>
      <c r="L890" s="250">
        <f>VLOOKUP($A890,'App C Exp'!$A:$I,5,FALSE)</f>
        <v>5523.8087799999994</v>
      </c>
      <c r="M890" s="250">
        <f>VLOOKUP($A890,'App C Exp'!$A:$I,6,FALSE)</f>
        <v>4101.3365800000001</v>
      </c>
      <c r="N890" s="250">
        <f>VLOOKUP($A890,'App C Exp'!$A:$I,7,FALSE)</f>
        <v>4254.0010400000001</v>
      </c>
      <c r="O890" s="250">
        <f>VLOOKUP($A890,'App C Exp'!$A:$I,8,FALSE)</f>
        <v>0</v>
      </c>
      <c r="P890" s="250">
        <f>VLOOKUP($A890,'App C Exp'!$A:$I,9,FALSE)</f>
        <v>0</v>
      </c>
      <c r="S890" s="250">
        <f>VLOOKUP($A890,'App C Inv'!$A:$I,5,FALSE)</f>
        <v>8487.8402999999998</v>
      </c>
      <c r="T890" s="250">
        <f>VLOOKUP($A890,'App C Inv'!$A:$I,6,FALSE)</f>
        <v>5627.4622399999998</v>
      </c>
      <c r="U890" s="250">
        <f>VLOOKUP($A890,'App C Inv'!$A:$I,7,FALSE)</f>
        <v>18513.953299999997</v>
      </c>
      <c r="V890" s="250">
        <f>VLOOKUP($A890,'App C Inv'!$A:$I,8,FALSE)</f>
        <v>1440.6543199999999</v>
      </c>
      <c r="W890" s="250">
        <f>VLOOKUP($A890,'App C Inv'!$A:$I,9,FALSE)</f>
        <v>0</v>
      </c>
      <c r="Z890" s="250">
        <f>VLOOKUP($A890,'App C Assum'!$A:$I,5,FALSE)</f>
        <v>5409.33446</v>
      </c>
      <c r="AA890" s="250">
        <f>VLOOKUP($A890,'App C Assum'!$A:$I,6,FALSE)</f>
        <v>0</v>
      </c>
      <c r="AB890" s="250">
        <f>VLOOKUP($A890,'App C Assum'!$A:$I,7,FALSE)</f>
        <v>0</v>
      </c>
      <c r="AC890" s="250">
        <f>VLOOKUP($A890,'App C Assum'!$A:$I,8,FALSE)</f>
        <v>0</v>
      </c>
      <c r="AD890" s="250">
        <f>VLOOKUP($A890,'App C Assum'!$A:$I,9,FALSE)</f>
        <v>0</v>
      </c>
      <c r="AG890" s="250">
        <f>VLOOKUP($A890,'App C Share Outflows'!$A:$I,5,FALSE)</f>
        <v>2405.6513500000001</v>
      </c>
      <c r="AH890" s="250">
        <f>VLOOKUP($A890,'App C Share Outflows'!$A:$I,6,FALSE)</f>
        <v>1154.6513500000001</v>
      </c>
      <c r="AI890" s="250">
        <f>VLOOKUP($A890,'App C Share Outflows'!$A:$I,7,FALSE)</f>
        <v>0</v>
      </c>
      <c r="AJ890" s="250">
        <f>VLOOKUP($A890,'App C Share Outflows'!$A:$I,8,FALSE)</f>
        <v>0</v>
      </c>
      <c r="AK890" s="250">
        <f>VLOOKUP($A890,'App C Share Outflows'!$A:$I,9,FALSE)</f>
        <v>0</v>
      </c>
      <c r="AN890" s="250">
        <f>VLOOKUP($A890,'App C Share Inflows'!$A:$I,5,FALSE)</f>
        <v>-259.59059499999933</v>
      </c>
      <c r="AO890" s="250">
        <f>VLOOKUP($A890,'App C Share Inflows'!$A:$I,6,FALSE)</f>
        <v>-259.59059499999933</v>
      </c>
      <c r="AP890" s="250">
        <f>VLOOKUP($A890,'App C Share Inflows'!$A:$I,7,FALSE)</f>
        <v>-259.59059499999933</v>
      </c>
      <c r="AQ890" s="250">
        <f>VLOOKUP($A890,'App C Share Inflows'!$A:$I,8,FALSE)</f>
        <v>0</v>
      </c>
      <c r="AR890" s="250">
        <f>VLOOKUP($A890,'App C Share Inflows'!$A:$I,9,FALSE)</f>
        <v>0</v>
      </c>
    </row>
    <row r="891" spans="1:44">
      <c r="A891" s="4">
        <v>99721</v>
      </c>
      <c r="B891" s="84" t="s">
        <v>880</v>
      </c>
      <c r="C891" s="249">
        <f>VLOOKUP($A891,'App C Total'!$A:$I,3,FALSE)</f>
        <v>6.0446000000000002E-4</v>
      </c>
      <c r="D891" s="44"/>
      <c r="E891" s="250">
        <f>VLOOKUP($A891,'App C Total'!$A:$I,5,FALSE)</f>
        <v>616988.22103500005</v>
      </c>
      <c r="F891" s="250">
        <f>VLOOKUP($A891,'App C Total'!$A:$I,6,FALSE)</f>
        <v>308532.55007499998</v>
      </c>
      <c r="G891" s="250">
        <f>VLOOKUP($A891,'App C Total'!$A:$I,7,FALSE)</f>
        <v>705539.94573499996</v>
      </c>
      <c r="H891" s="250">
        <f>VLOOKUP($A891,'App C Total'!$A:$I,8,FALSE)</f>
        <v>45307.903760000001</v>
      </c>
      <c r="I891" s="250">
        <f>VLOOKUP($A891,'App C Total'!$A:$I,9,FALSE)</f>
        <v>0</v>
      </c>
      <c r="L891" s="250">
        <f>VLOOKUP($A891,'App C Exp'!$A:$I,5,FALSE)</f>
        <v>173721.19954</v>
      </c>
      <c r="M891" s="250">
        <f>VLOOKUP($A891,'App C Exp'!$A:$I,6,FALSE)</f>
        <v>128985.11494</v>
      </c>
      <c r="N891" s="250">
        <f>VLOOKUP($A891,'App C Exp'!$A:$I,7,FALSE)</f>
        <v>133786.34072000001</v>
      </c>
      <c r="O891" s="250">
        <f>VLOOKUP($A891,'App C Exp'!$A:$I,8,FALSE)</f>
        <v>0</v>
      </c>
      <c r="P891" s="250">
        <f>VLOOKUP($A891,'App C Exp'!$A:$I,9,FALSE)</f>
        <v>0</v>
      </c>
      <c r="S891" s="250">
        <f>VLOOKUP($A891,'App C Inv'!$A:$I,5,FALSE)</f>
        <v>266938.6029</v>
      </c>
      <c r="T891" s="250">
        <f>VLOOKUP($A891,'App C Inv'!$A:$I,6,FALSE)</f>
        <v>176981.05232000002</v>
      </c>
      <c r="U891" s="250">
        <f>VLOOKUP($A891,'App C Inv'!$A:$I,7,FALSE)</f>
        <v>582255.16190000006</v>
      </c>
      <c r="V891" s="250">
        <f>VLOOKUP($A891,'App C Inv'!$A:$I,8,FALSE)</f>
        <v>45307.903760000001</v>
      </c>
      <c r="W891" s="250">
        <f>VLOOKUP($A891,'App C Inv'!$A:$I,9,FALSE)</f>
        <v>0</v>
      </c>
      <c r="Z891" s="250">
        <f>VLOOKUP($A891,'App C Assum'!$A:$I,5,FALSE)</f>
        <v>170121.03578000001</v>
      </c>
      <c r="AA891" s="250">
        <f>VLOOKUP($A891,'App C Assum'!$A:$I,6,FALSE)</f>
        <v>0</v>
      </c>
      <c r="AB891" s="250">
        <f>VLOOKUP($A891,'App C Assum'!$A:$I,7,FALSE)</f>
        <v>0</v>
      </c>
      <c r="AC891" s="250">
        <f>VLOOKUP($A891,'App C Assum'!$A:$I,8,FALSE)</f>
        <v>0</v>
      </c>
      <c r="AD891" s="250">
        <f>VLOOKUP($A891,'App C Assum'!$A:$I,9,FALSE)</f>
        <v>0</v>
      </c>
      <c r="AG891" s="250">
        <f>VLOOKUP($A891,'App C Share Outflows'!$A:$I,5,FALSE)</f>
        <v>22054.422200000059</v>
      </c>
      <c r="AH891" s="250">
        <f>VLOOKUP($A891,'App C Share Outflows'!$A:$I,6,FALSE)</f>
        <v>18413.422200000059</v>
      </c>
      <c r="AI891" s="250">
        <f>VLOOKUP($A891,'App C Share Outflows'!$A:$I,7,FALSE)</f>
        <v>0</v>
      </c>
      <c r="AJ891" s="250">
        <f>VLOOKUP($A891,'App C Share Outflows'!$A:$I,8,FALSE)</f>
        <v>0</v>
      </c>
      <c r="AK891" s="250">
        <f>VLOOKUP($A891,'App C Share Outflows'!$A:$I,9,FALSE)</f>
        <v>0</v>
      </c>
      <c r="AN891" s="250">
        <f>VLOOKUP($A891,'App C Share Inflows'!$A:$I,5,FALSE)</f>
        <v>-15847.039385000051</v>
      </c>
      <c r="AO891" s="250">
        <f>VLOOKUP($A891,'App C Share Inflows'!$A:$I,6,FALSE)</f>
        <v>-15847.039385000051</v>
      </c>
      <c r="AP891" s="250">
        <f>VLOOKUP($A891,'App C Share Inflows'!$A:$I,7,FALSE)</f>
        <v>-10501.556885000053</v>
      </c>
      <c r="AQ891" s="250">
        <f>VLOOKUP($A891,'App C Share Inflows'!$A:$I,8,FALSE)</f>
        <v>0</v>
      </c>
      <c r="AR891" s="250">
        <f>VLOOKUP($A891,'App C Share Inflows'!$A:$I,9,FALSE)</f>
        <v>0</v>
      </c>
    </row>
    <row r="892" spans="1:44">
      <c r="A892" s="4">
        <v>99727</v>
      </c>
      <c r="B892" s="84" t="s">
        <v>881</v>
      </c>
      <c r="C892" s="249">
        <f>VLOOKUP($A892,'App C Total'!$A:$I,3,FALSE)</f>
        <v>4.5290000000000002E-5</v>
      </c>
      <c r="D892" s="44"/>
      <c r="E892" s="250">
        <f>VLOOKUP($A892,'App C Total'!$A:$I,5,FALSE)</f>
        <v>68493.138452500003</v>
      </c>
      <c r="F892" s="250">
        <f>VLOOKUP($A892,'App C Total'!$A:$I,6,FALSE)</f>
        <v>42801.478412500001</v>
      </c>
      <c r="G892" s="250">
        <f>VLOOKUP($A892,'App C Total'!$A:$I,7,FALSE)</f>
        <v>68882.634652499997</v>
      </c>
      <c r="H892" s="250">
        <f>VLOOKUP($A892,'App C Total'!$A:$I,8,FALSE)</f>
        <v>3394.7572399999999</v>
      </c>
      <c r="I892" s="250">
        <f>VLOOKUP($A892,'App C Total'!$A:$I,9,FALSE)</f>
        <v>0</v>
      </c>
      <c r="L892" s="250">
        <f>VLOOKUP($A892,'App C Exp'!$A:$I,5,FALSE)</f>
        <v>13016.300710000001</v>
      </c>
      <c r="M892" s="250">
        <f>VLOOKUP($A892,'App C Exp'!$A:$I,6,FALSE)</f>
        <v>9664.3878100000002</v>
      </c>
      <c r="N892" s="250">
        <f>VLOOKUP($A892,'App C Exp'!$A:$I,7,FALSE)</f>
        <v>10024.12628</v>
      </c>
      <c r="O892" s="250">
        <f>VLOOKUP($A892,'App C Exp'!$A:$I,8,FALSE)</f>
        <v>0</v>
      </c>
      <c r="P892" s="250">
        <f>VLOOKUP($A892,'App C Exp'!$A:$I,9,FALSE)</f>
        <v>0</v>
      </c>
      <c r="S892" s="250">
        <f>VLOOKUP($A892,'App C Inv'!$A:$I,5,FALSE)</f>
        <v>20000.743350000001</v>
      </c>
      <c r="T892" s="250">
        <f>VLOOKUP($A892,'App C Inv'!$A:$I,6,FALSE)</f>
        <v>13260.54968</v>
      </c>
      <c r="U892" s="250">
        <f>VLOOKUP($A892,'App C Inv'!$A:$I,7,FALSE)</f>
        <v>43626.271850000005</v>
      </c>
      <c r="V892" s="250">
        <f>VLOOKUP($A892,'App C Inv'!$A:$I,8,FALSE)</f>
        <v>3394.7572399999999</v>
      </c>
      <c r="W892" s="250">
        <f>VLOOKUP($A892,'App C Inv'!$A:$I,9,FALSE)</f>
        <v>0</v>
      </c>
      <c r="Z892" s="250">
        <f>VLOOKUP($A892,'App C Assum'!$A:$I,5,FALSE)</f>
        <v>12746.553470000001</v>
      </c>
      <c r="AA892" s="250">
        <f>VLOOKUP($A892,'App C Assum'!$A:$I,6,FALSE)</f>
        <v>0</v>
      </c>
      <c r="AB892" s="250">
        <f>VLOOKUP($A892,'App C Assum'!$A:$I,7,FALSE)</f>
        <v>0</v>
      </c>
      <c r="AC892" s="250">
        <f>VLOOKUP($A892,'App C Assum'!$A:$I,8,FALSE)</f>
        <v>0</v>
      </c>
      <c r="AD892" s="250">
        <f>VLOOKUP($A892,'App C Assum'!$A:$I,9,FALSE)</f>
        <v>0</v>
      </c>
      <c r="AG892" s="250">
        <f>VLOOKUP($A892,'App C Share Outflows'!$A:$I,5,FALSE)</f>
        <v>22729.540922500004</v>
      </c>
      <c r="AH892" s="250">
        <f>VLOOKUP($A892,'App C Share Outflows'!$A:$I,6,FALSE)</f>
        <v>19876.540922500004</v>
      </c>
      <c r="AI892" s="250">
        <f>VLOOKUP($A892,'App C Share Outflows'!$A:$I,7,FALSE)</f>
        <v>15232.236522499999</v>
      </c>
      <c r="AJ892" s="250">
        <f>VLOOKUP($A892,'App C Share Outflows'!$A:$I,8,FALSE)</f>
        <v>0</v>
      </c>
      <c r="AK892" s="250">
        <f>VLOOKUP($A892,'App C Share Outflows'!$A:$I,9,FALSE)</f>
        <v>0</v>
      </c>
      <c r="AN892" s="250">
        <f>VLOOKUP($A892,'App C Share Inflows'!$A:$I,5,FALSE)</f>
        <v>0</v>
      </c>
      <c r="AO892" s="250">
        <f>VLOOKUP($A892,'App C Share Inflows'!$A:$I,6,FALSE)</f>
        <v>0</v>
      </c>
      <c r="AP892" s="250">
        <f>VLOOKUP($A892,'App C Share Inflows'!$A:$I,7,FALSE)</f>
        <v>0</v>
      </c>
      <c r="AQ892" s="250">
        <f>VLOOKUP($A892,'App C Share Inflows'!$A:$I,8,FALSE)</f>
        <v>0</v>
      </c>
      <c r="AR892" s="250">
        <f>VLOOKUP($A892,'App C Share Inflows'!$A:$I,9,FALSE)</f>
        <v>0</v>
      </c>
    </row>
    <row r="893" spans="1:44">
      <c r="A893" s="4">
        <v>99801</v>
      </c>
      <c r="B893" s="84" t="s">
        <v>882</v>
      </c>
      <c r="C893" s="249">
        <f>VLOOKUP($A893,'App C Total'!$A:$I,3,FALSE)</f>
        <v>4.2011799999999997E-3</v>
      </c>
      <c r="D893" s="44"/>
      <c r="E893" s="250">
        <f>VLOOKUP($A893,'App C Total'!$A:$I,5,FALSE)</f>
        <v>3889160.9923549993</v>
      </c>
      <c r="F893" s="250">
        <f>VLOOKUP($A893,'App C Total'!$A:$I,6,FALSE)</f>
        <v>1814239.7466750001</v>
      </c>
      <c r="G893" s="250">
        <f>VLOOKUP($A893,'App C Total'!$A:$I,7,FALSE)</f>
        <v>4767816.2491549989</v>
      </c>
      <c r="H893" s="250">
        <f>VLOOKUP($A893,'App C Total'!$A:$I,8,FALSE)</f>
        <v>314903.64807999996</v>
      </c>
      <c r="I893" s="250">
        <f>VLOOKUP($A893,'App C Total'!$A:$I,9,FALSE)</f>
        <v>0</v>
      </c>
      <c r="L893" s="250">
        <f>VLOOKUP($A893,'App C Exp'!$A:$I,5,FALSE)</f>
        <v>1207414.9308199999</v>
      </c>
      <c r="M893" s="250">
        <f>VLOOKUP($A893,'App C Exp'!$A:$I,6,FALSE)</f>
        <v>896485.59901999997</v>
      </c>
      <c r="N893" s="250">
        <f>VLOOKUP($A893,'App C Exp'!$A:$I,7,FALSE)</f>
        <v>929855.57175999996</v>
      </c>
      <c r="O893" s="250">
        <f>VLOOKUP($A893,'App C Exp'!$A:$I,8,FALSE)</f>
        <v>0</v>
      </c>
      <c r="P893" s="250">
        <f>VLOOKUP($A893,'App C Exp'!$A:$I,9,FALSE)</f>
        <v>0</v>
      </c>
      <c r="S893" s="250">
        <f>VLOOKUP($A893,'App C Inv'!$A:$I,5,FALSE)</f>
        <v>1855304.1057</v>
      </c>
      <c r="T893" s="250">
        <f>VLOOKUP($A893,'App C Inv'!$A:$I,6,FALSE)</f>
        <v>1230071.8945599999</v>
      </c>
      <c r="U893" s="250">
        <f>VLOOKUP($A893,'App C Inv'!$A:$I,7,FALSE)</f>
        <v>4046849.6526999995</v>
      </c>
      <c r="V893" s="250">
        <f>VLOOKUP($A893,'App C Inv'!$A:$I,8,FALSE)</f>
        <v>314903.64807999996</v>
      </c>
      <c r="W893" s="250">
        <f>VLOOKUP($A893,'App C Inv'!$A:$I,9,FALSE)</f>
        <v>0</v>
      </c>
      <c r="Z893" s="250">
        <f>VLOOKUP($A893,'App C Assum'!$A:$I,5,FALSE)</f>
        <v>1182392.7027399999</v>
      </c>
      <c r="AA893" s="250">
        <f>VLOOKUP($A893,'App C Assum'!$A:$I,6,FALSE)</f>
        <v>0</v>
      </c>
      <c r="AB893" s="250">
        <f>VLOOKUP($A893,'App C Assum'!$A:$I,7,FALSE)</f>
        <v>0</v>
      </c>
      <c r="AC893" s="250">
        <f>VLOOKUP($A893,'App C Assum'!$A:$I,8,FALSE)</f>
        <v>0</v>
      </c>
      <c r="AD893" s="250">
        <f>VLOOKUP($A893,'App C Assum'!$A:$I,9,FALSE)</f>
        <v>0</v>
      </c>
      <c r="AG893" s="250">
        <f>VLOOKUP($A893,'App C Share Outflows'!$A:$I,5,FALSE)</f>
        <v>0</v>
      </c>
      <c r="AH893" s="250">
        <f>VLOOKUP($A893,'App C Share Outflows'!$A:$I,6,FALSE)</f>
        <v>0</v>
      </c>
      <c r="AI893" s="250">
        <f>VLOOKUP($A893,'App C Share Outflows'!$A:$I,7,FALSE)</f>
        <v>0</v>
      </c>
      <c r="AJ893" s="250">
        <f>VLOOKUP($A893,'App C Share Outflows'!$A:$I,8,FALSE)</f>
        <v>0</v>
      </c>
      <c r="AK893" s="250">
        <f>VLOOKUP($A893,'App C Share Outflows'!$A:$I,9,FALSE)</f>
        <v>0</v>
      </c>
      <c r="AN893" s="250">
        <f>VLOOKUP($A893,'App C Share Inflows'!$A:$I,5,FALSE)</f>
        <v>-355950.74690500007</v>
      </c>
      <c r="AO893" s="250">
        <f>VLOOKUP($A893,'App C Share Inflows'!$A:$I,6,FALSE)</f>
        <v>-312317.74690500007</v>
      </c>
      <c r="AP893" s="250">
        <f>VLOOKUP($A893,'App C Share Inflows'!$A:$I,7,FALSE)</f>
        <v>-208888.97530500009</v>
      </c>
      <c r="AQ893" s="250">
        <f>VLOOKUP($A893,'App C Share Inflows'!$A:$I,8,FALSE)</f>
        <v>0</v>
      </c>
      <c r="AR893" s="250">
        <f>VLOOKUP($A893,'App C Share Inflows'!$A:$I,9,FALSE)</f>
        <v>0</v>
      </c>
    </row>
    <row r="894" spans="1:44">
      <c r="A894" s="4">
        <v>99802</v>
      </c>
      <c r="B894" s="84" t="s">
        <v>883</v>
      </c>
      <c r="C894" s="249">
        <f>VLOOKUP($A894,'App C Total'!$A:$I,3,FALSE)</f>
        <v>6.9299999999999997E-6</v>
      </c>
      <c r="D894" s="44"/>
      <c r="E894" s="250">
        <f>VLOOKUP($A894,'App C Total'!$A:$I,5,FALSE)</f>
        <v>7083.3991674999997</v>
      </c>
      <c r="F894" s="250">
        <f>VLOOKUP($A894,'App C Total'!$A:$I,6,FALSE)</f>
        <v>4058.7664874999991</v>
      </c>
      <c r="G894" s="250">
        <f>VLOOKUP($A894,'App C Total'!$A:$I,7,FALSE)</f>
        <v>11569.1202925</v>
      </c>
      <c r="H894" s="250">
        <f>VLOOKUP($A894,'App C Total'!$A:$I,8,FALSE)</f>
        <v>519.44507999999996</v>
      </c>
      <c r="I894" s="250">
        <f>VLOOKUP($A894,'App C Total'!$A:$I,9,FALSE)</f>
        <v>0</v>
      </c>
      <c r="L894" s="250">
        <f>VLOOKUP($A894,'App C Exp'!$A:$I,5,FALSE)</f>
        <v>1991.67507</v>
      </c>
      <c r="M894" s="250">
        <f>VLOOKUP($A894,'App C Exp'!$A:$I,6,FALSE)</f>
        <v>1478.78577</v>
      </c>
      <c r="N894" s="250">
        <f>VLOOKUP($A894,'App C Exp'!$A:$I,7,FALSE)</f>
        <v>1533.8307599999998</v>
      </c>
      <c r="O894" s="250">
        <f>VLOOKUP($A894,'App C Exp'!$A:$I,8,FALSE)</f>
        <v>0</v>
      </c>
      <c r="P894" s="250">
        <f>VLOOKUP($A894,'App C Exp'!$A:$I,9,FALSE)</f>
        <v>0</v>
      </c>
      <c r="S894" s="250">
        <f>VLOOKUP($A894,'App C Inv'!$A:$I,5,FALSE)</f>
        <v>3060.3919499999997</v>
      </c>
      <c r="T894" s="250">
        <f>VLOOKUP($A894,'App C Inv'!$A:$I,6,FALSE)</f>
        <v>2029.04856</v>
      </c>
      <c r="U894" s="250">
        <f>VLOOKUP($A894,'App C Inv'!$A:$I,7,FALSE)</f>
        <v>6675.4264499999999</v>
      </c>
      <c r="V894" s="250">
        <f>VLOOKUP($A894,'App C Inv'!$A:$I,8,FALSE)</f>
        <v>519.44507999999996</v>
      </c>
      <c r="W894" s="250">
        <f>VLOOKUP($A894,'App C Inv'!$A:$I,9,FALSE)</f>
        <v>0</v>
      </c>
      <c r="Z894" s="250">
        <f>VLOOKUP($A894,'App C Assum'!$A:$I,5,FALSE)</f>
        <v>1950.3999899999999</v>
      </c>
      <c r="AA894" s="250">
        <f>VLOOKUP($A894,'App C Assum'!$A:$I,6,FALSE)</f>
        <v>0</v>
      </c>
      <c r="AB894" s="250">
        <f>VLOOKUP($A894,'App C Assum'!$A:$I,7,FALSE)</f>
        <v>0</v>
      </c>
      <c r="AC894" s="250">
        <f>VLOOKUP($A894,'App C Assum'!$A:$I,8,FALSE)</f>
        <v>0</v>
      </c>
      <c r="AD894" s="250">
        <f>VLOOKUP($A894,'App C Assum'!$A:$I,9,FALSE)</f>
        <v>0</v>
      </c>
      <c r="AG894" s="250">
        <f>VLOOKUP($A894,'App C Share Outflows'!$A:$I,5,FALSE)</f>
        <v>4870.1299575000003</v>
      </c>
      <c r="AH894" s="250">
        <f>VLOOKUP($A894,'App C Share Outflows'!$A:$I,6,FALSE)</f>
        <v>4870.1299575000003</v>
      </c>
      <c r="AI894" s="250">
        <f>VLOOKUP($A894,'App C Share Outflows'!$A:$I,7,FALSE)</f>
        <v>3359.8630825</v>
      </c>
      <c r="AJ894" s="250">
        <f>VLOOKUP($A894,'App C Share Outflows'!$A:$I,8,FALSE)</f>
        <v>0</v>
      </c>
      <c r="AK894" s="250">
        <f>VLOOKUP($A894,'App C Share Outflows'!$A:$I,9,FALSE)</f>
        <v>0</v>
      </c>
      <c r="AN894" s="250">
        <f>VLOOKUP($A894,'App C Share Inflows'!$A:$I,5,FALSE)</f>
        <v>-4789.1977999999999</v>
      </c>
      <c r="AO894" s="250">
        <f>VLOOKUP($A894,'App C Share Inflows'!$A:$I,6,FALSE)</f>
        <v>-4319.1977999999999</v>
      </c>
      <c r="AP894" s="250">
        <f>VLOOKUP($A894,'App C Share Inflows'!$A:$I,7,FALSE)</f>
        <v>0</v>
      </c>
      <c r="AQ894" s="250">
        <f>VLOOKUP($A894,'App C Share Inflows'!$A:$I,8,FALSE)</f>
        <v>0</v>
      </c>
      <c r="AR894" s="250">
        <f>VLOOKUP($A894,'App C Share Inflows'!$A:$I,9,FALSE)</f>
        <v>0</v>
      </c>
    </row>
    <row r="895" spans="1:44">
      <c r="A895" s="4">
        <v>99804</v>
      </c>
      <c r="B895" s="84" t="s">
        <v>884</v>
      </c>
      <c r="C895" s="249">
        <f>VLOOKUP($A895,'App C Total'!$A:$I,3,FALSE)</f>
        <v>9.7579999999999997E-5</v>
      </c>
      <c r="D895" s="44"/>
      <c r="E895" s="250">
        <f>VLOOKUP($A895,'App C Total'!$A:$I,5,FALSE)</f>
        <v>121024.73045499997</v>
      </c>
      <c r="F895" s="250">
        <f>VLOOKUP($A895,'App C Total'!$A:$I,6,FALSE)</f>
        <v>58710.478374999977</v>
      </c>
      <c r="G895" s="250">
        <f>VLOOKUP($A895,'App C Total'!$A:$I,7,FALSE)</f>
        <v>114618.97995499997</v>
      </c>
      <c r="H895" s="250">
        <f>VLOOKUP($A895,'App C Total'!$A:$I,8,FALSE)</f>
        <v>7314.2064799999998</v>
      </c>
      <c r="I895" s="250">
        <f>VLOOKUP($A895,'App C Total'!$A:$I,9,FALSE)</f>
        <v>0</v>
      </c>
      <c r="L895" s="250">
        <f>VLOOKUP($A895,'App C Exp'!$A:$I,5,FALSE)</f>
        <v>28044.394420000001</v>
      </c>
      <c r="M895" s="250">
        <f>VLOOKUP($A895,'App C Exp'!$A:$I,6,FALSE)</f>
        <v>20822.498619999998</v>
      </c>
      <c r="N895" s="250">
        <f>VLOOKUP($A895,'App C Exp'!$A:$I,7,FALSE)</f>
        <v>21597.576559999998</v>
      </c>
      <c r="O895" s="250">
        <f>VLOOKUP($A895,'App C Exp'!$A:$I,8,FALSE)</f>
        <v>0</v>
      </c>
      <c r="P895" s="250">
        <f>VLOOKUP($A895,'App C Exp'!$A:$I,9,FALSE)</f>
        <v>0</v>
      </c>
      <c r="S895" s="250">
        <f>VLOOKUP($A895,'App C Inv'!$A:$I,5,FALSE)</f>
        <v>43092.791700000002</v>
      </c>
      <c r="T895" s="250">
        <f>VLOOKUP($A895,'App C Inv'!$A:$I,6,FALSE)</f>
        <v>28570.643359999998</v>
      </c>
      <c r="U895" s="250">
        <f>VLOOKUP($A895,'App C Inv'!$A:$I,7,FALSE)</f>
        <v>93995.398699999991</v>
      </c>
      <c r="V895" s="250">
        <f>VLOOKUP($A895,'App C Inv'!$A:$I,8,FALSE)</f>
        <v>7314.2064799999998</v>
      </c>
      <c r="W895" s="250">
        <f>VLOOKUP($A895,'App C Inv'!$A:$I,9,FALSE)</f>
        <v>0</v>
      </c>
      <c r="Z895" s="250">
        <f>VLOOKUP($A895,'App C Assum'!$A:$I,5,FALSE)</f>
        <v>27463.20794</v>
      </c>
      <c r="AA895" s="250">
        <f>VLOOKUP($A895,'App C Assum'!$A:$I,6,FALSE)</f>
        <v>0</v>
      </c>
      <c r="AB895" s="250">
        <f>VLOOKUP($A895,'App C Assum'!$A:$I,7,FALSE)</f>
        <v>0</v>
      </c>
      <c r="AC895" s="250">
        <f>VLOOKUP($A895,'App C Assum'!$A:$I,8,FALSE)</f>
        <v>0</v>
      </c>
      <c r="AD895" s="250">
        <f>VLOOKUP($A895,'App C Assum'!$A:$I,9,FALSE)</f>
        <v>0</v>
      </c>
      <c r="AG895" s="250">
        <f>VLOOKUP($A895,'App C Share Outflows'!$A:$I,5,FALSE)</f>
        <v>23398.331699999995</v>
      </c>
      <c r="AH895" s="250">
        <f>VLOOKUP($A895,'App C Share Outflows'!$A:$I,6,FALSE)</f>
        <v>10291.331699999995</v>
      </c>
      <c r="AI895" s="250">
        <f>VLOOKUP($A895,'App C Share Outflows'!$A:$I,7,FALSE)</f>
        <v>0</v>
      </c>
      <c r="AJ895" s="250">
        <f>VLOOKUP($A895,'App C Share Outflows'!$A:$I,8,FALSE)</f>
        <v>0</v>
      </c>
      <c r="AK895" s="250">
        <f>VLOOKUP($A895,'App C Share Outflows'!$A:$I,9,FALSE)</f>
        <v>0</v>
      </c>
      <c r="AN895" s="250">
        <f>VLOOKUP($A895,'App C Share Inflows'!$A:$I,5,FALSE)</f>
        <v>-973.99530500001765</v>
      </c>
      <c r="AO895" s="250">
        <f>VLOOKUP($A895,'App C Share Inflows'!$A:$I,6,FALSE)</f>
        <v>-973.99530500001765</v>
      </c>
      <c r="AP895" s="250">
        <f>VLOOKUP($A895,'App C Share Inflows'!$A:$I,7,FALSE)</f>
        <v>-973.99530500001765</v>
      </c>
      <c r="AQ895" s="250">
        <f>VLOOKUP($A895,'App C Share Inflows'!$A:$I,8,FALSE)</f>
        <v>0</v>
      </c>
      <c r="AR895" s="250">
        <f>VLOOKUP($A895,'App C Share Inflows'!$A:$I,9,FALSE)</f>
        <v>0</v>
      </c>
    </row>
    <row r="896" spans="1:44">
      <c r="A896" s="4">
        <v>99811</v>
      </c>
      <c r="B896" s="84" t="s">
        <v>885</v>
      </c>
      <c r="C896" s="249">
        <f>VLOOKUP($A896,'App C Total'!$A:$I,3,FALSE)</f>
        <v>5.7056499999999996E-3</v>
      </c>
      <c r="D896" s="44"/>
      <c r="E896" s="250">
        <f>VLOOKUP($A896,'App C Total'!$A:$I,5,FALSE)</f>
        <v>5281117.2213375</v>
      </c>
      <c r="F896" s="250">
        <f>VLOOKUP($A896,'App C Total'!$A:$I,6,FALSE)</f>
        <v>2515487.8619374996</v>
      </c>
      <c r="G896" s="250">
        <f>VLOOKUP($A896,'App C Total'!$A:$I,7,FALSE)</f>
        <v>6575936.4409124982</v>
      </c>
      <c r="H896" s="250">
        <f>VLOOKUP($A896,'App C Total'!$A:$I,8,FALSE)</f>
        <v>427672.70139999996</v>
      </c>
      <c r="I896" s="250">
        <f>VLOOKUP($A896,'App C Total'!$A:$I,9,FALSE)</f>
        <v>0</v>
      </c>
      <c r="L896" s="250">
        <f>VLOOKUP($A896,'App C Exp'!$A:$I,5,FALSE)</f>
        <v>1639798.1043499999</v>
      </c>
      <c r="M896" s="250">
        <f>VLOOKUP($A896,'App C Exp'!$A:$I,6,FALSE)</f>
        <v>1217522.9478499999</v>
      </c>
      <c r="N896" s="250">
        <f>VLOOKUP($A896,'App C Exp'!$A:$I,7,FALSE)</f>
        <v>1262842.9257999999</v>
      </c>
      <c r="O896" s="250">
        <f>VLOOKUP($A896,'App C Exp'!$A:$I,8,FALSE)</f>
        <v>0</v>
      </c>
      <c r="P896" s="250">
        <f>VLOOKUP($A896,'App C Exp'!$A:$I,9,FALSE)</f>
        <v>0</v>
      </c>
      <c r="S896" s="250">
        <f>VLOOKUP($A896,'App C Inv'!$A:$I,5,FALSE)</f>
        <v>2519700.62475</v>
      </c>
      <c r="T896" s="250">
        <f>VLOOKUP($A896,'App C Inv'!$A:$I,6,FALSE)</f>
        <v>1670568.6747999999</v>
      </c>
      <c r="U896" s="250">
        <f>VLOOKUP($A896,'App C Inv'!$A:$I,7,FALSE)</f>
        <v>5496052.9472499993</v>
      </c>
      <c r="V896" s="250">
        <f>VLOOKUP($A896,'App C Inv'!$A:$I,8,FALSE)</f>
        <v>427672.70139999996</v>
      </c>
      <c r="W896" s="250">
        <f>VLOOKUP($A896,'App C Inv'!$A:$I,9,FALSE)</f>
        <v>0</v>
      </c>
      <c r="Z896" s="250">
        <f>VLOOKUP($A896,'App C Assum'!$A:$I,5,FALSE)</f>
        <v>1605815.2529499999</v>
      </c>
      <c r="AA896" s="250">
        <f>VLOOKUP($A896,'App C Assum'!$A:$I,6,FALSE)</f>
        <v>0</v>
      </c>
      <c r="AB896" s="250">
        <f>VLOOKUP($A896,'App C Assum'!$A:$I,7,FALSE)</f>
        <v>0</v>
      </c>
      <c r="AC896" s="250">
        <f>VLOOKUP($A896,'App C Assum'!$A:$I,8,FALSE)</f>
        <v>0</v>
      </c>
      <c r="AD896" s="250">
        <f>VLOOKUP($A896,'App C Assum'!$A:$I,9,FALSE)</f>
        <v>0</v>
      </c>
      <c r="AG896" s="250">
        <f>VLOOKUP($A896,'App C Share Outflows'!$A:$I,5,FALSE)</f>
        <v>0</v>
      </c>
      <c r="AH896" s="250">
        <f>VLOOKUP($A896,'App C Share Outflows'!$A:$I,6,FALSE)</f>
        <v>0</v>
      </c>
      <c r="AI896" s="250">
        <f>VLOOKUP($A896,'App C Share Outflows'!$A:$I,7,FALSE)</f>
        <v>0</v>
      </c>
      <c r="AJ896" s="250">
        <f>VLOOKUP($A896,'App C Share Outflows'!$A:$I,8,FALSE)</f>
        <v>0</v>
      </c>
      <c r="AK896" s="250">
        <f>VLOOKUP($A896,'App C Share Outflows'!$A:$I,9,FALSE)</f>
        <v>0</v>
      </c>
      <c r="AN896" s="250">
        <f>VLOOKUP($A896,'App C Share Inflows'!$A:$I,5,FALSE)</f>
        <v>-484196.76071250002</v>
      </c>
      <c r="AO896" s="250">
        <f>VLOOKUP($A896,'App C Share Inflows'!$A:$I,6,FALSE)</f>
        <v>-372603.76071250002</v>
      </c>
      <c r="AP896" s="250">
        <f>VLOOKUP($A896,'App C Share Inflows'!$A:$I,7,FALSE)</f>
        <v>-182959.43213750009</v>
      </c>
      <c r="AQ896" s="250">
        <f>VLOOKUP($A896,'App C Share Inflows'!$A:$I,8,FALSE)</f>
        <v>0</v>
      </c>
      <c r="AR896" s="250">
        <f>VLOOKUP($A896,'App C Share Inflows'!$A:$I,9,FALSE)</f>
        <v>0</v>
      </c>
    </row>
    <row r="897" spans="1:44">
      <c r="A897" s="4">
        <v>99812</v>
      </c>
      <c r="B897" s="84" t="s">
        <v>886</v>
      </c>
      <c r="C897" s="249">
        <f>VLOOKUP($A897,'App C Total'!$A:$I,3,FALSE)</f>
        <v>1.562E-5</v>
      </c>
      <c r="D897" s="44"/>
      <c r="E897" s="250">
        <f>VLOOKUP($A897,'App C Total'!$A:$I,5,FALSE)</f>
        <v>30253.697945000007</v>
      </c>
      <c r="F897" s="250">
        <f>VLOOKUP($A897,'App C Total'!$A:$I,6,FALSE)</f>
        <v>17321.906825000005</v>
      </c>
      <c r="G897" s="250">
        <f>VLOOKUP($A897,'App C Total'!$A:$I,7,FALSE)</f>
        <v>23107.076845000003</v>
      </c>
      <c r="H897" s="250">
        <f>VLOOKUP($A897,'App C Total'!$A:$I,8,FALSE)</f>
        <v>1170.8127199999999</v>
      </c>
      <c r="I897" s="250">
        <f>VLOOKUP($A897,'App C Total'!$A:$I,9,FALSE)</f>
        <v>0</v>
      </c>
      <c r="L897" s="250">
        <f>VLOOKUP($A897,'App C Exp'!$A:$I,5,FALSE)</f>
        <v>4489.17238</v>
      </c>
      <c r="M897" s="250">
        <f>VLOOKUP($A897,'App C Exp'!$A:$I,6,FALSE)</f>
        <v>3333.13618</v>
      </c>
      <c r="N897" s="250">
        <f>VLOOKUP($A897,'App C Exp'!$A:$I,7,FALSE)</f>
        <v>3457.2058400000001</v>
      </c>
      <c r="O897" s="250">
        <f>VLOOKUP($A897,'App C Exp'!$A:$I,8,FALSE)</f>
        <v>0</v>
      </c>
      <c r="P897" s="250">
        <f>VLOOKUP($A897,'App C Exp'!$A:$I,9,FALSE)</f>
        <v>0</v>
      </c>
      <c r="S897" s="250">
        <f>VLOOKUP($A897,'App C Inv'!$A:$I,5,FALSE)</f>
        <v>6898.0262999999995</v>
      </c>
      <c r="T897" s="250">
        <f>VLOOKUP($A897,'App C Inv'!$A:$I,6,FALSE)</f>
        <v>4573.41104</v>
      </c>
      <c r="U897" s="250">
        <f>VLOOKUP($A897,'App C Inv'!$A:$I,7,FALSE)</f>
        <v>15046.1993</v>
      </c>
      <c r="V897" s="250">
        <f>VLOOKUP($A897,'App C Inv'!$A:$I,8,FALSE)</f>
        <v>1170.8127199999999</v>
      </c>
      <c r="W897" s="250">
        <f>VLOOKUP($A897,'App C Inv'!$A:$I,9,FALSE)</f>
        <v>0</v>
      </c>
      <c r="Z897" s="250">
        <f>VLOOKUP($A897,'App C Assum'!$A:$I,5,FALSE)</f>
        <v>4396.1396599999998</v>
      </c>
      <c r="AA897" s="250">
        <f>VLOOKUP($A897,'App C Assum'!$A:$I,6,FALSE)</f>
        <v>0</v>
      </c>
      <c r="AB897" s="250">
        <f>VLOOKUP($A897,'App C Assum'!$A:$I,7,FALSE)</f>
        <v>0</v>
      </c>
      <c r="AC897" s="250">
        <f>VLOOKUP($A897,'App C Assum'!$A:$I,8,FALSE)</f>
        <v>0</v>
      </c>
      <c r="AD897" s="250">
        <f>VLOOKUP($A897,'App C Assum'!$A:$I,9,FALSE)</f>
        <v>0</v>
      </c>
      <c r="AG897" s="250">
        <f>VLOOKUP($A897,'App C Share Outflows'!$A:$I,5,FALSE)</f>
        <v>14868.180455000005</v>
      </c>
      <c r="AH897" s="250">
        <f>VLOOKUP($A897,'App C Share Outflows'!$A:$I,6,FALSE)</f>
        <v>9813.1804550000052</v>
      </c>
      <c r="AI897" s="250">
        <f>VLOOKUP($A897,'App C Share Outflows'!$A:$I,7,FALSE)</f>
        <v>4603.6717050000034</v>
      </c>
      <c r="AJ897" s="250">
        <f>VLOOKUP($A897,'App C Share Outflows'!$A:$I,8,FALSE)</f>
        <v>0</v>
      </c>
      <c r="AK897" s="250">
        <f>VLOOKUP($A897,'App C Share Outflows'!$A:$I,9,FALSE)</f>
        <v>0</v>
      </c>
      <c r="AN897" s="250">
        <f>VLOOKUP($A897,'App C Share Inflows'!$A:$I,5,FALSE)</f>
        <v>-397.82084999999825</v>
      </c>
      <c r="AO897" s="250">
        <f>VLOOKUP($A897,'App C Share Inflows'!$A:$I,6,FALSE)</f>
        <v>-397.82084999999825</v>
      </c>
      <c r="AP897" s="250">
        <f>VLOOKUP($A897,'App C Share Inflows'!$A:$I,7,FALSE)</f>
        <v>0</v>
      </c>
      <c r="AQ897" s="250">
        <f>VLOOKUP($A897,'App C Share Inflows'!$A:$I,8,FALSE)</f>
        <v>0</v>
      </c>
      <c r="AR897" s="250">
        <f>VLOOKUP($A897,'App C Share Inflows'!$A:$I,9,FALSE)</f>
        <v>0</v>
      </c>
    </row>
    <row r="898" spans="1:44">
      <c r="A898" s="4">
        <v>99818</v>
      </c>
      <c r="B898" s="84" t="s">
        <v>887</v>
      </c>
      <c r="C898" s="249">
        <f>VLOOKUP($A898,'App C Total'!$A:$I,3,FALSE)</f>
        <v>4.2230000000000001E-5</v>
      </c>
      <c r="D898" s="44"/>
      <c r="E898" s="250">
        <f>VLOOKUP($A898,'App C Total'!$A:$I,5,FALSE)</f>
        <v>37473.740667500002</v>
      </c>
      <c r="F898" s="250">
        <f>VLOOKUP($A898,'App C Total'!$A:$I,6,FALSE)</f>
        <v>29494.165187499995</v>
      </c>
      <c r="G898" s="250">
        <f>VLOOKUP($A898,'App C Total'!$A:$I,7,FALSE)</f>
        <v>50359.142867500006</v>
      </c>
      <c r="H898" s="250">
        <f>VLOOKUP($A898,'App C Total'!$A:$I,8,FALSE)</f>
        <v>3165.3918800000001</v>
      </c>
      <c r="I898" s="250">
        <f>VLOOKUP($A898,'App C Total'!$A:$I,9,FALSE)</f>
        <v>0</v>
      </c>
      <c r="L898" s="250">
        <f>VLOOKUP($A898,'App C Exp'!$A:$I,5,FALSE)</f>
        <v>12136.859770000001</v>
      </c>
      <c r="M898" s="250">
        <f>VLOOKUP($A898,'App C Exp'!$A:$I,6,FALSE)</f>
        <v>9011.4174700000003</v>
      </c>
      <c r="N898" s="250">
        <f>VLOOKUP($A898,'App C Exp'!$A:$I,7,FALSE)</f>
        <v>9346.8503600000004</v>
      </c>
      <c r="O898" s="250">
        <f>VLOOKUP($A898,'App C Exp'!$A:$I,8,FALSE)</f>
        <v>0</v>
      </c>
      <c r="P898" s="250">
        <f>VLOOKUP($A898,'App C Exp'!$A:$I,9,FALSE)</f>
        <v>0</v>
      </c>
      <c r="S898" s="250">
        <f>VLOOKUP($A898,'App C Inv'!$A:$I,5,FALSE)</f>
        <v>18649.401450000001</v>
      </c>
      <c r="T898" s="250">
        <f>VLOOKUP($A898,'App C Inv'!$A:$I,6,FALSE)</f>
        <v>12364.606159999999</v>
      </c>
      <c r="U898" s="250">
        <f>VLOOKUP($A898,'App C Inv'!$A:$I,7,FALSE)</f>
        <v>40678.680950000002</v>
      </c>
      <c r="V898" s="250">
        <f>VLOOKUP($A898,'App C Inv'!$A:$I,8,FALSE)</f>
        <v>3165.3918800000001</v>
      </c>
      <c r="W898" s="250">
        <f>VLOOKUP($A898,'App C Inv'!$A:$I,9,FALSE)</f>
        <v>0</v>
      </c>
      <c r="Z898" s="250">
        <f>VLOOKUP($A898,'App C Assum'!$A:$I,5,FALSE)</f>
        <v>11885.337890000001</v>
      </c>
      <c r="AA898" s="250">
        <f>VLOOKUP($A898,'App C Assum'!$A:$I,6,FALSE)</f>
        <v>0</v>
      </c>
      <c r="AB898" s="250">
        <f>VLOOKUP($A898,'App C Assum'!$A:$I,7,FALSE)</f>
        <v>0</v>
      </c>
      <c r="AC898" s="250">
        <f>VLOOKUP($A898,'App C Assum'!$A:$I,8,FALSE)</f>
        <v>0</v>
      </c>
      <c r="AD898" s="250">
        <f>VLOOKUP($A898,'App C Assum'!$A:$I,9,FALSE)</f>
        <v>0</v>
      </c>
      <c r="AG898" s="250">
        <f>VLOOKUP($A898,'App C Share Outflows'!$A:$I,5,FALSE)</f>
        <v>8858.3440574999968</v>
      </c>
      <c r="AH898" s="250">
        <f>VLOOKUP($A898,'App C Share Outflows'!$A:$I,6,FALSE)</f>
        <v>8858.3440574999968</v>
      </c>
      <c r="AI898" s="250">
        <f>VLOOKUP($A898,'App C Share Outflows'!$A:$I,7,FALSE)</f>
        <v>333.6115575000008</v>
      </c>
      <c r="AJ898" s="250">
        <f>VLOOKUP($A898,'App C Share Outflows'!$A:$I,8,FALSE)</f>
        <v>0</v>
      </c>
      <c r="AK898" s="250">
        <f>VLOOKUP($A898,'App C Share Outflows'!$A:$I,9,FALSE)</f>
        <v>0</v>
      </c>
      <c r="AN898" s="250">
        <f>VLOOKUP($A898,'App C Share Inflows'!$A:$I,5,FALSE)</f>
        <v>-14056.202499999999</v>
      </c>
      <c r="AO898" s="250">
        <f>VLOOKUP($A898,'App C Share Inflows'!$A:$I,6,FALSE)</f>
        <v>-740.20249999999942</v>
      </c>
      <c r="AP898" s="250">
        <f>VLOOKUP($A898,'App C Share Inflows'!$A:$I,7,FALSE)</f>
        <v>0</v>
      </c>
      <c r="AQ898" s="250">
        <f>VLOOKUP($A898,'App C Share Inflows'!$A:$I,8,FALSE)</f>
        <v>0</v>
      </c>
      <c r="AR898" s="250">
        <f>VLOOKUP($A898,'App C Share Inflows'!$A:$I,9,FALSE)</f>
        <v>0</v>
      </c>
    </row>
    <row r="899" spans="1:44">
      <c r="A899" s="4">
        <v>99821</v>
      </c>
      <c r="B899" s="84" t="s">
        <v>888</v>
      </c>
      <c r="C899" s="249">
        <f>VLOOKUP($A899,'App C Total'!$A:$I,3,FALSE)</f>
        <v>8.5560000000000001E-5</v>
      </c>
      <c r="D899" s="44"/>
      <c r="E899" s="250">
        <f>VLOOKUP($A899,'App C Total'!$A:$I,5,FALSE)</f>
        <v>79351.015734999994</v>
      </c>
      <c r="F899" s="250">
        <f>VLOOKUP($A899,'App C Total'!$A:$I,6,FALSE)</f>
        <v>24758.161174999987</v>
      </c>
      <c r="G899" s="250">
        <f>VLOOKUP($A899,'App C Total'!$A:$I,7,FALSE)</f>
        <v>90462.942159999991</v>
      </c>
      <c r="H899" s="250">
        <f>VLOOKUP($A899,'App C Total'!$A:$I,8,FALSE)</f>
        <v>6413.2353599999997</v>
      </c>
      <c r="I899" s="250">
        <f>VLOOKUP($A899,'App C Total'!$A:$I,9,FALSE)</f>
        <v>0</v>
      </c>
      <c r="L899" s="250">
        <f>VLOOKUP($A899,'App C Exp'!$A:$I,5,FALSE)</f>
        <v>24589.85844</v>
      </c>
      <c r="M899" s="250">
        <f>VLOOKUP($A899,'App C Exp'!$A:$I,6,FALSE)</f>
        <v>18257.562839999999</v>
      </c>
      <c r="N899" s="250">
        <f>VLOOKUP($A899,'App C Exp'!$A:$I,7,FALSE)</f>
        <v>18937.165919999999</v>
      </c>
      <c r="O899" s="250">
        <f>VLOOKUP($A899,'App C Exp'!$A:$I,8,FALSE)</f>
        <v>0</v>
      </c>
      <c r="P899" s="250">
        <f>VLOOKUP($A899,'App C Exp'!$A:$I,9,FALSE)</f>
        <v>0</v>
      </c>
      <c r="S899" s="250">
        <f>VLOOKUP($A899,'App C Inv'!$A:$I,5,FALSE)</f>
        <v>37784.579400000002</v>
      </c>
      <c r="T899" s="250">
        <f>VLOOKUP($A899,'App C Inv'!$A:$I,6,FALSE)</f>
        <v>25051.283520000001</v>
      </c>
      <c r="U899" s="250">
        <f>VLOOKUP($A899,'App C Inv'!$A:$I,7,FALSE)</f>
        <v>82416.953399999999</v>
      </c>
      <c r="V899" s="250">
        <f>VLOOKUP($A899,'App C Inv'!$A:$I,8,FALSE)</f>
        <v>6413.2353599999997</v>
      </c>
      <c r="W899" s="250">
        <f>VLOOKUP($A899,'App C Inv'!$A:$I,9,FALSE)</f>
        <v>0</v>
      </c>
      <c r="Z899" s="250">
        <f>VLOOKUP($A899,'App C Assum'!$A:$I,5,FALSE)</f>
        <v>24080.263080000001</v>
      </c>
      <c r="AA899" s="250">
        <f>VLOOKUP($A899,'App C Assum'!$A:$I,6,FALSE)</f>
        <v>0</v>
      </c>
      <c r="AB899" s="250">
        <f>VLOOKUP($A899,'App C Assum'!$A:$I,7,FALSE)</f>
        <v>0</v>
      </c>
      <c r="AC899" s="250">
        <f>VLOOKUP($A899,'App C Assum'!$A:$I,8,FALSE)</f>
        <v>0</v>
      </c>
      <c r="AD899" s="250">
        <f>VLOOKUP($A899,'App C Assum'!$A:$I,9,FALSE)</f>
        <v>0</v>
      </c>
      <c r="AG899" s="250">
        <f>VLOOKUP($A899,'App C Share Outflows'!$A:$I,5,FALSE)</f>
        <v>11447</v>
      </c>
      <c r="AH899" s="250">
        <f>VLOOKUP($A899,'App C Share Outflows'!$A:$I,6,FALSE)</f>
        <v>0</v>
      </c>
      <c r="AI899" s="250">
        <f>VLOOKUP($A899,'App C Share Outflows'!$A:$I,7,FALSE)</f>
        <v>0</v>
      </c>
      <c r="AJ899" s="250">
        <f>VLOOKUP($A899,'App C Share Outflows'!$A:$I,8,FALSE)</f>
        <v>0</v>
      </c>
      <c r="AK899" s="250">
        <f>VLOOKUP($A899,'App C Share Outflows'!$A:$I,9,FALSE)</f>
        <v>0</v>
      </c>
      <c r="AN899" s="250">
        <f>VLOOKUP($A899,'App C Share Inflows'!$A:$I,5,FALSE)</f>
        <v>-18550.685185000009</v>
      </c>
      <c r="AO899" s="250">
        <f>VLOOKUP($A899,'App C Share Inflows'!$A:$I,6,FALSE)</f>
        <v>-18550.685185000009</v>
      </c>
      <c r="AP899" s="250">
        <f>VLOOKUP($A899,'App C Share Inflows'!$A:$I,7,FALSE)</f>
        <v>-10891.177160000007</v>
      </c>
      <c r="AQ899" s="250">
        <f>VLOOKUP($A899,'App C Share Inflows'!$A:$I,8,FALSE)</f>
        <v>0</v>
      </c>
      <c r="AR899" s="250">
        <f>VLOOKUP($A899,'App C Share Inflows'!$A:$I,9,FALSE)</f>
        <v>0</v>
      </c>
    </row>
    <row r="900" spans="1:44">
      <c r="A900" s="4">
        <v>99831</v>
      </c>
      <c r="B900" s="84" t="s">
        <v>889</v>
      </c>
      <c r="C900" s="249">
        <f>VLOOKUP($A900,'App C Total'!$A:$I,3,FALSE)</f>
        <v>3.5179999999999999E-5</v>
      </c>
      <c r="D900" s="44"/>
      <c r="E900" s="250">
        <f>VLOOKUP($A900,'App C Total'!$A:$I,5,FALSE)</f>
        <v>30946.917729999994</v>
      </c>
      <c r="F900" s="250">
        <f>VLOOKUP($A900,'App C Total'!$A:$I,6,FALSE)</f>
        <v>23156.488049999993</v>
      </c>
      <c r="G900" s="250">
        <f>VLOOKUP($A900,'App C Total'!$A:$I,7,FALSE)</f>
        <v>42044.351504999999</v>
      </c>
      <c r="H900" s="250">
        <f>VLOOKUP($A900,'App C Total'!$A:$I,8,FALSE)</f>
        <v>2636.95208</v>
      </c>
      <c r="I900" s="250">
        <f>VLOOKUP($A900,'App C Total'!$A:$I,9,FALSE)</f>
        <v>0</v>
      </c>
      <c r="L900" s="250">
        <f>VLOOKUP($A900,'App C Exp'!$A:$I,5,FALSE)</f>
        <v>10110.696819999999</v>
      </c>
      <c r="M900" s="250">
        <f>VLOOKUP($A900,'App C Exp'!$A:$I,6,FALSE)</f>
        <v>7507.02502</v>
      </c>
      <c r="N900" s="250">
        <f>VLOOKUP($A900,'App C Exp'!$A:$I,7,FALSE)</f>
        <v>7786.4597599999997</v>
      </c>
      <c r="O900" s="250">
        <f>VLOOKUP($A900,'App C Exp'!$A:$I,8,FALSE)</f>
        <v>0</v>
      </c>
      <c r="P900" s="250">
        <f>VLOOKUP($A900,'App C Exp'!$A:$I,9,FALSE)</f>
        <v>0</v>
      </c>
      <c r="S900" s="250">
        <f>VLOOKUP($A900,'App C Inv'!$A:$I,5,FALSE)</f>
        <v>15536.0157</v>
      </c>
      <c r="T900" s="250">
        <f>VLOOKUP($A900,'App C Inv'!$A:$I,6,FALSE)</f>
        <v>10300.422559999999</v>
      </c>
      <c r="U900" s="250">
        <f>VLOOKUP($A900,'App C Inv'!$A:$I,7,FALSE)</f>
        <v>33887.662700000001</v>
      </c>
      <c r="V900" s="250">
        <f>VLOOKUP($A900,'App C Inv'!$A:$I,8,FALSE)</f>
        <v>2636.95208</v>
      </c>
      <c r="W900" s="250">
        <f>VLOOKUP($A900,'App C Inv'!$A:$I,9,FALSE)</f>
        <v>0</v>
      </c>
      <c r="Z900" s="250">
        <f>VLOOKUP($A900,'App C Assum'!$A:$I,5,FALSE)</f>
        <v>9901.1647400000002</v>
      </c>
      <c r="AA900" s="250">
        <f>VLOOKUP($A900,'App C Assum'!$A:$I,6,FALSE)</f>
        <v>0</v>
      </c>
      <c r="AB900" s="250">
        <f>VLOOKUP($A900,'App C Assum'!$A:$I,7,FALSE)</f>
        <v>0</v>
      </c>
      <c r="AC900" s="250">
        <f>VLOOKUP($A900,'App C Assum'!$A:$I,8,FALSE)</f>
        <v>0</v>
      </c>
      <c r="AD900" s="250">
        <f>VLOOKUP($A900,'App C Assum'!$A:$I,9,FALSE)</f>
        <v>0</v>
      </c>
      <c r="AG900" s="250">
        <f>VLOOKUP($A900,'App C Share Outflows'!$A:$I,5,FALSE)</f>
        <v>5349.0404699999908</v>
      </c>
      <c r="AH900" s="250">
        <f>VLOOKUP($A900,'App C Share Outflows'!$A:$I,6,FALSE)</f>
        <v>5349.0404699999908</v>
      </c>
      <c r="AI900" s="250">
        <f>VLOOKUP($A900,'App C Share Outflows'!$A:$I,7,FALSE)</f>
        <v>370.22904499999731</v>
      </c>
      <c r="AJ900" s="250">
        <f>VLOOKUP($A900,'App C Share Outflows'!$A:$I,8,FALSE)</f>
        <v>0</v>
      </c>
      <c r="AK900" s="250">
        <f>VLOOKUP($A900,'App C Share Outflows'!$A:$I,9,FALSE)</f>
        <v>0</v>
      </c>
      <c r="AN900" s="250">
        <f>VLOOKUP($A900,'App C Share Inflows'!$A:$I,5,FALSE)</f>
        <v>-9950</v>
      </c>
      <c r="AO900" s="250">
        <f>VLOOKUP($A900,'App C Share Inflows'!$A:$I,6,FALSE)</f>
        <v>0</v>
      </c>
      <c r="AP900" s="250">
        <f>VLOOKUP($A900,'App C Share Inflows'!$A:$I,7,FALSE)</f>
        <v>0</v>
      </c>
      <c r="AQ900" s="250">
        <f>VLOOKUP($A900,'App C Share Inflows'!$A:$I,8,FALSE)</f>
        <v>0</v>
      </c>
      <c r="AR900" s="250">
        <f>VLOOKUP($A900,'App C Share Inflows'!$A:$I,9,FALSE)</f>
        <v>0</v>
      </c>
    </row>
    <row r="901" spans="1:44">
      <c r="A901" s="4">
        <v>99841</v>
      </c>
      <c r="B901" s="84" t="s">
        <v>890</v>
      </c>
      <c r="C901" s="249">
        <f>VLOOKUP($A901,'App C Total'!$A:$I,3,FALSE)</f>
        <v>5.0510000000000003E-5</v>
      </c>
      <c r="D901" s="44"/>
      <c r="E901" s="250">
        <f>VLOOKUP($A901,'App C Total'!$A:$I,5,FALSE)</f>
        <v>48061.385697500002</v>
      </c>
      <c r="F901" s="250">
        <f>VLOOKUP($A901,'App C Total'!$A:$I,6,FALSE)</f>
        <v>20063.40493750001</v>
      </c>
      <c r="G901" s="250">
        <f>VLOOKUP($A901,'App C Total'!$A:$I,7,FALSE)</f>
        <v>54888.129197500006</v>
      </c>
      <c r="H901" s="250">
        <f>VLOOKUP($A901,'App C Total'!$A:$I,8,FALSE)</f>
        <v>3786.02756</v>
      </c>
      <c r="I901" s="250">
        <f>VLOOKUP($A901,'App C Total'!$A:$I,9,FALSE)</f>
        <v>0</v>
      </c>
      <c r="L901" s="250">
        <f>VLOOKUP($A901,'App C Exp'!$A:$I,5,FALSE)</f>
        <v>14516.523490000001</v>
      </c>
      <c r="M901" s="250">
        <f>VLOOKUP($A901,'App C Exp'!$A:$I,6,FALSE)</f>
        <v>10778.278390000001</v>
      </c>
      <c r="N901" s="250">
        <f>VLOOKUP($A901,'App C Exp'!$A:$I,7,FALSE)</f>
        <v>11179.47932</v>
      </c>
      <c r="O901" s="250">
        <f>VLOOKUP($A901,'App C Exp'!$A:$I,8,FALSE)</f>
        <v>0</v>
      </c>
      <c r="P901" s="250">
        <f>VLOOKUP($A901,'App C Exp'!$A:$I,9,FALSE)</f>
        <v>0</v>
      </c>
      <c r="S901" s="250">
        <f>VLOOKUP($A901,'App C Inv'!$A:$I,5,FALSE)</f>
        <v>22305.97365</v>
      </c>
      <c r="T901" s="250">
        <f>VLOOKUP($A901,'App C Inv'!$A:$I,6,FALSE)</f>
        <v>14788.923920000001</v>
      </c>
      <c r="U901" s="250">
        <f>VLOOKUP($A901,'App C Inv'!$A:$I,7,FALSE)</f>
        <v>48654.515149999999</v>
      </c>
      <c r="V901" s="250">
        <f>VLOOKUP($A901,'App C Inv'!$A:$I,8,FALSE)</f>
        <v>3786.02756</v>
      </c>
      <c r="W901" s="250">
        <f>VLOOKUP($A901,'App C Inv'!$A:$I,9,FALSE)</f>
        <v>0</v>
      </c>
      <c r="Z901" s="250">
        <f>VLOOKUP($A901,'App C Assum'!$A:$I,5,FALSE)</f>
        <v>14215.685930000001</v>
      </c>
      <c r="AA901" s="250">
        <f>VLOOKUP($A901,'App C Assum'!$A:$I,6,FALSE)</f>
        <v>0</v>
      </c>
      <c r="AB901" s="250">
        <f>VLOOKUP($A901,'App C Assum'!$A:$I,7,FALSE)</f>
        <v>0</v>
      </c>
      <c r="AC901" s="250">
        <f>VLOOKUP($A901,'App C Assum'!$A:$I,8,FALSE)</f>
        <v>0</v>
      </c>
      <c r="AD901" s="250">
        <f>VLOOKUP($A901,'App C Assum'!$A:$I,9,FALSE)</f>
        <v>0</v>
      </c>
      <c r="AG901" s="250">
        <f>VLOOKUP($A901,'App C Share Outflows'!$A:$I,5,FALSE)</f>
        <v>4970.7566499999994</v>
      </c>
      <c r="AH901" s="250">
        <f>VLOOKUP($A901,'App C Share Outflows'!$A:$I,6,FALSE)</f>
        <v>2443.7566499999994</v>
      </c>
      <c r="AI901" s="250">
        <f>VLOOKUP($A901,'App C Share Outflows'!$A:$I,7,FALSE)</f>
        <v>0</v>
      </c>
      <c r="AJ901" s="250">
        <f>VLOOKUP($A901,'App C Share Outflows'!$A:$I,8,FALSE)</f>
        <v>0</v>
      </c>
      <c r="AK901" s="250">
        <f>VLOOKUP($A901,'App C Share Outflows'!$A:$I,9,FALSE)</f>
        <v>0</v>
      </c>
      <c r="AN901" s="250">
        <f>VLOOKUP($A901,'App C Share Inflows'!$A:$I,5,FALSE)</f>
        <v>-7947.5540224999913</v>
      </c>
      <c r="AO901" s="250">
        <f>VLOOKUP($A901,'App C Share Inflows'!$A:$I,6,FALSE)</f>
        <v>-7947.5540224999913</v>
      </c>
      <c r="AP901" s="250">
        <f>VLOOKUP($A901,'App C Share Inflows'!$A:$I,7,FALSE)</f>
        <v>-4945.865272499992</v>
      </c>
      <c r="AQ901" s="250">
        <f>VLOOKUP($A901,'App C Share Inflows'!$A:$I,8,FALSE)</f>
        <v>0</v>
      </c>
      <c r="AR901" s="250">
        <f>VLOOKUP($A901,'App C Share Inflows'!$A:$I,9,FALSE)</f>
        <v>0</v>
      </c>
    </row>
    <row r="902" spans="1:44">
      <c r="A902" s="4">
        <v>99851</v>
      </c>
      <c r="B902" s="84" t="s">
        <v>891</v>
      </c>
      <c r="C902" s="249">
        <f>VLOOKUP($A902,'App C Total'!$A:$I,3,FALSE)</f>
        <v>1.3010000000000001E-5</v>
      </c>
      <c r="D902" s="44"/>
      <c r="E902" s="250">
        <f>VLOOKUP($A902,'App C Total'!$A:$I,5,FALSE)</f>
        <v>15169.615772500001</v>
      </c>
      <c r="F902" s="250">
        <f>VLOOKUP($A902,'App C Total'!$A:$I,6,FALSE)</f>
        <v>8779.9850125000012</v>
      </c>
      <c r="G902" s="250">
        <f>VLOOKUP($A902,'App C Total'!$A:$I,7,FALSE)</f>
        <v>12861.981422500003</v>
      </c>
      <c r="H902" s="250">
        <f>VLOOKUP($A902,'App C Total'!$A:$I,8,FALSE)</f>
        <v>975.17756000000008</v>
      </c>
      <c r="I902" s="250">
        <f>VLOOKUP($A902,'App C Total'!$A:$I,9,FALSE)</f>
        <v>0</v>
      </c>
      <c r="L902" s="250">
        <f>VLOOKUP($A902,'App C Exp'!$A:$I,5,FALSE)</f>
        <v>3739.0609900000004</v>
      </c>
      <c r="M902" s="250">
        <f>VLOOKUP($A902,'App C Exp'!$A:$I,6,FALSE)</f>
        <v>2776.1908900000003</v>
      </c>
      <c r="N902" s="250">
        <f>VLOOKUP($A902,'App C Exp'!$A:$I,7,FALSE)</f>
        <v>2879.5293200000001</v>
      </c>
      <c r="O902" s="250">
        <f>VLOOKUP($A902,'App C Exp'!$A:$I,8,FALSE)</f>
        <v>0</v>
      </c>
      <c r="P902" s="250">
        <f>VLOOKUP($A902,'App C Exp'!$A:$I,9,FALSE)</f>
        <v>0</v>
      </c>
      <c r="S902" s="250">
        <f>VLOOKUP($A902,'App C Inv'!$A:$I,5,FALSE)</f>
        <v>5745.4111499999999</v>
      </c>
      <c r="T902" s="250">
        <f>VLOOKUP($A902,'App C Inv'!$A:$I,6,FALSE)</f>
        <v>3809.2239200000004</v>
      </c>
      <c r="U902" s="250">
        <f>VLOOKUP($A902,'App C Inv'!$A:$I,7,FALSE)</f>
        <v>12532.077650000001</v>
      </c>
      <c r="V902" s="250">
        <f>VLOOKUP($A902,'App C Inv'!$A:$I,8,FALSE)</f>
        <v>975.17756000000008</v>
      </c>
      <c r="W902" s="250">
        <f>VLOOKUP($A902,'App C Inv'!$A:$I,9,FALSE)</f>
        <v>0</v>
      </c>
      <c r="Z902" s="250">
        <f>VLOOKUP($A902,'App C Assum'!$A:$I,5,FALSE)</f>
        <v>3661.5734300000004</v>
      </c>
      <c r="AA902" s="250">
        <f>VLOOKUP($A902,'App C Assum'!$A:$I,6,FALSE)</f>
        <v>0</v>
      </c>
      <c r="AB902" s="250">
        <f>VLOOKUP($A902,'App C Assum'!$A:$I,7,FALSE)</f>
        <v>0</v>
      </c>
      <c r="AC902" s="250">
        <f>VLOOKUP($A902,'App C Assum'!$A:$I,8,FALSE)</f>
        <v>0</v>
      </c>
      <c r="AD902" s="250">
        <f>VLOOKUP($A902,'App C Assum'!$A:$I,9,FALSE)</f>
        <v>0</v>
      </c>
      <c r="AG902" s="250">
        <f>VLOOKUP($A902,'App C Share Outflows'!$A:$I,5,FALSE)</f>
        <v>5114.8395</v>
      </c>
      <c r="AH902" s="250">
        <f>VLOOKUP($A902,'App C Share Outflows'!$A:$I,6,FALSE)</f>
        <v>5114.8395</v>
      </c>
      <c r="AI902" s="250">
        <f>VLOOKUP($A902,'App C Share Outflows'!$A:$I,7,FALSE)</f>
        <v>0</v>
      </c>
      <c r="AJ902" s="250">
        <f>VLOOKUP($A902,'App C Share Outflows'!$A:$I,8,FALSE)</f>
        <v>0</v>
      </c>
      <c r="AK902" s="250">
        <f>VLOOKUP($A902,'App C Share Outflows'!$A:$I,9,FALSE)</f>
        <v>0</v>
      </c>
      <c r="AN902" s="250">
        <f>VLOOKUP($A902,'App C Share Inflows'!$A:$I,5,FALSE)</f>
        <v>-3091.2692974999982</v>
      </c>
      <c r="AO902" s="250">
        <f>VLOOKUP($A902,'App C Share Inflows'!$A:$I,6,FALSE)</f>
        <v>-2920.2692974999982</v>
      </c>
      <c r="AP902" s="250">
        <f>VLOOKUP($A902,'App C Share Inflows'!$A:$I,7,FALSE)</f>
        <v>-2549.6255474999984</v>
      </c>
      <c r="AQ902" s="250">
        <f>VLOOKUP($A902,'App C Share Inflows'!$A:$I,8,FALSE)</f>
        <v>0</v>
      </c>
      <c r="AR902" s="250">
        <f>VLOOKUP($A902,'App C Share Inflows'!$A:$I,9,FALSE)</f>
        <v>0</v>
      </c>
    </row>
    <row r="903" spans="1:44">
      <c r="A903" s="4">
        <v>99901</v>
      </c>
      <c r="B903" s="84" t="s">
        <v>892</v>
      </c>
      <c r="C903" s="249">
        <f>VLOOKUP($A903,'App C Total'!$A:$I,3,FALSE)</f>
        <v>1.5423500000000001E-3</v>
      </c>
      <c r="D903" s="44"/>
      <c r="E903" s="250">
        <f>VLOOKUP($A903,'App C Total'!$A:$I,5,FALSE)</f>
        <v>1538008.0570624999</v>
      </c>
      <c r="F903" s="250">
        <f>VLOOKUP($A903,'App C Total'!$A:$I,6,FALSE)</f>
        <v>823699.96846250002</v>
      </c>
      <c r="G903" s="250">
        <f>VLOOKUP($A903,'App C Total'!$A:$I,7,FALSE)</f>
        <v>1837187.5425875001</v>
      </c>
      <c r="H903" s="250">
        <f>VLOOKUP($A903,'App C Total'!$A:$I,8,FALSE)</f>
        <v>115608.3866</v>
      </c>
      <c r="I903" s="250">
        <f>VLOOKUP($A903,'App C Total'!$A:$I,9,FALSE)</f>
        <v>0</v>
      </c>
      <c r="L903" s="250">
        <f>VLOOKUP($A903,'App C Exp'!$A:$I,5,FALSE)</f>
        <v>443269.84765000001</v>
      </c>
      <c r="M903" s="250">
        <f>VLOOKUP($A903,'App C Exp'!$A:$I,6,FALSE)</f>
        <v>329120.52415000001</v>
      </c>
      <c r="N903" s="250">
        <f>VLOOKUP($A903,'App C Exp'!$A:$I,7,FALSE)</f>
        <v>341371.41019999998</v>
      </c>
      <c r="O903" s="250">
        <f>VLOOKUP($A903,'App C Exp'!$A:$I,8,FALSE)</f>
        <v>0</v>
      </c>
      <c r="P903" s="250">
        <f>VLOOKUP($A903,'App C Exp'!$A:$I,9,FALSE)</f>
        <v>0</v>
      </c>
      <c r="S903" s="250">
        <f>VLOOKUP($A903,'App C Inv'!$A:$I,5,FALSE)</f>
        <v>681124.89525000006</v>
      </c>
      <c r="T903" s="250">
        <f>VLOOKUP($A903,'App C Inv'!$A:$I,6,FALSE)</f>
        <v>451587.74119999999</v>
      </c>
      <c r="U903" s="250">
        <f>VLOOKUP($A903,'App C Inv'!$A:$I,7,FALSE)</f>
        <v>1485691.77275</v>
      </c>
      <c r="V903" s="250">
        <f>VLOOKUP($A903,'App C Inv'!$A:$I,8,FALSE)</f>
        <v>115608.3866</v>
      </c>
      <c r="W903" s="250">
        <f>VLOOKUP($A903,'App C Inv'!$A:$I,9,FALSE)</f>
        <v>0</v>
      </c>
      <c r="Z903" s="250">
        <f>VLOOKUP($A903,'App C Assum'!$A:$I,5,FALSE)</f>
        <v>434083.61105000001</v>
      </c>
      <c r="AA903" s="250">
        <f>VLOOKUP($A903,'App C Assum'!$A:$I,6,FALSE)</f>
        <v>0</v>
      </c>
      <c r="AB903" s="250">
        <f>VLOOKUP($A903,'App C Assum'!$A:$I,7,FALSE)</f>
        <v>0</v>
      </c>
      <c r="AC903" s="250">
        <f>VLOOKUP($A903,'App C Assum'!$A:$I,8,FALSE)</f>
        <v>0</v>
      </c>
      <c r="AD903" s="250">
        <f>VLOOKUP($A903,'App C Assum'!$A:$I,9,FALSE)</f>
        <v>0</v>
      </c>
      <c r="AG903" s="250">
        <f>VLOOKUP($A903,'App C Share Outflows'!$A:$I,5,FALSE)</f>
        <v>42991.703112500043</v>
      </c>
      <c r="AH903" s="250">
        <f>VLOOKUP($A903,'App C Share Outflows'!$A:$I,6,FALSE)</f>
        <v>42991.703112500043</v>
      </c>
      <c r="AI903" s="250">
        <f>VLOOKUP($A903,'App C Share Outflows'!$A:$I,7,FALSE)</f>
        <v>10124.359637500042</v>
      </c>
      <c r="AJ903" s="250">
        <f>VLOOKUP($A903,'App C Share Outflows'!$A:$I,8,FALSE)</f>
        <v>0</v>
      </c>
      <c r="AK903" s="250">
        <f>VLOOKUP($A903,'App C Share Outflows'!$A:$I,9,FALSE)</f>
        <v>0</v>
      </c>
      <c r="AN903" s="250">
        <f>VLOOKUP($A903,'App C Share Inflows'!$A:$I,5,FALSE)</f>
        <v>-63462</v>
      </c>
      <c r="AO903" s="250">
        <f>VLOOKUP($A903,'App C Share Inflows'!$A:$I,6,FALSE)</f>
        <v>0</v>
      </c>
      <c r="AP903" s="250">
        <f>VLOOKUP($A903,'App C Share Inflows'!$A:$I,7,FALSE)</f>
        <v>0</v>
      </c>
      <c r="AQ903" s="250">
        <f>VLOOKUP($A903,'App C Share Inflows'!$A:$I,8,FALSE)</f>
        <v>0</v>
      </c>
      <c r="AR903" s="250">
        <f>VLOOKUP($A903,'App C Share Inflows'!$A:$I,9,FALSE)</f>
        <v>0</v>
      </c>
    </row>
    <row r="904" spans="1:44">
      <c r="A904" s="4">
        <v>99911</v>
      </c>
      <c r="B904" s="84" t="s">
        <v>893</v>
      </c>
      <c r="C904" s="249">
        <f>VLOOKUP($A904,'App C Total'!$A:$I,3,FALSE)</f>
        <v>2.3377000000000001E-4</v>
      </c>
      <c r="D904" s="44"/>
      <c r="E904" s="250">
        <f>VLOOKUP($A904,'App C Total'!$A:$I,5,FALSE)</f>
        <v>242574.8125075</v>
      </c>
      <c r="F904" s="250">
        <f>VLOOKUP($A904,'App C Total'!$A:$I,6,FALSE)</f>
        <v>116814.21198749999</v>
      </c>
      <c r="G904" s="250">
        <f>VLOOKUP($A904,'App C Total'!$A:$I,7,FALSE)</f>
        <v>275976.8176825</v>
      </c>
      <c r="H904" s="250">
        <f>VLOOKUP($A904,'App C Total'!$A:$I,8,FALSE)</f>
        <v>17522.464120000001</v>
      </c>
      <c r="I904" s="250">
        <f>VLOOKUP($A904,'App C Total'!$A:$I,9,FALSE)</f>
        <v>0</v>
      </c>
      <c r="L904" s="250">
        <f>VLOOKUP($A904,'App C Exp'!$A:$I,5,FALSE)</f>
        <v>67185.264230000001</v>
      </c>
      <c r="M904" s="250">
        <f>VLOOKUP($A904,'App C Exp'!$A:$I,6,FALSE)</f>
        <v>49883.946530000001</v>
      </c>
      <c r="N904" s="250">
        <f>VLOOKUP($A904,'App C Exp'!$A:$I,7,FALSE)</f>
        <v>51740.781640000001</v>
      </c>
      <c r="O904" s="250">
        <f>VLOOKUP($A904,'App C Exp'!$A:$I,8,FALSE)</f>
        <v>0</v>
      </c>
      <c r="P904" s="250">
        <f>VLOOKUP($A904,'App C Exp'!$A:$I,9,FALSE)</f>
        <v>0</v>
      </c>
      <c r="S904" s="250">
        <f>VLOOKUP($A904,'App C Inv'!$A:$I,5,FALSE)</f>
        <v>103236.33855</v>
      </c>
      <c r="T904" s="250">
        <f>VLOOKUP($A904,'App C Inv'!$A:$I,6,FALSE)</f>
        <v>68445.985840000008</v>
      </c>
      <c r="U904" s="250">
        <f>VLOOKUP($A904,'App C Inv'!$A:$I,7,FALSE)</f>
        <v>225182.45905</v>
      </c>
      <c r="V904" s="250">
        <f>VLOOKUP($A904,'App C Inv'!$A:$I,8,FALSE)</f>
        <v>17522.464120000001</v>
      </c>
      <c r="W904" s="250">
        <f>VLOOKUP($A904,'App C Inv'!$A:$I,9,FALSE)</f>
        <v>0</v>
      </c>
      <c r="Z904" s="250">
        <f>VLOOKUP($A904,'App C Assum'!$A:$I,5,FALSE)</f>
        <v>65792.930110000001</v>
      </c>
      <c r="AA904" s="250">
        <f>VLOOKUP($A904,'App C Assum'!$A:$I,6,FALSE)</f>
        <v>0</v>
      </c>
      <c r="AB904" s="250">
        <f>VLOOKUP($A904,'App C Assum'!$A:$I,7,FALSE)</f>
        <v>0</v>
      </c>
      <c r="AC904" s="250">
        <f>VLOOKUP($A904,'App C Assum'!$A:$I,8,FALSE)</f>
        <v>0</v>
      </c>
      <c r="AD904" s="250">
        <f>VLOOKUP($A904,'App C Assum'!$A:$I,9,FALSE)</f>
        <v>0</v>
      </c>
      <c r="AG904" s="250">
        <f>VLOOKUP($A904,'App C Share Outflows'!$A:$I,5,FALSE)</f>
        <v>12137.384375000001</v>
      </c>
      <c r="AH904" s="250">
        <f>VLOOKUP($A904,'App C Share Outflows'!$A:$I,6,FALSE)</f>
        <v>4261.3843750000015</v>
      </c>
      <c r="AI904" s="250">
        <f>VLOOKUP($A904,'App C Share Outflows'!$A:$I,7,FALSE)</f>
        <v>0</v>
      </c>
      <c r="AJ904" s="250">
        <f>VLOOKUP($A904,'App C Share Outflows'!$A:$I,8,FALSE)</f>
        <v>0</v>
      </c>
      <c r="AK904" s="250">
        <f>VLOOKUP($A904,'App C Share Outflows'!$A:$I,9,FALSE)</f>
        <v>0</v>
      </c>
      <c r="AN904" s="250">
        <f>VLOOKUP($A904,'App C Share Inflows'!$A:$I,5,FALSE)</f>
        <v>-5777.1047575000193</v>
      </c>
      <c r="AO904" s="250">
        <f>VLOOKUP($A904,'App C Share Inflows'!$A:$I,6,FALSE)</f>
        <v>-5777.1047575000193</v>
      </c>
      <c r="AP904" s="250">
        <f>VLOOKUP($A904,'App C Share Inflows'!$A:$I,7,FALSE)</f>
        <v>-946.42300750003051</v>
      </c>
      <c r="AQ904" s="250">
        <f>VLOOKUP($A904,'App C Share Inflows'!$A:$I,8,FALSE)</f>
        <v>0</v>
      </c>
      <c r="AR904" s="250">
        <f>VLOOKUP($A904,'App C Share Inflows'!$A:$I,9,FALSE)</f>
        <v>0</v>
      </c>
    </row>
    <row r="905" spans="1:44">
      <c r="A905" s="4">
        <v>99921</v>
      </c>
      <c r="B905" s="84" t="s">
        <v>894</v>
      </c>
      <c r="C905" s="249">
        <f>VLOOKUP($A905,'App C Total'!$A:$I,3,FALSE)</f>
        <v>1.3522999999999999E-4</v>
      </c>
      <c r="D905" s="44"/>
      <c r="E905" s="250">
        <f>VLOOKUP($A905,'App C Total'!$A:$I,5,FALSE)</f>
        <v>122680.21884249999</v>
      </c>
      <c r="F905" s="250">
        <f>VLOOKUP($A905,'App C Total'!$A:$I,6,FALSE)</f>
        <v>60300.975362499979</v>
      </c>
      <c r="G905" s="250">
        <f>VLOOKUP($A905,'App C Total'!$A:$I,7,FALSE)</f>
        <v>154381.93556750001</v>
      </c>
      <c r="H905" s="250">
        <f>VLOOKUP($A905,'App C Total'!$A:$I,8,FALSE)</f>
        <v>10136.299879999999</v>
      </c>
      <c r="I905" s="250">
        <f>VLOOKUP($A905,'App C Total'!$A:$I,9,FALSE)</f>
        <v>0</v>
      </c>
      <c r="L905" s="250">
        <f>VLOOKUP($A905,'App C Exp'!$A:$I,5,FALSE)</f>
        <v>38864.966769999999</v>
      </c>
      <c r="M905" s="250">
        <f>VLOOKUP($A905,'App C Exp'!$A:$I,6,FALSE)</f>
        <v>28856.594469999996</v>
      </c>
      <c r="N905" s="250">
        <f>VLOOKUP($A905,'App C Exp'!$A:$I,7,FALSE)</f>
        <v>29930.726359999997</v>
      </c>
      <c r="O905" s="250">
        <f>VLOOKUP($A905,'App C Exp'!$A:$I,8,FALSE)</f>
        <v>0</v>
      </c>
      <c r="P905" s="250">
        <f>VLOOKUP($A905,'App C Exp'!$A:$I,9,FALSE)</f>
        <v>0</v>
      </c>
      <c r="S905" s="250">
        <f>VLOOKUP($A905,'App C Inv'!$A:$I,5,FALSE)</f>
        <v>59719.596449999997</v>
      </c>
      <c r="T905" s="250">
        <f>VLOOKUP($A905,'App C Inv'!$A:$I,6,FALSE)</f>
        <v>39594.262159999998</v>
      </c>
      <c r="U905" s="250">
        <f>VLOOKUP($A905,'App C Inv'!$A:$I,7,FALSE)</f>
        <v>130262.32595</v>
      </c>
      <c r="V905" s="250">
        <f>VLOOKUP($A905,'App C Inv'!$A:$I,8,FALSE)</f>
        <v>10136.299879999999</v>
      </c>
      <c r="W905" s="250">
        <f>VLOOKUP($A905,'App C Inv'!$A:$I,9,FALSE)</f>
        <v>0</v>
      </c>
      <c r="Z905" s="250">
        <f>VLOOKUP($A905,'App C Assum'!$A:$I,5,FALSE)</f>
        <v>38059.536889999996</v>
      </c>
      <c r="AA905" s="250">
        <f>VLOOKUP($A905,'App C Assum'!$A:$I,6,FALSE)</f>
        <v>0</v>
      </c>
      <c r="AB905" s="250">
        <f>VLOOKUP($A905,'App C Assum'!$A:$I,7,FALSE)</f>
        <v>0</v>
      </c>
      <c r="AC905" s="250">
        <f>VLOOKUP($A905,'App C Assum'!$A:$I,8,FALSE)</f>
        <v>0</v>
      </c>
      <c r="AD905" s="250">
        <f>VLOOKUP($A905,'App C Assum'!$A:$I,9,FALSE)</f>
        <v>0</v>
      </c>
      <c r="AG905" s="250">
        <f>VLOOKUP($A905,'App C Share Outflows'!$A:$I,5,FALSE)</f>
        <v>0</v>
      </c>
      <c r="AH905" s="250">
        <f>VLOOKUP($A905,'App C Share Outflows'!$A:$I,6,FALSE)</f>
        <v>0</v>
      </c>
      <c r="AI905" s="250">
        <f>VLOOKUP($A905,'App C Share Outflows'!$A:$I,7,FALSE)</f>
        <v>0</v>
      </c>
      <c r="AJ905" s="250">
        <f>VLOOKUP($A905,'App C Share Outflows'!$A:$I,8,FALSE)</f>
        <v>0</v>
      </c>
      <c r="AK905" s="250">
        <f>VLOOKUP($A905,'App C Share Outflows'!$A:$I,9,FALSE)</f>
        <v>0</v>
      </c>
      <c r="AN905" s="250">
        <f>VLOOKUP($A905,'App C Share Inflows'!$A:$I,5,FALSE)</f>
        <v>-13963.881267500014</v>
      </c>
      <c r="AO905" s="250">
        <f>VLOOKUP($A905,'App C Share Inflows'!$A:$I,6,FALSE)</f>
        <v>-8149.8812675000136</v>
      </c>
      <c r="AP905" s="250">
        <f>VLOOKUP($A905,'App C Share Inflows'!$A:$I,7,FALSE)</f>
        <v>-5811.1167425000003</v>
      </c>
      <c r="AQ905" s="250">
        <f>VLOOKUP($A905,'App C Share Inflows'!$A:$I,8,FALSE)</f>
        <v>0</v>
      </c>
      <c r="AR905" s="250">
        <f>VLOOKUP($A905,'App C Share Inflows'!$A:$I,9,FALSE)</f>
        <v>0</v>
      </c>
    </row>
    <row r="906" spans="1:44">
      <c r="A906" s="94">
        <v>99931</v>
      </c>
      <c r="B906" s="95" t="s">
        <v>895</v>
      </c>
      <c r="C906" s="249">
        <f>VLOOKUP($A906,'App C Total'!$A:$I,3,FALSE)</f>
        <v>1.753E-5</v>
      </c>
      <c r="D906" s="44"/>
      <c r="E906" s="250">
        <f>VLOOKUP($A906,'App C Total'!$A:$I,5,FALSE)</f>
        <v>11882.436067500001</v>
      </c>
      <c r="F906" s="250">
        <f>VLOOKUP($A906,'App C Total'!$A:$I,6,FALSE)</f>
        <v>2132.4777875000018</v>
      </c>
      <c r="G906" s="250">
        <f>VLOOKUP($A906,'App C Total'!$A:$I,7,FALSE)</f>
        <v>15212.888542500003</v>
      </c>
      <c r="H906" s="250">
        <f>VLOOKUP($A906,'App C Total'!$A:$I,8,FALSE)</f>
        <v>1313.9786799999999</v>
      </c>
      <c r="I906" s="250">
        <f>VLOOKUP($A906,'App C Total'!$A:$I,9,FALSE)</f>
        <v>0</v>
      </c>
      <c r="L906" s="250">
        <f>VLOOKUP($A906,'App C Exp'!$A:$I,5,FALSE)</f>
        <v>5038.1044700000002</v>
      </c>
      <c r="M906" s="250">
        <f>VLOOKUP($A906,'App C Exp'!$A:$I,6,FALSE)</f>
        <v>3740.7091700000001</v>
      </c>
      <c r="N906" s="250">
        <f>VLOOKUP($A906,'App C Exp'!$A:$I,7,FALSE)</f>
        <v>3879.9499599999999</v>
      </c>
      <c r="O906" s="250">
        <f>VLOOKUP($A906,'App C Exp'!$A:$I,8,FALSE)</f>
        <v>0</v>
      </c>
      <c r="P906" s="250">
        <f>VLOOKUP($A906,'App C Exp'!$A:$I,9,FALSE)</f>
        <v>0</v>
      </c>
      <c r="S906" s="250">
        <f>VLOOKUP($A906,'App C Inv'!$A:$I,5,FALSE)</f>
        <v>7741.5109499999999</v>
      </c>
      <c r="T906" s="250">
        <f>VLOOKUP($A906,'App C Inv'!$A:$I,6,FALSE)</f>
        <v>5132.6437599999999</v>
      </c>
      <c r="U906" s="250">
        <f>VLOOKUP($A906,'App C Inv'!$A:$I,7,FALSE)</f>
        <v>16886.035449999999</v>
      </c>
      <c r="V906" s="250">
        <f>VLOOKUP($A906,'App C Inv'!$A:$I,8,FALSE)</f>
        <v>1313.9786799999999</v>
      </c>
      <c r="W906" s="250">
        <f>VLOOKUP($A906,'App C Inv'!$A:$I,9,FALSE)</f>
        <v>0</v>
      </c>
      <c r="Z906" s="250">
        <f>VLOOKUP($A906,'App C Assum'!$A:$I,5,FALSE)</f>
        <v>4933.6957899999998</v>
      </c>
      <c r="AA906" s="250">
        <f>VLOOKUP($A906,'App C Assum'!$A:$I,6,FALSE)</f>
        <v>0</v>
      </c>
      <c r="AB906" s="250">
        <f>VLOOKUP($A906,'App C Assum'!$A:$I,7,FALSE)</f>
        <v>0</v>
      </c>
      <c r="AC906" s="250">
        <f>VLOOKUP($A906,'App C Assum'!$A:$I,8,FALSE)</f>
        <v>0</v>
      </c>
      <c r="AD906" s="250">
        <f>VLOOKUP($A906,'App C Assum'!$A:$I,9,FALSE)</f>
        <v>0</v>
      </c>
      <c r="AG906" s="250">
        <f>VLOOKUP($A906,'App C Share Outflows'!$A:$I,5,FALSE)</f>
        <v>910</v>
      </c>
      <c r="AH906" s="250">
        <f>VLOOKUP($A906,'App C Share Outflows'!$A:$I,6,FALSE)</f>
        <v>0</v>
      </c>
      <c r="AI906" s="250">
        <f>VLOOKUP($A906,'App C Share Outflows'!$A:$I,7,FALSE)</f>
        <v>0</v>
      </c>
      <c r="AJ906" s="250">
        <f>VLOOKUP($A906,'App C Share Outflows'!$A:$I,8,FALSE)</f>
        <v>0</v>
      </c>
      <c r="AK906" s="250">
        <f>VLOOKUP($A906,'App C Share Outflows'!$A:$I,9,FALSE)</f>
        <v>0</v>
      </c>
      <c r="AN906" s="250">
        <f>VLOOKUP($A906,'App C Share Inflows'!$A:$I,5,FALSE)</f>
        <v>-6740.8751424999991</v>
      </c>
      <c r="AO906" s="250">
        <f>VLOOKUP($A906,'App C Share Inflows'!$A:$I,6,FALSE)</f>
        <v>-6740.8751424999991</v>
      </c>
      <c r="AP906" s="250">
        <f>VLOOKUP($A906,'App C Share Inflows'!$A:$I,7,FALSE)</f>
        <v>-5553.0968674999986</v>
      </c>
      <c r="AQ906" s="250">
        <f>VLOOKUP($A906,'App C Share Inflows'!$A:$I,8,FALSE)</f>
        <v>0</v>
      </c>
      <c r="AR906" s="250">
        <f>VLOOKUP($A906,'App C Share Inflows'!$A:$I,9,FALSE)</f>
        <v>0</v>
      </c>
    </row>
    <row r="907" spans="1:44">
      <c r="A907" s="4">
        <v>99941</v>
      </c>
      <c r="B907" s="84" t="s">
        <v>896</v>
      </c>
      <c r="C907" s="249">
        <f>VLOOKUP($A907,'App C Total'!$A:$I,3,FALSE)</f>
        <v>5.5970000000000001E-5</v>
      </c>
      <c r="D907" s="44"/>
      <c r="E907" s="250">
        <f>VLOOKUP($A907,'App C Total'!$A:$I,5,FALSE)</f>
        <v>54955.520832500006</v>
      </c>
      <c r="F907" s="250">
        <f>VLOOKUP($A907,'App C Total'!$A:$I,6,FALSE)</f>
        <v>29387.193112500005</v>
      </c>
      <c r="G907" s="250">
        <f>VLOOKUP($A907,'App C Total'!$A:$I,7,FALSE)</f>
        <v>66295.611182500012</v>
      </c>
      <c r="H907" s="250">
        <f>VLOOKUP($A907,'App C Total'!$A:$I,8,FALSE)</f>
        <v>4195.2873200000004</v>
      </c>
      <c r="I907" s="250">
        <f>VLOOKUP($A907,'App C Total'!$A:$I,9,FALSE)</f>
        <v>0</v>
      </c>
      <c r="L907" s="250">
        <f>VLOOKUP($A907,'App C Exp'!$A:$I,5,FALSE)</f>
        <v>16085.722030000001</v>
      </c>
      <c r="M907" s="250">
        <f>VLOOKUP($A907,'App C Exp'!$A:$I,6,FALSE)</f>
        <v>11943.38233</v>
      </c>
      <c r="N907" s="250">
        <f>VLOOKUP($A907,'App C Exp'!$A:$I,7,FALSE)</f>
        <v>12387.95204</v>
      </c>
      <c r="O907" s="250">
        <f>VLOOKUP($A907,'App C Exp'!$A:$I,8,FALSE)</f>
        <v>0</v>
      </c>
      <c r="P907" s="250">
        <f>VLOOKUP($A907,'App C Exp'!$A:$I,9,FALSE)</f>
        <v>0</v>
      </c>
      <c r="S907" s="250">
        <f>VLOOKUP($A907,'App C Inv'!$A:$I,5,FALSE)</f>
        <v>24717.19155</v>
      </c>
      <c r="T907" s="250">
        <f>VLOOKUP($A907,'App C Inv'!$A:$I,6,FALSE)</f>
        <v>16387.568240000001</v>
      </c>
      <c r="U907" s="250">
        <f>VLOOKUP($A907,'App C Inv'!$A:$I,7,FALSE)</f>
        <v>53913.942049999998</v>
      </c>
      <c r="V907" s="250">
        <f>VLOOKUP($A907,'App C Inv'!$A:$I,8,FALSE)</f>
        <v>4195.2873200000004</v>
      </c>
      <c r="W907" s="250">
        <f>VLOOKUP($A907,'App C Inv'!$A:$I,9,FALSE)</f>
        <v>0</v>
      </c>
      <c r="Z907" s="250">
        <f>VLOOKUP($A907,'App C Assum'!$A:$I,5,FALSE)</f>
        <v>15752.36471</v>
      </c>
      <c r="AA907" s="250">
        <f>VLOOKUP($A907,'App C Assum'!$A:$I,6,FALSE)</f>
        <v>0</v>
      </c>
      <c r="AB907" s="250">
        <f>VLOOKUP($A907,'App C Assum'!$A:$I,7,FALSE)</f>
        <v>0</v>
      </c>
      <c r="AC907" s="250">
        <f>VLOOKUP($A907,'App C Assum'!$A:$I,8,FALSE)</f>
        <v>0</v>
      </c>
      <c r="AD907" s="250">
        <f>VLOOKUP($A907,'App C Assum'!$A:$I,9,FALSE)</f>
        <v>0</v>
      </c>
      <c r="AG907" s="250">
        <f>VLOOKUP($A907,'App C Share Outflows'!$A:$I,5,FALSE)</f>
        <v>1062.5254499999955</v>
      </c>
      <c r="AH907" s="250">
        <f>VLOOKUP($A907,'App C Share Outflows'!$A:$I,6,FALSE)</f>
        <v>1062.5254499999955</v>
      </c>
      <c r="AI907" s="250">
        <f>VLOOKUP($A907,'App C Share Outflows'!$A:$I,7,FALSE)</f>
        <v>0</v>
      </c>
      <c r="AJ907" s="250">
        <f>VLOOKUP($A907,'App C Share Outflows'!$A:$I,8,FALSE)</f>
        <v>0</v>
      </c>
      <c r="AK907" s="250">
        <f>VLOOKUP($A907,'App C Share Outflows'!$A:$I,9,FALSE)</f>
        <v>0</v>
      </c>
      <c r="AN907" s="250">
        <f>VLOOKUP($A907,'App C Share Inflows'!$A:$I,5,FALSE)</f>
        <v>-2662.2829074999918</v>
      </c>
      <c r="AO907" s="250">
        <f>VLOOKUP($A907,'App C Share Inflows'!$A:$I,6,FALSE)</f>
        <v>-6.282907499991552</v>
      </c>
      <c r="AP907" s="250">
        <f>VLOOKUP($A907,'App C Share Inflows'!$A:$I,7,FALSE)</f>
        <v>-6.282907499991552</v>
      </c>
      <c r="AQ907" s="250">
        <f>VLOOKUP($A907,'App C Share Inflows'!$A:$I,8,FALSE)</f>
        <v>0</v>
      </c>
      <c r="AR907" s="250">
        <f>VLOOKUP($A907,'App C Share Inflows'!$A:$I,9,FALSE)</f>
        <v>0</v>
      </c>
    </row>
    <row r="908" spans="1:44">
      <c r="A908" s="4">
        <v>99991</v>
      </c>
      <c r="B908" s="84" t="s">
        <v>897</v>
      </c>
      <c r="C908" s="249">
        <f>VLOOKUP($A908,'App C Total'!$A:$I,3,FALSE)</f>
        <v>5.7872000000000002E-4</v>
      </c>
      <c r="D908" s="44"/>
      <c r="E908" s="250">
        <f>VLOOKUP($A908,'App C Total'!$A:$I,5,FALSE)</f>
        <v>727359.85852000001</v>
      </c>
      <c r="F908" s="250">
        <f>VLOOKUP($A908,'App C Total'!$A:$I,6,FALSE)</f>
        <v>427141.25179999997</v>
      </c>
      <c r="G908" s="250">
        <f>VLOOKUP($A908,'App C Total'!$A:$I,7,FALSE)</f>
        <v>826559.43391999998</v>
      </c>
      <c r="H908" s="250">
        <f>VLOOKUP($A908,'App C Total'!$A:$I,8,FALSE)</f>
        <v>43378.536319999999</v>
      </c>
      <c r="I908" s="250">
        <f>VLOOKUP($A908,'App C Total'!$A:$I,9,FALSE)</f>
        <v>0</v>
      </c>
      <c r="L908" s="250">
        <f>VLOOKUP($A908,'App C Exp'!$A:$I,5,FALSE)</f>
        <v>166323.54928000001</v>
      </c>
      <c r="M908" s="250">
        <f>VLOOKUP($A908,'App C Exp'!$A:$I,6,FALSE)</f>
        <v>123492.48208</v>
      </c>
      <c r="N908" s="250">
        <f>VLOOKUP($A908,'App C Exp'!$A:$I,7,FALSE)</f>
        <v>128089.25504</v>
      </c>
      <c r="O908" s="250">
        <f>VLOOKUP($A908,'App C Exp'!$A:$I,8,FALSE)</f>
        <v>0</v>
      </c>
      <c r="P908" s="250">
        <f>VLOOKUP($A908,'App C Exp'!$A:$I,9,FALSE)</f>
        <v>0</v>
      </c>
      <c r="S908" s="250">
        <f>VLOOKUP($A908,'App C Inv'!$A:$I,5,FALSE)</f>
        <v>255571.43280000001</v>
      </c>
      <c r="T908" s="250">
        <f>VLOOKUP($A908,'App C Inv'!$A:$I,6,FALSE)</f>
        <v>169444.58624</v>
      </c>
      <c r="U908" s="250">
        <f>VLOOKUP($A908,'App C Inv'!$A:$I,7,FALSE)</f>
        <v>557460.72080000001</v>
      </c>
      <c r="V908" s="250">
        <f>VLOOKUP($A908,'App C Inv'!$A:$I,8,FALSE)</f>
        <v>43378.536319999999</v>
      </c>
      <c r="W908" s="250">
        <f>VLOOKUP($A908,'App C Inv'!$A:$I,9,FALSE)</f>
        <v>0</v>
      </c>
      <c r="Z908" s="250">
        <f>VLOOKUP($A908,'App C Assum'!$A:$I,5,FALSE)</f>
        <v>162876.69296000001</v>
      </c>
      <c r="AA908" s="250">
        <f>VLOOKUP($A908,'App C Assum'!$A:$I,6,FALSE)</f>
        <v>0</v>
      </c>
      <c r="AB908" s="250">
        <f>VLOOKUP($A908,'App C Assum'!$A:$I,7,FALSE)</f>
        <v>0</v>
      </c>
      <c r="AC908" s="250">
        <f>VLOOKUP($A908,'App C Assum'!$A:$I,8,FALSE)</f>
        <v>0</v>
      </c>
      <c r="AD908" s="250">
        <f>VLOOKUP($A908,'App C Assum'!$A:$I,9,FALSE)</f>
        <v>0</v>
      </c>
      <c r="AG908" s="250">
        <f>VLOOKUP($A908,'App C Share Outflows'!$A:$I,5,FALSE)</f>
        <v>168560.20182999998</v>
      </c>
      <c r="AH908" s="250">
        <f>VLOOKUP($A908,'App C Share Outflows'!$A:$I,6,FALSE)</f>
        <v>160176.20182999998</v>
      </c>
      <c r="AI908" s="250">
        <f>VLOOKUP($A908,'App C Share Outflows'!$A:$I,7,FALSE)</f>
        <v>141009.45807999998</v>
      </c>
      <c r="AJ908" s="250">
        <f>VLOOKUP($A908,'App C Share Outflows'!$A:$I,8,FALSE)</f>
        <v>0</v>
      </c>
      <c r="AK908" s="250">
        <f>VLOOKUP($A908,'App C Share Outflows'!$A:$I,9,FALSE)</f>
        <v>0</v>
      </c>
      <c r="AN908" s="250">
        <f>VLOOKUP($A908,'App C Share Inflows'!$A:$I,5,FALSE)</f>
        <v>-25972.018349999998</v>
      </c>
      <c r="AO908" s="250">
        <f>VLOOKUP($A908,'App C Share Inflows'!$A:$I,6,FALSE)</f>
        <v>-25972.018349999998</v>
      </c>
      <c r="AP908" s="250">
        <f>VLOOKUP($A908,'App C Share Inflows'!$A:$I,7,FALSE)</f>
        <v>0</v>
      </c>
      <c r="AQ908" s="250">
        <f>VLOOKUP($A908,'App C Share Inflows'!$A:$I,8,FALSE)</f>
        <v>0</v>
      </c>
      <c r="AR908" s="250">
        <f>VLOOKUP($A908,'App C Share Inflows'!$A:$I,9,FALSE)</f>
        <v>0</v>
      </c>
    </row>
    <row r="909" spans="1:44">
      <c r="A909" s="94">
        <v>99999</v>
      </c>
      <c r="B909" s="95" t="s">
        <v>898</v>
      </c>
      <c r="C909" s="249">
        <f>VLOOKUP($A909,'App C Total'!$A:$I,3,FALSE)</f>
        <v>1.10991E-3</v>
      </c>
      <c r="D909" s="44"/>
      <c r="E909" s="250">
        <f>VLOOKUP($A909,'App C Total'!$A:$I,5,FALSE)</f>
        <v>1317784.2273474997</v>
      </c>
      <c r="F909" s="250">
        <f>VLOOKUP($A909,'App C Total'!$A:$I,6,FALSE)</f>
        <v>733279.25218749989</v>
      </c>
      <c r="G909" s="250">
        <f>VLOOKUP($A909,'App C Total'!$A:$I,7,FALSE)</f>
        <v>1426036.8724475</v>
      </c>
      <c r="H909" s="250">
        <f>VLOOKUP($A909,'App C Total'!$A:$I,8,FALSE)</f>
        <v>83194.413960000005</v>
      </c>
      <c r="I909" s="250">
        <f>VLOOKUP($A909,'App C Total'!$A:$I,9,FALSE)</f>
        <v>0</v>
      </c>
      <c r="L909" s="250">
        <f>VLOOKUP($A909,'App C Exp'!$A:$I,5,FALSE)</f>
        <v>318987.02409000002</v>
      </c>
      <c r="M909" s="250">
        <f>VLOOKUP($A909,'App C Exp'!$A:$I,6,FALSE)</f>
        <v>236842.58499</v>
      </c>
      <c r="N909" s="250">
        <f>VLOOKUP($A909,'App C Exp'!$A:$I,7,FALSE)</f>
        <v>245658.60011999999</v>
      </c>
      <c r="O909" s="250">
        <f>VLOOKUP($A909,'App C Exp'!$A:$I,8,FALSE)</f>
        <v>0</v>
      </c>
      <c r="P909" s="250">
        <f>VLOOKUP($A909,'App C Exp'!$A:$I,9,FALSE)</f>
        <v>0</v>
      </c>
      <c r="S909" s="250">
        <f>VLOOKUP($A909,'App C Inv'!$A:$I,5,FALSE)</f>
        <v>490152.90464999998</v>
      </c>
      <c r="T909" s="250">
        <f>VLOOKUP($A909,'App C Inv'!$A:$I,6,FALSE)</f>
        <v>324972.76871999999</v>
      </c>
      <c r="U909" s="250">
        <f>VLOOKUP($A909,'App C Inv'!$A:$I,7,FALSE)</f>
        <v>1069137.45615</v>
      </c>
      <c r="V909" s="250">
        <f>VLOOKUP($A909,'App C Inv'!$A:$I,8,FALSE)</f>
        <v>83194.413960000005</v>
      </c>
      <c r="W909" s="250">
        <f>VLOOKUP($A909,'App C Inv'!$A:$I,9,FALSE)</f>
        <v>0</v>
      </c>
      <c r="Z909" s="250">
        <f>VLOOKUP($A909,'App C Assum'!$A:$I,5,FALSE)</f>
        <v>312376.40012999997</v>
      </c>
      <c r="AA909" s="250">
        <f>VLOOKUP($A909,'App C Assum'!$A:$I,6,FALSE)</f>
        <v>0</v>
      </c>
      <c r="AB909" s="250">
        <f>VLOOKUP($A909,'App C Assum'!$A:$I,7,FALSE)</f>
        <v>0</v>
      </c>
      <c r="AC909" s="250">
        <f>VLOOKUP($A909,'App C Assum'!$A:$I,8,FALSE)</f>
        <v>0</v>
      </c>
      <c r="AD909" s="250">
        <f>VLOOKUP($A909,'App C Assum'!$A:$I,9,FALSE)</f>
        <v>0</v>
      </c>
      <c r="AG909" s="250">
        <f>VLOOKUP($A909,'App C Share Outflows'!$A:$I,5,FALSE)</f>
        <v>196267.89847749996</v>
      </c>
      <c r="AH909" s="250">
        <f>VLOOKUP($A909,'App C Share Outflows'!$A:$I,6,FALSE)</f>
        <v>171463.89847749996</v>
      </c>
      <c r="AI909" s="250">
        <f>VLOOKUP($A909,'App C Share Outflows'!$A:$I,7,FALSE)</f>
        <v>111240.81617749995</v>
      </c>
      <c r="AJ909" s="250">
        <f>VLOOKUP($A909,'App C Share Outflows'!$A:$I,8,FALSE)</f>
        <v>0</v>
      </c>
      <c r="AK909" s="250">
        <f>VLOOKUP($A909,'App C Share Outflows'!$A:$I,9,FALSE)</f>
        <v>0</v>
      </c>
      <c r="AN909" s="250">
        <f>VLOOKUP($A909,'App C Share Inflows'!$A:$I,5,FALSE)</f>
        <v>0</v>
      </c>
      <c r="AO909" s="250">
        <f>VLOOKUP($A909,'App C Share Inflows'!$A:$I,6,FALSE)</f>
        <v>0</v>
      </c>
      <c r="AP909" s="250">
        <f>VLOOKUP($A909,'App C Share Inflows'!$A:$I,7,FALSE)</f>
        <v>0</v>
      </c>
      <c r="AQ909" s="250">
        <f>VLOOKUP($A909,'App C Share Inflows'!$A:$I,8,FALSE)</f>
        <v>0</v>
      </c>
      <c r="AR909" s="250">
        <f>VLOOKUP($A909,'App C Share Inflows'!$A:$I,9,FALSE)</f>
        <v>0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pageSetUpPr fitToPage="1"/>
  </sheetPr>
  <dimension ref="A1:R893"/>
  <sheetViews>
    <sheetView topLeftCell="A862" workbookViewId="0">
      <selection activeCell="A2" sqref="A2"/>
    </sheetView>
  </sheetViews>
  <sheetFormatPr defaultRowHeight="15"/>
  <cols>
    <col min="2" max="2" width="55.5703125" bestFit="1" customWidth="1"/>
    <col min="3" max="3" width="25.140625" customWidth="1"/>
    <col min="4" max="4" width="21.42578125" customWidth="1"/>
    <col min="5" max="6" width="21.140625" customWidth="1"/>
    <col min="7" max="7" width="21.7109375" style="14" bestFit="1" customWidth="1"/>
    <col min="8" max="8" width="9.140625" style="14"/>
    <col min="9" max="9" width="55.5703125" style="14" bestFit="1" customWidth="1"/>
    <col min="10" max="10" width="25.140625" style="14" customWidth="1"/>
    <col min="11" max="11" width="21.42578125" style="14" customWidth="1"/>
    <col min="12" max="12" width="21.140625" style="14" customWidth="1"/>
    <col min="13" max="13" width="21.7109375" style="23" bestFit="1" customWidth="1"/>
    <col min="14" max="14" width="9.140625" style="23"/>
    <col min="15" max="15" width="55.5703125" style="23" bestFit="1" customWidth="1"/>
    <col min="16" max="16" width="25.140625" style="23" customWidth="1"/>
    <col min="17" max="17" width="21.42578125" style="23" customWidth="1"/>
    <col min="18" max="18" width="21.140625" style="23" customWidth="1"/>
  </cols>
  <sheetData>
    <row r="1" spans="1:18" ht="30">
      <c r="A1" s="8" t="s">
        <v>10</v>
      </c>
      <c r="B1" s="8" t="s">
        <v>11</v>
      </c>
      <c r="C1" t="s">
        <v>3</v>
      </c>
      <c r="D1" t="s">
        <v>12</v>
      </c>
      <c r="E1" t="s">
        <v>1</v>
      </c>
      <c r="G1" s="12" t="s">
        <v>908</v>
      </c>
      <c r="H1" s="13" t="s">
        <v>10</v>
      </c>
      <c r="I1" s="13" t="s">
        <v>11</v>
      </c>
      <c r="J1" s="14" t="s">
        <v>3</v>
      </c>
      <c r="K1" s="14" t="s">
        <v>12</v>
      </c>
      <c r="L1" s="14" t="s">
        <v>1</v>
      </c>
      <c r="M1" s="31" t="s">
        <v>910</v>
      </c>
      <c r="N1" s="22" t="s">
        <v>10</v>
      </c>
      <c r="O1" s="22" t="s">
        <v>11</v>
      </c>
      <c r="P1" s="23" t="s">
        <v>909</v>
      </c>
      <c r="Q1" s="23" t="s">
        <v>12</v>
      </c>
      <c r="R1" s="23" t="s">
        <v>1</v>
      </c>
    </row>
    <row r="2" spans="1:18">
      <c r="A2" s="10">
        <v>70505</v>
      </c>
      <c r="B2" t="s">
        <v>13</v>
      </c>
      <c r="C2" s="9">
        <f>VLOOKUP(A2,$N$2:$R$887,3,FALSE)</f>
        <v>182247.64375999998</v>
      </c>
      <c r="D2" s="9">
        <f>VLOOKUP(A2,$N$2:$R$887,4,FALSE)</f>
        <v>0</v>
      </c>
      <c r="E2" s="7">
        <f>C2+D2</f>
        <v>182247.64375999998</v>
      </c>
      <c r="F2" s="7" t="e">
        <f t="shared" ref="F2:F65" si="0">ROUND($F$889*(D2/$D$889),2)</f>
        <v>#REF!</v>
      </c>
      <c r="H2" s="15">
        <v>70505</v>
      </c>
      <c r="I2" s="14" t="s">
        <v>13</v>
      </c>
      <c r="J2" s="16">
        <v>189006.74999999997</v>
      </c>
      <c r="K2" s="16">
        <v>0</v>
      </c>
      <c r="L2" s="17">
        <f>J2+K2</f>
        <v>189006.74999999997</v>
      </c>
      <c r="N2" s="24">
        <v>70505</v>
      </c>
      <c r="O2" s="23" t="s">
        <v>13</v>
      </c>
      <c r="P2" s="25">
        <v>182247.64375999998</v>
      </c>
      <c r="Q2" s="25">
        <v>0</v>
      </c>
      <c r="R2" s="26">
        <v>182247.64375999998</v>
      </c>
    </row>
    <row r="3" spans="1:18">
      <c r="A3" s="10">
        <v>71786</v>
      </c>
      <c r="B3" t="s">
        <v>14</v>
      </c>
      <c r="C3" s="9">
        <f t="shared" ref="C3:C66" si="1">VLOOKUP(A3,$N$2:$R$887,3,FALSE)</f>
        <v>13791.702256000002</v>
      </c>
      <c r="D3" s="9">
        <f t="shared" ref="D3:D66" si="2">VLOOKUP(A3,$N$2:$R$887,4,FALSE)</f>
        <v>0</v>
      </c>
      <c r="E3" s="7">
        <f t="shared" ref="E3:E66" si="3">C3+D3</f>
        <v>13791.702256000002</v>
      </c>
      <c r="F3" s="7" t="e">
        <f t="shared" si="0"/>
        <v>#REF!</v>
      </c>
      <c r="H3" s="15">
        <v>71786</v>
      </c>
      <c r="I3" s="14" t="s">
        <v>14</v>
      </c>
      <c r="J3" s="16">
        <v>14205.88</v>
      </c>
      <c r="K3" s="16">
        <v>0</v>
      </c>
      <c r="L3" s="17">
        <f t="shared" ref="L3:L66" si="4">J3+K3</f>
        <v>14205.88</v>
      </c>
      <c r="N3" s="24">
        <v>71786</v>
      </c>
      <c r="O3" s="23" t="s">
        <v>14</v>
      </c>
      <c r="P3" s="25">
        <v>13791.702256000002</v>
      </c>
      <c r="Q3" s="25">
        <v>0</v>
      </c>
      <c r="R3" s="26">
        <v>13791.702256000002</v>
      </c>
    </row>
    <row r="4" spans="1:18">
      <c r="A4" s="10">
        <v>72265</v>
      </c>
      <c r="B4" t="s">
        <v>15</v>
      </c>
      <c r="C4" s="9">
        <f t="shared" si="1"/>
        <v>40914.173664000002</v>
      </c>
      <c r="D4" s="9">
        <f t="shared" si="2"/>
        <v>0</v>
      </c>
      <c r="E4" s="7">
        <f t="shared" si="3"/>
        <v>40914.173664000002</v>
      </c>
      <c r="F4" s="7" t="e">
        <f t="shared" si="0"/>
        <v>#REF!</v>
      </c>
      <c r="H4" s="15">
        <v>72265</v>
      </c>
      <c r="I4" s="14" t="s">
        <v>15</v>
      </c>
      <c r="J4" s="16">
        <v>42431.63</v>
      </c>
      <c r="K4" s="16">
        <v>0</v>
      </c>
      <c r="L4" s="17">
        <f t="shared" si="4"/>
        <v>42431.63</v>
      </c>
      <c r="N4" s="24">
        <v>72265</v>
      </c>
      <c r="O4" s="23" t="s">
        <v>15</v>
      </c>
      <c r="P4" s="25">
        <v>40914.173664000002</v>
      </c>
      <c r="Q4" s="25">
        <v>0</v>
      </c>
      <c r="R4" s="26">
        <v>40914.173664000002</v>
      </c>
    </row>
    <row r="5" spans="1:18">
      <c r="A5" s="10">
        <v>72657</v>
      </c>
      <c r="B5" t="s">
        <v>16</v>
      </c>
      <c r="C5" s="9">
        <f t="shared" si="1"/>
        <v>15917.008016000002</v>
      </c>
      <c r="D5" s="9">
        <f t="shared" si="2"/>
        <v>0</v>
      </c>
      <c r="E5" s="7">
        <f t="shared" si="3"/>
        <v>15917.008016000002</v>
      </c>
      <c r="F5" s="7" t="e">
        <f t="shared" si="0"/>
        <v>#REF!</v>
      </c>
      <c r="H5" s="15">
        <v>72657</v>
      </c>
      <c r="I5" s="14" t="s">
        <v>16</v>
      </c>
      <c r="J5" s="16">
        <v>16507.159999999996</v>
      </c>
      <c r="K5" s="16">
        <v>0</v>
      </c>
      <c r="L5" s="17">
        <f t="shared" si="4"/>
        <v>16507.159999999996</v>
      </c>
      <c r="N5" s="24">
        <v>72657</v>
      </c>
      <c r="O5" s="23" t="s">
        <v>16</v>
      </c>
      <c r="P5" s="25">
        <v>15917.008016000002</v>
      </c>
      <c r="Q5" s="25">
        <v>0</v>
      </c>
      <c r="R5" s="26">
        <v>15917.008016000002</v>
      </c>
    </row>
    <row r="6" spans="1:18">
      <c r="A6" s="10">
        <v>90001</v>
      </c>
      <c r="B6" t="s">
        <v>17</v>
      </c>
      <c r="C6" s="9">
        <f t="shared" si="1"/>
        <v>320153.53520799999</v>
      </c>
      <c r="D6" s="9">
        <f t="shared" si="2"/>
        <v>0</v>
      </c>
      <c r="E6" s="7">
        <f t="shared" si="3"/>
        <v>320153.53520799999</v>
      </c>
      <c r="F6" s="7" t="e">
        <f t="shared" si="0"/>
        <v>#REF!</v>
      </c>
      <c r="H6" s="15">
        <v>90001</v>
      </c>
      <c r="I6" s="14" t="s">
        <v>17</v>
      </c>
      <c r="J6" s="16">
        <v>322268.08999999997</v>
      </c>
      <c r="K6" s="16">
        <v>0</v>
      </c>
      <c r="L6" s="17">
        <f t="shared" si="4"/>
        <v>322268.08999999997</v>
      </c>
      <c r="N6" s="24">
        <v>90001</v>
      </c>
      <c r="O6" s="23" t="s">
        <v>17</v>
      </c>
      <c r="P6" s="25">
        <v>320153.53520799999</v>
      </c>
      <c r="Q6" s="25">
        <v>0</v>
      </c>
      <c r="R6" s="26">
        <v>320153.53520799999</v>
      </c>
    </row>
    <row r="7" spans="1:18">
      <c r="A7" s="10">
        <v>90002</v>
      </c>
      <c r="B7" t="s">
        <v>18</v>
      </c>
      <c r="C7" s="9">
        <f t="shared" si="1"/>
        <v>5995.32</v>
      </c>
      <c r="D7" s="9">
        <f t="shared" si="2"/>
        <v>0</v>
      </c>
      <c r="E7" s="7">
        <f t="shared" si="3"/>
        <v>5995.32</v>
      </c>
      <c r="F7" s="7" t="e">
        <f t="shared" si="0"/>
        <v>#REF!</v>
      </c>
      <c r="H7" s="15">
        <v>90002</v>
      </c>
      <c r="I7" s="14" t="s">
        <v>18</v>
      </c>
      <c r="J7" s="16">
        <v>5995.32</v>
      </c>
      <c r="K7" s="16">
        <v>0</v>
      </c>
      <c r="L7" s="17">
        <f t="shared" si="4"/>
        <v>5995.32</v>
      </c>
      <c r="N7" s="24">
        <v>90002</v>
      </c>
      <c r="O7" s="23" t="s">
        <v>18</v>
      </c>
      <c r="P7" s="25">
        <v>5995.32</v>
      </c>
      <c r="Q7" s="25">
        <v>0</v>
      </c>
      <c r="R7" s="26">
        <v>5995.32</v>
      </c>
    </row>
    <row r="8" spans="1:18">
      <c r="A8" s="10">
        <v>90011</v>
      </c>
      <c r="B8" t="s">
        <v>19</v>
      </c>
      <c r="C8" s="9">
        <f t="shared" si="1"/>
        <v>80731.533087999996</v>
      </c>
      <c r="D8" s="9">
        <f t="shared" si="2"/>
        <v>0</v>
      </c>
      <c r="E8" s="7">
        <f t="shared" si="3"/>
        <v>80731.533087999996</v>
      </c>
      <c r="F8" s="7" t="e">
        <f t="shared" si="0"/>
        <v>#REF!</v>
      </c>
      <c r="H8" s="15">
        <v>90011</v>
      </c>
      <c r="I8" s="14" t="s">
        <v>19</v>
      </c>
      <c r="J8" s="16">
        <v>81591.33</v>
      </c>
      <c r="K8" s="16">
        <v>0</v>
      </c>
      <c r="L8" s="17">
        <f t="shared" si="4"/>
        <v>81591.33</v>
      </c>
      <c r="N8" s="24">
        <v>90011</v>
      </c>
      <c r="O8" s="23" t="s">
        <v>19</v>
      </c>
      <c r="P8" s="25">
        <v>80731.533087999996</v>
      </c>
      <c r="Q8" s="25">
        <v>0</v>
      </c>
      <c r="R8" s="26">
        <v>80731.533087999996</v>
      </c>
    </row>
    <row r="9" spans="1:18">
      <c r="A9" s="10">
        <v>90092</v>
      </c>
      <c r="B9" t="s">
        <v>20</v>
      </c>
      <c r="C9" s="9">
        <f t="shared" si="1"/>
        <v>246178.62000000002</v>
      </c>
      <c r="D9" s="9">
        <f t="shared" si="2"/>
        <v>0</v>
      </c>
      <c r="E9" s="7">
        <f t="shared" si="3"/>
        <v>246178.62000000002</v>
      </c>
      <c r="F9" s="7" t="e">
        <f t="shared" si="0"/>
        <v>#REF!</v>
      </c>
      <c r="H9" s="15">
        <v>90092</v>
      </c>
      <c r="I9" s="14" t="s">
        <v>20</v>
      </c>
      <c r="J9" s="16">
        <v>246178.62000000002</v>
      </c>
      <c r="K9" s="16">
        <v>0</v>
      </c>
      <c r="L9" s="17">
        <f t="shared" si="4"/>
        <v>246178.62000000002</v>
      </c>
      <c r="N9" s="24">
        <v>90092</v>
      </c>
      <c r="O9" s="23" t="s">
        <v>20</v>
      </c>
      <c r="P9" s="25">
        <v>246178.62000000002</v>
      </c>
      <c r="Q9" s="25">
        <v>0</v>
      </c>
      <c r="R9" s="26">
        <v>246178.62000000002</v>
      </c>
    </row>
    <row r="10" spans="1:18">
      <c r="A10" s="10">
        <v>90096</v>
      </c>
      <c r="B10" t="s">
        <v>21</v>
      </c>
      <c r="C10" s="9">
        <f t="shared" si="1"/>
        <v>712683.85</v>
      </c>
      <c r="D10" s="9">
        <f t="shared" si="2"/>
        <v>0</v>
      </c>
      <c r="E10" s="7">
        <f t="shared" si="3"/>
        <v>712683.85</v>
      </c>
      <c r="F10" s="7" t="e">
        <f t="shared" si="0"/>
        <v>#REF!</v>
      </c>
      <c r="H10" s="15">
        <v>90096</v>
      </c>
      <c r="I10" s="14" t="s">
        <v>21</v>
      </c>
      <c r="J10" s="16">
        <v>712683.85</v>
      </c>
      <c r="K10" s="16">
        <v>0</v>
      </c>
      <c r="L10" s="17">
        <f t="shared" si="4"/>
        <v>712683.85</v>
      </c>
      <c r="N10" s="24">
        <v>90096</v>
      </c>
      <c r="O10" s="23" t="s">
        <v>21</v>
      </c>
      <c r="P10" s="25">
        <v>712683.85</v>
      </c>
      <c r="Q10" s="25">
        <v>0</v>
      </c>
      <c r="R10" s="26">
        <v>712683.85</v>
      </c>
    </row>
    <row r="11" spans="1:18">
      <c r="A11" s="10">
        <v>90098</v>
      </c>
      <c r="B11" t="s">
        <v>22</v>
      </c>
      <c r="C11" s="9">
        <f t="shared" si="1"/>
        <v>235187.66999999998</v>
      </c>
      <c r="D11" s="9">
        <f t="shared" si="2"/>
        <v>0</v>
      </c>
      <c r="E11" s="7">
        <f t="shared" si="3"/>
        <v>235187.66999999998</v>
      </c>
      <c r="F11" s="7" t="e">
        <f t="shared" si="0"/>
        <v>#REF!</v>
      </c>
      <c r="H11" s="15">
        <v>90098</v>
      </c>
      <c r="I11" s="14" t="s">
        <v>22</v>
      </c>
      <c r="J11" s="16">
        <v>235187.66999999998</v>
      </c>
      <c r="K11" s="16">
        <v>0</v>
      </c>
      <c r="L11" s="17">
        <f t="shared" si="4"/>
        <v>235187.66999999998</v>
      </c>
      <c r="N11" s="24">
        <v>90098</v>
      </c>
      <c r="O11" s="23" t="s">
        <v>22</v>
      </c>
      <c r="P11" s="25">
        <v>235187.66999999998</v>
      </c>
      <c r="Q11" s="25">
        <v>0</v>
      </c>
      <c r="R11" s="26">
        <v>235187.66999999998</v>
      </c>
    </row>
    <row r="12" spans="1:18">
      <c r="A12" s="10">
        <v>90099</v>
      </c>
      <c r="B12" t="s">
        <v>23</v>
      </c>
      <c r="C12" s="9">
        <f t="shared" si="1"/>
        <v>255245.17</v>
      </c>
      <c r="D12" s="9">
        <f t="shared" si="2"/>
        <v>0</v>
      </c>
      <c r="E12" s="7">
        <f t="shared" si="3"/>
        <v>255245.17</v>
      </c>
      <c r="F12" s="7" t="e">
        <f t="shared" si="0"/>
        <v>#REF!</v>
      </c>
      <c r="H12" s="15">
        <v>90099</v>
      </c>
      <c r="I12" s="14" t="s">
        <v>23</v>
      </c>
      <c r="J12" s="16">
        <v>255245.17</v>
      </c>
      <c r="K12" s="16">
        <v>0</v>
      </c>
      <c r="L12" s="17">
        <f t="shared" si="4"/>
        <v>255245.17</v>
      </c>
      <c r="N12" s="24">
        <v>90099</v>
      </c>
      <c r="O12" s="23" t="s">
        <v>23</v>
      </c>
      <c r="P12" s="25">
        <v>255245.17</v>
      </c>
      <c r="Q12" s="25">
        <v>0</v>
      </c>
      <c r="R12" s="26">
        <v>255245.17</v>
      </c>
    </row>
    <row r="13" spans="1:18">
      <c r="A13" s="10">
        <v>90101</v>
      </c>
      <c r="B13" t="s">
        <v>24</v>
      </c>
      <c r="C13" s="9">
        <f t="shared" si="1"/>
        <v>2471352.8714639996</v>
      </c>
      <c r="D13" s="9">
        <f t="shared" si="2"/>
        <v>0</v>
      </c>
      <c r="E13" s="7">
        <f t="shared" si="3"/>
        <v>2471352.8714639996</v>
      </c>
      <c r="F13" s="7" t="e">
        <f t="shared" si="0"/>
        <v>#REF!</v>
      </c>
      <c r="H13" s="15">
        <v>90101</v>
      </c>
      <c r="I13" s="14" t="s">
        <v>24</v>
      </c>
      <c r="J13" s="16">
        <v>2485350.6299999994</v>
      </c>
      <c r="K13" s="16">
        <v>0</v>
      </c>
      <c r="L13" s="17">
        <f t="shared" si="4"/>
        <v>2485350.6299999994</v>
      </c>
      <c r="N13" s="24">
        <v>90101</v>
      </c>
      <c r="O13" s="23" t="s">
        <v>24</v>
      </c>
      <c r="P13" s="25">
        <v>2471352.8714639996</v>
      </c>
      <c r="Q13" s="25">
        <v>0</v>
      </c>
      <c r="R13" s="26">
        <v>2471352.8714639996</v>
      </c>
    </row>
    <row r="14" spans="1:18">
      <c r="A14" s="10">
        <v>90111</v>
      </c>
      <c r="B14" t="s">
        <v>25</v>
      </c>
      <c r="C14" s="9">
        <f t="shared" si="1"/>
        <v>1898110.260584</v>
      </c>
      <c r="D14" s="9">
        <f t="shared" si="2"/>
        <v>0</v>
      </c>
      <c r="E14" s="7">
        <f t="shared" si="3"/>
        <v>1898110.260584</v>
      </c>
      <c r="F14" s="7" t="e">
        <f t="shared" si="0"/>
        <v>#REF!</v>
      </c>
      <c r="H14" s="15">
        <v>90111</v>
      </c>
      <c r="I14" s="14" t="s">
        <v>25</v>
      </c>
      <c r="J14" s="16">
        <v>1917219.8199999998</v>
      </c>
      <c r="K14" s="16">
        <v>0</v>
      </c>
      <c r="L14" s="17">
        <f t="shared" si="4"/>
        <v>1917219.8199999998</v>
      </c>
      <c r="N14" s="24">
        <v>90111</v>
      </c>
      <c r="O14" s="23" t="s">
        <v>25</v>
      </c>
      <c r="P14" s="25">
        <v>1898110.260584</v>
      </c>
      <c r="Q14" s="25">
        <v>0</v>
      </c>
      <c r="R14" s="26">
        <v>1898110.260584</v>
      </c>
    </row>
    <row r="15" spans="1:18">
      <c r="A15" s="10">
        <v>90114</v>
      </c>
      <c r="B15" t="s">
        <v>26</v>
      </c>
      <c r="C15" s="9">
        <f t="shared" si="1"/>
        <v>353916.107128</v>
      </c>
      <c r="D15" s="9">
        <f t="shared" si="2"/>
        <v>517166.51000000007</v>
      </c>
      <c r="E15" s="7">
        <f t="shared" si="3"/>
        <v>871082.61712800013</v>
      </c>
      <c r="F15" s="7" t="e">
        <f t="shared" si="0"/>
        <v>#REF!</v>
      </c>
      <c r="H15" s="15">
        <v>90114</v>
      </c>
      <c r="I15" s="14" t="s">
        <v>26</v>
      </c>
      <c r="J15" s="16">
        <v>356927.55000000005</v>
      </c>
      <c r="K15" s="16">
        <v>517166.51000000007</v>
      </c>
      <c r="L15" s="17">
        <f t="shared" si="4"/>
        <v>874094.06</v>
      </c>
      <c r="N15" s="24">
        <v>90114</v>
      </c>
      <c r="O15" s="23" t="s">
        <v>26</v>
      </c>
      <c r="P15" s="25">
        <v>353916.107128</v>
      </c>
      <c r="Q15" s="25">
        <v>517166.51000000007</v>
      </c>
      <c r="R15" s="26">
        <v>871082.61712800013</v>
      </c>
    </row>
    <row r="16" spans="1:18">
      <c r="A16" s="10">
        <v>90117</v>
      </c>
      <c r="B16" t="s">
        <v>27</v>
      </c>
      <c r="C16" s="9">
        <f t="shared" si="1"/>
        <v>75347.14</v>
      </c>
      <c r="D16" s="9">
        <f t="shared" si="2"/>
        <v>0</v>
      </c>
      <c r="E16" s="7">
        <f t="shared" si="3"/>
        <v>75347.14</v>
      </c>
      <c r="F16" s="7" t="e">
        <f t="shared" si="0"/>
        <v>#REF!</v>
      </c>
      <c r="H16" s="15">
        <v>90117</v>
      </c>
      <c r="I16" s="14" t="s">
        <v>27</v>
      </c>
      <c r="J16" s="16">
        <v>75347.14</v>
      </c>
      <c r="K16" s="16">
        <v>0</v>
      </c>
      <c r="L16" s="17">
        <f t="shared" si="4"/>
        <v>75347.14</v>
      </c>
      <c r="N16" s="24">
        <v>90117</v>
      </c>
      <c r="O16" s="23" t="s">
        <v>27</v>
      </c>
      <c r="P16" s="25">
        <v>75347.14</v>
      </c>
      <c r="Q16" s="25">
        <v>0</v>
      </c>
      <c r="R16" s="26">
        <v>75347.14</v>
      </c>
    </row>
    <row r="17" spans="1:18">
      <c r="A17" s="10">
        <v>90121</v>
      </c>
      <c r="B17" t="s">
        <v>28</v>
      </c>
      <c r="C17" s="9">
        <f t="shared" si="1"/>
        <v>386609.21550400002</v>
      </c>
      <c r="D17" s="9">
        <f t="shared" si="2"/>
        <v>0</v>
      </c>
      <c r="E17" s="7">
        <f t="shared" si="3"/>
        <v>386609.21550400002</v>
      </c>
      <c r="F17" s="7" t="e">
        <f t="shared" si="0"/>
        <v>#REF!</v>
      </c>
      <c r="H17" s="15">
        <v>90121</v>
      </c>
      <c r="I17" s="14" t="s">
        <v>28</v>
      </c>
      <c r="J17" s="16">
        <v>391054.77</v>
      </c>
      <c r="K17" s="16">
        <v>0</v>
      </c>
      <c r="L17" s="17">
        <f t="shared" si="4"/>
        <v>391054.77</v>
      </c>
      <c r="N17" s="24">
        <v>90121</v>
      </c>
      <c r="O17" s="23" t="s">
        <v>28</v>
      </c>
      <c r="P17" s="25">
        <v>386609.21550400002</v>
      </c>
      <c r="Q17" s="25">
        <v>0</v>
      </c>
      <c r="R17" s="26">
        <v>386609.21550400002</v>
      </c>
    </row>
    <row r="18" spans="1:18">
      <c r="A18" s="10">
        <v>90131</v>
      </c>
      <c r="B18" t="s">
        <v>29</v>
      </c>
      <c r="C18" s="9">
        <f t="shared" si="1"/>
        <v>167979.426408</v>
      </c>
      <c r="D18" s="9">
        <f t="shared" si="2"/>
        <v>0</v>
      </c>
      <c r="E18" s="7">
        <f t="shared" si="3"/>
        <v>167979.426408</v>
      </c>
      <c r="F18" s="7" t="e">
        <f t="shared" si="0"/>
        <v>#REF!</v>
      </c>
      <c r="H18" s="15">
        <v>90131</v>
      </c>
      <c r="I18" s="14" t="s">
        <v>29</v>
      </c>
      <c r="J18" s="16">
        <v>170273.31</v>
      </c>
      <c r="K18" s="16">
        <v>0</v>
      </c>
      <c r="L18" s="17">
        <f t="shared" si="4"/>
        <v>170273.31</v>
      </c>
      <c r="N18" s="24">
        <v>90131</v>
      </c>
      <c r="O18" s="23" t="s">
        <v>29</v>
      </c>
      <c r="P18" s="25">
        <v>167979.426408</v>
      </c>
      <c r="Q18" s="25">
        <v>0</v>
      </c>
      <c r="R18" s="26">
        <v>167979.426408</v>
      </c>
    </row>
    <row r="19" spans="1:18">
      <c r="A19" s="10">
        <v>90141</v>
      </c>
      <c r="B19" t="s">
        <v>30</v>
      </c>
      <c r="C19" s="9">
        <f t="shared" si="1"/>
        <v>62012.75892800001</v>
      </c>
      <c r="D19" s="9">
        <f t="shared" si="2"/>
        <v>0</v>
      </c>
      <c r="E19" s="7">
        <f t="shared" si="3"/>
        <v>62012.75892800001</v>
      </c>
      <c r="F19" s="7" t="e">
        <f t="shared" si="0"/>
        <v>#REF!</v>
      </c>
      <c r="H19" s="15">
        <v>90141</v>
      </c>
      <c r="I19" s="14" t="s">
        <v>30</v>
      </c>
      <c r="J19" s="16">
        <v>62883.759999999995</v>
      </c>
      <c r="K19" s="16">
        <v>0</v>
      </c>
      <c r="L19" s="17">
        <f t="shared" si="4"/>
        <v>62883.759999999995</v>
      </c>
      <c r="N19" s="24">
        <v>90141</v>
      </c>
      <c r="O19" s="23" t="s">
        <v>30</v>
      </c>
      <c r="P19" s="25">
        <v>62012.75892800001</v>
      </c>
      <c r="Q19" s="25">
        <v>0</v>
      </c>
      <c r="R19" s="26">
        <v>62012.75892800001</v>
      </c>
    </row>
    <row r="20" spans="1:18">
      <c r="A20" s="10">
        <v>90151</v>
      </c>
      <c r="B20" t="s">
        <v>31</v>
      </c>
      <c r="C20" s="9">
        <f t="shared" si="1"/>
        <v>2758.0800000000004</v>
      </c>
      <c r="D20" s="9">
        <f t="shared" si="2"/>
        <v>0</v>
      </c>
      <c r="E20" s="7">
        <f t="shared" si="3"/>
        <v>2758.0800000000004</v>
      </c>
      <c r="F20" s="7" t="e">
        <f t="shared" si="0"/>
        <v>#REF!</v>
      </c>
      <c r="H20" s="15">
        <v>90151</v>
      </c>
      <c r="I20" s="14" t="s">
        <v>31</v>
      </c>
      <c r="J20" s="16">
        <v>2758.0800000000004</v>
      </c>
      <c r="K20" s="16">
        <v>0</v>
      </c>
      <c r="L20" s="17">
        <f t="shared" si="4"/>
        <v>2758.0800000000004</v>
      </c>
      <c r="N20" s="24">
        <v>90151</v>
      </c>
      <c r="O20" s="23" t="s">
        <v>31</v>
      </c>
      <c r="P20" s="25">
        <v>2758.0800000000004</v>
      </c>
      <c r="Q20" s="25">
        <v>0</v>
      </c>
      <c r="R20" s="26">
        <v>2758.0800000000004</v>
      </c>
    </row>
    <row r="21" spans="1:18">
      <c r="A21" s="10">
        <v>90161</v>
      </c>
      <c r="B21" t="s">
        <v>32</v>
      </c>
      <c r="C21" s="9">
        <f t="shared" si="1"/>
        <v>13002.970000000003</v>
      </c>
      <c r="D21" s="9">
        <f t="shared" si="2"/>
        <v>0</v>
      </c>
      <c r="E21" s="7">
        <f t="shared" si="3"/>
        <v>13002.970000000003</v>
      </c>
      <c r="F21" s="7" t="e">
        <f t="shared" si="0"/>
        <v>#REF!</v>
      </c>
      <c r="H21" s="15">
        <v>90161</v>
      </c>
      <c r="I21" s="14" t="s">
        <v>32</v>
      </c>
      <c r="J21" s="16">
        <v>13002.970000000003</v>
      </c>
      <c r="K21" s="16">
        <v>0</v>
      </c>
      <c r="L21" s="17">
        <f t="shared" si="4"/>
        <v>13002.970000000003</v>
      </c>
      <c r="N21" s="24">
        <v>90161</v>
      </c>
      <c r="O21" s="23" t="s">
        <v>32</v>
      </c>
      <c r="P21" s="25">
        <v>13002.970000000003</v>
      </c>
      <c r="Q21" s="25">
        <v>0</v>
      </c>
      <c r="R21" s="26">
        <v>13002.970000000003</v>
      </c>
    </row>
    <row r="22" spans="1:18">
      <c r="A22" s="10">
        <v>90201</v>
      </c>
      <c r="B22" t="s">
        <v>33</v>
      </c>
      <c r="C22" s="9">
        <f t="shared" si="1"/>
        <v>477308.43564799993</v>
      </c>
      <c r="D22" s="9">
        <f t="shared" si="2"/>
        <v>0</v>
      </c>
      <c r="E22" s="7">
        <f t="shared" si="3"/>
        <v>477308.43564799993</v>
      </c>
      <c r="F22" s="7" t="e">
        <f t="shared" si="0"/>
        <v>#REF!</v>
      </c>
      <c r="H22" s="15">
        <v>90201</v>
      </c>
      <c r="I22" s="14" t="s">
        <v>33</v>
      </c>
      <c r="J22" s="16">
        <v>481519.27999999997</v>
      </c>
      <c r="K22" s="16">
        <v>0</v>
      </c>
      <c r="L22" s="17">
        <f t="shared" si="4"/>
        <v>481519.27999999997</v>
      </c>
      <c r="N22" s="24">
        <v>90201</v>
      </c>
      <c r="O22" s="23" t="s">
        <v>33</v>
      </c>
      <c r="P22" s="25">
        <v>477308.43564799993</v>
      </c>
      <c r="Q22" s="25">
        <v>0</v>
      </c>
      <c r="R22" s="26">
        <v>477308.43564799993</v>
      </c>
    </row>
    <row r="23" spans="1:18">
      <c r="A23" s="10">
        <v>90203</v>
      </c>
      <c r="B23" t="s">
        <v>34</v>
      </c>
      <c r="C23" s="9">
        <f t="shared" si="1"/>
        <v>104850.8</v>
      </c>
      <c r="D23" s="9">
        <f t="shared" si="2"/>
        <v>0</v>
      </c>
      <c r="E23" s="7">
        <f t="shared" si="3"/>
        <v>104850.8</v>
      </c>
      <c r="F23" s="7" t="e">
        <f t="shared" si="0"/>
        <v>#REF!</v>
      </c>
      <c r="H23" s="15">
        <v>90203</v>
      </c>
      <c r="I23" s="14" t="s">
        <v>34</v>
      </c>
      <c r="J23" s="16">
        <v>104850.8</v>
      </c>
      <c r="K23" s="16">
        <v>0</v>
      </c>
      <c r="L23" s="17">
        <f t="shared" si="4"/>
        <v>104850.8</v>
      </c>
      <c r="N23" s="24">
        <v>90203</v>
      </c>
      <c r="O23" s="23" t="s">
        <v>34</v>
      </c>
      <c r="P23" s="25">
        <v>104850.8</v>
      </c>
      <c r="Q23" s="25">
        <v>0</v>
      </c>
      <c r="R23" s="26">
        <v>104850.8</v>
      </c>
    </row>
    <row r="24" spans="1:18">
      <c r="A24" s="10">
        <v>90205</v>
      </c>
      <c r="B24" t="s">
        <v>35</v>
      </c>
      <c r="C24" s="9">
        <f t="shared" si="1"/>
        <v>15452.42</v>
      </c>
      <c r="D24" s="9">
        <f t="shared" si="2"/>
        <v>0</v>
      </c>
      <c r="E24" s="7">
        <f t="shared" si="3"/>
        <v>15452.42</v>
      </c>
      <c r="F24" s="7" t="e">
        <f t="shared" si="0"/>
        <v>#REF!</v>
      </c>
      <c r="H24" s="15">
        <v>90205</v>
      </c>
      <c r="I24" s="14" t="s">
        <v>35</v>
      </c>
      <c r="J24" s="16">
        <v>15452.42</v>
      </c>
      <c r="K24" s="16">
        <v>0</v>
      </c>
      <c r="L24" s="17">
        <f t="shared" si="4"/>
        <v>15452.42</v>
      </c>
      <c r="N24" s="24">
        <v>90205</v>
      </c>
      <c r="O24" s="23" t="s">
        <v>35</v>
      </c>
      <c r="P24" s="25">
        <v>15452.42</v>
      </c>
      <c r="Q24" s="25">
        <v>0</v>
      </c>
      <c r="R24" s="26">
        <v>15452.42</v>
      </c>
    </row>
    <row r="25" spans="1:18">
      <c r="A25" s="10">
        <v>90206</v>
      </c>
      <c r="B25" t="s">
        <v>36</v>
      </c>
      <c r="C25" s="9">
        <f t="shared" si="1"/>
        <v>169429.05999999997</v>
      </c>
      <c r="D25" s="9">
        <f t="shared" si="2"/>
        <v>0</v>
      </c>
      <c r="E25" s="7">
        <f t="shared" si="3"/>
        <v>169429.05999999997</v>
      </c>
      <c r="F25" s="7" t="e">
        <f t="shared" si="0"/>
        <v>#REF!</v>
      </c>
      <c r="H25" s="15">
        <v>90206</v>
      </c>
      <c r="I25" s="14" t="s">
        <v>36</v>
      </c>
      <c r="J25" s="16">
        <v>169429.05999999997</v>
      </c>
      <c r="K25" s="16">
        <v>0</v>
      </c>
      <c r="L25" s="17">
        <f t="shared" si="4"/>
        <v>169429.05999999997</v>
      </c>
      <c r="N25" s="24">
        <v>90206</v>
      </c>
      <c r="O25" s="23" t="s">
        <v>36</v>
      </c>
      <c r="P25" s="25">
        <v>169429.05999999997</v>
      </c>
      <c r="Q25" s="25">
        <v>0</v>
      </c>
      <c r="R25" s="26">
        <v>169429.05999999997</v>
      </c>
    </row>
    <row r="26" spans="1:18">
      <c r="A26" s="10">
        <v>90211</v>
      </c>
      <c r="B26" t="s">
        <v>37</v>
      </c>
      <c r="C26" s="9">
        <f t="shared" si="1"/>
        <v>64117.833632000009</v>
      </c>
      <c r="D26" s="9">
        <f t="shared" si="2"/>
        <v>0</v>
      </c>
      <c r="E26" s="7">
        <f t="shared" si="3"/>
        <v>64117.833632000009</v>
      </c>
      <c r="F26" s="7" t="e">
        <f t="shared" si="0"/>
        <v>#REF!</v>
      </c>
      <c r="H26" s="15">
        <v>90211</v>
      </c>
      <c r="I26" s="14" t="s">
        <v>37</v>
      </c>
      <c r="J26" s="16">
        <v>65404.47</v>
      </c>
      <c r="K26" s="16">
        <v>0</v>
      </c>
      <c r="L26" s="17">
        <f t="shared" si="4"/>
        <v>65404.47</v>
      </c>
      <c r="N26" s="24">
        <v>90211</v>
      </c>
      <c r="O26" s="23" t="s">
        <v>37</v>
      </c>
      <c r="P26" s="25">
        <v>64117.833632000009</v>
      </c>
      <c r="Q26" s="25">
        <v>0</v>
      </c>
      <c r="R26" s="26">
        <v>64117.833632000009</v>
      </c>
    </row>
    <row r="27" spans="1:18">
      <c r="A27" s="10">
        <v>90301</v>
      </c>
      <c r="B27" t="s">
        <v>38</v>
      </c>
      <c r="C27" s="9">
        <f t="shared" si="1"/>
        <v>241904.93315999999</v>
      </c>
      <c r="D27" s="9">
        <f t="shared" si="2"/>
        <v>0</v>
      </c>
      <c r="E27" s="7">
        <f t="shared" si="3"/>
        <v>241904.93315999999</v>
      </c>
      <c r="F27" s="7" t="e">
        <f t="shared" si="0"/>
        <v>#REF!</v>
      </c>
      <c r="H27" s="15">
        <v>90301</v>
      </c>
      <c r="I27" s="14" t="s">
        <v>38</v>
      </c>
      <c r="J27" s="16">
        <v>243117.59</v>
      </c>
      <c r="K27" s="16">
        <v>0</v>
      </c>
      <c r="L27" s="17">
        <f t="shared" si="4"/>
        <v>243117.59</v>
      </c>
      <c r="N27" s="24">
        <v>90301</v>
      </c>
      <c r="O27" s="23" t="s">
        <v>38</v>
      </c>
      <c r="P27" s="25">
        <v>241904.93315999999</v>
      </c>
      <c r="Q27" s="25">
        <v>0</v>
      </c>
      <c r="R27" s="26">
        <v>241904.93315999999</v>
      </c>
    </row>
    <row r="28" spans="1:18">
      <c r="A28" s="10">
        <v>90305</v>
      </c>
      <c r="B28" t="s">
        <v>39</v>
      </c>
      <c r="C28" s="9">
        <f t="shared" si="1"/>
        <v>85423.76999999999</v>
      </c>
      <c r="D28" s="9">
        <f t="shared" si="2"/>
        <v>0</v>
      </c>
      <c r="E28" s="7">
        <f t="shared" si="3"/>
        <v>85423.76999999999</v>
      </c>
      <c r="F28" s="7" t="e">
        <f t="shared" si="0"/>
        <v>#REF!</v>
      </c>
      <c r="H28" s="15">
        <v>90305</v>
      </c>
      <c r="I28" s="14" t="s">
        <v>39</v>
      </c>
      <c r="J28" s="16">
        <v>85423.76999999999</v>
      </c>
      <c r="K28" s="16">
        <v>0</v>
      </c>
      <c r="L28" s="17">
        <f t="shared" si="4"/>
        <v>85423.76999999999</v>
      </c>
      <c r="N28" s="24">
        <v>90305</v>
      </c>
      <c r="O28" s="23" t="s">
        <v>39</v>
      </c>
      <c r="P28" s="25">
        <v>85423.76999999999</v>
      </c>
      <c r="Q28" s="25">
        <v>0</v>
      </c>
      <c r="R28" s="26">
        <v>85423.76999999999</v>
      </c>
    </row>
    <row r="29" spans="1:18">
      <c r="A29" s="10">
        <v>90307</v>
      </c>
      <c r="B29" t="s">
        <v>40</v>
      </c>
      <c r="C29" s="9">
        <f t="shared" si="1"/>
        <v>3677.48</v>
      </c>
      <c r="D29" s="9">
        <f t="shared" si="2"/>
        <v>275.75000000000006</v>
      </c>
      <c r="E29" s="7">
        <f t="shared" si="3"/>
        <v>3953.23</v>
      </c>
      <c r="F29" s="7" t="e">
        <f t="shared" si="0"/>
        <v>#REF!</v>
      </c>
      <c r="H29" s="15">
        <v>90307</v>
      </c>
      <c r="I29" s="14" t="s">
        <v>40</v>
      </c>
      <c r="J29" s="16">
        <v>3677.48</v>
      </c>
      <c r="K29" s="16">
        <v>275.75000000000006</v>
      </c>
      <c r="L29" s="17">
        <f t="shared" si="4"/>
        <v>3953.23</v>
      </c>
      <c r="N29" s="24">
        <v>90307</v>
      </c>
      <c r="O29" s="23" t="s">
        <v>40</v>
      </c>
      <c r="P29" s="25">
        <v>3677.48</v>
      </c>
      <c r="Q29" s="25">
        <v>275.75000000000006</v>
      </c>
      <c r="R29" s="26">
        <v>3953.23</v>
      </c>
    </row>
    <row r="30" spans="1:18">
      <c r="A30" s="10">
        <v>90401</v>
      </c>
      <c r="B30" t="s">
        <v>41</v>
      </c>
      <c r="C30" s="9">
        <f t="shared" si="1"/>
        <v>582787.487632</v>
      </c>
      <c r="D30" s="9">
        <f t="shared" si="2"/>
        <v>0</v>
      </c>
      <c r="E30" s="7">
        <f t="shared" si="3"/>
        <v>582787.487632</v>
      </c>
      <c r="F30" s="7" t="e">
        <f t="shared" si="0"/>
        <v>#REF!</v>
      </c>
      <c r="H30" s="15">
        <v>90401</v>
      </c>
      <c r="I30" s="14" t="s">
        <v>41</v>
      </c>
      <c r="J30" s="16">
        <v>586076.17999999993</v>
      </c>
      <c r="K30" s="16">
        <v>0</v>
      </c>
      <c r="L30" s="17">
        <f t="shared" si="4"/>
        <v>586076.17999999993</v>
      </c>
      <c r="N30" s="24">
        <v>90401</v>
      </c>
      <c r="O30" s="23" t="s">
        <v>41</v>
      </c>
      <c r="P30" s="25">
        <v>582787.487632</v>
      </c>
      <c r="Q30" s="25">
        <v>0</v>
      </c>
      <c r="R30" s="26">
        <v>582787.487632</v>
      </c>
    </row>
    <row r="31" spans="1:18">
      <c r="A31" s="10">
        <v>90411</v>
      </c>
      <c r="B31" t="s">
        <v>42</v>
      </c>
      <c r="C31" s="9">
        <f t="shared" si="1"/>
        <v>161819.18686399999</v>
      </c>
      <c r="D31" s="9">
        <f t="shared" si="2"/>
        <v>0</v>
      </c>
      <c r="E31" s="7">
        <f t="shared" si="3"/>
        <v>161819.18686399999</v>
      </c>
      <c r="F31" s="7" t="e">
        <f t="shared" si="0"/>
        <v>#REF!</v>
      </c>
      <c r="H31" s="15">
        <v>90411</v>
      </c>
      <c r="I31" s="14" t="s">
        <v>42</v>
      </c>
      <c r="J31" s="16">
        <v>164428.03</v>
      </c>
      <c r="K31" s="16">
        <v>0</v>
      </c>
      <c r="L31" s="17">
        <f t="shared" si="4"/>
        <v>164428.03</v>
      </c>
      <c r="N31" s="24">
        <v>90411</v>
      </c>
      <c r="O31" s="23" t="s">
        <v>42</v>
      </c>
      <c r="P31" s="25">
        <v>161819.18686399999</v>
      </c>
      <c r="Q31" s="25">
        <v>0</v>
      </c>
      <c r="R31" s="26">
        <v>161819.18686399999</v>
      </c>
    </row>
    <row r="32" spans="1:18">
      <c r="A32" s="10">
        <v>90413</v>
      </c>
      <c r="B32" t="s">
        <v>43</v>
      </c>
      <c r="C32" s="9">
        <f t="shared" si="1"/>
        <v>19770.689999999999</v>
      </c>
      <c r="D32" s="9">
        <f t="shared" si="2"/>
        <v>0</v>
      </c>
      <c r="E32" s="7">
        <f t="shared" si="3"/>
        <v>19770.689999999999</v>
      </c>
      <c r="F32" s="7" t="e">
        <f t="shared" si="0"/>
        <v>#REF!</v>
      </c>
      <c r="H32" s="15">
        <v>90413</v>
      </c>
      <c r="I32" s="14" t="s">
        <v>43</v>
      </c>
      <c r="J32" s="16">
        <v>19770.689999999999</v>
      </c>
      <c r="K32" s="16">
        <v>0</v>
      </c>
      <c r="L32" s="17">
        <f t="shared" si="4"/>
        <v>19770.689999999999</v>
      </c>
      <c r="N32" s="24">
        <v>90413</v>
      </c>
      <c r="O32" s="23" t="s">
        <v>43</v>
      </c>
      <c r="P32" s="25">
        <v>19770.689999999999</v>
      </c>
      <c r="Q32" s="25">
        <v>0</v>
      </c>
      <c r="R32" s="26">
        <v>19770.689999999999</v>
      </c>
    </row>
    <row r="33" spans="1:18">
      <c r="A33" s="10">
        <v>90417</v>
      </c>
      <c r="B33" t="s">
        <v>44</v>
      </c>
      <c r="C33" s="9">
        <f t="shared" si="1"/>
        <v>7986.3499999999976</v>
      </c>
      <c r="D33" s="9">
        <f t="shared" si="2"/>
        <v>0</v>
      </c>
      <c r="E33" s="7">
        <f t="shared" si="3"/>
        <v>7986.3499999999976</v>
      </c>
      <c r="F33" s="7" t="e">
        <f t="shared" si="0"/>
        <v>#REF!</v>
      </c>
      <c r="H33" s="15">
        <v>90417</v>
      </c>
      <c r="I33" s="14" t="s">
        <v>44</v>
      </c>
      <c r="J33" s="16">
        <v>7986.3499999999976</v>
      </c>
      <c r="K33" s="16">
        <v>0</v>
      </c>
      <c r="L33" s="17">
        <f t="shared" si="4"/>
        <v>7986.3499999999976</v>
      </c>
      <c r="N33" s="24">
        <v>90417</v>
      </c>
      <c r="O33" s="23" t="s">
        <v>44</v>
      </c>
      <c r="P33" s="25">
        <v>7986.3499999999976</v>
      </c>
      <c r="Q33" s="25">
        <v>0</v>
      </c>
      <c r="R33" s="26">
        <v>7986.3499999999976</v>
      </c>
    </row>
    <row r="34" spans="1:18">
      <c r="A34" s="10">
        <v>90421</v>
      </c>
      <c r="B34" t="s">
        <v>45</v>
      </c>
      <c r="C34" s="9">
        <f t="shared" si="1"/>
        <v>7439.416064</v>
      </c>
      <c r="D34" s="9">
        <f t="shared" si="2"/>
        <v>0</v>
      </c>
      <c r="E34" s="7">
        <f t="shared" si="3"/>
        <v>7439.416064</v>
      </c>
      <c r="F34" s="7" t="e">
        <f t="shared" si="0"/>
        <v>#REF!</v>
      </c>
      <c r="H34" s="15">
        <v>90421</v>
      </c>
      <c r="I34" s="14" t="s">
        <v>45</v>
      </c>
      <c r="J34" s="16">
        <v>7540.04</v>
      </c>
      <c r="K34" s="16">
        <v>0</v>
      </c>
      <c r="L34" s="17">
        <f t="shared" si="4"/>
        <v>7540.04</v>
      </c>
      <c r="N34" s="24">
        <v>90421</v>
      </c>
      <c r="O34" s="23" t="s">
        <v>45</v>
      </c>
      <c r="P34" s="25">
        <v>7439.416064</v>
      </c>
      <c r="Q34" s="25">
        <v>0</v>
      </c>
      <c r="R34" s="26">
        <v>7439.416064</v>
      </c>
    </row>
    <row r="35" spans="1:18">
      <c r="A35" s="10">
        <v>90431</v>
      </c>
      <c r="B35" t="s">
        <v>46</v>
      </c>
      <c r="C35" s="9">
        <f t="shared" si="1"/>
        <v>14228.054928</v>
      </c>
      <c r="D35" s="9">
        <f t="shared" si="2"/>
        <v>0</v>
      </c>
      <c r="E35" s="7">
        <f t="shared" si="3"/>
        <v>14228.054928</v>
      </c>
      <c r="F35" s="7" t="e">
        <f t="shared" si="0"/>
        <v>#REF!</v>
      </c>
      <c r="H35" s="15">
        <v>90431</v>
      </c>
      <c r="I35" s="14" t="s">
        <v>46</v>
      </c>
      <c r="J35" s="16">
        <v>14390.71</v>
      </c>
      <c r="K35" s="16">
        <v>0</v>
      </c>
      <c r="L35" s="17">
        <f t="shared" si="4"/>
        <v>14390.71</v>
      </c>
      <c r="N35" s="24">
        <v>90431</v>
      </c>
      <c r="O35" s="23" t="s">
        <v>46</v>
      </c>
      <c r="P35" s="25">
        <v>14228.054928</v>
      </c>
      <c r="Q35" s="25">
        <v>0</v>
      </c>
      <c r="R35" s="26">
        <v>14228.054928</v>
      </c>
    </row>
    <row r="36" spans="1:18">
      <c r="A36" s="10">
        <v>90441</v>
      </c>
      <c r="B36" t="s">
        <v>47</v>
      </c>
      <c r="C36" s="9">
        <f t="shared" si="1"/>
        <v>4723.08</v>
      </c>
      <c r="D36" s="9">
        <f t="shared" si="2"/>
        <v>0</v>
      </c>
      <c r="E36" s="7">
        <f t="shared" si="3"/>
        <v>4723.08</v>
      </c>
      <c r="F36" s="7" t="e">
        <f t="shared" si="0"/>
        <v>#REF!</v>
      </c>
      <c r="H36" s="15">
        <v>90441</v>
      </c>
      <c r="I36" s="14" t="s">
        <v>47</v>
      </c>
      <c r="J36" s="16">
        <v>4723.08</v>
      </c>
      <c r="K36" s="16">
        <v>0</v>
      </c>
      <c r="L36" s="17">
        <f t="shared" si="4"/>
        <v>4723.08</v>
      </c>
      <c r="N36" s="24">
        <v>90441</v>
      </c>
      <c r="O36" s="23" t="s">
        <v>47</v>
      </c>
      <c r="P36" s="25">
        <v>4723.08</v>
      </c>
      <c r="Q36" s="25">
        <v>0</v>
      </c>
      <c r="R36" s="26">
        <v>4723.08</v>
      </c>
    </row>
    <row r="37" spans="1:18">
      <c r="A37" s="10">
        <v>90451</v>
      </c>
      <c r="B37" t="s">
        <v>48</v>
      </c>
      <c r="C37" s="9">
        <f t="shared" si="1"/>
        <v>4470.0200000000004</v>
      </c>
      <c r="D37" s="9">
        <f t="shared" si="2"/>
        <v>0</v>
      </c>
      <c r="E37" s="7">
        <f t="shared" si="3"/>
        <v>4470.0200000000004</v>
      </c>
      <c r="F37" s="7" t="e">
        <f t="shared" si="0"/>
        <v>#REF!</v>
      </c>
      <c r="H37" s="15">
        <v>90451</v>
      </c>
      <c r="I37" s="14" t="s">
        <v>48</v>
      </c>
      <c r="J37" s="16">
        <v>4470.0200000000004</v>
      </c>
      <c r="K37" s="16">
        <v>0</v>
      </c>
      <c r="L37" s="17">
        <f t="shared" si="4"/>
        <v>4470.0200000000004</v>
      </c>
      <c r="N37" s="24">
        <v>90451</v>
      </c>
      <c r="O37" s="23" t="s">
        <v>48</v>
      </c>
      <c r="P37" s="25">
        <v>4470.0200000000004</v>
      </c>
      <c r="Q37" s="25">
        <v>0</v>
      </c>
      <c r="R37" s="26">
        <v>4470.0200000000004</v>
      </c>
    </row>
    <row r="38" spans="1:18">
      <c r="A38" s="10">
        <v>90461</v>
      </c>
      <c r="B38" t="s">
        <v>49</v>
      </c>
      <c r="C38" s="9">
        <f t="shared" si="1"/>
        <v>3970.9597519999998</v>
      </c>
      <c r="D38" s="9">
        <f t="shared" si="2"/>
        <v>2502.59</v>
      </c>
      <c r="E38" s="7">
        <f t="shared" si="3"/>
        <v>6473.5497519999999</v>
      </c>
      <c r="F38" s="7" t="e">
        <f t="shared" si="0"/>
        <v>#REF!</v>
      </c>
      <c r="H38" s="15">
        <v>90461</v>
      </c>
      <c r="I38" s="14" t="s">
        <v>49</v>
      </c>
      <c r="J38" s="16">
        <v>3998.38</v>
      </c>
      <c r="K38" s="16">
        <v>2502.59</v>
      </c>
      <c r="L38" s="17">
        <f t="shared" si="4"/>
        <v>6500.97</v>
      </c>
      <c r="N38" s="24">
        <v>90461</v>
      </c>
      <c r="O38" s="23" t="s">
        <v>49</v>
      </c>
      <c r="P38" s="25">
        <v>3970.9597519999998</v>
      </c>
      <c r="Q38" s="25">
        <v>2502.59</v>
      </c>
      <c r="R38" s="26">
        <v>6473.5497519999999</v>
      </c>
    </row>
    <row r="39" spans="1:18">
      <c r="A39" s="10">
        <v>90501</v>
      </c>
      <c r="B39" t="s">
        <v>50</v>
      </c>
      <c r="C39" s="9">
        <f t="shared" si="1"/>
        <v>601324.11551999999</v>
      </c>
      <c r="D39" s="9">
        <f t="shared" si="2"/>
        <v>0</v>
      </c>
      <c r="E39" s="7">
        <f t="shared" si="3"/>
        <v>601324.11551999999</v>
      </c>
      <c r="F39" s="7" t="e">
        <f t="shared" si="0"/>
        <v>#REF!</v>
      </c>
      <c r="H39" s="15">
        <v>90501</v>
      </c>
      <c r="I39" s="14" t="s">
        <v>50</v>
      </c>
      <c r="J39" s="16">
        <v>604662.57999999996</v>
      </c>
      <c r="K39" s="16">
        <v>0</v>
      </c>
      <c r="L39" s="17">
        <f t="shared" si="4"/>
        <v>604662.57999999996</v>
      </c>
      <c r="N39" s="24">
        <v>90501</v>
      </c>
      <c r="O39" s="23" t="s">
        <v>50</v>
      </c>
      <c r="P39" s="25">
        <v>601324.11551999999</v>
      </c>
      <c r="Q39" s="25">
        <v>0</v>
      </c>
      <c r="R39" s="26">
        <v>601324.11551999999</v>
      </c>
    </row>
    <row r="40" spans="1:18">
      <c r="A40" s="10">
        <v>90507</v>
      </c>
      <c r="B40" t="s">
        <v>51</v>
      </c>
      <c r="C40" s="9">
        <f t="shared" si="1"/>
        <v>5765.5700000000015</v>
      </c>
      <c r="D40" s="9">
        <f t="shared" si="2"/>
        <v>2625.86</v>
      </c>
      <c r="E40" s="7">
        <f t="shared" si="3"/>
        <v>8391.4300000000021</v>
      </c>
      <c r="F40" s="7" t="e">
        <f t="shared" si="0"/>
        <v>#REF!</v>
      </c>
      <c r="H40" s="15">
        <v>90507</v>
      </c>
      <c r="I40" s="14" t="s">
        <v>51</v>
      </c>
      <c r="J40" s="16">
        <v>5765.5700000000015</v>
      </c>
      <c r="K40" s="16">
        <v>2625.86</v>
      </c>
      <c r="L40" s="17">
        <f t="shared" si="4"/>
        <v>8391.4300000000021</v>
      </c>
      <c r="N40" s="24">
        <v>90507</v>
      </c>
      <c r="O40" s="23" t="s">
        <v>51</v>
      </c>
      <c r="P40" s="25">
        <v>5765.5700000000015</v>
      </c>
      <c r="Q40" s="25">
        <v>2625.86</v>
      </c>
      <c r="R40" s="26">
        <v>8391.4300000000021</v>
      </c>
    </row>
    <row r="41" spans="1:18">
      <c r="A41" s="10">
        <v>90511</v>
      </c>
      <c r="B41" t="s">
        <v>52</v>
      </c>
      <c r="C41" s="9">
        <f t="shared" si="1"/>
        <v>48730.983760000003</v>
      </c>
      <c r="D41" s="9">
        <f t="shared" si="2"/>
        <v>0</v>
      </c>
      <c r="E41" s="7">
        <f t="shared" si="3"/>
        <v>48730.983760000003</v>
      </c>
      <c r="F41" s="7" t="e">
        <f t="shared" si="0"/>
        <v>#REF!</v>
      </c>
      <c r="H41" s="15">
        <v>90511</v>
      </c>
      <c r="I41" s="14" t="s">
        <v>52</v>
      </c>
      <c r="J41" s="16">
        <v>49120.62</v>
      </c>
      <c r="K41" s="16">
        <v>0</v>
      </c>
      <c r="L41" s="17">
        <f t="shared" si="4"/>
        <v>49120.62</v>
      </c>
      <c r="N41" s="24">
        <v>90511</v>
      </c>
      <c r="O41" s="23" t="s">
        <v>52</v>
      </c>
      <c r="P41" s="25">
        <v>48730.983760000003</v>
      </c>
      <c r="Q41" s="25">
        <v>0</v>
      </c>
      <c r="R41" s="26">
        <v>48730.983760000003</v>
      </c>
    </row>
    <row r="42" spans="1:18">
      <c r="A42" s="10">
        <v>90521</v>
      </c>
      <c r="B42" t="s">
        <v>53</v>
      </c>
      <c r="C42" s="9">
        <f t="shared" si="1"/>
        <v>51448.811976000005</v>
      </c>
      <c r="D42" s="9">
        <f t="shared" si="2"/>
        <v>0</v>
      </c>
      <c r="E42" s="7">
        <f t="shared" si="3"/>
        <v>51448.811976000005</v>
      </c>
      <c r="F42" s="7" t="e">
        <f t="shared" si="0"/>
        <v>#REF!</v>
      </c>
      <c r="H42" s="15">
        <v>90521</v>
      </c>
      <c r="I42" s="14" t="s">
        <v>53</v>
      </c>
      <c r="J42" s="16">
        <v>52131</v>
      </c>
      <c r="K42" s="16">
        <v>0</v>
      </c>
      <c r="L42" s="17">
        <f t="shared" si="4"/>
        <v>52131</v>
      </c>
      <c r="N42" s="24">
        <v>90521</v>
      </c>
      <c r="O42" s="23" t="s">
        <v>53</v>
      </c>
      <c r="P42" s="25">
        <v>51448.811976000005</v>
      </c>
      <c r="Q42" s="25">
        <v>0</v>
      </c>
      <c r="R42" s="26">
        <v>51448.811976000005</v>
      </c>
    </row>
    <row r="43" spans="1:18">
      <c r="A43" s="10">
        <v>90601</v>
      </c>
      <c r="B43" t="s">
        <v>54</v>
      </c>
      <c r="C43" s="9">
        <f t="shared" si="1"/>
        <v>488251.20633600006</v>
      </c>
      <c r="D43" s="9">
        <f t="shared" si="2"/>
        <v>0</v>
      </c>
      <c r="E43" s="7">
        <f t="shared" si="3"/>
        <v>488251.20633600006</v>
      </c>
      <c r="F43" s="7" t="e">
        <f t="shared" si="0"/>
        <v>#REF!</v>
      </c>
      <c r="H43" s="15">
        <v>90601</v>
      </c>
      <c r="I43" s="14" t="s">
        <v>54</v>
      </c>
      <c r="J43" s="16">
        <v>490998.80000000005</v>
      </c>
      <c r="K43" s="16">
        <v>0</v>
      </c>
      <c r="L43" s="17">
        <f t="shared" si="4"/>
        <v>490998.80000000005</v>
      </c>
      <c r="N43" s="24">
        <v>90601</v>
      </c>
      <c r="O43" s="23" t="s">
        <v>54</v>
      </c>
      <c r="P43" s="25">
        <v>488251.20633600006</v>
      </c>
      <c r="Q43" s="25">
        <v>0</v>
      </c>
      <c r="R43" s="26">
        <v>488251.20633600006</v>
      </c>
    </row>
    <row r="44" spans="1:18">
      <c r="A44" s="10">
        <v>90605</v>
      </c>
      <c r="B44" t="s">
        <v>55</v>
      </c>
      <c r="C44" s="9">
        <f t="shared" si="1"/>
        <v>23286.629999999997</v>
      </c>
      <c r="D44" s="9">
        <f t="shared" si="2"/>
        <v>0</v>
      </c>
      <c r="E44" s="7">
        <f t="shared" si="3"/>
        <v>23286.629999999997</v>
      </c>
      <c r="F44" s="7" t="e">
        <f t="shared" si="0"/>
        <v>#REF!</v>
      </c>
      <c r="H44" s="15">
        <v>90605</v>
      </c>
      <c r="I44" s="14" t="s">
        <v>55</v>
      </c>
      <c r="J44" s="16">
        <v>23286.629999999997</v>
      </c>
      <c r="K44" s="16">
        <v>0</v>
      </c>
      <c r="L44" s="17">
        <f t="shared" si="4"/>
        <v>23286.629999999997</v>
      </c>
      <c r="N44" s="24">
        <v>90605</v>
      </c>
      <c r="O44" s="23" t="s">
        <v>55</v>
      </c>
      <c r="P44" s="25">
        <v>23286.629999999997</v>
      </c>
      <c r="Q44" s="25">
        <v>0</v>
      </c>
      <c r="R44" s="26">
        <v>23286.629999999997</v>
      </c>
    </row>
    <row r="45" spans="1:18">
      <c r="A45" s="10">
        <v>90611</v>
      </c>
      <c r="B45" t="s">
        <v>56</v>
      </c>
      <c r="C45" s="9">
        <f t="shared" si="1"/>
        <v>59476.945576000006</v>
      </c>
      <c r="D45" s="9">
        <f t="shared" si="2"/>
        <v>0</v>
      </c>
      <c r="E45" s="7">
        <f t="shared" si="3"/>
        <v>59476.945576000006</v>
      </c>
      <c r="F45" s="7" t="e">
        <f t="shared" si="0"/>
        <v>#REF!</v>
      </c>
      <c r="H45" s="15">
        <v>90611</v>
      </c>
      <c r="I45" s="14" t="s">
        <v>56</v>
      </c>
      <c r="J45" s="16">
        <v>60527.93</v>
      </c>
      <c r="K45" s="16">
        <v>0</v>
      </c>
      <c r="L45" s="17">
        <f t="shared" si="4"/>
        <v>60527.93</v>
      </c>
      <c r="N45" s="24">
        <v>90611</v>
      </c>
      <c r="O45" s="23" t="s">
        <v>56</v>
      </c>
      <c r="P45" s="25">
        <v>59476.945576000006</v>
      </c>
      <c r="Q45" s="25">
        <v>0</v>
      </c>
      <c r="R45" s="26">
        <v>59476.945576000006</v>
      </c>
    </row>
    <row r="46" spans="1:18">
      <c r="A46" s="10">
        <v>90617</v>
      </c>
      <c r="B46" t="s">
        <v>57</v>
      </c>
      <c r="C46" s="9">
        <f t="shared" si="1"/>
        <v>14348.79</v>
      </c>
      <c r="D46" s="9">
        <f t="shared" si="2"/>
        <v>0</v>
      </c>
      <c r="E46" s="7">
        <f t="shared" si="3"/>
        <v>14348.79</v>
      </c>
      <c r="F46" s="7" t="e">
        <f t="shared" si="0"/>
        <v>#REF!</v>
      </c>
      <c r="H46" s="15">
        <v>90617</v>
      </c>
      <c r="I46" s="14" t="s">
        <v>57</v>
      </c>
      <c r="J46" s="16">
        <v>14348.79</v>
      </c>
      <c r="K46" s="16">
        <v>0</v>
      </c>
      <c r="L46" s="17">
        <f t="shared" si="4"/>
        <v>14348.79</v>
      </c>
      <c r="N46" s="24">
        <v>90617</v>
      </c>
      <c r="O46" s="23" t="s">
        <v>57</v>
      </c>
      <c r="P46" s="25">
        <v>14348.79</v>
      </c>
      <c r="Q46" s="25">
        <v>0</v>
      </c>
      <c r="R46" s="26">
        <v>14348.79</v>
      </c>
    </row>
    <row r="47" spans="1:18">
      <c r="A47" s="10">
        <v>90621</v>
      </c>
      <c r="B47" t="s">
        <v>58</v>
      </c>
      <c r="C47" s="9">
        <f t="shared" si="1"/>
        <v>31051.592736000002</v>
      </c>
      <c r="D47" s="9">
        <f t="shared" si="2"/>
        <v>0</v>
      </c>
      <c r="E47" s="7">
        <f t="shared" si="3"/>
        <v>31051.592736000002</v>
      </c>
      <c r="F47" s="7" t="e">
        <f t="shared" si="0"/>
        <v>#REF!</v>
      </c>
      <c r="H47" s="15">
        <v>90621</v>
      </c>
      <c r="I47" s="14" t="s">
        <v>58</v>
      </c>
      <c r="J47" s="16">
        <v>31504.5</v>
      </c>
      <c r="K47" s="16">
        <v>0</v>
      </c>
      <c r="L47" s="17">
        <f t="shared" si="4"/>
        <v>31504.5</v>
      </c>
      <c r="N47" s="24">
        <v>90621</v>
      </c>
      <c r="O47" s="23" t="s">
        <v>58</v>
      </c>
      <c r="P47" s="25">
        <v>31051.592736000002</v>
      </c>
      <c r="Q47" s="25">
        <v>0</v>
      </c>
      <c r="R47" s="26">
        <v>31051.592736000002</v>
      </c>
    </row>
    <row r="48" spans="1:18">
      <c r="A48" s="10">
        <v>90631</v>
      </c>
      <c r="B48" t="s">
        <v>59</v>
      </c>
      <c r="C48" s="9">
        <f t="shared" si="1"/>
        <v>142896.23033600001</v>
      </c>
      <c r="D48" s="9">
        <f t="shared" si="2"/>
        <v>99307.47</v>
      </c>
      <c r="E48" s="7">
        <f t="shared" si="3"/>
        <v>242203.70033600001</v>
      </c>
      <c r="F48" s="7" t="e">
        <f t="shared" si="0"/>
        <v>#REF!</v>
      </c>
      <c r="H48" s="15">
        <v>90631</v>
      </c>
      <c r="I48" s="14" t="s">
        <v>59</v>
      </c>
      <c r="J48" s="16">
        <v>143886.16</v>
      </c>
      <c r="K48" s="16">
        <v>99307.47</v>
      </c>
      <c r="L48" s="17">
        <f t="shared" si="4"/>
        <v>243193.63</v>
      </c>
      <c r="N48" s="24">
        <v>90631</v>
      </c>
      <c r="O48" s="23" t="s">
        <v>59</v>
      </c>
      <c r="P48" s="25">
        <v>142896.23033600001</v>
      </c>
      <c r="Q48" s="25">
        <v>99307.47</v>
      </c>
      <c r="R48" s="26">
        <v>242203.70033600001</v>
      </c>
    </row>
    <row r="49" spans="1:18">
      <c r="A49" s="10">
        <v>90641</v>
      </c>
      <c r="B49" t="s">
        <v>60</v>
      </c>
      <c r="C49" s="9">
        <f t="shared" si="1"/>
        <v>6082.2999999999993</v>
      </c>
      <c r="D49" s="9">
        <f t="shared" si="2"/>
        <v>533.37999999999988</v>
      </c>
      <c r="E49" s="7">
        <f t="shared" si="3"/>
        <v>6615.6799999999994</v>
      </c>
      <c r="F49" s="7" t="e">
        <f t="shared" si="0"/>
        <v>#REF!</v>
      </c>
      <c r="H49" s="15">
        <v>90641</v>
      </c>
      <c r="I49" s="14" t="s">
        <v>60</v>
      </c>
      <c r="J49" s="16">
        <v>6082.2999999999993</v>
      </c>
      <c r="K49" s="16">
        <v>533.37999999999988</v>
      </c>
      <c r="L49" s="17">
        <f t="shared" si="4"/>
        <v>6615.6799999999994</v>
      </c>
      <c r="N49" s="24">
        <v>90641</v>
      </c>
      <c r="O49" s="23" t="s">
        <v>60</v>
      </c>
      <c r="P49" s="25">
        <v>6082.2999999999993</v>
      </c>
      <c r="Q49" s="25">
        <v>533.37999999999988</v>
      </c>
      <c r="R49" s="26">
        <v>6615.6799999999994</v>
      </c>
    </row>
    <row r="50" spans="1:18">
      <c r="A50" s="10">
        <v>90651</v>
      </c>
      <c r="B50" t="s">
        <v>61</v>
      </c>
      <c r="C50" s="9">
        <f t="shared" si="1"/>
        <v>45759.889744</v>
      </c>
      <c r="D50" s="9">
        <f t="shared" si="2"/>
        <v>45843.979999999996</v>
      </c>
      <c r="E50" s="7">
        <f t="shared" si="3"/>
        <v>91603.869743999996</v>
      </c>
      <c r="F50" s="7" t="e">
        <f t="shared" si="0"/>
        <v>#REF!</v>
      </c>
      <c r="H50" s="15">
        <v>90651</v>
      </c>
      <c r="I50" s="14" t="s">
        <v>61</v>
      </c>
      <c r="J50" s="16">
        <v>46229.549999999996</v>
      </c>
      <c r="K50" s="16">
        <v>45843.979999999996</v>
      </c>
      <c r="L50" s="17">
        <f t="shared" si="4"/>
        <v>92073.53</v>
      </c>
      <c r="N50" s="24">
        <v>90651</v>
      </c>
      <c r="O50" s="23" t="s">
        <v>61</v>
      </c>
      <c r="P50" s="25">
        <v>45759.889744</v>
      </c>
      <c r="Q50" s="25">
        <v>45843.979999999996</v>
      </c>
      <c r="R50" s="26">
        <v>91603.869743999996</v>
      </c>
    </row>
    <row r="51" spans="1:18">
      <c r="A51" s="10">
        <v>90701</v>
      </c>
      <c r="B51" t="s">
        <v>62</v>
      </c>
      <c r="C51" s="9">
        <f t="shared" si="1"/>
        <v>864942.40375199995</v>
      </c>
      <c r="D51" s="9">
        <f t="shared" si="2"/>
        <v>0</v>
      </c>
      <c r="E51" s="7">
        <f t="shared" si="3"/>
        <v>864942.40375199995</v>
      </c>
      <c r="F51" s="7" t="e">
        <f t="shared" si="0"/>
        <v>#REF!</v>
      </c>
      <c r="H51" s="15">
        <v>90701</v>
      </c>
      <c r="I51" s="14" t="s">
        <v>62</v>
      </c>
      <c r="J51" s="16">
        <v>871177.91</v>
      </c>
      <c r="K51" s="16">
        <v>0</v>
      </c>
      <c r="L51" s="17">
        <f t="shared" si="4"/>
        <v>871177.91</v>
      </c>
      <c r="N51" s="24">
        <v>90701</v>
      </c>
      <c r="O51" s="23" t="s">
        <v>62</v>
      </c>
      <c r="P51" s="25">
        <v>864942.40375199995</v>
      </c>
      <c r="Q51" s="25">
        <v>0</v>
      </c>
      <c r="R51" s="26">
        <v>864942.40375199995</v>
      </c>
    </row>
    <row r="52" spans="1:18">
      <c r="A52" s="10">
        <v>90704</v>
      </c>
      <c r="B52" t="s">
        <v>63</v>
      </c>
      <c r="C52" s="9">
        <f t="shared" si="1"/>
        <v>23381.879999999997</v>
      </c>
      <c r="D52" s="9">
        <f t="shared" si="2"/>
        <v>0</v>
      </c>
      <c r="E52" s="7">
        <f t="shared" si="3"/>
        <v>23381.879999999997</v>
      </c>
      <c r="F52" s="7" t="e">
        <f t="shared" si="0"/>
        <v>#REF!</v>
      </c>
      <c r="H52" s="15">
        <v>90704</v>
      </c>
      <c r="I52" s="14" t="s">
        <v>63</v>
      </c>
      <c r="J52" s="16">
        <v>23381.879999999997</v>
      </c>
      <c r="K52" s="16">
        <v>0</v>
      </c>
      <c r="L52" s="17">
        <f t="shared" si="4"/>
        <v>23381.879999999997</v>
      </c>
      <c r="N52" s="24">
        <v>90704</v>
      </c>
      <c r="O52" s="23" t="s">
        <v>63</v>
      </c>
      <c r="P52" s="25">
        <v>23381.879999999997</v>
      </c>
      <c r="Q52" s="25">
        <v>0</v>
      </c>
      <c r="R52" s="26">
        <v>23381.879999999997</v>
      </c>
    </row>
    <row r="53" spans="1:18">
      <c r="A53" s="10">
        <v>90705</v>
      </c>
      <c r="B53" t="s">
        <v>64</v>
      </c>
      <c r="C53" s="9">
        <f t="shared" si="1"/>
        <v>21803.859999999997</v>
      </c>
      <c r="D53" s="9">
        <f t="shared" si="2"/>
        <v>0</v>
      </c>
      <c r="E53" s="7">
        <f t="shared" si="3"/>
        <v>21803.859999999997</v>
      </c>
      <c r="F53" s="7" t="e">
        <f t="shared" si="0"/>
        <v>#REF!</v>
      </c>
      <c r="H53" s="15">
        <v>90705</v>
      </c>
      <c r="I53" s="14" t="s">
        <v>64</v>
      </c>
      <c r="J53" s="16">
        <v>21803.859999999997</v>
      </c>
      <c r="K53" s="16">
        <v>0</v>
      </c>
      <c r="L53" s="17">
        <f t="shared" si="4"/>
        <v>21803.859999999997</v>
      </c>
      <c r="N53" s="24">
        <v>90705</v>
      </c>
      <c r="O53" s="23" t="s">
        <v>64</v>
      </c>
      <c r="P53" s="25">
        <v>21803.859999999997</v>
      </c>
      <c r="Q53" s="25">
        <v>0</v>
      </c>
      <c r="R53" s="26">
        <v>21803.859999999997</v>
      </c>
    </row>
    <row r="54" spans="1:18">
      <c r="A54" s="10">
        <v>90709</v>
      </c>
      <c r="B54" t="s">
        <v>65</v>
      </c>
      <c r="C54" s="9">
        <f t="shared" si="1"/>
        <v>88287.28</v>
      </c>
      <c r="D54" s="9">
        <f t="shared" si="2"/>
        <v>0</v>
      </c>
      <c r="E54" s="7">
        <f t="shared" si="3"/>
        <v>88287.28</v>
      </c>
      <c r="F54" s="7" t="e">
        <f t="shared" si="0"/>
        <v>#REF!</v>
      </c>
      <c r="H54" s="15">
        <v>90709</v>
      </c>
      <c r="I54" s="14" t="s">
        <v>65</v>
      </c>
      <c r="J54" s="16">
        <v>88287.28</v>
      </c>
      <c r="K54" s="16">
        <v>0</v>
      </c>
      <c r="L54" s="17">
        <f t="shared" si="4"/>
        <v>88287.28</v>
      </c>
      <c r="N54" s="24">
        <v>90709</v>
      </c>
      <c r="O54" s="23" t="s">
        <v>65</v>
      </c>
      <c r="P54" s="25">
        <v>88287.28</v>
      </c>
      <c r="Q54" s="25">
        <v>0</v>
      </c>
      <c r="R54" s="26">
        <v>88287.28</v>
      </c>
    </row>
    <row r="55" spans="1:18">
      <c r="A55" s="10">
        <v>90711</v>
      </c>
      <c r="B55" t="s">
        <v>66</v>
      </c>
      <c r="C55" s="9">
        <f t="shared" si="1"/>
        <v>708332.918664</v>
      </c>
      <c r="D55" s="9">
        <f t="shared" si="2"/>
        <v>0</v>
      </c>
      <c r="E55" s="7">
        <f t="shared" si="3"/>
        <v>708332.918664</v>
      </c>
      <c r="F55" s="7" t="e">
        <f t="shared" si="0"/>
        <v>#REF!</v>
      </c>
      <c r="H55" s="15">
        <v>90711</v>
      </c>
      <c r="I55" s="14" t="s">
        <v>66</v>
      </c>
      <c r="J55" s="16">
        <v>712581.33</v>
      </c>
      <c r="K55" s="16">
        <v>0</v>
      </c>
      <c r="L55" s="17">
        <f t="shared" si="4"/>
        <v>712581.33</v>
      </c>
      <c r="N55" s="24">
        <v>90711</v>
      </c>
      <c r="O55" s="23" t="s">
        <v>66</v>
      </c>
      <c r="P55" s="25">
        <v>708332.918664</v>
      </c>
      <c r="Q55" s="25">
        <v>0</v>
      </c>
      <c r="R55" s="26">
        <v>708332.918664</v>
      </c>
    </row>
    <row r="56" spans="1:18">
      <c r="A56" s="10">
        <v>90721</v>
      </c>
      <c r="B56" t="s">
        <v>67</v>
      </c>
      <c r="C56" s="9">
        <f t="shared" si="1"/>
        <v>14334.955096</v>
      </c>
      <c r="D56" s="9">
        <f t="shared" si="2"/>
        <v>0</v>
      </c>
      <c r="E56" s="7">
        <f t="shared" si="3"/>
        <v>14334.955096</v>
      </c>
      <c r="F56" s="7" t="e">
        <f t="shared" si="0"/>
        <v>#REF!</v>
      </c>
      <c r="H56" s="15">
        <v>90721</v>
      </c>
      <c r="I56" s="14" t="s">
        <v>67</v>
      </c>
      <c r="J56" s="16">
        <v>14497</v>
      </c>
      <c r="K56" s="16">
        <v>0</v>
      </c>
      <c r="L56" s="17">
        <f t="shared" si="4"/>
        <v>14497</v>
      </c>
      <c r="N56" s="24">
        <v>90721</v>
      </c>
      <c r="O56" s="23" t="s">
        <v>67</v>
      </c>
      <c r="P56" s="25">
        <v>14334.955096</v>
      </c>
      <c r="Q56" s="25">
        <v>0</v>
      </c>
      <c r="R56" s="26">
        <v>14334.955096</v>
      </c>
    </row>
    <row r="57" spans="1:18">
      <c r="A57" s="10">
        <v>90731</v>
      </c>
      <c r="B57" t="s">
        <v>68</v>
      </c>
      <c r="C57" s="9">
        <f t="shared" si="1"/>
        <v>78892.253920000017</v>
      </c>
      <c r="D57" s="9">
        <f t="shared" si="2"/>
        <v>0</v>
      </c>
      <c r="E57" s="7">
        <f t="shared" si="3"/>
        <v>78892.253920000017</v>
      </c>
      <c r="F57" s="7" t="e">
        <f t="shared" si="0"/>
        <v>#REF!</v>
      </c>
      <c r="H57" s="15">
        <v>90731</v>
      </c>
      <c r="I57" s="14" t="s">
        <v>68</v>
      </c>
      <c r="J57" s="16">
        <v>79712.140000000014</v>
      </c>
      <c r="K57" s="16">
        <v>0</v>
      </c>
      <c r="L57" s="17">
        <f t="shared" si="4"/>
        <v>79712.140000000014</v>
      </c>
      <c r="N57" s="24">
        <v>90731</v>
      </c>
      <c r="O57" s="23" t="s">
        <v>68</v>
      </c>
      <c r="P57" s="25">
        <v>78892.253920000017</v>
      </c>
      <c r="Q57" s="25">
        <v>0</v>
      </c>
      <c r="R57" s="26">
        <v>78892.253920000017</v>
      </c>
    </row>
    <row r="58" spans="1:18">
      <c r="A58" s="10">
        <v>90741</v>
      </c>
      <c r="B58" t="s">
        <v>69</v>
      </c>
      <c r="C58" s="9">
        <f t="shared" si="1"/>
        <v>6538.05</v>
      </c>
      <c r="D58" s="9">
        <f t="shared" si="2"/>
        <v>0</v>
      </c>
      <c r="E58" s="7">
        <f t="shared" si="3"/>
        <v>6538.05</v>
      </c>
      <c r="F58" s="7" t="e">
        <f t="shared" si="0"/>
        <v>#REF!</v>
      </c>
      <c r="H58" s="15">
        <v>90741</v>
      </c>
      <c r="I58" s="14" t="s">
        <v>69</v>
      </c>
      <c r="J58" s="16">
        <v>6538.05</v>
      </c>
      <c r="K58" s="16">
        <v>0</v>
      </c>
      <c r="L58" s="17">
        <f t="shared" si="4"/>
        <v>6538.05</v>
      </c>
      <c r="N58" s="24">
        <v>90741</v>
      </c>
      <c r="O58" s="23" t="s">
        <v>69</v>
      </c>
      <c r="P58" s="25">
        <v>6538.05</v>
      </c>
      <c r="Q58" s="25">
        <v>0</v>
      </c>
      <c r="R58" s="26">
        <v>6538.05</v>
      </c>
    </row>
    <row r="59" spans="1:18">
      <c r="A59" s="10">
        <v>90751</v>
      </c>
      <c r="B59" t="s">
        <v>70</v>
      </c>
      <c r="C59" s="9">
        <f t="shared" si="1"/>
        <v>25114.474336000007</v>
      </c>
      <c r="D59" s="9">
        <f t="shared" si="2"/>
        <v>0</v>
      </c>
      <c r="E59" s="7">
        <f t="shared" si="3"/>
        <v>25114.474336000007</v>
      </c>
      <c r="F59" s="7" t="e">
        <f t="shared" si="0"/>
        <v>#REF!</v>
      </c>
      <c r="H59" s="15">
        <v>90751</v>
      </c>
      <c r="I59" s="14" t="s">
        <v>70</v>
      </c>
      <c r="J59" s="16">
        <v>25419.9</v>
      </c>
      <c r="K59" s="16">
        <v>0</v>
      </c>
      <c r="L59" s="17">
        <f t="shared" si="4"/>
        <v>25419.9</v>
      </c>
      <c r="N59" s="24">
        <v>90751</v>
      </c>
      <c r="O59" s="23" t="s">
        <v>70</v>
      </c>
      <c r="P59" s="25">
        <v>25114.474336000007</v>
      </c>
      <c r="Q59" s="25">
        <v>0</v>
      </c>
      <c r="R59" s="26">
        <v>25114.474336000007</v>
      </c>
    </row>
    <row r="60" spans="1:18">
      <c r="A60" s="10">
        <v>90801</v>
      </c>
      <c r="B60" t="s">
        <v>71</v>
      </c>
      <c r="C60" s="9">
        <f t="shared" si="1"/>
        <v>354841.36897600006</v>
      </c>
      <c r="D60" s="9">
        <f t="shared" si="2"/>
        <v>0</v>
      </c>
      <c r="E60" s="7">
        <f t="shared" si="3"/>
        <v>354841.36897600006</v>
      </c>
      <c r="F60" s="7" t="e">
        <f t="shared" si="0"/>
        <v>#REF!</v>
      </c>
      <c r="H60" s="15">
        <v>90801</v>
      </c>
      <c r="I60" s="14" t="s">
        <v>71</v>
      </c>
      <c r="J60" s="16">
        <v>357508.49000000005</v>
      </c>
      <c r="K60" s="16">
        <v>0</v>
      </c>
      <c r="L60" s="17">
        <f t="shared" si="4"/>
        <v>357508.49000000005</v>
      </c>
      <c r="N60" s="24">
        <v>90801</v>
      </c>
      <c r="O60" s="23" t="s">
        <v>71</v>
      </c>
      <c r="P60" s="25">
        <v>354841.36897600006</v>
      </c>
      <c r="Q60" s="25">
        <v>0</v>
      </c>
      <c r="R60" s="26">
        <v>354841.36897600006</v>
      </c>
    </row>
    <row r="61" spans="1:18">
      <c r="A61" s="10">
        <v>90804</v>
      </c>
      <c r="B61" t="s">
        <v>72</v>
      </c>
      <c r="C61" s="9">
        <f t="shared" si="1"/>
        <v>1590.75</v>
      </c>
      <c r="D61" s="9">
        <f t="shared" si="2"/>
        <v>0</v>
      </c>
      <c r="E61" s="7">
        <f t="shared" si="3"/>
        <v>1590.75</v>
      </c>
      <c r="F61" s="7" t="e">
        <f t="shared" si="0"/>
        <v>#REF!</v>
      </c>
      <c r="H61" s="15">
        <v>90804</v>
      </c>
      <c r="I61" s="14" t="s">
        <v>72</v>
      </c>
      <c r="J61" s="16">
        <v>1590.75</v>
      </c>
      <c r="K61" s="16">
        <v>0</v>
      </c>
      <c r="L61" s="17">
        <f t="shared" si="4"/>
        <v>1590.75</v>
      </c>
      <c r="N61" s="24">
        <v>90804</v>
      </c>
      <c r="O61" s="23" t="s">
        <v>72</v>
      </c>
      <c r="P61" s="25">
        <v>1590.75</v>
      </c>
      <c r="Q61" s="25">
        <v>0</v>
      </c>
      <c r="R61" s="26">
        <v>1590.75</v>
      </c>
    </row>
    <row r="62" spans="1:18">
      <c r="A62" s="10">
        <v>90805</v>
      </c>
      <c r="B62" t="s">
        <v>73</v>
      </c>
      <c r="C62" s="9">
        <f t="shared" si="1"/>
        <v>35092.500000000007</v>
      </c>
      <c r="D62" s="9">
        <f t="shared" si="2"/>
        <v>0</v>
      </c>
      <c r="E62" s="7">
        <f t="shared" si="3"/>
        <v>35092.500000000007</v>
      </c>
      <c r="F62" s="7" t="e">
        <f t="shared" si="0"/>
        <v>#REF!</v>
      </c>
      <c r="H62" s="15">
        <v>90805</v>
      </c>
      <c r="I62" s="14" t="s">
        <v>73</v>
      </c>
      <c r="J62" s="16">
        <v>35092.500000000007</v>
      </c>
      <c r="K62" s="16">
        <v>0</v>
      </c>
      <c r="L62" s="17">
        <f t="shared" si="4"/>
        <v>35092.500000000007</v>
      </c>
      <c r="N62" s="24">
        <v>90805</v>
      </c>
      <c r="O62" s="23" t="s">
        <v>73</v>
      </c>
      <c r="P62" s="25">
        <v>35092.500000000007</v>
      </c>
      <c r="Q62" s="25">
        <v>0</v>
      </c>
      <c r="R62" s="26">
        <v>35092.500000000007</v>
      </c>
    </row>
    <row r="63" spans="1:18">
      <c r="A63" s="10">
        <v>90808</v>
      </c>
      <c r="B63" t="s">
        <v>74</v>
      </c>
      <c r="C63" s="9">
        <f t="shared" si="1"/>
        <v>51563.05</v>
      </c>
      <c r="D63" s="9">
        <f t="shared" si="2"/>
        <v>0</v>
      </c>
      <c r="E63" s="7">
        <f t="shared" si="3"/>
        <v>51563.05</v>
      </c>
      <c r="F63" s="7" t="e">
        <f t="shared" si="0"/>
        <v>#REF!</v>
      </c>
      <c r="H63" s="15">
        <v>90808</v>
      </c>
      <c r="I63" s="14" t="s">
        <v>74</v>
      </c>
      <c r="J63" s="16">
        <v>51563.05</v>
      </c>
      <c r="K63" s="16">
        <v>0</v>
      </c>
      <c r="L63" s="17">
        <f t="shared" si="4"/>
        <v>51563.05</v>
      </c>
      <c r="N63" s="24">
        <v>90808</v>
      </c>
      <c r="O63" s="23" t="s">
        <v>74</v>
      </c>
      <c r="P63" s="25">
        <v>51563.05</v>
      </c>
      <c r="Q63" s="25">
        <v>0</v>
      </c>
      <c r="R63" s="26">
        <v>51563.05</v>
      </c>
    </row>
    <row r="64" spans="1:18">
      <c r="A64" s="10">
        <v>90811</v>
      </c>
      <c r="B64" t="s">
        <v>75</v>
      </c>
      <c r="C64" s="9">
        <f t="shared" si="1"/>
        <v>12819.110000000004</v>
      </c>
      <c r="D64" s="9">
        <f t="shared" si="2"/>
        <v>0</v>
      </c>
      <c r="E64" s="7">
        <f t="shared" si="3"/>
        <v>12819.110000000004</v>
      </c>
      <c r="F64" s="7" t="e">
        <f t="shared" si="0"/>
        <v>#REF!</v>
      </c>
      <c r="H64" s="15">
        <v>90811</v>
      </c>
      <c r="I64" s="14" t="s">
        <v>75</v>
      </c>
      <c r="J64" s="16">
        <v>12819.110000000004</v>
      </c>
      <c r="K64" s="16">
        <v>0</v>
      </c>
      <c r="L64" s="17">
        <f t="shared" si="4"/>
        <v>12819.110000000004</v>
      </c>
      <c r="N64" s="24">
        <v>90811</v>
      </c>
      <c r="O64" s="23" t="s">
        <v>75</v>
      </c>
      <c r="P64" s="25">
        <v>12819.110000000004</v>
      </c>
      <c r="Q64" s="25">
        <v>0</v>
      </c>
      <c r="R64" s="26">
        <v>12819.110000000004</v>
      </c>
    </row>
    <row r="65" spans="1:18">
      <c r="A65" s="10">
        <v>90812</v>
      </c>
      <c r="B65" t="s">
        <v>76</v>
      </c>
      <c r="C65" s="9">
        <f t="shared" si="1"/>
        <v>97474.19852000002</v>
      </c>
      <c r="D65" s="9">
        <f t="shared" si="2"/>
        <v>0</v>
      </c>
      <c r="E65" s="7">
        <f t="shared" si="3"/>
        <v>97474.19852000002</v>
      </c>
      <c r="F65" s="7" t="e">
        <f t="shared" si="0"/>
        <v>#REF!</v>
      </c>
      <c r="H65" s="15">
        <v>90812</v>
      </c>
      <c r="I65" s="14" t="s">
        <v>76</v>
      </c>
      <c r="J65" s="16">
        <v>98509.770000000019</v>
      </c>
      <c r="K65" s="16">
        <v>0</v>
      </c>
      <c r="L65" s="17">
        <f t="shared" si="4"/>
        <v>98509.770000000019</v>
      </c>
      <c r="N65" s="24">
        <v>90812</v>
      </c>
      <c r="O65" s="23" t="s">
        <v>76</v>
      </c>
      <c r="P65" s="25">
        <v>97474.19852000002</v>
      </c>
      <c r="Q65" s="25">
        <v>0</v>
      </c>
      <c r="R65" s="26">
        <v>97474.19852000002</v>
      </c>
    </row>
    <row r="66" spans="1:18">
      <c r="A66" s="10">
        <v>90813</v>
      </c>
      <c r="B66" t="s">
        <v>77</v>
      </c>
      <c r="C66" s="9">
        <f t="shared" si="1"/>
        <v>1728.23</v>
      </c>
      <c r="D66" s="9">
        <f t="shared" si="2"/>
        <v>0</v>
      </c>
      <c r="E66" s="7">
        <f t="shared" si="3"/>
        <v>1728.23</v>
      </c>
      <c r="F66" s="7" t="e">
        <f t="shared" ref="F66:F129" si="5">ROUND($F$889*(D66/$D$889),2)</f>
        <v>#REF!</v>
      </c>
      <c r="H66" s="15">
        <v>90813</v>
      </c>
      <c r="I66" s="14" t="s">
        <v>77</v>
      </c>
      <c r="J66" s="16">
        <v>1728.23</v>
      </c>
      <c r="K66" s="16">
        <v>0</v>
      </c>
      <c r="L66" s="17">
        <f t="shared" si="4"/>
        <v>1728.23</v>
      </c>
      <c r="N66" s="24">
        <v>90813</v>
      </c>
      <c r="O66" s="23" t="s">
        <v>77</v>
      </c>
      <c r="P66" s="25">
        <v>1728.23</v>
      </c>
      <c r="Q66" s="25">
        <v>0</v>
      </c>
      <c r="R66" s="26">
        <v>1728.23</v>
      </c>
    </row>
    <row r="67" spans="1:18">
      <c r="A67" s="10">
        <v>90861</v>
      </c>
      <c r="B67" t="s">
        <v>78</v>
      </c>
      <c r="C67" s="9">
        <f t="shared" ref="C67:C130" si="6">VLOOKUP(A67,$N$2:$R$887,3,FALSE)</f>
        <v>3191.7101600000001</v>
      </c>
      <c r="D67" s="9">
        <f t="shared" ref="D67:D130" si="7">VLOOKUP(A67,$N$2:$R$887,4,FALSE)</f>
        <v>464.74</v>
      </c>
      <c r="E67" s="7">
        <f t="shared" ref="E67:E130" si="8">C67+D67</f>
        <v>3656.4501600000003</v>
      </c>
      <c r="F67" s="7" t="e">
        <f t="shared" si="5"/>
        <v>#REF!</v>
      </c>
      <c r="H67" s="15">
        <v>90861</v>
      </c>
      <c r="I67" s="14" t="s">
        <v>78</v>
      </c>
      <c r="J67" s="16">
        <v>3233.1400000000003</v>
      </c>
      <c r="K67" s="16">
        <v>464.74</v>
      </c>
      <c r="L67" s="17">
        <f t="shared" ref="L67:L132" si="9">J67+K67</f>
        <v>3697.88</v>
      </c>
      <c r="N67" s="24">
        <v>90861</v>
      </c>
      <c r="O67" s="23" t="s">
        <v>78</v>
      </c>
      <c r="P67" s="25">
        <v>3191.7101600000001</v>
      </c>
      <c r="Q67" s="25">
        <v>464.74</v>
      </c>
      <c r="R67" s="26">
        <v>3656.4501600000003</v>
      </c>
    </row>
    <row r="68" spans="1:18">
      <c r="A68" s="10">
        <v>90901</v>
      </c>
      <c r="B68" t="s">
        <v>79</v>
      </c>
      <c r="C68" s="9">
        <f t="shared" si="6"/>
        <v>905066.40519200009</v>
      </c>
      <c r="D68" s="9">
        <f t="shared" si="7"/>
        <v>0</v>
      </c>
      <c r="E68" s="7">
        <f t="shared" si="8"/>
        <v>905066.40519200009</v>
      </c>
      <c r="F68" s="7" t="e">
        <f t="shared" si="5"/>
        <v>#REF!</v>
      </c>
      <c r="H68" s="15">
        <v>90901</v>
      </c>
      <c r="I68" s="14" t="s">
        <v>79</v>
      </c>
      <c r="J68" s="16">
        <v>910460.97000000009</v>
      </c>
      <c r="K68" s="16">
        <v>0</v>
      </c>
      <c r="L68" s="17">
        <f t="shared" si="9"/>
        <v>910460.97000000009</v>
      </c>
      <c r="N68" s="24">
        <v>90901</v>
      </c>
      <c r="O68" s="23" t="s">
        <v>79</v>
      </c>
      <c r="P68" s="25">
        <v>905066.40519200009</v>
      </c>
      <c r="Q68" s="25">
        <v>0</v>
      </c>
      <c r="R68" s="26">
        <v>905066.40519200009</v>
      </c>
    </row>
    <row r="69" spans="1:18">
      <c r="A69" s="10">
        <v>90911</v>
      </c>
      <c r="B69" t="s">
        <v>80</v>
      </c>
      <c r="C69" s="9">
        <f t="shared" si="6"/>
        <v>130461.63979199997</v>
      </c>
      <c r="D69" s="9">
        <f t="shared" si="7"/>
        <v>0</v>
      </c>
      <c r="E69" s="7">
        <f t="shared" si="8"/>
        <v>130461.63979199997</v>
      </c>
      <c r="F69" s="7" t="e">
        <f t="shared" si="5"/>
        <v>#REF!</v>
      </c>
      <c r="H69" s="15">
        <v>90911</v>
      </c>
      <c r="I69" s="14" t="s">
        <v>80</v>
      </c>
      <c r="J69" s="16">
        <v>132079.97999999998</v>
      </c>
      <c r="K69" s="16">
        <v>0</v>
      </c>
      <c r="L69" s="17">
        <f t="shared" si="9"/>
        <v>132079.97999999998</v>
      </c>
      <c r="N69" s="24">
        <v>90911</v>
      </c>
      <c r="O69" s="23" t="s">
        <v>80</v>
      </c>
      <c r="P69" s="25">
        <v>130461.63979199997</v>
      </c>
      <c r="Q69" s="25">
        <v>0</v>
      </c>
      <c r="R69" s="26">
        <v>130461.63979199997</v>
      </c>
    </row>
    <row r="70" spans="1:18">
      <c r="A70" s="10">
        <v>90917</v>
      </c>
      <c r="B70" t="s">
        <v>81</v>
      </c>
      <c r="C70" s="9">
        <f t="shared" si="6"/>
        <v>3739.1900000000005</v>
      </c>
      <c r="D70" s="9">
        <f t="shared" si="7"/>
        <v>0</v>
      </c>
      <c r="E70" s="7">
        <f t="shared" si="8"/>
        <v>3739.1900000000005</v>
      </c>
      <c r="F70" s="7" t="e">
        <f t="shared" si="5"/>
        <v>#REF!</v>
      </c>
      <c r="H70" s="15">
        <v>90917</v>
      </c>
      <c r="I70" s="14" t="s">
        <v>81</v>
      </c>
      <c r="J70" s="16">
        <v>3739.1900000000005</v>
      </c>
      <c r="K70" s="16">
        <v>0</v>
      </c>
      <c r="L70" s="17">
        <f t="shared" si="9"/>
        <v>3739.1900000000005</v>
      </c>
      <c r="N70" s="24">
        <v>90917</v>
      </c>
      <c r="O70" s="23" t="s">
        <v>81</v>
      </c>
      <c r="P70" s="25">
        <v>3739.1900000000005</v>
      </c>
      <c r="Q70" s="25">
        <v>0</v>
      </c>
      <c r="R70" s="26">
        <v>3739.1900000000005</v>
      </c>
    </row>
    <row r="71" spans="1:18">
      <c r="A71" s="10">
        <v>90918</v>
      </c>
      <c r="B71" t="s">
        <v>82</v>
      </c>
      <c r="C71" s="9">
        <f t="shared" si="6"/>
        <v>4307.28</v>
      </c>
      <c r="D71" s="9">
        <f t="shared" si="7"/>
        <v>0</v>
      </c>
      <c r="E71" s="7">
        <f t="shared" si="8"/>
        <v>4307.28</v>
      </c>
      <c r="F71" s="7" t="e">
        <f t="shared" si="5"/>
        <v>#REF!</v>
      </c>
      <c r="H71" s="15">
        <v>90918</v>
      </c>
      <c r="I71" s="14" t="s">
        <v>82</v>
      </c>
      <c r="J71" s="16">
        <v>4307.28</v>
      </c>
      <c r="K71" s="16">
        <v>0</v>
      </c>
      <c r="L71" s="17">
        <f t="shared" si="9"/>
        <v>4307.28</v>
      </c>
      <c r="N71" s="24">
        <v>90918</v>
      </c>
      <c r="O71" s="23" t="s">
        <v>82</v>
      </c>
      <c r="P71" s="25">
        <v>4307.28</v>
      </c>
      <c r="Q71" s="25">
        <v>0</v>
      </c>
      <c r="R71" s="26">
        <v>4307.28</v>
      </c>
    </row>
    <row r="72" spans="1:18">
      <c r="A72" s="10">
        <v>90921</v>
      </c>
      <c r="B72" t="s">
        <v>83</v>
      </c>
      <c r="C72" s="9">
        <f t="shared" si="6"/>
        <v>45754.878799999991</v>
      </c>
      <c r="D72" s="9">
        <f t="shared" si="7"/>
        <v>0</v>
      </c>
      <c r="E72" s="7">
        <f t="shared" si="8"/>
        <v>45754.878799999991</v>
      </c>
      <c r="F72" s="7" t="e">
        <f t="shared" si="5"/>
        <v>#REF!</v>
      </c>
      <c r="H72" s="15">
        <v>90921</v>
      </c>
      <c r="I72" s="14" t="s">
        <v>83</v>
      </c>
      <c r="J72" s="16">
        <v>46399.569999999992</v>
      </c>
      <c r="K72" s="16">
        <v>0</v>
      </c>
      <c r="L72" s="17">
        <f t="shared" si="9"/>
        <v>46399.569999999992</v>
      </c>
      <c r="N72" s="24">
        <v>90921</v>
      </c>
      <c r="O72" s="23" t="s">
        <v>83</v>
      </c>
      <c r="P72" s="25">
        <v>45754.878799999991</v>
      </c>
      <c r="Q72" s="25">
        <v>0</v>
      </c>
      <c r="R72" s="26">
        <v>45754.878799999991</v>
      </c>
    </row>
    <row r="73" spans="1:18">
      <c r="A73" s="10">
        <v>90931</v>
      </c>
      <c r="B73" t="s">
        <v>84</v>
      </c>
      <c r="C73" s="9">
        <f t="shared" si="6"/>
        <v>20671.251328000002</v>
      </c>
      <c r="D73" s="9">
        <f t="shared" si="7"/>
        <v>0</v>
      </c>
      <c r="E73" s="7">
        <f t="shared" si="8"/>
        <v>20671.251328000002</v>
      </c>
      <c r="F73" s="7" t="e">
        <f t="shared" si="5"/>
        <v>#REF!</v>
      </c>
      <c r="H73" s="15">
        <v>90931</v>
      </c>
      <c r="I73" s="14" t="s">
        <v>84</v>
      </c>
      <c r="J73" s="16">
        <v>20794.97</v>
      </c>
      <c r="K73" s="16">
        <v>0</v>
      </c>
      <c r="L73" s="17">
        <f t="shared" si="9"/>
        <v>20794.97</v>
      </c>
      <c r="N73" s="24">
        <v>90931</v>
      </c>
      <c r="O73" s="23" t="s">
        <v>84</v>
      </c>
      <c r="P73" s="25">
        <v>20671.251328000002</v>
      </c>
      <c r="Q73" s="25">
        <v>0</v>
      </c>
      <c r="R73" s="26">
        <v>20671.251328000002</v>
      </c>
    </row>
    <row r="74" spans="1:18">
      <c r="A74" s="10">
        <v>90941</v>
      </c>
      <c r="B74" t="s">
        <v>85</v>
      </c>
      <c r="C74" s="9">
        <f t="shared" si="6"/>
        <v>36061.622944000002</v>
      </c>
      <c r="D74" s="9">
        <f t="shared" si="7"/>
        <v>30404.449999999997</v>
      </c>
      <c r="E74" s="7">
        <f t="shared" si="8"/>
        <v>66466.072944</v>
      </c>
      <c r="F74" s="7" t="e">
        <f t="shared" si="5"/>
        <v>#REF!</v>
      </c>
      <c r="H74" s="15">
        <v>90941</v>
      </c>
      <c r="I74" s="14" t="s">
        <v>85</v>
      </c>
      <c r="J74" s="16">
        <v>36669.120000000003</v>
      </c>
      <c r="K74" s="16">
        <v>30404.449999999997</v>
      </c>
      <c r="L74" s="17">
        <f t="shared" si="9"/>
        <v>67073.570000000007</v>
      </c>
      <c r="N74" s="24">
        <v>90941</v>
      </c>
      <c r="O74" s="23" t="s">
        <v>85</v>
      </c>
      <c r="P74" s="25">
        <v>36061.622944000002</v>
      </c>
      <c r="Q74" s="25">
        <v>30404.449999999997</v>
      </c>
      <c r="R74" s="26">
        <v>66466.072944</v>
      </c>
    </row>
    <row r="75" spans="1:18">
      <c r="A75" s="10">
        <v>91001</v>
      </c>
      <c r="B75" t="s">
        <v>86</v>
      </c>
      <c r="C75" s="9">
        <f t="shared" si="6"/>
        <v>2509820.7498880001</v>
      </c>
      <c r="D75" s="9">
        <f t="shared" si="7"/>
        <v>0</v>
      </c>
      <c r="E75" s="7">
        <f t="shared" si="8"/>
        <v>2509820.7498880001</v>
      </c>
      <c r="F75" s="7" t="e">
        <f t="shared" si="5"/>
        <v>#REF!</v>
      </c>
      <c r="H75" s="15">
        <v>91001</v>
      </c>
      <c r="I75" s="14" t="s">
        <v>86</v>
      </c>
      <c r="J75" s="16">
        <v>2532545.4400000004</v>
      </c>
      <c r="K75" s="16">
        <v>0</v>
      </c>
      <c r="L75" s="17">
        <f t="shared" si="9"/>
        <v>2532545.4400000004</v>
      </c>
      <c r="N75" s="24">
        <v>91001</v>
      </c>
      <c r="O75" s="23" t="s">
        <v>86</v>
      </c>
      <c r="P75" s="25">
        <v>2509820.7498880001</v>
      </c>
      <c r="Q75" s="25">
        <v>0</v>
      </c>
      <c r="R75" s="26">
        <v>2509820.7498880001</v>
      </c>
    </row>
    <row r="76" spans="1:18">
      <c r="A76" s="10">
        <v>91002</v>
      </c>
      <c r="B76" t="s">
        <v>87</v>
      </c>
      <c r="C76" s="9">
        <f t="shared" si="6"/>
        <v>186800.62812800001</v>
      </c>
      <c r="D76" s="9">
        <f t="shared" si="7"/>
        <v>0</v>
      </c>
      <c r="E76" s="7">
        <f t="shared" si="8"/>
        <v>186800.62812800001</v>
      </c>
      <c r="F76" s="7" t="e">
        <f t="shared" si="5"/>
        <v>#REF!</v>
      </c>
      <c r="H76" s="15">
        <v>91002</v>
      </c>
      <c r="I76" s="14" t="s">
        <v>87</v>
      </c>
      <c r="J76" s="16">
        <v>189976.58000000002</v>
      </c>
      <c r="K76" s="16">
        <v>0</v>
      </c>
      <c r="L76" s="17">
        <f t="shared" si="9"/>
        <v>189976.58000000002</v>
      </c>
      <c r="N76" s="24">
        <v>91002</v>
      </c>
      <c r="O76" s="23" t="s">
        <v>87</v>
      </c>
      <c r="P76" s="25">
        <v>186800.62812800001</v>
      </c>
      <c r="Q76" s="25">
        <v>0</v>
      </c>
      <c r="R76" s="26">
        <v>186800.62812800001</v>
      </c>
    </row>
    <row r="77" spans="1:18">
      <c r="A77" s="10">
        <v>91003</v>
      </c>
      <c r="B77" t="s">
        <v>88</v>
      </c>
      <c r="C77" s="9">
        <f t="shared" si="6"/>
        <v>265178.33</v>
      </c>
      <c r="D77" s="9">
        <f t="shared" si="7"/>
        <v>0</v>
      </c>
      <c r="E77" s="7">
        <f t="shared" si="8"/>
        <v>265178.33</v>
      </c>
      <c r="F77" s="7" t="e">
        <f t="shared" si="5"/>
        <v>#REF!</v>
      </c>
      <c r="H77" s="15">
        <v>91003</v>
      </c>
      <c r="I77" s="14" t="s">
        <v>88</v>
      </c>
      <c r="J77" s="16">
        <v>265178.33</v>
      </c>
      <c r="K77" s="16">
        <v>0</v>
      </c>
      <c r="L77" s="17">
        <f t="shared" si="9"/>
        <v>265178.33</v>
      </c>
      <c r="N77" s="24">
        <v>91003</v>
      </c>
      <c r="O77" s="23" t="s">
        <v>88</v>
      </c>
      <c r="P77" s="25">
        <v>265178.33</v>
      </c>
      <c r="Q77" s="25">
        <v>0</v>
      </c>
      <c r="R77" s="26">
        <v>265178.33</v>
      </c>
    </row>
    <row r="78" spans="1:18">
      <c r="A78" s="10">
        <v>91004</v>
      </c>
      <c r="B78" t="s">
        <v>89</v>
      </c>
      <c r="C78" s="9">
        <f t="shared" si="6"/>
        <v>11648.199999999997</v>
      </c>
      <c r="D78" s="9">
        <f t="shared" si="7"/>
        <v>3262.18</v>
      </c>
      <c r="E78" s="7">
        <f t="shared" si="8"/>
        <v>14910.379999999997</v>
      </c>
      <c r="F78" s="7" t="e">
        <f t="shared" si="5"/>
        <v>#REF!</v>
      </c>
      <c r="H78" s="15">
        <v>91004</v>
      </c>
      <c r="I78" s="14" t="s">
        <v>89</v>
      </c>
      <c r="J78" s="16">
        <v>11648.199999999997</v>
      </c>
      <c r="K78" s="16">
        <v>3262.18</v>
      </c>
      <c r="L78" s="17">
        <f t="shared" si="9"/>
        <v>14910.379999999997</v>
      </c>
      <c r="N78" s="24">
        <v>91004</v>
      </c>
      <c r="O78" s="23" t="s">
        <v>89</v>
      </c>
      <c r="P78" s="25">
        <v>11648.199999999997</v>
      </c>
      <c r="Q78" s="25">
        <v>3262.18</v>
      </c>
      <c r="R78" s="26">
        <v>14910.379999999997</v>
      </c>
    </row>
    <row r="79" spans="1:18">
      <c r="A79" s="10">
        <v>91006</v>
      </c>
      <c r="B79" t="s">
        <v>90</v>
      </c>
      <c r="C79" s="9">
        <f t="shared" si="6"/>
        <v>400200.31</v>
      </c>
      <c r="D79" s="9">
        <f t="shared" si="7"/>
        <v>0</v>
      </c>
      <c r="E79" s="7">
        <f t="shared" si="8"/>
        <v>400200.31</v>
      </c>
      <c r="F79" s="7" t="e">
        <f t="shared" si="5"/>
        <v>#REF!</v>
      </c>
      <c r="H79" s="15">
        <v>91006</v>
      </c>
      <c r="I79" s="14" t="s">
        <v>90</v>
      </c>
      <c r="J79" s="16">
        <v>400200.31</v>
      </c>
      <c r="K79" s="16">
        <v>0</v>
      </c>
      <c r="L79" s="17">
        <f t="shared" si="9"/>
        <v>400200.31</v>
      </c>
      <c r="N79" s="24">
        <v>91006</v>
      </c>
      <c r="O79" s="23" t="s">
        <v>90</v>
      </c>
      <c r="P79" s="25">
        <v>400200.31</v>
      </c>
      <c r="Q79" s="25">
        <v>0</v>
      </c>
      <c r="R79" s="26">
        <v>400200.31</v>
      </c>
    </row>
    <row r="80" spans="1:18">
      <c r="A80" s="10">
        <v>91007</v>
      </c>
      <c r="B80" t="s">
        <v>91</v>
      </c>
      <c r="C80" s="9">
        <f t="shared" si="6"/>
        <v>5460.7</v>
      </c>
      <c r="D80" s="9">
        <f t="shared" si="7"/>
        <v>4302.1399999999994</v>
      </c>
      <c r="E80" s="7">
        <f t="shared" si="8"/>
        <v>9762.84</v>
      </c>
      <c r="F80" s="7" t="e">
        <f t="shared" si="5"/>
        <v>#REF!</v>
      </c>
      <c r="H80" s="15">
        <v>91007</v>
      </c>
      <c r="I80" s="14" t="s">
        <v>91</v>
      </c>
      <c r="J80" s="16">
        <v>5460.7</v>
      </c>
      <c r="K80" s="16">
        <v>4302.1399999999994</v>
      </c>
      <c r="L80" s="17">
        <f t="shared" si="9"/>
        <v>9762.84</v>
      </c>
      <c r="N80" s="24">
        <v>91007</v>
      </c>
      <c r="O80" s="23" t="s">
        <v>91</v>
      </c>
      <c r="P80" s="25">
        <v>5460.7</v>
      </c>
      <c r="Q80" s="25">
        <v>4302.1399999999994</v>
      </c>
      <c r="R80" s="26">
        <v>9762.84</v>
      </c>
    </row>
    <row r="81" spans="1:18">
      <c r="A81" s="10">
        <v>91008</v>
      </c>
      <c r="B81" t="s">
        <v>92</v>
      </c>
      <c r="C81" s="9">
        <f t="shared" si="6"/>
        <v>51485.599999999984</v>
      </c>
      <c r="D81" s="9">
        <f t="shared" si="7"/>
        <v>0</v>
      </c>
      <c r="E81" s="7">
        <f t="shared" si="8"/>
        <v>51485.599999999984</v>
      </c>
      <c r="F81" s="7" t="e">
        <f t="shared" si="5"/>
        <v>#REF!</v>
      </c>
      <c r="H81" s="15">
        <v>91008</v>
      </c>
      <c r="I81" s="14" t="s">
        <v>92</v>
      </c>
      <c r="J81" s="16">
        <v>51485.599999999984</v>
      </c>
      <c r="K81" s="16">
        <v>0</v>
      </c>
      <c r="L81" s="17">
        <f t="shared" si="9"/>
        <v>51485.599999999984</v>
      </c>
      <c r="N81" s="24">
        <v>91008</v>
      </c>
      <c r="O81" s="23" t="s">
        <v>92</v>
      </c>
      <c r="P81" s="25">
        <v>51485.599999999984</v>
      </c>
      <c r="Q81" s="25">
        <v>0</v>
      </c>
      <c r="R81" s="26">
        <v>51485.599999999984</v>
      </c>
    </row>
    <row r="82" spans="1:18">
      <c r="A82" s="10">
        <v>91009</v>
      </c>
      <c r="B82" t="s">
        <v>93</v>
      </c>
      <c r="C82" s="9">
        <f t="shared" si="6"/>
        <v>10526.23</v>
      </c>
      <c r="D82" s="9">
        <f t="shared" si="7"/>
        <v>1503.7099999999998</v>
      </c>
      <c r="E82" s="7">
        <f t="shared" si="8"/>
        <v>12029.939999999999</v>
      </c>
      <c r="F82" s="7" t="e">
        <f t="shared" si="5"/>
        <v>#REF!</v>
      </c>
      <c r="H82" s="15">
        <v>91009</v>
      </c>
      <c r="I82" s="14" t="s">
        <v>93</v>
      </c>
      <c r="J82" s="16">
        <v>10526.23</v>
      </c>
      <c r="K82" s="16">
        <v>1503.7099999999998</v>
      </c>
      <c r="L82" s="17">
        <f t="shared" si="9"/>
        <v>12029.939999999999</v>
      </c>
      <c r="N82" s="24">
        <v>91009</v>
      </c>
      <c r="O82" s="23" t="s">
        <v>93</v>
      </c>
      <c r="P82" s="25">
        <v>10526.23</v>
      </c>
      <c r="Q82" s="25">
        <v>1503.7099999999998</v>
      </c>
      <c r="R82" s="26">
        <v>12029.939999999999</v>
      </c>
    </row>
    <row r="83" spans="1:18">
      <c r="A83" s="10">
        <v>91010</v>
      </c>
      <c r="B83" t="s">
        <v>94</v>
      </c>
      <c r="C83" s="9">
        <f t="shared" si="6"/>
        <v>25116.16</v>
      </c>
      <c r="D83" s="9">
        <f t="shared" si="7"/>
        <v>0</v>
      </c>
      <c r="E83" s="7">
        <f t="shared" si="8"/>
        <v>25116.16</v>
      </c>
      <c r="F83" s="7" t="e">
        <f t="shared" si="5"/>
        <v>#REF!</v>
      </c>
      <c r="H83" s="15">
        <v>91010</v>
      </c>
      <c r="I83" s="14" t="s">
        <v>94</v>
      </c>
      <c r="J83" s="16">
        <v>25116.16</v>
      </c>
      <c r="K83" s="16">
        <v>0</v>
      </c>
      <c r="L83" s="17">
        <f t="shared" si="9"/>
        <v>25116.16</v>
      </c>
      <c r="N83" s="24">
        <v>91010</v>
      </c>
      <c r="O83" s="23" t="s">
        <v>94</v>
      </c>
      <c r="P83" s="25">
        <v>25116.16</v>
      </c>
      <c r="Q83" s="25">
        <v>0</v>
      </c>
      <c r="R83" s="26">
        <v>25116.16</v>
      </c>
    </row>
    <row r="84" spans="1:18">
      <c r="A84" s="10">
        <v>91011</v>
      </c>
      <c r="B84" t="s">
        <v>95</v>
      </c>
      <c r="C84" s="9">
        <f t="shared" si="6"/>
        <v>126372.21752000001</v>
      </c>
      <c r="D84" s="9">
        <f t="shared" si="7"/>
        <v>0</v>
      </c>
      <c r="E84" s="7">
        <f t="shared" si="8"/>
        <v>126372.21752000001</v>
      </c>
      <c r="F84" s="7" t="e">
        <f t="shared" si="5"/>
        <v>#REF!</v>
      </c>
      <c r="H84" s="15">
        <v>91011</v>
      </c>
      <c r="I84" s="14" t="s">
        <v>95</v>
      </c>
      <c r="J84" s="16">
        <v>127636.14</v>
      </c>
      <c r="K84" s="16">
        <v>0</v>
      </c>
      <c r="L84" s="17">
        <f t="shared" si="9"/>
        <v>127636.14</v>
      </c>
      <c r="N84" s="24">
        <v>91011</v>
      </c>
      <c r="O84" s="23" t="s">
        <v>95</v>
      </c>
      <c r="P84" s="25">
        <v>126372.21752000001</v>
      </c>
      <c r="Q84" s="25">
        <v>0</v>
      </c>
      <c r="R84" s="26">
        <v>126372.21752000001</v>
      </c>
    </row>
    <row r="85" spans="1:18">
      <c r="A85" s="10">
        <v>91012</v>
      </c>
      <c r="B85" t="s">
        <v>96</v>
      </c>
      <c r="C85" s="9">
        <f t="shared" si="6"/>
        <v>5457.0953200000004</v>
      </c>
      <c r="D85" s="9">
        <f t="shared" si="7"/>
        <v>0</v>
      </c>
      <c r="E85" s="7">
        <f t="shared" si="8"/>
        <v>5457.0953200000004</v>
      </c>
      <c r="F85" s="7" t="e">
        <f t="shared" si="5"/>
        <v>#REF!</v>
      </c>
      <c r="H85" s="15">
        <v>91012</v>
      </c>
      <c r="I85" s="14" t="s">
        <v>96</v>
      </c>
      <c r="J85" s="16">
        <v>5563.3399999999983</v>
      </c>
      <c r="K85" s="16">
        <v>0</v>
      </c>
      <c r="L85" s="17">
        <f t="shared" si="9"/>
        <v>5563.3399999999983</v>
      </c>
      <c r="N85" s="24">
        <v>91012</v>
      </c>
      <c r="O85" s="23" t="s">
        <v>96</v>
      </c>
      <c r="P85" s="25">
        <v>5457.0953200000004</v>
      </c>
      <c r="Q85" s="25">
        <v>0</v>
      </c>
      <c r="R85" s="26">
        <v>5457.0953200000004</v>
      </c>
    </row>
    <row r="86" spans="1:18">
      <c r="A86" s="10">
        <v>91014</v>
      </c>
      <c r="B86" t="s">
        <v>97</v>
      </c>
      <c r="C86" s="9">
        <f t="shared" si="6"/>
        <v>80189.002791999999</v>
      </c>
      <c r="D86" s="9">
        <f t="shared" si="7"/>
        <v>0</v>
      </c>
      <c r="E86" s="7">
        <f t="shared" si="8"/>
        <v>80189.002791999999</v>
      </c>
      <c r="F86" s="7" t="e">
        <f t="shared" si="5"/>
        <v>#REF!</v>
      </c>
      <c r="H86" s="15">
        <v>91014</v>
      </c>
      <c r="I86" s="14" t="s">
        <v>97</v>
      </c>
      <c r="J86" s="16">
        <v>81279.03</v>
      </c>
      <c r="K86" s="16">
        <v>0</v>
      </c>
      <c r="L86" s="17">
        <f t="shared" si="9"/>
        <v>81279.03</v>
      </c>
      <c r="N86" s="24">
        <v>91014</v>
      </c>
      <c r="O86" s="23" t="s">
        <v>97</v>
      </c>
      <c r="P86" s="25">
        <v>80189.002791999999</v>
      </c>
      <c r="Q86" s="25">
        <v>0</v>
      </c>
      <c r="R86" s="26">
        <v>80189.002791999999</v>
      </c>
    </row>
    <row r="87" spans="1:18">
      <c r="A87" s="10">
        <v>91017</v>
      </c>
      <c r="B87" t="s">
        <v>98</v>
      </c>
      <c r="C87" s="9">
        <f t="shared" si="6"/>
        <v>7963.5000000000009</v>
      </c>
      <c r="D87" s="9">
        <f t="shared" si="7"/>
        <v>0</v>
      </c>
      <c r="E87" s="7">
        <f t="shared" si="8"/>
        <v>7963.5000000000009</v>
      </c>
      <c r="F87" s="7" t="e">
        <f t="shared" si="5"/>
        <v>#REF!</v>
      </c>
      <c r="H87" s="15">
        <v>91017</v>
      </c>
      <c r="I87" s="14" t="s">
        <v>98</v>
      </c>
      <c r="J87" s="16">
        <v>7963.5000000000009</v>
      </c>
      <c r="K87" s="16">
        <v>0</v>
      </c>
      <c r="L87" s="17">
        <f t="shared" si="9"/>
        <v>7963.5000000000009</v>
      </c>
      <c r="N87" s="24">
        <v>91017</v>
      </c>
      <c r="O87" s="23" t="s">
        <v>98</v>
      </c>
      <c r="P87" s="25">
        <v>7963.5000000000009</v>
      </c>
      <c r="Q87" s="25">
        <v>0</v>
      </c>
      <c r="R87" s="26">
        <v>7963.5000000000009</v>
      </c>
    </row>
    <row r="88" spans="1:18">
      <c r="A88" s="10">
        <v>91020</v>
      </c>
      <c r="B88" t="s">
        <v>99</v>
      </c>
      <c r="C88" s="9">
        <f t="shared" si="6"/>
        <v>7747.760000000002</v>
      </c>
      <c r="D88" s="9">
        <f t="shared" si="7"/>
        <v>701.26</v>
      </c>
      <c r="E88" s="7">
        <f t="shared" si="8"/>
        <v>8449.0200000000023</v>
      </c>
      <c r="F88" s="7" t="e">
        <f t="shared" si="5"/>
        <v>#REF!</v>
      </c>
      <c r="H88" s="15">
        <v>91020</v>
      </c>
      <c r="I88" s="14" t="s">
        <v>99</v>
      </c>
      <c r="J88" s="16">
        <v>7747.760000000002</v>
      </c>
      <c r="K88" s="16">
        <v>701.26</v>
      </c>
      <c r="L88" s="17">
        <f t="shared" si="9"/>
        <v>8449.0200000000023</v>
      </c>
      <c r="N88" s="24">
        <v>91020</v>
      </c>
      <c r="O88" s="23" t="s">
        <v>99</v>
      </c>
      <c r="P88" s="25">
        <v>7747.760000000002</v>
      </c>
      <c r="Q88" s="25">
        <v>701.26</v>
      </c>
      <c r="R88" s="26">
        <v>8449.0200000000023</v>
      </c>
    </row>
    <row r="89" spans="1:18">
      <c r="A89" s="10">
        <v>91021</v>
      </c>
      <c r="B89" t="s">
        <v>100</v>
      </c>
      <c r="C89" s="9">
        <f t="shared" si="6"/>
        <v>339202.07761599997</v>
      </c>
      <c r="D89" s="9">
        <f t="shared" si="7"/>
        <v>0</v>
      </c>
      <c r="E89" s="7">
        <f t="shared" si="8"/>
        <v>339202.07761599997</v>
      </c>
      <c r="F89" s="7" t="e">
        <f t="shared" si="5"/>
        <v>#REF!</v>
      </c>
      <c r="H89" s="15">
        <v>91021</v>
      </c>
      <c r="I89" s="14" t="s">
        <v>100</v>
      </c>
      <c r="J89" s="16">
        <v>341925.26</v>
      </c>
      <c r="K89" s="16">
        <v>0</v>
      </c>
      <c r="L89" s="17">
        <f t="shared" si="9"/>
        <v>341925.26</v>
      </c>
      <c r="N89" s="24">
        <v>91021</v>
      </c>
      <c r="O89" s="23" t="s">
        <v>100</v>
      </c>
      <c r="P89" s="25">
        <v>339202.07761599997</v>
      </c>
      <c r="Q89" s="25">
        <v>0</v>
      </c>
      <c r="R89" s="26">
        <v>339202.07761599997</v>
      </c>
    </row>
    <row r="90" spans="1:18">
      <c r="A90" s="10">
        <v>91024</v>
      </c>
      <c r="B90" t="s">
        <v>101</v>
      </c>
      <c r="C90" s="9">
        <f t="shared" si="6"/>
        <v>19041.940000000002</v>
      </c>
      <c r="D90" s="9">
        <f t="shared" si="7"/>
        <v>0</v>
      </c>
      <c r="E90" s="7">
        <f t="shared" si="8"/>
        <v>19041.940000000002</v>
      </c>
      <c r="F90" s="7" t="e">
        <f t="shared" si="5"/>
        <v>#REF!</v>
      </c>
      <c r="H90" s="15">
        <v>91024</v>
      </c>
      <c r="I90" s="14" t="s">
        <v>101</v>
      </c>
      <c r="J90" s="16">
        <v>19041.940000000002</v>
      </c>
      <c r="K90" s="16">
        <v>0</v>
      </c>
      <c r="L90" s="17">
        <f t="shared" si="9"/>
        <v>19041.940000000002</v>
      </c>
      <c r="N90" s="24">
        <v>91024</v>
      </c>
      <c r="O90" s="23" t="s">
        <v>101</v>
      </c>
      <c r="P90" s="25">
        <v>19041.940000000002</v>
      </c>
      <c r="Q90" s="25">
        <v>0</v>
      </c>
      <c r="R90" s="26">
        <v>19041.940000000002</v>
      </c>
    </row>
    <row r="91" spans="1:18">
      <c r="A91" s="10">
        <v>91026</v>
      </c>
      <c r="B91" t="s">
        <v>102</v>
      </c>
      <c r="C91" s="9">
        <f t="shared" si="6"/>
        <v>20108.639655999999</v>
      </c>
      <c r="D91" s="9">
        <f t="shared" si="7"/>
        <v>20526.5</v>
      </c>
      <c r="E91" s="7">
        <f t="shared" si="8"/>
        <v>40635.139655999999</v>
      </c>
      <c r="F91" s="7" t="e">
        <f t="shared" si="5"/>
        <v>#REF!</v>
      </c>
      <c r="H91" s="15">
        <v>91026</v>
      </c>
      <c r="I91" s="14" t="s">
        <v>102</v>
      </c>
      <c r="J91" s="16">
        <v>20297.420000000002</v>
      </c>
      <c r="K91" s="16">
        <v>20526.5</v>
      </c>
      <c r="L91" s="17">
        <f t="shared" si="9"/>
        <v>40823.919999999998</v>
      </c>
      <c r="N91" s="24">
        <v>91026</v>
      </c>
      <c r="O91" s="23" t="s">
        <v>102</v>
      </c>
      <c r="P91" s="25">
        <v>20108.639655999999</v>
      </c>
      <c r="Q91" s="25">
        <v>20526.5</v>
      </c>
      <c r="R91" s="26">
        <v>40635.139655999999</v>
      </c>
    </row>
    <row r="92" spans="1:18">
      <c r="A92" s="10">
        <v>91027</v>
      </c>
      <c r="B92" t="s">
        <v>103</v>
      </c>
      <c r="C92" s="9">
        <f t="shared" si="6"/>
        <v>13896.759999999997</v>
      </c>
      <c r="D92" s="9">
        <f t="shared" si="7"/>
        <v>0</v>
      </c>
      <c r="E92" s="7">
        <f t="shared" si="8"/>
        <v>13896.759999999997</v>
      </c>
      <c r="F92" s="7" t="e">
        <f t="shared" si="5"/>
        <v>#REF!</v>
      </c>
      <c r="H92" s="15">
        <v>91027</v>
      </c>
      <c r="I92" s="14" t="s">
        <v>103</v>
      </c>
      <c r="J92" s="16">
        <v>13896.759999999997</v>
      </c>
      <c r="K92" s="16">
        <v>0</v>
      </c>
      <c r="L92" s="17">
        <f t="shared" si="9"/>
        <v>13896.759999999997</v>
      </c>
      <c r="N92" s="24">
        <v>91027</v>
      </c>
      <c r="O92" s="23" t="s">
        <v>103</v>
      </c>
      <c r="P92" s="25">
        <v>13896.759999999997</v>
      </c>
      <c r="Q92" s="25">
        <v>0</v>
      </c>
      <c r="R92" s="26">
        <v>13896.759999999997</v>
      </c>
    </row>
    <row r="93" spans="1:18">
      <c r="A93" s="10">
        <v>91032</v>
      </c>
      <c r="B93" t="s">
        <v>104</v>
      </c>
      <c r="C93" s="9">
        <f t="shared" si="6"/>
        <v>10797.25</v>
      </c>
      <c r="D93" s="9">
        <f t="shared" si="7"/>
        <v>1893.7300000000002</v>
      </c>
      <c r="E93" s="7">
        <f t="shared" si="8"/>
        <v>12690.98</v>
      </c>
      <c r="F93" s="7" t="e">
        <f t="shared" si="5"/>
        <v>#REF!</v>
      </c>
      <c r="H93" s="15">
        <v>91032</v>
      </c>
      <c r="I93" s="14" t="s">
        <v>104</v>
      </c>
      <c r="J93" s="16">
        <v>10797.25</v>
      </c>
      <c r="K93" s="16">
        <v>1893.7300000000002</v>
      </c>
      <c r="L93" s="17">
        <f t="shared" si="9"/>
        <v>12690.98</v>
      </c>
      <c r="N93" s="24">
        <v>91032</v>
      </c>
      <c r="O93" s="23" t="s">
        <v>104</v>
      </c>
      <c r="P93" s="25">
        <v>10797.25</v>
      </c>
      <c r="Q93" s="25">
        <v>1893.7300000000002</v>
      </c>
      <c r="R93" s="26">
        <v>12690.98</v>
      </c>
    </row>
    <row r="94" spans="1:18">
      <c r="A94" s="10">
        <v>91041</v>
      </c>
      <c r="B94" t="s">
        <v>105</v>
      </c>
      <c r="C94" s="9">
        <f t="shared" si="6"/>
        <v>166539.82112000001</v>
      </c>
      <c r="D94" s="9">
        <f t="shared" si="7"/>
        <v>0</v>
      </c>
      <c r="E94" s="7">
        <f t="shared" si="8"/>
        <v>166539.82112000001</v>
      </c>
      <c r="F94" s="7" t="e">
        <f t="shared" si="5"/>
        <v>#REF!</v>
      </c>
      <c r="H94" s="15">
        <v>91041</v>
      </c>
      <c r="I94" s="14" t="s">
        <v>105</v>
      </c>
      <c r="J94" s="16">
        <v>168813.97000000003</v>
      </c>
      <c r="K94" s="16">
        <v>0</v>
      </c>
      <c r="L94" s="17">
        <f t="shared" si="9"/>
        <v>168813.97000000003</v>
      </c>
      <c r="N94" s="24">
        <v>91041</v>
      </c>
      <c r="O94" s="23" t="s">
        <v>105</v>
      </c>
      <c r="P94" s="25">
        <v>166539.82112000001</v>
      </c>
      <c r="Q94" s="25">
        <v>0</v>
      </c>
      <c r="R94" s="26">
        <v>166539.82112000001</v>
      </c>
    </row>
    <row r="95" spans="1:18">
      <c r="A95" s="10">
        <v>91042</v>
      </c>
      <c r="B95" t="s">
        <v>106</v>
      </c>
      <c r="C95" s="9">
        <f t="shared" si="6"/>
        <v>71532.430000000008</v>
      </c>
      <c r="D95" s="9">
        <f t="shared" si="7"/>
        <v>0</v>
      </c>
      <c r="E95" s="7">
        <f t="shared" si="8"/>
        <v>71532.430000000008</v>
      </c>
      <c r="F95" s="7" t="e">
        <f t="shared" si="5"/>
        <v>#REF!</v>
      </c>
      <c r="H95" s="15">
        <v>91042</v>
      </c>
      <c r="I95" s="14" t="s">
        <v>106</v>
      </c>
      <c r="J95" s="16">
        <v>71532.430000000008</v>
      </c>
      <c r="K95" s="16">
        <v>0</v>
      </c>
      <c r="L95" s="17">
        <f t="shared" si="9"/>
        <v>71532.430000000008</v>
      </c>
      <c r="N95" s="24">
        <v>91042</v>
      </c>
      <c r="O95" s="23" t="s">
        <v>106</v>
      </c>
      <c r="P95" s="25">
        <v>71532.430000000008</v>
      </c>
      <c r="Q95" s="25">
        <v>0</v>
      </c>
      <c r="R95" s="26">
        <v>71532.430000000008</v>
      </c>
    </row>
    <row r="96" spans="1:18">
      <c r="A96" s="10">
        <v>91047</v>
      </c>
      <c r="B96" t="s">
        <v>107</v>
      </c>
      <c r="C96" s="9">
        <f t="shared" si="6"/>
        <v>6165.32</v>
      </c>
      <c r="D96" s="9">
        <f t="shared" si="7"/>
        <v>10586.79</v>
      </c>
      <c r="E96" s="7">
        <f t="shared" si="8"/>
        <v>16752.11</v>
      </c>
      <c r="F96" s="7" t="e">
        <f t="shared" si="5"/>
        <v>#REF!</v>
      </c>
      <c r="H96" s="15">
        <v>91047</v>
      </c>
      <c r="I96" s="14" t="s">
        <v>107</v>
      </c>
      <c r="J96" s="16">
        <v>6165.32</v>
      </c>
      <c r="K96" s="16">
        <v>10586.79</v>
      </c>
      <c r="L96" s="17">
        <f t="shared" si="9"/>
        <v>16752.11</v>
      </c>
      <c r="N96" s="24">
        <v>91047</v>
      </c>
      <c r="O96" s="23" t="s">
        <v>107</v>
      </c>
      <c r="P96" s="25">
        <v>6165.32</v>
      </c>
      <c r="Q96" s="25">
        <v>10586.79</v>
      </c>
      <c r="R96" s="26">
        <v>16752.11</v>
      </c>
    </row>
    <row r="97" spans="1:18">
      <c r="A97" s="10">
        <v>91051</v>
      </c>
      <c r="B97" t="s">
        <v>108</v>
      </c>
      <c r="C97" s="9">
        <f t="shared" si="6"/>
        <v>35656.554231999995</v>
      </c>
      <c r="D97" s="9">
        <f t="shared" si="7"/>
        <v>0</v>
      </c>
      <c r="E97" s="7">
        <f t="shared" si="8"/>
        <v>35656.554231999995</v>
      </c>
      <c r="F97" s="7" t="e">
        <f t="shared" si="5"/>
        <v>#REF!</v>
      </c>
      <c r="H97" s="15">
        <v>91051</v>
      </c>
      <c r="I97" s="14" t="s">
        <v>108</v>
      </c>
      <c r="J97" s="16">
        <v>36173.08</v>
      </c>
      <c r="K97" s="16">
        <v>0</v>
      </c>
      <c r="L97" s="17">
        <f t="shared" si="9"/>
        <v>36173.08</v>
      </c>
      <c r="N97" s="24">
        <v>91051</v>
      </c>
      <c r="O97" s="23" t="s">
        <v>108</v>
      </c>
      <c r="P97" s="25">
        <v>35656.554231999995</v>
      </c>
      <c r="Q97" s="25">
        <v>0</v>
      </c>
      <c r="R97" s="26">
        <v>35656.554231999995</v>
      </c>
    </row>
    <row r="98" spans="1:18">
      <c r="A98" s="10">
        <v>91057</v>
      </c>
      <c r="B98" t="s">
        <v>109</v>
      </c>
      <c r="C98" s="9">
        <f t="shared" si="6"/>
        <v>8142.32</v>
      </c>
      <c r="D98" s="9">
        <f t="shared" si="7"/>
        <v>0</v>
      </c>
      <c r="E98" s="7">
        <f t="shared" si="8"/>
        <v>8142.32</v>
      </c>
      <c r="F98" s="7" t="e">
        <f t="shared" si="5"/>
        <v>#REF!</v>
      </c>
      <c r="H98" s="15">
        <v>91057</v>
      </c>
      <c r="I98" s="14" t="s">
        <v>109</v>
      </c>
      <c r="J98" s="16">
        <v>8142.32</v>
      </c>
      <c r="K98" s="16">
        <v>0</v>
      </c>
      <c r="L98" s="17">
        <f t="shared" si="9"/>
        <v>8142.32</v>
      </c>
      <c r="N98" s="24">
        <v>91057</v>
      </c>
      <c r="O98" s="23" t="s">
        <v>109</v>
      </c>
      <c r="P98" s="25">
        <v>8142.32</v>
      </c>
      <c r="Q98" s="25">
        <v>0</v>
      </c>
      <c r="R98" s="26">
        <v>8142.32</v>
      </c>
    </row>
    <row r="99" spans="1:18">
      <c r="A99" s="10">
        <v>91061</v>
      </c>
      <c r="B99" t="s">
        <v>110</v>
      </c>
      <c r="C99" s="9">
        <f t="shared" si="6"/>
        <v>142569.02685600001</v>
      </c>
      <c r="D99" s="9">
        <f t="shared" si="7"/>
        <v>0</v>
      </c>
      <c r="E99" s="7">
        <f t="shared" si="8"/>
        <v>142569.02685600001</v>
      </c>
      <c r="F99" s="7" t="e">
        <f t="shared" si="5"/>
        <v>#REF!</v>
      </c>
      <c r="H99" s="15">
        <v>91061</v>
      </c>
      <c r="I99" s="14" t="s">
        <v>110</v>
      </c>
      <c r="J99" s="16">
        <v>144044.07</v>
      </c>
      <c r="K99" s="16">
        <v>0</v>
      </c>
      <c r="L99" s="17">
        <f t="shared" si="9"/>
        <v>144044.07</v>
      </c>
      <c r="N99" s="24">
        <v>91061</v>
      </c>
      <c r="O99" s="23" t="s">
        <v>110</v>
      </c>
      <c r="P99" s="25">
        <v>142569.02685600001</v>
      </c>
      <c r="Q99" s="25">
        <v>0</v>
      </c>
      <c r="R99" s="26">
        <v>142569.02685600001</v>
      </c>
    </row>
    <row r="100" spans="1:18">
      <c r="A100" s="10">
        <v>91067</v>
      </c>
      <c r="B100" t="s">
        <v>111</v>
      </c>
      <c r="C100" s="9">
        <f t="shared" si="6"/>
        <v>7999.2100000000009</v>
      </c>
      <c r="D100" s="9">
        <f t="shared" si="7"/>
        <v>2319.4199999999996</v>
      </c>
      <c r="E100" s="7">
        <f t="shared" si="8"/>
        <v>10318.630000000001</v>
      </c>
      <c r="F100" s="7" t="e">
        <f t="shared" si="5"/>
        <v>#REF!</v>
      </c>
      <c r="H100" s="15">
        <v>91067</v>
      </c>
      <c r="I100" s="14" t="s">
        <v>111</v>
      </c>
      <c r="J100" s="16">
        <v>7999.2100000000009</v>
      </c>
      <c r="K100" s="16">
        <v>2319.4199999999996</v>
      </c>
      <c r="L100" s="17">
        <f t="shared" si="9"/>
        <v>10318.630000000001</v>
      </c>
      <c r="N100" s="24">
        <v>91067</v>
      </c>
      <c r="O100" s="23" t="s">
        <v>111</v>
      </c>
      <c r="P100" s="25">
        <v>7999.2100000000009</v>
      </c>
      <c r="Q100" s="25">
        <v>2319.4199999999996</v>
      </c>
      <c r="R100" s="26">
        <v>10318.630000000001</v>
      </c>
    </row>
    <row r="101" spans="1:18">
      <c r="A101" s="10">
        <v>91071</v>
      </c>
      <c r="B101" t="s">
        <v>112</v>
      </c>
      <c r="C101" s="9">
        <f t="shared" si="6"/>
        <v>79025.780584000007</v>
      </c>
      <c r="D101" s="9">
        <f t="shared" si="7"/>
        <v>0</v>
      </c>
      <c r="E101" s="7">
        <f t="shared" si="8"/>
        <v>79025.780584000007</v>
      </c>
      <c r="F101" s="7" t="e">
        <f t="shared" si="5"/>
        <v>#REF!</v>
      </c>
      <c r="H101" s="15">
        <v>91071</v>
      </c>
      <c r="I101" s="14" t="s">
        <v>112</v>
      </c>
      <c r="J101" s="16">
        <v>80117.95</v>
      </c>
      <c r="K101" s="16">
        <v>0</v>
      </c>
      <c r="L101" s="17">
        <f t="shared" si="9"/>
        <v>80117.95</v>
      </c>
      <c r="N101" s="24">
        <v>91071</v>
      </c>
      <c r="O101" s="23" t="s">
        <v>112</v>
      </c>
      <c r="P101" s="25">
        <v>79025.780584000007</v>
      </c>
      <c r="Q101" s="25">
        <v>0</v>
      </c>
      <c r="R101" s="26">
        <v>79025.780584000007</v>
      </c>
    </row>
    <row r="102" spans="1:18">
      <c r="A102" s="10">
        <v>91077</v>
      </c>
      <c r="B102" t="s">
        <v>113</v>
      </c>
      <c r="C102" s="9">
        <f t="shared" si="6"/>
        <v>2923.33</v>
      </c>
      <c r="D102" s="9">
        <f t="shared" si="7"/>
        <v>0</v>
      </c>
      <c r="E102" s="7">
        <f t="shared" si="8"/>
        <v>2923.33</v>
      </c>
      <c r="F102" s="7" t="e">
        <f t="shared" si="5"/>
        <v>#REF!</v>
      </c>
      <c r="H102" s="15">
        <v>91077</v>
      </c>
      <c r="I102" s="14" t="s">
        <v>113</v>
      </c>
      <c r="J102" s="16">
        <v>2923.33</v>
      </c>
      <c r="K102" s="16">
        <v>0</v>
      </c>
      <c r="L102" s="17">
        <f t="shared" si="9"/>
        <v>2923.33</v>
      </c>
      <c r="N102" s="24">
        <v>91077</v>
      </c>
      <c r="O102" s="23" t="s">
        <v>113</v>
      </c>
      <c r="P102" s="25">
        <v>2923.33</v>
      </c>
      <c r="Q102" s="25">
        <v>0</v>
      </c>
      <c r="R102" s="26">
        <v>2923.33</v>
      </c>
    </row>
    <row r="103" spans="1:18">
      <c r="A103" s="10">
        <v>91081</v>
      </c>
      <c r="B103" t="s">
        <v>114</v>
      </c>
      <c r="C103" s="9">
        <f t="shared" si="6"/>
        <v>136599.03106399998</v>
      </c>
      <c r="D103" s="9">
        <f t="shared" si="7"/>
        <v>0</v>
      </c>
      <c r="E103" s="7">
        <f t="shared" si="8"/>
        <v>136599.03106399998</v>
      </c>
      <c r="F103" s="7" t="e">
        <f t="shared" si="5"/>
        <v>#REF!</v>
      </c>
      <c r="H103" s="15">
        <v>91081</v>
      </c>
      <c r="I103" s="14" t="s">
        <v>114</v>
      </c>
      <c r="J103" s="16">
        <v>137959.38</v>
      </c>
      <c r="K103" s="16">
        <v>0</v>
      </c>
      <c r="L103" s="17">
        <f t="shared" si="9"/>
        <v>137959.38</v>
      </c>
      <c r="N103" s="24">
        <v>91081</v>
      </c>
      <c r="O103" s="23" t="s">
        <v>114</v>
      </c>
      <c r="P103" s="25">
        <v>136599.03106399998</v>
      </c>
      <c r="Q103" s="25">
        <v>0</v>
      </c>
      <c r="R103" s="26">
        <v>136599.03106399998</v>
      </c>
    </row>
    <row r="104" spans="1:18">
      <c r="A104" s="10">
        <v>91091</v>
      </c>
      <c r="B104" t="s">
        <v>115</v>
      </c>
      <c r="C104" s="9">
        <f t="shared" si="6"/>
        <v>186325.64250399999</v>
      </c>
      <c r="D104" s="9">
        <f t="shared" si="7"/>
        <v>0</v>
      </c>
      <c r="E104" s="7">
        <f t="shared" si="8"/>
        <v>186325.64250399999</v>
      </c>
      <c r="F104" s="7" t="e">
        <f t="shared" si="5"/>
        <v>#REF!</v>
      </c>
      <c r="H104" s="15">
        <v>91091</v>
      </c>
      <c r="I104" s="14" t="s">
        <v>115</v>
      </c>
      <c r="J104" s="16">
        <v>188419.06</v>
      </c>
      <c r="K104" s="16">
        <v>0</v>
      </c>
      <c r="L104" s="17">
        <f t="shared" si="9"/>
        <v>188419.06</v>
      </c>
      <c r="N104" s="24">
        <v>91091</v>
      </c>
      <c r="O104" s="23" t="s">
        <v>115</v>
      </c>
      <c r="P104" s="25">
        <v>186325.64250399999</v>
      </c>
      <c r="Q104" s="25">
        <v>0</v>
      </c>
      <c r="R104" s="26">
        <v>186325.64250399999</v>
      </c>
    </row>
    <row r="105" spans="1:18">
      <c r="A105" s="10">
        <v>91101</v>
      </c>
      <c r="B105" t="s">
        <v>116</v>
      </c>
      <c r="C105" s="9">
        <f t="shared" si="6"/>
        <v>5140387.1849760013</v>
      </c>
      <c r="D105" s="9">
        <f t="shared" si="7"/>
        <v>0</v>
      </c>
      <c r="E105" s="7">
        <f t="shared" si="8"/>
        <v>5140387.1849760013</v>
      </c>
      <c r="F105" s="7" t="e">
        <f t="shared" si="5"/>
        <v>#REF!</v>
      </c>
      <c r="H105" s="15">
        <v>91101</v>
      </c>
      <c r="I105" s="14" t="s">
        <v>116</v>
      </c>
      <c r="J105" s="16">
        <v>5173158.9400000013</v>
      </c>
      <c r="K105" s="16">
        <v>0</v>
      </c>
      <c r="L105" s="17">
        <f t="shared" si="9"/>
        <v>5173158.9400000013</v>
      </c>
      <c r="N105" s="24">
        <v>91101</v>
      </c>
      <c r="O105" s="23" t="s">
        <v>116</v>
      </c>
      <c r="P105" s="25">
        <v>5140387.1849760013</v>
      </c>
      <c r="Q105" s="25">
        <v>0</v>
      </c>
      <c r="R105" s="26">
        <v>5140387.1849760013</v>
      </c>
    </row>
    <row r="106" spans="1:18">
      <c r="A106" s="10">
        <v>91102</v>
      </c>
      <c r="B106" t="s">
        <v>117</v>
      </c>
      <c r="C106" s="9">
        <f t="shared" si="6"/>
        <v>171616.49999999997</v>
      </c>
      <c r="D106" s="9">
        <f t="shared" si="7"/>
        <v>0</v>
      </c>
      <c r="E106" s="7">
        <f t="shared" si="8"/>
        <v>171616.49999999997</v>
      </c>
      <c r="F106" s="7" t="e">
        <f t="shared" si="5"/>
        <v>#REF!</v>
      </c>
      <c r="H106" s="15">
        <v>91102</v>
      </c>
      <c r="I106" s="14" t="s">
        <v>117</v>
      </c>
      <c r="J106" s="16">
        <v>171616.49999999997</v>
      </c>
      <c r="K106" s="16">
        <v>0</v>
      </c>
      <c r="L106" s="17">
        <f t="shared" si="9"/>
        <v>171616.49999999997</v>
      </c>
      <c r="N106" s="24">
        <v>91102</v>
      </c>
      <c r="O106" s="23" t="s">
        <v>117</v>
      </c>
      <c r="P106" s="25">
        <v>171616.49999999997</v>
      </c>
      <c r="Q106" s="25">
        <v>0</v>
      </c>
      <c r="R106" s="26">
        <v>171616.49999999997</v>
      </c>
    </row>
    <row r="107" spans="1:18">
      <c r="A107" s="10">
        <v>91104</v>
      </c>
      <c r="B107" t="s">
        <v>118</v>
      </c>
      <c r="C107" s="9">
        <f t="shared" si="6"/>
        <v>3830.6800000000003</v>
      </c>
      <c r="D107" s="9">
        <f t="shared" si="7"/>
        <v>818.11999999999978</v>
      </c>
      <c r="E107" s="7">
        <f t="shared" si="8"/>
        <v>4648.8</v>
      </c>
      <c r="F107" s="7" t="e">
        <f t="shared" si="5"/>
        <v>#REF!</v>
      </c>
      <c r="H107" s="15">
        <v>91104</v>
      </c>
      <c r="I107" s="14" t="s">
        <v>118</v>
      </c>
      <c r="J107" s="16">
        <v>3830.6800000000003</v>
      </c>
      <c r="K107" s="16">
        <v>818.11999999999978</v>
      </c>
      <c r="L107" s="17">
        <f t="shared" si="9"/>
        <v>4648.8</v>
      </c>
      <c r="N107" s="24">
        <v>91104</v>
      </c>
      <c r="O107" s="23" t="s">
        <v>118</v>
      </c>
      <c r="P107" s="25">
        <v>3830.6800000000003</v>
      </c>
      <c r="Q107" s="25">
        <v>818.11999999999978</v>
      </c>
      <c r="R107" s="26">
        <v>4648.8</v>
      </c>
    </row>
    <row r="108" spans="1:18">
      <c r="A108" s="10">
        <v>91107</v>
      </c>
      <c r="B108" t="s">
        <v>119</v>
      </c>
      <c r="C108" s="9">
        <f t="shared" si="6"/>
        <v>39158.920000000006</v>
      </c>
      <c r="D108" s="9">
        <f t="shared" si="7"/>
        <v>0</v>
      </c>
      <c r="E108" s="7">
        <f t="shared" si="8"/>
        <v>39158.920000000006</v>
      </c>
      <c r="F108" s="7" t="e">
        <f t="shared" si="5"/>
        <v>#REF!</v>
      </c>
      <c r="H108" s="15">
        <v>91107</v>
      </c>
      <c r="I108" s="14" t="s">
        <v>119</v>
      </c>
      <c r="J108" s="16">
        <v>39158.920000000006</v>
      </c>
      <c r="K108" s="16">
        <v>0</v>
      </c>
      <c r="L108" s="17">
        <f t="shared" si="9"/>
        <v>39158.920000000006</v>
      </c>
      <c r="N108" s="24">
        <v>91107</v>
      </c>
      <c r="O108" s="23" t="s">
        <v>119</v>
      </c>
      <c r="P108" s="25">
        <v>39158.920000000006</v>
      </c>
      <c r="Q108" s="25">
        <v>0</v>
      </c>
      <c r="R108" s="26">
        <v>39158.920000000006</v>
      </c>
    </row>
    <row r="109" spans="1:18">
      <c r="A109" s="10">
        <v>91108</v>
      </c>
      <c r="B109" t="s">
        <v>120</v>
      </c>
      <c r="C109" s="9">
        <f t="shared" si="6"/>
        <v>555232.4</v>
      </c>
      <c r="D109" s="9">
        <f t="shared" si="7"/>
        <v>0</v>
      </c>
      <c r="E109" s="7">
        <f t="shared" si="8"/>
        <v>555232.4</v>
      </c>
      <c r="F109" s="7" t="e">
        <f t="shared" si="5"/>
        <v>#REF!</v>
      </c>
      <c r="H109" s="15">
        <v>91108</v>
      </c>
      <c r="I109" s="14" t="s">
        <v>120</v>
      </c>
      <c r="J109" s="16">
        <v>555232.4</v>
      </c>
      <c r="K109" s="16">
        <v>0</v>
      </c>
      <c r="L109" s="17">
        <f t="shared" si="9"/>
        <v>555232.4</v>
      </c>
      <c r="N109" s="24">
        <v>91108</v>
      </c>
      <c r="O109" s="23" t="s">
        <v>120</v>
      </c>
      <c r="P109" s="25">
        <v>555232.4</v>
      </c>
      <c r="Q109" s="25">
        <v>0</v>
      </c>
      <c r="R109" s="26">
        <v>555232.4</v>
      </c>
    </row>
    <row r="110" spans="1:18">
      <c r="A110" s="10">
        <v>91109</v>
      </c>
      <c r="B110" t="s">
        <v>121</v>
      </c>
      <c r="C110" s="9">
        <f t="shared" si="6"/>
        <v>37045.599999999999</v>
      </c>
      <c r="D110" s="9">
        <f t="shared" si="7"/>
        <v>0</v>
      </c>
      <c r="E110" s="7">
        <f t="shared" si="8"/>
        <v>37045.599999999999</v>
      </c>
      <c r="F110" s="7" t="e">
        <f t="shared" si="5"/>
        <v>#REF!</v>
      </c>
      <c r="H110" s="15">
        <v>91109</v>
      </c>
      <c r="I110" s="14" t="s">
        <v>121</v>
      </c>
      <c r="J110" s="16">
        <v>37045.599999999999</v>
      </c>
      <c r="K110" s="16">
        <v>0</v>
      </c>
      <c r="L110" s="17">
        <f t="shared" si="9"/>
        <v>37045.599999999999</v>
      </c>
      <c r="N110" s="24">
        <v>91109</v>
      </c>
      <c r="O110" s="23" t="s">
        <v>121</v>
      </c>
      <c r="P110" s="25">
        <v>37045.599999999999</v>
      </c>
      <c r="Q110" s="25">
        <v>0</v>
      </c>
      <c r="R110" s="26">
        <v>37045.599999999999</v>
      </c>
    </row>
    <row r="111" spans="1:18">
      <c r="A111" s="10">
        <v>91111</v>
      </c>
      <c r="B111" t="s">
        <v>122</v>
      </c>
      <c r="C111" s="9">
        <f t="shared" si="6"/>
        <v>89521.868728000001</v>
      </c>
      <c r="D111" s="9">
        <f t="shared" si="7"/>
        <v>0</v>
      </c>
      <c r="E111" s="7">
        <f t="shared" si="8"/>
        <v>89521.868728000001</v>
      </c>
      <c r="F111" s="7" t="e">
        <f t="shared" si="5"/>
        <v>#REF!</v>
      </c>
      <c r="H111" s="15">
        <v>91111</v>
      </c>
      <c r="I111" s="14" t="s">
        <v>122</v>
      </c>
      <c r="J111" s="16">
        <v>91361.22</v>
      </c>
      <c r="K111" s="16">
        <v>0</v>
      </c>
      <c r="L111" s="17">
        <f t="shared" si="9"/>
        <v>91361.22</v>
      </c>
      <c r="N111" s="24">
        <v>91111</v>
      </c>
      <c r="O111" s="23" t="s">
        <v>122</v>
      </c>
      <c r="P111" s="25">
        <v>89521.868728000001</v>
      </c>
      <c r="Q111" s="25">
        <v>0</v>
      </c>
      <c r="R111" s="26">
        <v>89521.868728000001</v>
      </c>
    </row>
    <row r="112" spans="1:18">
      <c r="A112" s="10">
        <v>91120</v>
      </c>
      <c r="B112" t="s">
        <v>123</v>
      </c>
      <c r="C112" s="9">
        <f t="shared" si="6"/>
        <v>45266.3</v>
      </c>
      <c r="D112" s="9">
        <f t="shared" si="7"/>
        <v>0</v>
      </c>
      <c r="E112" s="7">
        <f t="shared" si="8"/>
        <v>45266.3</v>
      </c>
      <c r="F112" s="7" t="e">
        <f t="shared" si="5"/>
        <v>#REF!</v>
      </c>
      <c r="H112" s="15">
        <v>91120</v>
      </c>
      <c r="I112" s="14" t="s">
        <v>123</v>
      </c>
      <c r="J112" s="16">
        <v>45266.3</v>
      </c>
      <c r="K112" s="16">
        <v>0</v>
      </c>
      <c r="L112" s="17">
        <f t="shared" si="9"/>
        <v>45266.3</v>
      </c>
      <c r="N112" s="24">
        <v>91120</v>
      </c>
      <c r="O112" s="23" t="s">
        <v>123</v>
      </c>
      <c r="P112" s="25">
        <v>45266.3</v>
      </c>
      <c r="Q112" s="25">
        <v>0</v>
      </c>
      <c r="R112" s="26">
        <v>45266.3</v>
      </c>
    </row>
    <row r="113" spans="1:18">
      <c r="A113" s="10">
        <v>91121</v>
      </c>
      <c r="B113" t="s">
        <v>124</v>
      </c>
      <c r="C113" s="9">
        <f t="shared" si="6"/>
        <v>3568168.0670560002</v>
      </c>
      <c r="D113" s="9">
        <f t="shared" si="7"/>
        <v>0</v>
      </c>
      <c r="E113" s="7">
        <f t="shared" si="8"/>
        <v>3568168.0670560002</v>
      </c>
      <c r="F113" s="7" t="e">
        <f t="shared" si="5"/>
        <v>#REF!</v>
      </c>
      <c r="H113" s="15">
        <v>91121</v>
      </c>
      <c r="I113" s="14" t="s">
        <v>124</v>
      </c>
      <c r="J113" s="16">
        <v>3595596.44</v>
      </c>
      <c r="K113" s="16">
        <v>0</v>
      </c>
      <c r="L113" s="17">
        <f t="shared" si="9"/>
        <v>3595596.44</v>
      </c>
      <c r="N113" s="24">
        <v>91121</v>
      </c>
      <c r="O113" s="23" t="s">
        <v>124</v>
      </c>
      <c r="P113" s="25">
        <v>3568168.0670560002</v>
      </c>
      <c r="Q113" s="25">
        <v>0</v>
      </c>
      <c r="R113" s="26">
        <v>3568168.0670560002</v>
      </c>
    </row>
    <row r="114" spans="1:18">
      <c r="A114" s="10">
        <v>91127</v>
      </c>
      <c r="B114" t="s">
        <v>125</v>
      </c>
      <c r="C114" s="9">
        <f t="shared" si="6"/>
        <v>133385.37194399998</v>
      </c>
      <c r="D114" s="9">
        <f t="shared" si="7"/>
        <v>0</v>
      </c>
      <c r="E114" s="7">
        <f t="shared" si="8"/>
        <v>133385.37194399998</v>
      </c>
      <c r="F114" s="7" t="e">
        <f t="shared" si="5"/>
        <v>#REF!</v>
      </c>
      <c r="H114" s="15">
        <v>91127</v>
      </c>
      <c r="I114" s="14" t="s">
        <v>125</v>
      </c>
      <c r="J114" s="16">
        <v>133783.72999999998</v>
      </c>
      <c r="K114" s="16">
        <v>0</v>
      </c>
      <c r="L114" s="17">
        <f t="shared" si="9"/>
        <v>133783.72999999998</v>
      </c>
      <c r="N114" s="24">
        <v>91127</v>
      </c>
      <c r="O114" s="23" t="s">
        <v>125</v>
      </c>
      <c r="P114" s="25">
        <v>133385.37194399998</v>
      </c>
      <c r="Q114" s="25">
        <v>0</v>
      </c>
      <c r="R114" s="26">
        <v>133385.37194399998</v>
      </c>
    </row>
    <row r="115" spans="1:18">
      <c r="A115" s="10">
        <v>91128</v>
      </c>
      <c r="B115" t="s">
        <v>126</v>
      </c>
      <c r="C115" s="9">
        <f t="shared" si="6"/>
        <v>192189.77042400002</v>
      </c>
      <c r="D115" s="9">
        <f t="shared" si="7"/>
        <v>0</v>
      </c>
      <c r="E115" s="7">
        <f t="shared" si="8"/>
        <v>192189.77042400002</v>
      </c>
      <c r="F115" s="7" t="e">
        <f t="shared" si="5"/>
        <v>#REF!</v>
      </c>
      <c r="H115" s="15">
        <v>91128</v>
      </c>
      <c r="I115" s="14" t="s">
        <v>126</v>
      </c>
      <c r="J115" s="16">
        <v>193869.48</v>
      </c>
      <c r="K115" s="16">
        <v>0</v>
      </c>
      <c r="L115" s="17">
        <f t="shared" si="9"/>
        <v>193869.48</v>
      </c>
      <c r="N115" s="24">
        <v>91128</v>
      </c>
      <c r="O115" s="23" t="s">
        <v>126</v>
      </c>
      <c r="P115" s="25">
        <v>192189.77042400002</v>
      </c>
      <c r="Q115" s="25">
        <v>0</v>
      </c>
      <c r="R115" s="26">
        <v>192189.77042400002</v>
      </c>
    </row>
    <row r="116" spans="1:18">
      <c r="A116" s="10">
        <v>91138</v>
      </c>
      <c r="B116" t="s">
        <v>127</v>
      </c>
      <c r="C116" s="9">
        <f t="shared" si="6"/>
        <v>152145.60999999999</v>
      </c>
      <c r="D116" s="9">
        <f t="shared" si="7"/>
        <v>0</v>
      </c>
      <c r="E116" s="7">
        <f t="shared" si="8"/>
        <v>152145.60999999999</v>
      </c>
      <c r="F116" s="7" t="e">
        <f t="shared" si="5"/>
        <v>#REF!</v>
      </c>
      <c r="H116" s="15">
        <v>91138</v>
      </c>
      <c r="I116" s="14" t="s">
        <v>127</v>
      </c>
      <c r="J116" s="16">
        <v>152145.60999999999</v>
      </c>
      <c r="K116" s="16">
        <v>0</v>
      </c>
      <c r="L116" s="17">
        <f t="shared" si="9"/>
        <v>152145.60999999999</v>
      </c>
      <c r="N116" s="24">
        <v>91138</v>
      </c>
      <c r="O116" s="23" t="s">
        <v>127</v>
      </c>
      <c r="P116" s="25">
        <v>152145.60999999999</v>
      </c>
      <c r="Q116" s="25">
        <v>0</v>
      </c>
      <c r="R116" s="26">
        <v>152145.60999999999</v>
      </c>
    </row>
    <row r="117" spans="1:18">
      <c r="A117" s="10">
        <v>91141</v>
      </c>
      <c r="B117" t="s">
        <v>128</v>
      </c>
      <c r="C117" s="9">
        <f t="shared" si="6"/>
        <v>213648.28775200003</v>
      </c>
      <c r="D117" s="9">
        <f t="shared" si="7"/>
        <v>0</v>
      </c>
      <c r="E117" s="7">
        <f t="shared" si="8"/>
        <v>213648.28775200003</v>
      </c>
      <c r="F117" s="7" t="e">
        <f t="shared" si="5"/>
        <v>#REF!</v>
      </c>
      <c r="H117" s="15">
        <v>91141</v>
      </c>
      <c r="I117" s="14" t="s">
        <v>128</v>
      </c>
      <c r="J117" s="16">
        <v>215577.69000000003</v>
      </c>
      <c r="K117" s="16">
        <v>0</v>
      </c>
      <c r="L117" s="17">
        <f t="shared" si="9"/>
        <v>215577.69000000003</v>
      </c>
      <c r="N117" s="24">
        <v>91141</v>
      </c>
      <c r="O117" s="23" t="s">
        <v>128</v>
      </c>
      <c r="P117" s="25">
        <v>213648.28775200003</v>
      </c>
      <c r="Q117" s="25">
        <v>0</v>
      </c>
      <c r="R117" s="26">
        <v>213648.28775200003</v>
      </c>
    </row>
    <row r="118" spans="1:18">
      <c r="A118" s="10">
        <v>91147</v>
      </c>
      <c r="B118" t="s">
        <v>129</v>
      </c>
      <c r="C118" s="9">
        <f t="shared" si="6"/>
        <v>6139.46</v>
      </c>
      <c r="D118" s="9">
        <f t="shared" si="7"/>
        <v>807.57</v>
      </c>
      <c r="E118" s="7">
        <f t="shared" si="8"/>
        <v>6947.03</v>
      </c>
      <c r="F118" s="7" t="e">
        <f t="shared" si="5"/>
        <v>#REF!</v>
      </c>
      <c r="H118" s="15">
        <v>91147</v>
      </c>
      <c r="I118" s="14" t="s">
        <v>129</v>
      </c>
      <c r="J118" s="16">
        <v>6139.46</v>
      </c>
      <c r="K118" s="16">
        <v>807.57</v>
      </c>
      <c r="L118" s="17">
        <f t="shared" si="9"/>
        <v>6947.03</v>
      </c>
      <c r="N118" s="24">
        <v>91147</v>
      </c>
      <c r="O118" s="23" t="s">
        <v>129</v>
      </c>
      <c r="P118" s="25">
        <v>6139.46</v>
      </c>
      <c r="Q118" s="25">
        <v>807.57</v>
      </c>
      <c r="R118" s="26">
        <v>6947.03</v>
      </c>
    </row>
    <row r="119" spans="1:18">
      <c r="A119" s="10">
        <v>91151</v>
      </c>
      <c r="B119" t="s">
        <v>130</v>
      </c>
      <c r="C119" s="9">
        <f t="shared" si="6"/>
        <v>212606.58800000002</v>
      </c>
      <c r="D119" s="9">
        <f t="shared" si="7"/>
        <v>0</v>
      </c>
      <c r="E119" s="7">
        <f t="shared" si="8"/>
        <v>212606.58800000002</v>
      </c>
      <c r="F119" s="7" t="e">
        <f t="shared" si="5"/>
        <v>#REF!</v>
      </c>
      <c r="H119" s="15">
        <v>91151</v>
      </c>
      <c r="I119" s="14" t="s">
        <v>130</v>
      </c>
      <c r="J119" s="16">
        <v>214654.94</v>
      </c>
      <c r="K119" s="16">
        <v>0</v>
      </c>
      <c r="L119" s="17">
        <f t="shared" si="9"/>
        <v>214654.94</v>
      </c>
      <c r="N119" s="24">
        <v>91151</v>
      </c>
      <c r="O119" s="23" t="s">
        <v>130</v>
      </c>
      <c r="P119" s="25">
        <v>212606.58800000002</v>
      </c>
      <c r="Q119" s="25">
        <v>0</v>
      </c>
      <c r="R119" s="26">
        <v>212606.58800000002</v>
      </c>
    </row>
    <row r="120" spans="1:18">
      <c r="A120" s="10">
        <v>91154</v>
      </c>
      <c r="B120" t="s">
        <v>131</v>
      </c>
      <c r="C120" s="9">
        <f t="shared" si="6"/>
        <v>7821.01</v>
      </c>
      <c r="D120" s="9">
        <f t="shared" si="7"/>
        <v>0</v>
      </c>
      <c r="E120" s="7">
        <f t="shared" si="8"/>
        <v>7821.01</v>
      </c>
      <c r="F120" s="7" t="e">
        <f t="shared" si="5"/>
        <v>#REF!</v>
      </c>
      <c r="H120" s="15">
        <v>91154</v>
      </c>
      <c r="I120" s="14" t="s">
        <v>131</v>
      </c>
      <c r="J120" s="16">
        <v>7821.01</v>
      </c>
      <c r="K120" s="16">
        <v>0</v>
      </c>
      <c r="L120" s="17">
        <f t="shared" si="9"/>
        <v>7821.01</v>
      </c>
      <c r="N120" s="24">
        <v>91154</v>
      </c>
      <c r="O120" s="23" t="s">
        <v>131</v>
      </c>
      <c r="P120" s="25">
        <v>7821.01</v>
      </c>
      <c r="Q120" s="25">
        <v>0</v>
      </c>
      <c r="R120" s="26">
        <v>7821.01</v>
      </c>
    </row>
    <row r="121" spans="1:18">
      <c r="A121" s="10">
        <v>91161</v>
      </c>
      <c r="B121" t="s">
        <v>132</v>
      </c>
      <c r="C121" s="9">
        <f t="shared" si="6"/>
        <v>41947.440807999999</v>
      </c>
      <c r="D121" s="9">
        <f t="shared" si="7"/>
        <v>0</v>
      </c>
      <c r="E121" s="7">
        <f t="shared" si="8"/>
        <v>41947.440807999999</v>
      </c>
      <c r="F121" s="7" t="e">
        <f t="shared" si="5"/>
        <v>#REF!</v>
      </c>
      <c r="H121" s="15">
        <v>91161</v>
      </c>
      <c r="I121" s="14" t="s">
        <v>132</v>
      </c>
      <c r="J121" s="16">
        <v>42464.639999999999</v>
      </c>
      <c r="K121" s="16">
        <v>0</v>
      </c>
      <c r="L121" s="17">
        <f t="shared" si="9"/>
        <v>42464.639999999999</v>
      </c>
      <c r="N121" s="24">
        <v>91161</v>
      </c>
      <c r="O121" s="23" t="s">
        <v>132</v>
      </c>
      <c r="P121" s="25">
        <v>41947.440807999999</v>
      </c>
      <c r="Q121" s="25">
        <v>0</v>
      </c>
      <c r="R121" s="26">
        <v>41947.440807999999</v>
      </c>
    </row>
    <row r="122" spans="1:18">
      <c r="A122" s="10">
        <v>91171</v>
      </c>
      <c r="B122" t="s">
        <v>133</v>
      </c>
      <c r="C122" s="9">
        <f t="shared" si="6"/>
        <v>89789.757144000003</v>
      </c>
      <c r="D122" s="9">
        <f t="shared" si="7"/>
        <v>0</v>
      </c>
      <c r="E122" s="7">
        <f t="shared" si="8"/>
        <v>89789.757144000003</v>
      </c>
      <c r="F122" s="7" t="e">
        <f t="shared" si="5"/>
        <v>#REF!</v>
      </c>
      <c r="H122" s="15">
        <v>91171</v>
      </c>
      <c r="I122" s="14" t="s">
        <v>133</v>
      </c>
      <c r="J122" s="16">
        <v>91791.48000000001</v>
      </c>
      <c r="K122" s="16">
        <v>0</v>
      </c>
      <c r="L122" s="17">
        <f t="shared" si="9"/>
        <v>91791.48000000001</v>
      </c>
      <c r="N122" s="24">
        <v>91171</v>
      </c>
      <c r="O122" s="23" t="s">
        <v>133</v>
      </c>
      <c r="P122" s="25">
        <v>89789.757144000003</v>
      </c>
      <c r="Q122" s="25">
        <v>0</v>
      </c>
      <c r="R122" s="26">
        <v>89789.757144000003</v>
      </c>
    </row>
    <row r="123" spans="1:18">
      <c r="A123" s="10">
        <v>91201</v>
      </c>
      <c r="B123" t="s">
        <v>134</v>
      </c>
      <c r="C123" s="9">
        <f t="shared" si="6"/>
        <v>813128.80976800015</v>
      </c>
      <c r="D123" s="9">
        <f t="shared" si="7"/>
        <v>0</v>
      </c>
      <c r="E123" s="7">
        <f t="shared" si="8"/>
        <v>813128.80976800015</v>
      </c>
      <c r="F123" s="7" t="e">
        <f t="shared" si="5"/>
        <v>#REF!</v>
      </c>
      <c r="H123" s="15">
        <v>91201</v>
      </c>
      <c r="I123" s="14" t="s">
        <v>134</v>
      </c>
      <c r="J123" s="16">
        <v>821895.50000000012</v>
      </c>
      <c r="K123" s="16">
        <v>0</v>
      </c>
      <c r="L123" s="17">
        <f t="shared" si="9"/>
        <v>821895.50000000012</v>
      </c>
      <c r="N123" s="24">
        <v>91201</v>
      </c>
      <c r="O123" s="23" t="s">
        <v>134</v>
      </c>
      <c r="P123" s="25">
        <v>813128.80976800015</v>
      </c>
      <c r="Q123" s="25">
        <v>0</v>
      </c>
      <c r="R123" s="26">
        <v>813128.80976800015</v>
      </c>
    </row>
    <row r="124" spans="1:18">
      <c r="A124" s="10">
        <v>91202</v>
      </c>
      <c r="B124" t="s">
        <v>135</v>
      </c>
      <c r="C124" s="9">
        <f t="shared" si="6"/>
        <v>77666.8</v>
      </c>
      <c r="D124" s="9">
        <f t="shared" si="7"/>
        <v>7470.23</v>
      </c>
      <c r="E124" s="7">
        <f t="shared" si="8"/>
        <v>85137.03</v>
      </c>
      <c r="F124" s="7" t="e">
        <f t="shared" si="5"/>
        <v>#REF!</v>
      </c>
      <c r="H124" s="15">
        <v>91202</v>
      </c>
      <c r="I124" s="14" t="s">
        <v>135</v>
      </c>
      <c r="J124" s="16">
        <v>77666.8</v>
      </c>
      <c r="K124" s="16">
        <v>7470.23</v>
      </c>
      <c r="L124" s="17">
        <f t="shared" si="9"/>
        <v>85137.03</v>
      </c>
      <c r="N124" s="24">
        <v>91202</v>
      </c>
      <c r="O124" s="23" t="s">
        <v>135</v>
      </c>
      <c r="P124" s="25">
        <v>77666.8</v>
      </c>
      <c r="Q124" s="25">
        <v>7470.23</v>
      </c>
      <c r="R124" s="26">
        <v>85137.03</v>
      </c>
    </row>
    <row r="125" spans="1:18">
      <c r="A125" s="10">
        <v>91203</v>
      </c>
      <c r="B125" t="s">
        <v>136</v>
      </c>
      <c r="C125" s="9">
        <f t="shared" si="6"/>
        <v>138556.37999999998</v>
      </c>
      <c r="D125" s="9">
        <f t="shared" si="7"/>
        <v>0</v>
      </c>
      <c r="E125" s="7">
        <f t="shared" si="8"/>
        <v>138556.37999999998</v>
      </c>
      <c r="F125" s="7" t="e">
        <f t="shared" si="5"/>
        <v>#REF!</v>
      </c>
      <c r="H125" s="15">
        <v>91203</v>
      </c>
      <c r="I125" s="14" t="s">
        <v>136</v>
      </c>
      <c r="J125" s="16">
        <v>138556.37999999998</v>
      </c>
      <c r="K125" s="16">
        <v>0</v>
      </c>
      <c r="L125" s="17">
        <f t="shared" si="9"/>
        <v>138556.37999999998</v>
      </c>
      <c r="N125" s="24">
        <v>91203</v>
      </c>
      <c r="O125" s="23" t="s">
        <v>136</v>
      </c>
      <c r="P125" s="25">
        <v>138556.37999999998</v>
      </c>
      <c r="Q125" s="25">
        <v>0</v>
      </c>
      <c r="R125" s="26">
        <v>138556.37999999998</v>
      </c>
    </row>
    <row r="126" spans="1:18">
      <c r="A126" s="10">
        <v>91206</v>
      </c>
      <c r="B126" t="s">
        <v>137</v>
      </c>
      <c r="C126" s="9">
        <f t="shared" si="6"/>
        <v>327930.85000000003</v>
      </c>
      <c r="D126" s="9">
        <f t="shared" si="7"/>
        <v>0</v>
      </c>
      <c r="E126" s="7">
        <f t="shared" si="8"/>
        <v>327930.85000000003</v>
      </c>
      <c r="F126" s="7" t="e">
        <f t="shared" si="5"/>
        <v>#REF!</v>
      </c>
      <c r="H126" s="15">
        <v>91206</v>
      </c>
      <c r="I126" s="14" t="s">
        <v>137</v>
      </c>
      <c r="J126" s="16">
        <v>327930.85000000003</v>
      </c>
      <c r="K126" s="16">
        <v>0</v>
      </c>
      <c r="L126" s="17">
        <f t="shared" si="9"/>
        <v>327930.85000000003</v>
      </c>
      <c r="N126" s="24">
        <v>91206</v>
      </c>
      <c r="O126" s="23" t="s">
        <v>137</v>
      </c>
      <c r="P126" s="25">
        <v>327930.85000000003</v>
      </c>
      <c r="Q126" s="25">
        <v>0</v>
      </c>
      <c r="R126" s="26">
        <v>327930.85000000003</v>
      </c>
    </row>
    <row r="127" spans="1:18">
      <c r="A127" s="10">
        <v>91208</v>
      </c>
      <c r="B127" t="s">
        <v>138</v>
      </c>
      <c r="C127" s="9">
        <f t="shared" si="6"/>
        <v>5666.0399999999991</v>
      </c>
      <c r="D127" s="9">
        <f t="shared" si="7"/>
        <v>0</v>
      </c>
      <c r="E127" s="7">
        <f t="shared" si="8"/>
        <v>5666.0399999999991</v>
      </c>
      <c r="F127" s="7" t="e">
        <f t="shared" si="5"/>
        <v>#REF!</v>
      </c>
      <c r="H127" s="15">
        <v>91208</v>
      </c>
      <c r="I127" s="14" t="s">
        <v>138</v>
      </c>
      <c r="J127" s="16">
        <v>5666.0399999999991</v>
      </c>
      <c r="K127" s="16">
        <v>0</v>
      </c>
      <c r="L127" s="17">
        <f t="shared" si="9"/>
        <v>5666.0399999999991</v>
      </c>
      <c r="N127" s="24">
        <v>91208</v>
      </c>
      <c r="O127" s="23" t="s">
        <v>138</v>
      </c>
      <c r="P127" s="25">
        <v>5666.0399999999991</v>
      </c>
      <c r="Q127" s="25">
        <v>0</v>
      </c>
      <c r="R127" s="26">
        <v>5666.0399999999991</v>
      </c>
    </row>
    <row r="128" spans="1:18">
      <c r="A128" s="10">
        <v>91211</v>
      </c>
      <c r="B128" t="s">
        <v>139</v>
      </c>
      <c r="C128" s="9">
        <f t="shared" si="6"/>
        <v>196269.595864</v>
      </c>
      <c r="D128" s="9">
        <f t="shared" si="7"/>
        <v>0</v>
      </c>
      <c r="E128" s="7">
        <f t="shared" si="8"/>
        <v>196269.595864</v>
      </c>
      <c r="F128" s="7" t="e">
        <f t="shared" si="5"/>
        <v>#REF!</v>
      </c>
      <c r="H128" s="15">
        <v>91211</v>
      </c>
      <c r="I128" s="14" t="s">
        <v>139</v>
      </c>
      <c r="J128" s="16">
        <v>197402.30000000002</v>
      </c>
      <c r="K128" s="16">
        <v>0</v>
      </c>
      <c r="L128" s="17">
        <f t="shared" si="9"/>
        <v>197402.30000000002</v>
      </c>
      <c r="N128" s="24">
        <v>91211</v>
      </c>
      <c r="O128" s="23" t="s">
        <v>139</v>
      </c>
      <c r="P128" s="25">
        <v>196269.595864</v>
      </c>
      <c r="Q128" s="25">
        <v>0</v>
      </c>
      <c r="R128" s="26">
        <v>196269.595864</v>
      </c>
    </row>
    <row r="129" spans="1:18">
      <c r="A129" s="10">
        <v>91213</v>
      </c>
      <c r="B129" t="s">
        <v>140</v>
      </c>
      <c r="C129" s="9">
        <f t="shared" si="6"/>
        <v>10906.910000000002</v>
      </c>
      <c r="D129" s="9">
        <f t="shared" si="7"/>
        <v>0</v>
      </c>
      <c r="E129" s="7">
        <f t="shared" si="8"/>
        <v>10906.910000000002</v>
      </c>
      <c r="F129" s="7" t="e">
        <f t="shared" si="5"/>
        <v>#REF!</v>
      </c>
      <c r="H129" s="15">
        <v>91213</v>
      </c>
      <c r="I129" s="14" t="s">
        <v>140</v>
      </c>
      <c r="J129" s="16">
        <v>10906.910000000002</v>
      </c>
      <c r="K129" s="16">
        <v>0</v>
      </c>
      <c r="L129" s="17">
        <f t="shared" si="9"/>
        <v>10906.910000000002</v>
      </c>
      <c r="N129" s="24">
        <v>91213</v>
      </c>
      <c r="O129" s="23" t="s">
        <v>140</v>
      </c>
      <c r="P129" s="25">
        <v>10906.910000000002</v>
      </c>
      <c r="Q129" s="25">
        <v>0</v>
      </c>
      <c r="R129" s="26">
        <v>10906.910000000002</v>
      </c>
    </row>
    <row r="130" spans="1:18">
      <c r="A130" s="10">
        <v>91214</v>
      </c>
      <c r="B130" t="s">
        <v>141</v>
      </c>
      <c r="C130" s="9">
        <f t="shared" si="6"/>
        <v>6032.079999999999</v>
      </c>
      <c r="D130" s="9">
        <f t="shared" si="7"/>
        <v>0</v>
      </c>
      <c r="E130" s="7">
        <f t="shared" si="8"/>
        <v>6032.079999999999</v>
      </c>
      <c r="F130" s="7" t="e">
        <f t="shared" ref="F130:F193" si="10">ROUND($F$889*(D130/$D$889),2)</f>
        <v>#REF!</v>
      </c>
      <c r="H130" s="15">
        <v>91214</v>
      </c>
      <c r="I130" s="14" t="s">
        <v>141</v>
      </c>
      <c r="J130" s="16">
        <v>6032.079999999999</v>
      </c>
      <c r="K130" s="16">
        <v>0</v>
      </c>
      <c r="L130" s="17">
        <f t="shared" si="9"/>
        <v>6032.079999999999</v>
      </c>
      <c r="N130" s="24">
        <v>91214</v>
      </c>
      <c r="O130" s="23" t="s">
        <v>141</v>
      </c>
      <c r="P130" s="25">
        <v>6032.079999999999</v>
      </c>
      <c r="Q130" s="25">
        <v>0</v>
      </c>
      <c r="R130" s="26">
        <v>6032.079999999999</v>
      </c>
    </row>
    <row r="131" spans="1:18">
      <c r="A131" s="10">
        <v>91217</v>
      </c>
      <c r="B131" t="s">
        <v>142</v>
      </c>
      <c r="C131" s="9">
        <f t="shared" ref="C131:C194" si="11">VLOOKUP(A131,$N$2:$R$887,3,FALSE)</f>
        <v>12890.430000000002</v>
      </c>
      <c r="D131" s="9">
        <f t="shared" ref="D131:D194" si="12">VLOOKUP(A131,$N$2:$R$887,4,FALSE)</f>
        <v>0</v>
      </c>
      <c r="E131" s="7">
        <f t="shared" ref="E131:E194" si="13">C131+D131</f>
        <v>12890.430000000002</v>
      </c>
      <c r="F131" s="7" t="e">
        <f t="shared" si="10"/>
        <v>#REF!</v>
      </c>
      <c r="H131" s="15">
        <v>91217</v>
      </c>
      <c r="I131" s="14" t="s">
        <v>142</v>
      </c>
      <c r="J131" s="16">
        <v>12890.430000000002</v>
      </c>
      <c r="K131" s="16">
        <v>0</v>
      </c>
      <c r="L131" s="17">
        <f t="shared" si="9"/>
        <v>12890.430000000002</v>
      </c>
      <c r="N131" s="24">
        <v>91217</v>
      </c>
      <c r="O131" s="23" t="s">
        <v>142</v>
      </c>
      <c r="P131" s="25">
        <v>12890.430000000002</v>
      </c>
      <c r="Q131" s="25">
        <v>0</v>
      </c>
      <c r="R131" s="26">
        <v>12890.430000000002</v>
      </c>
    </row>
    <row r="132" spans="1:18">
      <c r="A132" s="10">
        <v>91221</v>
      </c>
      <c r="B132" t="s">
        <v>143</v>
      </c>
      <c r="C132" s="9">
        <f t="shared" si="11"/>
        <v>52851.70139200001</v>
      </c>
      <c r="D132" s="9">
        <f t="shared" si="12"/>
        <v>0</v>
      </c>
      <c r="E132" s="7">
        <f t="shared" si="13"/>
        <v>52851.70139200001</v>
      </c>
      <c r="F132" s="7" t="e">
        <f t="shared" si="10"/>
        <v>#REF!</v>
      </c>
      <c r="H132" s="15">
        <v>91221</v>
      </c>
      <c r="I132" s="14" t="s">
        <v>143</v>
      </c>
      <c r="J132" s="16">
        <v>53422.930000000008</v>
      </c>
      <c r="K132" s="16">
        <v>0</v>
      </c>
      <c r="L132" s="17">
        <f t="shared" si="9"/>
        <v>53422.930000000008</v>
      </c>
      <c r="N132" s="24">
        <v>91221</v>
      </c>
      <c r="O132" s="23" t="s">
        <v>143</v>
      </c>
      <c r="P132" s="25">
        <v>52851.70139200001</v>
      </c>
      <c r="Q132" s="25">
        <v>0</v>
      </c>
      <c r="R132" s="26">
        <v>52851.70139200001</v>
      </c>
    </row>
    <row r="133" spans="1:18">
      <c r="A133" s="10">
        <v>91231</v>
      </c>
      <c r="B133" t="s">
        <v>144</v>
      </c>
      <c r="C133" s="9">
        <f t="shared" si="11"/>
        <v>806234.70795199997</v>
      </c>
      <c r="D133" s="9">
        <f t="shared" si="12"/>
        <v>0</v>
      </c>
      <c r="E133" s="7">
        <f t="shared" si="13"/>
        <v>806234.70795199997</v>
      </c>
      <c r="F133" s="7" t="e">
        <f t="shared" si="10"/>
        <v>#REF!</v>
      </c>
      <c r="H133" s="15">
        <v>91231</v>
      </c>
      <c r="I133" s="14" t="s">
        <v>144</v>
      </c>
      <c r="J133" s="16">
        <v>813879.66999999993</v>
      </c>
      <c r="K133" s="16">
        <v>0</v>
      </c>
      <c r="L133" s="17">
        <f t="shared" ref="L133:L197" si="14">J133+K133</f>
        <v>813879.66999999993</v>
      </c>
      <c r="N133" s="24">
        <v>91231</v>
      </c>
      <c r="O133" s="23" t="s">
        <v>144</v>
      </c>
      <c r="P133" s="25">
        <v>806234.70795199997</v>
      </c>
      <c r="Q133" s="25">
        <v>0</v>
      </c>
      <c r="R133" s="26">
        <v>806234.70795199997</v>
      </c>
    </row>
    <row r="134" spans="1:18">
      <c r="A134" s="10">
        <v>91233</v>
      </c>
      <c r="B134" t="s">
        <v>145</v>
      </c>
      <c r="C134" s="9">
        <f t="shared" si="11"/>
        <v>18119.309999999998</v>
      </c>
      <c r="D134" s="9">
        <f t="shared" si="12"/>
        <v>0</v>
      </c>
      <c r="E134" s="7">
        <f t="shared" si="13"/>
        <v>18119.309999999998</v>
      </c>
      <c r="F134" s="7" t="e">
        <f t="shared" si="10"/>
        <v>#REF!</v>
      </c>
      <c r="H134" s="15">
        <v>91233</v>
      </c>
      <c r="I134" s="14" t="s">
        <v>145</v>
      </c>
      <c r="J134" s="16">
        <v>18119.309999999998</v>
      </c>
      <c r="K134" s="16">
        <v>0</v>
      </c>
      <c r="L134" s="17">
        <f t="shared" si="14"/>
        <v>18119.309999999998</v>
      </c>
      <c r="N134" s="24">
        <v>91233</v>
      </c>
      <c r="O134" s="23" t="s">
        <v>145</v>
      </c>
      <c r="P134" s="25">
        <v>18119.309999999998</v>
      </c>
      <c r="Q134" s="25">
        <v>0</v>
      </c>
      <c r="R134" s="26">
        <v>18119.309999999998</v>
      </c>
    </row>
    <row r="135" spans="1:18">
      <c r="A135" s="10">
        <v>91241</v>
      </c>
      <c r="B135" t="s">
        <v>146</v>
      </c>
      <c r="C135" s="9">
        <f t="shared" si="11"/>
        <v>15020.320711999997</v>
      </c>
      <c r="D135" s="9">
        <f t="shared" si="12"/>
        <v>0</v>
      </c>
      <c r="E135" s="7">
        <f t="shared" si="13"/>
        <v>15020.320711999997</v>
      </c>
      <c r="F135" s="7" t="e">
        <f t="shared" si="10"/>
        <v>#REF!</v>
      </c>
      <c r="H135" s="15">
        <v>91241</v>
      </c>
      <c r="I135" s="14" t="s">
        <v>146</v>
      </c>
      <c r="J135" s="16">
        <v>15322.579999999998</v>
      </c>
      <c r="K135" s="16">
        <v>0</v>
      </c>
      <c r="L135" s="17">
        <f t="shared" si="14"/>
        <v>15322.579999999998</v>
      </c>
      <c r="N135" s="24">
        <v>91241</v>
      </c>
      <c r="O135" s="23" t="s">
        <v>146</v>
      </c>
      <c r="P135" s="25">
        <v>15020.320711999997</v>
      </c>
      <c r="Q135" s="25">
        <v>0</v>
      </c>
      <c r="R135" s="26">
        <v>15020.320711999997</v>
      </c>
    </row>
    <row r="136" spans="1:18">
      <c r="A136" s="10">
        <v>91251</v>
      </c>
      <c r="B136" t="s">
        <v>147</v>
      </c>
      <c r="C136" s="9">
        <f t="shared" si="11"/>
        <v>10488.52</v>
      </c>
      <c r="D136" s="9">
        <f t="shared" si="12"/>
        <v>0</v>
      </c>
      <c r="E136" s="7">
        <f t="shared" si="13"/>
        <v>10488.52</v>
      </c>
      <c r="F136" s="7" t="e">
        <f t="shared" si="10"/>
        <v>#REF!</v>
      </c>
      <c r="H136" s="15">
        <v>91251</v>
      </c>
      <c r="I136" s="14" t="s">
        <v>147</v>
      </c>
      <c r="J136" s="16">
        <v>10488.52</v>
      </c>
      <c r="K136" s="16">
        <v>0</v>
      </c>
      <c r="L136" s="17">
        <f t="shared" si="14"/>
        <v>10488.52</v>
      </c>
      <c r="N136" s="24">
        <v>91251</v>
      </c>
      <c r="O136" s="23" t="s">
        <v>147</v>
      </c>
      <c r="P136" s="25">
        <v>10488.52</v>
      </c>
      <c r="Q136" s="25">
        <v>0</v>
      </c>
      <c r="R136" s="26">
        <v>10488.52</v>
      </c>
    </row>
    <row r="137" spans="1:18">
      <c r="A137" s="10">
        <v>91261</v>
      </c>
      <c r="B137" t="s">
        <v>148</v>
      </c>
      <c r="C137" s="9">
        <f t="shared" si="11"/>
        <v>2468.4100000000003</v>
      </c>
      <c r="D137" s="9">
        <f t="shared" si="12"/>
        <v>1009.0500000000001</v>
      </c>
      <c r="E137" s="7">
        <f t="shared" si="13"/>
        <v>3477.4600000000005</v>
      </c>
      <c r="F137" s="7" t="e">
        <f t="shared" si="10"/>
        <v>#REF!</v>
      </c>
      <c r="H137" s="15">
        <v>91261</v>
      </c>
      <c r="I137" s="14" t="s">
        <v>148</v>
      </c>
      <c r="J137" s="16">
        <v>2468.4100000000003</v>
      </c>
      <c r="K137" s="16">
        <v>1009.0500000000001</v>
      </c>
      <c r="L137" s="17">
        <f t="shared" si="14"/>
        <v>3477.4600000000005</v>
      </c>
      <c r="N137" s="24">
        <v>91261</v>
      </c>
      <c r="O137" s="23" t="s">
        <v>148</v>
      </c>
      <c r="P137" s="25">
        <v>2468.4100000000003</v>
      </c>
      <c r="Q137" s="25">
        <v>1009.0500000000001</v>
      </c>
      <c r="R137" s="26">
        <v>3477.4600000000005</v>
      </c>
    </row>
    <row r="138" spans="1:18">
      <c r="A138" s="10">
        <v>91301</v>
      </c>
      <c r="B138" t="s">
        <v>149</v>
      </c>
      <c r="C138" s="9">
        <f t="shared" si="11"/>
        <v>2836414.1671840004</v>
      </c>
      <c r="D138" s="9">
        <f t="shared" si="12"/>
        <v>0</v>
      </c>
      <c r="E138" s="7">
        <f t="shared" si="13"/>
        <v>2836414.1671840004</v>
      </c>
      <c r="F138" s="7" t="e">
        <f t="shared" si="10"/>
        <v>#REF!</v>
      </c>
      <c r="H138" s="15">
        <v>91301</v>
      </c>
      <c r="I138" s="14" t="s">
        <v>149</v>
      </c>
      <c r="J138" s="16">
        <v>2860020.58</v>
      </c>
      <c r="K138" s="16">
        <v>0</v>
      </c>
      <c r="L138" s="17">
        <f t="shared" si="14"/>
        <v>2860020.58</v>
      </c>
      <c r="N138" s="24">
        <v>91301</v>
      </c>
      <c r="O138" s="23" t="s">
        <v>149</v>
      </c>
      <c r="P138" s="25">
        <v>2836414.1671840004</v>
      </c>
      <c r="Q138" s="25">
        <v>0</v>
      </c>
      <c r="R138" s="26">
        <v>2836414.1671840004</v>
      </c>
    </row>
    <row r="139" spans="1:18">
      <c r="A139" s="10">
        <v>91302</v>
      </c>
      <c r="B139" t="s">
        <v>150</v>
      </c>
      <c r="C139" s="9">
        <f t="shared" si="11"/>
        <v>248678</v>
      </c>
      <c r="D139" s="9">
        <f t="shared" si="12"/>
        <v>0</v>
      </c>
      <c r="E139" s="7">
        <f t="shared" si="13"/>
        <v>248678</v>
      </c>
      <c r="F139" s="7" t="e">
        <f t="shared" si="10"/>
        <v>#REF!</v>
      </c>
      <c r="H139" s="15">
        <v>91302</v>
      </c>
      <c r="I139" s="14" t="s">
        <v>150</v>
      </c>
      <c r="J139" s="16">
        <v>248678</v>
      </c>
      <c r="K139" s="16">
        <v>0</v>
      </c>
      <c r="L139" s="17">
        <f t="shared" si="14"/>
        <v>248678</v>
      </c>
      <c r="N139" s="24">
        <v>91302</v>
      </c>
      <c r="O139" s="23" t="s">
        <v>150</v>
      </c>
      <c r="P139" s="25">
        <v>248678</v>
      </c>
      <c r="Q139" s="25">
        <v>0</v>
      </c>
      <c r="R139" s="26">
        <v>248678</v>
      </c>
    </row>
    <row r="140" spans="1:18">
      <c r="A140" s="10">
        <v>91306</v>
      </c>
      <c r="B140" t="s">
        <v>151</v>
      </c>
      <c r="C140" s="9">
        <f t="shared" si="11"/>
        <v>629013.69999999995</v>
      </c>
      <c r="D140" s="9">
        <f t="shared" si="12"/>
        <v>0</v>
      </c>
      <c r="E140" s="7">
        <f t="shared" si="13"/>
        <v>629013.69999999995</v>
      </c>
      <c r="F140" s="7" t="e">
        <f t="shared" si="10"/>
        <v>#REF!</v>
      </c>
      <c r="H140" s="15">
        <v>91306</v>
      </c>
      <c r="I140" s="14" t="s">
        <v>151</v>
      </c>
      <c r="J140" s="16">
        <v>629013.69999999995</v>
      </c>
      <c r="K140" s="16">
        <v>0</v>
      </c>
      <c r="L140" s="17">
        <f t="shared" si="14"/>
        <v>629013.69999999995</v>
      </c>
      <c r="N140" s="24">
        <v>91306</v>
      </c>
      <c r="O140" s="23" t="s">
        <v>151</v>
      </c>
      <c r="P140" s="25">
        <v>629013.69999999995</v>
      </c>
      <c r="Q140" s="25">
        <v>0</v>
      </c>
      <c r="R140" s="26">
        <v>629013.69999999995</v>
      </c>
    </row>
    <row r="141" spans="1:18">
      <c r="A141" s="10">
        <v>91308</v>
      </c>
      <c r="B141" t="s">
        <v>152</v>
      </c>
      <c r="C141" s="9">
        <f t="shared" si="11"/>
        <v>62456.750000000007</v>
      </c>
      <c r="D141" s="9">
        <f t="shared" si="12"/>
        <v>5919.0599999999995</v>
      </c>
      <c r="E141" s="7">
        <f t="shared" si="13"/>
        <v>68375.810000000012</v>
      </c>
      <c r="F141" s="7" t="e">
        <f t="shared" si="10"/>
        <v>#REF!</v>
      </c>
      <c r="H141" s="15">
        <v>91308</v>
      </c>
      <c r="I141" s="14" t="s">
        <v>152</v>
      </c>
      <c r="J141" s="16">
        <v>62456.750000000007</v>
      </c>
      <c r="K141" s="16">
        <v>5919.0599999999995</v>
      </c>
      <c r="L141" s="17">
        <f t="shared" si="14"/>
        <v>68375.810000000012</v>
      </c>
      <c r="N141" s="24">
        <v>91308</v>
      </c>
      <c r="O141" s="23" t="s">
        <v>152</v>
      </c>
      <c r="P141" s="25">
        <v>62456.750000000007</v>
      </c>
      <c r="Q141" s="25">
        <v>5919.0599999999995</v>
      </c>
      <c r="R141" s="26">
        <v>68375.810000000012</v>
      </c>
    </row>
    <row r="142" spans="1:18">
      <c r="A142" s="10">
        <v>91311</v>
      </c>
      <c r="B142" t="s">
        <v>153</v>
      </c>
      <c r="C142" s="9">
        <f t="shared" si="11"/>
        <v>2979012.2178320005</v>
      </c>
      <c r="D142" s="9">
        <f t="shared" si="12"/>
        <v>0</v>
      </c>
      <c r="E142" s="7">
        <f t="shared" si="13"/>
        <v>2979012.2178320005</v>
      </c>
      <c r="F142" s="7" t="e">
        <f t="shared" si="10"/>
        <v>#REF!</v>
      </c>
      <c r="H142" s="15">
        <v>91311</v>
      </c>
      <c r="I142" s="14" t="s">
        <v>153</v>
      </c>
      <c r="J142" s="16">
        <v>3000863.6900000004</v>
      </c>
      <c r="K142" s="16">
        <v>0</v>
      </c>
      <c r="L142" s="17">
        <f t="shared" si="14"/>
        <v>3000863.6900000004</v>
      </c>
      <c r="N142" s="24">
        <v>91311</v>
      </c>
      <c r="O142" s="23" t="s">
        <v>153</v>
      </c>
      <c r="P142" s="25">
        <v>2979012.2178320005</v>
      </c>
      <c r="Q142" s="25">
        <v>0</v>
      </c>
      <c r="R142" s="26">
        <v>2979012.2178320005</v>
      </c>
    </row>
    <row r="143" spans="1:18">
      <c r="A143" s="10">
        <v>91317</v>
      </c>
      <c r="B143" t="s">
        <v>154</v>
      </c>
      <c r="C143" s="9">
        <f t="shared" si="11"/>
        <v>43102.17</v>
      </c>
      <c r="D143" s="9">
        <f t="shared" si="12"/>
        <v>0</v>
      </c>
      <c r="E143" s="7">
        <f t="shared" si="13"/>
        <v>43102.17</v>
      </c>
      <c r="F143" s="7" t="e">
        <f t="shared" si="10"/>
        <v>#REF!</v>
      </c>
      <c r="H143" s="15">
        <v>91317</v>
      </c>
      <c r="I143" s="14" t="s">
        <v>154</v>
      </c>
      <c r="J143" s="16">
        <v>43102.17</v>
      </c>
      <c r="K143" s="16">
        <v>0</v>
      </c>
      <c r="L143" s="17">
        <f t="shared" si="14"/>
        <v>43102.17</v>
      </c>
      <c r="N143" s="24">
        <v>91317</v>
      </c>
      <c r="O143" s="23" t="s">
        <v>154</v>
      </c>
      <c r="P143" s="25">
        <v>43102.17</v>
      </c>
      <c r="Q143" s="25">
        <v>0</v>
      </c>
      <c r="R143" s="26">
        <v>43102.17</v>
      </c>
    </row>
    <row r="144" spans="1:18">
      <c r="A144" s="10">
        <v>91321</v>
      </c>
      <c r="B144" t="s">
        <v>155</v>
      </c>
      <c r="C144" s="9">
        <f t="shared" si="11"/>
        <v>21080.720000000001</v>
      </c>
      <c r="D144" s="9">
        <f t="shared" si="12"/>
        <v>2732.2899999999995</v>
      </c>
      <c r="E144" s="7">
        <f t="shared" si="13"/>
        <v>23813.010000000002</v>
      </c>
      <c r="F144" s="7" t="e">
        <f t="shared" si="10"/>
        <v>#REF!</v>
      </c>
      <c r="H144" s="15">
        <v>91321</v>
      </c>
      <c r="I144" s="14" t="s">
        <v>155</v>
      </c>
      <c r="J144" s="16">
        <v>21080.720000000001</v>
      </c>
      <c r="K144" s="16">
        <v>2732.2899999999995</v>
      </c>
      <c r="L144" s="17">
        <f t="shared" si="14"/>
        <v>23813.010000000002</v>
      </c>
      <c r="N144" s="24">
        <v>91321</v>
      </c>
      <c r="O144" s="23" t="s">
        <v>155</v>
      </c>
      <c r="P144" s="25">
        <v>21080.720000000001</v>
      </c>
      <c r="Q144" s="25">
        <v>2732.2899999999995</v>
      </c>
      <c r="R144" s="26">
        <v>23813.010000000002</v>
      </c>
    </row>
    <row r="145" spans="1:18">
      <c r="A145" s="10">
        <v>91327</v>
      </c>
      <c r="B145" t="s">
        <v>156</v>
      </c>
      <c r="C145" s="9">
        <f t="shared" si="11"/>
        <v>4036.0700000000006</v>
      </c>
      <c r="D145" s="9">
        <f t="shared" si="12"/>
        <v>0</v>
      </c>
      <c r="E145" s="7">
        <f t="shared" si="13"/>
        <v>4036.0700000000006</v>
      </c>
      <c r="F145" s="7" t="e">
        <f t="shared" si="10"/>
        <v>#REF!</v>
      </c>
      <c r="H145" s="15">
        <v>91327</v>
      </c>
      <c r="I145" s="14" t="s">
        <v>156</v>
      </c>
      <c r="J145" s="16">
        <v>4036.0700000000006</v>
      </c>
      <c r="K145" s="16">
        <v>0</v>
      </c>
      <c r="L145" s="17">
        <f t="shared" si="14"/>
        <v>4036.0700000000006</v>
      </c>
      <c r="N145" s="24">
        <v>91327</v>
      </c>
      <c r="O145" s="23" t="s">
        <v>156</v>
      </c>
      <c r="P145" s="25">
        <v>4036.0700000000006</v>
      </c>
      <c r="Q145" s="25">
        <v>0</v>
      </c>
      <c r="R145" s="26">
        <v>4036.0700000000006</v>
      </c>
    </row>
    <row r="146" spans="1:18">
      <c r="A146" s="10">
        <v>91331</v>
      </c>
      <c r="B146" t="s">
        <v>157</v>
      </c>
      <c r="C146" s="9">
        <f t="shared" si="11"/>
        <v>992728.24573600001</v>
      </c>
      <c r="D146" s="9">
        <f t="shared" si="12"/>
        <v>0</v>
      </c>
      <c r="E146" s="7">
        <f t="shared" si="13"/>
        <v>992728.24573600001</v>
      </c>
      <c r="F146" s="7" t="e">
        <f t="shared" si="10"/>
        <v>#REF!</v>
      </c>
      <c r="H146" s="15">
        <v>91331</v>
      </c>
      <c r="I146" s="14" t="s">
        <v>157</v>
      </c>
      <c r="J146" s="16">
        <v>1003408.29</v>
      </c>
      <c r="K146" s="16">
        <v>0</v>
      </c>
      <c r="L146" s="17">
        <f t="shared" si="14"/>
        <v>1003408.29</v>
      </c>
      <c r="N146" s="24">
        <v>91331</v>
      </c>
      <c r="O146" s="23" t="s">
        <v>157</v>
      </c>
      <c r="P146" s="25">
        <v>992728.24573600001</v>
      </c>
      <c r="Q146" s="25">
        <v>0</v>
      </c>
      <c r="R146" s="26">
        <v>992728.24573600001</v>
      </c>
    </row>
    <row r="147" spans="1:18">
      <c r="A147" s="10">
        <v>91341</v>
      </c>
      <c r="B147" t="s">
        <v>158</v>
      </c>
      <c r="C147" s="9">
        <f t="shared" si="11"/>
        <v>6509.43</v>
      </c>
      <c r="D147" s="9">
        <f t="shared" si="12"/>
        <v>0</v>
      </c>
      <c r="E147" s="7">
        <f t="shared" si="13"/>
        <v>6509.43</v>
      </c>
      <c r="F147" s="7" t="e">
        <f t="shared" si="10"/>
        <v>#REF!</v>
      </c>
      <c r="H147" s="15">
        <v>91341</v>
      </c>
      <c r="I147" s="14" t="s">
        <v>158</v>
      </c>
      <c r="J147" s="16">
        <v>6509.43</v>
      </c>
      <c r="K147" s="16">
        <v>0</v>
      </c>
      <c r="L147" s="17">
        <f t="shared" si="14"/>
        <v>6509.43</v>
      </c>
      <c r="N147" s="24">
        <v>91341</v>
      </c>
      <c r="O147" s="23" t="s">
        <v>158</v>
      </c>
      <c r="P147" s="25">
        <v>6509.43</v>
      </c>
      <c r="Q147" s="25">
        <v>0</v>
      </c>
      <c r="R147" s="26">
        <v>6509.43</v>
      </c>
    </row>
    <row r="148" spans="1:18">
      <c r="A148" s="10">
        <v>91401</v>
      </c>
      <c r="B148" t="s">
        <v>159</v>
      </c>
      <c r="C148" s="9">
        <f t="shared" si="11"/>
        <v>1366045.88408</v>
      </c>
      <c r="D148" s="9">
        <f t="shared" si="12"/>
        <v>0</v>
      </c>
      <c r="E148" s="7">
        <f t="shared" si="13"/>
        <v>1366045.88408</v>
      </c>
      <c r="F148" s="7" t="e">
        <f t="shared" si="10"/>
        <v>#REF!</v>
      </c>
      <c r="H148" s="15">
        <v>91401</v>
      </c>
      <c r="I148" s="14" t="s">
        <v>159</v>
      </c>
      <c r="J148" s="16">
        <v>1372916.51</v>
      </c>
      <c r="K148" s="16">
        <v>0</v>
      </c>
      <c r="L148" s="17">
        <f t="shared" si="14"/>
        <v>1372916.51</v>
      </c>
      <c r="N148" s="24">
        <v>91401</v>
      </c>
      <c r="O148" s="23" t="s">
        <v>159</v>
      </c>
      <c r="P148" s="25">
        <v>1366045.88408</v>
      </c>
      <c r="Q148" s="25">
        <v>0</v>
      </c>
      <c r="R148" s="26">
        <v>1366045.88408</v>
      </c>
    </row>
    <row r="149" spans="1:18">
      <c r="A149" s="10">
        <v>91411</v>
      </c>
      <c r="B149" t="s">
        <v>160</v>
      </c>
      <c r="C149" s="9">
        <f t="shared" si="11"/>
        <v>134326.48295199999</v>
      </c>
      <c r="D149" s="9">
        <f t="shared" si="12"/>
        <v>0</v>
      </c>
      <c r="E149" s="7">
        <f t="shared" si="13"/>
        <v>134326.48295199999</v>
      </c>
      <c r="F149" s="7" t="e">
        <f t="shared" si="10"/>
        <v>#REF!</v>
      </c>
      <c r="H149" s="15">
        <v>91411</v>
      </c>
      <c r="I149" s="14" t="s">
        <v>160</v>
      </c>
      <c r="J149" s="16">
        <v>135527.47</v>
      </c>
      <c r="K149" s="16">
        <v>0</v>
      </c>
      <c r="L149" s="17">
        <f t="shared" si="14"/>
        <v>135527.47</v>
      </c>
      <c r="N149" s="24">
        <v>91411</v>
      </c>
      <c r="O149" s="23" t="s">
        <v>160</v>
      </c>
      <c r="P149" s="25">
        <v>134326.48295199999</v>
      </c>
      <c r="Q149" s="25">
        <v>0</v>
      </c>
      <c r="R149" s="26">
        <v>134326.48295199999</v>
      </c>
    </row>
    <row r="150" spans="1:18">
      <c r="A150" s="10">
        <v>91417</v>
      </c>
      <c r="B150" t="s">
        <v>161</v>
      </c>
      <c r="C150" s="9">
        <f t="shared" si="11"/>
        <v>4942.3099999999995</v>
      </c>
      <c r="D150" s="9">
        <f t="shared" si="12"/>
        <v>0</v>
      </c>
      <c r="E150" s="7">
        <f t="shared" si="13"/>
        <v>4942.3099999999995</v>
      </c>
      <c r="F150" s="7" t="e">
        <f t="shared" si="10"/>
        <v>#REF!</v>
      </c>
      <c r="H150" s="15">
        <v>91417</v>
      </c>
      <c r="I150" s="14" t="s">
        <v>161</v>
      </c>
      <c r="J150" s="16">
        <v>4942.3099999999995</v>
      </c>
      <c r="K150" s="16">
        <v>0</v>
      </c>
      <c r="L150" s="17">
        <f t="shared" si="14"/>
        <v>4942.3099999999995</v>
      </c>
      <c r="N150" s="24">
        <v>91417</v>
      </c>
      <c r="O150" s="23" t="s">
        <v>161</v>
      </c>
      <c r="P150" s="25">
        <v>4942.3099999999995</v>
      </c>
      <c r="Q150" s="25">
        <v>0</v>
      </c>
      <c r="R150" s="26">
        <v>4942.3099999999995</v>
      </c>
    </row>
    <row r="151" spans="1:18">
      <c r="A151" s="10">
        <v>91421</v>
      </c>
      <c r="B151" t="s">
        <v>162</v>
      </c>
      <c r="C151" s="9">
        <f t="shared" si="11"/>
        <v>33245.33</v>
      </c>
      <c r="D151" s="9">
        <f t="shared" si="12"/>
        <v>0</v>
      </c>
      <c r="E151" s="7">
        <f t="shared" si="13"/>
        <v>33245.33</v>
      </c>
      <c r="F151" s="7" t="e">
        <f t="shared" si="10"/>
        <v>#REF!</v>
      </c>
      <c r="H151" s="15">
        <v>91421</v>
      </c>
      <c r="I151" s="14" t="s">
        <v>162</v>
      </c>
      <c r="J151" s="16">
        <v>33245.33</v>
      </c>
      <c r="K151" s="16">
        <v>0</v>
      </c>
      <c r="L151" s="17">
        <f t="shared" si="14"/>
        <v>33245.33</v>
      </c>
      <c r="N151" s="24">
        <v>91421</v>
      </c>
      <c r="O151" s="23" t="s">
        <v>162</v>
      </c>
      <c r="P151" s="25">
        <v>33245.33</v>
      </c>
      <c r="Q151" s="25">
        <v>0</v>
      </c>
      <c r="R151" s="26">
        <v>33245.33</v>
      </c>
    </row>
    <row r="152" spans="1:18">
      <c r="A152" s="10">
        <v>91423</v>
      </c>
      <c r="B152" t="s">
        <v>163</v>
      </c>
      <c r="C152" s="9">
        <f t="shared" si="11"/>
        <v>18314.789999999997</v>
      </c>
      <c r="D152" s="9">
        <f t="shared" si="12"/>
        <v>0</v>
      </c>
      <c r="E152" s="7">
        <f t="shared" si="13"/>
        <v>18314.789999999997</v>
      </c>
      <c r="F152" s="7" t="e">
        <f t="shared" si="10"/>
        <v>#REF!</v>
      </c>
      <c r="H152" s="15">
        <v>91423</v>
      </c>
      <c r="I152" s="14" t="s">
        <v>163</v>
      </c>
      <c r="J152" s="16">
        <v>18314.789999999997</v>
      </c>
      <c r="K152" s="16">
        <v>0</v>
      </c>
      <c r="L152" s="17">
        <f t="shared" si="14"/>
        <v>18314.789999999997</v>
      </c>
      <c r="N152" s="24">
        <v>91423</v>
      </c>
      <c r="O152" s="23" t="s">
        <v>163</v>
      </c>
      <c r="P152" s="25">
        <v>18314.789999999997</v>
      </c>
      <c r="Q152" s="25">
        <v>0</v>
      </c>
      <c r="R152" s="26">
        <v>18314.789999999997</v>
      </c>
    </row>
    <row r="153" spans="1:18">
      <c r="A153" s="10">
        <v>91431</v>
      </c>
      <c r="B153" t="s">
        <v>164</v>
      </c>
      <c r="C153" s="9">
        <f t="shared" si="11"/>
        <v>65013.826944</v>
      </c>
      <c r="D153" s="9">
        <f t="shared" si="12"/>
        <v>0</v>
      </c>
      <c r="E153" s="7">
        <f t="shared" si="13"/>
        <v>65013.826944</v>
      </c>
      <c r="F153" s="7" t="e">
        <f t="shared" si="10"/>
        <v>#REF!</v>
      </c>
      <c r="H153" s="15">
        <v>91431</v>
      </c>
      <c r="I153" s="14" t="s">
        <v>164</v>
      </c>
      <c r="J153" s="16">
        <v>66053.36</v>
      </c>
      <c r="K153" s="16">
        <v>0</v>
      </c>
      <c r="L153" s="17">
        <f t="shared" si="14"/>
        <v>66053.36</v>
      </c>
      <c r="N153" s="24">
        <v>91431</v>
      </c>
      <c r="O153" s="23" t="s">
        <v>164</v>
      </c>
      <c r="P153" s="25">
        <v>65013.826944</v>
      </c>
      <c r="Q153" s="25">
        <v>0</v>
      </c>
      <c r="R153" s="26">
        <v>65013.826944</v>
      </c>
    </row>
    <row r="154" spans="1:18">
      <c r="A154" s="10">
        <v>91441</v>
      </c>
      <c r="B154" t="s">
        <v>165</v>
      </c>
      <c r="C154" s="9">
        <f t="shared" si="11"/>
        <v>222421.44999999995</v>
      </c>
      <c r="D154" s="9">
        <f t="shared" si="12"/>
        <v>0</v>
      </c>
      <c r="E154" s="7">
        <f t="shared" si="13"/>
        <v>222421.44999999995</v>
      </c>
      <c r="F154" s="7" t="e">
        <f t="shared" si="10"/>
        <v>#REF!</v>
      </c>
      <c r="H154" s="15">
        <v>91441</v>
      </c>
      <c r="I154" s="14" t="s">
        <v>165</v>
      </c>
      <c r="J154" s="16">
        <v>222421.44999999995</v>
      </c>
      <c r="K154" s="16">
        <v>0</v>
      </c>
      <c r="L154" s="17">
        <f t="shared" si="14"/>
        <v>222421.44999999995</v>
      </c>
      <c r="N154" s="24">
        <v>91441</v>
      </c>
      <c r="O154" s="23" t="s">
        <v>165</v>
      </c>
      <c r="P154" s="25">
        <v>222421.44999999995</v>
      </c>
      <c r="Q154" s="25">
        <v>0</v>
      </c>
      <c r="R154" s="26">
        <v>222421.44999999995</v>
      </c>
    </row>
    <row r="155" spans="1:18">
      <c r="A155" s="10">
        <v>91451</v>
      </c>
      <c r="B155" t="s">
        <v>166</v>
      </c>
      <c r="C155" s="9">
        <f t="shared" si="11"/>
        <v>598018.07533599995</v>
      </c>
      <c r="D155" s="9">
        <f t="shared" si="12"/>
        <v>549356.98</v>
      </c>
      <c r="E155" s="7">
        <f t="shared" si="13"/>
        <v>1147375.0553359999</v>
      </c>
      <c r="F155" s="7" t="e">
        <f t="shared" si="10"/>
        <v>#REF!</v>
      </c>
      <c r="H155" s="15">
        <v>91451</v>
      </c>
      <c r="I155" s="14" t="s">
        <v>166</v>
      </c>
      <c r="J155" s="16">
        <v>603345.32999999996</v>
      </c>
      <c r="K155" s="16">
        <v>549356.98</v>
      </c>
      <c r="L155" s="17">
        <f t="shared" si="14"/>
        <v>1152702.31</v>
      </c>
      <c r="N155" s="24">
        <v>91451</v>
      </c>
      <c r="O155" s="23" t="s">
        <v>166</v>
      </c>
      <c r="P155" s="25">
        <v>598018.07533599995</v>
      </c>
      <c r="Q155" s="25">
        <v>549356.98</v>
      </c>
      <c r="R155" s="26">
        <v>1147375.0553359999</v>
      </c>
    </row>
    <row r="156" spans="1:18">
      <c r="A156" s="10">
        <v>91457</v>
      </c>
      <c r="B156" t="s">
        <v>167</v>
      </c>
      <c r="C156" s="9">
        <f t="shared" si="11"/>
        <v>11936.6</v>
      </c>
      <c r="D156" s="9">
        <f t="shared" si="12"/>
        <v>16208.009999999998</v>
      </c>
      <c r="E156" s="7">
        <f t="shared" si="13"/>
        <v>28144.61</v>
      </c>
      <c r="F156" s="7" t="e">
        <f t="shared" si="10"/>
        <v>#REF!</v>
      </c>
      <c r="H156" s="15">
        <v>91457</v>
      </c>
      <c r="I156" s="14" t="s">
        <v>167</v>
      </c>
      <c r="J156" s="16">
        <v>11936.6</v>
      </c>
      <c r="K156" s="16">
        <v>16208.009999999998</v>
      </c>
      <c r="L156" s="17">
        <f t="shared" si="14"/>
        <v>28144.61</v>
      </c>
      <c r="N156" s="24">
        <v>91457</v>
      </c>
      <c r="O156" s="23" t="s">
        <v>167</v>
      </c>
      <c r="P156" s="25">
        <v>11936.6</v>
      </c>
      <c r="Q156" s="25">
        <v>16208.009999999998</v>
      </c>
      <c r="R156" s="26">
        <v>28144.61</v>
      </c>
    </row>
    <row r="157" spans="1:18">
      <c r="A157" s="10">
        <v>91501</v>
      </c>
      <c r="B157" t="s">
        <v>168</v>
      </c>
      <c r="C157" s="9">
        <f t="shared" si="11"/>
        <v>209130.80875200001</v>
      </c>
      <c r="D157" s="9">
        <f t="shared" si="12"/>
        <v>0</v>
      </c>
      <c r="E157" s="7">
        <f t="shared" si="13"/>
        <v>209130.80875200001</v>
      </c>
      <c r="F157" s="7" t="e">
        <f t="shared" si="10"/>
        <v>#REF!</v>
      </c>
      <c r="H157" s="15">
        <v>91501</v>
      </c>
      <c r="I157" s="14" t="s">
        <v>168</v>
      </c>
      <c r="J157" s="16">
        <v>210976.45</v>
      </c>
      <c r="K157" s="16">
        <v>0</v>
      </c>
      <c r="L157" s="17">
        <f t="shared" si="14"/>
        <v>210976.45</v>
      </c>
      <c r="N157" s="24">
        <v>91501</v>
      </c>
      <c r="O157" s="23" t="s">
        <v>168</v>
      </c>
      <c r="P157" s="25">
        <v>209130.80875200001</v>
      </c>
      <c r="Q157" s="25">
        <v>0</v>
      </c>
      <c r="R157" s="26">
        <v>209130.80875200001</v>
      </c>
    </row>
    <row r="158" spans="1:18">
      <c r="A158" s="10">
        <v>91504</v>
      </c>
      <c r="B158" t="s">
        <v>169</v>
      </c>
      <c r="C158" s="9">
        <f t="shared" si="11"/>
        <v>2741.5699999999993</v>
      </c>
      <c r="D158" s="9">
        <f t="shared" si="12"/>
        <v>0</v>
      </c>
      <c r="E158" s="7">
        <f t="shared" si="13"/>
        <v>2741.5699999999993</v>
      </c>
      <c r="F158" s="7" t="e">
        <f t="shared" si="10"/>
        <v>#REF!</v>
      </c>
      <c r="H158" s="15">
        <v>91504</v>
      </c>
      <c r="I158" s="14" t="s">
        <v>169</v>
      </c>
      <c r="J158" s="16">
        <v>2741.5699999999993</v>
      </c>
      <c r="K158" s="16">
        <v>0</v>
      </c>
      <c r="L158" s="17">
        <f t="shared" si="14"/>
        <v>2741.5699999999993</v>
      </c>
      <c r="N158" s="24">
        <v>91504</v>
      </c>
      <c r="O158" s="23" t="s">
        <v>169</v>
      </c>
      <c r="P158" s="25">
        <v>2741.5699999999993</v>
      </c>
      <c r="Q158" s="25">
        <v>0</v>
      </c>
      <c r="R158" s="26">
        <v>2741.5699999999993</v>
      </c>
    </row>
    <row r="159" spans="1:18">
      <c r="A159" s="10">
        <v>91601</v>
      </c>
      <c r="B159" t="s">
        <v>170</v>
      </c>
      <c r="C159" s="9">
        <f t="shared" si="11"/>
        <v>1062912.6275199999</v>
      </c>
      <c r="D159" s="9">
        <f t="shared" si="12"/>
        <v>0</v>
      </c>
      <c r="E159" s="7">
        <f t="shared" si="13"/>
        <v>1062912.6275199999</v>
      </c>
      <c r="F159" s="7" t="e">
        <f t="shared" si="10"/>
        <v>#REF!</v>
      </c>
      <c r="H159" s="15">
        <v>91601</v>
      </c>
      <c r="I159" s="14" t="s">
        <v>170</v>
      </c>
      <c r="J159" s="16">
        <v>1068543.71</v>
      </c>
      <c r="K159" s="16">
        <v>0</v>
      </c>
      <c r="L159" s="17">
        <f t="shared" si="14"/>
        <v>1068543.71</v>
      </c>
      <c r="N159" s="24">
        <v>91601</v>
      </c>
      <c r="O159" s="23" t="s">
        <v>170</v>
      </c>
      <c r="P159" s="25">
        <v>1062912.6275199999</v>
      </c>
      <c r="Q159" s="25">
        <v>0</v>
      </c>
      <c r="R159" s="26">
        <v>1062912.6275199999</v>
      </c>
    </row>
    <row r="160" spans="1:18">
      <c r="A160" s="10">
        <v>91604</v>
      </c>
      <c r="B160" t="s">
        <v>171</v>
      </c>
      <c r="C160" s="9">
        <f t="shared" si="11"/>
        <v>45211.820720000003</v>
      </c>
      <c r="D160" s="9">
        <f t="shared" si="12"/>
        <v>0</v>
      </c>
      <c r="E160" s="7">
        <f t="shared" si="13"/>
        <v>45211.820720000003</v>
      </c>
      <c r="F160" s="7" t="e">
        <f t="shared" si="10"/>
        <v>#REF!</v>
      </c>
      <c r="H160" s="15">
        <v>91604</v>
      </c>
      <c r="I160" s="14" t="s">
        <v>171</v>
      </c>
      <c r="J160" s="16">
        <v>45387.11</v>
      </c>
      <c r="K160" s="16">
        <v>0</v>
      </c>
      <c r="L160" s="17">
        <f t="shared" si="14"/>
        <v>45387.11</v>
      </c>
      <c r="N160" s="24">
        <v>91604</v>
      </c>
      <c r="O160" s="23" t="s">
        <v>171</v>
      </c>
      <c r="P160" s="25">
        <v>45211.820720000003</v>
      </c>
      <c r="Q160" s="25">
        <v>0</v>
      </c>
      <c r="R160" s="26">
        <v>45211.820720000003</v>
      </c>
    </row>
    <row r="161" spans="1:18">
      <c r="A161" s="10">
        <v>91608</v>
      </c>
      <c r="B161" t="s">
        <v>172</v>
      </c>
      <c r="C161" s="9">
        <f t="shared" si="11"/>
        <v>34082</v>
      </c>
      <c r="D161" s="9">
        <f t="shared" si="12"/>
        <v>0</v>
      </c>
      <c r="E161" s="7">
        <f t="shared" si="13"/>
        <v>34082</v>
      </c>
      <c r="F161" s="7" t="e">
        <f t="shared" si="10"/>
        <v>#REF!</v>
      </c>
      <c r="H161" s="15">
        <v>91608</v>
      </c>
      <c r="I161" s="14" t="s">
        <v>172</v>
      </c>
      <c r="J161" s="16">
        <v>34082</v>
      </c>
      <c r="K161" s="16">
        <v>0</v>
      </c>
      <c r="L161" s="17">
        <f t="shared" si="14"/>
        <v>34082</v>
      </c>
      <c r="N161" s="24">
        <v>91608</v>
      </c>
      <c r="O161" s="23" t="s">
        <v>172</v>
      </c>
      <c r="P161" s="25">
        <v>34082</v>
      </c>
      <c r="Q161" s="25">
        <v>0</v>
      </c>
      <c r="R161" s="26">
        <v>34082</v>
      </c>
    </row>
    <row r="162" spans="1:18">
      <c r="A162" s="10">
        <v>91611</v>
      </c>
      <c r="B162" t="s">
        <v>173</v>
      </c>
      <c r="C162" s="9">
        <f t="shared" si="11"/>
        <v>418885.91807999997</v>
      </c>
      <c r="D162" s="9">
        <f t="shared" si="12"/>
        <v>0</v>
      </c>
      <c r="E162" s="7">
        <f t="shared" si="13"/>
        <v>418885.91807999997</v>
      </c>
      <c r="F162" s="7" t="e">
        <f t="shared" si="10"/>
        <v>#REF!</v>
      </c>
      <c r="H162" s="15">
        <v>91611</v>
      </c>
      <c r="I162" s="14" t="s">
        <v>173</v>
      </c>
      <c r="J162" s="16">
        <v>423354.57999999996</v>
      </c>
      <c r="K162" s="16">
        <v>0</v>
      </c>
      <c r="L162" s="17">
        <f t="shared" si="14"/>
        <v>423354.57999999996</v>
      </c>
      <c r="N162" s="24">
        <v>91611</v>
      </c>
      <c r="O162" s="23" t="s">
        <v>173</v>
      </c>
      <c r="P162" s="25">
        <v>418885.91807999997</v>
      </c>
      <c r="Q162" s="25">
        <v>0</v>
      </c>
      <c r="R162" s="26">
        <v>418885.91807999997</v>
      </c>
    </row>
    <row r="163" spans="1:18">
      <c r="A163" s="10">
        <v>91621</v>
      </c>
      <c r="B163" t="s">
        <v>174</v>
      </c>
      <c r="C163" s="9">
        <f t="shared" si="11"/>
        <v>92121.330455999996</v>
      </c>
      <c r="D163" s="9">
        <f t="shared" si="12"/>
        <v>0</v>
      </c>
      <c r="E163" s="7">
        <f t="shared" si="13"/>
        <v>92121.330455999996</v>
      </c>
      <c r="F163" s="7" t="e">
        <f t="shared" si="10"/>
        <v>#REF!</v>
      </c>
      <c r="H163" s="15">
        <v>91621</v>
      </c>
      <c r="I163" s="14" t="s">
        <v>174</v>
      </c>
      <c r="J163" s="16">
        <v>93106.22</v>
      </c>
      <c r="K163" s="16">
        <v>0</v>
      </c>
      <c r="L163" s="17">
        <f t="shared" si="14"/>
        <v>93106.22</v>
      </c>
      <c r="N163" s="24">
        <v>91621</v>
      </c>
      <c r="O163" s="23" t="s">
        <v>174</v>
      </c>
      <c r="P163" s="25">
        <v>92121.330455999996</v>
      </c>
      <c r="Q163" s="25">
        <v>0</v>
      </c>
      <c r="R163" s="26">
        <v>92121.330455999996</v>
      </c>
    </row>
    <row r="164" spans="1:18">
      <c r="A164" s="10">
        <v>91631</v>
      </c>
      <c r="B164" t="s">
        <v>175</v>
      </c>
      <c r="C164" s="9">
        <f t="shared" si="11"/>
        <v>189874.18656</v>
      </c>
      <c r="D164" s="9">
        <f t="shared" si="12"/>
        <v>0</v>
      </c>
      <c r="E164" s="7">
        <f t="shared" si="13"/>
        <v>189874.18656</v>
      </c>
      <c r="F164" s="7" t="e">
        <f t="shared" si="10"/>
        <v>#REF!</v>
      </c>
      <c r="H164" s="15">
        <v>91631</v>
      </c>
      <c r="I164" s="14" t="s">
        <v>175</v>
      </c>
      <c r="J164" s="16">
        <v>191582.7</v>
      </c>
      <c r="K164" s="16">
        <v>0</v>
      </c>
      <c r="L164" s="17">
        <f t="shared" si="14"/>
        <v>191582.7</v>
      </c>
      <c r="N164" s="24">
        <v>91631</v>
      </c>
      <c r="O164" s="23" t="s">
        <v>175</v>
      </c>
      <c r="P164" s="25">
        <v>189874.18656</v>
      </c>
      <c r="Q164" s="25">
        <v>0</v>
      </c>
      <c r="R164" s="26">
        <v>189874.18656</v>
      </c>
    </row>
    <row r="165" spans="1:18">
      <c r="A165" s="10">
        <v>91633</v>
      </c>
      <c r="B165" t="s">
        <v>176</v>
      </c>
      <c r="C165" s="9">
        <f t="shared" si="11"/>
        <v>13232.279999999999</v>
      </c>
      <c r="D165" s="9">
        <f t="shared" si="12"/>
        <v>0</v>
      </c>
      <c r="E165" s="7">
        <f t="shared" si="13"/>
        <v>13232.279999999999</v>
      </c>
      <c r="F165" s="7" t="e">
        <f t="shared" si="10"/>
        <v>#REF!</v>
      </c>
      <c r="H165" s="15">
        <v>91633</v>
      </c>
      <c r="I165" s="14" t="s">
        <v>176</v>
      </c>
      <c r="J165" s="16">
        <v>13232.279999999999</v>
      </c>
      <c r="K165" s="16">
        <v>0</v>
      </c>
      <c r="L165" s="17">
        <f t="shared" si="14"/>
        <v>13232.279999999999</v>
      </c>
      <c r="N165" s="24">
        <v>91633</v>
      </c>
      <c r="O165" s="23" t="s">
        <v>176</v>
      </c>
      <c r="P165" s="25">
        <v>13232.279999999999</v>
      </c>
      <c r="Q165" s="25">
        <v>0</v>
      </c>
      <c r="R165" s="26">
        <v>13232.279999999999</v>
      </c>
    </row>
    <row r="166" spans="1:18">
      <c r="A166" s="10">
        <v>91641</v>
      </c>
      <c r="B166" t="s">
        <v>177</v>
      </c>
      <c r="C166" s="9">
        <f t="shared" si="11"/>
        <v>89710.638776000007</v>
      </c>
      <c r="D166" s="9">
        <f t="shared" si="12"/>
        <v>0</v>
      </c>
      <c r="E166" s="7">
        <f t="shared" si="13"/>
        <v>89710.638776000007</v>
      </c>
      <c r="F166" s="7" t="e">
        <f t="shared" si="10"/>
        <v>#REF!</v>
      </c>
      <c r="H166" s="15">
        <v>91641</v>
      </c>
      <c r="I166" s="14" t="s">
        <v>177</v>
      </c>
      <c r="J166" s="16">
        <v>90482.72</v>
      </c>
      <c r="K166" s="16">
        <v>0</v>
      </c>
      <c r="L166" s="17">
        <f t="shared" si="14"/>
        <v>90482.72</v>
      </c>
      <c r="N166" s="24">
        <v>91641</v>
      </c>
      <c r="O166" s="23" t="s">
        <v>177</v>
      </c>
      <c r="P166" s="25">
        <v>89710.638776000007</v>
      </c>
      <c r="Q166" s="25">
        <v>0</v>
      </c>
      <c r="R166" s="26">
        <v>89710.638776000007</v>
      </c>
    </row>
    <row r="167" spans="1:18">
      <c r="A167" s="10">
        <v>91651</v>
      </c>
      <c r="B167" t="s">
        <v>178</v>
      </c>
      <c r="C167" s="9">
        <f t="shared" si="11"/>
        <v>189680.95180800001</v>
      </c>
      <c r="D167" s="9">
        <f t="shared" si="12"/>
        <v>0</v>
      </c>
      <c r="E167" s="7">
        <f t="shared" si="13"/>
        <v>189680.95180800001</v>
      </c>
      <c r="F167" s="7" t="e">
        <f t="shared" si="10"/>
        <v>#REF!</v>
      </c>
      <c r="H167" s="15">
        <v>91651</v>
      </c>
      <c r="I167" s="14" t="s">
        <v>178</v>
      </c>
      <c r="J167" s="16">
        <v>191623.73</v>
      </c>
      <c r="K167" s="16">
        <v>0</v>
      </c>
      <c r="L167" s="17">
        <f t="shared" si="14"/>
        <v>191623.73</v>
      </c>
      <c r="N167" s="24">
        <v>91651</v>
      </c>
      <c r="O167" s="23" t="s">
        <v>178</v>
      </c>
      <c r="P167" s="25">
        <v>189680.95180800001</v>
      </c>
      <c r="Q167" s="25">
        <v>0</v>
      </c>
      <c r="R167" s="26">
        <v>189680.95180800001</v>
      </c>
    </row>
    <row r="168" spans="1:18">
      <c r="A168" s="10">
        <v>91661</v>
      </c>
      <c r="B168" t="s">
        <v>179</v>
      </c>
      <c r="C168" s="9">
        <f t="shared" si="11"/>
        <v>48643.216552000013</v>
      </c>
      <c r="D168" s="9">
        <f t="shared" si="12"/>
        <v>0</v>
      </c>
      <c r="E168" s="7">
        <f t="shared" si="13"/>
        <v>48643.216552000013</v>
      </c>
      <c r="F168" s="7" t="e">
        <f t="shared" si="10"/>
        <v>#REF!</v>
      </c>
      <c r="H168" s="15">
        <v>91661</v>
      </c>
      <c r="I168" s="14" t="s">
        <v>179</v>
      </c>
      <c r="J168" s="16">
        <v>49199.920000000006</v>
      </c>
      <c r="K168" s="16">
        <v>0</v>
      </c>
      <c r="L168" s="17">
        <f t="shared" si="14"/>
        <v>49199.920000000006</v>
      </c>
      <c r="N168" s="24">
        <v>91661</v>
      </c>
      <c r="O168" s="23" t="s">
        <v>179</v>
      </c>
      <c r="P168" s="25">
        <v>48643.216552000013</v>
      </c>
      <c r="Q168" s="25">
        <v>0</v>
      </c>
      <c r="R168" s="26">
        <v>48643.216552000013</v>
      </c>
    </row>
    <row r="169" spans="1:18">
      <c r="A169" s="10">
        <v>91671</v>
      </c>
      <c r="B169" t="s">
        <v>180</v>
      </c>
      <c r="C169" s="9">
        <f t="shared" si="11"/>
        <v>31856.17524</v>
      </c>
      <c r="D169" s="9">
        <f t="shared" si="12"/>
        <v>0</v>
      </c>
      <c r="E169" s="7">
        <f t="shared" si="13"/>
        <v>31856.17524</v>
      </c>
      <c r="F169" s="7" t="e">
        <f t="shared" si="10"/>
        <v>#REF!</v>
      </c>
      <c r="H169" s="15">
        <v>91671</v>
      </c>
      <c r="I169" s="14" t="s">
        <v>180</v>
      </c>
      <c r="J169" s="16">
        <v>32502.319999999992</v>
      </c>
      <c r="K169" s="16">
        <v>0</v>
      </c>
      <c r="L169" s="17">
        <f t="shared" si="14"/>
        <v>32502.319999999992</v>
      </c>
      <c r="N169" s="24">
        <v>91671</v>
      </c>
      <c r="O169" s="23" t="s">
        <v>180</v>
      </c>
      <c r="P169" s="25">
        <v>31856.17524</v>
      </c>
      <c r="Q169" s="25">
        <v>0</v>
      </c>
      <c r="R169" s="26">
        <v>31856.17524</v>
      </c>
    </row>
    <row r="170" spans="1:18">
      <c r="A170" s="10">
        <v>91681</v>
      </c>
      <c r="B170" t="s">
        <v>181</v>
      </c>
      <c r="C170" s="9">
        <f t="shared" si="11"/>
        <v>181874.23440799999</v>
      </c>
      <c r="D170" s="9">
        <f t="shared" si="12"/>
        <v>158811.28999999998</v>
      </c>
      <c r="E170" s="7">
        <f t="shared" si="13"/>
        <v>340685.52440799994</v>
      </c>
      <c r="F170" s="7" t="e">
        <f t="shared" si="10"/>
        <v>#REF!</v>
      </c>
      <c r="H170" s="15">
        <v>91681</v>
      </c>
      <c r="I170" s="14" t="s">
        <v>181</v>
      </c>
      <c r="J170" s="16">
        <v>183996.65999999997</v>
      </c>
      <c r="K170" s="16">
        <v>158811.28999999998</v>
      </c>
      <c r="L170" s="17">
        <f t="shared" si="14"/>
        <v>342807.94999999995</v>
      </c>
      <c r="N170" s="24">
        <v>91681</v>
      </c>
      <c r="O170" s="23" t="s">
        <v>181</v>
      </c>
      <c r="P170" s="25">
        <v>181874.23440799999</v>
      </c>
      <c r="Q170" s="25">
        <v>158811.28999999998</v>
      </c>
      <c r="R170" s="26">
        <v>340685.52440799994</v>
      </c>
    </row>
    <row r="171" spans="1:18">
      <c r="A171" s="10">
        <v>91691</v>
      </c>
      <c r="B171" t="s">
        <v>182</v>
      </c>
      <c r="C171" s="9">
        <f t="shared" si="11"/>
        <v>9183.48</v>
      </c>
      <c r="D171" s="9">
        <f t="shared" si="12"/>
        <v>0</v>
      </c>
      <c r="E171" s="7">
        <f t="shared" si="13"/>
        <v>9183.48</v>
      </c>
      <c r="F171" s="7" t="e">
        <f t="shared" si="10"/>
        <v>#REF!</v>
      </c>
      <c r="H171" s="15">
        <v>91691</v>
      </c>
      <c r="I171" s="14" t="s">
        <v>182</v>
      </c>
      <c r="J171" s="16">
        <v>9183.48</v>
      </c>
      <c r="K171" s="16">
        <v>0</v>
      </c>
      <c r="L171" s="17">
        <f t="shared" si="14"/>
        <v>9183.48</v>
      </c>
      <c r="N171" s="24">
        <v>91691</v>
      </c>
      <c r="O171" s="23" t="s">
        <v>182</v>
      </c>
      <c r="P171" s="25">
        <v>9183.48</v>
      </c>
      <c r="Q171" s="25">
        <v>0</v>
      </c>
      <c r="R171" s="26">
        <v>9183.48</v>
      </c>
    </row>
    <row r="172" spans="1:18">
      <c r="A172" s="10">
        <v>91701</v>
      </c>
      <c r="B172" t="s">
        <v>183</v>
      </c>
      <c r="C172" s="9">
        <f t="shared" si="11"/>
        <v>438782.54441600008</v>
      </c>
      <c r="D172" s="9">
        <f t="shared" si="12"/>
        <v>0</v>
      </c>
      <c r="E172" s="7">
        <f t="shared" si="13"/>
        <v>438782.54441600008</v>
      </c>
      <c r="F172" s="7" t="e">
        <f t="shared" si="10"/>
        <v>#REF!</v>
      </c>
      <c r="H172" s="15">
        <v>91701</v>
      </c>
      <c r="I172" s="14" t="s">
        <v>183</v>
      </c>
      <c r="J172" s="16">
        <v>442073.88000000006</v>
      </c>
      <c r="K172" s="16">
        <v>0</v>
      </c>
      <c r="L172" s="17">
        <f t="shared" si="14"/>
        <v>442073.88000000006</v>
      </c>
      <c r="N172" s="24">
        <v>91701</v>
      </c>
      <c r="O172" s="23" t="s">
        <v>183</v>
      </c>
      <c r="P172" s="25">
        <v>438782.54441600008</v>
      </c>
      <c r="Q172" s="25">
        <v>0</v>
      </c>
      <c r="R172" s="26">
        <v>438782.54441600008</v>
      </c>
    </row>
    <row r="173" spans="1:18">
      <c r="A173" s="10">
        <v>91704</v>
      </c>
      <c r="B173" t="s">
        <v>184</v>
      </c>
      <c r="C173" s="9">
        <f t="shared" si="11"/>
        <v>6995.04</v>
      </c>
      <c r="D173" s="9">
        <f t="shared" si="12"/>
        <v>0</v>
      </c>
      <c r="E173" s="7">
        <f t="shared" si="13"/>
        <v>6995.04</v>
      </c>
      <c r="F173" s="7" t="e">
        <f t="shared" si="10"/>
        <v>#REF!</v>
      </c>
      <c r="H173" s="15">
        <v>91704</v>
      </c>
      <c r="I173" s="14" t="s">
        <v>184</v>
      </c>
      <c r="J173" s="16">
        <v>6995.04</v>
      </c>
      <c r="K173" s="16">
        <v>0</v>
      </c>
      <c r="L173" s="17">
        <f t="shared" si="14"/>
        <v>6995.04</v>
      </c>
      <c r="N173" s="24">
        <v>91704</v>
      </c>
      <c r="O173" s="23" t="s">
        <v>184</v>
      </c>
      <c r="P173" s="25">
        <v>6995.04</v>
      </c>
      <c r="Q173" s="25">
        <v>0</v>
      </c>
      <c r="R173" s="26">
        <v>6995.04</v>
      </c>
    </row>
    <row r="174" spans="1:18">
      <c r="A174" s="10">
        <v>91706</v>
      </c>
      <c r="B174" t="s">
        <v>185</v>
      </c>
      <c r="C174" s="9">
        <f t="shared" si="11"/>
        <v>105568.62</v>
      </c>
      <c r="D174" s="9">
        <f t="shared" si="12"/>
        <v>0</v>
      </c>
      <c r="E174" s="7">
        <f t="shared" si="13"/>
        <v>105568.62</v>
      </c>
      <c r="F174" s="7" t="e">
        <f t="shared" si="10"/>
        <v>#REF!</v>
      </c>
      <c r="H174" s="15">
        <v>91706</v>
      </c>
      <c r="I174" s="14" t="s">
        <v>185</v>
      </c>
      <c r="J174" s="16">
        <v>105568.62</v>
      </c>
      <c r="K174" s="16">
        <v>0</v>
      </c>
      <c r="L174" s="17">
        <f t="shared" si="14"/>
        <v>105568.62</v>
      </c>
      <c r="N174" s="24">
        <v>91706</v>
      </c>
      <c r="O174" s="23" t="s">
        <v>185</v>
      </c>
      <c r="P174" s="25">
        <v>105568.62</v>
      </c>
      <c r="Q174" s="25">
        <v>0</v>
      </c>
      <c r="R174" s="26">
        <v>105568.62</v>
      </c>
    </row>
    <row r="175" spans="1:18">
      <c r="A175" s="10">
        <v>91719</v>
      </c>
      <c r="B175" t="s">
        <v>186</v>
      </c>
      <c r="C175" s="9">
        <f t="shared" si="11"/>
        <v>15266.039999999999</v>
      </c>
      <c r="D175" s="9">
        <f t="shared" si="12"/>
        <v>0</v>
      </c>
      <c r="E175" s="7">
        <f t="shared" si="13"/>
        <v>15266.039999999999</v>
      </c>
      <c r="F175" s="7" t="e">
        <f t="shared" si="10"/>
        <v>#REF!</v>
      </c>
      <c r="H175" s="15">
        <v>91719</v>
      </c>
      <c r="I175" s="14" t="s">
        <v>186</v>
      </c>
      <c r="J175" s="16">
        <v>15266.039999999999</v>
      </c>
      <c r="K175" s="16">
        <v>0</v>
      </c>
      <c r="L175" s="17">
        <f t="shared" si="14"/>
        <v>15266.039999999999</v>
      </c>
      <c r="N175" s="24">
        <v>91719</v>
      </c>
      <c r="O175" s="23" t="s">
        <v>186</v>
      </c>
      <c r="P175" s="25">
        <v>15266.039999999999</v>
      </c>
      <c r="Q175" s="25">
        <v>0</v>
      </c>
      <c r="R175" s="26">
        <v>15266.039999999999</v>
      </c>
    </row>
    <row r="176" spans="1:18">
      <c r="A176" s="10">
        <v>91801</v>
      </c>
      <c r="B176" t="s">
        <v>187</v>
      </c>
      <c r="C176" s="9">
        <f t="shared" si="11"/>
        <v>3317023.3602560004</v>
      </c>
      <c r="D176" s="9">
        <f t="shared" si="12"/>
        <v>0</v>
      </c>
      <c r="E176" s="7">
        <f t="shared" si="13"/>
        <v>3317023.3602560004</v>
      </c>
      <c r="F176" s="7" t="e">
        <f t="shared" si="10"/>
        <v>#REF!</v>
      </c>
      <c r="H176" s="15">
        <v>91801</v>
      </c>
      <c r="I176" s="14" t="s">
        <v>187</v>
      </c>
      <c r="J176" s="16">
        <v>3333013.5100000002</v>
      </c>
      <c r="K176" s="16">
        <v>0</v>
      </c>
      <c r="L176" s="17">
        <f t="shared" si="14"/>
        <v>3333013.5100000002</v>
      </c>
      <c r="N176" s="24">
        <v>91801</v>
      </c>
      <c r="O176" s="23" t="s">
        <v>187</v>
      </c>
      <c r="P176" s="25">
        <v>3317023.3602560004</v>
      </c>
      <c r="Q176" s="25">
        <v>0</v>
      </c>
      <c r="R176" s="26">
        <v>3317023.3602560004</v>
      </c>
    </row>
    <row r="177" spans="1:18">
      <c r="A177" s="10">
        <v>91804</v>
      </c>
      <c r="B177" t="s">
        <v>188</v>
      </c>
      <c r="C177" s="9">
        <f t="shared" si="11"/>
        <v>97381.64</v>
      </c>
      <c r="D177" s="9">
        <f t="shared" si="12"/>
        <v>0</v>
      </c>
      <c r="E177" s="7">
        <f t="shared" si="13"/>
        <v>97381.64</v>
      </c>
      <c r="F177" s="7" t="e">
        <f t="shared" si="10"/>
        <v>#REF!</v>
      </c>
      <c r="H177" s="15">
        <v>91804</v>
      </c>
      <c r="I177" s="14" t="s">
        <v>188</v>
      </c>
      <c r="J177" s="16">
        <v>97381.64</v>
      </c>
      <c r="K177" s="16">
        <v>0</v>
      </c>
      <c r="L177" s="17">
        <f t="shared" si="14"/>
        <v>97381.64</v>
      </c>
      <c r="N177" s="24">
        <v>91804</v>
      </c>
      <c r="O177" s="23" t="s">
        <v>188</v>
      </c>
      <c r="P177" s="25">
        <v>97381.64</v>
      </c>
      <c r="Q177" s="25">
        <v>0</v>
      </c>
      <c r="R177" s="26">
        <v>97381.64</v>
      </c>
    </row>
    <row r="178" spans="1:18">
      <c r="A178" s="10">
        <v>91811</v>
      </c>
      <c r="B178" t="s">
        <v>189</v>
      </c>
      <c r="C178" s="9">
        <f t="shared" si="11"/>
        <v>1819354.8008640001</v>
      </c>
      <c r="D178" s="9">
        <f t="shared" si="12"/>
        <v>0</v>
      </c>
      <c r="E178" s="7">
        <f t="shared" si="13"/>
        <v>1819354.8008640001</v>
      </c>
      <c r="F178" s="7" t="e">
        <f t="shared" si="10"/>
        <v>#REF!</v>
      </c>
      <c r="H178" s="15">
        <v>91811</v>
      </c>
      <c r="I178" s="14" t="s">
        <v>189</v>
      </c>
      <c r="J178" s="16">
        <v>1832749.2200000002</v>
      </c>
      <c r="K178" s="16">
        <v>0</v>
      </c>
      <c r="L178" s="17">
        <f t="shared" si="14"/>
        <v>1832749.2200000002</v>
      </c>
      <c r="N178" s="24">
        <v>91811</v>
      </c>
      <c r="O178" s="23" t="s">
        <v>189</v>
      </c>
      <c r="P178" s="25">
        <v>1819354.8008640001</v>
      </c>
      <c r="Q178" s="25">
        <v>0</v>
      </c>
      <c r="R178" s="26">
        <v>1819354.8008640001</v>
      </c>
    </row>
    <row r="179" spans="1:18">
      <c r="A179" s="10">
        <v>91812</v>
      </c>
      <c r="B179" t="s">
        <v>190</v>
      </c>
      <c r="C179" s="9">
        <f t="shared" si="11"/>
        <v>20032.009999999998</v>
      </c>
      <c r="D179" s="9">
        <f t="shared" si="12"/>
        <v>0</v>
      </c>
      <c r="E179" s="7">
        <f t="shared" si="13"/>
        <v>20032.009999999998</v>
      </c>
      <c r="F179" s="7" t="e">
        <f t="shared" si="10"/>
        <v>#REF!</v>
      </c>
      <c r="H179" s="15">
        <v>91812</v>
      </c>
      <c r="I179" s="14" t="s">
        <v>190</v>
      </c>
      <c r="J179" s="16">
        <v>20032.009999999998</v>
      </c>
      <c r="K179" s="16">
        <v>0</v>
      </c>
      <c r="L179" s="17">
        <f t="shared" si="14"/>
        <v>20032.009999999998</v>
      </c>
      <c r="N179" s="24">
        <v>91812</v>
      </c>
      <c r="O179" s="23" t="s">
        <v>190</v>
      </c>
      <c r="P179" s="25">
        <v>20032.009999999998</v>
      </c>
      <c r="Q179" s="25">
        <v>0</v>
      </c>
      <c r="R179" s="26">
        <v>20032.009999999998</v>
      </c>
    </row>
    <row r="180" spans="1:18">
      <c r="A180" s="10">
        <v>91813</v>
      </c>
      <c r="B180" t="s">
        <v>191</v>
      </c>
      <c r="C180" s="9">
        <f t="shared" si="11"/>
        <v>34225.14</v>
      </c>
      <c r="D180" s="9">
        <f t="shared" si="12"/>
        <v>0</v>
      </c>
      <c r="E180" s="7">
        <f t="shared" si="13"/>
        <v>34225.14</v>
      </c>
      <c r="F180" s="7" t="e">
        <f t="shared" si="10"/>
        <v>#REF!</v>
      </c>
      <c r="H180" s="15">
        <v>91813</v>
      </c>
      <c r="I180" s="14" t="s">
        <v>191</v>
      </c>
      <c r="J180" s="16">
        <v>34225.14</v>
      </c>
      <c r="K180" s="16">
        <v>0</v>
      </c>
      <c r="L180" s="17">
        <f t="shared" si="14"/>
        <v>34225.14</v>
      </c>
      <c r="N180" s="24">
        <v>91813</v>
      </c>
      <c r="O180" s="23" t="s">
        <v>191</v>
      </c>
      <c r="P180" s="25">
        <v>34225.14</v>
      </c>
      <c r="Q180" s="25">
        <v>0</v>
      </c>
      <c r="R180" s="26">
        <v>34225.14</v>
      </c>
    </row>
    <row r="181" spans="1:18">
      <c r="A181" s="10">
        <v>91818</v>
      </c>
      <c r="B181" t="s">
        <v>192</v>
      </c>
      <c r="C181" s="9">
        <f t="shared" si="11"/>
        <v>173672.19</v>
      </c>
      <c r="D181" s="9">
        <f t="shared" si="12"/>
        <v>263579.04000000004</v>
      </c>
      <c r="E181" s="7">
        <f t="shared" si="13"/>
        <v>437251.23000000004</v>
      </c>
      <c r="F181" s="7" t="e">
        <f t="shared" si="10"/>
        <v>#REF!</v>
      </c>
      <c r="H181" s="15">
        <v>91818</v>
      </c>
      <c r="I181" s="14" t="s">
        <v>192</v>
      </c>
      <c r="J181" s="16">
        <v>173672.19</v>
      </c>
      <c r="K181" s="16">
        <v>263579.04000000004</v>
      </c>
      <c r="L181" s="17">
        <f t="shared" si="14"/>
        <v>437251.23000000004</v>
      </c>
      <c r="N181" s="24">
        <v>91818</v>
      </c>
      <c r="O181" s="23" t="s">
        <v>192</v>
      </c>
      <c r="P181" s="25">
        <v>173672.19</v>
      </c>
      <c r="Q181" s="25">
        <v>263579.04000000004</v>
      </c>
      <c r="R181" s="26">
        <v>437251.23000000004</v>
      </c>
    </row>
    <row r="182" spans="1:18">
      <c r="A182" s="10">
        <v>91819</v>
      </c>
      <c r="B182" t="s">
        <v>193</v>
      </c>
      <c r="C182" s="9">
        <f t="shared" si="11"/>
        <v>124400.5</v>
      </c>
      <c r="D182" s="9">
        <f t="shared" si="12"/>
        <v>0</v>
      </c>
      <c r="E182" s="7">
        <f t="shared" si="13"/>
        <v>124400.5</v>
      </c>
      <c r="F182" s="7" t="e">
        <f t="shared" si="10"/>
        <v>#REF!</v>
      </c>
      <c r="H182" s="15">
        <v>91819</v>
      </c>
      <c r="I182" s="14" t="s">
        <v>193</v>
      </c>
      <c r="J182" s="16">
        <v>124400.5</v>
      </c>
      <c r="K182" s="16">
        <v>0</v>
      </c>
      <c r="L182" s="17">
        <f t="shared" si="14"/>
        <v>124400.5</v>
      </c>
      <c r="N182" s="24">
        <v>91819</v>
      </c>
      <c r="O182" s="23" t="s">
        <v>193</v>
      </c>
      <c r="P182" s="25">
        <v>124400.5</v>
      </c>
      <c r="Q182" s="25">
        <v>0</v>
      </c>
      <c r="R182" s="26">
        <v>124400.5</v>
      </c>
    </row>
    <row r="183" spans="1:18">
      <c r="A183" s="10">
        <v>91821</v>
      </c>
      <c r="B183" t="s">
        <v>194</v>
      </c>
      <c r="C183" s="9">
        <f t="shared" si="11"/>
        <v>51251.058696000007</v>
      </c>
      <c r="D183" s="9">
        <f t="shared" si="12"/>
        <v>0</v>
      </c>
      <c r="E183" s="7">
        <f t="shared" si="13"/>
        <v>51251.058696000007</v>
      </c>
      <c r="F183" s="7" t="e">
        <f t="shared" si="10"/>
        <v>#REF!</v>
      </c>
      <c r="H183" s="15">
        <v>91821</v>
      </c>
      <c r="I183" s="14" t="s">
        <v>194</v>
      </c>
      <c r="J183" s="16">
        <v>52020.470000000008</v>
      </c>
      <c r="K183" s="16">
        <v>0</v>
      </c>
      <c r="L183" s="17">
        <f t="shared" si="14"/>
        <v>52020.470000000008</v>
      </c>
      <c r="N183" s="24">
        <v>91821</v>
      </c>
      <c r="O183" s="23" t="s">
        <v>194</v>
      </c>
      <c r="P183" s="25">
        <v>51251.058696000007</v>
      </c>
      <c r="Q183" s="25">
        <v>0</v>
      </c>
      <c r="R183" s="26">
        <v>51251.058696000007</v>
      </c>
    </row>
    <row r="184" spans="1:18">
      <c r="A184" s="10">
        <v>91831</v>
      </c>
      <c r="B184" t="s">
        <v>195</v>
      </c>
      <c r="C184" s="9">
        <f t="shared" si="11"/>
        <v>116585.670944</v>
      </c>
      <c r="D184" s="9">
        <f t="shared" si="12"/>
        <v>0</v>
      </c>
      <c r="E184" s="7">
        <f t="shared" si="13"/>
        <v>116585.670944</v>
      </c>
      <c r="F184" s="7" t="e">
        <f t="shared" si="10"/>
        <v>#REF!</v>
      </c>
      <c r="H184" s="15">
        <v>91831</v>
      </c>
      <c r="I184" s="14" t="s">
        <v>195</v>
      </c>
      <c r="J184" s="16">
        <v>117987.82999999999</v>
      </c>
      <c r="K184" s="16">
        <v>0</v>
      </c>
      <c r="L184" s="17">
        <f t="shared" si="14"/>
        <v>117987.82999999999</v>
      </c>
      <c r="N184" s="24">
        <v>91831</v>
      </c>
      <c r="O184" s="23" t="s">
        <v>195</v>
      </c>
      <c r="P184" s="25">
        <v>116585.670944</v>
      </c>
      <c r="Q184" s="25">
        <v>0</v>
      </c>
      <c r="R184" s="26">
        <v>116585.670944</v>
      </c>
    </row>
    <row r="185" spans="1:18">
      <c r="A185" s="10">
        <v>91841</v>
      </c>
      <c r="B185" t="s">
        <v>196</v>
      </c>
      <c r="C185" s="9">
        <f t="shared" si="11"/>
        <v>110188.969256</v>
      </c>
      <c r="D185" s="9">
        <f t="shared" si="12"/>
        <v>0</v>
      </c>
      <c r="E185" s="7">
        <f t="shared" si="13"/>
        <v>110188.969256</v>
      </c>
      <c r="F185" s="7" t="e">
        <f t="shared" si="10"/>
        <v>#REF!</v>
      </c>
      <c r="H185" s="15">
        <v>91841</v>
      </c>
      <c r="I185" s="14" t="s">
        <v>196</v>
      </c>
      <c r="J185" s="16">
        <v>111761.10999999999</v>
      </c>
      <c r="K185" s="16">
        <v>0</v>
      </c>
      <c r="L185" s="17">
        <f t="shared" si="14"/>
        <v>111761.10999999999</v>
      </c>
      <c r="N185" s="24">
        <v>91841</v>
      </c>
      <c r="O185" s="23" t="s">
        <v>196</v>
      </c>
      <c r="P185" s="25">
        <v>110188.969256</v>
      </c>
      <c r="Q185" s="25">
        <v>0</v>
      </c>
      <c r="R185" s="26">
        <v>110188.969256</v>
      </c>
    </row>
    <row r="186" spans="1:18">
      <c r="A186" s="10">
        <v>91851</v>
      </c>
      <c r="B186" t="s">
        <v>197</v>
      </c>
      <c r="C186" s="9">
        <f t="shared" si="11"/>
        <v>285046.524928</v>
      </c>
      <c r="D186" s="9">
        <f t="shared" si="12"/>
        <v>0</v>
      </c>
      <c r="E186" s="7">
        <f t="shared" si="13"/>
        <v>285046.524928</v>
      </c>
      <c r="F186" s="7" t="e">
        <f t="shared" si="10"/>
        <v>#REF!</v>
      </c>
      <c r="H186" s="15">
        <v>91851</v>
      </c>
      <c r="I186" s="14" t="s">
        <v>197</v>
      </c>
      <c r="J186" s="16">
        <v>287882.94</v>
      </c>
      <c r="K186" s="16">
        <v>0</v>
      </c>
      <c r="L186" s="17">
        <f t="shared" si="14"/>
        <v>287882.94</v>
      </c>
      <c r="N186" s="24">
        <v>91851</v>
      </c>
      <c r="O186" s="23" t="s">
        <v>197</v>
      </c>
      <c r="P186" s="25">
        <v>285046.524928</v>
      </c>
      <c r="Q186" s="25">
        <v>0</v>
      </c>
      <c r="R186" s="26">
        <v>285046.524928</v>
      </c>
    </row>
    <row r="187" spans="1:18">
      <c r="A187" s="10">
        <v>91861</v>
      </c>
      <c r="B187" t="s">
        <v>198</v>
      </c>
      <c r="C187" s="9">
        <f t="shared" si="11"/>
        <v>5932.6480000000001</v>
      </c>
      <c r="D187" s="9">
        <f t="shared" si="12"/>
        <v>0</v>
      </c>
      <c r="E187" s="7">
        <f t="shared" si="13"/>
        <v>5932.6480000000001</v>
      </c>
      <c r="F187" s="7" t="e">
        <f t="shared" si="10"/>
        <v>#REF!</v>
      </c>
      <c r="H187" s="15">
        <v>91861</v>
      </c>
      <c r="I187" s="14" t="s">
        <v>198</v>
      </c>
      <c r="J187" s="16">
        <v>6038.83</v>
      </c>
      <c r="K187" s="16">
        <v>0</v>
      </c>
      <c r="L187" s="17">
        <f t="shared" si="14"/>
        <v>6038.83</v>
      </c>
      <c r="N187" s="24">
        <v>91861</v>
      </c>
      <c r="O187" s="23" t="s">
        <v>198</v>
      </c>
      <c r="P187" s="25">
        <v>5932.6480000000001</v>
      </c>
      <c r="Q187" s="25">
        <v>0</v>
      </c>
      <c r="R187" s="26">
        <v>5932.6480000000001</v>
      </c>
    </row>
    <row r="188" spans="1:18">
      <c r="A188" s="10">
        <v>91871</v>
      </c>
      <c r="B188" t="s">
        <v>199</v>
      </c>
      <c r="C188" s="9">
        <f t="shared" si="11"/>
        <v>503616.94492799998</v>
      </c>
      <c r="D188" s="9">
        <f t="shared" si="12"/>
        <v>0</v>
      </c>
      <c r="E188" s="7">
        <f t="shared" si="13"/>
        <v>503616.94492799998</v>
      </c>
      <c r="F188" s="7" t="e">
        <f t="shared" si="10"/>
        <v>#REF!</v>
      </c>
      <c r="H188" s="15">
        <v>91871</v>
      </c>
      <c r="I188" s="14" t="s">
        <v>199</v>
      </c>
      <c r="J188" s="16">
        <v>507364.43999999994</v>
      </c>
      <c r="K188" s="16">
        <v>0</v>
      </c>
      <c r="L188" s="17">
        <f t="shared" si="14"/>
        <v>507364.43999999994</v>
      </c>
      <c r="N188" s="24">
        <v>91871</v>
      </c>
      <c r="O188" s="23" t="s">
        <v>199</v>
      </c>
      <c r="P188" s="25">
        <v>503616.94492799998</v>
      </c>
      <c r="Q188" s="25">
        <v>0</v>
      </c>
      <c r="R188" s="26">
        <v>503616.94492799998</v>
      </c>
    </row>
    <row r="189" spans="1:18">
      <c r="A189" s="10">
        <v>91881</v>
      </c>
      <c r="B189" t="s">
        <v>200</v>
      </c>
      <c r="C189" s="9">
        <f t="shared" si="11"/>
        <v>10699.268712000001</v>
      </c>
      <c r="D189" s="9">
        <f t="shared" si="12"/>
        <v>0</v>
      </c>
      <c r="E189" s="7">
        <f t="shared" si="13"/>
        <v>10699.268712000001</v>
      </c>
      <c r="F189" s="7" t="e">
        <f t="shared" si="10"/>
        <v>#REF!</v>
      </c>
      <c r="H189" s="15">
        <v>91881</v>
      </c>
      <c r="I189" s="14" t="s">
        <v>200</v>
      </c>
      <c r="J189" s="16">
        <v>10804.64</v>
      </c>
      <c r="K189" s="16">
        <v>0</v>
      </c>
      <c r="L189" s="17">
        <f t="shared" si="14"/>
        <v>10804.64</v>
      </c>
      <c r="N189" s="24">
        <v>91881</v>
      </c>
      <c r="O189" s="23" t="s">
        <v>200</v>
      </c>
      <c r="P189" s="25">
        <v>10699.268712000001</v>
      </c>
      <c r="Q189" s="25">
        <v>0</v>
      </c>
      <c r="R189" s="26">
        <v>10699.268712000001</v>
      </c>
    </row>
    <row r="190" spans="1:18">
      <c r="A190" s="10">
        <v>91901</v>
      </c>
      <c r="B190" t="s">
        <v>201</v>
      </c>
      <c r="C190" s="9">
        <f t="shared" si="11"/>
        <v>1326336.6098560002</v>
      </c>
      <c r="D190" s="9">
        <f t="shared" si="12"/>
        <v>0</v>
      </c>
      <c r="E190" s="7">
        <f t="shared" si="13"/>
        <v>1326336.6098560002</v>
      </c>
      <c r="F190" s="7" t="e">
        <f t="shared" si="10"/>
        <v>#REF!</v>
      </c>
      <c r="H190" s="15">
        <v>91901</v>
      </c>
      <c r="I190" s="14" t="s">
        <v>201</v>
      </c>
      <c r="J190" s="16">
        <v>1336546.6400000001</v>
      </c>
      <c r="K190" s="16">
        <v>0</v>
      </c>
      <c r="L190" s="17">
        <f t="shared" si="14"/>
        <v>1336546.6400000001</v>
      </c>
      <c r="N190" s="24">
        <v>91901</v>
      </c>
      <c r="O190" s="23" t="s">
        <v>201</v>
      </c>
      <c r="P190" s="25">
        <v>1326336.6098560002</v>
      </c>
      <c r="Q190" s="25">
        <v>0</v>
      </c>
      <c r="R190" s="26">
        <v>1326336.6098560002</v>
      </c>
    </row>
    <row r="191" spans="1:18">
      <c r="A191" s="10">
        <v>91903</v>
      </c>
      <c r="B191" t="s">
        <v>202</v>
      </c>
      <c r="C191" s="9">
        <f t="shared" si="11"/>
        <v>4850.130000000001</v>
      </c>
      <c r="D191" s="9">
        <f t="shared" si="12"/>
        <v>0</v>
      </c>
      <c r="E191" s="7">
        <f t="shared" si="13"/>
        <v>4850.130000000001</v>
      </c>
      <c r="F191" s="7" t="e">
        <f t="shared" si="10"/>
        <v>#REF!</v>
      </c>
      <c r="H191" s="15">
        <v>91903</v>
      </c>
      <c r="I191" s="14" t="s">
        <v>202</v>
      </c>
      <c r="J191" s="16">
        <v>4850.130000000001</v>
      </c>
      <c r="K191" s="16">
        <v>0</v>
      </c>
      <c r="L191" s="17">
        <f t="shared" si="14"/>
        <v>4850.130000000001</v>
      </c>
      <c r="N191" s="24">
        <v>91903</v>
      </c>
      <c r="O191" s="23" t="s">
        <v>202</v>
      </c>
      <c r="P191" s="25">
        <v>4850.130000000001</v>
      </c>
      <c r="Q191" s="25">
        <v>0</v>
      </c>
      <c r="R191" s="26">
        <v>4850.130000000001</v>
      </c>
    </row>
    <row r="192" spans="1:18">
      <c r="A192" s="10">
        <v>91904</v>
      </c>
      <c r="B192" t="s">
        <v>203</v>
      </c>
      <c r="C192" s="9">
        <f t="shared" si="11"/>
        <v>9376.9</v>
      </c>
      <c r="D192" s="9">
        <f t="shared" si="12"/>
        <v>769.26999999999987</v>
      </c>
      <c r="E192" s="7">
        <f t="shared" si="13"/>
        <v>10146.17</v>
      </c>
      <c r="F192" s="7" t="e">
        <f t="shared" si="10"/>
        <v>#REF!</v>
      </c>
      <c r="H192" s="15">
        <v>91904</v>
      </c>
      <c r="I192" s="14" t="s">
        <v>203</v>
      </c>
      <c r="J192" s="16">
        <v>9376.9</v>
      </c>
      <c r="K192" s="16">
        <v>769.26999999999987</v>
      </c>
      <c r="L192" s="17">
        <f t="shared" si="14"/>
        <v>10146.17</v>
      </c>
      <c r="N192" s="24">
        <v>91904</v>
      </c>
      <c r="O192" s="23" t="s">
        <v>203</v>
      </c>
      <c r="P192" s="25">
        <v>9376.9</v>
      </c>
      <c r="Q192" s="25">
        <v>769.26999999999987</v>
      </c>
      <c r="R192" s="26">
        <v>10146.17</v>
      </c>
    </row>
    <row r="193" spans="1:18">
      <c r="A193" s="10">
        <v>91908</v>
      </c>
      <c r="B193" t="s">
        <v>204</v>
      </c>
      <c r="C193" s="9">
        <f t="shared" si="11"/>
        <v>5141.5</v>
      </c>
      <c r="D193" s="9">
        <f t="shared" si="12"/>
        <v>0</v>
      </c>
      <c r="E193" s="7">
        <f t="shared" si="13"/>
        <v>5141.5</v>
      </c>
      <c r="F193" s="7" t="e">
        <f t="shared" si="10"/>
        <v>#REF!</v>
      </c>
      <c r="H193" s="15">
        <v>91908</v>
      </c>
      <c r="I193" s="14" t="s">
        <v>204</v>
      </c>
      <c r="J193" s="16">
        <v>5141.5</v>
      </c>
      <c r="K193" s="16">
        <v>0</v>
      </c>
      <c r="L193" s="17">
        <f t="shared" si="14"/>
        <v>5141.5</v>
      </c>
      <c r="N193" s="24">
        <v>91908</v>
      </c>
      <c r="O193" s="23" t="s">
        <v>204</v>
      </c>
      <c r="P193" s="25">
        <v>5141.5</v>
      </c>
      <c r="Q193" s="25">
        <v>0</v>
      </c>
      <c r="R193" s="26">
        <v>5141.5</v>
      </c>
    </row>
    <row r="194" spans="1:18">
      <c r="A194" s="10">
        <v>91911</v>
      </c>
      <c r="B194" t="s">
        <v>205</v>
      </c>
      <c r="C194" s="9">
        <f t="shared" si="11"/>
        <v>189206.82485599999</v>
      </c>
      <c r="D194" s="9">
        <f t="shared" si="12"/>
        <v>0</v>
      </c>
      <c r="E194" s="7">
        <f t="shared" si="13"/>
        <v>189206.82485599999</v>
      </c>
      <c r="F194" s="7" t="e">
        <f t="shared" ref="F194:F257" si="15">ROUND($F$889*(D194/$D$889),2)</f>
        <v>#REF!</v>
      </c>
      <c r="H194" s="15">
        <v>91911</v>
      </c>
      <c r="I194" s="14" t="s">
        <v>205</v>
      </c>
      <c r="J194" s="16">
        <v>191520.77999999997</v>
      </c>
      <c r="K194" s="16">
        <v>0</v>
      </c>
      <c r="L194" s="17">
        <f t="shared" si="14"/>
        <v>191520.77999999997</v>
      </c>
      <c r="N194" s="24">
        <v>91911</v>
      </c>
      <c r="O194" s="23" t="s">
        <v>205</v>
      </c>
      <c r="P194" s="25">
        <v>189206.82485599999</v>
      </c>
      <c r="Q194" s="25">
        <v>0</v>
      </c>
      <c r="R194" s="26">
        <v>189206.82485599999</v>
      </c>
    </row>
    <row r="195" spans="1:18">
      <c r="A195" s="10">
        <v>91917</v>
      </c>
      <c r="B195" t="s">
        <v>206</v>
      </c>
      <c r="C195" s="9">
        <f t="shared" ref="C195:C258" si="16">VLOOKUP(A195,$N$2:$R$887,3,FALSE)</f>
        <v>6170.369999999999</v>
      </c>
      <c r="D195" s="9">
        <f t="shared" ref="D195:D258" si="17">VLOOKUP(A195,$N$2:$R$887,4,FALSE)</f>
        <v>0</v>
      </c>
      <c r="E195" s="7">
        <f t="shared" ref="E195:E258" si="18">C195+D195</f>
        <v>6170.369999999999</v>
      </c>
      <c r="F195" s="7" t="e">
        <f t="shared" si="15"/>
        <v>#REF!</v>
      </c>
      <c r="H195" s="15">
        <v>91917</v>
      </c>
      <c r="I195" s="14" t="s">
        <v>206</v>
      </c>
      <c r="J195" s="16">
        <v>6170.369999999999</v>
      </c>
      <c r="K195" s="16">
        <v>0</v>
      </c>
      <c r="L195" s="17">
        <f t="shared" si="14"/>
        <v>6170.369999999999</v>
      </c>
      <c r="N195" s="24">
        <v>91917</v>
      </c>
      <c r="O195" s="23" t="s">
        <v>206</v>
      </c>
      <c r="P195" s="25">
        <v>6170.369999999999</v>
      </c>
      <c r="Q195" s="25">
        <v>0</v>
      </c>
      <c r="R195" s="26">
        <v>6170.369999999999</v>
      </c>
    </row>
    <row r="196" spans="1:18">
      <c r="A196" s="10">
        <v>91921</v>
      </c>
      <c r="B196" t="s">
        <v>207</v>
      </c>
      <c r="C196" s="9">
        <f t="shared" si="16"/>
        <v>132092.32656800002</v>
      </c>
      <c r="D196" s="9">
        <f t="shared" si="17"/>
        <v>0</v>
      </c>
      <c r="E196" s="7">
        <f t="shared" si="18"/>
        <v>132092.32656800002</v>
      </c>
      <c r="F196" s="7" t="e">
        <f t="shared" si="15"/>
        <v>#REF!</v>
      </c>
      <c r="H196" s="15">
        <v>91921</v>
      </c>
      <c r="I196" s="14" t="s">
        <v>207</v>
      </c>
      <c r="J196" s="16">
        <v>133446.62</v>
      </c>
      <c r="K196" s="16">
        <v>0</v>
      </c>
      <c r="L196" s="17">
        <f t="shared" si="14"/>
        <v>133446.62</v>
      </c>
      <c r="N196" s="24">
        <v>91921</v>
      </c>
      <c r="O196" s="23" t="s">
        <v>207</v>
      </c>
      <c r="P196" s="25">
        <v>132092.32656800002</v>
      </c>
      <c r="Q196" s="25">
        <v>0</v>
      </c>
      <c r="R196" s="26">
        <v>132092.32656800002</v>
      </c>
    </row>
    <row r="197" spans="1:18">
      <c r="A197" s="10">
        <v>92001</v>
      </c>
      <c r="B197" t="s">
        <v>208</v>
      </c>
      <c r="C197" s="9">
        <f t="shared" si="16"/>
        <v>713686.53434399993</v>
      </c>
      <c r="D197" s="9">
        <f t="shared" si="17"/>
        <v>0</v>
      </c>
      <c r="E197" s="7">
        <f t="shared" si="18"/>
        <v>713686.53434399993</v>
      </c>
      <c r="F197" s="7" t="e">
        <f t="shared" si="15"/>
        <v>#REF!</v>
      </c>
      <c r="H197" s="15">
        <v>92001</v>
      </c>
      <c r="I197" s="14" t="s">
        <v>208</v>
      </c>
      <c r="J197" s="16">
        <v>716593.71</v>
      </c>
      <c r="K197" s="16">
        <v>0</v>
      </c>
      <c r="L197" s="17">
        <f t="shared" si="14"/>
        <v>716593.71</v>
      </c>
      <c r="N197" s="24">
        <v>92001</v>
      </c>
      <c r="O197" s="23" t="s">
        <v>208</v>
      </c>
      <c r="P197" s="25">
        <v>713686.53434399993</v>
      </c>
      <c r="Q197" s="25">
        <v>0</v>
      </c>
      <c r="R197" s="26">
        <v>713686.53434399993</v>
      </c>
    </row>
    <row r="198" spans="1:18">
      <c r="A198" s="10">
        <v>92005</v>
      </c>
      <c r="B198" t="s">
        <v>209</v>
      </c>
      <c r="C198" s="9">
        <f t="shared" si="16"/>
        <v>27464.350000000002</v>
      </c>
      <c r="D198" s="9">
        <f t="shared" si="17"/>
        <v>0</v>
      </c>
      <c r="E198" s="7">
        <f t="shared" si="18"/>
        <v>27464.350000000002</v>
      </c>
      <c r="F198" s="7" t="e">
        <f t="shared" si="15"/>
        <v>#REF!</v>
      </c>
      <c r="H198" s="15">
        <v>92005</v>
      </c>
      <c r="I198" s="14" t="s">
        <v>209</v>
      </c>
      <c r="J198" s="16">
        <v>27464.350000000002</v>
      </c>
      <c r="K198" s="16">
        <v>0</v>
      </c>
      <c r="L198" s="17">
        <f t="shared" ref="L198:L261" si="19">J198+K198</f>
        <v>27464.350000000002</v>
      </c>
      <c r="N198" s="24">
        <v>92005</v>
      </c>
      <c r="O198" s="23" t="s">
        <v>209</v>
      </c>
      <c r="P198" s="25">
        <v>27464.350000000002</v>
      </c>
      <c r="Q198" s="25">
        <v>0</v>
      </c>
      <c r="R198" s="26">
        <v>27464.350000000002</v>
      </c>
    </row>
    <row r="199" spans="1:18">
      <c r="A199" s="10">
        <v>92011</v>
      </c>
      <c r="B199" t="s">
        <v>210</v>
      </c>
      <c r="C199" s="9">
        <f t="shared" si="16"/>
        <v>76058.626695999992</v>
      </c>
      <c r="D199" s="9">
        <f t="shared" si="17"/>
        <v>0</v>
      </c>
      <c r="E199" s="7">
        <f t="shared" si="18"/>
        <v>76058.626695999992</v>
      </c>
      <c r="F199" s="7" t="e">
        <f t="shared" si="15"/>
        <v>#REF!</v>
      </c>
      <c r="H199" s="15">
        <v>92011</v>
      </c>
      <c r="I199" s="14" t="s">
        <v>210</v>
      </c>
      <c r="J199" s="16">
        <v>76799.08</v>
      </c>
      <c r="K199" s="16">
        <v>0</v>
      </c>
      <c r="L199" s="17">
        <f t="shared" si="19"/>
        <v>76799.08</v>
      </c>
      <c r="N199" s="24">
        <v>92011</v>
      </c>
      <c r="O199" s="23" t="s">
        <v>210</v>
      </c>
      <c r="P199" s="25">
        <v>76058.626695999992</v>
      </c>
      <c r="Q199" s="25">
        <v>0</v>
      </c>
      <c r="R199" s="26">
        <v>76058.626695999992</v>
      </c>
    </row>
    <row r="200" spans="1:18">
      <c r="A200" s="10">
        <v>92017</v>
      </c>
      <c r="B200" t="s">
        <v>211</v>
      </c>
      <c r="C200" s="9">
        <f t="shared" si="16"/>
        <v>15877.480000000001</v>
      </c>
      <c r="D200" s="9">
        <f t="shared" si="17"/>
        <v>0</v>
      </c>
      <c r="E200" s="7">
        <f t="shared" si="18"/>
        <v>15877.480000000001</v>
      </c>
      <c r="F200" s="7" t="e">
        <f t="shared" si="15"/>
        <v>#REF!</v>
      </c>
      <c r="H200" s="15">
        <v>92017</v>
      </c>
      <c r="I200" s="14" t="s">
        <v>211</v>
      </c>
      <c r="J200" s="16">
        <v>15877.480000000001</v>
      </c>
      <c r="K200" s="16">
        <v>0</v>
      </c>
      <c r="L200" s="17">
        <f t="shared" si="19"/>
        <v>15877.480000000001</v>
      </c>
      <c r="N200" s="24">
        <v>92017</v>
      </c>
      <c r="O200" s="23" t="s">
        <v>211</v>
      </c>
      <c r="P200" s="25">
        <v>15877.480000000001</v>
      </c>
      <c r="Q200" s="25">
        <v>0</v>
      </c>
      <c r="R200" s="26">
        <v>15877.480000000001</v>
      </c>
    </row>
    <row r="201" spans="1:18">
      <c r="A201" s="10">
        <v>92021</v>
      </c>
      <c r="B201" t="s">
        <v>212</v>
      </c>
      <c r="C201" s="9">
        <f t="shared" si="16"/>
        <v>47197.855343999996</v>
      </c>
      <c r="D201" s="9">
        <f t="shared" si="17"/>
        <v>0</v>
      </c>
      <c r="E201" s="7">
        <f t="shared" si="18"/>
        <v>47197.855343999996</v>
      </c>
      <c r="F201" s="7" t="e">
        <f t="shared" si="15"/>
        <v>#REF!</v>
      </c>
      <c r="H201" s="15">
        <v>92021</v>
      </c>
      <c r="I201" s="14" t="s">
        <v>212</v>
      </c>
      <c r="J201" s="16">
        <v>47541.039999999994</v>
      </c>
      <c r="K201" s="16">
        <v>0</v>
      </c>
      <c r="L201" s="17">
        <f t="shared" si="19"/>
        <v>47541.039999999994</v>
      </c>
      <c r="N201" s="24">
        <v>92021</v>
      </c>
      <c r="O201" s="23" t="s">
        <v>212</v>
      </c>
      <c r="P201" s="25">
        <v>47197.855343999996</v>
      </c>
      <c r="Q201" s="25">
        <v>0</v>
      </c>
      <c r="R201" s="26">
        <v>47197.855343999996</v>
      </c>
    </row>
    <row r="202" spans="1:18">
      <c r="A202" s="10">
        <v>92101</v>
      </c>
      <c r="B202" t="s">
        <v>213</v>
      </c>
      <c r="C202" s="9">
        <f t="shared" si="16"/>
        <v>347958.14415999997</v>
      </c>
      <c r="D202" s="9">
        <f t="shared" si="17"/>
        <v>0</v>
      </c>
      <c r="E202" s="7">
        <f t="shared" si="18"/>
        <v>347958.14415999997</v>
      </c>
      <c r="F202" s="7" t="e">
        <f t="shared" si="15"/>
        <v>#REF!</v>
      </c>
      <c r="H202" s="15">
        <v>92101</v>
      </c>
      <c r="I202" s="14" t="s">
        <v>213</v>
      </c>
      <c r="J202" s="16">
        <v>350027.41</v>
      </c>
      <c r="K202" s="16">
        <v>0</v>
      </c>
      <c r="L202" s="17">
        <f t="shared" si="19"/>
        <v>350027.41</v>
      </c>
      <c r="N202" s="24">
        <v>92101</v>
      </c>
      <c r="O202" s="23" t="s">
        <v>213</v>
      </c>
      <c r="P202" s="25">
        <v>347958.14415999997</v>
      </c>
      <c r="Q202" s="25">
        <v>0</v>
      </c>
      <c r="R202" s="26">
        <v>347958.14415999997</v>
      </c>
    </row>
    <row r="203" spans="1:18">
      <c r="A203" s="10">
        <v>92104</v>
      </c>
      <c r="B203" t="s">
        <v>214</v>
      </c>
      <c r="C203" s="9">
        <f t="shared" si="16"/>
        <v>4789.9399999999996</v>
      </c>
      <c r="D203" s="9">
        <f t="shared" si="17"/>
        <v>0</v>
      </c>
      <c r="E203" s="7">
        <f t="shared" si="18"/>
        <v>4789.9399999999996</v>
      </c>
      <c r="F203" s="7" t="e">
        <f t="shared" si="15"/>
        <v>#REF!</v>
      </c>
      <c r="H203" s="15">
        <v>92104</v>
      </c>
      <c r="I203" s="14" t="s">
        <v>214</v>
      </c>
      <c r="J203" s="16">
        <v>4789.9399999999996</v>
      </c>
      <c r="K203" s="16">
        <v>0</v>
      </c>
      <c r="L203" s="17">
        <f t="shared" si="19"/>
        <v>4789.9399999999996</v>
      </c>
      <c r="N203" s="24">
        <v>92104</v>
      </c>
      <c r="O203" s="23" t="s">
        <v>214</v>
      </c>
      <c r="P203" s="25">
        <v>4789.9399999999996</v>
      </c>
      <c r="Q203" s="25">
        <v>0</v>
      </c>
      <c r="R203" s="26">
        <v>4789.9399999999996</v>
      </c>
    </row>
    <row r="204" spans="1:18">
      <c r="A204" s="10">
        <v>92109</v>
      </c>
      <c r="B204" t="s">
        <v>215</v>
      </c>
      <c r="C204" s="9">
        <f t="shared" si="16"/>
        <v>86511.510000000009</v>
      </c>
      <c r="D204" s="9">
        <f t="shared" si="17"/>
        <v>0</v>
      </c>
      <c r="E204" s="7">
        <f t="shared" si="18"/>
        <v>86511.510000000009</v>
      </c>
      <c r="F204" s="7" t="e">
        <f t="shared" si="15"/>
        <v>#REF!</v>
      </c>
      <c r="H204" s="15">
        <v>92109</v>
      </c>
      <c r="I204" s="14" t="s">
        <v>215</v>
      </c>
      <c r="J204" s="16">
        <v>86511.510000000009</v>
      </c>
      <c r="K204" s="16">
        <v>0</v>
      </c>
      <c r="L204" s="17">
        <f t="shared" si="19"/>
        <v>86511.510000000009</v>
      </c>
      <c r="N204" s="24">
        <v>92109</v>
      </c>
      <c r="O204" s="23" t="s">
        <v>215</v>
      </c>
      <c r="P204" s="25">
        <v>86511.510000000009</v>
      </c>
      <c r="Q204" s="25">
        <v>0</v>
      </c>
      <c r="R204" s="26">
        <v>86511.510000000009</v>
      </c>
    </row>
    <row r="205" spans="1:18">
      <c r="A205" s="10">
        <v>92111</v>
      </c>
      <c r="B205" t="s">
        <v>216</v>
      </c>
      <c r="C205" s="9">
        <f t="shared" si="16"/>
        <v>209465.72389600001</v>
      </c>
      <c r="D205" s="9">
        <f t="shared" si="17"/>
        <v>0</v>
      </c>
      <c r="E205" s="7">
        <f t="shared" si="18"/>
        <v>209465.72389600001</v>
      </c>
      <c r="F205" s="7" t="e">
        <f t="shared" si="15"/>
        <v>#REF!</v>
      </c>
      <c r="H205" s="15">
        <v>92111</v>
      </c>
      <c r="I205" s="14" t="s">
        <v>216</v>
      </c>
      <c r="J205" s="16">
        <v>211466.49</v>
      </c>
      <c r="K205" s="16">
        <v>0</v>
      </c>
      <c r="L205" s="17">
        <f t="shared" si="19"/>
        <v>211466.49</v>
      </c>
      <c r="N205" s="24">
        <v>92111</v>
      </c>
      <c r="O205" s="23" t="s">
        <v>216</v>
      </c>
      <c r="P205" s="25">
        <v>209465.72389600001</v>
      </c>
      <c r="Q205" s="25">
        <v>0</v>
      </c>
      <c r="R205" s="26">
        <v>209465.72389600001</v>
      </c>
    </row>
    <row r="206" spans="1:18">
      <c r="A206" s="10">
        <v>92113</v>
      </c>
      <c r="B206" t="s">
        <v>217</v>
      </c>
      <c r="C206" s="9">
        <f t="shared" si="16"/>
        <v>10576.96</v>
      </c>
      <c r="D206" s="9">
        <f t="shared" si="17"/>
        <v>15783.28</v>
      </c>
      <c r="E206" s="7">
        <f t="shared" si="18"/>
        <v>26360.239999999998</v>
      </c>
      <c r="F206" s="7" t="e">
        <f t="shared" si="15"/>
        <v>#REF!</v>
      </c>
      <c r="H206" s="15">
        <v>92113</v>
      </c>
      <c r="I206" s="14" t="s">
        <v>217</v>
      </c>
      <c r="J206" s="16">
        <v>10576.96</v>
      </c>
      <c r="K206" s="16">
        <v>15783.28</v>
      </c>
      <c r="L206" s="17">
        <f t="shared" si="19"/>
        <v>26360.239999999998</v>
      </c>
      <c r="N206" s="24">
        <v>92113</v>
      </c>
      <c r="O206" s="23" t="s">
        <v>217</v>
      </c>
      <c r="P206" s="25">
        <v>10576.96</v>
      </c>
      <c r="Q206" s="25">
        <v>15783.28</v>
      </c>
      <c r="R206" s="26">
        <v>26360.239999999998</v>
      </c>
    </row>
    <row r="207" spans="1:18">
      <c r="A207" s="10">
        <v>92201</v>
      </c>
      <c r="B207" t="s">
        <v>218</v>
      </c>
      <c r="C207" s="9">
        <f t="shared" si="16"/>
        <v>423384.19373600004</v>
      </c>
      <c r="D207" s="9">
        <f t="shared" si="17"/>
        <v>0</v>
      </c>
      <c r="E207" s="7">
        <f t="shared" si="18"/>
        <v>423384.19373600004</v>
      </c>
      <c r="F207" s="7" t="e">
        <f t="shared" si="15"/>
        <v>#REF!</v>
      </c>
      <c r="H207" s="15">
        <v>92201</v>
      </c>
      <c r="I207" s="14" t="s">
        <v>218</v>
      </c>
      <c r="J207" s="16">
        <v>424880.83</v>
      </c>
      <c r="K207" s="16">
        <v>0</v>
      </c>
      <c r="L207" s="17">
        <f t="shared" si="19"/>
        <v>424880.83</v>
      </c>
      <c r="N207" s="24">
        <v>92201</v>
      </c>
      <c r="O207" s="23" t="s">
        <v>218</v>
      </c>
      <c r="P207" s="25">
        <v>423384.19373600004</v>
      </c>
      <c r="Q207" s="25">
        <v>0</v>
      </c>
      <c r="R207" s="26">
        <v>423384.19373600004</v>
      </c>
    </row>
    <row r="208" spans="1:18">
      <c r="A208" s="10">
        <v>92301</v>
      </c>
      <c r="B208" t="s">
        <v>219</v>
      </c>
      <c r="C208" s="9">
        <f t="shared" si="16"/>
        <v>2032122.6280240004</v>
      </c>
      <c r="D208" s="9">
        <f t="shared" si="17"/>
        <v>0</v>
      </c>
      <c r="E208" s="7">
        <f t="shared" si="18"/>
        <v>2032122.6280240004</v>
      </c>
      <c r="F208" s="7" t="e">
        <f t="shared" si="15"/>
        <v>#REF!</v>
      </c>
      <c r="H208" s="15">
        <v>92301</v>
      </c>
      <c r="I208" s="14" t="s">
        <v>219</v>
      </c>
      <c r="J208" s="16">
        <v>2041913.9900000005</v>
      </c>
      <c r="K208" s="16">
        <v>0</v>
      </c>
      <c r="L208" s="17">
        <f t="shared" si="19"/>
        <v>2041913.9900000005</v>
      </c>
      <c r="N208" s="24">
        <v>92301</v>
      </c>
      <c r="O208" s="23" t="s">
        <v>219</v>
      </c>
      <c r="P208" s="25">
        <v>2032122.6280240004</v>
      </c>
      <c r="Q208" s="25">
        <v>0</v>
      </c>
      <c r="R208" s="26">
        <v>2032122.6280240004</v>
      </c>
    </row>
    <row r="209" spans="1:18">
      <c r="A209" s="10">
        <v>92302</v>
      </c>
      <c r="B209" t="s">
        <v>220</v>
      </c>
      <c r="C209" s="9">
        <f t="shared" si="16"/>
        <v>115111.82999999999</v>
      </c>
      <c r="D209" s="9">
        <f t="shared" si="17"/>
        <v>0</v>
      </c>
      <c r="E209" s="7">
        <f t="shared" si="18"/>
        <v>115111.82999999999</v>
      </c>
      <c r="F209" s="7" t="e">
        <f t="shared" si="15"/>
        <v>#REF!</v>
      </c>
      <c r="H209" s="15">
        <v>92302</v>
      </c>
      <c r="I209" s="14" t="s">
        <v>220</v>
      </c>
      <c r="J209" s="16">
        <v>115111.82999999999</v>
      </c>
      <c r="K209" s="16">
        <v>0</v>
      </c>
      <c r="L209" s="17">
        <f t="shared" si="19"/>
        <v>115111.82999999999</v>
      </c>
      <c r="N209" s="24">
        <v>92302</v>
      </c>
      <c r="O209" s="23" t="s">
        <v>220</v>
      </c>
      <c r="P209" s="25">
        <v>115111.82999999999</v>
      </c>
      <c r="Q209" s="25">
        <v>0</v>
      </c>
      <c r="R209" s="26">
        <v>115111.82999999999</v>
      </c>
    </row>
    <row r="210" spans="1:18">
      <c r="A210" s="10">
        <v>92311</v>
      </c>
      <c r="B210" t="s">
        <v>221</v>
      </c>
      <c r="C210" s="9">
        <f t="shared" si="16"/>
        <v>838950.70568799996</v>
      </c>
      <c r="D210" s="9">
        <f t="shared" si="17"/>
        <v>0</v>
      </c>
      <c r="E210" s="7">
        <f t="shared" si="18"/>
        <v>838950.70568799996</v>
      </c>
      <c r="F210" s="7" t="e">
        <f t="shared" si="15"/>
        <v>#REF!</v>
      </c>
      <c r="H210" s="15">
        <v>92311</v>
      </c>
      <c r="I210" s="14" t="s">
        <v>221</v>
      </c>
      <c r="J210" s="16">
        <v>847163.12999999989</v>
      </c>
      <c r="K210" s="16">
        <v>0</v>
      </c>
      <c r="L210" s="17">
        <f t="shared" si="19"/>
        <v>847163.12999999989</v>
      </c>
      <c r="N210" s="24">
        <v>92311</v>
      </c>
      <c r="O210" s="23" t="s">
        <v>221</v>
      </c>
      <c r="P210" s="25">
        <v>838950.70568799996</v>
      </c>
      <c r="Q210" s="25">
        <v>0</v>
      </c>
      <c r="R210" s="26">
        <v>838950.70568799996</v>
      </c>
    </row>
    <row r="211" spans="1:18">
      <c r="A211" s="10">
        <v>92317</v>
      </c>
      <c r="B211" t="s">
        <v>222</v>
      </c>
      <c r="C211" s="9">
        <f t="shared" si="16"/>
        <v>20215.14</v>
      </c>
      <c r="D211" s="9">
        <f t="shared" si="17"/>
        <v>0</v>
      </c>
      <c r="E211" s="7">
        <f t="shared" si="18"/>
        <v>20215.14</v>
      </c>
      <c r="F211" s="7" t="e">
        <f t="shared" si="15"/>
        <v>#REF!</v>
      </c>
      <c r="H211" s="15">
        <v>92317</v>
      </c>
      <c r="I211" s="14" t="s">
        <v>222</v>
      </c>
      <c r="J211" s="16">
        <v>20215.14</v>
      </c>
      <c r="K211" s="16">
        <v>0</v>
      </c>
      <c r="L211" s="17">
        <f t="shared" si="19"/>
        <v>20215.14</v>
      </c>
      <c r="N211" s="24">
        <v>92317</v>
      </c>
      <c r="O211" s="23" t="s">
        <v>222</v>
      </c>
      <c r="P211" s="25">
        <v>20215.14</v>
      </c>
      <c r="Q211" s="25">
        <v>0</v>
      </c>
      <c r="R211" s="26">
        <v>20215.14</v>
      </c>
    </row>
    <row r="212" spans="1:18">
      <c r="A212" s="10">
        <v>92321</v>
      </c>
      <c r="B212" t="s">
        <v>223</v>
      </c>
      <c r="C212" s="9">
        <f t="shared" si="16"/>
        <v>471342.64290400001</v>
      </c>
      <c r="D212" s="9">
        <f t="shared" si="17"/>
        <v>0</v>
      </c>
      <c r="E212" s="7">
        <f t="shared" si="18"/>
        <v>471342.64290400001</v>
      </c>
      <c r="F212" s="7" t="e">
        <f t="shared" si="15"/>
        <v>#REF!</v>
      </c>
      <c r="H212" s="15">
        <v>92321</v>
      </c>
      <c r="I212" s="14" t="s">
        <v>223</v>
      </c>
      <c r="J212" s="16">
        <v>474844.92999999993</v>
      </c>
      <c r="K212" s="16">
        <v>0</v>
      </c>
      <c r="L212" s="17">
        <f t="shared" si="19"/>
        <v>474844.92999999993</v>
      </c>
      <c r="N212" s="24">
        <v>92321</v>
      </c>
      <c r="O212" s="23" t="s">
        <v>223</v>
      </c>
      <c r="P212" s="25">
        <v>471342.64290400001</v>
      </c>
      <c r="Q212" s="25">
        <v>0</v>
      </c>
      <c r="R212" s="26">
        <v>471342.64290400001</v>
      </c>
    </row>
    <row r="213" spans="1:18">
      <c r="A213" s="10">
        <v>92327</v>
      </c>
      <c r="B213" t="s">
        <v>224</v>
      </c>
      <c r="C213" s="9">
        <f t="shared" si="16"/>
        <v>4856.9399999999996</v>
      </c>
      <c r="D213" s="9">
        <f t="shared" si="17"/>
        <v>0</v>
      </c>
      <c r="E213" s="7">
        <f t="shared" si="18"/>
        <v>4856.9399999999996</v>
      </c>
      <c r="F213" s="7" t="e">
        <f t="shared" si="15"/>
        <v>#REF!</v>
      </c>
      <c r="H213" s="15">
        <v>92327</v>
      </c>
      <c r="I213" s="14" t="s">
        <v>224</v>
      </c>
      <c r="J213" s="16">
        <v>4856.9399999999996</v>
      </c>
      <c r="K213" s="16">
        <v>0</v>
      </c>
      <c r="L213" s="17">
        <f t="shared" si="19"/>
        <v>4856.9399999999996</v>
      </c>
      <c r="N213" s="24">
        <v>92327</v>
      </c>
      <c r="O213" s="23" t="s">
        <v>224</v>
      </c>
      <c r="P213" s="25">
        <v>4856.9399999999996</v>
      </c>
      <c r="Q213" s="25">
        <v>0</v>
      </c>
      <c r="R213" s="26">
        <v>4856.9399999999996</v>
      </c>
    </row>
    <row r="214" spans="1:18">
      <c r="A214" s="10">
        <v>92331</v>
      </c>
      <c r="B214" t="s">
        <v>225</v>
      </c>
      <c r="C214" s="9">
        <f t="shared" si="16"/>
        <v>58091.723224000001</v>
      </c>
      <c r="D214" s="9">
        <f t="shared" si="17"/>
        <v>0</v>
      </c>
      <c r="E214" s="7">
        <f t="shared" si="18"/>
        <v>58091.723224000001</v>
      </c>
      <c r="F214" s="7" t="e">
        <f t="shared" si="15"/>
        <v>#REF!</v>
      </c>
      <c r="H214" s="15">
        <v>92331</v>
      </c>
      <c r="I214" s="14" t="s">
        <v>225</v>
      </c>
      <c r="J214" s="16">
        <v>58875.29</v>
      </c>
      <c r="K214" s="16">
        <v>0</v>
      </c>
      <c r="L214" s="17">
        <f t="shared" si="19"/>
        <v>58875.29</v>
      </c>
      <c r="N214" s="24">
        <v>92331</v>
      </c>
      <c r="O214" s="23" t="s">
        <v>225</v>
      </c>
      <c r="P214" s="25">
        <v>58091.723224000001</v>
      </c>
      <c r="Q214" s="25">
        <v>0</v>
      </c>
      <c r="R214" s="26">
        <v>58091.723224000001</v>
      </c>
    </row>
    <row r="215" spans="1:18">
      <c r="A215" s="10">
        <v>92341</v>
      </c>
      <c r="B215" t="s">
        <v>226</v>
      </c>
      <c r="C215" s="9">
        <f t="shared" si="16"/>
        <v>3240.7399999999993</v>
      </c>
      <c r="D215" s="9">
        <f t="shared" si="17"/>
        <v>0</v>
      </c>
      <c r="E215" s="7">
        <f t="shared" si="18"/>
        <v>3240.7399999999993</v>
      </c>
      <c r="F215" s="7" t="e">
        <f t="shared" si="15"/>
        <v>#REF!</v>
      </c>
      <c r="H215" s="15">
        <v>92341</v>
      </c>
      <c r="I215" s="14" t="s">
        <v>226</v>
      </c>
      <c r="J215" s="16">
        <v>3240.7399999999993</v>
      </c>
      <c r="K215" s="16">
        <v>0</v>
      </c>
      <c r="L215" s="17">
        <f t="shared" si="19"/>
        <v>3240.7399999999993</v>
      </c>
      <c r="N215" s="24">
        <v>92341</v>
      </c>
      <c r="O215" s="23" t="s">
        <v>226</v>
      </c>
      <c r="P215" s="25">
        <v>3240.7399999999993</v>
      </c>
      <c r="Q215" s="25">
        <v>0</v>
      </c>
      <c r="R215" s="26">
        <v>3240.7399999999993</v>
      </c>
    </row>
    <row r="216" spans="1:18">
      <c r="A216" s="10">
        <v>92351</v>
      </c>
      <c r="B216" t="s">
        <v>227</v>
      </c>
      <c r="C216" s="9">
        <f t="shared" si="16"/>
        <v>10395.547672000001</v>
      </c>
      <c r="D216" s="9">
        <f t="shared" si="17"/>
        <v>2874.6699999999996</v>
      </c>
      <c r="E216" s="7">
        <f t="shared" si="18"/>
        <v>13270.217672000001</v>
      </c>
      <c r="F216" s="7" t="e">
        <f t="shared" si="15"/>
        <v>#REF!</v>
      </c>
      <c r="H216" s="15">
        <v>92351</v>
      </c>
      <c r="I216" s="14" t="s">
        <v>227</v>
      </c>
      <c r="J216" s="16">
        <v>10498.82</v>
      </c>
      <c r="K216" s="16">
        <v>2874.6699999999996</v>
      </c>
      <c r="L216" s="17">
        <f t="shared" si="19"/>
        <v>13373.49</v>
      </c>
      <c r="N216" s="24">
        <v>92351</v>
      </c>
      <c r="O216" s="23" t="s">
        <v>227</v>
      </c>
      <c r="P216" s="25">
        <v>10395.547672000001</v>
      </c>
      <c r="Q216" s="25">
        <v>2874.6699999999996</v>
      </c>
      <c r="R216" s="26">
        <v>13270.217672000001</v>
      </c>
    </row>
    <row r="217" spans="1:18">
      <c r="A217" s="10">
        <v>92401</v>
      </c>
      <c r="B217" t="s">
        <v>228</v>
      </c>
      <c r="C217" s="9">
        <f t="shared" si="16"/>
        <v>1212862.1207840003</v>
      </c>
      <c r="D217" s="9">
        <f t="shared" si="17"/>
        <v>0</v>
      </c>
      <c r="E217" s="7">
        <f t="shared" si="18"/>
        <v>1212862.1207840003</v>
      </c>
      <c r="F217" s="7" t="e">
        <f t="shared" si="15"/>
        <v>#REF!</v>
      </c>
      <c r="H217" s="15">
        <v>92401</v>
      </c>
      <c r="I217" s="14" t="s">
        <v>228</v>
      </c>
      <c r="J217" s="16">
        <v>1219553.1900000002</v>
      </c>
      <c r="K217" s="16">
        <v>0</v>
      </c>
      <c r="L217" s="17">
        <f t="shared" si="19"/>
        <v>1219553.1900000002</v>
      </c>
      <c r="N217" s="24">
        <v>92401</v>
      </c>
      <c r="O217" s="23" t="s">
        <v>228</v>
      </c>
      <c r="P217" s="25">
        <v>1212862.1207840003</v>
      </c>
      <c r="Q217" s="25">
        <v>0</v>
      </c>
      <c r="R217" s="26">
        <v>1212862.1207840003</v>
      </c>
    </row>
    <row r="218" spans="1:18">
      <c r="A218" s="10">
        <v>92403</v>
      </c>
      <c r="B218" t="s">
        <v>229</v>
      </c>
      <c r="C218" s="9">
        <f t="shared" si="16"/>
        <v>7443.9000000000005</v>
      </c>
      <c r="D218" s="9">
        <f t="shared" si="17"/>
        <v>0</v>
      </c>
      <c r="E218" s="7">
        <f t="shared" si="18"/>
        <v>7443.9000000000005</v>
      </c>
      <c r="F218" s="7" t="e">
        <f t="shared" si="15"/>
        <v>#REF!</v>
      </c>
      <c r="H218" s="15">
        <v>92403</v>
      </c>
      <c r="I218" s="14" t="s">
        <v>229</v>
      </c>
      <c r="J218" s="16">
        <v>7443.9000000000005</v>
      </c>
      <c r="K218" s="16">
        <v>0</v>
      </c>
      <c r="L218" s="17">
        <f t="shared" si="19"/>
        <v>7443.9000000000005</v>
      </c>
      <c r="N218" s="24">
        <v>92403</v>
      </c>
      <c r="O218" s="23" t="s">
        <v>229</v>
      </c>
      <c r="P218" s="25">
        <v>7443.9000000000005</v>
      </c>
      <c r="Q218" s="25">
        <v>0</v>
      </c>
      <c r="R218" s="26">
        <v>7443.9000000000005</v>
      </c>
    </row>
    <row r="219" spans="1:18">
      <c r="A219" s="10">
        <v>92411</v>
      </c>
      <c r="B219" t="s">
        <v>230</v>
      </c>
      <c r="C219" s="9">
        <f t="shared" si="16"/>
        <v>170381.93460000001</v>
      </c>
      <c r="D219" s="9">
        <f t="shared" si="17"/>
        <v>0</v>
      </c>
      <c r="E219" s="7">
        <f t="shared" si="18"/>
        <v>170381.93460000001</v>
      </c>
      <c r="F219" s="7" t="e">
        <f t="shared" si="15"/>
        <v>#REF!</v>
      </c>
      <c r="H219" s="15">
        <v>92411</v>
      </c>
      <c r="I219" s="14" t="s">
        <v>230</v>
      </c>
      <c r="J219" s="16">
        <v>172446.25999999998</v>
      </c>
      <c r="K219" s="16">
        <v>0</v>
      </c>
      <c r="L219" s="17">
        <f t="shared" si="19"/>
        <v>172446.25999999998</v>
      </c>
      <c r="N219" s="24">
        <v>92411</v>
      </c>
      <c r="O219" s="23" t="s">
        <v>230</v>
      </c>
      <c r="P219" s="25">
        <v>170381.93460000001</v>
      </c>
      <c r="Q219" s="25">
        <v>0</v>
      </c>
      <c r="R219" s="26">
        <v>170381.93460000001</v>
      </c>
    </row>
    <row r="220" spans="1:18">
      <c r="A220" s="10">
        <v>92414</v>
      </c>
      <c r="B220" t="s">
        <v>231</v>
      </c>
      <c r="C220" s="9">
        <f t="shared" si="16"/>
        <v>2936.519040000001</v>
      </c>
      <c r="D220" s="9">
        <f t="shared" si="17"/>
        <v>0</v>
      </c>
      <c r="E220" s="7">
        <f t="shared" si="18"/>
        <v>2936.519040000001</v>
      </c>
      <c r="F220" s="7" t="e">
        <f t="shared" si="15"/>
        <v>#REF!</v>
      </c>
      <c r="H220" s="15">
        <v>92414</v>
      </c>
      <c r="I220" s="14" t="s">
        <v>231</v>
      </c>
      <c r="J220" s="16">
        <v>3045.48</v>
      </c>
      <c r="K220" s="16">
        <v>0</v>
      </c>
      <c r="L220" s="17">
        <f t="shared" si="19"/>
        <v>3045.48</v>
      </c>
      <c r="N220" s="24">
        <v>92414</v>
      </c>
      <c r="O220" s="23" t="s">
        <v>231</v>
      </c>
      <c r="P220" s="25">
        <v>2936.519040000001</v>
      </c>
      <c r="Q220" s="25">
        <v>0</v>
      </c>
      <c r="R220" s="26">
        <v>2936.519040000001</v>
      </c>
    </row>
    <row r="221" spans="1:18">
      <c r="A221" s="10">
        <v>92417</v>
      </c>
      <c r="B221" t="s">
        <v>232</v>
      </c>
      <c r="C221" s="9">
        <f t="shared" si="16"/>
        <v>4979.8999999999996</v>
      </c>
      <c r="D221" s="9">
        <f t="shared" si="17"/>
        <v>0</v>
      </c>
      <c r="E221" s="7">
        <f t="shared" si="18"/>
        <v>4979.8999999999996</v>
      </c>
      <c r="F221" s="7" t="e">
        <f t="shared" si="15"/>
        <v>#REF!</v>
      </c>
      <c r="H221" s="15">
        <v>92417</v>
      </c>
      <c r="I221" s="14" t="s">
        <v>232</v>
      </c>
      <c r="J221" s="16">
        <v>4979.8999999999996</v>
      </c>
      <c r="K221" s="16">
        <v>0</v>
      </c>
      <c r="L221" s="17">
        <f t="shared" si="19"/>
        <v>4979.8999999999996</v>
      </c>
      <c r="N221" s="24">
        <v>92417</v>
      </c>
      <c r="O221" s="23" t="s">
        <v>232</v>
      </c>
      <c r="P221" s="25">
        <v>4979.8999999999996</v>
      </c>
      <c r="Q221" s="25">
        <v>0</v>
      </c>
      <c r="R221" s="26">
        <v>4979.8999999999996</v>
      </c>
    </row>
    <row r="222" spans="1:18">
      <c r="A222" s="10">
        <v>92421</v>
      </c>
      <c r="B222" t="s">
        <v>233</v>
      </c>
      <c r="C222" s="9">
        <f t="shared" si="16"/>
        <v>6595.69</v>
      </c>
      <c r="D222" s="9">
        <f t="shared" si="17"/>
        <v>2835.9799999999996</v>
      </c>
      <c r="E222" s="7">
        <f t="shared" si="18"/>
        <v>9431.6699999999983</v>
      </c>
      <c r="F222" s="7" t="e">
        <f t="shared" si="15"/>
        <v>#REF!</v>
      </c>
      <c r="H222" s="15">
        <v>92421</v>
      </c>
      <c r="I222" s="14" t="s">
        <v>233</v>
      </c>
      <c r="J222" s="16">
        <v>6595.69</v>
      </c>
      <c r="K222" s="16">
        <v>2835.9799999999996</v>
      </c>
      <c r="L222" s="17">
        <f t="shared" si="19"/>
        <v>9431.6699999999983</v>
      </c>
      <c r="N222" s="24">
        <v>92421</v>
      </c>
      <c r="O222" s="23" t="s">
        <v>233</v>
      </c>
      <c r="P222" s="25">
        <v>6595.69</v>
      </c>
      <c r="Q222" s="25">
        <v>2835.9799999999996</v>
      </c>
      <c r="R222" s="26">
        <v>9431.6699999999983</v>
      </c>
    </row>
    <row r="223" spans="1:18">
      <c r="A223" s="10">
        <v>92427</v>
      </c>
      <c r="B223" t="s">
        <v>234</v>
      </c>
      <c r="C223" s="9">
        <f t="shared" si="16"/>
        <v>1488.25</v>
      </c>
      <c r="D223" s="9">
        <f t="shared" si="17"/>
        <v>0</v>
      </c>
      <c r="E223" s="7">
        <f t="shared" si="18"/>
        <v>1488.25</v>
      </c>
      <c r="F223" s="7" t="e">
        <f t="shared" si="15"/>
        <v>#REF!</v>
      </c>
      <c r="H223" s="15">
        <v>92427</v>
      </c>
      <c r="I223" s="14" t="s">
        <v>234</v>
      </c>
      <c r="J223" s="16">
        <v>1488.25</v>
      </c>
      <c r="K223" s="16">
        <v>0</v>
      </c>
      <c r="L223" s="17">
        <f t="shared" si="19"/>
        <v>1488.25</v>
      </c>
      <c r="N223" s="24">
        <v>92427</v>
      </c>
      <c r="O223" s="23" t="s">
        <v>234</v>
      </c>
      <c r="P223" s="25">
        <v>1488.25</v>
      </c>
      <c r="Q223" s="25">
        <v>0</v>
      </c>
      <c r="R223" s="26">
        <v>1488.25</v>
      </c>
    </row>
    <row r="224" spans="1:18">
      <c r="A224" s="10">
        <v>92431</v>
      </c>
      <c r="B224" t="s">
        <v>235</v>
      </c>
      <c r="C224" s="9">
        <f t="shared" si="16"/>
        <v>14480.212792</v>
      </c>
      <c r="D224" s="9">
        <f t="shared" si="17"/>
        <v>9223.5400000000009</v>
      </c>
      <c r="E224" s="7">
        <f t="shared" si="18"/>
        <v>23703.752791999999</v>
      </c>
      <c r="F224" s="7" t="e">
        <f t="shared" si="15"/>
        <v>#REF!</v>
      </c>
      <c r="H224" s="15">
        <v>92431</v>
      </c>
      <c r="I224" s="14" t="s">
        <v>235</v>
      </c>
      <c r="J224" s="16">
        <v>14791.4</v>
      </c>
      <c r="K224" s="16">
        <v>9223.5400000000009</v>
      </c>
      <c r="L224" s="17">
        <f t="shared" si="19"/>
        <v>24014.940000000002</v>
      </c>
      <c r="N224" s="24">
        <v>92431</v>
      </c>
      <c r="O224" s="23" t="s">
        <v>235</v>
      </c>
      <c r="P224" s="25">
        <v>14480.212792</v>
      </c>
      <c r="Q224" s="25">
        <v>9223.5400000000009</v>
      </c>
      <c r="R224" s="26">
        <v>23703.752791999999</v>
      </c>
    </row>
    <row r="225" spans="1:18">
      <c r="A225" s="10">
        <v>92441</v>
      </c>
      <c r="B225" t="s">
        <v>236</v>
      </c>
      <c r="C225" s="9">
        <f t="shared" si="16"/>
        <v>45945.484455999998</v>
      </c>
      <c r="D225" s="9">
        <f t="shared" si="17"/>
        <v>0</v>
      </c>
      <c r="E225" s="7">
        <f t="shared" si="18"/>
        <v>45945.484455999998</v>
      </c>
      <c r="F225" s="7" t="e">
        <f t="shared" si="15"/>
        <v>#REF!</v>
      </c>
      <c r="H225" s="15">
        <v>92441</v>
      </c>
      <c r="I225" s="14" t="s">
        <v>236</v>
      </c>
      <c r="J225" s="16">
        <v>46727.489999999991</v>
      </c>
      <c r="K225" s="16">
        <v>0</v>
      </c>
      <c r="L225" s="17">
        <f t="shared" si="19"/>
        <v>46727.489999999991</v>
      </c>
      <c r="N225" s="24">
        <v>92441</v>
      </c>
      <c r="O225" s="23" t="s">
        <v>236</v>
      </c>
      <c r="P225" s="25">
        <v>45945.484455999998</v>
      </c>
      <c r="Q225" s="25">
        <v>0</v>
      </c>
      <c r="R225" s="26">
        <v>45945.484455999998</v>
      </c>
    </row>
    <row r="226" spans="1:18">
      <c r="A226" s="10">
        <v>92444</v>
      </c>
      <c r="B226" t="s">
        <v>237</v>
      </c>
      <c r="C226" s="9">
        <f t="shared" si="16"/>
        <v>1911.7499999999998</v>
      </c>
      <c r="D226" s="9">
        <f t="shared" si="17"/>
        <v>0</v>
      </c>
      <c r="E226" s="7">
        <f t="shared" si="18"/>
        <v>1911.7499999999998</v>
      </c>
      <c r="F226" s="7" t="e">
        <f t="shared" si="15"/>
        <v>#REF!</v>
      </c>
      <c r="H226" s="15">
        <v>92444</v>
      </c>
      <c r="I226" s="14" t="s">
        <v>237</v>
      </c>
      <c r="J226" s="16">
        <v>1911.7499999999998</v>
      </c>
      <c r="K226" s="16">
        <v>0</v>
      </c>
      <c r="L226" s="17">
        <f t="shared" si="19"/>
        <v>1911.7499999999998</v>
      </c>
      <c r="N226" s="24">
        <v>92444</v>
      </c>
      <c r="O226" s="23" t="s">
        <v>237</v>
      </c>
      <c r="P226" s="25">
        <v>1911.7499999999998</v>
      </c>
      <c r="Q226" s="25">
        <v>0</v>
      </c>
      <c r="R226" s="26">
        <v>1911.7499999999998</v>
      </c>
    </row>
    <row r="227" spans="1:18">
      <c r="A227" s="10">
        <v>92451</v>
      </c>
      <c r="B227" t="s">
        <v>238</v>
      </c>
      <c r="C227" s="9">
        <f t="shared" si="16"/>
        <v>60065.087943999992</v>
      </c>
      <c r="D227" s="9">
        <f t="shared" si="17"/>
        <v>0</v>
      </c>
      <c r="E227" s="7">
        <f t="shared" si="18"/>
        <v>60065.087943999992</v>
      </c>
      <c r="F227" s="7" t="e">
        <f t="shared" si="15"/>
        <v>#REF!</v>
      </c>
      <c r="H227" s="15">
        <v>92451</v>
      </c>
      <c r="I227" s="14" t="s">
        <v>238</v>
      </c>
      <c r="J227" s="16">
        <v>60999.429999999993</v>
      </c>
      <c r="K227" s="16">
        <v>0</v>
      </c>
      <c r="L227" s="17">
        <f t="shared" si="19"/>
        <v>60999.429999999993</v>
      </c>
      <c r="N227" s="24">
        <v>92451</v>
      </c>
      <c r="O227" s="23" t="s">
        <v>238</v>
      </c>
      <c r="P227" s="25">
        <v>60065.087943999992</v>
      </c>
      <c r="Q227" s="25">
        <v>0</v>
      </c>
      <c r="R227" s="26">
        <v>60065.087943999992</v>
      </c>
    </row>
    <row r="228" spans="1:18">
      <c r="A228" s="10">
        <v>92461</v>
      </c>
      <c r="B228" t="s">
        <v>239</v>
      </c>
      <c r="C228" s="9">
        <f t="shared" si="16"/>
        <v>37124.029216000003</v>
      </c>
      <c r="D228" s="9">
        <f t="shared" si="17"/>
        <v>0</v>
      </c>
      <c r="E228" s="7">
        <f t="shared" si="18"/>
        <v>37124.029216000003</v>
      </c>
      <c r="F228" s="7" t="e">
        <f t="shared" si="15"/>
        <v>#REF!</v>
      </c>
      <c r="H228" s="15">
        <v>92461</v>
      </c>
      <c r="I228" s="14" t="s">
        <v>239</v>
      </c>
      <c r="J228" s="16">
        <v>37561.5</v>
      </c>
      <c r="K228" s="16">
        <v>0</v>
      </c>
      <c r="L228" s="17">
        <f t="shared" si="19"/>
        <v>37561.5</v>
      </c>
      <c r="N228" s="24">
        <v>92461</v>
      </c>
      <c r="O228" s="23" t="s">
        <v>239</v>
      </c>
      <c r="P228" s="25">
        <v>37124.029216000003</v>
      </c>
      <c r="Q228" s="25">
        <v>0</v>
      </c>
      <c r="R228" s="26">
        <v>37124.029216000003</v>
      </c>
    </row>
    <row r="229" spans="1:18">
      <c r="A229" s="10">
        <v>92501</v>
      </c>
      <c r="B229" t="s">
        <v>240</v>
      </c>
      <c r="C229" s="9">
        <f t="shared" si="16"/>
        <v>1718721.6305919997</v>
      </c>
      <c r="D229" s="9">
        <f t="shared" si="17"/>
        <v>0</v>
      </c>
      <c r="E229" s="7">
        <f t="shared" si="18"/>
        <v>1718721.6305919997</v>
      </c>
      <c r="F229" s="7" t="e">
        <f t="shared" si="15"/>
        <v>#REF!</v>
      </c>
      <c r="H229" s="15">
        <v>92501</v>
      </c>
      <c r="I229" s="14" t="s">
        <v>240</v>
      </c>
      <c r="J229" s="16">
        <v>1726864.4799999997</v>
      </c>
      <c r="K229" s="16">
        <v>0</v>
      </c>
      <c r="L229" s="17">
        <f t="shared" si="19"/>
        <v>1726864.4799999997</v>
      </c>
      <c r="N229" s="24">
        <v>92501</v>
      </c>
      <c r="O229" s="23" t="s">
        <v>240</v>
      </c>
      <c r="P229" s="25">
        <v>1718721.6305919997</v>
      </c>
      <c r="Q229" s="25">
        <v>0</v>
      </c>
      <c r="R229" s="26">
        <v>1718721.6305919997</v>
      </c>
    </row>
    <row r="230" spans="1:18">
      <c r="A230" s="10">
        <v>92502</v>
      </c>
      <c r="B230" t="s">
        <v>241</v>
      </c>
      <c r="C230" s="9">
        <f t="shared" si="16"/>
        <v>11726.210000000003</v>
      </c>
      <c r="D230" s="9">
        <f t="shared" si="17"/>
        <v>928.82000000000016</v>
      </c>
      <c r="E230" s="7">
        <f t="shared" si="18"/>
        <v>12655.030000000002</v>
      </c>
      <c r="F230" s="7" t="e">
        <f t="shared" si="15"/>
        <v>#REF!</v>
      </c>
      <c r="H230" s="15">
        <v>92502</v>
      </c>
      <c r="I230" s="14" t="s">
        <v>241</v>
      </c>
      <c r="J230" s="16">
        <v>11726.210000000003</v>
      </c>
      <c r="K230" s="16">
        <v>928.82000000000016</v>
      </c>
      <c r="L230" s="17">
        <f t="shared" si="19"/>
        <v>12655.030000000002</v>
      </c>
      <c r="N230" s="24">
        <v>92502</v>
      </c>
      <c r="O230" s="23" t="s">
        <v>241</v>
      </c>
      <c r="P230" s="25">
        <v>11726.210000000003</v>
      </c>
      <c r="Q230" s="25">
        <v>928.82000000000016</v>
      </c>
      <c r="R230" s="26">
        <v>12655.030000000002</v>
      </c>
    </row>
    <row r="231" spans="1:18">
      <c r="A231" s="10">
        <v>92504</v>
      </c>
      <c r="B231" t="s">
        <v>242</v>
      </c>
      <c r="C231" s="9">
        <f t="shared" si="16"/>
        <v>33900.200000000004</v>
      </c>
      <c r="D231" s="9">
        <f t="shared" si="17"/>
        <v>0</v>
      </c>
      <c r="E231" s="7">
        <f t="shared" si="18"/>
        <v>33900.200000000004</v>
      </c>
      <c r="F231" s="7" t="e">
        <f t="shared" si="15"/>
        <v>#REF!</v>
      </c>
      <c r="H231" s="15">
        <v>92504</v>
      </c>
      <c r="I231" s="14" t="s">
        <v>242</v>
      </c>
      <c r="J231" s="16">
        <v>33900.200000000004</v>
      </c>
      <c r="K231" s="16">
        <v>0</v>
      </c>
      <c r="L231" s="17">
        <f t="shared" si="19"/>
        <v>33900.200000000004</v>
      </c>
      <c r="N231" s="24">
        <v>92504</v>
      </c>
      <c r="O231" s="23" t="s">
        <v>242</v>
      </c>
      <c r="P231" s="25">
        <v>33900.200000000004</v>
      </c>
      <c r="Q231" s="25">
        <v>0</v>
      </c>
      <c r="R231" s="26">
        <v>33900.200000000004</v>
      </c>
    </row>
    <row r="232" spans="1:18">
      <c r="A232" s="10">
        <v>92505</v>
      </c>
      <c r="B232" t="s">
        <v>243</v>
      </c>
      <c r="C232" s="9">
        <f t="shared" si="16"/>
        <v>104885.69</v>
      </c>
      <c r="D232" s="9">
        <f t="shared" si="17"/>
        <v>0</v>
      </c>
      <c r="E232" s="7">
        <f t="shared" si="18"/>
        <v>104885.69</v>
      </c>
      <c r="F232" s="7" t="e">
        <f t="shared" si="15"/>
        <v>#REF!</v>
      </c>
      <c r="H232" s="15">
        <v>92505</v>
      </c>
      <c r="I232" s="14" t="s">
        <v>243</v>
      </c>
      <c r="J232" s="16">
        <v>104885.69</v>
      </c>
      <c r="K232" s="16">
        <v>0</v>
      </c>
      <c r="L232" s="17">
        <f t="shared" si="19"/>
        <v>104885.69</v>
      </c>
      <c r="N232" s="24">
        <v>92505</v>
      </c>
      <c r="O232" s="23" t="s">
        <v>243</v>
      </c>
      <c r="P232" s="25">
        <v>104885.69</v>
      </c>
      <c r="Q232" s="25">
        <v>0</v>
      </c>
      <c r="R232" s="26">
        <v>104885.69</v>
      </c>
    </row>
    <row r="233" spans="1:18">
      <c r="A233" s="10">
        <v>92506</v>
      </c>
      <c r="B233" t="s">
        <v>244</v>
      </c>
      <c r="C233" s="9">
        <f t="shared" si="16"/>
        <v>22260.340000000004</v>
      </c>
      <c r="D233" s="9">
        <f t="shared" si="17"/>
        <v>0</v>
      </c>
      <c r="E233" s="7">
        <f t="shared" si="18"/>
        <v>22260.340000000004</v>
      </c>
      <c r="F233" s="7" t="e">
        <f t="shared" si="15"/>
        <v>#REF!</v>
      </c>
      <c r="H233" s="15">
        <v>92506</v>
      </c>
      <c r="I233" s="14" t="s">
        <v>244</v>
      </c>
      <c r="J233" s="16">
        <v>22260.340000000004</v>
      </c>
      <c r="K233" s="16">
        <v>0</v>
      </c>
      <c r="L233" s="17">
        <f t="shared" si="19"/>
        <v>22260.340000000004</v>
      </c>
      <c r="N233" s="24">
        <v>92506</v>
      </c>
      <c r="O233" s="23" t="s">
        <v>244</v>
      </c>
      <c r="P233" s="25">
        <v>22260.340000000004</v>
      </c>
      <c r="Q233" s="25">
        <v>0</v>
      </c>
      <c r="R233" s="26">
        <v>22260.340000000004</v>
      </c>
    </row>
    <row r="234" spans="1:18">
      <c r="A234" s="10">
        <v>92507</v>
      </c>
      <c r="B234" t="s">
        <v>245</v>
      </c>
      <c r="C234" s="9">
        <f t="shared" si="16"/>
        <v>34500.18</v>
      </c>
      <c r="D234" s="9">
        <f t="shared" si="17"/>
        <v>0</v>
      </c>
      <c r="E234" s="7">
        <f t="shared" si="18"/>
        <v>34500.18</v>
      </c>
      <c r="F234" s="7" t="e">
        <f t="shared" si="15"/>
        <v>#REF!</v>
      </c>
      <c r="H234" s="15">
        <v>92507</v>
      </c>
      <c r="I234" s="14" t="s">
        <v>245</v>
      </c>
      <c r="J234" s="16">
        <v>34500.18</v>
      </c>
      <c r="K234" s="16">
        <v>0</v>
      </c>
      <c r="L234" s="17">
        <f t="shared" si="19"/>
        <v>34500.18</v>
      </c>
      <c r="N234" s="24">
        <v>92507</v>
      </c>
      <c r="O234" s="23" t="s">
        <v>245</v>
      </c>
      <c r="P234" s="25">
        <v>34500.18</v>
      </c>
      <c r="Q234" s="25">
        <v>0</v>
      </c>
      <c r="R234" s="26">
        <v>34500.18</v>
      </c>
    </row>
    <row r="235" spans="1:18">
      <c r="A235" s="10">
        <v>92508</v>
      </c>
      <c r="B235" t="s">
        <v>246</v>
      </c>
      <c r="C235" s="9">
        <f t="shared" si="16"/>
        <v>132274.24000000002</v>
      </c>
      <c r="D235" s="9">
        <f t="shared" si="17"/>
        <v>0</v>
      </c>
      <c r="E235" s="7">
        <f t="shared" si="18"/>
        <v>132274.24000000002</v>
      </c>
      <c r="F235" s="7" t="e">
        <f t="shared" si="15"/>
        <v>#REF!</v>
      </c>
      <c r="H235" s="15">
        <v>92508</v>
      </c>
      <c r="I235" s="14" t="s">
        <v>246</v>
      </c>
      <c r="J235" s="16">
        <v>132274.24000000002</v>
      </c>
      <c r="K235" s="16">
        <v>0</v>
      </c>
      <c r="L235" s="17">
        <f t="shared" si="19"/>
        <v>132274.24000000002</v>
      </c>
      <c r="N235" s="24">
        <v>92508</v>
      </c>
      <c r="O235" s="23" t="s">
        <v>246</v>
      </c>
      <c r="P235" s="25">
        <v>132274.24000000002</v>
      </c>
      <c r="Q235" s="25">
        <v>0</v>
      </c>
      <c r="R235" s="26">
        <v>132274.24000000002</v>
      </c>
    </row>
    <row r="236" spans="1:18">
      <c r="A236" s="10">
        <v>92509</v>
      </c>
      <c r="B236" t="s">
        <v>247</v>
      </c>
      <c r="C236" s="9">
        <f t="shared" si="16"/>
        <v>819759.12999999989</v>
      </c>
      <c r="D236" s="9">
        <f t="shared" si="17"/>
        <v>0</v>
      </c>
      <c r="E236" s="7">
        <f t="shared" si="18"/>
        <v>819759.12999999989</v>
      </c>
      <c r="F236" s="7" t="e">
        <f t="shared" si="15"/>
        <v>#REF!</v>
      </c>
      <c r="H236" s="15">
        <v>92509</v>
      </c>
      <c r="I236" s="14" t="s">
        <v>247</v>
      </c>
      <c r="J236" s="16">
        <v>819759.12999999989</v>
      </c>
      <c r="K236" s="16">
        <v>0</v>
      </c>
      <c r="L236" s="17">
        <f t="shared" si="19"/>
        <v>819759.12999999989</v>
      </c>
      <c r="N236" s="24">
        <v>92509</v>
      </c>
      <c r="O236" s="23" t="s">
        <v>247</v>
      </c>
      <c r="P236" s="25">
        <v>819759.12999999989</v>
      </c>
      <c r="Q236" s="25">
        <v>0</v>
      </c>
      <c r="R236" s="26">
        <v>819759.12999999989</v>
      </c>
    </row>
    <row r="237" spans="1:18">
      <c r="A237" s="10">
        <v>92511</v>
      </c>
      <c r="B237" t="s">
        <v>248</v>
      </c>
      <c r="C237" s="9">
        <f t="shared" si="16"/>
        <v>1461830.2012720001</v>
      </c>
      <c r="D237" s="9">
        <f t="shared" si="17"/>
        <v>0</v>
      </c>
      <c r="E237" s="7">
        <f t="shared" si="18"/>
        <v>1461830.2012720001</v>
      </c>
      <c r="F237" s="7" t="e">
        <f t="shared" si="15"/>
        <v>#REF!</v>
      </c>
      <c r="H237" s="15">
        <v>92511</v>
      </c>
      <c r="I237" s="14" t="s">
        <v>248</v>
      </c>
      <c r="J237" s="16">
        <v>1472682.5499999998</v>
      </c>
      <c r="K237" s="16">
        <v>0</v>
      </c>
      <c r="L237" s="17">
        <f t="shared" si="19"/>
        <v>1472682.5499999998</v>
      </c>
      <c r="N237" s="24">
        <v>92511</v>
      </c>
      <c r="O237" s="23" t="s">
        <v>248</v>
      </c>
      <c r="P237" s="25">
        <v>1461830.2012720001</v>
      </c>
      <c r="Q237" s="25">
        <v>0</v>
      </c>
      <c r="R237" s="26">
        <v>1461830.2012720001</v>
      </c>
    </row>
    <row r="238" spans="1:18">
      <c r="A238" s="10">
        <v>92521</v>
      </c>
      <c r="B238" t="s">
        <v>249</v>
      </c>
      <c r="C238" s="9">
        <f t="shared" si="16"/>
        <v>30450.768400000004</v>
      </c>
      <c r="D238" s="9">
        <f t="shared" si="17"/>
        <v>0</v>
      </c>
      <c r="E238" s="7">
        <f t="shared" si="18"/>
        <v>30450.768400000004</v>
      </c>
      <c r="F238" s="7" t="e">
        <f t="shared" si="15"/>
        <v>#REF!</v>
      </c>
      <c r="H238" s="15">
        <v>92521</v>
      </c>
      <c r="I238" s="14" t="s">
        <v>249</v>
      </c>
      <c r="J238" s="16">
        <v>31099.87</v>
      </c>
      <c r="K238" s="16">
        <v>0</v>
      </c>
      <c r="L238" s="17">
        <f t="shared" si="19"/>
        <v>31099.87</v>
      </c>
      <c r="N238" s="24">
        <v>92521</v>
      </c>
      <c r="O238" s="23" t="s">
        <v>249</v>
      </c>
      <c r="P238" s="25">
        <v>30450.768400000004</v>
      </c>
      <c r="Q238" s="25">
        <v>0</v>
      </c>
      <c r="R238" s="26">
        <v>30450.768400000004</v>
      </c>
    </row>
    <row r="239" spans="1:18">
      <c r="A239" s="10">
        <v>92531</v>
      </c>
      <c r="B239" t="s">
        <v>250</v>
      </c>
      <c r="C239" s="9">
        <f t="shared" si="16"/>
        <v>335087.60608</v>
      </c>
      <c r="D239" s="9">
        <f t="shared" si="17"/>
        <v>0</v>
      </c>
      <c r="E239" s="7">
        <f t="shared" si="18"/>
        <v>335087.60608</v>
      </c>
      <c r="F239" s="7" t="e">
        <f t="shared" si="15"/>
        <v>#REF!</v>
      </c>
      <c r="H239" s="15">
        <v>92531</v>
      </c>
      <c r="I239" s="14" t="s">
        <v>250</v>
      </c>
      <c r="J239" s="16">
        <v>338234.42</v>
      </c>
      <c r="K239" s="16">
        <v>0</v>
      </c>
      <c r="L239" s="17">
        <f t="shared" si="19"/>
        <v>338234.42</v>
      </c>
      <c r="N239" s="24">
        <v>92531</v>
      </c>
      <c r="O239" s="23" t="s">
        <v>250</v>
      </c>
      <c r="P239" s="25">
        <v>335087.60608</v>
      </c>
      <c r="Q239" s="25">
        <v>0</v>
      </c>
      <c r="R239" s="26">
        <v>335087.60608</v>
      </c>
    </row>
    <row r="240" spans="1:18">
      <c r="A240" s="10">
        <v>92541</v>
      </c>
      <c r="B240" t="s">
        <v>251</v>
      </c>
      <c r="C240" s="9">
        <f t="shared" si="16"/>
        <v>55585.071072000006</v>
      </c>
      <c r="D240" s="9">
        <f t="shared" si="17"/>
        <v>0</v>
      </c>
      <c r="E240" s="7">
        <f t="shared" si="18"/>
        <v>55585.071072000006</v>
      </c>
      <c r="F240" s="7" t="e">
        <f t="shared" si="15"/>
        <v>#REF!</v>
      </c>
      <c r="H240" s="15">
        <v>92541</v>
      </c>
      <c r="I240" s="14" t="s">
        <v>251</v>
      </c>
      <c r="J240" s="16">
        <v>56355.320000000007</v>
      </c>
      <c r="K240" s="16">
        <v>0</v>
      </c>
      <c r="L240" s="17">
        <f t="shared" si="19"/>
        <v>56355.320000000007</v>
      </c>
      <c r="N240" s="24">
        <v>92541</v>
      </c>
      <c r="O240" s="23" t="s">
        <v>251</v>
      </c>
      <c r="P240" s="25">
        <v>55585.071072000006</v>
      </c>
      <c r="Q240" s="25">
        <v>0</v>
      </c>
      <c r="R240" s="26">
        <v>55585.071072000006</v>
      </c>
    </row>
    <row r="241" spans="1:18">
      <c r="A241" s="10">
        <v>92551</v>
      </c>
      <c r="B241" t="s">
        <v>252</v>
      </c>
      <c r="C241" s="9">
        <f t="shared" si="16"/>
        <v>18740.088720000003</v>
      </c>
      <c r="D241" s="9">
        <f t="shared" si="17"/>
        <v>0</v>
      </c>
      <c r="E241" s="7">
        <f t="shared" si="18"/>
        <v>18740.088720000003</v>
      </c>
      <c r="F241" s="7" t="e">
        <f t="shared" si="15"/>
        <v>#REF!</v>
      </c>
      <c r="H241" s="15">
        <v>92551</v>
      </c>
      <c r="I241" s="14" t="s">
        <v>252</v>
      </c>
      <c r="J241" s="16">
        <v>18945.72</v>
      </c>
      <c r="K241" s="16">
        <v>0</v>
      </c>
      <c r="L241" s="17">
        <f t="shared" si="19"/>
        <v>18945.72</v>
      </c>
      <c r="N241" s="24">
        <v>92551</v>
      </c>
      <c r="O241" s="23" t="s">
        <v>252</v>
      </c>
      <c r="P241" s="25">
        <v>18740.088720000003</v>
      </c>
      <c r="Q241" s="25">
        <v>0</v>
      </c>
      <c r="R241" s="26">
        <v>18740.088720000003</v>
      </c>
    </row>
    <row r="242" spans="1:18">
      <c r="A242" s="10">
        <v>92561</v>
      </c>
      <c r="B242" t="s">
        <v>253</v>
      </c>
      <c r="C242" s="9">
        <f t="shared" si="16"/>
        <v>8474.8412000000008</v>
      </c>
      <c r="D242" s="9">
        <f t="shared" si="17"/>
        <v>3204.77</v>
      </c>
      <c r="E242" s="7">
        <f t="shared" si="18"/>
        <v>11679.611200000001</v>
      </c>
      <c r="F242" s="7" t="e">
        <f t="shared" si="15"/>
        <v>#REF!</v>
      </c>
      <c r="H242" s="15">
        <v>92561</v>
      </c>
      <c r="I242" s="14" t="s">
        <v>253</v>
      </c>
      <c r="J242" s="16">
        <v>8581.5500000000011</v>
      </c>
      <c r="K242" s="16">
        <v>3204.77</v>
      </c>
      <c r="L242" s="17">
        <f t="shared" si="19"/>
        <v>11786.320000000002</v>
      </c>
      <c r="N242" s="24">
        <v>92561</v>
      </c>
      <c r="O242" s="23" t="s">
        <v>253</v>
      </c>
      <c r="P242" s="25">
        <v>8474.8412000000008</v>
      </c>
      <c r="Q242" s="25">
        <v>3204.77</v>
      </c>
      <c r="R242" s="26">
        <v>11679.611200000001</v>
      </c>
    </row>
    <row r="243" spans="1:18">
      <c r="A243" s="10">
        <v>92571</v>
      </c>
      <c r="B243" t="s">
        <v>254</v>
      </c>
      <c r="C243" s="9">
        <f t="shared" si="16"/>
        <v>2116.59</v>
      </c>
      <c r="D243" s="9">
        <f t="shared" si="17"/>
        <v>1419.0300000000002</v>
      </c>
      <c r="E243" s="7">
        <f t="shared" si="18"/>
        <v>3535.6200000000003</v>
      </c>
      <c r="F243" s="7" t="e">
        <f t="shared" si="15"/>
        <v>#REF!</v>
      </c>
      <c r="H243" s="15">
        <v>92571</v>
      </c>
      <c r="I243" s="14" t="s">
        <v>254</v>
      </c>
      <c r="J243" s="16">
        <v>2116.59</v>
      </c>
      <c r="K243" s="16">
        <v>1419.0300000000002</v>
      </c>
      <c r="L243" s="17">
        <f t="shared" si="19"/>
        <v>3535.6200000000003</v>
      </c>
      <c r="N243" s="24">
        <v>92571</v>
      </c>
      <c r="O243" s="23" t="s">
        <v>254</v>
      </c>
      <c r="P243" s="25">
        <v>2116.59</v>
      </c>
      <c r="Q243" s="25">
        <v>1419.0300000000002</v>
      </c>
      <c r="R243" s="26">
        <v>3535.6200000000003</v>
      </c>
    </row>
    <row r="244" spans="1:18">
      <c r="A244" s="10">
        <v>92601</v>
      </c>
      <c r="B244" t="s">
        <v>255</v>
      </c>
      <c r="C244" s="9">
        <f t="shared" si="16"/>
        <v>6340214.3428079998</v>
      </c>
      <c r="D244" s="9">
        <f t="shared" si="17"/>
        <v>0</v>
      </c>
      <c r="E244" s="7">
        <f t="shared" si="18"/>
        <v>6340214.3428079998</v>
      </c>
      <c r="F244" s="7" t="e">
        <f t="shared" si="15"/>
        <v>#REF!</v>
      </c>
      <c r="H244" s="15">
        <v>92601</v>
      </c>
      <c r="I244" s="14" t="s">
        <v>255</v>
      </c>
      <c r="J244" s="16">
        <v>6381445.1899999995</v>
      </c>
      <c r="K244" s="16">
        <v>0</v>
      </c>
      <c r="L244" s="17">
        <f t="shared" si="19"/>
        <v>6381445.1899999995</v>
      </c>
      <c r="N244" s="24">
        <v>92601</v>
      </c>
      <c r="O244" s="23" t="s">
        <v>255</v>
      </c>
      <c r="P244" s="25">
        <v>6340214.3428079998</v>
      </c>
      <c r="Q244" s="25">
        <v>0</v>
      </c>
      <c r="R244" s="26">
        <v>6340214.3428079998</v>
      </c>
    </row>
    <row r="245" spans="1:18">
      <c r="A245" s="10">
        <v>92602</v>
      </c>
      <c r="B245" t="s">
        <v>256</v>
      </c>
      <c r="C245" s="9">
        <f t="shared" si="16"/>
        <v>3153.1399999999994</v>
      </c>
      <c r="D245" s="9">
        <f t="shared" si="17"/>
        <v>0</v>
      </c>
      <c r="E245" s="7">
        <f t="shared" si="18"/>
        <v>3153.1399999999994</v>
      </c>
      <c r="F245" s="7" t="e">
        <f t="shared" si="15"/>
        <v>#REF!</v>
      </c>
      <c r="H245" s="15">
        <v>92602</v>
      </c>
      <c r="I245" s="14" t="s">
        <v>256</v>
      </c>
      <c r="J245" s="16">
        <v>3153.1399999999994</v>
      </c>
      <c r="K245" s="16">
        <v>0</v>
      </c>
      <c r="L245" s="17">
        <f t="shared" si="19"/>
        <v>3153.1399999999994</v>
      </c>
      <c r="N245" s="24">
        <v>92602</v>
      </c>
      <c r="O245" s="23" t="s">
        <v>256</v>
      </c>
      <c r="P245" s="25">
        <v>3153.1399999999994</v>
      </c>
      <c r="Q245" s="25">
        <v>0</v>
      </c>
      <c r="R245" s="26">
        <v>3153.1399999999994</v>
      </c>
    </row>
    <row r="246" spans="1:18">
      <c r="A246" s="10">
        <v>92604</v>
      </c>
      <c r="B246" t="s">
        <v>257</v>
      </c>
      <c r="C246" s="9">
        <f t="shared" si="16"/>
        <v>160027.41283999998</v>
      </c>
      <c r="D246" s="9">
        <f t="shared" si="17"/>
        <v>0</v>
      </c>
      <c r="E246" s="7">
        <f t="shared" si="18"/>
        <v>160027.41283999998</v>
      </c>
      <c r="F246" s="7" t="e">
        <f t="shared" si="15"/>
        <v>#REF!</v>
      </c>
      <c r="H246" s="15">
        <v>92604</v>
      </c>
      <c r="I246" s="14" t="s">
        <v>257</v>
      </c>
      <c r="J246" s="16">
        <v>160957.88999999998</v>
      </c>
      <c r="K246" s="16">
        <v>0</v>
      </c>
      <c r="L246" s="17">
        <f t="shared" si="19"/>
        <v>160957.88999999998</v>
      </c>
      <c r="N246" s="24">
        <v>92604</v>
      </c>
      <c r="O246" s="23" t="s">
        <v>257</v>
      </c>
      <c r="P246" s="25">
        <v>160027.41283999998</v>
      </c>
      <c r="Q246" s="25">
        <v>0</v>
      </c>
      <c r="R246" s="26">
        <v>160027.41283999998</v>
      </c>
    </row>
    <row r="247" spans="1:18">
      <c r="A247" s="10">
        <v>92607</v>
      </c>
      <c r="B247" t="s">
        <v>258</v>
      </c>
      <c r="C247" s="9">
        <f t="shared" si="16"/>
        <v>35985.280000000006</v>
      </c>
      <c r="D247" s="9">
        <f t="shared" si="17"/>
        <v>0</v>
      </c>
      <c r="E247" s="7">
        <f t="shared" si="18"/>
        <v>35985.280000000006</v>
      </c>
      <c r="F247" s="7" t="e">
        <f t="shared" si="15"/>
        <v>#REF!</v>
      </c>
      <c r="H247" s="15">
        <v>92607</v>
      </c>
      <c r="I247" s="14" t="s">
        <v>258</v>
      </c>
      <c r="J247" s="16">
        <v>35985.280000000006</v>
      </c>
      <c r="K247" s="16">
        <v>0</v>
      </c>
      <c r="L247" s="17">
        <f t="shared" si="19"/>
        <v>35985.280000000006</v>
      </c>
      <c r="N247" s="24">
        <v>92607</v>
      </c>
      <c r="O247" s="23" t="s">
        <v>258</v>
      </c>
      <c r="P247" s="25">
        <v>35985.280000000006</v>
      </c>
      <c r="Q247" s="25">
        <v>0</v>
      </c>
      <c r="R247" s="26">
        <v>35985.280000000006</v>
      </c>
    </row>
    <row r="248" spans="1:18">
      <c r="A248" s="10">
        <v>92611</v>
      </c>
      <c r="B248" t="s">
        <v>259</v>
      </c>
      <c r="C248" s="9">
        <f t="shared" si="16"/>
        <v>4903982.1511039995</v>
      </c>
      <c r="D248" s="9">
        <f t="shared" si="17"/>
        <v>0</v>
      </c>
      <c r="E248" s="7">
        <f t="shared" si="18"/>
        <v>4903982.1511039995</v>
      </c>
      <c r="F248" s="7" t="e">
        <f t="shared" si="15"/>
        <v>#REF!</v>
      </c>
      <c r="H248" s="15">
        <v>92611</v>
      </c>
      <c r="I248" s="14" t="s">
        <v>259</v>
      </c>
      <c r="J248" s="16">
        <v>4961246.2799999993</v>
      </c>
      <c r="K248" s="16">
        <v>0</v>
      </c>
      <c r="L248" s="17">
        <f t="shared" si="19"/>
        <v>4961246.2799999993</v>
      </c>
      <c r="N248" s="24">
        <v>92611</v>
      </c>
      <c r="O248" s="23" t="s">
        <v>259</v>
      </c>
      <c r="P248" s="25">
        <v>4903982.1511039995</v>
      </c>
      <c r="Q248" s="25">
        <v>0</v>
      </c>
      <c r="R248" s="26">
        <v>4903982.1511039995</v>
      </c>
    </row>
    <row r="249" spans="1:18">
      <c r="A249" s="10">
        <v>92613</v>
      </c>
      <c r="B249" t="s">
        <v>260</v>
      </c>
      <c r="C249" s="9">
        <f t="shared" si="16"/>
        <v>155521.32</v>
      </c>
      <c r="D249" s="9">
        <f t="shared" si="17"/>
        <v>172019.61000000002</v>
      </c>
      <c r="E249" s="7">
        <f t="shared" si="18"/>
        <v>327540.93000000005</v>
      </c>
      <c r="F249" s="7" t="e">
        <f t="shared" si="15"/>
        <v>#REF!</v>
      </c>
      <c r="H249" s="15">
        <v>92613</v>
      </c>
      <c r="I249" s="14" t="s">
        <v>260</v>
      </c>
      <c r="J249" s="16">
        <v>155521.32</v>
      </c>
      <c r="K249" s="16">
        <v>172019.61000000002</v>
      </c>
      <c r="L249" s="17">
        <f t="shared" si="19"/>
        <v>327540.93000000005</v>
      </c>
      <c r="N249" s="24">
        <v>92613</v>
      </c>
      <c r="O249" s="23" t="s">
        <v>260</v>
      </c>
      <c r="P249" s="25">
        <v>155521.32</v>
      </c>
      <c r="Q249" s="25">
        <v>172019.61000000002</v>
      </c>
      <c r="R249" s="26">
        <v>327540.93000000005</v>
      </c>
    </row>
    <row r="250" spans="1:18">
      <c r="A250" s="10">
        <v>92614</v>
      </c>
      <c r="B250" t="s">
        <v>261</v>
      </c>
      <c r="C250" s="9">
        <f t="shared" si="16"/>
        <v>2513614.8499999996</v>
      </c>
      <c r="D250" s="9">
        <f t="shared" si="17"/>
        <v>1859434.06</v>
      </c>
      <c r="E250" s="7">
        <f t="shared" si="18"/>
        <v>4373048.91</v>
      </c>
      <c r="F250" s="7" t="e">
        <f t="shared" si="15"/>
        <v>#REF!</v>
      </c>
      <c r="H250" s="15">
        <v>92614</v>
      </c>
      <c r="I250" s="14" t="s">
        <v>261</v>
      </c>
      <c r="J250" s="16">
        <v>2513614.8499999996</v>
      </c>
      <c r="K250" s="16">
        <v>1859434.06</v>
      </c>
      <c r="L250" s="17">
        <f t="shared" si="19"/>
        <v>4373048.91</v>
      </c>
      <c r="N250" s="24">
        <v>92614</v>
      </c>
      <c r="O250" s="23" t="s">
        <v>261</v>
      </c>
      <c r="P250" s="25">
        <v>2513614.8499999996</v>
      </c>
      <c r="Q250" s="25">
        <v>1859434.06</v>
      </c>
      <c r="R250" s="26">
        <v>4373048.91</v>
      </c>
    </row>
    <row r="251" spans="1:18">
      <c r="A251" s="10">
        <v>92621</v>
      </c>
      <c r="B251" t="s">
        <v>262</v>
      </c>
      <c r="C251" s="9">
        <f t="shared" si="16"/>
        <v>13725.204239999999</v>
      </c>
      <c r="D251" s="9">
        <f t="shared" si="17"/>
        <v>0</v>
      </c>
      <c r="E251" s="7">
        <f t="shared" si="18"/>
        <v>13725.204239999999</v>
      </c>
      <c r="F251" s="7" t="e">
        <f t="shared" si="15"/>
        <v>#REF!</v>
      </c>
      <c r="H251" s="15">
        <v>92621</v>
      </c>
      <c r="I251" s="14" t="s">
        <v>262</v>
      </c>
      <c r="J251" s="16">
        <v>13869.79</v>
      </c>
      <c r="K251" s="16">
        <v>0</v>
      </c>
      <c r="L251" s="17">
        <f t="shared" si="19"/>
        <v>13869.79</v>
      </c>
      <c r="N251" s="24">
        <v>92621</v>
      </c>
      <c r="O251" s="23" t="s">
        <v>262</v>
      </c>
      <c r="P251" s="25">
        <v>13725.204239999999</v>
      </c>
      <c r="Q251" s="25">
        <v>0</v>
      </c>
      <c r="R251" s="26">
        <v>13725.204239999999</v>
      </c>
    </row>
    <row r="252" spans="1:18">
      <c r="A252" s="10">
        <v>92631</v>
      </c>
      <c r="B252" t="s">
        <v>263</v>
      </c>
      <c r="C252" s="9">
        <f t="shared" si="16"/>
        <v>320731.35189599998</v>
      </c>
      <c r="D252" s="9">
        <f t="shared" si="17"/>
        <v>0</v>
      </c>
      <c r="E252" s="7">
        <f t="shared" si="18"/>
        <v>320731.35189599998</v>
      </c>
      <c r="F252" s="7" t="e">
        <f t="shared" si="15"/>
        <v>#REF!</v>
      </c>
      <c r="H252" s="15">
        <v>92631</v>
      </c>
      <c r="I252" s="14" t="s">
        <v>263</v>
      </c>
      <c r="J252" s="16">
        <v>324806.99</v>
      </c>
      <c r="K252" s="16">
        <v>0</v>
      </c>
      <c r="L252" s="17">
        <f t="shared" si="19"/>
        <v>324806.99</v>
      </c>
      <c r="N252" s="24">
        <v>92631</v>
      </c>
      <c r="O252" s="23" t="s">
        <v>263</v>
      </c>
      <c r="P252" s="25">
        <v>320731.35189599998</v>
      </c>
      <c r="Q252" s="25">
        <v>0</v>
      </c>
      <c r="R252" s="26">
        <v>320731.35189599998</v>
      </c>
    </row>
    <row r="253" spans="1:18">
      <c r="A253" s="10">
        <v>92641</v>
      </c>
      <c r="B253" t="s">
        <v>264</v>
      </c>
      <c r="C253" s="9">
        <f t="shared" si="16"/>
        <v>4185.01</v>
      </c>
      <c r="D253" s="9">
        <f t="shared" si="17"/>
        <v>0</v>
      </c>
      <c r="E253" s="7">
        <f t="shared" si="18"/>
        <v>4185.01</v>
      </c>
      <c r="F253" s="7" t="e">
        <f t="shared" si="15"/>
        <v>#REF!</v>
      </c>
      <c r="H253" s="15">
        <v>92641</v>
      </c>
      <c r="I253" s="14" t="s">
        <v>264</v>
      </c>
      <c r="J253" s="16">
        <v>4185.01</v>
      </c>
      <c r="K253" s="16">
        <v>0</v>
      </c>
      <c r="L253" s="17">
        <f t="shared" si="19"/>
        <v>4185.01</v>
      </c>
      <c r="N253" s="24">
        <v>92641</v>
      </c>
      <c r="O253" s="23" t="s">
        <v>264</v>
      </c>
      <c r="P253" s="25">
        <v>4185.01</v>
      </c>
      <c r="Q253" s="25">
        <v>0</v>
      </c>
      <c r="R253" s="26">
        <v>4185.01</v>
      </c>
    </row>
    <row r="254" spans="1:18">
      <c r="A254" s="10">
        <v>92651</v>
      </c>
      <c r="B254" t="s">
        <v>265</v>
      </c>
      <c r="C254" s="9">
        <f t="shared" si="16"/>
        <v>2760.89</v>
      </c>
      <c r="D254" s="9">
        <f t="shared" si="17"/>
        <v>0</v>
      </c>
      <c r="E254" s="7">
        <f t="shared" si="18"/>
        <v>2760.89</v>
      </c>
      <c r="F254" s="7" t="e">
        <f t="shared" si="15"/>
        <v>#REF!</v>
      </c>
      <c r="H254" s="15">
        <v>92651</v>
      </c>
      <c r="I254" s="14" t="s">
        <v>265</v>
      </c>
      <c r="J254" s="16">
        <v>2760.89</v>
      </c>
      <c r="K254" s="16">
        <v>0</v>
      </c>
      <c r="L254" s="17">
        <f t="shared" si="19"/>
        <v>2760.89</v>
      </c>
      <c r="N254" s="24">
        <v>92651</v>
      </c>
      <c r="O254" s="23" t="s">
        <v>265</v>
      </c>
      <c r="P254" s="25">
        <v>2760.89</v>
      </c>
      <c r="Q254" s="25">
        <v>0</v>
      </c>
      <c r="R254" s="26">
        <v>2760.89</v>
      </c>
    </row>
    <row r="255" spans="1:18">
      <c r="A255" s="10">
        <v>92661</v>
      </c>
      <c r="B255" t="s">
        <v>266</v>
      </c>
      <c r="C255" s="9">
        <f t="shared" si="16"/>
        <v>243842.41459199996</v>
      </c>
      <c r="D255" s="9">
        <f t="shared" si="17"/>
        <v>226192.97999999998</v>
      </c>
      <c r="E255" s="7">
        <f t="shared" si="18"/>
        <v>470035.39459199994</v>
      </c>
      <c r="F255" s="7" t="e">
        <f t="shared" si="15"/>
        <v>#REF!</v>
      </c>
      <c r="H255" s="15">
        <v>92661</v>
      </c>
      <c r="I255" s="14" t="s">
        <v>266</v>
      </c>
      <c r="J255" s="16">
        <v>246764.03999999998</v>
      </c>
      <c r="K255" s="16">
        <v>226192.97999999998</v>
      </c>
      <c r="L255" s="17">
        <f t="shared" si="19"/>
        <v>472957.01999999996</v>
      </c>
      <c r="N255" s="24">
        <v>92661</v>
      </c>
      <c r="O255" s="23" t="s">
        <v>266</v>
      </c>
      <c r="P255" s="25">
        <v>243842.41459199996</v>
      </c>
      <c r="Q255" s="25">
        <v>226192.97999999998</v>
      </c>
      <c r="R255" s="26">
        <v>470035.39459199994</v>
      </c>
    </row>
    <row r="256" spans="1:18">
      <c r="A256" s="10">
        <v>92671</v>
      </c>
      <c r="B256" t="s">
        <v>267</v>
      </c>
      <c r="C256" s="9">
        <f t="shared" si="16"/>
        <v>2413.88</v>
      </c>
      <c r="D256" s="9">
        <f t="shared" si="17"/>
        <v>2191.9800000000005</v>
      </c>
      <c r="E256" s="7">
        <f t="shared" si="18"/>
        <v>4605.8600000000006</v>
      </c>
      <c r="F256" s="7" t="e">
        <f t="shared" si="15"/>
        <v>#REF!</v>
      </c>
      <c r="H256" s="15">
        <v>92671</v>
      </c>
      <c r="I256" s="14" t="s">
        <v>267</v>
      </c>
      <c r="J256" s="16">
        <v>2413.88</v>
      </c>
      <c r="K256" s="16">
        <v>2191.9800000000005</v>
      </c>
      <c r="L256" s="17">
        <f t="shared" si="19"/>
        <v>4605.8600000000006</v>
      </c>
      <c r="N256" s="24">
        <v>92671</v>
      </c>
      <c r="O256" s="23" t="s">
        <v>267</v>
      </c>
      <c r="P256" s="25">
        <v>2413.88</v>
      </c>
      <c r="Q256" s="25">
        <v>2191.9800000000005</v>
      </c>
      <c r="R256" s="26">
        <v>4605.8600000000006</v>
      </c>
    </row>
    <row r="257" spans="1:18">
      <c r="A257" s="10">
        <v>92681</v>
      </c>
      <c r="B257" t="s">
        <v>268</v>
      </c>
      <c r="C257" s="9">
        <f t="shared" si="16"/>
        <v>7594.31</v>
      </c>
      <c r="D257" s="9">
        <f t="shared" si="17"/>
        <v>0</v>
      </c>
      <c r="E257" s="7">
        <f t="shared" si="18"/>
        <v>7594.31</v>
      </c>
      <c r="F257" s="7" t="e">
        <f t="shared" si="15"/>
        <v>#REF!</v>
      </c>
      <c r="H257" s="15">
        <v>92681</v>
      </c>
      <c r="I257" s="14" t="s">
        <v>268</v>
      </c>
      <c r="J257" s="16">
        <v>7594.31</v>
      </c>
      <c r="K257" s="16">
        <v>0</v>
      </c>
      <c r="L257" s="17">
        <f t="shared" si="19"/>
        <v>7594.31</v>
      </c>
      <c r="N257" s="24">
        <v>92681</v>
      </c>
      <c r="O257" s="23" t="s">
        <v>268</v>
      </c>
      <c r="P257" s="25">
        <v>7594.31</v>
      </c>
      <c r="Q257" s="25">
        <v>0</v>
      </c>
      <c r="R257" s="26">
        <v>7594.31</v>
      </c>
    </row>
    <row r="258" spans="1:18">
      <c r="A258" s="10">
        <v>92701</v>
      </c>
      <c r="B258" t="s">
        <v>269</v>
      </c>
      <c r="C258" s="9">
        <f t="shared" si="16"/>
        <v>1091443.4602479998</v>
      </c>
      <c r="D258" s="9">
        <f t="shared" si="17"/>
        <v>0</v>
      </c>
      <c r="E258" s="7">
        <f t="shared" si="18"/>
        <v>1091443.4602479998</v>
      </c>
      <c r="F258" s="7" t="e">
        <f t="shared" ref="F258:F321" si="20">ROUND($F$889*(D258/$D$889),2)</f>
        <v>#REF!</v>
      </c>
      <c r="H258" s="15">
        <v>92701</v>
      </c>
      <c r="I258" s="14" t="s">
        <v>269</v>
      </c>
      <c r="J258" s="16">
        <v>1100053.1399999999</v>
      </c>
      <c r="K258" s="16">
        <v>0</v>
      </c>
      <c r="L258" s="17">
        <f t="shared" si="19"/>
        <v>1100053.1399999999</v>
      </c>
      <c r="N258" s="24">
        <v>92701</v>
      </c>
      <c r="O258" s="23" t="s">
        <v>269</v>
      </c>
      <c r="P258" s="25">
        <v>1091443.4602479998</v>
      </c>
      <c r="Q258" s="25">
        <v>0</v>
      </c>
      <c r="R258" s="26">
        <v>1091443.4602479998</v>
      </c>
    </row>
    <row r="259" spans="1:18">
      <c r="A259" s="10">
        <v>92704</v>
      </c>
      <c r="B259" t="s">
        <v>270</v>
      </c>
      <c r="C259" s="9">
        <f t="shared" ref="C259:C322" si="21">VLOOKUP(A259,$N$2:$R$887,3,FALSE)</f>
        <v>15111.59</v>
      </c>
      <c r="D259" s="9">
        <f t="shared" ref="D259:D322" si="22">VLOOKUP(A259,$N$2:$R$887,4,FALSE)</f>
        <v>0</v>
      </c>
      <c r="E259" s="7">
        <f t="shared" ref="E259:E322" si="23">C259+D259</f>
        <v>15111.59</v>
      </c>
      <c r="F259" s="7" t="e">
        <f t="shared" si="20"/>
        <v>#REF!</v>
      </c>
      <c r="H259" s="15">
        <v>92704</v>
      </c>
      <c r="I259" s="14" t="s">
        <v>270</v>
      </c>
      <c r="J259" s="16">
        <v>15111.59</v>
      </c>
      <c r="K259" s="16">
        <v>0</v>
      </c>
      <c r="L259" s="17">
        <f t="shared" si="19"/>
        <v>15111.59</v>
      </c>
      <c r="N259" s="24">
        <v>92704</v>
      </c>
      <c r="O259" s="23" t="s">
        <v>270</v>
      </c>
      <c r="P259" s="25">
        <v>15111.59</v>
      </c>
      <c r="Q259" s="25">
        <v>0</v>
      </c>
      <c r="R259" s="26">
        <v>15111.59</v>
      </c>
    </row>
    <row r="260" spans="1:18">
      <c r="A260" s="10">
        <v>92801</v>
      </c>
      <c r="B260" t="s">
        <v>271</v>
      </c>
      <c r="C260" s="9">
        <f t="shared" si="21"/>
        <v>2244707.4110719999</v>
      </c>
      <c r="D260" s="9">
        <f t="shared" si="22"/>
        <v>0</v>
      </c>
      <c r="E260" s="7">
        <f t="shared" si="23"/>
        <v>2244707.4110719999</v>
      </c>
      <c r="F260" s="7" t="e">
        <f t="shared" si="20"/>
        <v>#REF!</v>
      </c>
      <c r="H260" s="15">
        <v>92801</v>
      </c>
      <c r="I260" s="14" t="s">
        <v>271</v>
      </c>
      <c r="J260" s="16">
        <v>2252855.8699999996</v>
      </c>
      <c r="K260" s="16">
        <v>0</v>
      </c>
      <c r="L260" s="17">
        <f t="shared" si="19"/>
        <v>2252855.8699999996</v>
      </c>
      <c r="N260" s="24">
        <v>92801</v>
      </c>
      <c r="O260" s="23" t="s">
        <v>271</v>
      </c>
      <c r="P260" s="25">
        <v>2244707.4110719999</v>
      </c>
      <c r="Q260" s="25">
        <v>0</v>
      </c>
      <c r="R260" s="26">
        <v>2244707.4110719999</v>
      </c>
    </row>
    <row r="261" spans="1:18">
      <c r="A261" s="10">
        <v>92802</v>
      </c>
      <c r="B261" t="s">
        <v>272</v>
      </c>
      <c r="C261" s="9">
        <f t="shared" si="21"/>
        <v>49531.95</v>
      </c>
      <c r="D261" s="9">
        <f t="shared" si="22"/>
        <v>0</v>
      </c>
      <c r="E261" s="7">
        <f t="shared" si="23"/>
        <v>49531.95</v>
      </c>
      <c r="F261" s="7" t="e">
        <f t="shared" si="20"/>
        <v>#REF!</v>
      </c>
      <c r="H261" s="15">
        <v>92802</v>
      </c>
      <c r="I261" s="14" t="s">
        <v>272</v>
      </c>
      <c r="J261" s="16">
        <v>49531.95</v>
      </c>
      <c r="K261" s="16">
        <v>0</v>
      </c>
      <c r="L261" s="17">
        <f t="shared" si="19"/>
        <v>49531.95</v>
      </c>
      <c r="N261" s="24">
        <v>92802</v>
      </c>
      <c r="O261" s="23" t="s">
        <v>272</v>
      </c>
      <c r="P261" s="25">
        <v>49531.95</v>
      </c>
      <c r="Q261" s="25">
        <v>0</v>
      </c>
      <c r="R261" s="26">
        <v>49531.95</v>
      </c>
    </row>
    <row r="262" spans="1:18">
      <c r="A262" s="10">
        <v>92804</v>
      </c>
      <c r="B262" t="s">
        <v>273</v>
      </c>
      <c r="C262" s="9">
        <f t="shared" si="21"/>
        <v>47837.791063999997</v>
      </c>
      <c r="D262" s="9">
        <f t="shared" si="22"/>
        <v>0</v>
      </c>
      <c r="E262" s="7">
        <f t="shared" si="23"/>
        <v>47837.791063999997</v>
      </c>
      <c r="F262" s="7" t="e">
        <f t="shared" si="20"/>
        <v>#REF!</v>
      </c>
      <c r="H262" s="15">
        <v>92804</v>
      </c>
      <c r="I262" s="14" t="s">
        <v>273</v>
      </c>
      <c r="J262" s="16">
        <v>47972.229999999996</v>
      </c>
      <c r="K262" s="16">
        <v>0</v>
      </c>
      <c r="L262" s="17">
        <f t="shared" ref="L262:L326" si="24">J262+K262</f>
        <v>47972.229999999996</v>
      </c>
      <c r="N262" s="24">
        <v>92804</v>
      </c>
      <c r="O262" s="23" t="s">
        <v>273</v>
      </c>
      <c r="P262" s="25">
        <v>47837.791063999997</v>
      </c>
      <c r="Q262" s="25">
        <v>0</v>
      </c>
      <c r="R262" s="26">
        <v>47837.791063999997</v>
      </c>
    </row>
    <row r="263" spans="1:18">
      <c r="A263" s="10">
        <v>92811</v>
      </c>
      <c r="B263" t="s">
        <v>274</v>
      </c>
      <c r="C263" s="9">
        <f t="shared" si="21"/>
        <v>397372.08652800001</v>
      </c>
      <c r="D263" s="9">
        <f t="shared" si="22"/>
        <v>0</v>
      </c>
      <c r="E263" s="7">
        <f t="shared" si="23"/>
        <v>397372.08652800001</v>
      </c>
      <c r="F263" s="7" t="e">
        <f t="shared" si="20"/>
        <v>#REF!</v>
      </c>
      <c r="H263" s="15">
        <v>92811</v>
      </c>
      <c r="I263" s="14" t="s">
        <v>274</v>
      </c>
      <c r="J263" s="16">
        <v>400566.97000000003</v>
      </c>
      <c r="K263" s="16">
        <v>0</v>
      </c>
      <c r="L263" s="17">
        <f t="shared" si="24"/>
        <v>400566.97000000003</v>
      </c>
      <c r="N263" s="24">
        <v>92811</v>
      </c>
      <c r="O263" s="23" t="s">
        <v>274</v>
      </c>
      <c r="P263" s="25">
        <v>397372.08652800001</v>
      </c>
      <c r="Q263" s="25">
        <v>0</v>
      </c>
      <c r="R263" s="26">
        <v>397372.08652800001</v>
      </c>
    </row>
    <row r="264" spans="1:18">
      <c r="A264" s="10">
        <v>92821</v>
      </c>
      <c r="B264" t="s">
        <v>275</v>
      </c>
      <c r="C264" s="9">
        <f t="shared" si="21"/>
        <v>415347.41419199994</v>
      </c>
      <c r="D264" s="9">
        <f t="shared" si="22"/>
        <v>0</v>
      </c>
      <c r="E264" s="7">
        <f t="shared" si="23"/>
        <v>415347.41419199994</v>
      </c>
      <c r="F264" s="7" t="e">
        <f t="shared" si="20"/>
        <v>#REF!</v>
      </c>
      <c r="H264" s="15">
        <v>92821</v>
      </c>
      <c r="I264" s="14" t="s">
        <v>275</v>
      </c>
      <c r="J264" s="16">
        <v>419123.74</v>
      </c>
      <c r="K264" s="16">
        <v>0</v>
      </c>
      <c r="L264" s="17">
        <f t="shared" si="24"/>
        <v>419123.74</v>
      </c>
      <c r="N264" s="24">
        <v>92821</v>
      </c>
      <c r="O264" s="23" t="s">
        <v>275</v>
      </c>
      <c r="P264" s="25">
        <v>415347.41419199994</v>
      </c>
      <c r="Q264" s="25">
        <v>0</v>
      </c>
      <c r="R264" s="26">
        <v>415347.41419199994</v>
      </c>
    </row>
    <row r="265" spans="1:18">
      <c r="A265" s="10">
        <v>92831</v>
      </c>
      <c r="B265" t="s">
        <v>276</v>
      </c>
      <c r="C265" s="9">
        <f t="shared" si="21"/>
        <v>110977.376192</v>
      </c>
      <c r="D265" s="9">
        <f t="shared" si="22"/>
        <v>0</v>
      </c>
      <c r="E265" s="7">
        <f t="shared" si="23"/>
        <v>110977.376192</v>
      </c>
      <c r="F265" s="7" t="e">
        <f t="shared" si="20"/>
        <v>#REF!</v>
      </c>
      <c r="H265" s="15">
        <v>92831</v>
      </c>
      <c r="I265" s="14" t="s">
        <v>276</v>
      </c>
      <c r="J265" s="16">
        <v>111883.55</v>
      </c>
      <c r="K265" s="16">
        <v>0</v>
      </c>
      <c r="L265" s="17">
        <f t="shared" si="24"/>
        <v>111883.55</v>
      </c>
      <c r="N265" s="24">
        <v>92831</v>
      </c>
      <c r="O265" s="23" t="s">
        <v>276</v>
      </c>
      <c r="P265" s="25">
        <v>110977.376192</v>
      </c>
      <c r="Q265" s="25">
        <v>0</v>
      </c>
      <c r="R265" s="26">
        <v>110977.376192</v>
      </c>
    </row>
    <row r="266" spans="1:18">
      <c r="A266" s="10">
        <v>92841</v>
      </c>
      <c r="B266" t="s">
        <v>277</v>
      </c>
      <c r="C266" s="9">
        <f t="shared" si="21"/>
        <v>103484.402416</v>
      </c>
      <c r="D266" s="9">
        <f t="shared" si="22"/>
        <v>0</v>
      </c>
      <c r="E266" s="7">
        <f t="shared" si="23"/>
        <v>103484.402416</v>
      </c>
      <c r="F266" s="7" t="e">
        <f t="shared" si="20"/>
        <v>#REF!</v>
      </c>
      <c r="H266" s="15">
        <v>92841</v>
      </c>
      <c r="I266" s="14" t="s">
        <v>277</v>
      </c>
      <c r="J266" s="16">
        <v>105447.59</v>
      </c>
      <c r="K266" s="16">
        <v>0</v>
      </c>
      <c r="L266" s="17">
        <f t="shared" si="24"/>
        <v>105447.59</v>
      </c>
      <c r="N266" s="24">
        <v>92841</v>
      </c>
      <c r="O266" s="23" t="s">
        <v>277</v>
      </c>
      <c r="P266" s="25">
        <v>103484.402416</v>
      </c>
      <c r="Q266" s="25">
        <v>0</v>
      </c>
      <c r="R266" s="26">
        <v>103484.402416</v>
      </c>
    </row>
    <row r="267" spans="1:18">
      <c r="A267" s="10">
        <v>92851</v>
      </c>
      <c r="B267" t="s">
        <v>278</v>
      </c>
      <c r="C267" s="9">
        <f t="shared" si="21"/>
        <v>164686.02221600001</v>
      </c>
      <c r="D267" s="9">
        <f t="shared" si="22"/>
        <v>0</v>
      </c>
      <c r="E267" s="7">
        <f t="shared" si="23"/>
        <v>164686.02221600001</v>
      </c>
      <c r="F267" s="7" t="e">
        <f t="shared" si="20"/>
        <v>#REF!</v>
      </c>
      <c r="H267" s="15">
        <v>92851</v>
      </c>
      <c r="I267" s="14" t="s">
        <v>278</v>
      </c>
      <c r="J267" s="16">
        <v>166784.29999999999</v>
      </c>
      <c r="K267" s="16">
        <v>0</v>
      </c>
      <c r="L267" s="17">
        <f t="shared" si="24"/>
        <v>166784.29999999999</v>
      </c>
      <c r="N267" s="24">
        <v>92851</v>
      </c>
      <c r="O267" s="23" t="s">
        <v>278</v>
      </c>
      <c r="P267" s="25">
        <v>164686.02221600001</v>
      </c>
      <c r="Q267" s="25">
        <v>0</v>
      </c>
      <c r="R267" s="26">
        <v>164686.02221600001</v>
      </c>
    </row>
    <row r="268" spans="1:18">
      <c r="A268" s="10">
        <v>92861</v>
      </c>
      <c r="B268" t="s">
        <v>279</v>
      </c>
      <c r="C268" s="9">
        <f t="shared" si="21"/>
        <v>97570.235287999996</v>
      </c>
      <c r="D268" s="9">
        <f t="shared" si="22"/>
        <v>0</v>
      </c>
      <c r="E268" s="7">
        <f t="shared" si="23"/>
        <v>97570.235287999996</v>
      </c>
      <c r="F268" s="7" t="e">
        <f t="shared" si="20"/>
        <v>#REF!</v>
      </c>
      <c r="H268" s="15">
        <v>92861</v>
      </c>
      <c r="I268" s="14" t="s">
        <v>279</v>
      </c>
      <c r="J268" s="16">
        <v>98953.51</v>
      </c>
      <c r="K268" s="16">
        <v>0</v>
      </c>
      <c r="L268" s="17">
        <f t="shared" si="24"/>
        <v>98953.51</v>
      </c>
      <c r="N268" s="24">
        <v>92861</v>
      </c>
      <c r="O268" s="23" t="s">
        <v>279</v>
      </c>
      <c r="P268" s="25">
        <v>97570.235287999996</v>
      </c>
      <c r="Q268" s="25">
        <v>0</v>
      </c>
      <c r="R268" s="26">
        <v>97570.235287999996</v>
      </c>
    </row>
    <row r="269" spans="1:18">
      <c r="A269" s="10">
        <v>92901</v>
      </c>
      <c r="B269" t="s">
        <v>280</v>
      </c>
      <c r="C269" s="9">
        <f t="shared" si="21"/>
        <v>2339529.1826319997</v>
      </c>
      <c r="D269" s="9">
        <f t="shared" si="22"/>
        <v>0</v>
      </c>
      <c r="E269" s="7">
        <f t="shared" si="23"/>
        <v>2339529.1826319997</v>
      </c>
      <c r="F269" s="7" t="e">
        <f t="shared" si="20"/>
        <v>#REF!</v>
      </c>
      <c r="H269" s="15">
        <v>92901</v>
      </c>
      <c r="I269" s="14" t="s">
        <v>280</v>
      </c>
      <c r="J269" s="16">
        <v>2354673.9</v>
      </c>
      <c r="K269" s="16">
        <v>0</v>
      </c>
      <c r="L269" s="17">
        <f t="shared" si="24"/>
        <v>2354673.9</v>
      </c>
      <c r="N269" s="24">
        <v>92901</v>
      </c>
      <c r="O269" s="23" t="s">
        <v>280</v>
      </c>
      <c r="P269" s="25">
        <v>2339529.1826319997</v>
      </c>
      <c r="Q269" s="25">
        <v>0</v>
      </c>
      <c r="R269" s="26">
        <v>2339529.1826319997</v>
      </c>
    </row>
    <row r="270" spans="1:18">
      <c r="A270" s="10">
        <v>92911</v>
      </c>
      <c r="B270" t="s">
        <v>281</v>
      </c>
      <c r="C270" s="9">
        <f t="shared" si="21"/>
        <v>824112.15229599993</v>
      </c>
      <c r="D270" s="9">
        <f t="shared" si="22"/>
        <v>0</v>
      </c>
      <c r="E270" s="7">
        <f t="shared" si="23"/>
        <v>824112.15229599993</v>
      </c>
      <c r="F270" s="7" t="e">
        <f t="shared" si="20"/>
        <v>#REF!</v>
      </c>
      <c r="H270" s="15">
        <v>92911</v>
      </c>
      <c r="I270" s="14" t="s">
        <v>281</v>
      </c>
      <c r="J270" s="16">
        <v>832282.61999999988</v>
      </c>
      <c r="K270" s="16">
        <v>0</v>
      </c>
      <c r="L270" s="17">
        <f t="shared" si="24"/>
        <v>832282.61999999988</v>
      </c>
      <c r="N270" s="24">
        <v>92911</v>
      </c>
      <c r="O270" s="23" t="s">
        <v>281</v>
      </c>
      <c r="P270" s="25">
        <v>824112.15229599993</v>
      </c>
      <c r="Q270" s="25">
        <v>0</v>
      </c>
      <c r="R270" s="26">
        <v>824112.15229599993</v>
      </c>
    </row>
    <row r="271" spans="1:18">
      <c r="A271" s="10">
        <v>92913</v>
      </c>
      <c r="B271" t="s">
        <v>282</v>
      </c>
      <c r="C271" s="9">
        <f t="shared" si="21"/>
        <v>20392.539999999997</v>
      </c>
      <c r="D271" s="9">
        <f t="shared" si="22"/>
        <v>47390.58</v>
      </c>
      <c r="E271" s="7">
        <f t="shared" si="23"/>
        <v>67783.12</v>
      </c>
      <c r="F271" s="7" t="e">
        <f t="shared" si="20"/>
        <v>#REF!</v>
      </c>
      <c r="H271" s="15">
        <v>92913</v>
      </c>
      <c r="I271" s="14" t="s">
        <v>282</v>
      </c>
      <c r="J271" s="16">
        <v>20392.539999999997</v>
      </c>
      <c r="K271" s="16">
        <v>47390.58</v>
      </c>
      <c r="L271" s="17">
        <f t="shared" si="24"/>
        <v>67783.12</v>
      </c>
      <c r="N271" s="24">
        <v>92913</v>
      </c>
      <c r="O271" s="23" t="s">
        <v>282</v>
      </c>
      <c r="P271" s="25">
        <v>20392.539999999997</v>
      </c>
      <c r="Q271" s="25">
        <v>47390.58</v>
      </c>
      <c r="R271" s="26">
        <v>67783.12</v>
      </c>
    </row>
    <row r="272" spans="1:18">
      <c r="A272" s="10">
        <v>92917</v>
      </c>
      <c r="B272" t="s">
        <v>283</v>
      </c>
      <c r="C272" s="9">
        <f t="shared" si="21"/>
        <v>15694.73</v>
      </c>
      <c r="D272" s="9">
        <f t="shared" si="22"/>
        <v>0</v>
      </c>
      <c r="E272" s="7">
        <f t="shared" si="23"/>
        <v>15694.73</v>
      </c>
      <c r="F272" s="7" t="e">
        <f t="shared" si="20"/>
        <v>#REF!</v>
      </c>
      <c r="H272" s="15">
        <v>92917</v>
      </c>
      <c r="I272" s="14" t="s">
        <v>283</v>
      </c>
      <c r="J272" s="16">
        <v>15694.73</v>
      </c>
      <c r="K272" s="16">
        <v>0</v>
      </c>
      <c r="L272" s="17">
        <f t="shared" si="24"/>
        <v>15694.73</v>
      </c>
      <c r="N272" s="24">
        <v>92917</v>
      </c>
      <c r="O272" s="23" t="s">
        <v>283</v>
      </c>
      <c r="P272" s="25">
        <v>15694.73</v>
      </c>
      <c r="Q272" s="25">
        <v>0</v>
      </c>
      <c r="R272" s="26">
        <v>15694.73</v>
      </c>
    </row>
    <row r="273" spans="1:18">
      <c r="A273" s="10">
        <v>92921</v>
      </c>
      <c r="B273" t="s">
        <v>284</v>
      </c>
      <c r="C273" s="9">
        <f t="shared" si="21"/>
        <v>39657.616064000002</v>
      </c>
      <c r="D273" s="9">
        <f t="shared" si="22"/>
        <v>0</v>
      </c>
      <c r="E273" s="7">
        <f t="shared" si="23"/>
        <v>39657.616064000002</v>
      </c>
      <c r="F273" s="7" t="e">
        <f t="shared" si="20"/>
        <v>#REF!</v>
      </c>
      <c r="H273" s="15">
        <v>92921</v>
      </c>
      <c r="I273" s="14" t="s">
        <v>284</v>
      </c>
      <c r="J273" s="16">
        <v>40070.239999999998</v>
      </c>
      <c r="K273" s="16">
        <v>0</v>
      </c>
      <c r="L273" s="17">
        <f t="shared" si="24"/>
        <v>40070.239999999998</v>
      </c>
      <c r="N273" s="24">
        <v>92921</v>
      </c>
      <c r="O273" s="23" t="s">
        <v>284</v>
      </c>
      <c r="P273" s="25">
        <v>39657.616064000002</v>
      </c>
      <c r="Q273" s="25">
        <v>0</v>
      </c>
      <c r="R273" s="26">
        <v>39657.616064000002</v>
      </c>
    </row>
    <row r="274" spans="1:18">
      <c r="A274" s="10">
        <v>92931</v>
      </c>
      <c r="B274" t="s">
        <v>285</v>
      </c>
      <c r="C274" s="9">
        <f t="shared" si="21"/>
        <v>1010179.429472</v>
      </c>
      <c r="D274" s="9">
        <f t="shared" si="22"/>
        <v>0</v>
      </c>
      <c r="E274" s="7">
        <f t="shared" si="23"/>
        <v>1010179.429472</v>
      </c>
      <c r="F274" s="7" t="e">
        <f t="shared" si="20"/>
        <v>#REF!</v>
      </c>
      <c r="H274" s="15">
        <v>92931</v>
      </c>
      <c r="I274" s="14" t="s">
        <v>285</v>
      </c>
      <c r="J274" s="16">
        <v>1017323.26</v>
      </c>
      <c r="K274" s="16">
        <v>0</v>
      </c>
      <c r="L274" s="17">
        <f t="shared" si="24"/>
        <v>1017323.26</v>
      </c>
      <c r="N274" s="24">
        <v>92931</v>
      </c>
      <c r="O274" s="23" t="s">
        <v>285</v>
      </c>
      <c r="P274" s="25">
        <v>1010179.429472</v>
      </c>
      <c r="Q274" s="25">
        <v>0</v>
      </c>
      <c r="R274" s="26">
        <v>1010179.429472</v>
      </c>
    </row>
    <row r="275" spans="1:18" s="6" customFormat="1">
      <c r="A275" s="11">
        <v>92941</v>
      </c>
      <c r="B275" s="6" t="s">
        <v>286</v>
      </c>
      <c r="C275" s="9">
        <f t="shared" si="21"/>
        <v>1312.77</v>
      </c>
      <c r="D275" s="9">
        <f t="shared" si="22"/>
        <v>425.22</v>
      </c>
      <c r="E275" s="7">
        <f t="shared" si="23"/>
        <v>1737.99</v>
      </c>
      <c r="F275" s="7" t="e">
        <f t="shared" si="20"/>
        <v>#REF!</v>
      </c>
      <c r="G275" s="18"/>
      <c r="H275" s="19">
        <v>92941</v>
      </c>
      <c r="I275" s="18" t="s">
        <v>286</v>
      </c>
      <c r="J275" s="20">
        <v>1312.77</v>
      </c>
      <c r="K275" s="20">
        <v>425.22</v>
      </c>
      <c r="L275" s="21">
        <f t="shared" si="24"/>
        <v>1737.99</v>
      </c>
      <c r="M275" s="28"/>
      <c r="N275" s="27">
        <v>92941</v>
      </c>
      <c r="O275" s="28" t="s">
        <v>286</v>
      </c>
      <c r="P275" s="29">
        <v>1312.77</v>
      </c>
      <c r="Q275" s="29">
        <v>425.22</v>
      </c>
      <c r="R275" s="30">
        <v>1737.99</v>
      </c>
    </row>
    <row r="276" spans="1:18">
      <c r="A276" s="10">
        <v>93001</v>
      </c>
      <c r="B276" t="s">
        <v>287</v>
      </c>
      <c r="C276" s="9">
        <f t="shared" si="21"/>
        <v>851104.13253599976</v>
      </c>
      <c r="D276" s="9">
        <f t="shared" si="22"/>
        <v>0</v>
      </c>
      <c r="E276" s="7">
        <f t="shared" si="23"/>
        <v>851104.13253599976</v>
      </c>
      <c r="F276" s="7" t="e">
        <f t="shared" si="20"/>
        <v>#REF!</v>
      </c>
      <c r="H276" s="15">
        <v>93001</v>
      </c>
      <c r="I276" s="14" t="s">
        <v>287</v>
      </c>
      <c r="J276" s="16">
        <v>856635.13999999978</v>
      </c>
      <c r="K276" s="16">
        <v>0</v>
      </c>
      <c r="L276" s="17">
        <f t="shared" si="24"/>
        <v>856635.13999999978</v>
      </c>
      <c r="N276" s="24">
        <v>93001</v>
      </c>
      <c r="O276" s="23" t="s">
        <v>287</v>
      </c>
      <c r="P276" s="25">
        <v>851104.13253599976</v>
      </c>
      <c r="Q276" s="25">
        <v>0</v>
      </c>
      <c r="R276" s="26">
        <v>851104.13253599976</v>
      </c>
    </row>
    <row r="277" spans="1:18">
      <c r="A277" s="10">
        <v>93009</v>
      </c>
      <c r="B277" t="s">
        <v>288</v>
      </c>
      <c r="C277" s="9">
        <f t="shared" si="21"/>
        <v>4919.57</v>
      </c>
      <c r="D277" s="9">
        <f t="shared" si="22"/>
        <v>0</v>
      </c>
      <c r="E277" s="7">
        <f t="shared" si="23"/>
        <v>4919.57</v>
      </c>
      <c r="F277" s="7" t="e">
        <f t="shared" si="20"/>
        <v>#REF!</v>
      </c>
      <c r="H277" s="15">
        <v>93009</v>
      </c>
      <c r="I277" s="14" t="s">
        <v>288</v>
      </c>
      <c r="J277" s="16">
        <v>4919.57</v>
      </c>
      <c r="K277" s="16">
        <v>0</v>
      </c>
      <c r="L277" s="17">
        <f t="shared" si="24"/>
        <v>4919.57</v>
      </c>
      <c r="N277" s="24">
        <v>93009</v>
      </c>
      <c r="O277" s="23" t="s">
        <v>288</v>
      </c>
      <c r="P277" s="25">
        <v>4919.57</v>
      </c>
      <c r="Q277" s="25">
        <v>0</v>
      </c>
      <c r="R277" s="26">
        <v>4919.57</v>
      </c>
    </row>
    <row r="278" spans="1:18">
      <c r="A278" s="10">
        <v>93011</v>
      </c>
      <c r="B278" t="s">
        <v>289</v>
      </c>
      <c r="C278" s="9">
        <f t="shared" si="21"/>
        <v>119477.86908</v>
      </c>
      <c r="D278" s="9">
        <f t="shared" si="22"/>
        <v>0</v>
      </c>
      <c r="E278" s="7">
        <f t="shared" si="23"/>
        <v>119477.86908</v>
      </c>
      <c r="F278" s="7" t="e">
        <f t="shared" si="20"/>
        <v>#REF!</v>
      </c>
      <c r="H278" s="15">
        <v>93011</v>
      </c>
      <c r="I278" s="14" t="s">
        <v>289</v>
      </c>
      <c r="J278" s="16">
        <v>121460.81999999999</v>
      </c>
      <c r="K278" s="16">
        <v>0</v>
      </c>
      <c r="L278" s="17">
        <f t="shared" si="24"/>
        <v>121460.81999999999</v>
      </c>
      <c r="N278" s="24">
        <v>93011</v>
      </c>
      <c r="O278" s="23" t="s">
        <v>289</v>
      </c>
      <c r="P278" s="25">
        <v>119477.86908</v>
      </c>
      <c r="Q278" s="25">
        <v>0</v>
      </c>
      <c r="R278" s="26">
        <v>119477.86908</v>
      </c>
    </row>
    <row r="279" spans="1:18">
      <c r="A279" s="10">
        <v>93021</v>
      </c>
      <c r="B279" t="s">
        <v>290</v>
      </c>
      <c r="C279" s="9">
        <f t="shared" si="21"/>
        <v>11497.369999999999</v>
      </c>
      <c r="D279" s="9">
        <f t="shared" si="22"/>
        <v>3041.09</v>
      </c>
      <c r="E279" s="7">
        <f t="shared" si="23"/>
        <v>14538.46</v>
      </c>
      <c r="F279" s="7" t="e">
        <f t="shared" si="20"/>
        <v>#REF!</v>
      </c>
      <c r="H279" s="15">
        <v>93021</v>
      </c>
      <c r="I279" s="14" t="s">
        <v>290</v>
      </c>
      <c r="J279" s="16">
        <v>11497.369999999999</v>
      </c>
      <c r="K279" s="16">
        <v>3041.09</v>
      </c>
      <c r="L279" s="17">
        <f t="shared" si="24"/>
        <v>14538.46</v>
      </c>
      <c r="N279" s="24">
        <v>93021</v>
      </c>
      <c r="O279" s="23" t="s">
        <v>290</v>
      </c>
      <c r="P279" s="25">
        <v>11497.369999999999</v>
      </c>
      <c r="Q279" s="25">
        <v>3041.09</v>
      </c>
      <c r="R279" s="26">
        <v>14538.46</v>
      </c>
    </row>
    <row r="280" spans="1:18">
      <c r="A280" s="10">
        <v>93027</v>
      </c>
      <c r="B280" t="s">
        <v>291</v>
      </c>
      <c r="C280" s="9">
        <f t="shared" si="21"/>
        <v>6163.2600000000011</v>
      </c>
      <c r="D280" s="9">
        <f t="shared" si="22"/>
        <v>0</v>
      </c>
      <c r="E280" s="7">
        <f t="shared" si="23"/>
        <v>6163.2600000000011</v>
      </c>
      <c r="F280" s="7" t="e">
        <f t="shared" si="20"/>
        <v>#REF!</v>
      </c>
      <c r="H280" s="15">
        <v>93027</v>
      </c>
      <c r="I280" s="14" t="s">
        <v>291</v>
      </c>
      <c r="J280" s="16">
        <v>6163.2600000000011</v>
      </c>
      <c r="K280" s="16">
        <v>0</v>
      </c>
      <c r="L280" s="17">
        <f t="shared" si="24"/>
        <v>6163.2600000000011</v>
      </c>
      <c r="N280" s="24">
        <v>93027</v>
      </c>
      <c r="O280" s="23" t="s">
        <v>291</v>
      </c>
      <c r="P280" s="25">
        <v>6163.2600000000011</v>
      </c>
      <c r="Q280" s="25">
        <v>0</v>
      </c>
      <c r="R280" s="26">
        <v>6163.2600000000011</v>
      </c>
    </row>
    <row r="281" spans="1:18">
      <c r="A281" s="10">
        <v>93031</v>
      </c>
      <c r="B281" t="s">
        <v>292</v>
      </c>
      <c r="C281" s="9">
        <f t="shared" si="21"/>
        <v>10123.755136</v>
      </c>
      <c r="D281" s="9">
        <f t="shared" si="22"/>
        <v>8679</v>
      </c>
      <c r="E281" s="7">
        <f t="shared" si="23"/>
        <v>18802.755136</v>
      </c>
      <c r="F281" s="7" t="e">
        <f t="shared" si="20"/>
        <v>#REF!</v>
      </c>
      <c r="H281" s="15">
        <v>93031</v>
      </c>
      <c r="I281" s="14" t="s">
        <v>292</v>
      </c>
      <c r="J281" s="16">
        <v>10415.219999999999</v>
      </c>
      <c r="K281" s="16">
        <v>8679</v>
      </c>
      <c r="L281" s="17">
        <f t="shared" si="24"/>
        <v>19094.22</v>
      </c>
      <c r="N281" s="24">
        <v>93031</v>
      </c>
      <c r="O281" s="23" t="s">
        <v>292</v>
      </c>
      <c r="P281" s="25">
        <v>10123.755136</v>
      </c>
      <c r="Q281" s="25">
        <v>8679</v>
      </c>
      <c r="R281" s="26">
        <v>18802.755136</v>
      </c>
    </row>
    <row r="282" spans="1:18">
      <c r="A282" s="10">
        <v>93101</v>
      </c>
      <c r="B282" t="s">
        <v>293</v>
      </c>
      <c r="C282" s="9">
        <f t="shared" si="21"/>
        <v>1339314.1207040001</v>
      </c>
      <c r="D282" s="9">
        <f t="shared" si="22"/>
        <v>0</v>
      </c>
      <c r="E282" s="7">
        <f t="shared" si="23"/>
        <v>1339314.1207040001</v>
      </c>
      <c r="F282" s="7" t="e">
        <f t="shared" si="20"/>
        <v>#REF!</v>
      </c>
      <c r="H282" s="15">
        <v>93101</v>
      </c>
      <c r="I282" s="14" t="s">
        <v>293</v>
      </c>
      <c r="J282" s="16">
        <v>1347433.1</v>
      </c>
      <c r="K282" s="16">
        <v>0</v>
      </c>
      <c r="L282" s="17">
        <f t="shared" si="24"/>
        <v>1347433.1</v>
      </c>
      <c r="N282" s="24">
        <v>93101</v>
      </c>
      <c r="O282" s="23" t="s">
        <v>293</v>
      </c>
      <c r="P282" s="25">
        <v>1339314.1207040001</v>
      </c>
      <c r="Q282" s="25">
        <v>0</v>
      </c>
      <c r="R282" s="26">
        <v>1339314.1207040001</v>
      </c>
    </row>
    <row r="283" spans="1:18">
      <c r="A283" s="10">
        <v>93108</v>
      </c>
      <c r="B283" t="s">
        <v>294</v>
      </c>
      <c r="C283" s="9">
        <f t="shared" si="21"/>
        <v>983408.79</v>
      </c>
      <c r="D283" s="9">
        <f t="shared" si="22"/>
        <v>0</v>
      </c>
      <c r="E283" s="7">
        <f t="shared" si="23"/>
        <v>983408.79</v>
      </c>
      <c r="F283" s="7" t="e">
        <f t="shared" si="20"/>
        <v>#REF!</v>
      </c>
      <c r="H283" s="15">
        <v>93108</v>
      </c>
      <c r="I283" s="14" t="s">
        <v>294</v>
      </c>
      <c r="J283" s="16">
        <v>983408.79</v>
      </c>
      <c r="K283" s="16">
        <v>0</v>
      </c>
      <c r="L283" s="17">
        <f t="shared" si="24"/>
        <v>983408.79</v>
      </c>
      <c r="N283" s="24">
        <v>93108</v>
      </c>
      <c r="O283" s="23" t="s">
        <v>294</v>
      </c>
      <c r="P283" s="25">
        <v>983408.79</v>
      </c>
      <c r="Q283" s="25">
        <v>0</v>
      </c>
      <c r="R283" s="26">
        <v>983408.79</v>
      </c>
    </row>
    <row r="284" spans="1:18">
      <c r="A284" s="10">
        <v>93111</v>
      </c>
      <c r="B284" t="s">
        <v>295</v>
      </c>
      <c r="C284" s="9">
        <f t="shared" si="21"/>
        <v>26983.484039999999</v>
      </c>
      <c r="D284" s="9">
        <f t="shared" si="22"/>
        <v>0</v>
      </c>
      <c r="E284" s="7">
        <f t="shared" si="23"/>
        <v>26983.484039999999</v>
      </c>
      <c r="F284" s="7" t="e">
        <f t="shared" si="20"/>
        <v>#REF!</v>
      </c>
      <c r="H284" s="15">
        <v>93111</v>
      </c>
      <c r="I284" s="14" t="s">
        <v>295</v>
      </c>
      <c r="J284" s="16">
        <v>27424.839999999997</v>
      </c>
      <c r="K284" s="16">
        <v>0</v>
      </c>
      <c r="L284" s="17">
        <f t="shared" si="24"/>
        <v>27424.839999999997</v>
      </c>
      <c r="N284" s="24">
        <v>93111</v>
      </c>
      <c r="O284" s="23" t="s">
        <v>295</v>
      </c>
      <c r="P284" s="25">
        <v>26983.484039999999</v>
      </c>
      <c r="Q284" s="25">
        <v>0</v>
      </c>
      <c r="R284" s="26">
        <v>26983.484039999999</v>
      </c>
    </row>
    <row r="285" spans="1:18">
      <c r="A285" s="10">
        <v>93121</v>
      </c>
      <c r="B285" t="s">
        <v>296</v>
      </c>
      <c r="C285" s="9">
        <f t="shared" si="21"/>
        <v>28282.628687999997</v>
      </c>
      <c r="D285" s="9">
        <f t="shared" si="22"/>
        <v>0</v>
      </c>
      <c r="E285" s="7">
        <f t="shared" si="23"/>
        <v>28282.628687999997</v>
      </c>
      <c r="F285" s="7" t="e">
        <f t="shared" si="20"/>
        <v>#REF!</v>
      </c>
      <c r="H285" s="15">
        <v>93121</v>
      </c>
      <c r="I285" s="14" t="s">
        <v>296</v>
      </c>
      <c r="J285" s="16">
        <v>28687.94</v>
      </c>
      <c r="K285" s="16">
        <v>0</v>
      </c>
      <c r="L285" s="17">
        <f t="shared" si="24"/>
        <v>28687.94</v>
      </c>
      <c r="N285" s="24">
        <v>93121</v>
      </c>
      <c r="O285" s="23" t="s">
        <v>296</v>
      </c>
      <c r="P285" s="25">
        <v>28282.628687999997</v>
      </c>
      <c r="Q285" s="25">
        <v>0</v>
      </c>
      <c r="R285" s="26">
        <v>28282.628687999997</v>
      </c>
    </row>
    <row r="286" spans="1:18">
      <c r="A286" s="10">
        <v>93127</v>
      </c>
      <c r="B286" t="s">
        <v>297</v>
      </c>
      <c r="C286" s="9">
        <f t="shared" si="21"/>
        <v>3281.74</v>
      </c>
      <c r="D286" s="9">
        <f t="shared" si="22"/>
        <v>0</v>
      </c>
      <c r="E286" s="7">
        <f t="shared" si="23"/>
        <v>3281.74</v>
      </c>
      <c r="F286" s="7" t="e">
        <f t="shared" si="20"/>
        <v>#REF!</v>
      </c>
      <c r="H286" s="15">
        <v>93127</v>
      </c>
      <c r="I286" s="14" t="s">
        <v>297</v>
      </c>
      <c r="J286" s="16">
        <v>3281.74</v>
      </c>
      <c r="K286" s="16">
        <v>0</v>
      </c>
      <c r="L286" s="17">
        <f t="shared" si="24"/>
        <v>3281.74</v>
      </c>
      <c r="N286" s="24">
        <v>93127</v>
      </c>
      <c r="O286" s="23" t="s">
        <v>297</v>
      </c>
      <c r="P286" s="25">
        <v>3281.74</v>
      </c>
      <c r="Q286" s="25">
        <v>0</v>
      </c>
      <c r="R286" s="26">
        <v>3281.74</v>
      </c>
    </row>
    <row r="287" spans="1:18">
      <c r="A287" s="10">
        <v>93131</v>
      </c>
      <c r="B287" t="s">
        <v>298</v>
      </c>
      <c r="C287" s="9">
        <f t="shared" si="21"/>
        <v>83460.681424000009</v>
      </c>
      <c r="D287" s="9">
        <f t="shared" si="22"/>
        <v>0</v>
      </c>
      <c r="E287" s="7">
        <f t="shared" si="23"/>
        <v>83460.681424000009</v>
      </c>
      <c r="F287" s="7" t="e">
        <f t="shared" si="20"/>
        <v>#REF!</v>
      </c>
      <c r="H287" s="15">
        <v>93131</v>
      </c>
      <c r="I287" s="14" t="s">
        <v>298</v>
      </c>
      <c r="J287" s="16">
        <v>84533.24</v>
      </c>
      <c r="K287" s="16">
        <v>0</v>
      </c>
      <c r="L287" s="17">
        <f t="shared" si="24"/>
        <v>84533.24</v>
      </c>
      <c r="N287" s="24">
        <v>93131</v>
      </c>
      <c r="O287" s="23" t="s">
        <v>298</v>
      </c>
      <c r="P287" s="25">
        <v>83460.681424000009</v>
      </c>
      <c r="Q287" s="25">
        <v>0</v>
      </c>
      <c r="R287" s="26">
        <v>83460.681424000009</v>
      </c>
    </row>
    <row r="288" spans="1:18">
      <c r="A288" s="10">
        <v>93137</v>
      </c>
      <c r="B288" t="s">
        <v>299</v>
      </c>
      <c r="C288" s="9">
        <f t="shared" si="21"/>
        <v>1749.84</v>
      </c>
      <c r="D288" s="9">
        <f t="shared" si="22"/>
        <v>0</v>
      </c>
      <c r="E288" s="7">
        <f t="shared" si="23"/>
        <v>1749.84</v>
      </c>
      <c r="F288" s="7" t="e">
        <f t="shared" si="20"/>
        <v>#REF!</v>
      </c>
      <c r="H288" s="15">
        <v>93137</v>
      </c>
      <c r="I288" s="14" t="s">
        <v>299</v>
      </c>
      <c r="J288" s="16">
        <v>1749.84</v>
      </c>
      <c r="K288" s="16">
        <v>0</v>
      </c>
      <c r="L288" s="17">
        <f t="shared" si="24"/>
        <v>1749.84</v>
      </c>
      <c r="N288" s="24">
        <v>93137</v>
      </c>
      <c r="O288" s="23" t="s">
        <v>299</v>
      </c>
      <c r="P288" s="25">
        <v>1749.84</v>
      </c>
      <c r="Q288" s="25">
        <v>0</v>
      </c>
      <c r="R288" s="26">
        <v>1749.84</v>
      </c>
    </row>
    <row r="289" spans="1:18">
      <c r="A289" s="10">
        <v>93141</v>
      </c>
      <c r="B289" t="s">
        <v>300</v>
      </c>
      <c r="C289" s="9">
        <f t="shared" si="21"/>
        <v>16035.5</v>
      </c>
      <c r="D289" s="9">
        <f t="shared" si="22"/>
        <v>0</v>
      </c>
      <c r="E289" s="7">
        <f t="shared" si="23"/>
        <v>16035.5</v>
      </c>
      <c r="F289" s="7" t="e">
        <f t="shared" si="20"/>
        <v>#REF!</v>
      </c>
      <c r="H289" s="15">
        <v>93141</v>
      </c>
      <c r="I289" s="14" t="s">
        <v>300</v>
      </c>
      <c r="J289" s="16">
        <v>16035.5</v>
      </c>
      <c r="K289" s="16">
        <v>0</v>
      </c>
      <c r="L289" s="17">
        <f t="shared" si="24"/>
        <v>16035.5</v>
      </c>
      <c r="N289" s="24">
        <v>93141</v>
      </c>
      <c r="O289" s="23" t="s">
        <v>300</v>
      </c>
      <c r="P289" s="25">
        <v>16035.5</v>
      </c>
      <c r="Q289" s="25">
        <v>0</v>
      </c>
      <c r="R289" s="26">
        <v>16035.5</v>
      </c>
    </row>
    <row r="290" spans="1:18">
      <c r="A290" s="10">
        <v>93151</v>
      </c>
      <c r="B290" t="s">
        <v>301</v>
      </c>
      <c r="C290" s="9">
        <f t="shared" si="21"/>
        <v>132152.68368000002</v>
      </c>
      <c r="D290" s="9">
        <f t="shared" si="22"/>
        <v>0</v>
      </c>
      <c r="E290" s="7">
        <f t="shared" si="23"/>
        <v>132152.68368000002</v>
      </c>
      <c r="F290" s="7" t="e">
        <f t="shared" si="20"/>
        <v>#REF!</v>
      </c>
      <c r="H290" s="15">
        <v>93151</v>
      </c>
      <c r="I290" s="14" t="s">
        <v>301</v>
      </c>
      <c r="J290" s="16">
        <v>133583.65000000002</v>
      </c>
      <c r="K290" s="16">
        <v>0</v>
      </c>
      <c r="L290" s="17">
        <f t="shared" si="24"/>
        <v>133583.65000000002</v>
      </c>
      <c r="N290" s="24">
        <v>93151</v>
      </c>
      <c r="O290" s="23" t="s">
        <v>301</v>
      </c>
      <c r="P290" s="25">
        <v>132152.68368000002</v>
      </c>
      <c r="Q290" s="25">
        <v>0</v>
      </c>
      <c r="R290" s="26">
        <v>132152.68368000002</v>
      </c>
    </row>
    <row r="291" spans="1:18">
      <c r="A291" s="10">
        <v>93157</v>
      </c>
      <c r="B291" t="s">
        <v>302</v>
      </c>
      <c r="C291" s="9">
        <f t="shared" si="21"/>
        <v>5003.2399999999989</v>
      </c>
      <c r="D291" s="9">
        <f t="shared" si="22"/>
        <v>0</v>
      </c>
      <c r="E291" s="7">
        <f t="shared" si="23"/>
        <v>5003.2399999999989</v>
      </c>
      <c r="F291" s="7" t="e">
        <f t="shared" si="20"/>
        <v>#REF!</v>
      </c>
      <c r="H291" s="15">
        <v>93157</v>
      </c>
      <c r="I291" s="14" t="s">
        <v>302</v>
      </c>
      <c r="J291" s="16">
        <v>5003.2399999999989</v>
      </c>
      <c r="K291" s="16">
        <v>0</v>
      </c>
      <c r="L291" s="17">
        <f t="shared" si="24"/>
        <v>5003.2399999999989</v>
      </c>
      <c r="N291" s="24">
        <v>93157</v>
      </c>
      <c r="O291" s="23" t="s">
        <v>302</v>
      </c>
      <c r="P291" s="25">
        <v>5003.2399999999989</v>
      </c>
      <c r="Q291" s="25">
        <v>0</v>
      </c>
      <c r="R291" s="26">
        <v>5003.2399999999989</v>
      </c>
    </row>
    <row r="292" spans="1:18">
      <c r="A292" s="10">
        <v>93161</v>
      </c>
      <c r="B292" t="s">
        <v>303</v>
      </c>
      <c r="C292" s="9">
        <f t="shared" si="21"/>
        <v>44059.465431999997</v>
      </c>
      <c r="D292" s="9">
        <f t="shared" si="22"/>
        <v>0</v>
      </c>
      <c r="E292" s="7">
        <f t="shared" si="23"/>
        <v>44059.465431999997</v>
      </c>
      <c r="F292" s="7" t="e">
        <f t="shared" si="20"/>
        <v>#REF!</v>
      </c>
      <c r="H292" s="15">
        <v>93161</v>
      </c>
      <c r="I292" s="14" t="s">
        <v>303</v>
      </c>
      <c r="J292" s="16">
        <v>44486.5</v>
      </c>
      <c r="K292" s="16">
        <v>0</v>
      </c>
      <c r="L292" s="17">
        <f t="shared" si="24"/>
        <v>44486.5</v>
      </c>
      <c r="N292" s="24">
        <v>93161</v>
      </c>
      <c r="O292" s="23" t="s">
        <v>303</v>
      </c>
      <c r="P292" s="25">
        <v>44059.465431999997</v>
      </c>
      <c r="Q292" s="25">
        <v>0</v>
      </c>
      <c r="R292" s="26">
        <v>44059.465431999997</v>
      </c>
    </row>
    <row r="293" spans="1:18">
      <c r="A293" s="10">
        <v>93171</v>
      </c>
      <c r="B293" t="s">
        <v>304</v>
      </c>
      <c r="C293" s="9">
        <f t="shared" si="21"/>
        <v>3829.46</v>
      </c>
      <c r="D293" s="9">
        <f t="shared" si="22"/>
        <v>0</v>
      </c>
      <c r="E293" s="7">
        <f t="shared" si="23"/>
        <v>3829.46</v>
      </c>
      <c r="F293" s="7" t="e">
        <f t="shared" si="20"/>
        <v>#REF!</v>
      </c>
      <c r="H293" s="15">
        <v>93171</v>
      </c>
      <c r="I293" s="14" t="s">
        <v>304</v>
      </c>
      <c r="J293" s="16">
        <v>3829.46</v>
      </c>
      <c r="K293" s="16">
        <v>0</v>
      </c>
      <c r="L293" s="17">
        <f t="shared" si="24"/>
        <v>3829.46</v>
      </c>
      <c r="N293" s="24">
        <v>93171</v>
      </c>
      <c r="O293" s="23" t="s">
        <v>304</v>
      </c>
      <c r="P293" s="25">
        <v>3829.46</v>
      </c>
      <c r="Q293" s="25">
        <v>0</v>
      </c>
      <c r="R293" s="26">
        <v>3829.46</v>
      </c>
    </row>
    <row r="294" spans="1:18">
      <c r="A294" s="10">
        <v>93181</v>
      </c>
      <c r="B294" t="s">
        <v>305</v>
      </c>
      <c r="C294" s="9">
        <f t="shared" si="21"/>
        <v>5984.8799999999992</v>
      </c>
      <c r="D294" s="9">
        <f t="shared" si="22"/>
        <v>0</v>
      </c>
      <c r="E294" s="7">
        <f t="shared" si="23"/>
        <v>5984.8799999999992</v>
      </c>
      <c r="F294" s="7" t="e">
        <f t="shared" si="20"/>
        <v>#REF!</v>
      </c>
      <c r="H294" s="15">
        <v>93181</v>
      </c>
      <c r="I294" s="14" t="s">
        <v>305</v>
      </c>
      <c r="J294" s="16">
        <v>5984.8799999999992</v>
      </c>
      <c r="K294" s="16">
        <v>0</v>
      </c>
      <c r="L294" s="17">
        <f t="shared" si="24"/>
        <v>5984.8799999999992</v>
      </c>
      <c r="N294" s="24">
        <v>93181</v>
      </c>
      <c r="O294" s="23" t="s">
        <v>305</v>
      </c>
      <c r="P294" s="25">
        <v>5984.8799999999992</v>
      </c>
      <c r="Q294" s="25">
        <v>0</v>
      </c>
      <c r="R294" s="26">
        <v>5984.8799999999992</v>
      </c>
    </row>
    <row r="295" spans="1:18">
      <c r="A295" s="10">
        <v>93191</v>
      </c>
      <c r="B295" t="s">
        <v>306</v>
      </c>
      <c r="C295" s="9">
        <f t="shared" si="21"/>
        <v>16673.208272</v>
      </c>
      <c r="D295" s="9">
        <f t="shared" si="22"/>
        <v>0</v>
      </c>
      <c r="E295" s="7">
        <f t="shared" si="23"/>
        <v>16673.208272</v>
      </c>
      <c r="F295" s="7" t="e">
        <f t="shared" si="20"/>
        <v>#REF!</v>
      </c>
      <c r="H295" s="15">
        <v>93191</v>
      </c>
      <c r="I295" s="14" t="s">
        <v>306</v>
      </c>
      <c r="J295" s="16">
        <v>16833.75</v>
      </c>
      <c r="K295" s="16">
        <v>0</v>
      </c>
      <c r="L295" s="17">
        <f t="shared" si="24"/>
        <v>16833.75</v>
      </c>
      <c r="N295" s="24">
        <v>93191</v>
      </c>
      <c r="O295" s="23" t="s">
        <v>306</v>
      </c>
      <c r="P295" s="25">
        <v>16673.208272</v>
      </c>
      <c r="Q295" s="25">
        <v>0</v>
      </c>
      <c r="R295" s="26">
        <v>16673.208272</v>
      </c>
    </row>
    <row r="296" spans="1:18">
      <c r="A296" s="10">
        <v>93201</v>
      </c>
      <c r="B296" t="s">
        <v>307</v>
      </c>
      <c r="C296" s="9">
        <f t="shared" si="21"/>
        <v>6003706.7421680009</v>
      </c>
      <c r="D296" s="9">
        <f t="shared" si="22"/>
        <v>0</v>
      </c>
      <c r="E296" s="7">
        <f t="shared" si="23"/>
        <v>6003706.7421680009</v>
      </c>
      <c r="F296" s="7" t="e">
        <f t="shared" si="20"/>
        <v>#REF!</v>
      </c>
      <c r="H296" s="15">
        <v>93201</v>
      </c>
      <c r="I296" s="14" t="s">
        <v>307</v>
      </c>
      <c r="J296" s="16">
        <v>6026977.0700000012</v>
      </c>
      <c r="K296" s="16">
        <v>0</v>
      </c>
      <c r="L296" s="17">
        <f t="shared" si="24"/>
        <v>6026977.0700000012</v>
      </c>
      <c r="N296" s="24">
        <v>93201</v>
      </c>
      <c r="O296" s="23" t="s">
        <v>307</v>
      </c>
      <c r="P296" s="25">
        <v>6003706.7421680009</v>
      </c>
      <c r="Q296" s="25">
        <v>0</v>
      </c>
      <c r="R296" s="26">
        <v>6003706.7421680009</v>
      </c>
    </row>
    <row r="297" spans="1:18">
      <c r="A297" s="10">
        <v>93202</v>
      </c>
      <c r="B297" t="s">
        <v>308</v>
      </c>
      <c r="C297" s="9">
        <f t="shared" si="21"/>
        <v>126364.55</v>
      </c>
      <c r="D297" s="9">
        <f t="shared" si="22"/>
        <v>0</v>
      </c>
      <c r="E297" s="7">
        <f t="shared" si="23"/>
        <v>126364.55</v>
      </c>
      <c r="F297" s="7" t="e">
        <f t="shared" si="20"/>
        <v>#REF!</v>
      </c>
      <c r="H297" s="15">
        <v>93202</v>
      </c>
      <c r="I297" s="14" t="s">
        <v>308</v>
      </c>
      <c r="J297" s="16">
        <v>126364.55</v>
      </c>
      <c r="K297" s="16">
        <v>0</v>
      </c>
      <c r="L297" s="17">
        <f t="shared" si="24"/>
        <v>126364.55</v>
      </c>
      <c r="N297" s="24">
        <v>93202</v>
      </c>
      <c r="O297" s="23" t="s">
        <v>308</v>
      </c>
      <c r="P297" s="25">
        <v>126364.55</v>
      </c>
      <c r="Q297" s="25">
        <v>0</v>
      </c>
      <c r="R297" s="26">
        <v>126364.55</v>
      </c>
    </row>
    <row r="298" spans="1:18">
      <c r="A298" s="10">
        <v>93204</v>
      </c>
      <c r="B298" t="s">
        <v>309</v>
      </c>
      <c r="C298" s="9">
        <f t="shared" si="21"/>
        <v>139150.27824000001</v>
      </c>
      <c r="D298" s="9">
        <f t="shared" si="22"/>
        <v>0</v>
      </c>
      <c r="E298" s="7">
        <f t="shared" si="23"/>
        <v>139150.27824000001</v>
      </c>
      <c r="F298" s="7" t="e">
        <f t="shared" si="20"/>
        <v>#REF!</v>
      </c>
      <c r="H298" s="15">
        <v>93204</v>
      </c>
      <c r="I298" s="14" t="s">
        <v>309</v>
      </c>
      <c r="J298" s="16">
        <v>139448.77000000002</v>
      </c>
      <c r="K298" s="16">
        <v>0</v>
      </c>
      <c r="L298" s="17">
        <f t="shared" si="24"/>
        <v>139448.77000000002</v>
      </c>
      <c r="N298" s="24">
        <v>93204</v>
      </c>
      <c r="O298" s="23" t="s">
        <v>309</v>
      </c>
      <c r="P298" s="25">
        <v>139150.27824000001</v>
      </c>
      <c r="Q298" s="25">
        <v>0</v>
      </c>
      <c r="R298" s="26">
        <v>139150.27824000001</v>
      </c>
    </row>
    <row r="299" spans="1:18">
      <c r="A299" s="10">
        <v>93209</v>
      </c>
      <c r="B299" t="s">
        <v>310</v>
      </c>
      <c r="C299" s="9">
        <f t="shared" si="21"/>
        <v>1214080.81</v>
      </c>
      <c r="D299" s="9">
        <f t="shared" si="22"/>
        <v>0</v>
      </c>
      <c r="E299" s="7">
        <f t="shared" si="23"/>
        <v>1214080.81</v>
      </c>
      <c r="F299" s="7" t="e">
        <f t="shared" si="20"/>
        <v>#REF!</v>
      </c>
      <c r="H299" s="15">
        <v>93209</v>
      </c>
      <c r="I299" s="14" t="s">
        <v>310</v>
      </c>
      <c r="J299" s="16">
        <v>1214080.81</v>
      </c>
      <c r="K299" s="16">
        <v>0</v>
      </c>
      <c r="L299" s="17">
        <f t="shared" si="24"/>
        <v>1214080.81</v>
      </c>
      <c r="N299" s="24">
        <v>93209</v>
      </c>
      <c r="O299" s="23" t="s">
        <v>310</v>
      </c>
      <c r="P299" s="25">
        <v>1214080.81</v>
      </c>
      <c r="Q299" s="25">
        <v>0</v>
      </c>
      <c r="R299" s="26">
        <v>1214080.81</v>
      </c>
    </row>
    <row r="300" spans="1:18">
      <c r="A300" s="10">
        <v>93211</v>
      </c>
      <c r="B300" t="s">
        <v>311</v>
      </c>
      <c r="C300" s="9">
        <f t="shared" si="21"/>
        <v>8286849.6997599993</v>
      </c>
      <c r="D300" s="9">
        <f t="shared" si="22"/>
        <v>0</v>
      </c>
      <c r="E300" s="7">
        <f t="shared" si="23"/>
        <v>8286849.6997599993</v>
      </c>
      <c r="F300" s="7" t="e">
        <f t="shared" si="20"/>
        <v>#REF!</v>
      </c>
      <c r="H300" s="15">
        <v>93211</v>
      </c>
      <c r="I300" s="14" t="s">
        <v>311</v>
      </c>
      <c r="J300" s="16">
        <v>8360865.0799999991</v>
      </c>
      <c r="K300" s="16">
        <v>0</v>
      </c>
      <c r="L300" s="17">
        <f t="shared" si="24"/>
        <v>8360865.0799999991</v>
      </c>
      <c r="N300" s="24">
        <v>93211</v>
      </c>
      <c r="O300" s="23" t="s">
        <v>311</v>
      </c>
      <c r="P300" s="25">
        <v>8286849.6997599993</v>
      </c>
      <c r="Q300" s="25">
        <v>0</v>
      </c>
      <c r="R300" s="26">
        <v>8286849.6997599993</v>
      </c>
    </row>
    <row r="301" spans="1:18">
      <c r="A301" s="10">
        <v>93212</v>
      </c>
      <c r="B301" t="s">
        <v>312</v>
      </c>
      <c r="C301" s="9">
        <f t="shared" si="21"/>
        <v>84100.010000000009</v>
      </c>
      <c r="D301" s="9">
        <f t="shared" si="22"/>
        <v>67922.290000000008</v>
      </c>
      <c r="E301" s="7">
        <f t="shared" si="23"/>
        <v>152022.30000000002</v>
      </c>
      <c r="F301" s="7" t="e">
        <f t="shared" si="20"/>
        <v>#REF!</v>
      </c>
      <c r="H301" s="15">
        <v>93212</v>
      </c>
      <c r="I301" s="14" t="s">
        <v>312</v>
      </c>
      <c r="J301" s="16">
        <v>84100.010000000009</v>
      </c>
      <c r="K301" s="16">
        <v>67922.290000000008</v>
      </c>
      <c r="L301" s="17">
        <f t="shared" si="24"/>
        <v>152022.30000000002</v>
      </c>
      <c r="N301" s="24">
        <v>93212</v>
      </c>
      <c r="O301" s="23" t="s">
        <v>312</v>
      </c>
      <c r="P301" s="25">
        <v>84100.010000000009</v>
      </c>
      <c r="Q301" s="25">
        <v>67922.290000000008</v>
      </c>
      <c r="R301" s="26">
        <v>152022.30000000002</v>
      </c>
    </row>
    <row r="302" spans="1:18">
      <c r="A302" s="10">
        <v>93219</v>
      </c>
      <c r="B302" t="s">
        <v>313</v>
      </c>
      <c r="C302" s="9">
        <f t="shared" si="21"/>
        <v>108102.07</v>
      </c>
      <c r="D302" s="9">
        <f t="shared" si="22"/>
        <v>0</v>
      </c>
      <c r="E302" s="7">
        <f t="shared" si="23"/>
        <v>108102.07</v>
      </c>
      <c r="F302" s="7" t="e">
        <f t="shared" si="20"/>
        <v>#REF!</v>
      </c>
      <c r="H302" s="15">
        <v>93219</v>
      </c>
      <c r="I302" s="14" t="s">
        <v>313</v>
      </c>
      <c r="J302" s="16">
        <v>108102.07</v>
      </c>
      <c r="K302" s="16">
        <v>0</v>
      </c>
      <c r="L302" s="17">
        <f t="shared" si="24"/>
        <v>108102.07</v>
      </c>
      <c r="N302" s="24">
        <v>93219</v>
      </c>
      <c r="O302" s="23" t="s">
        <v>313</v>
      </c>
      <c r="P302" s="25">
        <v>108102.07</v>
      </c>
      <c r="Q302" s="25">
        <v>0</v>
      </c>
      <c r="R302" s="26">
        <v>108102.07</v>
      </c>
    </row>
    <row r="303" spans="1:18">
      <c r="A303" s="10">
        <v>93301</v>
      </c>
      <c r="B303" t="s">
        <v>314</v>
      </c>
      <c r="C303" s="9">
        <f t="shared" si="21"/>
        <v>1075570.6110799999</v>
      </c>
      <c r="D303" s="9">
        <f t="shared" si="22"/>
        <v>0</v>
      </c>
      <c r="E303" s="7">
        <f t="shared" si="23"/>
        <v>1075570.6110799999</v>
      </c>
      <c r="F303" s="7" t="e">
        <f t="shared" si="20"/>
        <v>#REF!</v>
      </c>
      <c r="H303" s="15">
        <v>93301</v>
      </c>
      <c r="I303" s="14" t="s">
        <v>314</v>
      </c>
      <c r="J303" s="16">
        <v>1081236.5900000001</v>
      </c>
      <c r="K303" s="16">
        <v>0</v>
      </c>
      <c r="L303" s="17">
        <f t="shared" si="24"/>
        <v>1081236.5900000001</v>
      </c>
      <c r="N303" s="24">
        <v>93301</v>
      </c>
      <c r="O303" s="23" t="s">
        <v>314</v>
      </c>
      <c r="P303" s="25">
        <v>1075570.6110799999</v>
      </c>
      <c r="Q303" s="25">
        <v>0</v>
      </c>
      <c r="R303" s="26">
        <v>1075570.6110799999</v>
      </c>
    </row>
    <row r="304" spans="1:18">
      <c r="A304" s="10">
        <v>93304</v>
      </c>
      <c r="B304" t="s">
        <v>315</v>
      </c>
      <c r="C304" s="9">
        <f t="shared" si="21"/>
        <v>15734.04</v>
      </c>
      <c r="D304" s="9">
        <f t="shared" si="22"/>
        <v>0</v>
      </c>
      <c r="E304" s="7">
        <f t="shared" si="23"/>
        <v>15734.04</v>
      </c>
      <c r="F304" s="7" t="e">
        <f t="shared" si="20"/>
        <v>#REF!</v>
      </c>
      <c r="H304" s="15">
        <v>93304</v>
      </c>
      <c r="I304" s="14" t="s">
        <v>315</v>
      </c>
      <c r="J304" s="16">
        <v>15734.04</v>
      </c>
      <c r="K304" s="16">
        <v>0</v>
      </c>
      <c r="L304" s="17">
        <f t="shared" si="24"/>
        <v>15734.04</v>
      </c>
      <c r="N304" s="24">
        <v>93304</v>
      </c>
      <c r="O304" s="23" t="s">
        <v>315</v>
      </c>
      <c r="P304" s="25">
        <v>15734.04</v>
      </c>
      <c r="Q304" s="25">
        <v>0</v>
      </c>
      <c r="R304" s="26">
        <v>15734.04</v>
      </c>
    </row>
    <row r="305" spans="1:18">
      <c r="A305" s="10">
        <v>93305</v>
      </c>
      <c r="B305" t="s">
        <v>316</v>
      </c>
      <c r="C305" s="9">
        <f t="shared" si="21"/>
        <v>19368.48</v>
      </c>
      <c r="D305" s="9">
        <f t="shared" si="22"/>
        <v>0</v>
      </c>
      <c r="E305" s="7">
        <f t="shared" si="23"/>
        <v>19368.48</v>
      </c>
      <c r="F305" s="7" t="e">
        <f t="shared" si="20"/>
        <v>#REF!</v>
      </c>
      <c r="H305" s="15">
        <v>93305</v>
      </c>
      <c r="I305" s="14" t="s">
        <v>316</v>
      </c>
      <c r="J305" s="16">
        <v>19368.48</v>
      </c>
      <c r="K305" s="16">
        <v>0</v>
      </c>
      <c r="L305" s="17">
        <f t="shared" si="24"/>
        <v>19368.48</v>
      </c>
      <c r="N305" s="24">
        <v>93305</v>
      </c>
      <c r="O305" s="23" t="s">
        <v>316</v>
      </c>
      <c r="P305" s="25">
        <v>19368.48</v>
      </c>
      <c r="Q305" s="25">
        <v>0</v>
      </c>
      <c r="R305" s="26">
        <v>19368.48</v>
      </c>
    </row>
    <row r="306" spans="1:18">
      <c r="A306" s="10">
        <v>93309</v>
      </c>
      <c r="B306" t="s">
        <v>317</v>
      </c>
      <c r="C306" s="9">
        <f t="shared" si="21"/>
        <v>76457.960000000006</v>
      </c>
      <c r="D306" s="9">
        <f t="shared" si="22"/>
        <v>0</v>
      </c>
      <c r="E306" s="7">
        <f t="shared" si="23"/>
        <v>76457.960000000006</v>
      </c>
      <c r="F306" s="7" t="e">
        <f t="shared" si="20"/>
        <v>#REF!</v>
      </c>
      <c r="H306" s="15">
        <v>93309</v>
      </c>
      <c r="I306" s="14" t="s">
        <v>317</v>
      </c>
      <c r="J306" s="16">
        <v>76457.960000000006</v>
      </c>
      <c r="K306" s="16">
        <v>0</v>
      </c>
      <c r="L306" s="17">
        <f t="shared" si="24"/>
        <v>76457.960000000006</v>
      </c>
      <c r="N306" s="24">
        <v>93309</v>
      </c>
      <c r="O306" s="23" t="s">
        <v>317</v>
      </c>
      <c r="P306" s="25">
        <v>76457.960000000006</v>
      </c>
      <c r="Q306" s="25">
        <v>0</v>
      </c>
      <c r="R306" s="26">
        <v>76457.960000000006</v>
      </c>
    </row>
    <row r="307" spans="1:18">
      <c r="A307" s="10">
        <v>93311</v>
      </c>
      <c r="B307" t="s">
        <v>318</v>
      </c>
      <c r="C307" s="9">
        <f t="shared" si="21"/>
        <v>462424.83380000002</v>
      </c>
      <c r="D307" s="9">
        <f t="shared" si="22"/>
        <v>0</v>
      </c>
      <c r="E307" s="7">
        <f t="shared" si="23"/>
        <v>462424.83380000002</v>
      </c>
      <c r="F307" s="7" t="e">
        <f t="shared" si="20"/>
        <v>#REF!</v>
      </c>
      <c r="H307" s="15">
        <v>93311</v>
      </c>
      <c r="I307" s="14" t="s">
        <v>318</v>
      </c>
      <c r="J307" s="16">
        <v>466045.67000000004</v>
      </c>
      <c r="K307" s="16">
        <v>0</v>
      </c>
      <c r="L307" s="17">
        <f t="shared" si="24"/>
        <v>466045.67000000004</v>
      </c>
      <c r="N307" s="24">
        <v>93311</v>
      </c>
      <c r="O307" s="23" t="s">
        <v>318</v>
      </c>
      <c r="P307" s="25">
        <v>462424.83380000002</v>
      </c>
      <c r="Q307" s="25">
        <v>0</v>
      </c>
      <c r="R307" s="26">
        <v>462424.83380000002</v>
      </c>
    </row>
    <row r="308" spans="1:18">
      <c r="A308" s="10">
        <v>93317</v>
      </c>
      <c r="B308" t="s">
        <v>319</v>
      </c>
      <c r="C308" s="9">
        <f t="shared" si="21"/>
        <v>18682.629999999997</v>
      </c>
      <c r="D308" s="9">
        <f t="shared" si="22"/>
        <v>0</v>
      </c>
      <c r="E308" s="7">
        <f t="shared" si="23"/>
        <v>18682.629999999997</v>
      </c>
      <c r="F308" s="7" t="e">
        <f t="shared" si="20"/>
        <v>#REF!</v>
      </c>
      <c r="H308" s="15">
        <v>93317</v>
      </c>
      <c r="I308" s="14" t="s">
        <v>319</v>
      </c>
      <c r="J308" s="16">
        <v>18682.629999999997</v>
      </c>
      <c r="K308" s="16">
        <v>0</v>
      </c>
      <c r="L308" s="17">
        <f t="shared" si="24"/>
        <v>18682.629999999997</v>
      </c>
      <c r="N308" s="24">
        <v>93317</v>
      </c>
      <c r="O308" s="23" t="s">
        <v>319</v>
      </c>
      <c r="P308" s="25">
        <v>18682.629999999997</v>
      </c>
      <c r="Q308" s="25">
        <v>0</v>
      </c>
      <c r="R308" s="26">
        <v>18682.629999999997</v>
      </c>
    </row>
    <row r="309" spans="1:18">
      <c r="A309" s="10">
        <v>93321</v>
      </c>
      <c r="B309" t="s">
        <v>320</v>
      </c>
      <c r="C309" s="9">
        <f t="shared" si="21"/>
        <v>2815978.4530640007</v>
      </c>
      <c r="D309" s="9">
        <f t="shared" si="22"/>
        <v>0</v>
      </c>
      <c r="E309" s="7">
        <f t="shared" si="23"/>
        <v>2815978.4530640007</v>
      </c>
      <c r="F309" s="7" t="e">
        <f t="shared" si="20"/>
        <v>#REF!</v>
      </c>
      <c r="H309" s="15">
        <v>93321</v>
      </c>
      <c r="I309" s="14" t="s">
        <v>320</v>
      </c>
      <c r="J309" s="16">
        <v>2836900.8500000006</v>
      </c>
      <c r="K309" s="16">
        <v>0</v>
      </c>
      <c r="L309" s="17">
        <f t="shared" si="24"/>
        <v>2836900.8500000006</v>
      </c>
      <c r="N309" s="24">
        <v>93321</v>
      </c>
      <c r="O309" s="23" t="s">
        <v>320</v>
      </c>
      <c r="P309" s="25">
        <v>2815978.4530640007</v>
      </c>
      <c r="Q309" s="25">
        <v>0</v>
      </c>
      <c r="R309" s="26">
        <v>2815978.4530640007</v>
      </c>
    </row>
    <row r="310" spans="1:18">
      <c r="A310" s="10">
        <v>93323</v>
      </c>
      <c r="B310" t="s">
        <v>321</v>
      </c>
      <c r="C310" s="9">
        <f t="shared" si="21"/>
        <v>10924.640000000001</v>
      </c>
      <c r="D310" s="9">
        <f t="shared" si="22"/>
        <v>0</v>
      </c>
      <c r="E310" s="7">
        <f t="shared" si="23"/>
        <v>10924.640000000001</v>
      </c>
      <c r="F310" s="7" t="e">
        <f t="shared" si="20"/>
        <v>#REF!</v>
      </c>
      <c r="H310" s="15">
        <v>93323</v>
      </c>
      <c r="I310" s="14" t="s">
        <v>321</v>
      </c>
      <c r="J310" s="16">
        <v>10924.640000000001</v>
      </c>
      <c r="K310" s="16">
        <v>0</v>
      </c>
      <c r="L310" s="17">
        <f t="shared" si="24"/>
        <v>10924.640000000001</v>
      </c>
      <c r="N310" s="24">
        <v>93323</v>
      </c>
      <c r="O310" s="23" t="s">
        <v>321</v>
      </c>
      <c r="P310" s="25">
        <v>10924.640000000001</v>
      </c>
      <c r="Q310" s="25">
        <v>0</v>
      </c>
      <c r="R310" s="26">
        <v>10924.640000000001</v>
      </c>
    </row>
    <row r="311" spans="1:18">
      <c r="A311" s="10">
        <v>93331</v>
      </c>
      <c r="B311" t="s">
        <v>322</v>
      </c>
      <c r="C311" s="9">
        <f t="shared" si="21"/>
        <v>59572.366456000003</v>
      </c>
      <c r="D311" s="9">
        <f t="shared" si="22"/>
        <v>0</v>
      </c>
      <c r="E311" s="7">
        <f t="shared" si="23"/>
        <v>59572.366456000003</v>
      </c>
      <c r="F311" s="7" t="e">
        <f t="shared" si="20"/>
        <v>#REF!</v>
      </c>
      <c r="H311" s="15">
        <v>93331</v>
      </c>
      <c r="I311" s="14" t="s">
        <v>322</v>
      </c>
      <c r="J311" s="16">
        <v>60232.179999999993</v>
      </c>
      <c r="K311" s="16">
        <v>0</v>
      </c>
      <c r="L311" s="17">
        <f t="shared" si="24"/>
        <v>60232.179999999993</v>
      </c>
      <c r="N311" s="24">
        <v>93331</v>
      </c>
      <c r="O311" s="23" t="s">
        <v>322</v>
      </c>
      <c r="P311" s="25">
        <v>59572.366456000003</v>
      </c>
      <c r="Q311" s="25">
        <v>0</v>
      </c>
      <c r="R311" s="26">
        <v>59572.366456000003</v>
      </c>
    </row>
    <row r="312" spans="1:18">
      <c r="A312" s="10">
        <v>93333</v>
      </c>
      <c r="B312" t="s">
        <v>323</v>
      </c>
      <c r="C312" s="9">
        <f t="shared" si="21"/>
        <v>97377.64</v>
      </c>
      <c r="D312" s="9">
        <f t="shared" si="22"/>
        <v>101096.53999999998</v>
      </c>
      <c r="E312" s="7">
        <f t="shared" si="23"/>
        <v>198474.18</v>
      </c>
      <c r="F312" s="7" t="e">
        <f t="shared" si="20"/>
        <v>#REF!</v>
      </c>
      <c r="H312" s="15">
        <v>93333</v>
      </c>
      <c r="I312" s="14" t="s">
        <v>323</v>
      </c>
      <c r="J312" s="16">
        <v>97377.64</v>
      </c>
      <c r="K312" s="16">
        <v>101096.53999999998</v>
      </c>
      <c r="L312" s="17">
        <f t="shared" si="24"/>
        <v>198474.18</v>
      </c>
      <c r="N312" s="24">
        <v>93333</v>
      </c>
      <c r="O312" s="23" t="s">
        <v>323</v>
      </c>
      <c r="P312" s="25">
        <v>97377.64</v>
      </c>
      <c r="Q312" s="25">
        <v>101096.53999999998</v>
      </c>
      <c r="R312" s="26">
        <v>198474.18</v>
      </c>
    </row>
    <row r="313" spans="1:18">
      <c r="A313" s="10">
        <v>93341</v>
      </c>
      <c r="B313" t="s">
        <v>324</v>
      </c>
      <c r="C313" s="9">
        <f t="shared" si="21"/>
        <v>12596.86</v>
      </c>
      <c r="D313" s="9">
        <f t="shared" si="22"/>
        <v>0</v>
      </c>
      <c r="E313" s="7">
        <f t="shared" si="23"/>
        <v>12596.86</v>
      </c>
      <c r="F313" s="7" t="e">
        <f t="shared" si="20"/>
        <v>#REF!</v>
      </c>
      <c r="H313" s="15">
        <v>93341</v>
      </c>
      <c r="I313" s="14" t="s">
        <v>324</v>
      </c>
      <c r="J313" s="16">
        <v>12596.86</v>
      </c>
      <c r="K313" s="16">
        <v>0</v>
      </c>
      <c r="L313" s="17">
        <f t="shared" si="24"/>
        <v>12596.86</v>
      </c>
      <c r="N313" s="24">
        <v>93341</v>
      </c>
      <c r="O313" s="23" t="s">
        <v>324</v>
      </c>
      <c r="P313" s="25">
        <v>12596.86</v>
      </c>
      <c r="Q313" s="25">
        <v>0</v>
      </c>
      <c r="R313" s="26">
        <v>12596.86</v>
      </c>
    </row>
    <row r="314" spans="1:18">
      <c r="A314" s="10">
        <v>93351</v>
      </c>
      <c r="B314" t="s">
        <v>325</v>
      </c>
      <c r="C314" s="9">
        <f t="shared" si="21"/>
        <v>8745.4841120000019</v>
      </c>
      <c r="D314" s="9">
        <f t="shared" si="22"/>
        <v>0</v>
      </c>
      <c r="E314" s="7">
        <f t="shared" si="23"/>
        <v>8745.4841120000019</v>
      </c>
      <c r="F314" s="7" t="e">
        <f t="shared" si="20"/>
        <v>#REF!</v>
      </c>
      <c r="H314" s="15">
        <v>93351</v>
      </c>
      <c r="I314" s="14" t="s">
        <v>325</v>
      </c>
      <c r="J314" s="16">
        <v>8946.94</v>
      </c>
      <c r="K314" s="16">
        <v>0</v>
      </c>
      <c r="L314" s="17">
        <f t="shared" si="24"/>
        <v>8946.94</v>
      </c>
      <c r="N314" s="24">
        <v>93351</v>
      </c>
      <c r="O314" s="23" t="s">
        <v>325</v>
      </c>
      <c r="P314" s="25">
        <v>8745.4841120000019</v>
      </c>
      <c r="Q314" s="25">
        <v>0</v>
      </c>
      <c r="R314" s="26">
        <v>8745.4841120000019</v>
      </c>
    </row>
    <row r="315" spans="1:18">
      <c r="A315" s="10">
        <v>93401</v>
      </c>
      <c r="B315" t="s">
        <v>326</v>
      </c>
      <c r="C315" s="9">
        <f t="shared" si="21"/>
        <v>5791278.7372239996</v>
      </c>
      <c r="D315" s="9">
        <f t="shared" si="22"/>
        <v>0</v>
      </c>
      <c r="E315" s="7">
        <f t="shared" si="23"/>
        <v>5791278.7372239996</v>
      </c>
      <c r="F315" s="7" t="e">
        <f t="shared" si="20"/>
        <v>#REF!</v>
      </c>
      <c r="H315" s="15">
        <v>93401</v>
      </c>
      <c r="I315" s="14" t="s">
        <v>326</v>
      </c>
      <c r="J315" s="16">
        <v>5817880.1299999999</v>
      </c>
      <c r="K315" s="16">
        <v>0</v>
      </c>
      <c r="L315" s="17">
        <f t="shared" si="24"/>
        <v>5817880.1299999999</v>
      </c>
      <c r="N315" s="24">
        <v>93401</v>
      </c>
      <c r="O315" s="23" t="s">
        <v>326</v>
      </c>
      <c r="P315" s="25">
        <v>5791278.7372239996</v>
      </c>
      <c r="Q315" s="25">
        <v>0</v>
      </c>
      <c r="R315" s="26">
        <v>5791278.7372239996</v>
      </c>
    </row>
    <row r="316" spans="1:18">
      <c r="A316" s="10">
        <v>93402</v>
      </c>
      <c r="B316" t="s">
        <v>327</v>
      </c>
      <c r="C316" s="9">
        <f t="shared" si="21"/>
        <v>35647.980000000003</v>
      </c>
      <c r="D316" s="9">
        <f t="shared" si="22"/>
        <v>0</v>
      </c>
      <c r="E316" s="7">
        <f t="shared" si="23"/>
        <v>35647.980000000003</v>
      </c>
      <c r="F316" s="7" t="e">
        <f t="shared" si="20"/>
        <v>#REF!</v>
      </c>
      <c r="H316" s="15">
        <v>93402</v>
      </c>
      <c r="I316" s="14" t="s">
        <v>327</v>
      </c>
      <c r="J316" s="16">
        <v>35647.980000000003</v>
      </c>
      <c r="K316" s="16">
        <v>0</v>
      </c>
      <c r="L316" s="17">
        <f t="shared" si="24"/>
        <v>35647.980000000003</v>
      </c>
      <c r="N316" s="24">
        <v>93402</v>
      </c>
      <c r="O316" s="23" t="s">
        <v>327</v>
      </c>
      <c r="P316" s="25">
        <v>35647.980000000003</v>
      </c>
      <c r="Q316" s="25">
        <v>0</v>
      </c>
      <c r="R316" s="26">
        <v>35647.980000000003</v>
      </c>
    </row>
    <row r="317" spans="1:18">
      <c r="A317" s="10">
        <v>93406</v>
      </c>
      <c r="B317" t="s">
        <v>328</v>
      </c>
      <c r="C317" s="9">
        <f t="shared" si="21"/>
        <v>316764.68</v>
      </c>
      <c r="D317" s="9">
        <f t="shared" si="22"/>
        <v>0</v>
      </c>
      <c r="E317" s="7">
        <f t="shared" si="23"/>
        <v>316764.68</v>
      </c>
      <c r="F317" s="7" t="e">
        <f t="shared" si="20"/>
        <v>#REF!</v>
      </c>
      <c r="H317" s="15">
        <v>93406</v>
      </c>
      <c r="I317" s="14" t="s">
        <v>328</v>
      </c>
      <c r="J317" s="16">
        <v>316764.68</v>
      </c>
      <c r="K317" s="16">
        <v>0</v>
      </c>
      <c r="L317" s="17">
        <f t="shared" si="24"/>
        <v>316764.68</v>
      </c>
      <c r="N317" s="24">
        <v>93406</v>
      </c>
      <c r="O317" s="23" t="s">
        <v>328</v>
      </c>
      <c r="P317" s="25">
        <v>316764.68</v>
      </c>
      <c r="Q317" s="25">
        <v>0</v>
      </c>
      <c r="R317" s="26">
        <v>316764.68</v>
      </c>
    </row>
    <row r="318" spans="1:18">
      <c r="A318" s="10">
        <v>93408</v>
      </c>
      <c r="B318" t="s">
        <v>329</v>
      </c>
      <c r="C318" s="9">
        <f t="shared" si="21"/>
        <v>706112.01000000013</v>
      </c>
      <c r="D318" s="9">
        <f t="shared" si="22"/>
        <v>0</v>
      </c>
      <c r="E318" s="7">
        <f t="shared" si="23"/>
        <v>706112.01000000013</v>
      </c>
      <c r="F318" s="7" t="e">
        <f t="shared" si="20"/>
        <v>#REF!</v>
      </c>
      <c r="H318" s="15">
        <v>93408</v>
      </c>
      <c r="I318" s="14" t="s">
        <v>329</v>
      </c>
      <c r="J318" s="16">
        <v>706112.01000000013</v>
      </c>
      <c r="K318" s="16">
        <v>0</v>
      </c>
      <c r="L318" s="17">
        <f t="shared" si="24"/>
        <v>706112.01000000013</v>
      </c>
      <c r="N318" s="24">
        <v>93408</v>
      </c>
      <c r="O318" s="23" t="s">
        <v>329</v>
      </c>
      <c r="P318" s="25">
        <v>706112.01000000013</v>
      </c>
      <c r="Q318" s="25">
        <v>0</v>
      </c>
      <c r="R318" s="26">
        <v>706112.01000000013</v>
      </c>
    </row>
    <row r="319" spans="1:18">
      <c r="A319" s="10">
        <v>93411</v>
      </c>
      <c r="B319" t="s">
        <v>330</v>
      </c>
      <c r="C319" s="9">
        <f t="shared" si="21"/>
        <v>7094713.6529760007</v>
      </c>
      <c r="D319" s="9">
        <f t="shared" si="22"/>
        <v>0</v>
      </c>
      <c r="E319" s="7">
        <f t="shared" si="23"/>
        <v>7094713.6529760007</v>
      </c>
      <c r="F319" s="7" t="e">
        <f t="shared" si="20"/>
        <v>#REF!</v>
      </c>
      <c r="H319" s="15">
        <v>93411</v>
      </c>
      <c r="I319" s="14" t="s">
        <v>330</v>
      </c>
      <c r="J319" s="16">
        <v>7163737.9199999999</v>
      </c>
      <c r="K319" s="16">
        <v>0</v>
      </c>
      <c r="L319" s="17">
        <f t="shared" si="24"/>
        <v>7163737.9199999999</v>
      </c>
      <c r="N319" s="24">
        <v>93411</v>
      </c>
      <c r="O319" s="23" t="s">
        <v>330</v>
      </c>
      <c r="P319" s="25">
        <v>7094713.6529760007</v>
      </c>
      <c r="Q319" s="25">
        <v>0</v>
      </c>
      <c r="R319" s="26">
        <v>7094713.6529760007</v>
      </c>
    </row>
    <row r="320" spans="1:18">
      <c r="A320" s="10">
        <v>93413</v>
      </c>
      <c r="B320" t="s">
        <v>331</v>
      </c>
      <c r="C320" s="9">
        <f t="shared" si="21"/>
        <v>398601.79</v>
      </c>
      <c r="D320" s="9">
        <f t="shared" si="22"/>
        <v>0</v>
      </c>
      <c r="E320" s="7">
        <f t="shared" si="23"/>
        <v>398601.79</v>
      </c>
      <c r="F320" s="7" t="e">
        <f t="shared" si="20"/>
        <v>#REF!</v>
      </c>
      <c r="H320" s="15">
        <v>93413</v>
      </c>
      <c r="I320" s="14" t="s">
        <v>331</v>
      </c>
      <c r="J320" s="16">
        <v>398601.79</v>
      </c>
      <c r="K320" s="16">
        <v>0</v>
      </c>
      <c r="L320" s="17">
        <f t="shared" si="24"/>
        <v>398601.79</v>
      </c>
      <c r="N320" s="24">
        <v>93413</v>
      </c>
      <c r="O320" s="23" t="s">
        <v>331</v>
      </c>
      <c r="P320" s="25">
        <v>398601.79</v>
      </c>
      <c r="Q320" s="25">
        <v>0</v>
      </c>
      <c r="R320" s="26">
        <v>398601.79</v>
      </c>
    </row>
    <row r="321" spans="1:18">
      <c r="A321" s="10">
        <v>93417</v>
      </c>
      <c r="B321" t="s">
        <v>332</v>
      </c>
      <c r="C321" s="9">
        <f t="shared" si="21"/>
        <v>197280.15086400002</v>
      </c>
      <c r="D321" s="9">
        <f t="shared" si="22"/>
        <v>0</v>
      </c>
      <c r="E321" s="7">
        <f t="shared" si="23"/>
        <v>197280.15086400002</v>
      </c>
      <c r="F321" s="7" t="e">
        <f t="shared" si="20"/>
        <v>#REF!</v>
      </c>
      <c r="H321" s="15">
        <v>93417</v>
      </c>
      <c r="I321" s="14" t="s">
        <v>332</v>
      </c>
      <c r="J321" s="16">
        <v>197837.99000000002</v>
      </c>
      <c r="K321" s="16">
        <v>0</v>
      </c>
      <c r="L321" s="17">
        <f t="shared" si="24"/>
        <v>197837.99000000002</v>
      </c>
      <c r="N321" s="24">
        <v>93417</v>
      </c>
      <c r="O321" s="23" t="s">
        <v>332</v>
      </c>
      <c r="P321" s="25">
        <v>197280.15086400002</v>
      </c>
      <c r="Q321" s="25">
        <v>0</v>
      </c>
      <c r="R321" s="26">
        <v>197280.15086400002</v>
      </c>
    </row>
    <row r="322" spans="1:18">
      <c r="A322" s="10">
        <v>93421</v>
      </c>
      <c r="B322" t="s">
        <v>333</v>
      </c>
      <c r="C322" s="9">
        <f t="shared" si="21"/>
        <v>784302.62007199996</v>
      </c>
      <c r="D322" s="9">
        <f t="shared" si="22"/>
        <v>0</v>
      </c>
      <c r="E322" s="7">
        <f t="shared" si="23"/>
        <v>784302.62007199996</v>
      </c>
      <c r="F322" s="7" t="e">
        <f t="shared" ref="F322:F385" si="25">ROUND($F$889*(D322/$D$889),2)</f>
        <v>#REF!</v>
      </c>
      <c r="H322" s="15">
        <v>93421</v>
      </c>
      <c r="I322" s="14" t="s">
        <v>333</v>
      </c>
      <c r="J322" s="16">
        <v>792816.59000000008</v>
      </c>
      <c r="K322" s="16">
        <v>0</v>
      </c>
      <c r="L322" s="17">
        <f t="shared" si="24"/>
        <v>792816.59000000008</v>
      </c>
      <c r="N322" s="24">
        <v>93421</v>
      </c>
      <c r="O322" s="23" t="s">
        <v>333</v>
      </c>
      <c r="P322" s="25">
        <v>784302.62007199996</v>
      </c>
      <c r="Q322" s="25">
        <v>0</v>
      </c>
      <c r="R322" s="26">
        <v>784302.62007199996</v>
      </c>
    </row>
    <row r="323" spans="1:18">
      <c r="A323" s="10">
        <v>93431</v>
      </c>
      <c r="B323" t="s">
        <v>334</v>
      </c>
      <c r="C323" s="9">
        <f t="shared" ref="C323:C386" si="26">VLOOKUP(A323,$N$2:$R$887,3,FALSE)</f>
        <v>54896.91</v>
      </c>
      <c r="D323" s="9">
        <f t="shared" ref="D323:D386" si="27">VLOOKUP(A323,$N$2:$R$887,4,FALSE)</f>
        <v>0</v>
      </c>
      <c r="E323" s="7">
        <f t="shared" ref="E323:E386" si="28">C323+D323</f>
        <v>54896.91</v>
      </c>
      <c r="F323" s="7" t="e">
        <f t="shared" si="25"/>
        <v>#REF!</v>
      </c>
      <c r="H323" s="15">
        <v>93431</v>
      </c>
      <c r="I323" s="14" t="s">
        <v>334</v>
      </c>
      <c r="J323" s="16">
        <v>54896.91</v>
      </c>
      <c r="K323" s="16">
        <v>0</v>
      </c>
      <c r="L323" s="17">
        <f t="shared" si="24"/>
        <v>54896.91</v>
      </c>
      <c r="N323" s="24">
        <v>93431</v>
      </c>
      <c r="O323" s="23" t="s">
        <v>334</v>
      </c>
      <c r="P323" s="25">
        <v>54896.91</v>
      </c>
      <c r="Q323" s="25">
        <v>0</v>
      </c>
      <c r="R323" s="26">
        <v>54896.91</v>
      </c>
    </row>
    <row r="324" spans="1:18">
      <c r="A324" s="10">
        <v>93441</v>
      </c>
      <c r="B324" t="s">
        <v>335</v>
      </c>
      <c r="C324" s="9">
        <f t="shared" si="26"/>
        <v>73530.95</v>
      </c>
      <c r="D324" s="9">
        <f t="shared" si="27"/>
        <v>0</v>
      </c>
      <c r="E324" s="7">
        <f t="shared" si="28"/>
        <v>73530.95</v>
      </c>
      <c r="F324" s="7" t="e">
        <f t="shared" si="25"/>
        <v>#REF!</v>
      </c>
      <c r="H324" s="15">
        <v>93441</v>
      </c>
      <c r="I324" s="14" t="s">
        <v>335</v>
      </c>
      <c r="J324" s="16">
        <v>73530.95</v>
      </c>
      <c r="K324" s="16">
        <v>0</v>
      </c>
      <c r="L324" s="17">
        <f t="shared" si="24"/>
        <v>73530.95</v>
      </c>
      <c r="N324" s="24">
        <v>93441</v>
      </c>
      <c r="O324" s="23" t="s">
        <v>335</v>
      </c>
      <c r="P324" s="25">
        <v>73530.95</v>
      </c>
      <c r="Q324" s="25">
        <v>0</v>
      </c>
      <c r="R324" s="26">
        <v>73530.95</v>
      </c>
    </row>
    <row r="325" spans="1:18">
      <c r="A325" s="10">
        <v>93442</v>
      </c>
      <c r="B325" t="s">
        <v>336</v>
      </c>
      <c r="C325" s="9">
        <f t="shared" si="26"/>
        <v>47212.639999999992</v>
      </c>
      <c r="D325" s="9">
        <f t="shared" si="27"/>
        <v>0</v>
      </c>
      <c r="E325" s="7">
        <f t="shared" si="28"/>
        <v>47212.639999999992</v>
      </c>
      <c r="F325" s="7" t="e">
        <f t="shared" si="25"/>
        <v>#REF!</v>
      </c>
      <c r="H325" s="15">
        <v>93442</v>
      </c>
      <c r="I325" s="14" t="s">
        <v>336</v>
      </c>
      <c r="J325" s="16">
        <v>47212.639999999992</v>
      </c>
      <c r="K325" s="16">
        <v>0</v>
      </c>
      <c r="L325" s="17">
        <f t="shared" si="24"/>
        <v>47212.639999999992</v>
      </c>
      <c r="N325" s="24">
        <v>93442</v>
      </c>
      <c r="O325" s="23" t="s">
        <v>336</v>
      </c>
      <c r="P325" s="25">
        <v>47212.639999999992</v>
      </c>
      <c r="Q325" s="25">
        <v>0</v>
      </c>
      <c r="R325" s="26">
        <v>47212.639999999992</v>
      </c>
    </row>
    <row r="326" spans="1:18">
      <c r="A326" s="10">
        <v>93451</v>
      </c>
      <c r="B326" t="s">
        <v>337</v>
      </c>
      <c r="C326" s="9">
        <f t="shared" si="26"/>
        <v>42033.72</v>
      </c>
      <c r="D326" s="9">
        <f t="shared" si="27"/>
        <v>0</v>
      </c>
      <c r="E326" s="7">
        <f t="shared" si="28"/>
        <v>42033.72</v>
      </c>
      <c r="F326" s="7" t="e">
        <f t="shared" si="25"/>
        <v>#REF!</v>
      </c>
      <c r="H326" s="15">
        <v>93451</v>
      </c>
      <c r="I326" s="14" t="s">
        <v>337</v>
      </c>
      <c r="J326" s="16">
        <v>42033.72</v>
      </c>
      <c r="K326" s="16">
        <v>0</v>
      </c>
      <c r="L326" s="17">
        <f t="shared" si="24"/>
        <v>42033.72</v>
      </c>
      <c r="N326" s="24">
        <v>93451</v>
      </c>
      <c r="O326" s="23" t="s">
        <v>337</v>
      </c>
      <c r="P326" s="25">
        <v>42033.72</v>
      </c>
      <c r="Q326" s="25">
        <v>0</v>
      </c>
      <c r="R326" s="26">
        <v>42033.72</v>
      </c>
    </row>
    <row r="327" spans="1:18">
      <c r="A327" s="10">
        <v>93461</v>
      </c>
      <c r="B327" t="s">
        <v>338</v>
      </c>
      <c r="C327" s="9">
        <f t="shared" si="26"/>
        <v>6480.8500000000022</v>
      </c>
      <c r="D327" s="9">
        <f t="shared" si="27"/>
        <v>1090.8599999999999</v>
      </c>
      <c r="E327" s="7">
        <f t="shared" si="28"/>
        <v>7571.7100000000019</v>
      </c>
      <c r="F327" s="7" t="e">
        <f t="shared" si="25"/>
        <v>#REF!</v>
      </c>
      <c r="H327" s="15">
        <v>93461</v>
      </c>
      <c r="I327" s="14" t="s">
        <v>338</v>
      </c>
      <c r="J327" s="16">
        <v>6480.8500000000022</v>
      </c>
      <c r="K327" s="16">
        <v>1090.8599999999999</v>
      </c>
      <c r="L327" s="17">
        <f t="shared" ref="L327:L390" si="29">J327+K327</f>
        <v>7571.7100000000019</v>
      </c>
      <c r="N327" s="24">
        <v>93461</v>
      </c>
      <c r="O327" s="23" t="s">
        <v>338</v>
      </c>
      <c r="P327" s="25">
        <v>6480.8500000000022</v>
      </c>
      <c r="Q327" s="25">
        <v>1090.8599999999999</v>
      </c>
      <c r="R327" s="26">
        <v>7571.7100000000019</v>
      </c>
    </row>
    <row r="328" spans="1:18">
      <c r="A328" s="10">
        <v>93471</v>
      </c>
      <c r="B328" t="s">
        <v>339</v>
      </c>
      <c r="C328" s="9">
        <f t="shared" si="26"/>
        <v>7291.4699999999993</v>
      </c>
      <c r="D328" s="9">
        <f t="shared" si="27"/>
        <v>0</v>
      </c>
      <c r="E328" s="7">
        <f t="shared" si="28"/>
        <v>7291.4699999999993</v>
      </c>
      <c r="F328" s="7" t="e">
        <f t="shared" si="25"/>
        <v>#REF!</v>
      </c>
      <c r="H328" s="15">
        <v>93471</v>
      </c>
      <c r="I328" s="14" t="s">
        <v>339</v>
      </c>
      <c r="J328" s="16">
        <v>7291.4699999999993</v>
      </c>
      <c r="K328" s="16">
        <v>0</v>
      </c>
      <c r="L328" s="17">
        <f t="shared" si="29"/>
        <v>7291.4699999999993</v>
      </c>
      <c r="N328" s="24">
        <v>93471</v>
      </c>
      <c r="O328" s="23" t="s">
        <v>339</v>
      </c>
      <c r="P328" s="25">
        <v>7291.4699999999993</v>
      </c>
      <c r="Q328" s="25">
        <v>0</v>
      </c>
      <c r="R328" s="26">
        <v>7291.4699999999993</v>
      </c>
    </row>
    <row r="329" spans="1:18">
      <c r="A329" s="10">
        <v>93501</v>
      </c>
      <c r="B329" t="s">
        <v>340</v>
      </c>
      <c r="C329" s="9">
        <f t="shared" si="26"/>
        <v>1322656.9003359999</v>
      </c>
      <c r="D329" s="9">
        <f t="shared" si="27"/>
        <v>0</v>
      </c>
      <c r="E329" s="7">
        <f t="shared" si="28"/>
        <v>1322656.9003359999</v>
      </c>
      <c r="F329" s="7" t="e">
        <f t="shared" si="25"/>
        <v>#REF!</v>
      </c>
      <c r="H329" s="15">
        <v>93501</v>
      </c>
      <c r="I329" s="14" t="s">
        <v>340</v>
      </c>
      <c r="J329" s="16">
        <v>1330161.26</v>
      </c>
      <c r="K329" s="16">
        <v>0</v>
      </c>
      <c r="L329" s="17">
        <f t="shared" si="29"/>
        <v>1330161.26</v>
      </c>
      <c r="N329" s="24">
        <v>93501</v>
      </c>
      <c r="O329" s="23" t="s">
        <v>340</v>
      </c>
      <c r="P329" s="25">
        <v>1322656.9003359999</v>
      </c>
      <c r="Q329" s="25">
        <v>0</v>
      </c>
      <c r="R329" s="26">
        <v>1322656.9003359999</v>
      </c>
    </row>
    <row r="330" spans="1:18">
      <c r="A330" s="10">
        <v>93511</v>
      </c>
      <c r="B330" t="s">
        <v>341</v>
      </c>
      <c r="C330" s="9">
        <f t="shared" si="26"/>
        <v>49373.184415999996</v>
      </c>
      <c r="D330" s="9">
        <f t="shared" si="27"/>
        <v>0</v>
      </c>
      <c r="E330" s="7">
        <f t="shared" si="28"/>
        <v>49373.184415999996</v>
      </c>
      <c r="F330" s="7" t="e">
        <f t="shared" si="25"/>
        <v>#REF!</v>
      </c>
      <c r="H330" s="15">
        <v>93511</v>
      </c>
      <c r="I330" s="14" t="s">
        <v>341</v>
      </c>
      <c r="J330" s="16">
        <v>50074.84</v>
      </c>
      <c r="K330" s="16">
        <v>0</v>
      </c>
      <c r="L330" s="17">
        <f t="shared" si="29"/>
        <v>50074.84</v>
      </c>
      <c r="N330" s="24">
        <v>93511</v>
      </c>
      <c r="O330" s="23" t="s">
        <v>341</v>
      </c>
      <c r="P330" s="25">
        <v>49373.184415999996</v>
      </c>
      <c r="Q330" s="25">
        <v>0</v>
      </c>
      <c r="R330" s="26">
        <v>49373.184415999996</v>
      </c>
    </row>
    <row r="331" spans="1:18">
      <c r="A331" s="10">
        <v>93517</v>
      </c>
      <c r="B331" t="s">
        <v>342</v>
      </c>
      <c r="C331" s="9">
        <f t="shared" si="26"/>
        <v>3864.3799999999997</v>
      </c>
      <c r="D331" s="9">
        <f t="shared" si="27"/>
        <v>0</v>
      </c>
      <c r="E331" s="7">
        <f t="shared" si="28"/>
        <v>3864.3799999999997</v>
      </c>
      <c r="F331" s="7" t="e">
        <f t="shared" si="25"/>
        <v>#REF!</v>
      </c>
      <c r="H331" s="15">
        <v>93517</v>
      </c>
      <c r="I331" s="14" t="s">
        <v>342</v>
      </c>
      <c r="J331" s="16">
        <v>3864.3799999999997</v>
      </c>
      <c r="K331" s="16">
        <v>0</v>
      </c>
      <c r="L331" s="17">
        <f t="shared" si="29"/>
        <v>3864.3799999999997</v>
      </c>
      <c r="N331" s="24">
        <v>93517</v>
      </c>
      <c r="O331" s="23" t="s">
        <v>342</v>
      </c>
      <c r="P331" s="25">
        <v>3864.3799999999997</v>
      </c>
      <c r="Q331" s="25">
        <v>0</v>
      </c>
      <c r="R331" s="26">
        <v>3864.3799999999997</v>
      </c>
    </row>
    <row r="332" spans="1:18">
      <c r="A332" s="10">
        <v>93521</v>
      </c>
      <c r="B332" t="s">
        <v>343</v>
      </c>
      <c r="C332" s="9">
        <f t="shared" si="26"/>
        <v>188924.83590400001</v>
      </c>
      <c r="D332" s="9">
        <f t="shared" si="27"/>
        <v>0</v>
      </c>
      <c r="E332" s="7">
        <f t="shared" si="28"/>
        <v>188924.83590400001</v>
      </c>
      <c r="F332" s="7" t="e">
        <f t="shared" si="25"/>
        <v>#REF!</v>
      </c>
      <c r="H332" s="15">
        <v>93521</v>
      </c>
      <c r="I332" s="14" t="s">
        <v>343</v>
      </c>
      <c r="J332" s="16">
        <v>190500.78</v>
      </c>
      <c r="K332" s="16">
        <v>0</v>
      </c>
      <c r="L332" s="17">
        <f t="shared" si="29"/>
        <v>190500.78</v>
      </c>
      <c r="N332" s="24">
        <v>93521</v>
      </c>
      <c r="O332" s="23" t="s">
        <v>343</v>
      </c>
      <c r="P332" s="25">
        <v>188924.83590400001</v>
      </c>
      <c r="Q332" s="25">
        <v>0</v>
      </c>
      <c r="R332" s="26">
        <v>188924.83590400001</v>
      </c>
    </row>
    <row r="333" spans="1:18">
      <c r="A333" s="10">
        <v>93527</v>
      </c>
      <c r="B333" t="s">
        <v>344</v>
      </c>
      <c r="C333" s="9">
        <f t="shared" si="26"/>
        <v>8497.2000000000007</v>
      </c>
      <c r="D333" s="9">
        <f t="shared" si="27"/>
        <v>0</v>
      </c>
      <c r="E333" s="7">
        <f t="shared" si="28"/>
        <v>8497.2000000000007</v>
      </c>
      <c r="F333" s="7" t="e">
        <f t="shared" si="25"/>
        <v>#REF!</v>
      </c>
      <c r="H333" s="15">
        <v>93527</v>
      </c>
      <c r="I333" s="14" t="s">
        <v>344</v>
      </c>
      <c r="J333" s="16">
        <v>8497.2000000000007</v>
      </c>
      <c r="K333" s="16">
        <v>0</v>
      </c>
      <c r="L333" s="17">
        <f t="shared" si="29"/>
        <v>8497.2000000000007</v>
      </c>
      <c r="N333" s="24">
        <v>93527</v>
      </c>
      <c r="O333" s="23" t="s">
        <v>344</v>
      </c>
      <c r="P333" s="25">
        <v>8497.2000000000007</v>
      </c>
      <c r="Q333" s="25">
        <v>0</v>
      </c>
      <c r="R333" s="26">
        <v>8497.2000000000007</v>
      </c>
    </row>
    <row r="334" spans="1:18">
      <c r="A334" s="10">
        <v>93531</v>
      </c>
      <c r="B334" t="s">
        <v>345</v>
      </c>
      <c r="C334" s="9">
        <f t="shared" si="26"/>
        <v>15780.259448000003</v>
      </c>
      <c r="D334" s="9">
        <f t="shared" si="27"/>
        <v>0</v>
      </c>
      <c r="E334" s="7">
        <f t="shared" si="28"/>
        <v>15780.259448000003</v>
      </c>
      <c r="F334" s="7" t="e">
        <f t="shared" si="25"/>
        <v>#REF!</v>
      </c>
      <c r="H334" s="15">
        <v>93531</v>
      </c>
      <c r="I334" s="14" t="s">
        <v>345</v>
      </c>
      <c r="J334" s="16">
        <v>16106.710000000001</v>
      </c>
      <c r="K334" s="16">
        <v>0</v>
      </c>
      <c r="L334" s="17">
        <f t="shared" si="29"/>
        <v>16106.710000000001</v>
      </c>
      <c r="N334" s="24">
        <v>93531</v>
      </c>
      <c r="O334" s="23" t="s">
        <v>345</v>
      </c>
      <c r="P334" s="25">
        <v>15780.259448000003</v>
      </c>
      <c r="Q334" s="25">
        <v>0</v>
      </c>
      <c r="R334" s="26">
        <v>15780.259448000003</v>
      </c>
    </row>
    <row r="335" spans="1:18">
      <c r="A335" s="10">
        <v>93537</v>
      </c>
      <c r="B335" t="s">
        <v>346</v>
      </c>
      <c r="C335" s="9">
        <f t="shared" si="26"/>
        <v>3446.54</v>
      </c>
      <c r="D335" s="9">
        <f t="shared" si="27"/>
        <v>0</v>
      </c>
      <c r="E335" s="7">
        <f t="shared" si="28"/>
        <v>3446.54</v>
      </c>
      <c r="F335" s="7" t="e">
        <f t="shared" si="25"/>
        <v>#REF!</v>
      </c>
      <c r="H335" s="15">
        <v>93537</v>
      </c>
      <c r="I335" s="14" t="s">
        <v>346</v>
      </c>
      <c r="J335" s="16">
        <v>3446.54</v>
      </c>
      <c r="K335" s="16">
        <v>0</v>
      </c>
      <c r="L335" s="17">
        <f t="shared" si="29"/>
        <v>3446.54</v>
      </c>
      <c r="N335" s="24">
        <v>93537</v>
      </c>
      <c r="O335" s="23" t="s">
        <v>346</v>
      </c>
      <c r="P335" s="25">
        <v>3446.54</v>
      </c>
      <c r="Q335" s="25">
        <v>0</v>
      </c>
      <c r="R335" s="26">
        <v>3446.54</v>
      </c>
    </row>
    <row r="336" spans="1:18">
      <c r="A336" s="10">
        <v>93541</v>
      </c>
      <c r="B336" t="s">
        <v>347</v>
      </c>
      <c r="C336" s="9">
        <f t="shared" si="26"/>
        <v>42795.082192000002</v>
      </c>
      <c r="D336" s="9">
        <f t="shared" si="27"/>
        <v>0</v>
      </c>
      <c r="E336" s="7">
        <f t="shared" si="28"/>
        <v>42795.082192000002</v>
      </c>
      <c r="F336" s="7" t="e">
        <f t="shared" si="25"/>
        <v>#REF!</v>
      </c>
      <c r="H336" s="15">
        <v>93541</v>
      </c>
      <c r="I336" s="14" t="s">
        <v>347</v>
      </c>
      <c r="J336" s="16">
        <v>43885.039999999994</v>
      </c>
      <c r="K336" s="16">
        <v>0</v>
      </c>
      <c r="L336" s="17">
        <f t="shared" si="29"/>
        <v>43885.039999999994</v>
      </c>
      <c r="N336" s="24">
        <v>93541</v>
      </c>
      <c r="O336" s="23" t="s">
        <v>347</v>
      </c>
      <c r="P336" s="25">
        <v>42795.082192000002</v>
      </c>
      <c r="Q336" s="25">
        <v>0</v>
      </c>
      <c r="R336" s="26">
        <v>42795.082192000002</v>
      </c>
    </row>
    <row r="337" spans="1:18">
      <c r="A337" s="10">
        <v>93601</v>
      </c>
      <c r="B337" t="s">
        <v>348</v>
      </c>
      <c r="C337" s="9">
        <f t="shared" si="26"/>
        <v>4672080.1891920008</v>
      </c>
      <c r="D337" s="9">
        <f t="shared" si="27"/>
        <v>0</v>
      </c>
      <c r="E337" s="7">
        <f t="shared" si="28"/>
        <v>4672080.1891920008</v>
      </c>
      <c r="F337" s="7" t="e">
        <f t="shared" si="25"/>
        <v>#REF!</v>
      </c>
      <c r="H337" s="15">
        <v>93601</v>
      </c>
      <c r="I337" s="14" t="s">
        <v>348</v>
      </c>
      <c r="J337" s="16">
        <v>4707698.6100000003</v>
      </c>
      <c r="K337" s="16">
        <v>0</v>
      </c>
      <c r="L337" s="17">
        <f t="shared" si="29"/>
        <v>4707698.6100000003</v>
      </c>
      <c r="N337" s="24">
        <v>93601</v>
      </c>
      <c r="O337" s="23" t="s">
        <v>348</v>
      </c>
      <c r="P337" s="25">
        <v>4672080.1891920008</v>
      </c>
      <c r="Q337" s="25">
        <v>0</v>
      </c>
      <c r="R337" s="26">
        <v>4672080.1891920008</v>
      </c>
    </row>
    <row r="338" spans="1:18">
      <c r="A338" s="10">
        <v>93602</v>
      </c>
      <c r="B338" t="s">
        <v>349</v>
      </c>
      <c r="C338" s="9">
        <f t="shared" si="26"/>
        <v>71879.254111999995</v>
      </c>
      <c r="D338" s="9">
        <f t="shared" si="27"/>
        <v>0</v>
      </c>
      <c r="E338" s="7">
        <f t="shared" si="28"/>
        <v>71879.254111999995</v>
      </c>
      <c r="F338" s="7" t="e">
        <f t="shared" si="25"/>
        <v>#REF!</v>
      </c>
      <c r="H338" s="15">
        <v>93602</v>
      </c>
      <c r="I338" s="14" t="s">
        <v>349</v>
      </c>
      <c r="J338" s="16">
        <v>73132.399999999994</v>
      </c>
      <c r="K338" s="16">
        <v>0</v>
      </c>
      <c r="L338" s="17">
        <f t="shared" si="29"/>
        <v>73132.399999999994</v>
      </c>
      <c r="N338" s="24">
        <v>93602</v>
      </c>
      <c r="O338" s="23" t="s">
        <v>349</v>
      </c>
      <c r="P338" s="25">
        <v>71879.254111999995</v>
      </c>
      <c r="Q338" s="25">
        <v>0</v>
      </c>
      <c r="R338" s="26">
        <v>71879.254111999995</v>
      </c>
    </row>
    <row r="339" spans="1:18">
      <c r="A339" s="10">
        <v>93609</v>
      </c>
      <c r="B339" t="s">
        <v>350</v>
      </c>
      <c r="C339" s="9">
        <f t="shared" si="26"/>
        <v>1115843.08</v>
      </c>
      <c r="D339" s="9">
        <f t="shared" si="27"/>
        <v>0</v>
      </c>
      <c r="E339" s="7">
        <f t="shared" si="28"/>
        <v>1115843.08</v>
      </c>
      <c r="F339" s="7" t="e">
        <f t="shared" si="25"/>
        <v>#REF!</v>
      </c>
      <c r="H339" s="15">
        <v>93609</v>
      </c>
      <c r="I339" s="14" t="s">
        <v>350</v>
      </c>
      <c r="J339" s="16">
        <v>1115843.08</v>
      </c>
      <c r="K339" s="16">
        <v>0</v>
      </c>
      <c r="L339" s="17">
        <f t="shared" si="29"/>
        <v>1115843.08</v>
      </c>
      <c r="N339" s="24">
        <v>93609</v>
      </c>
      <c r="O339" s="23" t="s">
        <v>350</v>
      </c>
      <c r="P339" s="25">
        <v>1115843.08</v>
      </c>
      <c r="Q339" s="25">
        <v>0</v>
      </c>
      <c r="R339" s="26">
        <v>1115843.08</v>
      </c>
    </row>
    <row r="340" spans="1:18">
      <c r="A340" s="10">
        <v>93610</v>
      </c>
      <c r="B340" t="s">
        <v>351</v>
      </c>
      <c r="C340" s="9">
        <f t="shared" si="26"/>
        <v>4542.2400000000007</v>
      </c>
      <c r="D340" s="9">
        <f t="shared" si="27"/>
        <v>5762.9999999999991</v>
      </c>
      <c r="E340" s="7">
        <f t="shared" si="28"/>
        <v>10305.24</v>
      </c>
      <c r="F340" s="7" t="e">
        <f t="shared" si="25"/>
        <v>#REF!</v>
      </c>
      <c r="H340" s="15">
        <v>93610</v>
      </c>
      <c r="I340" s="14" t="s">
        <v>351</v>
      </c>
      <c r="J340" s="16">
        <v>4542.2400000000007</v>
      </c>
      <c r="K340" s="16">
        <v>5762.9999999999991</v>
      </c>
      <c r="L340" s="17">
        <f t="shared" si="29"/>
        <v>10305.24</v>
      </c>
      <c r="N340" s="24">
        <v>93610</v>
      </c>
      <c r="O340" s="23" t="s">
        <v>351</v>
      </c>
      <c r="P340" s="25">
        <v>4542.2400000000007</v>
      </c>
      <c r="Q340" s="25">
        <v>5762.9999999999991</v>
      </c>
      <c r="R340" s="26">
        <v>10305.24</v>
      </c>
    </row>
    <row r="341" spans="1:18">
      <c r="A341" s="10">
        <v>93611</v>
      </c>
      <c r="B341" t="s">
        <v>352</v>
      </c>
      <c r="C341" s="9">
        <f t="shared" si="26"/>
        <v>2841668.5911999997</v>
      </c>
      <c r="D341" s="9">
        <f t="shared" si="27"/>
        <v>0</v>
      </c>
      <c r="E341" s="7">
        <f t="shared" si="28"/>
        <v>2841668.5911999997</v>
      </c>
      <c r="F341" s="7" t="e">
        <f t="shared" si="25"/>
        <v>#REF!</v>
      </c>
      <c r="H341" s="15">
        <v>93611</v>
      </c>
      <c r="I341" s="14" t="s">
        <v>352</v>
      </c>
      <c r="J341" s="16">
        <v>2864054.0699999994</v>
      </c>
      <c r="K341" s="16">
        <v>0</v>
      </c>
      <c r="L341" s="17">
        <f t="shared" si="29"/>
        <v>2864054.0699999994</v>
      </c>
      <c r="N341" s="24">
        <v>93611</v>
      </c>
      <c r="O341" s="23" t="s">
        <v>352</v>
      </c>
      <c r="P341" s="25">
        <v>2841668.5911999997</v>
      </c>
      <c r="Q341" s="25">
        <v>0</v>
      </c>
      <c r="R341" s="26">
        <v>2841668.5911999997</v>
      </c>
    </row>
    <row r="342" spans="1:18">
      <c r="A342" s="10">
        <v>93617</v>
      </c>
      <c r="B342" t="s">
        <v>353</v>
      </c>
      <c r="C342" s="9">
        <f t="shared" si="26"/>
        <v>47220.62</v>
      </c>
      <c r="D342" s="9">
        <f t="shared" si="27"/>
        <v>0</v>
      </c>
      <c r="E342" s="7">
        <f t="shared" si="28"/>
        <v>47220.62</v>
      </c>
      <c r="F342" s="7" t="e">
        <f t="shared" si="25"/>
        <v>#REF!</v>
      </c>
      <c r="H342" s="15">
        <v>93617</v>
      </c>
      <c r="I342" s="14" t="s">
        <v>353</v>
      </c>
      <c r="J342" s="16">
        <v>47220.62</v>
      </c>
      <c r="K342" s="16">
        <v>0</v>
      </c>
      <c r="L342" s="17">
        <f t="shared" si="29"/>
        <v>47220.62</v>
      </c>
      <c r="N342" s="24">
        <v>93617</v>
      </c>
      <c r="O342" s="23" t="s">
        <v>353</v>
      </c>
      <c r="P342" s="25">
        <v>47220.62</v>
      </c>
      <c r="Q342" s="25">
        <v>0</v>
      </c>
      <c r="R342" s="26">
        <v>47220.62</v>
      </c>
    </row>
    <row r="343" spans="1:18">
      <c r="A343" s="10">
        <v>93618</v>
      </c>
      <c r="B343" t="s">
        <v>354</v>
      </c>
      <c r="C343" s="9">
        <f t="shared" si="26"/>
        <v>9037.880000000001</v>
      </c>
      <c r="D343" s="9">
        <f t="shared" si="27"/>
        <v>12872.969999999998</v>
      </c>
      <c r="E343" s="7">
        <f t="shared" si="28"/>
        <v>21910.85</v>
      </c>
      <c r="F343" s="7" t="e">
        <f t="shared" si="25"/>
        <v>#REF!</v>
      </c>
      <c r="H343" s="15">
        <v>93618</v>
      </c>
      <c r="I343" s="14" t="s">
        <v>354</v>
      </c>
      <c r="J343" s="16">
        <v>9037.880000000001</v>
      </c>
      <c r="K343" s="16">
        <v>12872.969999999998</v>
      </c>
      <c r="L343" s="17">
        <f t="shared" si="29"/>
        <v>21910.85</v>
      </c>
      <c r="N343" s="24">
        <v>93618</v>
      </c>
      <c r="O343" s="23" t="s">
        <v>354</v>
      </c>
      <c r="P343" s="25">
        <v>9037.880000000001</v>
      </c>
      <c r="Q343" s="25">
        <v>12872.969999999998</v>
      </c>
      <c r="R343" s="26">
        <v>21910.85</v>
      </c>
    </row>
    <row r="344" spans="1:18">
      <c r="A344" s="10">
        <v>93621</v>
      </c>
      <c r="B344" t="s">
        <v>355</v>
      </c>
      <c r="C344" s="9">
        <f t="shared" si="26"/>
        <v>346813.465624</v>
      </c>
      <c r="D344" s="9">
        <f t="shared" si="27"/>
        <v>0</v>
      </c>
      <c r="E344" s="7">
        <f t="shared" si="28"/>
        <v>346813.465624</v>
      </c>
      <c r="F344" s="7" t="e">
        <f t="shared" si="25"/>
        <v>#REF!</v>
      </c>
      <c r="H344" s="15">
        <v>93621</v>
      </c>
      <c r="I344" s="14" t="s">
        <v>355</v>
      </c>
      <c r="J344" s="16">
        <v>350300.55000000005</v>
      </c>
      <c r="K344" s="16">
        <v>0</v>
      </c>
      <c r="L344" s="17">
        <f t="shared" si="29"/>
        <v>350300.55000000005</v>
      </c>
      <c r="N344" s="24">
        <v>93621</v>
      </c>
      <c r="O344" s="23" t="s">
        <v>355</v>
      </c>
      <c r="P344" s="25">
        <v>346813.465624</v>
      </c>
      <c r="Q344" s="25">
        <v>0</v>
      </c>
      <c r="R344" s="26">
        <v>346813.465624</v>
      </c>
    </row>
    <row r="345" spans="1:18">
      <c r="A345" s="10">
        <v>93623</v>
      </c>
      <c r="B345" t="s">
        <v>356</v>
      </c>
      <c r="C345" s="9">
        <f t="shared" si="26"/>
        <v>5453.83</v>
      </c>
      <c r="D345" s="9">
        <f t="shared" si="27"/>
        <v>2769.26</v>
      </c>
      <c r="E345" s="7">
        <f t="shared" si="28"/>
        <v>8223.09</v>
      </c>
      <c r="F345" s="7" t="e">
        <f t="shared" si="25"/>
        <v>#REF!</v>
      </c>
      <c r="H345" s="15">
        <v>93623</v>
      </c>
      <c r="I345" s="14" t="s">
        <v>356</v>
      </c>
      <c r="J345" s="16">
        <v>5453.83</v>
      </c>
      <c r="K345" s="16">
        <v>2769.26</v>
      </c>
      <c r="L345" s="17">
        <f t="shared" si="29"/>
        <v>8223.09</v>
      </c>
      <c r="N345" s="24">
        <v>93623</v>
      </c>
      <c r="O345" s="23" t="s">
        <v>356</v>
      </c>
      <c r="P345" s="25">
        <v>5453.83</v>
      </c>
      <c r="Q345" s="25">
        <v>2769.26</v>
      </c>
      <c r="R345" s="26">
        <v>8223.09</v>
      </c>
    </row>
    <row r="346" spans="1:18">
      <c r="A346" s="10">
        <v>93631</v>
      </c>
      <c r="B346" t="s">
        <v>357</v>
      </c>
      <c r="C346" s="9">
        <f t="shared" si="26"/>
        <v>83814.975831999996</v>
      </c>
      <c r="D346" s="9">
        <f t="shared" si="27"/>
        <v>0</v>
      </c>
      <c r="E346" s="7">
        <f t="shared" si="28"/>
        <v>83814.975831999996</v>
      </c>
      <c r="F346" s="7" t="e">
        <f t="shared" si="25"/>
        <v>#REF!</v>
      </c>
      <c r="H346" s="15">
        <v>93631</v>
      </c>
      <c r="I346" s="14" t="s">
        <v>357</v>
      </c>
      <c r="J346" s="16">
        <v>85365.84</v>
      </c>
      <c r="K346" s="16">
        <v>0</v>
      </c>
      <c r="L346" s="17">
        <f t="shared" si="29"/>
        <v>85365.84</v>
      </c>
      <c r="N346" s="24">
        <v>93631</v>
      </c>
      <c r="O346" s="23" t="s">
        <v>357</v>
      </c>
      <c r="P346" s="25">
        <v>83814.975831999996</v>
      </c>
      <c r="Q346" s="25">
        <v>0</v>
      </c>
      <c r="R346" s="26">
        <v>83814.975831999996</v>
      </c>
    </row>
    <row r="347" spans="1:18">
      <c r="A347" s="10">
        <v>93641</v>
      </c>
      <c r="B347" t="s">
        <v>358</v>
      </c>
      <c r="C347" s="9">
        <f t="shared" si="26"/>
        <v>174592.38843199998</v>
      </c>
      <c r="D347" s="9">
        <f t="shared" si="27"/>
        <v>0</v>
      </c>
      <c r="E347" s="7">
        <f t="shared" si="28"/>
        <v>174592.38843199998</v>
      </c>
      <c r="F347" s="7" t="e">
        <f t="shared" si="25"/>
        <v>#REF!</v>
      </c>
      <c r="H347" s="15">
        <v>93641</v>
      </c>
      <c r="I347" s="14" t="s">
        <v>358</v>
      </c>
      <c r="J347" s="16">
        <v>175979.06999999998</v>
      </c>
      <c r="K347" s="16">
        <v>0</v>
      </c>
      <c r="L347" s="17">
        <f t="shared" si="29"/>
        <v>175979.06999999998</v>
      </c>
      <c r="N347" s="24">
        <v>93641</v>
      </c>
      <c r="O347" s="23" t="s">
        <v>358</v>
      </c>
      <c r="P347" s="25">
        <v>174592.38843199998</v>
      </c>
      <c r="Q347" s="25">
        <v>0</v>
      </c>
      <c r="R347" s="26">
        <v>174592.38843199998</v>
      </c>
    </row>
    <row r="348" spans="1:18">
      <c r="A348" s="10">
        <v>93647</v>
      </c>
      <c r="B348" t="s">
        <v>359</v>
      </c>
      <c r="C348" s="9">
        <f t="shared" si="26"/>
        <v>4366.2800000000007</v>
      </c>
      <c r="D348" s="9">
        <f t="shared" si="27"/>
        <v>8158.2199999999993</v>
      </c>
      <c r="E348" s="7">
        <f t="shared" si="28"/>
        <v>12524.5</v>
      </c>
      <c r="F348" s="7" t="e">
        <f t="shared" si="25"/>
        <v>#REF!</v>
      </c>
      <c r="H348" s="15">
        <v>93647</v>
      </c>
      <c r="I348" s="14" t="s">
        <v>359</v>
      </c>
      <c r="J348" s="16">
        <v>4366.2800000000007</v>
      </c>
      <c r="K348" s="16">
        <v>8158.2199999999993</v>
      </c>
      <c r="L348" s="17">
        <f t="shared" si="29"/>
        <v>12524.5</v>
      </c>
      <c r="N348" s="24">
        <v>93647</v>
      </c>
      <c r="O348" s="23" t="s">
        <v>359</v>
      </c>
      <c r="P348" s="25">
        <v>4366.2800000000007</v>
      </c>
      <c r="Q348" s="25">
        <v>8158.2199999999993</v>
      </c>
      <c r="R348" s="26">
        <v>12524.5</v>
      </c>
    </row>
    <row r="349" spans="1:18">
      <c r="A349" s="10">
        <v>93651</v>
      </c>
      <c r="B349" t="s">
        <v>360</v>
      </c>
      <c r="C349" s="9">
        <f t="shared" si="26"/>
        <v>163395.86336000002</v>
      </c>
      <c r="D349" s="9">
        <f t="shared" si="27"/>
        <v>0</v>
      </c>
      <c r="E349" s="7">
        <f t="shared" si="28"/>
        <v>163395.86336000002</v>
      </c>
      <c r="F349" s="7" t="e">
        <f t="shared" si="25"/>
        <v>#REF!</v>
      </c>
      <c r="H349" s="15">
        <v>93651</v>
      </c>
      <c r="I349" s="14" t="s">
        <v>360</v>
      </c>
      <c r="J349" s="16">
        <v>164932.83000000002</v>
      </c>
      <c r="K349" s="16">
        <v>0</v>
      </c>
      <c r="L349" s="17">
        <f t="shared" si="29"/>
        <v>164932.83000000002</v>
      </c>
      <c r="N349" s="24">
        <v>93651</v>
      </c>
      <c r="O349" s="23" t="s">
        <v>360</v>
      </c>
      <c r="P349" s="25">
        <v>163395.86336000002</v>
      </c>
      <c r="Q349" s="25">
        <v>0</v>
      </c>
      <c r="R349" s="26">
        <v>163395.86336000002</v>
      </c>
    </row>
    <row r="350" spans="1:18">
      <c r="A350" s="10">
        <v>93661</v>
      </c>
      <c r="B350" t="s">
        <v>361</v>
      </c>
      <c r="C350" s="9">
        <f t="shared" si="26"/>
        <v>60628.298712000003</v>
      </c>
      <c r="D350" s="9">
        <f t="shared" si="27"/>
        <v>0</v>
      </c>
      <c r="E350" s="7">
        <f t="shared" si="28"/>
        <v>60628.298712000003</v>
      </c>
      <c r="F350" s="7" t="e">
        <f t="shared" si="25"/>
        <v>#REF!</v>
      </c>
      <c r="H350" s="15">
        <v>93661</v>
      </c>
      <c r="I350" s="14" t="s">
        <v>361</v>
      </c>
      <c r="J350" s="16">
        <v>61527.15</v>
      </c>
      <c r="K350" s="16">
        <v>0</v>
      </c>
      <c r="L350" s="17">
        <f t="shared" si="29"/>
        <v>61527.15</v>
      </c>
      <c r="N350" s="24">
        <v>93661</v>
      </c>
      <c r="O350" s="23" t="s">
        <v>361</v>
      </c>
      <c r="P350" s="25">
        <v>60628.298712000003</v>
      </c>
      <c r="Q350" s="25">
        <v>0</v>
      </c>
      <c r="R350" s="26">
        <v>60628.298712000003</v>
      </c>
    </row>
    <row r="351" spans="1:18">
      <c r="A351" s="10">
        <v>93671</v>
      </c>
      <c r="B351" t="s">
        <v>362</v>
      </c>
      <c r="C351" s="9">
        <f t="shared" si="26"/>
        <v>121781.573328</v>
      </c>
      <c r="D351" s="9">
        <f t="shared" si="27"/>
        <v>0</v>
      </c>
      <c r="E351" s="7">
        <f t="shared" si="28"/>
        <v>121781.573328</v>
      </c>
      <c r="F351" s="7" t="e">
        <f t="shared" si="25"/>
        <v>#REF!</v>
      </c>
      <c r="H351" s="15">
        <v>93671</v>
      </c>
      <c r="I351" s="14" t="s">
        <v>362</v>
      </c>
      <c r="J351" s="16">
        <v>122522.26</v>
      </c>
      <c r="K351" s="16">
        <v>0</v>
      </c>
      <c r="L351" s="17">
        <f t="shared" si="29"/>
        <v>122522.26</v>
      </c>
      <c r="N351" s="24">
        <v>93671</v>
      </c>
      <c r="O351" s="23" t="s">
        <v>362</v>
      </c>
      <c r="P351" s="25">
        <v>121781.573328</v>
      </c>
      <c r="Q351" s="25">
        <v>0</v>
      </c>
      <c r="R351" s="26">
        <v>121781.573328</v>
      </c>
    </row>
    <row r="352" spans="1:18">
      <c r="A352" s="10">
        <v>93681</v>
      </c>
      <c r="B352" t="s">
        <v>363</v>
      </c>
      <c r="C352" s="9">
        <f t="shared" si="26"/>
        <v>43420.047776000007</v>
      </c>
      <c r="D352" s="9">
        <f t="shared" si="27"/>
        <v>0</v>
      </c>
      <c r="E352" s="7">
        <f t="shared" si="28"/>
        <v>43420.047776000007</v>
      </c>
      <c r="F352" s="7" t="e">
        <f t="shared" si="25"/>
        <v>#REF!</v>
      </c>
      <c r="H352" s="15">
        <v>93681</v>
      </c>
      <c r="I352" s="14" t="s">
        <v>363</v>
      </c>
      <c r="J352" s="16">
        <v>44173.14</v>
      </c>
      <c r="K352" s="16">
        <v>0</v>
      </c>
      <c r="L352" s="17">
        <f t="shared" si="29"/>
        <v>44173.14</v>
      </c>
      <c r="N352" s="24">
        <v>93681</v>
      </c>
      <c r="O352" s="23" t="s">
        <v>363</v>
      </c>
      <c r="P352" s="25">
        <v>43420.047776000007</v>
      </c>
      <c r="Q352" s="25">
        <v>0</v>
      </c>
      <c r="R352" s="26">
        <v>43420.047776000007</v>
      </c>
    </row>
    <row r="353" spans="1:18">
      <c r="A353" s="10">
        <v>93691</v>
      </c>
      <c r="B353" t="s">
        <v>364</v>
      </c>
      <c r="C353" s="9">
        <f t="shared" si="26"/>
        <v>408141.55109600001</v>
      </c>
      <c r="D353" s="9">
        <f t="shared" si="27"/>
        <v>0</v>
      </c>
      <c r="E353" s="7">
        <f t="shared" si="28"/>
        <v>408141.55109600001</v>
      </c>
      <c r="F353" s="7" t="e">
        <f t="shared" si="25"/>
        <v>#REF!</v>
      </c>
      <c r="H353" s="15">
        <v>93691</v>
      </c>
      <c r="I353" s="14" t="s">
        <v>364</v>
      </c>
      <c r="J353" s="16">
        <v>412252.99</v>
      </c>
      <c r="K353" s="16">
        <v>0</v>
      </c>
      <c r="L353" s="17">
        <f t="shared" si="29"/>
        <v>412252.99</v>
      </c>
      <c r="N353" s="24">
        <v>93691</v>
      </c>
      <c r="O353" s="23" t="s">
        <v>364</v>
      </c>
      <c r="P353" s="25">
        <v>408141.55109600001</v>
      </c>
      <c r="Q353" s="25">
        <v>0</v>
      </c>
      <c r="R353" s="26">
        <v>408141.55109600001</v>
      </c>
    </row>
    <row r="354" spans="1:18">
      <c r="A354" s="10">
        <v>93701</v>
      </c>
      <c r="B354" t="s">
        <v>365</v>
      </c>
      <c r="C354" s="9">
        <f t="shared" si="26"/>
        <v>171421.18412000002</v>
      </c>
      <c r="D354" s="9">
        <f t="shared" si="27"/>
        <v>0</v>
      </c>
      <c r="E354" s="7">
        <f t="shared" si="28"/>
        <v>171421.18412000002</v>
      </c>
      <c r="F354" s="7" t="e">
        <f t="shared" si="25"/>
        <v>#REF!</v>
      </c>
      <c r="H354" s="15">
        <v>93701</v>
      </c>
      <c r="I354" s="14" t="s">
        <v>365</v>
      </c>
      <c r="J354" s="16">
        <v>172602.16</v>
      </c>
      <c r="K354" s="16">
        <v>0</v>
      </c>
      <c r="L354" s="17">
        <f t="shared" si="29"/>
        <v>172602.16</v>
      </c>
      <c r="N354" s="24">
        <v>93701</v>
      </c>
      <c r="O354" s="23" t="s">
        <v>365</v>
      </c>
      <c r="P354" s="25">
        <v>171421.18412000002</v>
      </c>
      <c r="Q354" s="25">
        <v>0</v>
      </c>
      <c r="R354" s="26">
        <v>171421.18412000002</v>
      </c>
    </row>
    <row r="355" spans="1:18">
      <c r="A355" s="10">
        <v>93704</v>
      </c>
      <c r="B355" t="s">
        <v>366</v>
      </c>
      <c r="C355" s="9">
        <f t="shared" si="26"/>
        <v>1659.24</v>
      </c>
      <c r="D355" s="9">
        <f t="shared" si="27"/>
        <v>0</v>
      </c>
      <c r="E355" s="7">
        <f t="shared" si="28"/>
        <v>1659.24</v>
      </c>
      <c r="F355" s="7" t="e">
        <f t="shared" si="25"/>
        <v>#REF!</v>
      </c>
      <c r="H355" s="15">
        <v>93704</v>
      </c>
      <c r="I355" s="14" t="s">
        <v>366</v>
      </c>
      <c r="J355" s="16">
        <v>1659.24</v>
      </c>
      <c r="K355" s="16">
        <v>0</v>
      </c>
      <c r="L355" s="17">
        <f t="shared" si="29"/>
        <v>1659.24</v>
      </c>
      <c r="N355" s="24">
        <v>93704</v>
      </c>
      <c r="O355" s="23" t="s">
        <v>366</v>
      </c>
      <c r="P355" s="25">
        <v>1659.24</v>
      </c>
      <c r="Q355" s="25">
        <v>0</v>
      </c>
      <c r="R355" s="26">
        <v>1659.24</v>
      </c>
    </row>
    <row r="356" spans="1:18">
      <c r="A356" s="10">
        <v>93801</v>
      </c>
      <c r="B356" t="s">
        <v>367</v>
      </c>
      <c r="C356" s="9">
        <f t="shared" si="26"/>
        <v>194811.377576</v>
      </c>
      <c r="D356" s="9">
        <f t="shared" si="27"/>
        <v>132685.43000000002</v>
      </c>
      <c r="E356" s="7">
        <f t="shared" si="28"/>
        <v>327496.80757599999</v>
      </c>
      <c r="F356" s="7" t="e">
        <f t="shared" si="25"/>
        <v>#REF!</v>
      </c>
      <c r="H356" s="15">
        <v>93801</v>
      </c>
      <c r="I356" s="14" t="s">
        <v>367</v>
      </c>
      <c r="J356" s="16">
        <v>196086.56</v>
      </c>
      <c r="K356" s="16">
        <v>132685.43000000002</v>
      </c>
      <c r="L356" s="17">
        <f t="shared" si="29"/>
        <v>328771.99</v>
      </c>
      <c r="N356" s="24">
        <v>93801</v>
      </c>
      <c r="O356" s="23" t="s">
        <v>367</v>
      </c>
      <c r="P356" s="25">
        <v>194811.377576</v>
      </c>
      <c r="Q356" s="25">
        <v>132685.43000000002</v>
      </c>
      <c r="R356" s="26">
        <v>327496.80757599999</v>
      </c>
    </row>
    <row r="357" spans="1:18">
      <c r="A357" s="10">
        <v>93803</v>
      </c>
      <c r="B357" t="s">
        <v>368</v>
      </c>
      <c r="C357" s="9">
        <f t="shared" si="26"/>
        <v>58887.35</v>
      </c>
      <c r="D357" s="9">
        <f t="shared" si="27"/>
        <v>0</v>
      </c>
      <c r="E357" s="7">
        <f t="shared" si="28"/>
        <v>58887.35</v>
      </c>
      <c r="F357" s="7" t="e">
        <f t="shared" si="25"/>
        <v>#REF!</v>
      </c>
      <c r="H357" s="15">
        <v>93803</v>
      </c>
      <c r="I357" s="14" t="s">
        <v>368</v>
      </c>
      <c r="J357" s="16">
        <v>58887.35</v>
      </c>
      <c r="K357" s="16">
        <v>0</v>
      </c>
      <c r="L357" s="17">
        <f t="shared" si="29"/>
        <v>58887.35</v>
      </c>
      <c r="N357" s="24">
        <v>93803</v>
      </c>
      <c r="O357" s="23" t="s">
        <v>368</v>
      </c>
      <c r="P357" s="25">
        <v>58887.35</v>
      </c>
      <c r="Q357" s="25">
        <v>0</v>
      </c>
      <c r="R357" s="26">
        <v>58887.35</v>
      </c>
    </row>
    <row r="358" spans="1:18">
      <c r="A358" s="10">
        <v>93806</v>
      </c>
      <c r="B358" t="s">
        <v>369</v>
      </c>
      <c r="C358" s="9">
        <f t="shared" si="26"/>
        <v>32190.320000000003</v>
      </c>
      <c r="D358" s="9">
        <f t="shared" si="27"/>
        <v>0</v>
      </c>
      <c r="E358" s="7">
        <f t="shared" si="28"/>
        <v>32190.320000000003</v>
      </c>
      <c r="F358" s="7" t="e">
        <f t="shared" si="25"/>
        <v>#REF!</v>
      </c>
      <c r="H358" s="15">
        <v>93806</v>
      </c>
      <c r="I358" s="14" t="s">
        <v>369</v>
      </c>
      <c r="J358" s="16">
        <v>32190.320000000003</v>
      </c>
      <c r="K358" s="16">
        <v>0</v>
      </c>
      <c r="L358" s="17">
        <f t="shared" si="29"/>
        <v>32190.320000000003</v>
      </c>
      <c r="N358" s="24">
        <v>93806</v>
      </c>
      <c r="O358" s="23" t="s">
        <v>369</v>
      </c>
      <c r="P358" s="25">
        <v>32190.320000000003</v>
      </c>
      <c r="Q358" s="25">
        <v>0</v>
      </c>
      <c r="R358" s="26">
        <v>32190.320000000003</v>
      </c>
    </row>
    <row r="359" spans="1:18">
      <c r="A359" s="10">
        <v>93821</v>
      </c>
      <c r="B359" t="s">
        <v>370</v>
      </c>
      <c r="C359" s="9">
        <f t="shared" si="26"/>
        <v>20958.25</v>
      </c>
      <c r="D359" s="9">
        <f t="shared" si="27"/>
        <v>21699.41</v>
      </c>
      <c r="E359" s="7">
        <f t="shared" si="28"/>
        <v>42657.66</v>
      </c>
      <c r="F359" s="7" t="e">
        <f t="shared" si="25"/>
        <v>#REF!</v>
      </c>
      <c r="H359" s="15">
        <v>93821</v>
      </c>
      <c r="I359" s="14" t="s">
        <v>370</v>
      </c>
      <c r="J359" s="16">
        <v>20958.25</v>
      </c>
      <c r="K359" s="16">
        <v>21699.41</v>
      </c>
      <c r="L359" s="17">
        <f t="shared" si="29"/>
        <v>42657.66</v>
      </c>
      <c r="N359" s="24">
        <v>93821</v>
      </c>
      <c r="O359" s="23" t="s">
        <v>370</v>
      </c>
      <c r="P359" s="25">
        <v>20958.25</v>
      </c>
      <c r="Q359" s="25">
        <v>21699.41</v>
      </c>
      <c r="R359" s="26">
        <v>42657.66</v>
      </c>
    </row>
    <row r="360" spans="1:18">
      <c r="A360" s="10">
        <v>93901</v>
      </c>
      <c r="B360" t="s">
        <v>371</v>
      </c>
      <c r="C360" s="9">
        <f t="shared" si="26"/>
        <v>786841.89337599999</v>
      </c>
      <c r="D360" s="9">
        <f t="shared" si="27"/>
        <v>0</v>
      </c>
      <c r="E360" s="7">
        <f t="shared" si="28"/>
        <v>786841.89337599999</v>
      </c>
      <c r="F360" s="7" t="e">
        <f t="shared" si="25"/>
        <v>#REF!</v>
      </c>
      <c r="H360" s="15">
        <v>93901</v>
      </c>
      <c r="I360" s="14" t="s">
        <v>371</v>
      </c>
      <c r="J360" s="16">
        <v>793418.55999999994</v>
      </c>
      <c r="K360" s="16">
        <v>0</v>
      </c>
      <c r="L360" s="17">
        <f t="shared" si="29"/>
        <v>793418.55999999994</v>
      </c>
      <c r="N360" s="24">
        <v>93901</v>
      </c>
      <c r="O360" s="23" t="s">
        <v>371</v>
      </c>
      <c r="P360" s="25">
        <v>786841.89337599999</v>
      </c>
      <c r="Q360" s="25">
        <v>0</v>
      </c>
      <c r="R360" s="26">
        <v>786841.89337599999</v>
      </c>
    </row>
    <row r="361" spans="1:18">
      <c r="A361" s="10">
        <v>93904</v>
      </c>
      <c r="B361" t="s">
        <v>372</v>
      </c>
      <c r="C361" s="9">
        <f t="shared" si="26"/>
        <v>12479.25</v>
      </c>
      <c r="D361" s="9">
        <f t="shared" si="27"/>
        <v>0</v>
      </c>
      <c r="E361" s="7">
        <f t="shared" si="28"/>
        <v>12479.25</v>
      </c>
      <c r="F361" s="7" t="e">
        <f t="shared" si="25"/>
        <v>#REF!</v>
      </c>
      <c r="H361" s="15">
        <v>93904</v>
      </c>
      <c r="I361" s="14" t="s">
        <v>372</v>
      </c>
      <c r="J361" s="16">
        <v>12479.25</v>
      </c>
      <c r="K361" s="16">
        <v>0</v>
      </c>
      <c r="L361" s="17">
        <f t="shared" si="29"/>
        <v>12479.25</v>
      </c>
      <c r="N361" s="24">
        <v>93904</v>
      </c>
      <c r="O361" s="23" t="s">
        <v>372</v>
      </c>
      <c r="P361" s="25">
        <v>12479.25</v>
      </c>
      <c r="Q361" s="25">
        <v>0</v>
      </c>
      <c r="R361" s="26">
        <v>12479.25</v>
      </c>
    </row>
    <row r="362" spans="1:18">
      <c r="A362" s="10">
        <v>93906</v>
      </c>
      <c r="B362" t="s">
        <v>373</v>
      </c>
      <c r="C362" s="9">
        <f t="shared" si="26"/>
        <v>1433509.8000000003</v>
      </c>
      <c r="D362" s="9">
        <f t="shared" si="27"/>
        <v>0</v>
      </c>
      <c r="E362" s="7">
        <f t="shared" si="28"/>
        <v>1433509.8000000003</v>
      </c>
      <c r="F362" s="7" t="e">
        <f t="shared" si="25"/>
        <v>#REF!</v>
      </c>
      <c r="H362" s="15">
        <v>93906</v>
      </c>
      <c r="I362" s="14" t="s">
        <v>373</v>
      </c>
      <c r="J362" s="16">
        <v>1433509.8000000003</v>
      </c>
      <c r="K362" s="16">
        <v>0</v>
      </c>
      <c r="L362" s="17">
        <f t="shared" si="29"/>
        <v>1433509.8000000003</v>
      </c>
      <c r="N362" s="24">
        <v>93906</v>
      </c>
      <c r="O362" s="23" t="s">
        <v>373</v>
      </c>
      <c r="P362" s="25">
        <v>1433509.8000000003</v>
      </c>
      <c r="Q362" s="25">
        <v>0</v>
      </c>
      <c r="R362" s="26">
        <v>1433509.8000000003</v>
      </c>
    </row>
    <row r="363" spans="1:18">
      <c r="A363" s="10">
        <v>93908</v>
      </c>
      <c r="B363" t="s">
        <v>374</v>
      </c>
      <c r="C363" s="9">
        <f t="shared" si="26"/>
        <v>226987.99</v>
      </c>
      <c r="D363" s="9">
        <f t="shared" si="27"/>
        <v>0</v>
      </c>
      <c r="E363" s="7">
        <f t="shared" si="28"/>
        <v>226987.99</v>
      </c>
      <c r="F363" s="7" t="e">
        <f t="shared" si="25"/>
        <v>#REF!</v>
      </c>
      <c r="H363" s="15">
        <v>93908</v>
      </c>
      <c r="I363" s="14" t="s">
        <v>374</v>
      </c>
      <c r="J363" s="16">
        <v>226987.99</v>
      </c>
      <c r="K363" s="16">
        <v>0</v>
      </c>
      <c r="L363" s="17">
        <f t="shared" si="29"/>
        <v>226987.99</v>
      </c>
      <c r="N363" s="24">
        <v>93908</v>
      </c>
      <c r="O363" s="23" t="s">
        <v>374</v>
      </c>
      <c r="P363" s="25">
        <v>226987.99</v>
      </c>
      <c r="Q363" s="25">
        <v>0</v>
      </c>
      <c r="R363" s="26">
        <v>226987.99</v>
      </c>
    </row>
    <row r="364" spans="1:18">
      <c r="A364" s="10">
        <v>93910</v>
      </c>
      <c r="B364" t="s">
        <v>375</v>
      </c>
      <c r="C364" s="9">
        <f t="shared" si="26"/>
        <v>105049.04000000001</v>
      </c>
      <c r="D364" s="9">
        <f t="shared" si="27"/>
        <v>0</v>
      </c>
      <c r="E364" s="7">
        <f t="shared" si="28"/>
        <v>105049.04000000001</v>
      </c>
      <c r="F364" s="7" t="e">
        <f t="shared" si="25"/>
        <v>#REF!</v>
      </c>
      <c r="H364" s="15">
        <v>93910</v>
      </c>
      <c r="I364" s="14" t="s">
        <v>375</v>
      </c>
      <c r="J364" s="16">
        <v>105049.04000000001</v>
      </c>
      <c r="K364" s="16">
        <v>0</v>
      </c>
      <c r="L364" s="17">
        <f t="shared" si="29"/>
        <v>105049.04000000001</v>
      </c>
      <c r="N364" s="24">
        <v>93910</v>
      </c>
      <c r="O364" s="23" t="s">
        <v>375</v>
      </c>
      <c r="P364" s="25">
        <v>105049.04000000001</v>
      </c>
      <c r="Q364" s="25">
        <v>0</v>
      </c>
      <c r="R364" s="26">
        <v>105049.04000000001</v>
      </c>
    </row>
    <row r="365" spans="1:18">
      <c r="A365" s="10">
        <v>93911</v>
      </c>
      <c r="B365" t="s">
        <v>376</v>
      </c>
      <c r="C365" s="9">
        <f t="shared" si="26"/>
        <v>273523.22324000008</v>
      </c>
      <c r="D365" s="9">
        <f t="shared" si="27"/>
        <v>0</v>
      </c>
      <c r="E365" s="7">
        <f t="shared" si="28"/>
        <v>273523.22324000008</v>
      </c>
      <c r="F365" s="7" t="e">
        <f t="shared" si="25"/>
        <v>#REF!</v>
      </c>
      <c r="H365" s="15">
        <v>93911</v>
      </c>
      <c r="I365" s="14" t="s">
        <v>376</v>
      </c>
      <c r="J365" s="16">
        <v>277152.43000000005</v>
      </c>
      <c r="K365" s="16">
        <v>0</v>
      </c>
      <c r="L365" s="17">
        <f t="shared" si="29"/>
        <v>277152.43000000005</v>
      </c>
      <c r="N365" s="24">
        <v>93911</v>
      </c>
      <c r="O365" s="23" t="s">
        <v>376</v>
      </c>
      <c r="P365" s="25">
        <v>273523.22324000008</v>
      </c>
      <c r="Q365" s="25">
        <v>0</v>
      </c>
      <c r="R365" s="26">
        <v>273523.22324000008</v>
      </c>
    </row>
    <row r="366" spans="1:18">
      <c r="A366" s="10">
        <v>93913</v>
      </c>
      <c r="B366" t="s">
        <v>377</v>
      </c>
      <c r="C366" s="9">
        <f t="shared" si="26"/>
        <v>25014.749999999996</v>
      </c>
      <c r="D366" s="9">
        <f t="shared" si="27"/>
        <v>0</v>
      </c>
      <c r="E366" s="7">
        <f t="shared" si="28"/>
        <v>25014.749999999996</v>
      </c>
      <c r="F366" s="7" t="e">
        <f t="shared" si="25"/>
        <v>#REF!</v>
      </c>
      <c r="H366" s="15">
        <v>93913</v>
      </c>
      <c r="I366" s="14" t="s">
        <v>377</v>
      </c>
      <c r="J366" s="16">
        <v>25014.749999999996</v>
      </c>
      <c r="K366" s="16">
        <v>0</v>
      </c>
      <c r="L366" s="17">
        <f t="shared" si="29"/>
        <v>25014.749999999996</v>
      </c>
      <c r="N366" s="24">
        <v>93913</v>
      </c>
      <c r="O366" s="23" t="s">
        <v>377</v>
      </c>
      <c r="P366" s="25">
        <v>25014.749999999996</v>
      </c>
      <c r="Q366" s="25">
        <v>0</v>
      </c>
      <c r="R366" s="26">
        <v>25014.749999999996</v>
      </c>
    </row>
    <row r="367" spans="1:18">
      <c r="A367" s="10">
        <v>93914</v>
      </c>
      <c r="B367" t="s">
        <v>378</v>
      </c>
      <c r="C367" s="9">
        <f t="shared" si="26"/>
        <v>5902.8000000000011</v>
      </c>
      <c r="D367" s="9">
        <f t="shared" si="27"/>
        <v>0</v>
      </c>
      <c r="E367" s="7">
        <f t="shared" si="28"/>
        <v>5902.8000000000011</v>
      </c>
      <c r="F367" s="7" t="e">
        <f t="shared" si="25"/>
        <v>#REF!</v>
      </c>
      <c r="H367" s="15">
        <v>93914</v>
      </c>
      <c r="I367" s="14" t="s">
        <v>378</v>
      </c>
      <c r="J367" s="16">
        <v>5902.8000000000011</v>
      </c>
      <c r="K367" s="16">
        <v>0</v>
      </c>
      <c r="L367" s="17">
        <f t="shared" si="29"/>
        <v>5902.8000000000011</v>
      </c>
      <c r="N367" s="24">
        <v>93914</v>
      </c>
      <c r="O367" s="23" t="s">
        <v>378</v>
      </c>
      <c r="P367" s="25">
        <v>5902.8000000000011</v>
      </c>
      <c r="Q367" s="25">
        <v>0</v>
      </c>
      <c r="R367" s="26">
        <v>5902.8000000000011</v>
      </c>
    </row>
    <row r="368" spans="1:18">
      <c r="A368" s="10">
        <v>93921</v>
      </c>
      <c r="B368" t="s">
        <v>379</v>
      </c>
      <c r="C368" s="9">
        <f t="shared" si="26"/>
        <v>109786.09381600001</v>
      </c>
      <c r="D368" s="9">
        <f t="shared" si="27"/>
        <v>0</v>
      </c>
      <c r="E368" s="7">
        <f t="shared" si="28"/>
        <v>109786.09381600001</v>
      </c>
      <c r="F368" s="7" t="e">
        <f t="shared" si="25"/>
        <v>#REF!</v>
      </c>
      <c r="H368" s="15">
        <v>93921</v>
      </c>
      <c r="I368" s="14" t="s">
        <v>379</v>
      </c>
      <c r="J368" s="16">
        <v>108442.35999999999</v>
      </c>
      <c r="K368" s="16">
        <v>0</v>
      </c>
      <c r="L368" s="17">
        <f t="shared" si="29"/>
        <v>108442.35999999999</v>
      </c>
      <c r="N368" s="24">
        <v>93921</v>
      </c>
      <c r="O368" s="23" t="s">
        <v>379</v>
      </c>
      <c r="P368" s="25">
        <v>109786.09381600001</v>
      </c>
      <c r="Q368" s="25">
        <v>0</v>
      </c>
      <c r="R368" s="26">
        <v>109786.09381600001</v>
      </c>
    </row>
    <row r="369" spans="1:18">
      <c r="A369" s="10">
        <v>93931</v>
      </c>
      <c r="B369" t="s">
        <v>380</v>
      </c>
      <c r="C369" s="9">
        <f t="shared" si="26"/>
        <v>161623.59416000004</v>
      </c>
      <c r="D369" s="9">
        <f t="shared" si="27"/>
        <v>0</v>
      </c>
      <c r="E369" s="7">
        <f t="shared" si="28"/>
        <v>161623.59416000004</v>
      </c>
      <c r="F369" s="7" t="e">
        <f t="shared" si="25"/>
        <v>#REF!</v>
      </c>
      <c r="H369" s="15">
        <v>93931</v>
      </c>
      <c r="I369" s="14" t="s">
        <v>380</v>
      </c>
      <c r="J369" s="16">
        <v>165457.14000000001</v>
      </c>
      <c r="K369" s="16">
        <v>0</v>
      </c>
      <c r="L369" s="17">
        <f t="shared" si="29"/>
        <v>165457.14000000001</v>
      </c>
      <c r="N369" s="24">
        <v>93931</v>
      </c>
      <c r="O369" s="23" t="s">
        <v>380</v>
      </c>
      <c r="P369" s="25">
        <v>161623.59416000004</v>
      </c>
      <c r="Q369" s="25">
        <v>0</v>
      </c>
      <c r="R369" s="26">
        <v>161623.59416000004</v>
      </c>
    </row>
    <row r="370" spans="1:18">
      <c r="A370" s="10">
        <v>93941</v>
      </c>
      <c r="B370" t="s">
        <v>381</v>
      </c>
      <c r="C370" s="9">
        <f t="shared" si="26"/>
        <v>0</v>
      </c>
      <c r="D370" s="9">
        <f t="shared" si="27"/>
        <v>0</v>
      </c>
      <c r="E370" s="7">
        <f t="shared" si="28"/>
        <v>0</v>
      </c>
      <c r="F370" s="7" t="e">
        <f t="shared" si="25"/>
        <v>#REF!</v>
      </c>
      <c r="H370" s="15">
        <v>93941</v>
      </c>
      <c r="I370" s="14" t="s">
        <v>381</v>
      </c>
      <c r="J370" s="16">
        <v>0</v>
      </c>
      <c r="K370" s="16">
        <v>0</v>
      </c>
      <c r="L370" s="17">
        <f t="shared" si="29"/>
        <v>0</v>
      </c>
      <c r="N370" s="24">
        <v>93941</v>
      </c>
      <c r="O370" s="23" t="s">
        <v>381</v>
      </c>
      <c r="P370" s="25">
        <v>0</v>
      </c>
      <c r="Q370" s="25">
        <v>0</v>
      </c>
      <c r="R370" s="26">
        <v>0</v>
      </c>
    </row>
    <row r="371" spans="1:18">
      <c r="A371" s="10">
        <v>94001</v>
      </c>
      <c r="B371" t="s">
        <v>382</v>
      </c>
      <c r="C371" s="9">
        <f t="shared" si="26"/>
        <v>366820.79899999994</v>
      </c>
      <c r="D371" s="9">
        <f t="shared" si="27"/>
        <v>0</v>
      </c>
      <c r="E371" s="7">
        <f t="shared" si="28"/>
        <v>366820.79899999994</v>
      </c>
      <c r="F371" s="7" t="e">
        <f t="shared" si="25"/>
        <v>#REF!</v>
      </c>
      <c r="H371" s="15">
        <v>94001</v>
      </c>
      <c r="I371" s="14" t="s">
        <v>382</v>
      </c>
      <c r="J371" s="16">
        <v>368695.89999999997</v>
      </c>
      <c r="K371" s="16">
        <v>0</v>
      </c>
      <c r="L371" s="17">
        <f t="shared" si="29"/>
        <v>368695.89999999997</v>
      </c>
      <c r="N371" s="24">
        <v>94001</v>
      </c>
      <c r="O371" s="23" t="s">
        <v>382</v>
      </c>
      <c r="P371" s="25">
        <v>366820.79899999994</v>
      </c>
      <c r="Q371" s="25">
        <v>0</v>
      </c>
      <c r="R371" s="26">
        <v>366820.79899999994</v>
      </c>
    </row>
    <row r="372" spans="1:18">
      <c r="A372" s="10">
        <v>94002</v>
      </c>
      <c r="B372" t="s">
        <v>383</v>
      </c>
      <c r="C372" s="9">
        <f t="shared" si="26"/>
        <v>3841.8799999999992</v>
      </c>
      <c r="D372" s="9">
        <f t="shared" si="27"/>
        <v>483.59999999999997</v>
      </c>
      <c r="E372" s="7">
        <f t="shared" si="28"/>
        <v>4325.4799999999996</v>
      </c>
      <c r="F372" s="7" t="e">
        <f t="shared" si="25"/>
        <v>#REF!</v>
      </c>
      <c r="H372" s="15">
        <v>94002</v>
      </c>
      <c r="I372" s="14" t="s">
        <v>383</v>
      </c>
      <c r="J372" s="16">
        <v>3841.8799999999992</v>
      </c>
      <c r="K372" s="16">
        <v>483.59999999999997</v>
      </c>
      <c r="L372" s="17">
        <f t="shared" si="29"/>
        <v>4325.4799999999996</v>
      </c>
      <c r="N372" s="24">
        <v>94002</v>
      </c>
      <c r="O372" s="23" t="s">
        <v>383</v>
      </c>
      <c r="P372" s="25">
        <v>3841.8799999999992</v>
      </c>
      <c r="Q372" s="25">
        <v>483.59999999999997</v>
      </c>
      <c r="R372" s="26">
        <v>4325.4799999999996</v>
      </c>
    </row>
    <row r="373" spans="1:18">
      <c r="A373" s="10">
        <v>94004</v>
      </c>
      <c r="B373" t="s">
        <v>384</v>
      </c>
      <c r="C373" s="9">
        <f t="shared" si="26"/>
        <v>1067.4899999999998</v>
      </c>
      <c r="D373" s="9">
        <f t="shared" si="27"/>
        <v>0</v>
      </c>
      <c r="E373" s="7">
        <f t="shared" si="28"/>
        <v>1067.4899999999998</v>
      </c>
      <c r="F373" s="7" t="e">
        <f t="shared" si="25"/>
        <v>#REF!</v>
      </c>
      <c r="H373" s="15">
        <v>94004</v>
      </c>
      <c r="I373" s="14" t="s">
        <v>384</v>
      </c>
      <c r="J373" s="16">
        <v>1067.4899999999998</v>
      </c>
      <c r="K373" s="16">
        <v>0</v>
      </c>
      <c r="L373" s="17">
        <f t="shared" si="29"/>
        <v>1067.4899999999998</v>
      </c>
      <c r="N373" s="24">
        <v>94004</v>
      </c>
      <c r="O373" s="23" t="s">
        <v>384</v>
      </c>
      <c r="P373" s="25">
        <v>1067.4899999999998</v>
      </c>
      <c r="Q373" s="25">
        <v>0</v>
      </c>
      <c r="R373" s="26">
        <v>1067.4899999999998</v>
      </c>
    </row>
    <row r="374" spans="1:18">
      <c r="A374" s="10">
        <v>94005</v>
      </c>
      <c r="B374" t="s">
        <v>385</v>
      </c>
      <c r="C374" s="9">
        <f t="shared" si="26"/>
        <v>3353.83</v>
      </c>
      <c r="D374" s="9">
        <f t="shared" si="27"/>
        <v>0</v>
      </c>
      <c r="E374" s="7">
        <f t="shared" si="28"/>
        <v>3353.83</v>
      </c>
      <c r="F374" s="7" t="e">
        <f t="shared" si="25"/>
        <v>#REF!</v>
      </c>
      <c r="H374" s="15">
        <v>94005</v>
      </c>
      <c r="I374" s="14" t="s">
        <v>385</v>
      </c>
      <c r="J374" s="16">
        <v>3353.83</v>
      </c>
      <c r="K374" s="16">
        <v>0</v>
      </c>
      <c r="L374" s="17">
        <f t="shared" si="29"/>
        <v>3353.83</v>
      </c>
      <c r="N374" s="24">
        <v>94005</v>
      </c>
      <c r="O374" s="23" t="s">
        <v>385</v>
      </c>
      <c r="P374" s="25">
        <v>3353.83</v>
      </c>
      <c r="Q374" s="25">
        <v>0</v>
      </c>
      <c r="R374" s="26">
        <v>3353.83</v>
      </c>
    </row>
    <row r="375" spans="1:18">
      <c r="A375" s="10">
        <v>94011</v>
      </c>
      <c r="B375" t="s">
        <v>386</v>
      </c>
      <c r="C375" s="9">
        <f t="shared" si="26"/>
        <v>5034.2800000000007</v>
      </c>
      <c r="D375" s="9">
        <f t="shared" si="27"/>
        <v>0</v>
      </c>
      <c r="E375" s="7">
        <f t="shared" si="28"/>
        <v>5034.2800000000007</v>
      </c>
      <c r="F375" s="7" t="e">
        <f t="shared" si="25"/>
        <v>#REF!</v>
      </c>
      <c r="H375" s="15">
        <v>94011</v>
      </c>
      <c r="I375" s="14" t="s">
        <v>386</v>
      </c>
      <c r="J375" s="16">
        <v>5034.2800000000007</v>
      </c>
      <c r="K375" s="16">
        <v>0</v>
      </c>
      <c r="L375" s="17">
        <f t="shared" si="29"/>
        <v>5034.2800000000007</v>
      </c>
      <c r="N375" s="24">
        <v>94011</v>
      </c>
      <c r="O375" s="23" t="s">
        <v>386</v>
      </c>
      <c r="P375" s="25">
        <v>5034.2800000000007</v>
      </c>
      <c r="Q375" s="25">
        <v>0</v>
      </c>
      <c r="R375" s="26">
        <v>5034.2800000000007</v>
      </c>
    </row>
    <row r="376" spans="1:18">
      <c r="A376" s="10">
        <v>94021</v>
      </c>
      <c r="B376" t="s">
        <v>387</v>
      </c>
      <c r="C376" s="9">
        <f t="shared" si="26"/>
        <v>36202.746072000002</v>
      </c>
      <c r="D376" s="9">
        <f t="shared" si="27"/>
        <v>0</v>
      </c>
      <c r="E376" s="7">
        <f t="shared" si="28"/>
        <v>36202.746072000002</v>
      </c>
      <c r="F376" s="7" t="e">
        <f t="shared" si="25"/>
        <v>#REF!</v>
      </c>
      <c r="H376" s="15">
        <v>94021</v>
      </c>
      <c r="I376" s="14" t="s">
        <v>387</v>
      </c>
      <c r="J376" s="16">
        <v>36592.089999999997</v>
      </c>
      <c r="K376" s="16">
        <v>0</v>
      </c>
      <c r="L376" s="17">
        <f t="shared" si="29"/>
        <v>36592.089999999997</v>
      </c>
      <c r="N376" s="24">
        <v>94021</v>
      </c>
      <c r="O376" s="23" t="s">
        <v>387</v>
      </c>
      <c r="P376" s="25">
        <v>36202.746072000002</v>
      </c>
      <c r="Q376" s="25">
        <v>0</v>
      </c>
      <c r="R376" s="26">
        <v>36202.746072000002</v>
      </c>
    </row>
    <row r="377" spans="1:18">
      <c r="A377" s="10">
        <v>94031</v>
      </c>
      <c r="B377" t="s">
        <v>388</v>
      </c>
      <c r="C377" s="9">
        <f t="shared" si="26"/>
        <v>4032.65</v>
      </c>
      <c r="D377" s="9">
        <f t="shared" si="27"/>
        <v>4152.47</v>
      </c>
      <c r="E377" s="7">
        <f t="shared" si="28"/>
        <v>8185.1200000000008</v>
      </c>
      <c r="F377" s="7" t="e">
        <f t="shared" si="25"/>
        <v>#REF!</v>
      </c>
      <c r="H377" s="15">
        <v>94031</v>
      </c>
      <c r="I377" s="14" t="s">
        <v>388</v>
      </c>
      <c r="J377" s="16">
        <v>4032.65</v>
      </c>
      <c r="K377" s="16">
        <v>4152.47</v>
      </c>
      <c r="L377" s="17">
        <f t="shared" si="29"/>
        <v>8185.1200000000008</v>
      </c>
      <c r="N377" s="24">
        <v>94031</v>
      </c>
      <c r="O377" s="23" t="s">
        <v>388</v>
      </c>
      <c r="P377" s="25">
        <v>4032.65</v>
      </c>
      <c r="Q377" s="25">
        <v>4152.47</v>
      </c>
      <c r="R377" s="26">
        <v>8185.1200000000008</v>
      </c>
    </row>
    <row r="378" spans="1:18">
      <c r="A378" s="10">
        <v>94101</v>
      </c>
      <c r="B378" t="s">
        <v>389</v>
      </c>
      <c r="C378" s="9">
        <f t="shared" si="26"/>
        <v>7451416.7684559999</v>
      </c>
      <c r="D378" s="9">
        <f t="shared" si="27"/>
        <v>0</v>
      </c>
      <c r="E378" s="7">
        <f t="shared" si="28"/>
        <v>7451416.7684559999</v>
      </c>
      <c r="F378" s="7" t="e">
        <f t="shared" si="25"/>
        <v>#REF!</v>
      </c>
      <c r="H378" s="15">
        <v>94101</v>
      </c>
      <c r="I378" s="14" t="s">
        <v>389</v>
      </c>
      <c r="J378" s="16">
        <v>7488594.4699999997</v>
      </c>
      <c r="K378" s="16">
        <v>0</v>
      </c>
      <c r="L378" s="17">
        <f t="shared" si="29"/>
        <v>7488594.4699999997</v>
      </c>
      <c r="N378" s="24">
        <v>94101</v>
      </c>
      <c r="O378" s="23" t="s">
        <v>389</v>
      </c>
      <c r="P378" s="25">
        <v>7451416.7684559999</v>
      </c>
      <c r="Q378" s="25">
        <v>0</v>
      </c>
      <c r="R378" s="26">
        <v>7451416.7684559999</v>
      </c>
    </row>
    <row r="379" spans="1:18">
      <c r="A379" s="10">
        <v>94102</v>
      </c>
      <c r="B379" t="s">
        <v>390</v>
      </c>
      <c r="C379" s="9">
        <f t="shared" si="26"/>
        <v>95846.060000000012</v>
      </c>
      <c r="D379" s="9">
        <f t="shared" si="27"/>
        <v>0</v>
      </c>
      <c r="E379" s="7">
        <f t="shared" si="28"/>
        <v>95846.060000000012</v>
      </c>
      <c r="F379" s="7" t="e">
        <f t="shared" si="25"/>
        <v>#REF!</v>
      </c>
      <c r="H379" s="15">
        <v>94102</v>
      </c>
      <c r="I379" s="14" t="s">
        <v>390</v>
      </c>
      <c r="J379" s="16">
        <v>95846.060000000012</v>
      </c>
      <c r="K379" s="16">
        <v>0</v>
      </c>
      <c r="L379" s="17">
        <f t="shared" si="29"/>
        <v>95846.060000000012</v>
      </c>
      <c r="N379" s="24">
        <v>94102</v>
      </c>
      <c r="O379" s="23" t="s">
        <v>390</v>
      </c>
      <c r="P379" s="25">
        <v>95846.060000000012</v>
      </c>
      <c r="Q379" s="25">
        <v>0</v>
      </c>
      <c r="R379" s="26">
        <v>95846.060000000012</v>
      </c>
    </row>
    <row r="380" spans="1:18">
      <c r="A380" s="10">
        <v>94108</v>
      </c>
      <c r="B380" t="s">
        <v>391</v>
      </c>
      <c r="C380" s="9">
        <f t="shared" si="26"/>
        <v>101247.67999999999</v>
      </c>
      <c r="D380" s="9">
        <f t="shared" si="27"/>
        <v>0</v>
      </c>
      <c r="E380" s="7">
        <f t="shared" si="28"/>
        <v>101247.67999999999</v>
      </c>
      <c r="F380" s="7" t="e">
        <f t="shared" si="25"/>
        <v>#REF!</v>
      </c>
      <c r="H380" s="15">
        <v>94108</v>
      </c>
      <c r="I380" s="14" t="s">
        <v>391</v>
      </c>
      <c r="J380" s="16">
        <v>101247.67999999999</v>
      </c>
      <c r="K380" s="16">
        <v>0</v>
      </c>
      <c r="L380" s="17">
        <f t="shared" si="29"/>
        <v>101247.67999999999</v>
      </c>
      <c r="N380" s="24">
        <v>94108</v>
      </c>
      <c r="O380" s="23" t="s">
        <v>391</v>
      </c>
      <c r="P380" s="25">
        <v>101247.67999999999</v>
      </c>
      <c r="Q380" s="25">
        <v>0</v>
      </c>
      <c r="R380" s="26">
        <v>101247.67999999999</v>
      </c>
    </row>
    <row r="381" spans="1:18">
      <c r="A381" s="10">
        <v>94109</v>
      </c>
      <c r="B381" t="s">
        <v>392</v>
      </c>
      <c r="C381" s="9">
        <f t="shared" si="26"/>
        <v>29513.889999999996</v>
      </c>
      <c r="D381" s="9">
        <f t="shared" si="27"/>
        <v>0</v>
      </c>
      <c r="E381" s="7">
        <f t="shared" si="28"/>
        <v>29513.889999999996</v>
      </c>
      <c r="F381" s="7" t="e">
        <f t="shared" si="25"/>
        <v>#REF!</v>
      </c>
      <c r="H381" s="15">
        <v>94109</v>
      </c>
      <c r="I381" s="14" t="s">
        <v>392</v>
      </c>
      <c r="J381" s="16">
        <v>29513.889999999996</v>
      </c>
      <c r="K381" s="16">
        <v>0</v>
      </c>
      <c r="L381" s="17">
        <f t="shared" si="29"/>
        <v>29513.889999999996</v>
      </c>
      <c r="N381" s="24">
        <v>94109</v>
      </c>
      <c r="O381" s="23" t="s">
        <v>392</v>
      </c>
      <c r="P381" s="25">
        <v>29513.889999999996</v>
      </c>
      <c r="Q381" s="25">
        <v>0</v>
      </c>
      <c r="R381" s="26">
        <v>29513.889999999996</v>
      </c>
    </row>
    <row r="382" spans="1:18">
      <c r="A382" s="10">
        <v>94111</v>
      </c>
      <c r="B382" t="s">
        <v>393</v>
      </c>
      <c r="C382" s="9">
        <f t="shared" si="26"/>
        <v>10100894.127136</v>
      </c>
      <c r="D382" s="9">
        <f t="shared" si="27"/>
        <v>0</v>
      </c>
      <c r="E382" s="7">
        <f t="shared" si="28"/>
        <v>10100894.127136</v>
      </c>
      <c r="F382" s="7" t="e">
        <f t="shared" si="25"/>
        <v>#REF!</v>
      </c>
      <c r="H382" s="15">
        <v>94111</v>
      </c>
      <c r="I382" s="14" t="s">
        <v>393</v>
      </c>
      <c r="J382" s="16">
        <v>10199377.169999998</v>
      </c>
      <c r="K382" s="16">
        <v>0</v>
      </c>
      <c r="L382" s="17">
        <f t="shared" si="29"/>
        <v>10199377.169999998</v>
      </c>
      <c r="N382" s="24">
        <v>94111</v>
      </c>
      <c r="O382" s="23" t="s">
        <v>393</v>
      </c>
      <c r="P382" s="25">
        <v>10100894.127136</v>
      </c>
      <c r="Q382" s="25">
        <v>0</v>
      </c>
      <c r="R382" s="26">
        <v>10100894.127136</v>
      </c>
    </row>
    <row r="383" spans="1:18">
      <c r="A383" s="10">
        <v>94112</v>
      </c>
      <c r="B383" t="s">
        <v>394</v>
      </c>
      <c r="C383" s="9">
        <f t="shared" si="26"/>
        <v>59278.313704</v>
      </c>
      <c r="D383" s="9">
        <f t="shared" si="27"/>
        <v>0</v>
      </c>
      <c r="E383" s="7">
        <f t="shared" si="28"/>
        <v>59278.313704</v>
      </c>
      <c r="F383" s="7" t="e">
        <f t="shared" si="25"/>
        <v>#REF!</v>
      </c>
      <c r="H383" s="15">
        <v>94112</v>
      </c>
      <c r="I383" s="14" t="s">
        <v>394</v>
      </c>
      <c r="J383" s="16">
        <v>59395.390000000007</v>
      </c>
      <c r="K383" s="16">
        <v>0</v>
      </c>
      <c r="L383" s="17">
        <f t="shared" si="29"/>
        <v>59395.390000000007</v>
      </c>
      <c r="N383" s="24">
        <v>94112</v>
      </c>
      <c r="O383" s="23" t="s">
        <v>394</v>
      </c>
      <c r="P383" s="25">
        <v>59278.313704</v>
      </c>
      <c r="Q383" s="25">
        <v>0</v>
      </c>
      <c r="R383" s="26">
        <v>59278.313704</v>
      </c>
    </row>
    <row r="384" spans="1:18">
      <c r="A384" s="10">
        <v>94117</v>
      </c>
      <c r="B384" t="s">
        <v>395</v>
      </c>
      <c r="C384" s="9">
        <f t="shared" si="26"/>
        <v>163774.47999999995</v>
      </c>
      <c r="D384" s="9">
        <f t="shared" si="27"/>
        <v>0</v>
      </c>
      <c r="E384" s="7">
        <f t="shared" si="28"/>
        <v>163774.47999999995</v>
      </c>
      <c r="F384" s="7" t="e">
        <f t="shared" si="25"/>
        <v>#REF!</v>
      </c>
      <c r="H384" s="15">
        <v>94117</v>
      </c>
      <c r="I384" s="14" t="s">
        <v>395</v>
      </c>
      <c r="J384" s="16">
        <v>163774.47999999995</v>
      </c>
      <c r="K384" s="16">
        <v>0</v>
      </c>
      <c r="L384" s="17">
        <f t="shared" si="29"/>
        <v>163774.47999999995</v>
      </c>
      <c r="N384" s="24">
        <v>94117</v>
      </c>
      <c r="O384" s="23" t="s">
        <v>395</v>
      </c>
      <c r="P384" s="25">
        <v>163774.47999999995</v>
      </c>
      <c r="Q384" s="25">
        <v>0</v>
      </c>
      <c r="R384" s="26">
        <v>163774.47999999995</v>
      </c>
    </row>
    <row r="385" spans="1:18">
      <c r="A385" s="10">
        <v>94118</v>
      </c>
      <c r="B385" t="s">
        <v>396</v>
      </c>
      <c r="C385" s="9">
        <f t="shared" si="26"/>
        <v>52839.61</v>
      </c>
      <c r="D385" s="9">
        <f t="shared" si="27"/>
        <v>0</v>
      </c>
      <c r="E385" s="7">
        <f t="shared" si="28"/>
        <v>52839.61</v>
      </c>
      <c r="F385" s="7" t="e">
        <f t="shared" si="25"/>
        <v>#REF!</v>
      </c>
      <c r="H385" s="15">
        <v>94118</v>
      </c>
      <c r="I385" s="14" t="s">
        <v>396</v>
      </c>
      <c r="J385" s="16">
        <v>52839.61</v>
      </c>
      <c r="K385" s="16">
        <v>0</v>
      </c>
      <c r="L385" s="17">
        <f t="shared" si="29"/>
        <v>52839.61</v>
      </c>
      <c r="N385" s="24">
        <v>94118</v>
      </c>
      <c r="O385" s="23" t="s">
        <v>396</v>
      </c>
      <c r="P385" s="25">
        <v>52839.61</v>
      </c>
      <c r="Q385" s="25">
        <v>0</v>
      </c>
      <c r="R385" s="26">
        <v>52839.61</v>
      </c>
    </row>
    <row r="386" spans="1:18">
      <c r="A386" s="10">
        <v>94121</v>
      </c>
      <c r="B386" t="s">
        <v>397</v>
      </c>
      <c r="C386" s="9">
        <f t="shared" si="26"/>
        <v>4640737.4461519998</v>
      </c>
      <c r="D386" s="9">
        <f t="shared" si="27"/>
        <v>0</v>
      </c>
      <c r="E386" s="7">
        <f t="shared" si="28"/>
        <v>4640737.4461519998</v>
      </c>
      <c r="F386" s="7" t="e">
        <f t="shared" ref="F386:F449" si="30">ROUND($F$889*(D386/$D$889),2)</f>
        <v>#REF!</v>
      </c>
      <c r="H386" s="15">
        <v>94121</v>
      </c>
      <c r="I386" s="14" t="s">
        <v>397</v>
      </c>
      <c r="J386" s="16">
        <v>4674615.2699999996</v>
      </c>
      <c r="K386" s="16">
        <v>0</v>
      </c>
      <c r="L386" s="17">
        <f t="shared" si="29"/>
        <v>4674615.2699999996</v>
      </c>
      <c r="N386" s="24">
        <v>94121</v>
      </c>
      <c r="O386" s="23" t="s">
        <v>397</v>
      </c>
      <c r="P386" s="25">
        <v>4640737.4461519998</v>
      </c>
      <c r="Q386" s="25">
        <v>0</v>
      </c>
      <c r="R386" s="26">
        <v>4640737.4461519998</v>
      </c>
    </row>
    <row r="387" spans="1:18">
      <c r="A387" s="10">
        <v>94127</v>
      </c>
      <c r="B387" t="s">
        <v>398</v>
      </c>
      <c r="C387" s="9">
        <f t="shared" ref="C387:C450" si="31">VLOOKUP(A387,$N$2:$R$887,3,FALSE)</f>
        <v>62445.900000000009</v>
      </c>
      <c r="D387" s="9">
        <f t="shared" ref="D387:D450" si="32">VLOOKUP(A387,$N$2:$R$887,4,FALSE)</f>
        <v>0</v>
      </c>
      <c r="E387" s="7">
        <f t="shared" ref="E387:E450" si="33">C387+D387</f>
        <v>62445.900000000009</v>
      </c>
      <c r="F387" s="7" t="e">
        <f t="shared" si="30"/>
        <v>#REF!</v>
      </c>
      <c r="H387" s="15">
        <v>94127</v>
      </c>
      <c r="I387" s="14" t="s">
        <v>398</v>
      </c>
      <c r="J387" s="16">
        <v>62445.900000000009</v>
      </c>
      <c r="K387" s="16">
        <v>0</v>
      </c>
      <c r="L387" s="17">
        <f t="shared" si="29"/>
        <v>62445.900000000009</v>
      </c>
      <c r="N387" s="24">
        <v>94127</v>
      </c>
      <c r="O387" s="23" t="s">
        <v>398</v>
      </c>
      <c r="P387" s="25">
        <v>62445.900000000009</v>
      </c>
      <c r="Q387" s="25">
        <v>0</v>
      </c>
      <c r="R387" s="26">
        <v>62445.900000000009</v>
      </c>
    </row>
    <row r="388" spans="1:18">
      <c r="A388" s="10">
        <v>94131</v>
      </c>
      <c r="B388" t="s">
        <v>399</v>
      </c>
      <c r="C388" s="9">
        <f t="shared" si="31"/>
        <v>81214.47</v>
      </c>
      <c r="D388" s="9">
        <f t="shared" si="32"/>
        <v>0</v>
      </c>
      <c r="E388" s="7">
        <f t="shared" si="33"/>
        <v>81214.47</v>
      </c>
      <c r="F388" s="7" t="e">
        <f t="shared" si="30"/>
        <v>#REF!</v>
      </c>
      <c r="H388" s="15">
        <v>94131</v>
      </c>
      <c r="I388" s="14" t="s">
        <v>399</v>
      </c>
      <c r="J388" s="16">
        <v>81214.47</v>
      </c>
      <c r="K388" s="16">
        <v>0</v>
      </c>
      <c r="L388" s="17">
        <f t="shared" si="29"/>
        <v>81214.47</v>
      </c>
      <c r="N388" s="24">
        <v>94131</v>
      </c>
      <c r="O388" s="23" t="s">
        <v>399</v>
      </c>
      <c r="P388" s="25">
        <v>81214.47</v>
      </c>
      <c r="Q388" s="25">
        <v>0</v>
      </c>
      <c r="R388" s="26">
        <v>81214.47</v>
      </c>
    </row>
    <row r="389" spans="1:18">
      <c r="A389" s="10">
        <v>94151</v>
      </c>
      <c r="B389" t="s">
        <v>400</v>
      </c>
      <c r="C389" s="9">
        <f t="shared" si="31"/>
        <v>135185.058448</v>
      </c>
      <c r="D389" s="9">
        <f t="shared" si="32"/>
        <v>0</v>
      </c>
      <c r="E389" s="7">
        <f t="shared" si="33"/>
        <v>135185.058448</v>
      </c>
      <c r="F389" s="7" t="e">
        <f t="shared" si="30"/>
        <v>#REF!</v>
      </c>
      <c r="H389" s="15">
        <v>94151</v>
      </c>
      <c r="I389" s="14" t="s">
        <v>400</v>
      </c>
      <c r="J389" s="16">
        <v>136795.31</v>
      </c>
      <c r="K389" s="16">
        <v>0</v>
      </c>
      <c r="L389" s="17">
        <f t="shared" si="29"/>
        <v>136795.31</v>
      </c>
      <c r="N389" s="24">
        <v>94151</v>
      </c>
      <c r="O389" s="23" t="s">
        <v>400</v>
      </c>
      <c r="P389" s="25">
        <v>135185.058448</v>
      </c>
      <c r="Q389" s="25">
        <v>0</v>
      </c>
      <c r="R389" s="26">
        <v>135185.058448</v>
      </c>
    </row>
    <row r="390" spans="1:18">
      <c r="A390" s="10">
        <v>94157</v>
      </c>
      <c r="B390" t="s">
        <v>401</v>
      </c>
      <c r="C390" s="9">
        <f t="shared" si="31"/>
        <v>3841.19</v>
      </c>
      <c r="D390" s="9">
        <f t="shared" si="32"/>
        <v>0</v>
      </c>
      <c r="E390" s="7">
        <f t="shared" si="33"/>
        <v>3841.19</v>
      </c>
      <c r="F390" s="7" t="e">
        <f t="shared" si="30"/>
        <v>#REF!</v>
      </c>
      <c r="H390" s="15">
        <v>94157</v>
      </c>
      <c r="I390" s="14" t="s">
        <v>401</v>
      </c>
      <c r="J390" s="16">
        <v>3841.19</v>
      </c>
      <c r="K390" s="16">
        <v>0</v>
      </c>
      <c r="L390" s="17">
        <f t="shared" si="29"/>
        <v>3841.19</v>
      </c>
      <c r="N390" s="24">
        <v>94157</v>
      </c>
      <c r="O390" s="23" t="s">
        <v>401</v>
      </c>
      <c r="P390" s="25">
        <v>3841.19</v>
      </c>
      <c r="Q390" s="25">
        <v>0</v>
      </c>
      <c r="R390" s="26">
        <v>3841.19</v>
      </c>
    </row>
    <row r="391" spans="1:18">
      <c r="A391" s="10">
        <v>94161</v>
      </c>
      <c r="B391" t="s">
        <v>402</v>
      </c>
      <c r="C391" s="9">
        <f t="shared" si="31"/>
        <v>16922.669999999998</v>
      </c>
      <c r="D391" s="9">
        <f t="shared" si="32"/>
        <v>0</v>
      </c>
      <c r="E391" s="7">
        <f t="shared" si="33"/>
        <v>16922.669999999998</v>
      </c>
      <c r="F391" s="7" t="e">
        <f t="shared" si="30"/>
        <v>#REF!</v>
      </c>
      <c r="H391" s="15">
        <v>94161</v>
      </c>
      <c r="I391" s="14" t="s">
        <v>402</v>
      </c>
      <c r="J391" s="16">
        <v>16922.669999999998</v>
      </c>
      <c r="K391" s="16">
        <v>0</v>
      </c>
      <c r="L391" s="17">
        <f t="shared" ref="L391:L454" si="34">J391+K391</f>
        <v>16922.669999999998</v>
      </c>
      <c r="N391" s="24">
        <v>94161</v>
      </c>
      <c r="O391" s="23" t="s">
        <v>402</v>
      </c>
      <c r="P391" s="25">
        <v>16922.669999999998</v>
      </c>
      <c r="Q391" s="25">
        <v>0</v>
      </c>
      <c r="R391" s="26">
        <v>16922.669999999998</v>
      </c>
    </row>
    <row r="392" spans="1:18">
      <c r="A392" s="10">
        <v>94168</v>
      </c>
      <c r="B392" t="s">
        <v>403</v>
      </c>
      <c r="C392" s="9">
        <f t="shared" si="31"/>
        <v>12668.349999999999</v>
      </c>
      <c r="D392" s="9">
        <f t="shared" si="32"/>
        <v>0</v>
      </c>
      <c r="E392" s="7">
        <f t="shared" si="33"/>
        <v>12668.349999999999</v>
      </c>
      <c r="F392" s="7" t="e">
        <f t="shared" si="30"/>
        <v>#REF!</v>
      </c>
      <c r="H392" s="15">
        <v>94168</v>
      </c>
      <c r="I392" s="14" t="s">
        <v>403</v>
      </c>
      <c r="J392" s="16">
        <v>12668.349999999999</v>
      </c>
      <c r="K392" s="16">
        <v>0</v>
      </c>
      <c r="L392" s="17">
        <f t="shared" si="34"/>
        <v>12668.349999999999</v>
      </c>
      <c r="N392" s="24">
        <v>94168</v>
      </c>
      <c r="O392" s="23" t="s">
        <v>403</v>
      </c>
      <c r="P392" s="25">
        <v>12668.349999999999</v>
      </c>
      <c r="Q392" s="25">
        <v>0</v>
      </c>
      <c r="R392" s="26">
        <v>12668.349999999999</v>
      </c>
    </row>
    <row r="393" spans="1:18">
      <c r="A393" s="10">
        <v>94171</v>
      </c>
      <c r="B393" t="s">
        <v>404</v>
      </c>
      <c r="C393" s="9">
        <f t="shared" si="31"/>
        <v>17221.18</v>
      </c>
      <c r="D393" s="9">
        <f t="shared" si="32"/>
        <v>0</v>
      </c>
      <c r="E393" s="7">
        <f t="shared" si="33"/>
        <v>17221.18</v>
      </c>
      <c r="F393" s="7" t="e">
        <f t="shared" si="30"/>
        <v>#REF!</v>
      </c>
      <c r="H393" s="15">
        <v>94171</v>
      </c>
      <c r="I393" s="14" t="s">
        <v>404</v>
      </c>
      <c r="J393" s="16">
        <v>17221.18</v>
      </c>
      <c r="K393" s="16">
        <v>0</v>
      </c>
      <c r="L393" s="17">
        <f t="shared" si="34"/>
        <v>17221.18</v>
      </c>
      <c r="N393" s="24">
        <v>94171</v>
      </c>
      <c r="O393" s="23" t="s">
        <v>404</v>
      </c>
      <c r="P393" s="25">
        <v>17221.18</v>
      </c>
      <c r="Q393" s="25">
        <v>0</v>
      </c>
      <c r="R393" s="26">
        <v>17221.18</v>
      </c>
    </row>
    <row r="394" spans="1:18">
      <c r="A394" s="10">
        <v>94172</v>
      </c>
      <c r="B394" t="s">
        <v>405</v>
      </c>
      <c r="C394" s="9">
        <f t="shared" si="31"/>
        <v>74192.549999999988</v>
      </c>
      <c r="D394" s="9">
        <f t="shared" si="32"/>
        <v>0</v>
      </c>
      <c r="E394" s="7">
        <f t="shared" si="33"/>
        <v>74192.549999999988</v>
      </c>
      <c r="F394" s="7" t="e">
        <f t="shared" si="30"/>
        <v>#REF!</v>
      </c>
      <c r="H394" s="15">
        <v>94172</v>
      </c>
      <c r="I394" s="14" t="s">
        <v>405</v>
      </c>
      <c r="J394" s="16">
        <v>74192.549999999988</v>
      </c>
      <c r="K394" s="16">
        <v>0</v>
      </c>
      <c r="L394" s="17">
        <f t="shared" si="34"/>
        <v>74192.549999999988</v>
      </c>
      <c r="N394" s="24">
        <v>94172</v>
      </c>
      <c r="O394" s="23" t="s">
        <v>405</v>
      </c>
      <c r="P394" s="25">
        <v>74192.549999999988</v>
      </c>
      <c r="Q394" s="25">
        <v>0</v>
      </c>
      <c r="R394" s="26">
        <v>74192.549999999988</v>
      </c>
    </row>
    <row r="395" spans="1:18">
      <c r="A395" s="10">
        <v>94201</v>
      </c>
      <c r="B395" t="s">
        <v>406</v>
      </c>
      <c r="C395" s="9">
        <f t="shared" si="31"/>
        <v>1438766.1191279998</v>
      </c>
      <c r="D395" s="9">
        <f t="shared" si="32"/>
        <v>0</v>
      </c>
      <c r="E395" s="7">
        <f t="shared" si="33"/>
        <v>1438766.1191279998</v>
      </c>
      <c r="F395" s="7" t="e">
        <f t="shared" si="30"/>
        <v>#REF!</v>
      </c>
      <c r="H395" s="15">
        <v>94201</v>
      </c>
      <c r="I395" s="14" t="s">
        <v>406</v>
      </c>
      <c r="J395" s="16">
        <v>1445241.5399999998</v>
      </c>
      <c r="K395" s="16">
        <v>0</v>
      </c>
      <c r="L395" s="17">
        <f t="shared" si="34"/>
        <v>1445241.5399999998</v>
      </c>
      <c r="N395" s="24">
        <v>94201</v>
      </c>
      <c r="O395" s="23" t="s">
        <v>406</v>
      </c>
      <c r="P395" s="25">
        <v>1438766.1191279998</v>
      </c>
      <c r="Q395" s="25">
        <v>0</v>
      </c>
      <c r="R395" s="26">
        <v>1438766.1191279998</v>
      </c>
    </row>
    <row r="396" spans="1:18">
      <c r="A396" s="10">
        <v>94204</v>
      </c>
      <c r="B396" t="s">
        <v>407</v>
      </c>
      <c r="C396" s="9">
        <f t="shared" si="31"/>
        <v>14901.450000000004</v>
      </c>
      <c r="D396" s="9">
        <f t="shared" si="32"/>
        <v>0</v>
      </c>
      <c r="E396" s="7">
        <f t="shared" si="33"/>
        <v>14901.450000000004</v>
      </c>
      <c r="F396" s="7" t="e">
        <f t="shared" si="30"/>
        <v>#REF!</v>
      </c>
      <c r="H396" s="15">
        <v>94204</v>
      </c>
      <c r="I396" s="14" t="s">
        <v>407</v>
      </c>
      <c r="J396" s="16">
        <v>14901.450000000004</v>
      </c>
      <c r="K396" s="16">
        <v>0</v>
      </c>
      <c r="L396" s="17">
        <f t="shared" si="34"/>
        <v>14901.450000000004</v>
      </c>
      <c r="N396" s="24">
        <v>94204</v>
      </c>
      <c r="O396" s="23" t="s">
        <v>407</v>
      </c>
      <c r="P396" s="25">
        <v>14901.450000000004</v>
      </c>
      <c r="Q396" s="25">
        <v>0</v>
      </c>
      <c r="R396" s="26">
        <v>14901.450000000004</v>
      </c>
    </row>
    <row r="397" spans="1:18">
      <c r="A397" s="10">
        <v>94205</v>
      </c>
      <c r="B397" t="s">
        <v>408</v>
      </c>
      <c r="C397" s="9">
        <f t="shared" si="31"/>
        <v>10760.140000000001</v>
      </c>
      <c r="D397" s="9">
        <f t="shared" si="32"/>
        <v>0</v>
      </c>
      <c r="E397" s="7">
        <f t="shared" si="33"/>
        <v>10760.140000000001</v>
      </c>
      <c r="F397" s="7" t="e">
        <f t="shared" si="30"/>
        <v>#REF!</v>
      </c>
      <c r="H397" s="15">
        <v>94205</v>
      </c>
      <c r="I397" s="14" t="s">
        <v>408</v>
      </c>
      <c r="J397" s="16">
        <v>10760.140000000001</v>
      </c>
      <c r="K397" s="16">
        <v>0</v>
      </c>
      <c r="L397" s="17">
        <f t="shared" si="34"/>
        <v>10760.140000000001</v>
      </c>
      <c r="N397" s="24">
        <v>94205</v>
      </c>
      <c r="O397" s="23" t="s">
        <v>408</v>
      </c>
      <c r="P397" s="25">
        <v>10760.140000000001</v>
      </c>
      <c r="Q397" s="25">
        <v>0</v>
      </c>
      <c r="R397" s="26">
        <v>10760.140000000001</v>
      </c>
    </row>
    <row r="398" spans="1:18">
      <c r="A398" s="10">
        <v>94209</v>
      </c>
      <c r="B398" t="s">
        <v>409</v>
      </c>
      <c r="C398" s="9">
        <f t="shared" si="31"/>
        <v>141948.43</v>
      </c>
      <c r="D398" s="9">
        <f t="shared" si="32"/>
        <v>0</v>
      </c>
      <c r="E398" s="7">
        <f t="shared" si="33"/>
        <v>141948.43</v>
      </c>
      <c r="F398" s="7" t="e">
        <f t="shared" si="30"/>
        <v>#REF!</v>
      </c>
      <c r="H398" s="15">
        <v>94209</v>
      </c>
      <c r="I398" s="14" t="s">
        <v>409</v>
      </c>
      <c r="J398" s="16">
        <v>141948.43</v>
      </c>
      <c r="K398" s="16">
        <v>0</v>
      </c>
      <c r="L398" s="17">
        <f t="shared" si="34"/>
        <v>141948.43</v>
      </c>
      <c r="N398" s="24">
        <v>94209</v>
      </c>
      <c r="O398" s="23" t="s">
        <v>409</v>
      </c>
      <c r="P398" s="25">
        <v>141948.43</v>
      </c>
      <c r="Q398" s="25">
        <v>0</v>
      </c>
      <c r="R398" s="26">
        <v>141948.43</v>
      </c>
    </row>
    <row r="399" spans="1:18">
      <c r="A399" s="10">
        <v>94211</v>
      </c>
      <c r="B399" t="s">
        <v>410</v>
      </c>
      <c r="C399" s="9">
        <f t="shared" si="31"/>
        <v>62115.523040000007</v>
      </c>
      <c r="D399" s="9">
        <f t="shared" si="32"/>
        <v>0</v>
      </c>
      <c r="E399" s="7">
        <f t="shared" si="33"/>
        <v>62115.523040000007</v>
      </c>
      <c r="F399" s="7" t="e">
        <f t="shared" si="30"/>
        <v>#REF!</v>
      </c>
      <c r="H399" s="15">
        <v>94211</v>
      </c>
      <c r="I399" s="14" t="s">
        <v>410</v>
      </c>
      <c r="J399" s="16">
        <v>62929.760000000009</v>
      </c>
      <c r="K399" s="16">
        <v>0</v>
      </c>
      <c r="L399" s="17">
        <f t="shared" si="34"/>
        <v>62929.760000000009</v>
      </c>
      <c r="N399" s="24">
        <v>94211</v>
      </c>
      <c r="O399" s="23" t="s">
        <v>410</v>
      </c>
      <c r="P399" s="25">
        <v>62115.523040000007</v>
      </c>
      <c r="Q399" s="25">
        <v>0</v>
      </c>
      <c r="R399" s="26">
        <v>62115.523040000007</v>
      </c>
    </row>
    <row r="400" spans="1:18">
      <c r="A400" s="10">
        <v>94221</v>
      </c>
      <c r="B400" t="s">
        <v>411</v>
      </c>
      <c r="C400" s="9">
        <f t="shared" si="31"/>
        <v>380861.14680799999</v>
      </c>
      <c r="D400" s="9">
        <f t="shared" si="32"/>
        <v>0</v>
      </c>
      <c r="E400" s="7">
        <f t="shared" si="33"/>
        <v>380861.14680799999</v>
      </c>
      <c r="F400" s="7" t="e">
        <f t="shared" si="30"/>
        <v>#REF!</v>
      </c>
      <c r="H400" s="15">
        <v>94221</v>
      </c>
      <c r="I400" s="14" t="s">
        <v>411</v>
      </c>
      <c r="J400" s="16">
        <v>385113.72</v>
      </c>
      <c r="K400" s="16">
        <v>0</v>
      </c>
      <c r="L400" s="17">
        <f t="shared" si="34"/>
        <v>385113.72</v>
      </c>
      <c r="N400" s="24">
        <v>94221</v>
      </c>
      <c r="O400" s="23" t="s">
        <v>411</v>
      </c>
      <c r="P400" s="25">
        <v>380861.14680799999</v>
      </c>
      <c r="Q400" s="25">
        <v>0</v>
      </c>
      <c r="R400" s="26">
        <v>380861.14680799999</v>
      </c>
    </row>
    <row r="401" spans="1:18">
      <c r="A401" s="10">
        <v>94231</v>
      </c>
      <c r="B401" t="s">
        <v>412</v>
      </c>
      <c r="C401" s="9">
        <f t="shared" si="31"/>
        <v>70251.056008</v>
      </c>
      <c r="D401" s="9">
        <f t="shared" si="32"/>
        <v>0</v>
      </c>
      <c r="E401" s="7">
        <f t="shared" si="33"/>
        <v>70251.056008</v>
      </c>
      <c r="F401" s="7" t="e">
        <f t="shared" si="30"/>
        <v>#REF!</v>
      </c>
      <c r="H401" s="15">
        <v>94231</v>
      </c>
      <c r="I401" s="14" t="s">
        <v>412</v>
      </c>
      <c r="J401" s="16">
        <v>71051.91</v>
      </c>
      <c r="K401" s="16">
        <v>0</v>
      </c>
      <c r="L401" s="17">
        <f t="shared" si="34"/>
        <v>71051.91</v>
      </c>
      <c r="N401" s="24">
        <v>94231</v>
      </c>
      <c r="O401" s="23" t="s">
        <v>412</v>
      </c>
      <c r="P401" s="25">
        <v>70251.056008</v>
      </c>
      <c r="Q401" s="25">
        <v>0</v>
      </c>
      <c r="R401" s="26">
        <v>70251.056008</v>
      </c>
    </row>
    <row r="402" spans="1:18">
      <c r="A402" s="10">
        <v>94241</v>
      </c>
      <c r="B402" t="s">
        <v>413</v>
      </c>
      <c r="C402" s="9">
        <f t="shared" si="31"/>
        <v>40515.039120000001</v>
      </c>
      <c r="D402" s="9">
        <f t="shared" si="32"/>
        <v>0</v>
      </c>
      <c r="E402" s="7">
        <f t="shared" si="33"/>
        <v>40515.039120000001</v>
      </c>
      <c r="F402" s="7" t="e">
        <f t="shared" si="30"/>
        <v>#REF!</v>
      </c>
      <c r="H402" s="15">
        <v>94241</v>
      </c>
      <c r="I402" s="14" t="s">
        <v>413</v>
      </c>
      <c r="J402" s="16">
        <v>40843.589999999997</v>
      </c>
      <c r="K402" s="16">
        <v>0</v>
      </c>
      <c r="L402" s="17">
        <f t="shared" si="34"/>
        <v>40843.589999999997</v>
      </c>
      <c r="N402" s="24">
        <v>94241</v>
      </c>
      <c r="O402" s="23" t="s">
        <v>413</v>
      </c>
      <c r="P402" s="25">
        <v>40515.039120000001</v>
      </c>
      <c r="Q402" s="25">
        <v>0</v>
      </c>
      <c r="R402" s="26">
        <v>40515.039120000001</v>
      </c>
    </row>
    <row r="403" spans="1:18">
      <c r="A403" s="10">
        <v>94251</v>
      </c>
      <c r="B403" t="s">
        <v>414</v>
      </c>
      <c r="C403" s="9">
        <f t="shared" si="31"/>
        <v>10134.869999999999</v>
      </c>
      <c r="D403" s="9">
        <f t="shared" si="32"/>
        <v>0</v>
      </c>
      <c r="E403" s="7">
        <f t="shared" si="33"/>
        <v>10134.869999999999</v>
      </c>
      <c r="F403" s="7" t="e">
        <f t="shared" si="30"/>
        <v>#REF!</v>
      </c>
      <c r="H403" s="15">
        <v>94251</v>
      </c>
      <c r="I403" s="14" t="s">
        <v>414</v>
      </c>
      <c r="J403" s="16">
        <v>10134.869999999999</v>
      </c>
      <c r="K403" s="16">
        <v>0</v>
      </c>
      <c r="L403" s="17">
        <f t="shared" si="34"/>
        <v>10134.869999999999</v>
      </c>
      <c r="N403" s="24">
        <v>94251</v>
      </c>
      <c r="O403" s="23" t="s">
        <v>414</v>
      </c>
      <c r="P403" s="25">
        <v>10134.869999999999</v>
      </c>
      <c r="Q403" s="25">
        <v>0</v>
      </c>
      <c r="R403" s="26">
        <v>10134.869999999999</v>
      </c>
    </row>
    <row r="404" spans="1:18">
      <c r="A404" s="10">
        <v>94261</v>
      </c>
      <c r="B404" t="s">
        <v>415</v>
      </c>
      <c r="C404" s="9">
        <f t="shared" si="31"/>
        <v>9920.4963279999993</v>
      </c>
      <c r="D404" s="9">
        <f t="shared" si="32"/>
        <v>7233.71</v>
      </c>
      <c r="E404" s="7">
        <f t="shared" si="33"/>
        <v>17154.206328</v>
      </c>
      <c r="F404" s="7" t="e">
        <f t="shared" si="30"/>
        <v>#REF!</v>
      </c>
      <c r="H404" s="15">
        <v>94261</v>
      </c>
      <c r="I404" s="14" t="s">
        <v>415</v>
      </c>
      <c r="J404" s="16">
        <v>10102.169999999998</v>
      </c>
      <c r="K404" s="16">
        <v>7233.71</v>
      </c>
      <c r="L404" s="17">
        <f t="shared" si="34"/>
        <v>17335.879999999997</v>
      </c>
      <c r="N404" s="24">
        <v>94261</v>
      </c>
      <c r="O404" s="23" t="s">
        <v>415</v>
      </c>
      <c r="P404" s="25">
        <v>9920.4963279999993</v>
      </c>
      <c r="Q404" s="25">
        <v>7233.71</v>
      </c>
      <c r="R404" s="26">
        <v>17154.206328</v>
      </c>
    </row>
    <row r="405" spans="1:18">
      <c r="A405" s="10">
        <v>94301</v>
      </c>
      <c r="B405" t="s">
        <v>416</v>
      </c>
      <c r="C405" s="9">
        <f t="shared" si="31"/>
        <v>2392464.5304080001</v>
      </c>
      <c r="D405" s="9">
        <f t="shared" si="32"/>
        <v>0</v>
      </c>
      <c r="E405" s="7">
        <f t="shared" si="33"/>
        <v>2392464.5304080001</v>
      </c>
      <c r="F405" s="7" t="e">
        <f t="shared" si="30"/>
        <v>#REF!</v>
      </c>
      <c r="H405" s="15">
        <v>94301</v>
      </c>
      <c r="I405" s="14" t="s">
        <v>416</v>
      </c>
      <c r="J405" s="16">
        <v>2406774.35</v>
      </c>
      <c r="K405" s="16">
        <v>0</v>
      </c>
      <c r="L405" s="17">
        <f t="shared" si="34"/>
        <v>2406774.35</v>
      </c>
      <c r="N405" s="24">
        <v>94301</v>
      </c>
      <c r="O405" s="23" t="s">
        <v>416</v>
      </c>
      <c r="P405" s="25">
        <v>2392464.5304080001</v>
      </c>
      <c r="Q405" s="25">
        <v>0</v>
      </c>
      <c r="R405" s="26">
        <v>2392464.5304080001</v>
      </c>
    </row>
    <row r="406" spans="1:18">
      <c r="A406" s="10">
        <v>94311</v>
      </c>
      <c r="B406" t="s">
        <v>417</v>
      </c>
      <c r="C406" s="9">
        <f t="shared" si="31"/>
        <v>358846.15039999998</v>
      </c>
      <c r="D406" s="9">
        <f t="shared" si="32"/>
        <v>0</v>
      </c>
      <c r="E406" s="7">
        <f t="shared" si="33"/>
        <v>358846.15039999998</v>
      </c>
      <c r="F406" s="7" t="e">
        <f t="shared" si="30"/>
        <v>#REF!</v>
      </c>
      <c r="H406" s="15">
        <v>94311</v>
      </c>
      <c r="I406" s="14" t="s">
        <v>417</v>
      </c>
      <c r="J406" s="16">
        <v>363046.76999999996</v>
      </c>
      <c r="K406" s="16">
        <v>0</v>
      </c>
      <c r="L406" s="17">
        <f t="shared" si="34"/>
        <v>363046.76999999996</v>
      </c>
      <c r="N406" s="24">
        <v>94311</v>
      </c>
      <c r="O406" s="23" t="s">
        <v>417</v>
      </c>
      <c r="P406" s="25">
        <v>358846.15039999998</v>
      </c>
      <c r="Q406" s="25">
        <v>0</v>
      </c>
      <c r="R406" s="26">
        <v>358846.15039999998</v>
      </c>
    </row>
    <row r="407" spans="1:18">
      <c r="A407" s="10">
        <v>94313</v>
      </c>
      <c r="B407" t="s">
        <v>418</v>
      </c>
      <c r="C407" s="9">
        <f t="shared" si="31"/>
        <v>13216.24</v>
      </c>
      <c r="D407" s="9">
        <f t="shared" si="32"/>
        <v>0</v>
      </c>
      <c r="E407" s="7">
        <f t="shared" si="33"/>
        <v>13216.24</v>
      </c>
      <c r="F407" s="7" t="e">
        <f t="shared" si="30"/>
        <v>#REF!</v>
      </c>
      <c r="H407" s="15">
        <v>94313</v>
      </c>
      <c r="I407" s="14" t="s">
        <v>418</v>
      </c>
      <c r="J407" s="16">
        <v>13216.24</v>
      </c>
      <c r="K407" s="16">
        <v>0</v>
      </c>
      <c r="L407" s="17">
        <f t="shared" si="34"/>
        <v>13216.24</v>
      </c>
      <c r="N407" s="24">
        <v>94313</v>
      </c>
      <c r="O407" s="23" t="s">
        <v>418</v>
      </c>
      <c r="P407" s="25">
        <v>13216.24</v>
      </c>
      <c r="Q407" s="25">
        <v>0</v>
      </c>
      <c r="R407" s="26">
        <v>13216.24</v>
      </c>
    </row>
    <row r="408" spans="1:18">
      <c r="A408" s="10">
        <v>94317</v>
      </c>
      <c r="B408" t="s">
        <v>419</v>
      </c>
      <c r="C408" s="9">
        <f t="shared" si="31"/>
        <v>7888.58</v>
      </c>
      <c r="D408" s="9">
        <f t="shared" si="32"/>
        <v>0</v>
      </c>
      <c r="E408" s="7">
        <f t="shared" si="33"/>
        <v>7888.58</v>
      </c>
      <c r="F408" s="7" t="e">
        <f t="shared" si="30"/>
        <v>#REF!</v>
      </c>
      <c r="H408" s="15">
        <v>94317</v>
      </c>
      <c r="I408" s="14" t="s">
        <v>419</v>
      </c>
      <c r="J408" s="16">
        <v>7888.58</v>
      </c>
      <c r="K408" s="16">
        <v>0</v>
      </c>
      <c r="L408" s="17">
        <f t="shared" si="34"/>
        <v>7888.58</v>
      </c>
      <c r="N408" s="24">
        <v>94317</v>
      </c>
      <c r="O408" s="23" t="s">
        <v>419</v>
      </c>
      <c r="P408" s="25">
        <v>7888.58</v>
      </c>
      <c r="Q408" s="25">
        <v>0</v>
      </c>
      <c r="R408" s="26">
        <v>7888.58</v>
      </c>
    </row>
    <row r="409" spans="1:18">
      <c r="A409" s="10">
        <v>94321</v>
      </c>
      <c r="B409" t="s">
        <v>420</v>
      </c>
      <c r="C409" s="9">
        <f t="shared" si="31"/>
        <v>90534.617288000009</v>
      </c>
      <c r="D409" s="9">
        <f t="shared" si="32"/>
        <v>0</v>
      </c>
      <c r="E409" s="7">
        <f t="shared" si="33"/>
        <v>90534.617288000009</v>
      </c>
      <c r="F409" s="7" t="e">
        <f t="shared" si="30"/>
        <v>#REF!</v>
      </c>
      <c r="H409" s="15">
        <v>94321</v>
      </c>
      <c r="I409" s="14" t="s">
        <v>420</v>
      </c>
      <c r="J409" s="16">
        <v>91727.889999999985</v>
      </c>
      <c r="K409" s="16">
        <v>0</v>
      </c>
      <c r="L409" s="17">
        <f t="shared" si="34"/>
        <v>91727.889999999985</v>
      </c>
      <c r="N409" s="24">
        <v>94321</v>
      </c>
      <c r="O409" s="23" t="s">
        <v>420</v>
      </c>
      <c r="P409" s="25">
        <v>90534.617288000009</v>
      </c>
      <c r="Q409" s="25">
        <v>0</v>
      </c>
      <c r="R409" s="26">
        <v>90534.617288000009</v>
      </c>
    </row>
    <row r="410" spans="1:18">
      <c r="A410" s="10">
        <v>94331</v>
      </c>
      <c r="B410" t="s">
        <v>421</v>
      </c>
      <c r="C410" s="9">
        <f t="shared" si="31"/>
        <v>73026.741863999996</v>
      </c>
      <c r="D410" s="9">
        <f t="shared" si="32"/>
        <v>0</v>
      </c>
      <c r="E410" s="7">
        <f t="shared" si="33"/>
        <v>73026.741863999996</v>
      </c>
      <c r="F410" s="7" t="e">
        <f t="shared" si="30"/>
        <v>#REF!</v>
      </c>
      <c r="H410" s="15">
        <v>94331</v>
      </c>
      <c r="I410" s="14" t="s">
        <v>421</v>
      </c>
      <c r="J410" s="16">
        <v>74210.350000000006</v>
      </c>
      <c r="K410" s="16">
        <v>0</v>
      </c>
      <c r="L410" s="17">
        <f t="shared" si="34"/>
        <v>74210.350000000006</v>
      </c>
      <c r="N410" s="24">
        <v>94331</v>
      </c>
      <c r="O410" s="23" t="s">
        <v>421</v>
      </c>
      <c r="P410" s="25">
        <v>73026.741863999996</v>
      </c>
      <c r="Q410" s="25">
        <v>0</v>
      </c>
      <c r="R410" s="26">
        <v>73026.741863999996</v>
      </c>
    </row>
    <row r="411" spans="1:18">
      <c r="A411" s="10">
        <v>94341</v>
      </c>
      <c r="B411" t="s">
        <v>422</v>
      </c>
      <c r="C411" s="9">
        <f t="shared" si="31"/>
        <v>33477.029296000008</v>
      </c>
      <c r="D411" s="9">
        <f t="shared" si="32"/>
        <v>0</v>
      </c>
      <c r="E411" s="7">
        <f t="shared" si="33"/>
        <v>33477.029296000008</v>
      </c>
      <c r="F411" s="7" t="e">
        <f t="shared" si="30"/>
        <v>#REF!</v>
      </c>
      <c r="H411" s="15">
        <v>94341</v>
      </c>
      <c r="I411" s="14" t="s">
        <v>422</v>
      </c>
      <c r="J411" s="16">
        <v>34006.240000000005</v>
      </c>
      <c r="K411" s="16">
        <v>0</v>
      </c>
      <c r="L411" s="17">
        <f t="shared" si="34"/>
        <v>34006.240000000005</v>
      </c>
      <c r="N411" s="24">
        <v>94341</v>
      </c>
      <c r="O411" s="23" t="s">
        <v>422</v>
      </c>
      <c r="P411" s="25">
        <v>33477.029296000008</v>
      </c>
      <c r="Q411" s="25">
        <v>0</v>
      </c>
      <c r="R411" s="26">
        <v>33477.029296000008</v>
      </c>
    </row>
    <row r="412" spans="1:18">
      <c r="A412" s="10">
        <v>94347</v>
      </c>
      <c r="B412" t="s">
        <v>423</v>
      </c>
      <c r="C412" s="9">
        <f t="shared" si="31"/>
        <v>7050.58</v>
      </c>
      <c r="D412" s="9">
        <f t="shared" si="32"/>
        <v>0</v>
      </c>
      <c r="E412" s="7">
        <f t="shared" si="33"/>
        <v>7050.58</v>
      </c>
      <c r="F412" s="7" t="e">
        <f t="shared" si="30"/>
        <v>#REF!</v>
      </c>
      <c r="H412" s="15">
        <v>94347</v>
      </c>
      <c r="I412" s="14" t="s">
        <v>423</v>
      </c>
      <c r="J412" s="16">
        <v>7050.58</v>
      </c>
      <c r="K412" s="16">
        <v>0</v>
      </c>
      <c r="L412" s="17">
        <f t="shared" si="34"/>
        <v>7050.58</v>
      </c>
      <c r="N412" s="24">
        <v>94347</v>
      </c>
      <c r="O412" s="23" t="s">
        <v>423</v>
      </c>
      <c r="P412" s="25">
        <v>7050.58</v>
      </c>
      <c r="Q412" s="25">
        <v>0</v>
      </c>
      <c r="R412" s="26">
        <v>7050.58</v>
      </c>
    </row>
    <row r="413" spans="1:18">
      <c r="A413" s="10">
        <v>94351</v>
      </c>
      <c r="B413" t="s">
        <v>424</v>
      </c>
      <c r="C413" s="9">
        <f t="shared" si="31"/>
        <v>80508.903919999997</v>
      </c>
      <c r="D413" s="9">
        <f t="shared" si="32"/>
        <v>0</v>
      </c>
      <c r="E413" s="7">
        <f t="shared" si="33"/>
        <v>80508.903919999997</v>
      </c>
      <c r="F413" s="7" t="e">
        <f t="shared" si="30"/>
        <v>#REF!</v>
      </c>
      <c r="H413" s="15">
        <v>94351</v>
      </c>
      <c r="I413" s="14" t="s">
        <v>424</v>
      </c>
      <c r="J413" s="16">
        <v>81714.61</v>
      </c>
      <c r="K413" s="16">
        <v>0</v>
      </c>
      <c r="L413" s="17">
        <f t="shared" si="34"/>
        <v>81714.61</v>
      </c>
      <c r="N413" s="24">
        <v>94351</v>
      </c>
      <c r="O413" s="23" t="s">
        <v>424</v>
      </c>
      <c r="P413" s="25">
        <v>80508.903919999997</v>
      </c>
      <c r="Q413" s="25">
        <v>0</v>
      </c>
      <c r="R413" s="26">
        <v>80508.903919999997</v>
      </c>
    </row>
    <row r="414" spans="1:18">
      <c r="A414" s="10">
        <v>94401</v>
      </c>
      <c r="B414" t="s">
        <v>425</v>
      </c>
      <c r="C414" s="9">
        <f t="shared" si="31"/>
        <v>1367400.4419199999</v>
      </c>
      <c r="D414" s="9">
        <f t="shared" si="32"/>
        <v>0</v>
      </c>
      <c r="E414" s="7">
        <f t="shared" si="33"/>
        <v>1367400.4419199999</v>
      </c>
      <c r="F414" s="7" t="e">
        <f t="shared" si="30"/>
        <v>#REF!</v>
      </c>
      <c r="H414" s="15">
        <v>94401</v>
      </c>
      <c r="I414" s="14" t="s">
        <v>425</v>
      </c>
      <c r="J414" s="16">
        <v>1373425.82</v>
      </c>
      <c r="K414" s="16">
        <v>0</v>
      </c>
      <c r="L414" s="17">
        <f t="shared" si="34"/>
        <v>1373425.82</v>
      </c>
      <c r="N414" s="24">
        <v>94401</v>
      </c>
      <c r="O414" s="23" t="s">
        <v>425</v>
      </c>
      <c r="P414" s="25">
        <v>1367400.4419199999</v>
      </c>
      <c r="Q414" s="25">
        <v>0</v>
      </c>
      <c r="R414" s="26">
        <v>1367400.4419199999</v>
      </c>
    </row>
    <row r="415" spans="1:18">
      <c r="A415" s="10">
        <v>94402</v>
      </c>
      <c r="B415" t="s">
        <v>426</v>
      </c>
      <c r="C415" s="9">
        <f t="shared" si="31"/>
        <v>2162165.8400000003</v>
      </c>
      <c r="D415" s="9">
        <f t="shared" si="32"/>
        <v>0</v>
      </c>
      <c r="E415" s="7">
        <f t="shared" si="33"/>
        <v>2162165.8400000003</v>
      </c>
      <c r="F415" s="7" t="e">
        <f t="shared" si="30"/>
        <v>#REF!</v>
      </c>
      <c r="H415" s="15">
        <v>94402</v>
      </c>
      <c r="I415" s="14" t="s">
        <v>426</v>
      </c>
      <c r="J415" s="16">
        <v>2162165.8400000003</v>
      </c>
      <c r="K415" s="16">
        <v>0</v>
      </c>
      <c r="L415" s="17">
        <f t="shared" si="34"/>
        <v>2162165.8400000003</v>
      </c>
      <c r="N415" s="24">
        <v>94402</v>
      </c>
      <c r="O415" s="23" t="s">
        <v>426</v>
      </c>
      <c r="P415" s="25">
        <v>2162165.8400000003</v>
      </c>
      <c r="Q415" s="25">
        <v>0</v>
      </c>
      <c r="R415" s="26">
        <v>2162165.8400000003</v>
      </c>
    </row>
    <row r="416" spans="1:18">
      <c r="A416" s="10">
        <v>94408</v>
      </c>
      <c r="B416" t="s">
        <v>427</v>
      </c>
      <c r="C416" s="9">
        <f t="shared" si="31"/>
        <v>8231.23</v>
      </c>
      <c r="D416" s="9">
        <f t="shared" si="32"/>
        <v>9604.98</v>
      </c>
      <c r="E416" s="7">
        <f t="shared" si="33"/>
        <v>17836.21</v>
      </c>
      <c r="F416" s="7" t="e">
        <f t="shared" si="30"/>
        <v>#REF!</v>
      </c>
      <c r="H416" s="15">
        <v>94408</v>
      </c>
      <c r="I416" s="14" t="s">
        <v>427</v>
      </c>
      <c r="J416" s="16">
        <v>8231.23</v>
      </c>
      <c r="K416" s="16">
        <v>9604.98</v>
      </c>
      <c r="L416" s="17">
        <f t="shared" si="34"/>
        <v>17836.21</v>
      </c>
      <c r="N416" s="24">
        <v>94408</v>
      </c>
      <c r="O416" s="23" t="s">
        <v>427</v>
      </c>
      <c r="P416" s="25">
        <v>8231.23</v>
      </c>
      <c r="Q416" s="25">
        <v>9604.98</v>
      </c>
      <c r="R416" s="26">
        <v>17836.21</v>
      </c>
    </row>
    <row r="417" spans="1:18">
      <c r="A417" s="10">
        <v>94411</v>
      </c>
      <c r="B417" t="s">
        <v>428</v>
      </c>
      <c r="C417" s="9">
        <f t="shared" si="31"/>
        <v>453439.54027200001</v>
      </c>
      <c r="D417" s="9">
        <f t="shared" si="32"/>
        <v>0</v>
      </c>
      <c r="E417" s="7">
        <f t="shared" si="33"/>
        <v>453439.54027200001</v>
      </c>
      <c r="F417" s="7" t="e">
        <f t="shared" si="30"/>
        <v>#REF!</v>
      </c>
      <c r="H417" s="15">
        <v>94411</v>
      </c>
      <c r="I417" s="14" t="s">
        <v>428</v>
      </c>
      <c r="J417" s="16">
        <v>457697.67</v>
      </c>
      <c r="K417" s="16">
        <v>0</v>
      </c>
      <c r="L417" s="17">
        <f t="shared" si="34"/>
        <v>457697.67</v>
      </c>
      <c r="N417" s="24">
        <v>94411</v>
      </c>
      <c r="O417" s="23" t="s">
        <v>428</v>
      </c>
      <c r="P417" s="25">
        <v>453439.54027200001</v>
      </c>
      <c r="Q417" s="25">
        <v>0</v>
      </c>
      <c r="R417" s="26">
        <v>453439.54027200001</v>
      </c>
    </row>
    <row r="418" spans="1:18">
      <c r="A418" s="10">
        <v>94412</v>
      </c>
      <c r="B418" t="s">
        <v>429</v>
      </c>
      <c r="C418" s="9">
        <f t="shared" si="31"/>
        <v>15481.710000000001</v>
      </c>
      <c r="D418" s="9">
        <f t="shared" si="32"/>
        <v>0</v>
      </c>
      <c r="E418" s="7">
        <f t="shared" si="33"/>
        <v>15481.710000000001</v>
      </c>
      <c r="F418" s="7" t="e">
        <f t="shared" si="30"/>
        <v>#REF!</v>
      </c>
      <c r="H418" s="15">
        <v>94412</v>
      </c>
      <c r="I418" s="14" t="s">
        <v>429</v>
      </c>
      <c r="J418" s="16">
        <v>15481.710000000001</v>
      </c>
      <c r="K418" s="16">
        <v>0</v>
      </c>
      <c r="L418" s="17">
        <f t="shared" si="34"/>
        <v>15481.710000000001</v>
      </c>
      <c r="N418" s="24">
        <v>94412</v>
      </c>
      <c r="O418" s="23" t="s">
        <v>429</v>
      </c>
      <c r="P418" s="25">
        <v>15481.710000000001</v>
      </c>
      <c r="Q418" s="25">
        <v>0</v>
      </c>
      <c r="R418" s="26">
        <v>15481.710000000001</v>
      </c>
    </row>
    <row r="419" spans="1:18">
      <c r="A419" s="10">
        <v>94421</v>
      </c>
      <c r="B419" t="s">
        <v>430</v>
      </c>
      <c r="C419" s="9">
        <f t="shared" si="31"/>
        <v>68410.748095999996</v>
      </c>
      <c r="D419" s="9">
        <f t="shared" si="32"/>
        <v>0</v>
      </c>
      <c r="E419" s="7">
        <f t="shared" si="33"/>
        <v>68410.748095999996</v>
      </c>
      <c r="F419" s="7" t="e">
        <f t="shared" si="30"/>
        <v>#REF!</v>
      </c>
      <c r="H419" s="15">
        <v>94421</v>
      </c>
      <c r="I419" s="14" t="s">
        <v>430</v>
      </c>
      <c r="J419" s="16">
        <v>69552.77</v>
      </c>
      <c r="K419" s="16">
        <v>0</v>
      </c>
      <c r="L419" s="17">
        <f t="shared" si="34"/>
        <v>69552.77</v>
      </c>
      <c r="N419" s="24">
        <v>94421</v>
      </c>
      <c r="O419" s="23" t="s">
        <v>430</v>
      </c>
      <c r="P419" s="25">
        <v>68410.748095999996</v>
      </c>
      <c r="Q419" s="25">
        <v>0</v>
      </c>
      <c r="R419" s="26">
        <v>68410.748095999996</v>
      </c>
    </row>
    <row r="420" spans="1:18">
      <c r="A420" s="10">
        <v>94427</v>
      </c>
      <c r="B420" t="s">
        <v>431</v>
      </c>
      <c r="C420" s="9">
        <f t="shared" si="31"/>
        <v>7191.35</v>
      </c>
      <c r="D420" s="9">
        <f t="shared" si="32"/>
        <v>0</v>
      </c>
      <c r="E420" s="7">
        <f t="shared" si="33"/>
        <v>7191.35</v>
      </c>
      <c r="F420" s="7" t="e">
        <f t="shared" si="30"/>
        <v>#REF!</v>
      </c>
      <c r="H420" s="15">
        <v>94427</v>
      </c>
      <c r="I420" s="14" t="s">
        <v>431</v>
      </c>
      <c r="J420" s="16">
        <v>7191.35</v>
      </c>
      <c r="K420" s="16">
        <v>0</v>
      </c>
      <c r="L420" s="17">
        <f t="shared" si="34"/>
        <v>7191.35</v>
      </c>
      <c r="N420" s="24">
        <v>94427</v>
      </c>
      <c r="O420" s="23" t="s">
        <v>431</v>
      </c>
      <c r="P420" s="25">
        <v>7191.35</v>
      </c>
      <c r="Q420" s="25">
        <v>0</v>
      </c>
      <c r="R420" s="26">
        <v>7191.35</v>
      </c>
    </row>
    <row r="421" spans="1:18">
      <c r="A421" s="10">
        <v>94428</v>
      </c>
      <c r="B421" t="s">
        <v>432</v>
      </c>
      <c r="C421" s="9">
        <f t="shared" si="31"/>
        <v>31430.410000000003</v>
      </c>
      <c r="D421" s="9">
        <f t="shared" si="32"/>
        <v>0</v>
      </c>
      <c r="E421" s="7">
        <f t="shared" si="33"/>
        <v>31430.410000000003</v>
      </c>
      <c r="F421" s="7" t="e">
        <f t="shared" si="30"/>
        <v>#REF!</v>
      </c>
      <c r="H421" s="15">
        <v>94428</v>
      </c>
      <c r="I421" s="14" t="s">
        <v>432</v>
      </c>
      <c r="J421" s="16">
        <v>31430.410000000003</v>
      </c>
      <c r="K421" s="16">
        <v>0</v>
      </c>
      <c r="L421" s="17">
        <f t="shared" si="34"/>
        <v>31430.410000000003</v>
      </c>
      <c r="N421" s="24">
        <v>94428</v>
      </c>
      <c r="O421" s="23" t="s">
        <v>432</v>
      </c>
      <c r="P421" s="25">
        <v>31430.410000000003</v>
      </c>
      <c r="Q421" s="25">
        <v>0</v>
      </c>
      <c r="R421" s="26">
        <v>31430.410000000003</v>
      </c>
    </row>
    <row r="422" spans="1:18">
      <c r="A422" s="10">
        <v>94431</v>
      </c>
      <c r="B422" t="s">
        <v>433</v>
      </c>
      <c r="C422" s="9">
        <f t="shared" si="31"/>
        <v>148163.22908800002</v>
      </c>
      <c r="D422" s="9">
        <f t="shared" si="32"/>
        <v>98394.57</v>
      </c>
      <c r="E422" s="7">
        <f t="shared" si="33"/>
        <v>246557.79908800003</v>
      </c>
      <c r="F422" s="7" t="e">
        <f t="shared" si="30"/>
        <v>#REF!</v>
      </c>
      <c r="H422" s="15">
        <v>94431</v>
      </c>
      <c r="I422" s="14" t="s">
        <v>433</v>
      </c>
      <c r="J422" s="16">
        <v>149566.21</v>
      </c>
      <c r="K422" s="16">
        <v>98394.57</v>
      </c>
      <c r="L422" s="17">
        <f t="shared" si="34"/>
        <v>247960.78</v>
      </c>
      <c r="N422" s="24">
        <v>94431</v>
      </c>
      <c r="O422" s="23" t="s">
        <v>433</v>
      </c>
      <c r="P422" s="25">
        <v>148163.22908800002</v>
      </c>
      <c r="Q422" s="25">
        <v>98394.57</v>
      </c>
      <c r="R422" s="26">
        <v>246557.79908800003</v>
      </c>
    </row>
    <row r="423" spans="1:18">
      <c r="A423" s="10">
        <v>94437</v>
      </c>
      <c r="B423" t="s">
        <v>434</v>
      </c>
      <c r="C423" s="9">
        <f t="shared" si="31"/>
        <v>5812.0400000000009</v>
      </c>
      <c r="D423" s="9">
        <f t="shared" si="32"/>
        <v>4011.7</v>
      </c>
      <c r="E423" s="7">
        <f t="shared" si="33"/>
        <v>9823.7400000000016</v>
      </c>
      <c r="F423" s="7" t="e">
        <f t="shared" si="30"/>
        <v>#REF!</v>
      </c>
      <c r="H423" s="15">
        <v>94437</v>
      </c>
      <c r="I423" s="14" t="s">
        <v>434</v>
      </c>
      <c r="J423" s="16">
        <v>5812.0400000000009</v>
      </c>
      <c r="K423" s="16">
        <v>4011.7</v>
      </c>
      <c r="L423" s="17">
        <f t="shared" si="34"/>
        <v>9823.7400000000016</v>
      </c>
      <c r="N423" s="24">
        <v>94437</v>
      </c>
      <c r="O423" s="23" t="s">
        <v>434</v>
      </c>
      <c r="P423" s="25">
        <v>5812.0400000000009</v>
      </c>
      <c r="Q423" s="25">
        <v>4011.7</v>
      </c>
      <c r="R423" s="26">
        <v>9823.7400000000016</v>
      </c>
    </row>
    <row r="424" spans="1:18">
      <c r="A424" s="10">
        <v>94501</v>
      </c>
      <c r="B424" t="s">
        <v>435</v>
      </c>
      <c r="C424" s="9">
        <f t="shared" si="31"/>
        <v>2246141.3655280001</v>
      </c>
      <c r="D424" s="9">
        <f t="shared" si="32"/>
        <v>0</v>
      </c>
      <c r="E424" s="7">
        <f t="shared" si="33"/>
        <v>2246141.3655280001</v>
      </c>
      <c r="F424" s="7" t="e">
        <f t="shared" si="30"/>
        <v>#REF!</v>
      </c>
      <c r="H424" s="15">
        <v>94501</v>
      </c>
      <c r="I424" s="14" t="s">
        <v>435</v>
      </c>
      <c r="J424" s="16">
        <v>2263882.2400000002</v>
      </c>
      <c r="K424" s="16">
        <v>0</v>
      </c>
      <c r="L424" s="17">
        <f t="shared" si="34"/>
        <v>2263882.2400000002</v>
      </c>
      <c r="N424" s="24">
        <v>94501</v>
      </c>
      <c r="O424" s="23" t="s">
        <v>435</v>
      </c>
      <c r="P424" s="25">
        <v>2246141.3655280001</v>
      </c>
      <c r="Q424" s="25">
        <v>0</v>
      </c>
      <c r="R424" s="26">
        <v>2246141.3655280001</v>
      </c>
    </row>
    <row r="425" spans="1:18">
      <c r="A425" s="10">
        <v>94511</v>
      </c>
      <c r="B425" t="s">
        <v>436</v>
      </c>
      <c r="C425" s="9">
        <f t="shared" si="31"/>
        <v>521362.88723200007</v>
      </c>
      <c r="D425" s="9">
        <f t="shared" si="32"/>
        <v>0</v>
      </c>
      <c r="E425" s="7">
        <f t="shared" si="33"/>
        <v>521362.88723200007</v>
      </c>
      <c r="F425" s="7" t="e">
        <f t="shared" si="30"/>
        <v>#REF!</v>
      </c>
      <c r="H425" s="15">
        <v>94511</v>
      </c>
      <c r="I425" s="14" t="s">
        <v>436</v>
      </c>
      <c r="J425" s="16">
        <v>526157.40000000014</v>
      </c>
      <c r="K425" s="16">
        <v>0</v>
      </c>
      <c r="L425" s="17">
        <f t="shared" si="34"/>
        <v>526157.40000000014</v>
      </c>
      <c r="N425" s="24">
        <v>94511</v>
      </c>
      <c r="O425" s="23" t="s">
        <v>436</v>
      </c>
      <c r="P425" s="25">
        <v>521362.88723200007</v>
      </c>
      <c r="Q425" s="25">
        <v>0</v>
      </c>
      <c r="R425" s="26">
        <v>521362.88723200007</v>
      </c>
    </row>
    <row r="426" spans="1:18">
      <c r="A426" s="10">
        <v>94517</v>
      </c>
      <c r="B426" t="s">
        <v>437</v>
      </c>
      <c r="C426" s="9">
        <f t="shared" si="31"/>
        <v>29780.690000000002</v>
      </c>
      <c r="D426" s="9">
        <f t="shared" si="32"/>
        <v>0</v>
      </c>
      <c r="E426" s="7">
        <f t="shared" si="33"/>
        <v>29780.690000000002</v>
      </c>
      <c r="F426" s="7" t="e">
        <f t="shared" si="30"/>
        <v>#REF!</v>
      </c>
      <c r="H426" s="15">
        <v>94517</v>
      </c>
      <c r="I426" s="14" t="s">
        <v>437</v>
      </c>
      <c r="J426" s="16">
        <v>29780.690000000002</v>
      </c>
      <c r="K426" s="16">
        <v>0</v>
      </c>
      <c r="L426" s="17">
        <f t="shared" si="34"/>
        <v>29780.690000000002</v>
      </c>
      <c r="N426" s="24">
        <v>94517</v>
      </c>
      <c r="O426" s="23" t="s">
        <v>437</v>
      </c>
      <c r="P426" s="25">
        <v>29780.690000000002</v>
      </c>
      <c r="Q426" s="25">
        <v>0</v>
      </c>
      <c r="R426" s="26">
        <v>29780.690000000002</v>
      </c>
    </row>
    <row r="427" spans="1:18">
      <c r="A427" s="10">
        <v>94521</v>
      </c>
      <c r="B427" t="s">
        <v>438</v>
      </c>
      <c r="C427" s="9">
        <f t="shared" si="31"/>
        <v>54625.824200000003</v>
      </c>
      <c r="D427" s="9">
        <f t="shared" si="32"/>
        <v>0</v>
      </c>
      <c r="E427" s="7">
        <f t="shared" si="33"/>
        <v>54625.824200000003</v>
      </c>
      <c r="F427" s="7" t="e">
        <f t="shared" si="30"/>
        <v>#REF!</v>
      </c>
      <c r="H427" s="15">
        <v>94521</v>
      </c>
      <c r="I427" s="14" t="s">
        <v>438</v>
      </c>
      <c r="J427" s="16">
        <v>55385.3</v>
      </c>
      <c r="K427" s="16">
        <v>0</v>
      </c>
      <c r="L427" s="17">
        <f t="shared" si="34"/>
        <v>55385.3</v>
      </c>
      <c r="N427" s="24">
        <v>94521</v>
      </c>
      <c r="O427" s="23" t="s">
        <v>438</v>
      </c>
      <c r="P427" s="25">
        <v>54625.824200000003</v>
      </c>
      <c r="Q427" s="25">
        <v>0</v>
      </c>
      <c r="R427" s="26">
        <v>54625.824200000003</v>
      </c>
    </row>
    <row r="428" spans="1:18">
      <c r="A428" s="10">
        <v>94527</v>
      </c>
      <c r="B428" t="s">
        <v>439</v>
      </c>
      <c r="C428" s="9">
        <f t="shared" si="31"/>
        <v>4695.84</v>
      </c>
      <c r="D428" s="9">
        <f t="shared" si="32"/>
        <v>0</v>
      </c>
      <c r="E428" s="7">
        <f t="shared" si="33"/>
        <v>4695.84</v>
      </c>
      <c r="F428" s="7" t="e">
        <f t="shared" si="30"/>
        <v>#REF!</v>
      </c>
      <c r="H428" s="15">
        <v>94527</v>
      </c>
      <c r="I428" s="14" t="s">
        <v>439</v>
      </c>
      <c r="J428" s="16">
        <v>4695.84</v>
      </c>
      <c r="K428" s="16">
        <v>0</v>
      </c>
      <c r="L428" s="17">
        <f t="shared" si="34"/>
        <v>4695.84</v>
      </c>
      <c r="N428" s="24">
        <v>94527</v>
      </c>
      <c r="O428" s="23" t="s">
        <v>439</v>
      </c>
      <c r="P428" s="25">
        <v>4695.84</v>
      </c>
      <c r="Q428" s="25">
        <v>0</v>
      </c>
      <c r="R428" s="26">
        <v>4695.84</v>
      </c>
    </row>
    <row r="429" spans="1:18">
      <c r="A429" s="10">
        <v>94531</v>
      </c>
      <c r="B429" t="s">
        <v>440</v>
      </c>
      <c r="C429" s="9">
        <f t="shared" si="31"/>
        <v>9899.5</v>
      </c>
      <c r="D429" s="9">
        <f t="shared" si="32"/>
        <v>0</v>
      </c>
      <c r="E429" s="7">
        <f t="shared" si="33"/>
        <v>9899.5</v>
      </c>
      <c r="F429" s="7" t="e">
        <f t="shared" si="30"/>
        <v>#REF!</v>
      </c>
      <c r="H429" s="15">
        <v>94531</v>
      </c>
      <c r="I429" s="14" t="s">
        <v>440</v>
      </c>
      <c r="J429" s="16">
        <v>9899.5</v>
      </c>
      <c r="K429" s="16">
        <v>0</v>
      </c>
      <c r="L429" s="17">
        <f t="shared" si="34"/>
        <v>9899.5</v>
      </c>
      <c r="N429" s="24">
        <v>94531</v>
      </c>
      <c r="O429" s="23" t="s">
        <v>440</v>
      </c>
      <c r="P429" s="25">
        <v>9899.5</v>
      </c>
      <c r="Q429" s="25">
        <v>0</v>
      </c>
      <c r="R429" s="26">
        <v>9899.5</v>
      </c>
    </row>
    <row r="430" spans="1:18">
      <c r="A430" s="10">
        <v>94532</v>
      </c>
      <c r="B430" t="s">
        <v>441</v>
      </c>
      <c r="C430" s="9">
        <f t="shared" si="31"/>
        <v>42716.260000000009</v>
      </c>
      <c r="D430" s="9">
        <f t="shared" si="32"/>
        <v>0</v>
      </c>
      <c r="E430" s="7">
        <f t="shared" si="33"/>
        <v>42716.260000000009</v>
      </c>
      <c r="F430" s="7" t="e">
        <f t="shared" si="30"/>
        <v>#REF!</v>
      </c>
      <c r="H430" s="15">
        <v>94532</v>
      </c>
      <c r="I430" s="14" t="s">
        <v>441</v>
      </c>
      <c r="J430" s="16">
        <v>42716.260000000009</v>
      </c>
      <c r="K430" s="16">
        <v>0</v>
      </c>
      <c r="L430" s="17">
        <f t="shared" si="34"/>
        <v>42716.260000000009</v>
      </c>
      <c r="N430" s="24">
        <v>94532</v>
      </c>
      <c r="O430" s="23" t="s">
        <v>441</v>
      </c>
      <c r="P430" s="25">
        <v>42716.260000000009</v>
      </c>
      <c r="Q430" s="25">
        <v>0</v>
      </c>
      <c r="R430" s="26">
        <v>42716.260000000009</v>
      </c>
    </row>
    <row r="431" spans="1:18">
      <c r="A431" s="10">
        <v>94541</v>
      </c>
      <c r="B431" t="s">
        <v>442</v>
      </c>
      <c r="C431" s="9">
        <f t="shared" si="31"/>
        <v>100742.58868000002</v>
      </c>
      <c r="D431" s="9">
        <f t="shared" si="32"/>
        <v>0</v>
      </c>
      <c r="E431" s="7">
        <f t="shared" si="33"/>
        <v>100742.58868000002</v>
      </c>
      <c r="F431" s="7" t="e">
        <f t="shared" si="30"/>
        <v>#REF!</v>
      </c>
      <c r="H431" s="15">
        <v>94541</v>
      </c>
      <c r="I431" s="14" t="s">
        <v>442</v>
      </c>
      <c r="J431" s="16">
        <v>102310.14000000001</v>
      </c>
      <c r="K431" s="16">
        <v>0</v>
      </c>
      <c r="L431" s="17">
        <f t="shared" si="34"/>
        <v>102310.14000000001</v>
      </c>
      <c r="N431" s="24">
        <v>94541</v>
      </c>
      <c r="O431" s="23" t="s">
        <v>442</v>
      </c>
      <c r="P431" s="25">
        <v>100742.58868000002</v>
      </c>
      <c r="Q431" s="25">
        <v>0</v>
      </c>
      <c r="R431" s="26">
        <v>100742.58868000002</v>
      </c>
    </row>
    <row r="432" spans="1:18">
      <c r="A432" s="10">
        <v>94547</v>
      </c>
      <c r="B432" t="s">
        <v>443</v>
      </c>
      <c r="C432" s="9">
        <f t="shared" si="31"/>
        <v>6992.8300000000008</v>
      </c>
      <c r="D432" s="9">
        <f t="shared" si="32"/>
        <v>0</v>
      </c>
      <c r="E432" s="7">
        <f t="shared" si="33"/>
        <v>6992.8300000000008</v>
      </c>
      <c r="F432" s="7" t="e">
        <f t="shared" si="30"/>
        <v>#REF!</v>
      </c>
      <c r="H432" s="15">
        <v>94547</v>
      </c>
      <c r="I432" s="14" t="s">
        <v>443</v>
      </c>
      <c r="J432" s="16">
        <v>6992.8300000000008</v>
      </c>
      <c r="K432" s="16">
        <v>0</v>
      </c>
      <c r="L432" s="17">
        <f t="shared" si="34"/>
        <v>6992.8300000000008</v>
      </c>
      <c r="N432" s="24">
        <v>94547</v>
      </c>
      <c r="O432" s="23" t="s">
        <v>443</v>
      </c>
      <c r="P432" s="25">
        <v>6992.8300000000008</v>
      </c>
      <c r="Q432" s="25">
        <v>0</v>
      </c>
      <c r="R432" s="26">
        <v>6992.8300000000008</v>
      </c>
    </row>
    <row r="433" spans="1:18">
      <c r="A433" s="10">
        <v>94551</v>
      </c>
      <c r="B433" t="s">
        <v>444</v>
      </c>
      <c r="C433" s="9">
        <f t="shared" si="31"/>
        <v>17820.12</v>
      </c>
      <c r="D433" s="9">
        <f t="shared" si="32"/>
        <v>1865.18</v>
      </c>
      <c r="E433" s="7">
        <f t="shared" si="33"/>
        <v>19685.3</v>
      </c>
      <c r="F433" s="7" t="e">
        <f t="shared" si="30"/>
        <v>#REF!</v>
      </c>
      <c r="H433" s="15">
        <v>94551</v>
      </c>
      <c r="I433" s="14" t="s">
        <v>444</v>
      </c>
      <c r="J433" s="16">
        <v>17820.12</v>
      </c>
      <c r="K433" s="16">
        <v>1865.18</v>
      </c>
      <c r="L433" s="17">
        <f t="shared" si="34"/>
        <v>19685.3</v>
      </c>
      <c r="N433" s="24">
        <v>94551</v>
      </c>
      <c r="O433" s="23" t="s">
        <v>444</v>
      </c>
      <c r="P433" s="25">
        <v>17820.12</v>
      </c>
      <c r="Q433" s="25">
        <v>1865.18</v>
      </c>
      <c r="R433" s="26">
        <v>19685.3</v>
      </c>
    </row>
    <row r="434" spans="1:18">
      <c r="A434" s="10">
        <v>94601</v>
      </c>
      <c r="B434" t="s">
        <v>445</v>
      </c>
      <c r="C434" s="9">
        <f t="shared" si="31"/>
        <v>419854.79860000004</v>
      </c>
      <c r="D434" s="9">
        <f t="shared" si="32"/>
        <v>0</v>
      </c>
      <c r="E434" s="7">
        <f t="shared" si="33"/>
        <v>419854.79860000004</v>
      </c>
      <c r="F434" s="7" t="e">
        <f t="shared" si="30"/>
        <v>#REF!</v>
      </c>
      <c r="H434" s="15">
        <v>94601</v>
      </c>
      <c r="I434" s="14" t="s">
        <v>445</v>
      </c>
      <c r="J434" s="16">
        <v>422305.83</v>
      </c>
      <c r="K434" s="16">
        <v>0</v>
      </c>
      <c r="L434" s="17">
        <f t="shared" si="34"/>
        <v>422305.83</v>
      </c>
      <c r="N434" s="24">
        <v>94601</v>
      </c>
      <c r="O434" s="23" t="s">
        <v>445</v>
      </c>
      <c r="P434" s="25">
        <v>419854.79860000004</v>
      </c>
      <c r="Q434" s="25">
        <v>0</v>
      </c>
      <c r="R434" s="26">
        <v>419854.79860000004</v>
      </c>
    </row>
    <row r="435" spans="1:18">
      <c r="A435" s="10">
        <v>94604</v>
      </c>
      <c r="B435" t="s">
        <v>446</v>
      </c>
      <c r="C435" s="9">
        <f t="shared" si="31"/>
        <v>11725.559999999998</v>
      </c>
      <c r="D435" s="9">
        <f t="shared" si="32"/>
        <v>0</v>
      </c>
      <c r="E435" s="7">
        <f t="shared" si="33"/>
        <v>11725.559999999998</v>
      </c>
      <c r="F435" s="7" t="e">
        <f t="shared" si="30"/>
        <v>#REF!</v>
      </c>
      <c r="H435" s="15">
        <v>94604</v>
      </c>
      <c r="I435" s="14" t="s">
        <v>446</v>
      </c>
      <c r="J435" s="16">
        <v>11725.559999999998</v>
      </c>
      <c r="K435" s="16">
        <v>0</v>
      </c>
      <c r="L435" s="17">
        <f t="shared" si="34"/>
        <v>11725.559999999998</v>
      </c>
      <c r="N435" s="24">
        <v>94604</v>
      </c>
      <c r="O435" s="23" t="s">
        <v>446</v>
      </c>
      <c r="P435" s="25">
        <v>11725.559999999998</v>
      </c>
      <c r="Q435" s="25">
        <v>0</v>
      </c>
      <c r="R435" s="26">
        <v>11725.559999999998</v>
      </c>
    </row>
    <row r="436" spans="1:18">
      <c r="A436" s="10">
        <v>94606</v>
      </c>
      <c r="B436" t="s">
        <v>447</v>
      </c>
      <c r="C436" s="9">
        <f t="shared" si="31"/>
        <v>125290.88</v>
      </c>
      <c r="D436" s="9">
        <f t="shared" si="32"/>
        <v>0</v>
      </c>
      <c r="E436" s="7">
        <f t="shared" si="33"/>
        <v>125290.88</v>
      </c>
      <c r="F436" s="7" t="e">
        <f t="shared" si="30"/>
        <v>#REF!</v>
      </c>
      <c r="H436" s="15">
        <v>94606</v>
      </c>
      <c r="I436" s="14" t="s">
        <v>447</v>
      </c>
      <c r="J436" s="16">
        <v>125290.88</v>
      </c>
      <c r="K436" s="16">
        <v>0</v>
      </c>
      <c r="L436" s="17">
        <f t="shared" si="34"/>
        <v>125290.88</v>
      </c>
      <c r="N436" s="24">
        <v>94606</v>
      </c>
      <c r="O436" s="23" t="s">
        <v>447</v>
      </c>
      <c r="P436" s="25">
        <v>125290.88</v>
      </c>
      <c r="Q436" s="25">
        <v>0</v>
      </c>
      <c r="R436" s="26">
        <v>125290.88</v>
      </c>
    </row>
    <row r="437" spans="1:18">
      <c r="A437" s="10">
        <v>94611</v>
      </c>
      <c r="B437" t="s">
        <v>448</v>
      </c>
      <c r="C437" s="9">
        <f t="shared" si="31"/>
        <v>181585.10956800001</v>
      </c>
      <c r="D437" s="9">
        <f t="shared" si="32"/>
        <v>0</v>
      </c>
      <c r="E437" s="7">
        <f t="shared" si="33"/>
        <v>181585.10956800001</v>
      </c>
      <c r="F437" s="7" t="e">
        <f t="shared" si="30"/>
        <v>#REF!</v>
      </c>
      <c r="H437" s="15">
        <v>94611</v>
      </c>
      <c r="I437" s="14" t="s">
        <v>448</v>
      </c>
      <c r="J437" s="16">
        <v>183517.87</v>
      </c>
      <c r="K437" s="16">
        <v>0</v>
      </c>
      <c r="L437" s="17">
        <f t="shared" si="34"/>
        <v>183517.87</v>
      </c>
      <c r="N437" s="24">
        <v>94611</v>
      </c>
      <c r="O437" s="23" t="s">
        <v>448</v>
      </c>
      <c r="P437" s="25">
        <v>181585.10956800001</v>
      </c>
      <c r="Q437" s="25">
        <v>0</v>
      </c>
      <c r="R437" s="26">
        <v>181585.10956800001</v>
      </c>
    </row>
    <row r="438" spans="1:18">
      <c r="A438" s="10">
        <v>94621</v>
      </c>
      <c r="B438" t="s">
        <v>449</v>
      </c>
      <c r="C438" s="9">
        <f t="shared" si="31"/>
        <v>81888.778464000003</v>
      </c>
      <c r="D438" s="9">
        <f t="shared" si="32"/>
        <v>0</v>
      </c>
      <c r="E438" s="7">
        <f t="shared" si="33"/>
        <v>81888.778464000003</v>
      </c>
      <c r="F438" s="7" t="e">
        <f t="shared" si="30"/>
        <v>#REF!</v>
      </c>
      <c r="H438" s="15">
        <v>94621</v>
      </c>
      <c r="I438" s="14" t="s">
        <v>449</v>
      </c>
      <c r="J438" s="16">
        <v>83062.320000000007</v>
      </c>
      <c r="K438" s="16">
        <v>0</v>
      </c>
      <c r="L438" s="17">
        <f t="shared" si="34"/>
        <v>83062.320000000007</v>
      </c>
      <c r="N438" s="24">
        <v>94621</v>
      </c>
      <c r="O438" s="23" t="s">
        <v>449</v>
      </c>
      <c r="P438" s="25">
        <v>81888.778464000003</v>
      </c>
      <c r="Q438" s="25">
        <v>0</v>
      </c>
      <c r="R438" s="26">
        <v>81888.778464000003</v>
      </c>
    </row>
    <row r="439" spans="1:18">
      <c r="A439" s="10">
        <v>94631</v>
      </c>
      <c r="B439" t="s">
        <v>450</v>
      </c>
      <c r="C439" s="9">
        <f t="shared" si="31"/>
        <v>19541.239999999998</v>
      </c>
      <c r="D439" s="9">
        <f t="shared" si="32"/>
        <v>0</v>
      </c>
      <c r="E439" s="7">
        <f t="shared" si="33"/>
        <v>19541.239999999998</v>
      </c>
      <c r="F439" s="7" t="e">
        <f t="shared" si="30"/>
        <v>#REF!</v>
      </c>
      <c r="H439" s="15">
        <v>94631</v>
      </c>
      <c r="I439" s="14" t="s">
        <v>450</v>
      </c>
      <c r="J439" s="16">
        <v>19541.239999999998</v>
      </c>
      <c r="K439" s="16">
        <v>0</v>
      </c>
      <c r="L439" s="17">
        <f t="shared" si="34"/>
        <v>19541.239999999998</v>
      </c>
      <c r="N439" s="24">
        <v>94631</v>
      </c>
      <c r="O439" s="23" t="s">
        <v>450</v>
      </c>
      <c r="P439" s="25">
        <v>19541.239999999998</v>
      </c>
      <c r="Q439" s="25">
        <v>0</v>
      </c>
      <c r="R439" s="26">
        <v>19541.239999999998</v>
      </c>
    </row>
    <row r="440" spans="1:18">
      <c r="A440" s="10">
        <v>94641</v>
      </c>
      <c r="B440" t="s">
        <v>451</v>
      </c>
      <c r="C440" s="9">
        <f t="shared" si="31"/>
        <v>4825.88</v>
      </c>
      <c r="D440" s="9">
        <f t="shared" si="32"/>
        <v>0</v>
      </c>
      <c r="E440" s="7">
        <f t="shared" si="33"/>
        <v>4825.88</v>
      </c>
      <c r="F440" s="7" t="e">
        <f t="shared" si="30"/>
        <v>#REF!</v>
      </c>
      <c r="H440" s="15">
        <v>94641</v>
      </c>
      <c r="I440" s="14" t="s">
        <v>451</v>
      </c>
      <c r="J440" s="16">
        <v>4825.88</v>
      </c>
      <c r="K440" s="16">
        <v>0</v>
      </c>
      <c r="L440" s="17">
        <f t="shared" si="34"/>
        <v>4825.88</v>
      </c>
      <c r="N440" s="24">
        <v>94641</v>
      </c>
      <c r="O440" s="23" t="s">
        <v>451</v>
      </c>
      <c r="P440" s="25">
        <v>4825.88</v>
      </c>
      <c r="Q440" s="25">
        <v>0</v>
      </c>
      <c r="R440" s="26">
        <v>4825.88</v>
      </c>
    </row>
    <row r="441" spans="1:18">
      <c r="A441" s="10">
        <v>94701</v>
      </c>
      <c r="B441" t="s">
        <v>452</v>
      </c>
      <c r="C441" s="9">
        <f t="shared" si="31"/>
        <v>987431.3031759999</v>
      </c>
      <c r="D441" s="9">
        <f t="shared" si="32"/>
        <v>0</v>
      </c>
      <c r="E441" s="7">
        <f t="shared" si="33"/>
        <v>987431.3031759999</v>
      </c>
      <c r="F441" s="7" t="e">
        <f t="shared" si="30"/>
        <v>#REF!</v>
      </c>
      <c r="H441" s="15">
        <v>94701</v>
      </c>
      <c r="I441" s="14" t="s">
        <v>452</v>
      </c>
      <c r="J441" s="16">
        <v>994428.1</v>
      </c>
      <c r="K441" s="16">
        <v>0</v>
      </c>
      <c r="L441" s="17">
        <f t="shared" si="34"/>
        <v>994428.1</v>
      </c>
      <c r="N441" s="24">
        <v>94701</v>
      </c>
      <c r="O441" s="23" t="s">
        <v>452</v>
      </c>
      <c r="P441" s="25">
        <v>987431.3031759999</v>
      </c>
      <c r="Q441" s="25">
        <v>0</v>
      </c>
      <c r="R441" s="26">
        <v>987431.3031759999</v>
      </c>
    </row>
    <row r="442" spans="1:18">
      <c r="A442" s="10">
        <v>94704</v>
      </c>
      <c r="B442" t="s">
        <v>453</v>
      </c>
      <c r="C442" s="9">
        <f t="shared" si="31"/>
        <v>4550.6299999999992</v>
      </c>
      <c r="D442" s="9">
        <f t="shared" si="32"/>
        <v>0</v>
      </c>
      <c r="E442" s="7">
        <f t="shared" si="33"/>
        <v>4550.6299999999992</v>
      </c>
      <c r="F442" s="7" t="e">
        <f t="shared" si="30"/>
        <v>#REF!</v>
      </c>
      <c r="H442" s="15">
        <v>94704</v>
      </c>
      <c r="I442" s="14" t="s">
        <v>453</v>
      </c>
      <c r="J442" s="16">
        <v>4550.6299999999992</v>
      </c>
      <c r="K442" s="16">
        <v>0</v>
      </c>
      <c r="L442" s="17">
        <f t="shared" si="34"/>
        <v>4550.6299999999992</v>
      </c>
      <c r="N442" s="24">
        <v>94704</v>
      </c>
      <c r="O442" s="23" t="s">
        <v>453</v>
      </c>
      <c r="P442" s="25">
        <v>4550.6299999999992</v>
      </c>
      <c r="Q442" s="25">
        <v>0</v>
      </c>
      <c r="R442" s="26">
        <v>4550.6299999999992</v>
      </c>
    </row>
    <row r="443" spans="1:18">
      <c r="A443" s="10">
        <v>94711</v>
      </c>
      <c r="B443" t="s">
        <v>454</v>
      </c>
      <c r="C443" s="9">
        <f t="shared" si="31"/>
        <v>142758.20007200001</v>
      </c>
      <c r="D443" s="9">
        <f t="shared" si="32"/>
        <v>0</v>
      </c>
      <c r="E443" s="7">
        <f t="shared" si="33"/>
        <v>142758.20007200001</v>
      </c>
      <c r="F443" s="7" t="e">
        <f t="shared" si="30"/>
        <v>#REF!</v>
      </c>
      <c r="H443" s="15">
        <v>94711</v>
      </c>
      <c r="I443" s="14" t="s">
        <v>454</v>
      </c>
      <c r="J443" s="16">
        <v>144510.51</v>
      </c>
      <c r="K443" s="16">
        <v>0</v>
      </c>
      <c r="L443" s="17">
        <f t="shared" si="34"/>
        <v>144510.51</v>
      </c>
      <c r="N443" s="24">
        <v>94711</v>
      </c>
      <c r="O443" s="23" t="s">
        <v>454</v>
      </c>
      <c r="P443" s="25">
        <v>142758.20007200001</v>
      </c>
      <c r="Q443" s="25">
        <v>0</v>
      </c>
      <c r="R443" s="26">
        <v>142758.20007200001</v>
      </c>
    </row>
    <row r="444" spans="1:18">
      <c r="A444" s="10">
        <v>94801</v>
      </c>
      <c r="B444" t="s">
        <v>455</v>
      </c>
      <c r="C444" s="9">
        <f t="shared" si="31"/>
        <v>319589.30307999998</v>
      </c>
      <c r="D444" s="9">
        <f t="shared" si="32"/>
        <v>0</v>
      </c>
      <c r="E444" s="7">
        <f t="shared" si="33"/>
        <v>319589.30307999998</v>
      </c>
      <c r="F444" s="7" t="e">
        <f t="shared" si="30"/>
        <v>#REF!</v>
      </c>
      <c r="H444" s="15">
        <v>94801</v>
      </c>
      <c r="I444" s="14" t="s">
        <v>455</v>
      </c>
      <c r="J444" s="16">
        <v>321281.13</v>
      </c>
      <c r="K444" s="16">
        <v>0</v>
      </c>
      <c r="L444" s="17">
        <f t="shared" si="34"/>
        <v>321281.13</v>
      </c>
      <c r="N444" s="24">
        <v>94801</v>
      </c>
      <c r="O444" s="23" t="s">
        <v>455</v>
      </c>
      <c r="P444" s="25">
        <v>319589.30307999998</v>
      </c>
      <c r="Q444" s="25">
        <v>0</v>
      </c>
      <c r="R444" s="26">
        <v>319589.30307999998</v>
      </c>
    </row>
    <row r="445" spans="1:18">
      <c r="A445" s="10">
        <v>94804</v>
      </c>
      <c r="B445" t="s">
        <v>456</v>
      </c>
      <c r="C445" s="9">
        <f t="shared" si="31"/>
        <v>3775.3399999999997</v>
      </c>
      <c r="D445" s="9">
        <f t="shared" si="32"/>
        <v>0</v>
      </c>
      <c r="E445" s="7">
        <f t="shared" si="33"/>
        <v>3775.3399999999997</v>
      </c>
      <c r="F445" s="7" t="e">
        <f t="shared" si="30"/>
        <v>#REF!</v>
      </c>
      <c r="H445" s="15">
        <v>94804</v>
      </c>
      <c r="I445" s="14" t="s">
        <v>456</v>
      </c>
      <c r="J445" s="16">
        <v>3775.3399999999997</v>
      </c>
      <c r="K445" s="16">
        <v>0</v>
      </c>
      <c r="L445" s="17">
        <f t="shared" si="34"/>
        <v>3775.3399999999997</v>
      </c>
      <c r="N445" s="24">
        <v>94804</v>
      </c>
      <c r="O445" s="23" t="s">
        <v>456</v>
      </c>
      <c r="P445" s="25">
        <v>3775.3399999999997</v>
      </c>
      <c r="Q445" s="25">
        <v>0</v>
      </c>
      <c r="R445" s="26">
        <v>3775.3399999999997</v>
      </c>
    </row>
    <row r="446" spans="1:18">
      <c r="A446" s="10">
        <v>94812</v>
      </c>
      <c r="B446" t="s">
        <v>457</v>
      </c>
      <c r="C446" s="9">
        <f t="shared" si="31"/>
        <v>13052.500000000002</v>
      </c>
      <c r="D446" s="9">
        <f t="shared" si="32"/>
        <v>0</v>
      </c>
      <c r="E446" s="7">
        <f t="shared" si="33"/>
        <v>13052.500000000002</v>
      </c>
      <c r="F446" s="7" t="e">
        <f t="shared" si="30"/>
        <v>#REF!</v>
      </c>
      <c r="H446" s="15">
        <v>94812</v>
      </c>
      <c r="I446" s="14" t="s">
        <v>457</v>
      </c>
      <c r="J446" s="16">
        <v>13052.500000000002</v>
      </c>
      <c r="K446" s="16">
        <v>0</v>
      </c>
      <c r="L446" s="17">
        <f t="shared" si="34"/>
        <v>13052.500000000002</v>
      </c>
      <c r="N446" s="24">
        <v>94812</v>
      </c>
      <c r="O446" s="23" t="s">
        <v>457</v>
      </c>
      <c r="P446" s="25">
        <v>13052.500000000002</v>
      </c>
      <c r="Q446" s="25">
        <v>0</v>
      </c>
      <c r="R446" s="26">
        <v>13052.500000000002</v>
      </c>
    </row>
    <row r="447" spans="1:18">
      <c r="A447" s="10">
        <v>94901</v>
      </c>
      <c r="B447" t="s">
        <v>458</v>
      </c>
      <c r="C447" s="9">
        <f t="shared" si="31"/>
        <v>2753862.9487280003</v>
      </c>
      <c r="D447" s="9">
        <f t="shared" si="32"/>
        <v>0</v>
      </c>
      <c r="E447" s="7">
        <f t="shared" si="33"/>
        <v>2753862.9487280003</v>
      </c>
      <c r="F447" s="7" t="e">
        <f t="shared" si="30"/>
        <v>#REF!</v>
      </c>
      <c r="H447" s="15">
        <v>94901</v>
      </c>
      <c r="I447" s="14" t="s">
        <v>458</v>
      </c>
      <c r="J447" s="16">
        <v>2774093.95</v>
      </c>
      <c r="K447" s="16">
        <v>0</v>
      </c>
      <c r="L447" s="17">
        <f t="shared" si="34"/>
        <v>2774093.95</v>
      </c>
      <c r="N447" s="24">
        <v>94901</v>
      </c>
      <c r="O447" s="23" t="s">
        <v>458</v>
      </c>
      <c r="P447" s="25">
        <v>2753862.9487280003</v>
      </c>
      <c r="Q447" s="25">
        <v>0</v>
      </c>
      <c r="R447" s="26">
        <v>2753862.9487280003</v>
      </c>
    </row>
    <row r="448" spans="1:18">
      <c r="A448" s="10">
        <v>94908</v>
      </c>
      <c r="B448" t="s">
        <v>459</v>
      </c>
      <c r="C448" s="9">
        <f t="shared" si="31"/>
        <v>14997.839999999998</v>
      </c>
      <c r="D448" s="9">
        <f t="shared" si="32"/>
        <v>0</v>
      </c>
      <c r="E448" s="7">
        <f t="shared" si="33"/>
        <v>14997.839999999998</v>
      </c>
      <c r="F448" s="7" t="e">
        <f t="shared" si="30"/>
        <v>#REF!</v>
      </c>
      <c r="H448" s="15">
        <v>94908</v>
      </c>
      <c r="I448" s="14" t="s">
        <v>459</v>
      </c>
      <c r="J448" s="16">
        <v>14997.839999999998</v>
      </c>
      <c r="K448" s="16">
        <v>0</v>
      </c>
      <c r="L448" s="17">
        <f t="shared" si="34"/>
        <v>14997.839999999998</v>
      </c>
      <c r="N448" s="24">
        <v>94908</v>
      </c>
      <c r="O448" s="23" t="s">
        <v>459</v>
      </c>
      <c r="P448" s="25">
        <v>14997.839999999998</v>
      </c>
      <c r="Q448" s="25">
        <v>0</v>
      </c>
      <c r="R448" s="26">
        <v>14997.839999999998</v>
      </c>
    </row>
    <row r="449" spans="1:18">
      <c r="A449" s="10">
        <v>94911</v>
      </c>
      <c r="B449" t="s">
        <v>460</v>
      </c>
      <c r="C449" s="9">
        <f t="shared" si="31"/>
        <v>1140917.740152</v>
      </c>
      <c r="D449" s="9">
        <f t="shared" si="32"/>
        <v>0</v>
      </c>
      <c r="E449" s="7">
        <f t="shared" si="33"/>
        <v>1140917.740152</v>
      </c>
      <c r="F449" s="7" t="e">
        <f t="shared" si="30"/>
        <v>#REF!</v>
      </c>
      <c r="H449" s="15">
        <v>94911</v>
      </c>
      <c r="I449" s="14" t="s">
        <v>460</v>
      </c>
      <c r="J449" s="16">
        <v>1150656.79</v>
      </c>
      <c r="K449" s="16">
        <v>0</v>
      </c>
      <c r="L449" s="17">
        <f t="shared" si="34"/>
        <v>1150656.79</v>
      </c>
      <c r="N449" s="24">
        <v>94911</v>
      </c>
      <c r="O449" s="23" t="s">
        <v>460</v>
      </c>
      <c r="P449" s="25">
        <v>1140917.740152</v>
      </c>
      <c r="Q449" s="25">
        <v>0</v>
      </c>
      <c r="R449" s="26">
        <v>1140917.740152</v>
      </c>
    </row>
    <row r="450" spans="1:18">
      <c r="A450" s="10">
        <v>94917</v>
      </c>
      <c r="B450" t="s">
        <v>461</v>
      </c>
      <c r="C450" s="9">
        <f t="shared" si="31"/>
        <v>27687.879999999997</v>
      </c>
      <c r="D450" s="9">
        <f t="shared" si="32"/>
        <v>0</v>
      </c>
      <c r="E450" s="7">
        <f t="shared" si="33"/>
        <v>27687.879999999997</v>
      </c>
      <c r="F450" s="7" t="e">
        <f t="shared" ref="F450:F513" si="35">ROUND($F$889*(D450/$D$889),2)</f>
        <v>#REF!</v>
      </c>
      <c r="H450" s="15">
        <v>94917</v>
      </c>
      <c r="I450" s="14" t="s">
        <v>461</v>
      </c>
      <c r="J450" s="16">
        <v>27687.879999999997</v>
      </c>
      <c r="K450" s="16">
        <v>0</v>
      </c>
      <c r="L450" s="17">
        <f t="shared" si="34"/>
        <v>27687.879999999997</v>
      </c>
      <c r="N450" s="24">
        <v>94917</v>
      </c>
      <c r="O450" s="23" t="s">
        <v>461</v>
      </c>
      <c r="P450" s="25">
        <v>27687.879999999997</v>
      </c>
      <c r="Q450" s="25">
        <v>0</v>
      </c>
      <c r="R450" s="26">
        <v>27687.879999999997</v>
      </c>
    </row>
    <row r="451" spans="1:18">
      <c r="A451" s="10">
        <v>94921</v>
      </c>
      <c r="B451" t="s">
        <v>462</v>
      </c>
      <c r="C451" s="9">
        <f t="shared" ref="C451:C514" si="36">VLOOKUP(A451,$N$2:$R$887,3,FALSE)</f>
        <v>1355408.7452159999</v>
      </c>
      <c r="D451" s="9">
        <f t="shared" ref="D451:D514" si="37">VLOOKUP(A451,$N$2:$R$887,4,FALSE)</f>
        <v>0</v>
      </c>
      <c r="E451" s="7">
        <f t="shared" ref="E451:E514" si="38">C451+D451</f>
        <v>1355408.7452159999</v>
      </c>
      <c r="F451" s="7" t="e">
        <f t="shared" si="35"/>
        <v>#REF!</v>
      </c>
      <c r="H451" s="15">
        <v>94921</v>
      </c>
      <c r="I451" s="14" t="s">
        <v>462</v>
      </c>
      <c r="J451" s="16">
        <v>1365772.44</v>
      </c>
      <c r="K451" s="16">
        <v>0</v>
      </c>
      <c r="L451" s="17">
        <f t="shared" si="34"/>
        <v>1365772.44</v>
      </c>
      <c r="N451" s="24">
        <v>94921</v>
      </c>
      <c r="O451" s="23" t="s">
        <v>462</v>
      </c>
      <c r="P451" s="25">
        <v>1355408.7452159999</v>
      </c>
      <c r="Q451" s="25">
        <v>0</v>
      </c>
      <c r="R451" s="26">
        <v>1355408.7452159999</v>
      </c>
    </row>
    <row r="452" spans="1:18">
      <c r="A452" s="10">
        <v>94923</v>
      </c>
      <c r="B452" t="s">
        <v>463</v>
      </c>
      <c r="C452" s="9">
        <f t="shared" si="36"/>
        <v>14375.97</v>
      </c>
      <c r="D452" s="9">
        <f t="shared" si="37"/>
        <v>0</v>
      </c>
      <c r="E452" s="7">
        <f t="shared" si="38"/>
        <v>14375.97</v>
      </c>
      <c r="F452" s="7" t="e">
        <f t="shared" si="35"/>
        <v>#REF!</v>
      </c>
      <c r="H452" s="15">
        <v>94923</v>
      </c>
      <c r="I452" s="14" t="s">
        <v>463</v>
      </c>
      <c r="J452" s="16">
        <v>14375.97</v>
      </c>
      <c r="K452" s="16">
        <v>0</v>
      </c>
      <c r="L452" s="17">
        <f t="shared" si="34"/>
        <v>14375.97</v>
      </c>
      <c r="N452" s="24">
        <v>94923</v>
      </c>
      <c r="O452" s="23" t="s">
        <v>463</v>
      </c>
      <c r="P452" s="25">
        <v>14375.97</v>
      </c>
      <c r="Q452" s="25">
        <v>0</v>
      </c>
      <c r="R452" s="26">
        <v>14375.97</v>
      </c>
    </row>
    <row r="453" spans="1:18">
      <c r="A453" s="10">
        <v>94927</v>
      </c>
      <c r="B453" t="s">
        <v>464</v>
      </c>
      <c r="C453" s="9">
        <f t="shared" si="36"/>
        <v>14171.620000000003</v>
      </c>
      <c r="D453" s="9">
        <f t="shared" si="37"/>
        <v>0</v>
      </c>
      <c r="E453" s="7">
        <f t="shared" si="38"/>
        <v>14171.620000000003</v>
      </c>
      <c r="F453" s="7" t="e">
        <f t="shared" si="35"/>
        <v>#REF!</v>
      </c>
      <c r="H453" s="15">
        <v>94927</v>
      </c>
      <c r="I453" s="14" t="s">
        <v>464</v>
      </c>
      <c r="J453" s="16">
        <v>14171.620000000003</v>
      </c>
      <c r="K453" s="16">
        <v>0</v>
      </c>
      <c r="L453" s="17">
        <f t="shared" si="34"/>
        <v>14171.620000000003</v>
      </c>
      <c r="N453" s="24">
        <v>94927</v>
      </c>
      <c r="O453" s="23" t="s">
        <v>464</v>
      </c>
      <c r="P453" s="25">
        <v>14171.620000000003</v>
      </c>
      <c r="Q453" s="25">
        <v>0</v>
      </c>
      <c r="R453" s="26">
        <v>14171.620000000003</v>
      </c>
    </row>
    <row r="454" spans="1:18">
      <c r="A454" s="10">
        <v>94931</v>
      </c>
      <c r="B454" t="s">
        <v>465</v>
      </c>
      <c r="C454" s="9">
        <f t="shared" si="36"/>
        <v>84715.538079999998</v>
      </c>
      <c r="D454" s="9">
        <f t="shared" si="37"/>
        <v>0</v>
      </c>
      <c r="E454" s="7">
        <f t="shared" si="38"/>
        <v>84715.538079999998</v>
      </c>
      <c r="F454" s="7" t="e">
        <f t="shared" si="35"/>
        <v>#REF!</v>
      </c>
      <c r="H454" s="15">
        <v>94931</v>
      </c>
      <c r="I454" s="14" t="s">
        <v>465</v>
      </c>
      <c r="J454" s="16">
        <v>86358.5</v>
      </c>
      <c r="K454" s="16">
        <v>0</v>
      </c>
      <c r="L454" s="17">
        <f t="shared" si="34"/>
        <v>86358.5</v>
      </c>
      <c r="N454" s="24">
        <v>94931</v>
      </c>
      <c r="O454" s="23" t="s">
        <v>465</v>
      </c>
      <c r="P454" s="25">
        <v>84715.538079999998</v>
      </c>
      <c r="Q454" s="25">
        <v>0</v>
      </c>
      <c r="R454" s="26">
        <v>84715.538079999998</v>
      </c>
    </row>
    <row r="455" spans="1:18">
      <c r="A455" s="10">
        <v>94941</v>
      </c>
      <c r="B455" t="s">
        <v>466</v>
      </c>
      <c r="C455" s="9">
        <f t="shared" si="36"/>
        <v>182284.27</v>
      </c>
      <c r="D455" s="9">
        <f t="shared" si="37"/>
        <v>0</v>
      </c>
      <c r="E455" s="7">
        <f t="shared" si="38"/>
        <v>182284.27</v>
      </c>
      <c r="F455" s="7" t="e">
        <f t="shared" si="35"/>
        <v>#REF!</v>
      </c>
      <c r="H455" s="15">
        <v>94941</v>
      </c>
      <c r="I455" s="14" t="s">
        <v>466</v>
      </c>
      <c r="J455" s="16">
        <v>182284.27</v>
      </c>
      <c r="K455" s="16">
        <v>0</v>
      </c>
      <c r="L455" s="17">
        <f t="shared" ref="L455:L519" si="39">J455+K455</f>
        <v>182284.27</v>
      </c>
      <c r="N455" s="24">
        <v>94941</v>
      </c>
      <c r="O455" s="23" t="s">
        <v>466</v>
      </c>
      <c r="P455" s="25">
        <v>182284.27</v>
      </c>
      <c r="Q455" s="25">
        <v>0</v>
      </c>
      <c r="R455" s="26">
        <v>182284.27</v>
      </c>
    </row>
    <row r="456" spans="1:18">
      <c r="A456" s="10">
        <v>95001</v>
      </c>
      <c r="B456" t="s">
        <v>467</v>
      </c>
      <c r="C456" s="9">
        <f t="shared" si="36"/>
        <v>1035267.562176</v>
      </c>
      <c r="D456" s="9">
        <f t="shared" si="37"/>
        <v>0</v>
      </c>
      <c r="E456" s="7">
        <f t="shared" si="38"/>
        <v>1035267.562176</v>
      </c>
      <c r="F456" s="7" t="e">
        <f t="shared" si="35"/>
        <v>#REF!</v>
      </c>
      <c r="H456" s="15">
        <v>95001</v>
      </c>
      <c r="I456" s="14" t="s">
        <v>467</v>
      </c>
      <c r="J456" s="16">
        <v>1040740.74</v>
      </c>
      <c r="K456" s="16">
        <v>0</v>
      </c>
      <c r="L456" s="17">
        <f t="shared" si="39"/>
        <v>1040740.74</v>
      </c>
      <c r="N456" s="24">
        <v>95001</v>
      </c>
      <c r="O456" s="23" t="s">
        <v>467</v>
      </c>
      <c r="P456" s="25">
        <v>1035267.562176</v>
      </c>
      <c r="Q456" s="25">
        <v>0</v>
      </c>
      <c r="R456" s="26">
        <v>1035267.562176</v>
      </c>
    </row>
    <row r="457" spans="1:18">
      <c r="A457" s="10">
        <v>95002</v>
      </c>
      <c r="B457" t="s">
        <v>468</v>
      </c>
      <c r="C457" s="9">
        <f t="shared" si="36"/>
        <v>86202.79</v>
      </c>
      <c r="D457" s="9">
        <f t="shared" si="37"/>
        <v>0</v>
      </c>
      <c r="E457" s="7">
        <f t="shared" si="38"/>
        <v>86202.79</v>
      </c>
      <c r="F457" s="7" t="e">
        <f t="shared" si="35"/>
        <v>#REF!</v>
      </c>
      <c r="H457" s="15">
        <v>95002</v>
      </c>
      <c r="I457" s="14" t="s">
        <v>468</v>
      </c>
      <c r="J457" s="16">
        <v>86202.79</v>
      </c>
      <c r="K457" s="16">
        <v>0</v>
      </c>
      <c r="L457" s="17">
        <f t="shared" si="39"/>
        <v>86202.79</v>
      </c>
      <c r="N457" s="24">
        <v>95002</v>
      </c>
      <c r="O457" s="23" t="s">
        <v>468</v>
      </c>
      <c r="P457" s="25">
        <v>86202.79</v>
      </c>
      <c r="Q457" s="25">
        <v>0</v>
      </c>
      <c r="R457" s="26">
        <v>86202.79</v>
      </c>
    </row>
    <row r="458" spans="1:18">
      <c r="A458" s="10">
        <v>95005</v>
      </c>
      <c r="B458" t="s">
        <v>469</v>
      </c>
      <c r="C458" s="9">
        <f t="shared" si="36"/>
        <v>102729.37999999999</v>
      </c>
      <c r="D458" s="9">
        <f t="shared" si="37"/>
        <v>0</v>
      </c>
      <c r="E458" s="7">
        <f t="shared" si="38"/>
        <v>102729.37999999999</v>
      </c>
      <c r="F458" s="7" t="e">
        <f t="shared" si="35"/>
        <v>#REF!</v>
      </c>
      <c r="H458" s="15">
        <v>95005</v>
      </c>
      <c r="I458" s="14" t="s">
        <v>469</v>
      </c>
      <c r="J458" s="16">
        <v>102729.37999999999</v>
      </c>
      <c r="K458" s="16">
        <v>0</v>
      </c>
      <c r="L458" s="17">
        <f t="shared" si="39"/>
        <v>102729.37999999999</v>
      </c>
      <c r="N458" s="24">
        <v>95005</v>
      </c>
      <c r="O458" s="23" t="s">
        <v>469</v>
      </c>
      <c r="P458" s="25">
        <v>102729.37999999999</v>
      </c>
      <c r="Q458" s="25">
        <v>0</v>
      </c>
      <c r="R458" s="26">
        <v>102729.37999999999</v>
      </c>
    </row>
    <row r="459" spans="1:18">
      <c r="A459" s="10">
        <v>95008</v>
      </c>
      <c r="B459" t="s">
        <v>470</v>
      </c>
      <c r="C459" s="9">
        <f t="shared" si="36"/>
        <v>62105.179999999993</v>
      </c>
      <c r="D459" s="9">
        <f t="shared" si="37"/>
        <v>0</v>
      </c>
      <c r="E459" s="7">
        <f t="shared" si="38"/>
        <v>62105.179999999993</v>
      </c>
      <c r="F459" s="7" t="e">
        <f t="shared" si="35"/>
        <v>#REF!</v>
      </c>
      <c r="H459" s="15">
        <v>95008</v>
      </c>
      <c r="I459" s="14" t="s">
        <v>470</v>
      </c>
      <c r="J459" s="16">
        <v>62105.179999999993</v>
      </c>
      <c r="K459" s="16">
        <v>0</v>
      </c>
      <c r="L459" s="17">
        <f t="shared" si="39"/>
        <v>62105.179999999993</v>
      </c>
      <c r="N459" s="24">
        <v>95008</v>
      </c>
      <c r="O459" s="23" t="s">
        <v>470</v>
      </c>
      <c r="P459" s="25">
        <v>62105.179999999993</v>
      </c>
      <c r="Q459" s="25">
        <v>0</v>
      </c>
      <c r="R459" s="26">
        <v>62105.179999999993</v>
      </c>
    </row>
    <row r="460" spans="1:18">
      <c r="A460" s="10">
        <v>95009</v>
      </c>
      <c r="B460" t="s">
        <v>471</v>
      </c>
      <c r="C460" s="9">
        <f t="shared" si="36"/>
        <v>1184648.82</v>
      </c>
      <c r="D460" s="9">
        <f t="shared" si="37"/>
        <v>0</v>
      </c>
      <c r="E460" s="7">
        <f t="shared" si="38"/>
        <v>1184648.82</v>
      </c>
      <c r="F460" s="7" t="e">
        <f t="shared" si="35"/>
        <v>#REF!</v>
      </c>
      <c r="H460" s="15">
        <v>95009</v>
      </c>
      <c r="I460" s="14" t="s">
        <v>471</v>
      </c>
      <c r="J460" s="16">
        <v>1184648.82</v>
      </c>
      <c r="K460" s="16">
        <v>0</v>
      </c>
      <c r="L460" s="17">
        <f t="shared" si="39"/>
        <v>1184648.82</v>
      </c>
      <c r="N460" s="24">
        <v>95009</v>
      </c>
      <c r="O460" s="23" t="s">
        <v>471</v>
      </c>
      <c r="P460" s="25">
        <v>1184648.82</v>
      </c>
      <c r="Q460" s="25">
        <v>0</v>
      </c>
      <c r="R460" s="26">
        <v>1184648.82</v>
      </c>
    </row>
    <row r="461" spans="1:18">
      <c r="A461" s="10">
        <v>95011</v>
      </c>
      <c r="B461" t="s">
        <v>472</v>
      </c>
      <c r="C461" s="9">
        <f t="shared" si="36"/>
        <v>68807.335640000005</v>
      </c>
      <c r="D461" s="9">
        <f t="shared" si="37"/>
        <v>0</v>
      </c>
      <c r="E461" s="7">
        <f t="shared" si="38"/>
        <v>68807.335640000005</v>
      </c>
      <c r="F461" s="7" t="e">
        <f t="shared" si="35"/>
        <v>#REF!</v>
      </c>
      <c r="H461" s="15">
        <v>95011</v>
      </c>
      <c r="I461" s="14" t="s">
        <v>472</v>
      </c>
      <c r="J461" s="16">
        <v>70255.53</v>
      </c>
      <c r="K461" s="16">
        <v>0</v>
      </c>
      <c r="L461" s="17">
        <f t="shared" si="39"/>
        <v>70255.53</v>
      </c>
      <c r="N461" s="24">
        <v>95011</v>
      </c>
      <c r="O461" s="23" t="s">
        <v>472</v>
      </c>
      <c r="P461" s="25">
        <v>68807.335640000005</v>
      </c>
      <c r="Q461" s="25">
        <v>0</v>
      </c>
      <c r="R461" s="26">
        <v>68807.335640000005</v>
      </c>
    </row>
    <row r="462" spans="1:18">
      <c r="A462" s="10">
        <v>95017</v>
      </c>
      <c r="B462" t="s">
        <v>473</v>
      </c>
      <c r="C462" s="9">
        <f t="shared" si="36"/>
        <v>10797.63</v>
      </c>
      <c r="D462" s="9">
        <f t="shared" si="37"/>
        <v>7834.68</v>
      </c>
      <c r="E462" s="7">
        <f t="shared" si="38"/>
        <v>18632.309999999998</v>
      </c>
      <c r="F462" s="7" t="e">
        <f t="shared" si="35"/>
        <v>#REF!</v>
      </c>
      <c r="H462" s="15">
        <v>95017</v>
      </c>
      <c r="I462" s="14" t="s">
        <v>473</v>
      </c>
      <c r="J462" s="16">
        <v>10797.63</v>
      </c>
      <c r="K462" s="16">
        <v>7834.68</v>
      </c>
      <c r="L462" s="17">
        <f t="shared" si="39"/>
        <v>18632.309999999998</v>
      </c>
      <c r="N462" s="24">
        <v>95017</v>
      </c>
      <c r="O462" s="23" t="s">
        <v>473</v>
      </c>
      <c r="P462" s="25">
        <v>10797.63</v>
      </c>
      <c r="Q462" s="25">
        <v>7834.68</v>
      </c>
      <c r="R462" s="26">
        <v>18632.309999999998</v>
      </c>
    </row>
    <row r="463" spans="1:18">
      <c r="A463" s="10">
        <v>95101</v>
      </c>
      <c r="B463" t="s">
        <v>474</v>
      </c>
      <c r="C463" s="9">
        <f t="shared" si="36"/>
        <v>2989453.9809279996</v>
      </c>
      <c r="D463" s="9">
        <f t="shared" si="37"/>
        <v>0</v>
      </c>
      <c r="E463" s="7">
        <f t="shared" si="38"/>
        <v>2989453.9809279996</v>
      </c>
      <c r="F463" s="7" t="e">
        <f t="shared" si="35"/>
        <v>#REF!</v>
      </c>
      <c r="H463" s="15">
        <v>95101</v>
      </c>
      <c r="I463" s="14" t="s">
        <v>474</v>
      </c>
      <c r="J463" s="16">
        <v>3002136.5799999996</v>
      </c>
      <c r="K463" s="16">
        <v>0</v>
      </c>
      <c r="L463" s="17">
        <f t="shared" si="39"/>
        <v>3002136.5799999996</v>
      </c>
      <c r="N463" s="24">
        <v>95101</v>
      </c>
      <c r="O463" s="23" t="s">
        <v>474</v>
      </c>
      <c r="P463" s="25">
        <v>2989453.9809279996</v>
      </c>
      <c r="Q463" s="25">
        <v>0</v>
      </c>
      <c r="R463" s="26">
        <v>2989453.9809279996</v>
      </c>
    </row>
    <row r="464" spans="1:18">
      <c r="A464" s="10">
        <v>95103</v>
      </c>
      <c r="B464" t="s">
        <v>475</v>
      </c>
      <c r="C464" s="9">
        <f t="shared" si="36"/>
        <v>20696.849999999999</v>
      </c>
      <c r="D464" s="9">
        <f t="shared" si="37"/>
        <v>11504.8</v>
      </c>
      <c r="E464" s="7">
        <f t="shared" si="38"/>
        <v>32201.649999999998</v>
      </c>
      <c r="F464" s="7" t="e">
        <f t="shared" si="35"/>
        <v>#REF!</v>
      </c>
      <c r="H464" s="15">
        <v>95103</v>
      </c>
      <c r="I464" s="14" t="s">
        <v>475</v>
      </c>
      <c r="J464" s="16">
        <v>20696.849999999999</v>
      </c>
      <c r="K464" s="16">
        <v>11504.8</v>
      </c>
      <c r="L464" s="17">
        <f t="shared" si="39"/>
        <v>32201.649999999998</v>
      </c>
      <c r="N464" s="24">
        <v>95103</v>
      </c>
      <c r="O464" s="23" t="s">
        <v>475</v>
      </c>
      <c r="P464" s="25">
        <v>20696.849999999999</v>
      </c>
      <c r="Q464" s="25">
        <v>11504.8</v>
      </c>
      <c r="R464" s="26">
        <v>32201.649999999998</v>
      </c>
    </row>
    <row r="465" spans="1:18">
      <c r="A465" s="10">
        <v>95104</v>
      </c>
      <c r="B465" t="s">
        <v>476</v>
      </c>
      <c r="C465" s="9">
        <f t="shared" si="36"/>
        <v>46399.71</v>
      </c>
      <c r="D465" s="9">
        <f t="shared" si="37"/>
        <v>0</v>
      </c>
      <c r="E465" s="7">
        <f t="shared" si="38"/>
        <v>46399.71</v>
      </c>
      <c r="F465" s="7" t="e">
        <f t="shared" si="35"/>
        <v>#REF!</v>
      </c>
      <c r="H465" s="15">
        <v>95104</v>
      </c>
      <c r="I465" s="14" t="s">
        <v>476</v>
      </c>
      <c r="J465" s="16">
        <v>46399.71</v>
      </c>
      <c r="K465" s="16">
        <v>0</v>
      </c>
      <c r="L465" s="17">
        <f t="shared" si="39"/>
        <v>46399.71</v>
      </c>
      <c r="N465" s="24">
        <v>95104</v>
      </c>
      <c r="O465" s="23" t="s">
        <v>476</v>
      </c>
      <c r="P465" s="25">
        <v>46399.71</v>
      </c>
      <c r="Q465" s="25">
        <v>0</v>
      </c>
      <c r="R465" s="26">
        <v>46399.71</v>
      </c>
    </row>
    <row r="466" spans="1:18">
      <c r="A466" s="10">
        <v>95105</v>
      </c>
      <c r="B466" t="s">
        <v>477</v>
      </c>
      <c r="C466" s="9">
        <f t="shared" si="36"/>
        <v>28996.380000000005</v>
      </c>
      <c r="D466" s="9">
        <f t="shared" si="37"/>
        <v>0</v>
      </c>
      <c r="E466" s="7">
        <f t="shared" si="38"/>
        <v>28996.380000000005</v>
      </c>
      <c r="F466" s="7" t="e">
        <f t="shared" si="35"/>
        <v>#REF!</v>
      </c>
      <c r="H466" s="15">
        <v>95105</v>
      </c>
      <c r="I466" s="14" t="s">
        <v>477</v>
      </c>
      <c r="J466" s="16">
        <v>28996.380000000005</v>
      </c>
      <c r="K466" s="16">
        <v>0</v>
      </c>
      <c r="L466" s="17">
        <f t="shared" si="39"/>
        <v>28996.380000000005</v>
      </c>
      <c r="N466" s="24">
        <v>95105</v>
      </c>
      <c r="O466" s="23" t="s">
        <v>477</v>
      </c>
      <c r="P466" s="25">
        <v>28996.380000000005</v>
      </c>
      <c r="Q466" s="25">
        <v>0</v>
      </c>
      <c r="R466" s="26">
        <v>28996.380000000005</v>
      </c>
    </row>
    <row r="467" spans="1:18">
      <c r="A467" s="10">
        <v>95106</v>
      </c>
      <c r="B467" t="s">
        <v>478</v>
      </c>
      <c r="C467" s="9">
        <f t="shared" si="36"/>
        <v>2509.1699999999996</v>
      </c>
      <c r="D467" s="9">
        <f t="shared" si="37"/>
        <v>188.07</v>
      </c>
      <c r="E467" s="7">
        <f t="shared" si="38"/>
        <v>2697.24</v>
      </c>
      <c r="F467" s="7" t="e">
        <f t="shared" si="35"/>
        <v>#REF!</v>
      </c>
      <c r="H467" s="15">
        <v>95106</v>
      </c>
      <c r="I467" s="14" t="s">
        <v>478</v>
      </c>
      <c r="J467" s="16">
        <v>2509.1699999999996</v>
      </c>
      <c r="K467" s="16">
        <v>188.07</v>
      </c>
      <c r="L467" s="17">
        <f t="shared" si="39"/>
        <v>2697.24</v>
      </c>
      <c r="N467" s="24">
        <v>95106</v>
      </c>
      <c r="O467" s="23" t="s">
        <v>478</v>
      </c>
      <c r="P467" s="25">
        <v>2509.1699999999996</v>
      </c>
      <c r="Q467" s="25">
        <v>188.07</v>
      </c>
      <c r="R467" s="26">
        <v>2697.24</v>
      </c>
    </row>
    <row r="468" spans="1:18">
      <c r="A468" s="10">
        <v>95110</v>
      </c>
      <c r="B468" t="s">
        <v>479</v>
      </c>
      <c r="C468" s="9">
        <f t="shared" si="36"/>
        <v>2439406.0499999998</v>
      </c>
      <c r="D468" s="9">
        <f t="shared" si="37"/>
        <v>0</v>
      </c>
      <c r="E468" s="7">
        <f t="shared" si="38"/>
        <v>2439406.0499999998</v>
      </c>
      <c r="F468" s="7" t="e">
        <f t="shared" si="35"/>
        <v>#REF!</v>
      </c>
      <c r="H468" s="15">
        <v>95110</v>
      </c>
      <c r="I468" s="14" t="s">
        <v>479</v>
      </c>
      <c r="J468" s="16">
        <v>2439406.0499999998</v>
      </c>
      <c r="K468" s="16">
        <v>0</v>
      </c>
      <c r="L468" s="17">
        <f t="shared" si="39"/>
        <v>2439406.0499999998</v>
      </c>
      <c r="N468" s="24">
        <v>95110</v>
      </c>
      <c r="O468" s="23" t="s">
        <v>479</v>
      </c>
      <c r="P468" s="25">
        <v>2439406.0499999998</v>
      </c>
      <c r="Q468" s="25">
        <v>0</v>
      </c>
      <c r="R468" s="26">
        <v>2439406.0499999998</v>
      </c>
    </row>
    <row r="469" spans="1:18">
      <c r="A469" s="10">
        <v>95111</v>
      </c>
      <c r="B469" t="s">
        <v>480</v>
      </c>
      <c r="C469" s="9">
        <f t="shared" si="36"/>
        <v>429916.27867999999</v>
      </c>
      <c r="D469" s="9">
        <f t="shared" si="37"/>
        <v>0</v>
      </c>
      <c r="E469" s="7">
        <f t="shared" si="38"/>
        <v>429916.27867999999</v>
      </c>
      <c r="F469" s="7" t="e">
        <f t="shared" si="35"/>
        <v>#REF!</v>
      </c>
      <c r="H469" s="15">
        <v>95111</v>
      </c>
      <c r="I469" s="14" t="s">
        <v>480</v>
      </c>
      <c r="J469" s="16">
        <v>434981.64</v>
      </c>
      <c r="K469" s="16">
        <v>0</v>
      </c>
      <c r="L469" s="17">
        <f t="shared" si="39"/>
        <v>434981.64</v>
      </c>
      <c r="N469" s="24">
        <v>95111</v>
      </c>
      <c r="O469" s="23" t="s">
        <v>480</v>
      </c>
      <c r="P469" s="25">
        <v>429916.27867999999</v>
      </c>
      <c r="Q469" s="25">
        <v>0</v>
      </c>
      <c r="R469" s="26">
        <v>429916.27867999999</v>
      </c>
    </row>
    <row r="470" spans="1:18">
      <c r="A470" s="10">
        <v>95113</v>
      </c>
      <c r="B470" t="s">
        <v>481</v>
      </c>
      <c r="C470" s="9">
        <f t="shared" si="36"/>
        <v>25256.720000000001</v>
      </c>
      <c r="D470" s="9">
        <f t="shared" si="37"/>
        <v>38153.050000000003</v>
      </c>
      <c r="E470" s="7">
        <f t="shared" si="38"/>
        <v>63409.770000000004</v>
      </c>
      <c r="F470" s="7" t="e">
        <f t="shared" si="35"/>
        <v>#REF!</v>
      </c>
      <c r="H470" s="15">
        <v>95113</v>
      </c>
      <c r="I470" s="14" t="s">
        <v>481</v>
      </c>
      <c r="J470" s="16">
        <v>25256.720000000001</v>
      </c>
      <c r="K470" s="16">
        <v>38153.050000000003</v>
      </c>
      <c r="L470" s="17">
        <f t="shared" si="39"/>
        <v>63409.770000000004</v>
      </c>
      <c r="N470" s="24">
        <v>95113</v>
      </c>
      <c r="O470" s="23" t="s">
        <v>481</v>
      </c>
      <c r="P470" s="25">
        <v>25256.720000000001</v>
      </c>
      <c r="Q470" s="25">
        <v>38153.050000000003</v>
      </c>
      <c r="R470" s="26">
        <v>63409.770000000004</v>
      </c>
    </row>
    <row r="471" spans="1:18">
      <c r="A471" s="10">
        <v>95121</v>
      </c>
      <c r="B471" t="s">
        <v>482</v>
      </c>
      <c r="C471" s="9">
        <f t="shared" si="36"/>
        <v>196501.94270400002</v>
      </c>
      <c r="D471" s="9">
        <f t="shared" si="37"/>
        <v>0</v>
      </c>
      <c r="E471" s="7">
        <f t="shared" si="38"/>
        <v>196501.94270400002</v>
      </c>
      <c r="F471" s="7" t="e">
        <f t="shared" si="35"/>
        <v>#REF!</v>
      </c>
      <c r="H471" s="15">
        <v>95121</v>
      </c>
      <c r="I471" s="14" t="s">
        <v>482</v>
      </c>
      <c r="J471" s="16">
        <v>199028.15000000002</v>
      </c>
      <c r="K471" s="16">
        <v>0</v>
      </c>
      <c r="L471" s="17">
        <f t="shared" si="39"/>
        <v>199028.15000000002</v>
      </c>
      <c r="N471" s="24">
        <v>95121</v>
      </c>
      <c r="O471" s="23" t="s">
        <v>482</v>
      </c>
      <c r="P471" s="25">
        <v>196501.94270400002</v>
      </c>
      <c r="Q471" s="25">
        <v>0</v>
      </c>
      <c r="R471" s="26">
        <v>196501.94270400002</v>
      </c>
    </row>
    <row r="472" spans="1:18">
      <c r="A472" s="10">
        <v>95122</v>
      </c>
      <c r="B472" t="s">
        <v>483</v>
      </c>
      <c r="C472" s="9">
        <f t="shared" si="36"/>
        <v>1929.1417600000004</v>
      </c>
      <c r="D472" s="9">
        <f t="shared" si="37"/>
        <v>654.56000000000006</v>
      </c>
      <c r="E472" s="7">
        <f t="shared" si="38"/>
        <v>2583.7017600000004</v>
      </c>
      <c r="F472" s="7" t="e">
        <f t="shared" si="35"/>
        <v>#REF!</v>
      </c>
      <c r="H472" s="15">
        <v>95122</v>
      </c>
      <c r="I472" s="14" t="s">
        <v>483</v>
      </c>
      <c r="J472" s="16">
        <v>2000.5999999999995</v>
      </c>
      <c r="K472" s="16">
        <v>654.56000000000006</v>
      </c>
      <c r="L472" s="17">
        <f t="shared" si="39"/>
        <v>2655.1599999999994</v>
      </c>
      <c r="N472" s="24">
        <v>95122</v>
      </c>
      <c r="O472" s="23" t="s">
        <v>483</v>
      </c>
      <c r="P472" s="25">
        <v>1929.1417600000004</v>
      </c>
      <c r="Q472" s="25">
        <v>654.56000000000006</v>
      </c>
      <c r="R472" s="26">
        <v>2583.7017600000004</v>
      </c>
    </row>
    <row r="473" spans="1:18">
      <c r="A473" s="10">
        <v>95123</v>
      </c>
      <c r="B473" t="s">
        <v>484</v>
      </c>
      <c r="C473" s="9">
        <f t="shared" si="36"/>
        <v>25953.02</v>
      </c>
      <c r="D473" s="9">
        <f t="shared" si="37"/>
        <v>0</v>
      </c>
      <c r="E473" s="7">
        <f t="shared" si="38"/>
        <v>25953.02</v>
      </c>
      <c r="F473" s="7" t="e">
        <f t="shared" si="35"/>
        <v>#REF!</v>
      </c>
      <c r="H473" s="15">
        <v>95123</v>
      </c>
      <c r="I473" s="14" t="s">
        <v>484</v>
      </c>
      <c r="J473" s="16">
        <v>25953.02</v>
      </c>
      <c r="K473" s="16">
        <v>0</v>
      </c>
      <c r="L473" s="17">
        <f t="shared" si="39"/>
        <v>25953.02</v>
      </c>
      <c r="N473" s="24">
        <v>95123</v>
      </c>
      <c r="O473" s="23" t="s">
        <v>484</v>
      </c>
      <c r="P473" s="25">
        <v>25953.02</v>
      </c>
      <c r="Q473" s="25">
        <v>0</v>
      </c>
      <c r="R473" s="26">
        <v>25953.02</v>
      </c>
    </row>
    <row r="474" spans="1:18">
      <c r="A474" s="10">
        <v>95131</v>
      </c>
      <c r="B474" t="s">
        <v>485</v>
      </c>
      <c r="C474" s="9">
        <f t="shared" si="36"/>
        <v>544988.04530400003</v>
      </c>
      <c r="D474" s="9">
        <f t="shared" si="37"/>
        <v>0</v>
      </c>
      <c r="E474" s="7">
        <f t="shared" si="38"/>
        <v>544988.04530400003</v>
      </c>
      <c r="F474" s="7" t="e">
        <f t="shared" si="35"/>
        <v>#REF!</v>
      </c>
      <c r="H474" s="15">
        <v>95131</v>
      </c>
      <c r="I474" s="14" t="s">
        <v>485</v>
      </c>
      <c r="J474" s="16">
        <v>550603.69999999995</v>
      </c>
      <c r="K474" s="16">
        <v>0</v>
      </c>
      <c r="L474" s="17">
        <f t="shared" si="39"/>
        <v>550603.69999999995</v>
      </c>
      <c r="N474" s="24">
        <v>95131</v>
      </c>
      <c r="O474" s="23" t="s">
        <v>485</v>
      </c>
      <c r="P474" s="25">
        <v>544988.04530400003</v>
      </c>
      <c r="Q474" s="25">
        <v>0</v>
      </c>
      <c r="R474" s="26">
        <v>544988.04530400003</v>
      </c>
    </row>
    <row r="475" spans="1:18">
      <c r="A475" s="10">
        <v>95141</v>
      </c>
      <c r="B475" t="s">
        <v>486</v>
      </c>
      <c r="C475" s="9">
        <f t="shared" si="36"/>
        <v>119498.69886399999</v>
      </c>
      <c r="D475" s="9">
        <f t="shared" si="37"/>
        <v>0</v>
      </c>
      <c r="E475" s="7">
        <f t="shared" si="38"/>
        <v>119498.69886399999</v>
      </c>
      <c r="F475" s="7" t="e">
        <f t="shared" si="35"/>
        <v>#REF!</v>
      </c>
      <c r="H475" s="15">
        <v>95141</v>
      </c>
      <c r="I475" s="14" t="s">
        <v>486</v>
      </c>
      <c r="J475" s="16">
        <v>120727.75</v>
      </c>
      <c r="K475" s="16">
        <v>0</v>
      </c>
      <c r="L475" s="17">
        <f t="shared" si="39"/>
        <v>120727.75</v>
      </c>
      <c r="N475" s="24">
        <v>95141</v>
      </c>
      <c r="O475" s="23" t="s">
        <v>486</v>
      </c>
      <c r="P475" s="25">
        <v>119498.69886399999</v>
      </c>
      <c r="Q475" s="25">
        <v>0</v>
      </c>
      <c r="R475" s="26">
        <v>119498.69886399999</v>
      </c>
    </row>
    <row r="476" spans="1:18">
      <c r="A476" s="10">
        <v>95151</v>
      </c>
      <c r="B476" t="s">
        <v>487</v>
      </c>
      <c r="C476" s="9">
        <f t="shared" si="36"/>
        <v>37845.756399999998</v>
      </c>
      <c r="D476" s="9">
        <f t="shared" si="37"/>
        <v>0</v>
      </c>
      <c r="E476" s="7">
        <f t="shared" si="38"/>
        <v>37845.756399999998</v>
      </c>
      <c r="F476" s="7" t="e">
        <f t="shared" si="35"/>
        <v>#REF!</v>
      </c>
      <c r="H476" s="15">
        <v>95151</v>
      </c>
      <c r="I476" s="14" t="s">
        <v>487</v>
      </c>
      <c r="J476" s="16">
        <v>38365.11</v>
      </c>
      <c r="K476" s="16">
        <v>0</v>
      </c>
      <c r="L476" s="17">
        <f t="shared" si="39"/>
        <v>38365.11</v>
      </c>
      <c r="N476" s="24">
        <v>95151</v>
      </c>
      <c r="O476" s="23" t="s">
        <v>487</v>
      </c>
      <c r="P476" s="25">
        <v>37845.756399999998</v>
      </c>
      <c r="Q476" s="25">
        <v>0</v>
      </c>
      <c r="R476" s="26">
        <v>37845.756399999998</v>
      </c>
    </row>
    <row r="477" spans="1:18">
      <c r="A477" s="10">
        <v>95161</v>
      </c>
      <c r="B477" t="s">
        <v>488</v>
      </c>
      <c r="C477" s="9">
        <f t="shared" si="36"/>
        <v>34416.922144000004</v>
      </c>
      <c r="D477" s="9">
        <f t="shared" si="37"/>
        <v>0</v>
      </c>
      <c r="E477" s="7">
        <f t="shared" si="38"/>
        <v>34416.922144000004</v>
      </c>
      <c r="F477" s="7" t="e">
        <f t="shared" si="35"/>
        <v>#REF!</v>
      </c>
      <c r="H477" s="15">
        <v>95161</v>
      </c>
      <c r="I477" s="14" t="s">
        <v>488</v>
      </c>
      <c r="J477" s="16">
        <v>34894.42</v>
      </c>
      <c r="K477" s="16">
        <v>0</v>
      </c>
      <c r="L477" s="17">
        <f t="shared" si="39"/>
        <v>34894.42</v>
      </c>
      <c r="N477" s="24">
        <v>95161</v>
      </c>
      <c r="O477" s="23" t="s">
        <v>488</v>
      </c>
      <c r="P477" s="25">
        <v>34416.922144000004</v>
      </c>
      <c r="Q477" s="25">
        <v>0</v>
      </c>
      <c r="R477" s="26">
        <v>34416.922144000004</v>
      </c>
    </row>
    <row r="478" spans="1:18">
      <c r="A478" s="10">
        <v>95171</v>
      </c>
      <c r="B478" t="s">
        <v>489</v>
      </c>
      <c r="C478" s="9">
        <f t="shared" si="36"/>
        <v>44157.828856</v>
      </c>
      <c r="D478" s="9">
        <f t="shared" si="37"/>
        <v>0</v>
      </c>
      <c r="E478" s="7">
        <f t="shared" si="38"/>
        <v>44157.828856</v>
      </c>
      <c r="F478" s="7" t="e">
        <f t="shared" si="35"/>
        <v>#REF!</v>
      </c>
      <c r="H478" s="15">
        <v>95171</v>
      </c>
      <c r="I478" s="14" t="s">
        <v>489</v>
      </c>
      <c r="J478" s="16">
        <v>44869.119999999995</v>
      </c>
      <c r="K478" s="16">
        <v>0</v>
      </c>
      <c r="L478" s="17">
        <f t="shared" si="39"/>
        <v>44869.119999999995</v>
      </c>
      <c r="N478" s="24">
        <v>95171</v>
      </c>
      <c r="O478" s="23" t="s">
        <v>489</v>
      </c>
      <c r="P478" s="25">
        <v>44157.828856</v>
      </c>
      <c r="Q478" s="25">
        <v>0</v>
      </c>
      <c r="R478" s="26">
        <v>44157.828856</v>
      </c>
    </row>
    <row r="479" spans="1:18">
      <c r="A479" s="10">
        <v>95181</v>
      </c>
      <c r="B479" t="s">
        <v>490</v>
      </c>
      <c r="C479" s="9">
        <f t="shared" si="36"/>
        <v>23645.539231999999</v>
      </c>
      <c r="D479" s="9">
        <f t="shared" si="37"/>
        <v>0</v>
      </c>
      <c r="E479" s="7">
        <f t="shared" si="38"/>
        <v>23645.539231999999</v>
      </c>
      <c r="F479" s="7" t="e">
        <f t="shared" si="35"/>
        <v>#REF!</v>
      </c>
      <c r="H479" s="15">
        <v>95181</v>
      </c>
      <c r="I479" s="14" t="s">
        <v>490</v>
      </c>
      <c r="J479" s="16">
        <v>24026.089999999997</v>
      </c>
      <c r="K479" s="16">
        <v>0</v>
      </c>
      <c r="L479" s="17">
        <f t="shared" si="39"/>
        <v>24026.089999999997</v>
      </c>
      <c r="N479" s="24">
        <v>95181</v>
      </c>
      <c r="O479" s="23" t="s">
        <v>490</v>
      </c>
      <c r="P479" s="25">
        <v>23645.539231999999</v>
      </c>
      <c r="Q479" s="25">
        <v>0</v>
      </c>
      <c r="R479" s="26">
        <v>23645.539231999999</v>
      </c>
    </row>
    <row r="480" spans="1:18">
      <c r="A480" s="10">
        <v>95191</v>
      </c>
      <c r="B480" t="s">
        <v>491</v>
      </c>
      <c r="C480" s="9">
        <f t="shared" si="36"/>
        <v>19337.578960000003</v>
      </c>
      <c r="D480" s="9">
        <f t="shared" si="37"/>
        <v>7561.6299999999992</v>
      </c>
      <c r="E480" s="7">
        <f t="shared" si="38"/>
        <v>26899.208960000004</v>
      </c>
      <c r="F480" s="7" t="e">
        <f t="shared" si="35"/>
        <v>#REF!</v>
      </c>
      <c r="H480" s="15">
        <v>95191</v>
      </c>
      <c r="I480" s="14" t="s">
        <v>491</v>
      </c>
      <c r="J480" s="16">
        <v>19826.21</v>
      </c>
      <c r="K480" s="16">
        <v>7561.6299999999992</v>
      </c>
      <c r="L480" s="17">
        <f t="shared" si="39"/>
        <v>27387.839999999997</v>
      </c>
      <c r="N480" s="24">
        <v>95191</v>
      </c>
      <c r="O480" s="23" t="s">
        <v>491</v>
      </c>
      <c r="P480" s="25">
        <v>19337.578960000003</v>
      </c>
      <c r="Q480" s="25">
        <v>7561.6299999999992</v>
      </c>
      <c r="R480" s="26">
        <v>26899.208960000004</v>
      </c>
    </row>
    <row r="481" spans="1:18">
      <c r="A481" s="10">
        <v>95201</v>
      </c>
      <c r="B481" t="s">
        <v>492</v>
      </c>
      <c r="C481" s="9">
        <f t="shared" si="36"/>
        <v>260858.16954399997</v>
      </c>
      <c r="D481" s="9">
        <f t="shared" si="37"/>
        <v>0</v>
      </c>
      <c r="E481" s="7">
        <f t="shared" si="38"/>
        <v>260858.16954399997</v>
      </c>
      <c r="F481" s="7" t="e">
        <f t="shared" si="35"/>
        <v>#REF!</v>
      </c>
      <c r="H481" s="15">
        <v>95201</v>
      </c>
      <c r="I481" s="14" t="s">
        <v>492</v>
      </c>
      <c r="J481" s="16">
        <v>262476.32</v>
      </c>
      <c r="K481" s="16">
        <v>0</v>
      </c>
      <c r="L481" s="17">
        <f t="shared" si="39"/>
        <v>262476.32</v>
      </c>
      <c r="N481" s="24">
        <v>95201</v>
      </c>
      <c r="O481" s="23" t="s">
        <v>492</v>
      </c>
      <c r="P481" s="25">
        <v>260858.16954399997</v>
      </c>
      <c r="Q481" s="25">
        <v>0</v>
      </c>
      <c r="R481" s="26">
        <v>260858.16954399997</v>
      </c>
    </row>
    <row r="482" spans="1:18">
      <c r="A482" s="10">
        <v>95204</v>
      </c>
      <c r="B482" t="s">
        <v>493</v>
      </c>
      <c r="C482" s="9">
        <f t="shared" si="36"/>
        <v>7033.3399999999992</v>
      </c>
      <c r="D482" s="9">
        <f t="shared" si="37"/>
        <v>0</v>
      </c>
      <c r="E482" s="7">
        <f t="shared" si="38"/>
        <v>7033.3399999999992</v>
      </c>
      <c r="F482" s="7" t="e">
        <f t="shared" si="35"/>
        <v>#REF!</v>
      </c>
      <c r="H482" s="15">
        <v>95204</v>
      </c>
      <c r="I482" s="14" t="s">
        <v>493</v>
      </c>
      <c r="J482" s="16">
        <v>7033.3399999999992</v>
      </c>
      <c r="K482" s="16">
        <v>0</v>
      </c>
      <c r="L482" s="17">
        <f t="shared" si="39"/>
        <v>7033.3399999999992</v>
      </c>
      <c r="N482" s="24">
        <v>95204</v>
      </c>
      <c r="O482" s="23" t="s">
        <v>493</v>
      </c>
      <c r="P482" s="25">
        <v>7033.3399999999992</v>
      </c>
      <c r="Q482" s="25">
        <v>0</v>
      </c>
      <c r="R482" s="26">
        <v>7033.3399999999992</v>
      </c>
    </row>
    <row r="483" spans="1:18">
      <c r="A483" s="10">
        <v>95205</v>
      </c>
      <c r="B483" t="s">
        <v>494</v>
      </c>
      <c r="C483" s="9">
        <f t="shared" si="36"/>
        <v>2528.2800000000002</v>
      </c>
      <c r="D483" s="9">
        <f t="shared" si="37"/>
        <v>0</v>
      </c>
      <c r="E483" s="7">
        <f t="shared" si="38"/>
        <v>2528.2800000000002</v>
      </c>
      <c r="F483" s="7" t="e">
        <f t="shared" si="35"/>
        <v>#REF!</v>
      </c>
      <c r="H483" s="15">
        <v>95205</v>
      </c>
      <c r="I483" s="14" t="s">
        <v>494</v>
      </c>
      <c r="J483" s="16">
        <v>2528.2800000000002</v>
      </c>
      <c r="K483" s="16">
        <v>0</v>
      </c>
      <c r="L483" s="17">
        <f t="shared" si="39"/>
        <v>2528.2800000000002</v>
      </c>
      <c r="N483" s="24">
        <v>95205</v>
      </c>
      <c r="O483" s="23" t="s">
        <v>494</v>
      </c>
      <c r="P483" s="25">
        <v>2528.2800000000002</v>
      </c>
      <c r="Q483" s="25">
        <v>0</v>
      </c>
      <c r="R483" s="26">
        <v>2528.2800000000002</v>
      </c>
    </row>
    <row r="484" spans="1:18">
      <c r="A484" s="10">
        <v>95211</v>
      </c>
      <c r="B484" t="s">
        <v>495</v>
      </c>
      <c r="C484" s="9">
        <f t="shared" si="36"/>
        <v>7144.52</v>
      </c>
      <c r="D484" s="9">
        <f t="shared" si="37"/>
        <v>0</v>
      </c>
      <c r="E484" s="7">
        <f t="shared" si="38"/>
        <v>7144.52</v>
      </c>
      <c r="F484" s="7" t="e">
        <f t="shared" si="35"/>
        <v>#REF!</v>
      </c>
      <c r="H484" s="15">
        <v>95211</v>
      </c>
      <c r="I484" s="14" t="s">
        <v>495</v>
      </c>
      <c r="J484" s="16">
        <v>7144.52</v>
      </c>
      <c r="K484" s="16">
        <v>0</v>
      </c>
      <c r="L484" s="17">
        <f t="shared" si="39"/>
        <v>7144.52</v>
      </c>
      <c r="N484" s="24">
        <v>95211</v>
      </c>
      <c r="O484" s="23" t="s">
        <v>495</v>
      </c>
      <c r="P484" s="25">
        <v>7144.52</v>
      </c>
      <c r="Q484" s="25">
        <v>0</v>
      </c>
      <c r="R484" s="26">
        <v>7144.52</v>
      </c>
    </row>
    <row r="485" spans="1:18">
      <c r="A485" s="10">
        <v>95221</v>
      </c>
      <c r="B485" t="s">
        <v>496</v>
      </c>
      <c r="C485" s="9">
        <f t="shared" si="36"/>
        <v>20458.861936000001</v>
      </c>
      <c r="D485" s="9">
        <f t="shared" si="37"/>
        <v>0</v>
      </c>
      <c r="E485" s="7">
        <f t="shared" si="38"/>
        <v>20458.861936000001</v>
      </c>
      <c r="F485" s="7" t="e">
        <f t="shared" si="35"/>
        <v>#REF!</v>
      </c>
      <c r="H485" s="15">
        <v>95221</v>
      </c>
      <c r="I485" s="14" t="s">
        <v>496</v>
      </c>
      <c r="J485" s="16">
        <v>20686.870000000003</v>
      </c>
      <c r="K485" s="16">
        <v>0</v>
      </c>
      <c r="L485" s="17">
        <f t="shared" si="39"/>
        <v>20686.870000000003</v>
      </c>
      <c r="N485" s="24">
        <v>95221</v>
      </c>
      <c r="O485" s="23" t="s">
        <v>496</v>
      </c>
      <c r="P485" s="25">
        <v>20458.861936000001</v>
      </c>
      <c r="Q485" s="25">
        <v>0</v>
      </c>
      <c r="R485" s="26">
        <v>20458.861936000001</v>
      </c>
    </row>
    <row r="486" spans="1:18">
      <c r="A486" s="10">
        <v>95301</v>
      </c>
      <c r="B486" t="s">
        <v>497</v>
      </c>
      <c r="C486" s="9">
        <f t="shared" si="36"/>
        <v>947980.15308800014</v>
      </c>
      <c r="D486" s="9">
        <f t="shared" si="37"/>
        <v>0</v>
      </c>
      <c r="E486" s="7">
        <f t="shared" si="38"/>
        <v>947980.15308800014</v>
      </c>
      <c r="F486" s="7" t="e">
        <f t="shared" si="35"/>
        <v>#REF!</v>
      </c>
      <c r="H486" s="15">
        <v>95301</v>
      </c>
      <c r="I486" s="14" t="s">
        <v>497</v>
      </c>
      <c r="J486" s="16">
        <v>954258.57000000007</v>
      </c>
      <c r="K486" s="16">
        <v>0</v>
      </c>
      <c r="L486" s="17">
        <f t="shared" si="39"/>
        <v>954258.57000000007</v>
      </c>
      <c r="N486" s="24">
        <v>95301</v>
      </c>
      <c r="O486" s="23" t="s">
        <v>497</v>
      </c>
      <c r="P486" s="25">
        <v>947980.15308800014</v>
      </c>
      <c r="Q486" s="25">
        <v>0</v>
      </c>
      <c r="R486" s="26">
        <v>947980.15308800014</v>
      </c>
    </row>
    <row r="487" spans="1:18">
      <c r="A487" s="10">
        <v>95311</v>
      </c>
      <c r="B487" t="s">
        <v>498</v>
      </c>
      <c r="C487" s="9">
        <f t="shared" si="36"/>
        <v>1118586.8895760002</v>
      </c>
      <c r="D487" s="9">
        <f t="shared" si="37"/>
        <v>0</v>
      </c>
      <c r="E487" s="7">
        <f t="shared" si="38"/>
        <v>1118586.8895760002</v>
      </c>
      <c r="F487" s="7" t="e">
        <f t="shared" si="35"/>
        <v>#REF!</v>
      </c>
      <c r="H487" s="15">
        <v>95311</v>
      </c>
      <c r="I487" s="14" t="s">
        <v>498</v>
      </c>
      <c r="J487" s="16">
        <v>1129970.4700000002</v>
      </c>
      <c r="K487" s="16">
        <v>0</v>
      </c>
      <c r="L487" s="17">
        <f t="shared" si="39"/>
        <v>1129970.4700000002</v>
      </c>
      <c r="N487" s="24">
        <v>95311</v>
      </c>
      <c r="O487" s="23" t="s">
        <v>498</v>
      </c>
      <c r="P487" s="25">
        <v>1118586.8895760002</v>
      </c>
      <c r="Q487" s="25">
        <v>0</v>
      </c>
      <c r="R487" s="26">
        <v>1118586.8895760002</v>
      </c>
    </row>
    <row r="488" spans="1:18">
      <c r="A488" s="10">
        <v>95317</v>
      </c>
      <c r="B488" t="s">
        <v>499</v>
      </c>
      <c r="C488" s="9">
        <f t="shared" si="36"/>
        <v>24368.2</v>
      </c>
      <c r="D488" s="9">
        <f t="shared" si="37"/>
        <v>0</v>
      </c>
      <c r="E488" s="7">
        <f t="shared" si="38"/>
        <v>24368.2</v>
      </c>
      <c r="F488" s="7" t="e">
        <f t="shared" si="35"/>
        <v>#REF!</v>
      </c>
      <c r="H488" s="15">
        <v>95317</v>
      </c>
      <c r="I488" s="14" t="s">
        <v>499</v>
      </c>
      <c r="J488" s="16">
        <v>24368.2</v>
      </c>
      <c r="K488" s="16">
        <v>0</v>
      </c>
      <c r="L488" s="17">
        <f t="shared" si="39"/>
        <v>24368.2</v>
      </c>
      <c r="N488" s="24">
        <v>95317</v>
      </c>
      <c r="O488" s="23" t="s">
        <v>499</v>
      </c>
      <c r="P488" s="25">
        <v>24368.2</v>
      </c>
      <c r="Q488" s="25">
        <v>0</v>
      </c>
      <c r="R488" s="26">
        <v>24368.2</v>
      </c>
    </row>
    <row r="489" spans="1:18">
      <c r="A489" s="10">
        <v>95321</v>
      </c>
      <c r="B489" t="s">
        <v>500</v>
      </c>
      <c r="C489" s="9">
        <f t="shared" si="36"/>
        <v>23801.751800000002</v>
      </c>
      <c r="D489" s="9">
        <f t="shared" si="37"/>
        <v>0</v>
      </c>
      <c r="E489" s="7">
        <f t="shared" si="38"/>
        <v>23801.751800000002</v>
      </c>
      <c r="F489" s="7" t="e">
        <f t="shared" si="35"/>
        <v>#REF!</v>
      </c>
      <c r="H489" s="15">
        <v>95321</v>
      </c>
      <c r="I489" s="14" t="s">
        <v>500</v>
      </c>
      <c r="J489" s="16">
        <v>24215.14</v>
      </c>
      <c r="K489" s="16">
        <v>0</v>
      </c>
      <c r="L489" s="17">
        <f t="shared" si="39"/>
        <v>24215.14</v>
      </c>
      <c r="N489" s="24">
        <v>95321</v>
      </c>
      <c r="O489" s="23" t="s">
        <v>500</v>
      </c>
      <c r="P489" s="25">
        <v>23801.751800000002</v>
      </c>
      <c r="Q489" s="25">
        <v>0</v>
      </c>
      <c r="R489" s="26">
        <v>23801.751800000002</v>
      </c>
    </row>
    <row r="490" spans="1:18">
      <c r="A490" s="10">
        <v>95401</v>
      </c>
      <c r="B490" t="s">
        <v>501</v>
      </c>
      <c r="C490" s="9">
        <f t="shared" si="36"/>
        <v>1184193.9406960001</v>
      </c>
      <c r="D490" s="9">
        <f t="shared" si="37"/>
        <v>0</v>
      </c>
      <c r="E490" s="7">
        <f t="shared" si="38"/>
        <v>1184193.9406960001</v>
      </c>
      <c r="F490" s="7" t="e">
        <f t="shared" si="35"/>
        <v>#REF!</v>
      </c>
      <c r="H490" s="15">
        <v>95401</v>
      </c>
      <c r="I490" s="14" t="s">
        <v>501</v>
      </c>
      <c r="J490" s="16">
        <v>1191041.1000000001</v>
      </c>
      <c r="K490" s="16">
        <v>0</v>
      </c>
      <c r="L490" s="17">
        <f t="shared" si="39"/>
        <v>1191041.1000000001</v>
      </c>
      <c r="N490" s="24">
        <v>95401</v>
      </c>
      <c r="O490" s="23" t="s">
        <v>501</v>
      </c>
      <c r="P490" s="25">
        <v>1184193.9406960001</v>
      </c>
      <c r="Q490" s="25">
        <v>0</v>
      </c>
      <c r="R490" s="26">
        <v>1184193.9406960001</v>
      </c>
    </row>
    <row r="491" spans="1:18">
      <c r="A491" s="10">
        <v>95404</v>
      </c>
      <c r="B491" t="s">
        <v>502</v>
      </c>
      <c r="C491" s="9">
        <f t="shared" si="36"/>
        <v>14174.439999999999</v>
      </c>
      <c r="D491" s="9">
        <f t="shared" si="37"/>
        <v>0</v>
      </c>
      <c r="E491" s="7">
        <f t="shared" si="38"/>
        <v>14174.439999999999</v>
      </c>
      <c r="F491" s="7" t="e">
        <f t="shared" si="35"/>
        <v>#REF!</v>
      </c>
      <c r="H491" s="15">
        <v>95404</v>
      </c>
      <c r="I491" s="14" t="s">
        <v>502</v>
      </c>
      <c r="J491" s="16">
        <v>14174.439999999999</v>
      </c>
      <c r="K491" s="16">
        <v>0</v>
      </c>
      <c r="L491" s="17">
        <f t="shared" si="39"/>
        <v>14174.439999999999</v>
      </c>
      <c r="N491" s="24">
        <v>95404</v>
      </c>
      <c r="O491" s="23" t="s">
        <v>502</v>
      </c>
      <c r="P491" s="25">
        <v>14174.439999999999</v>
      </c>
      <c r="Q491" s="25">
        <v>0</v>
      </c>
      <c r="R491" s="26">
        <v>14174.439999999999</v>
      </c>
    </row>
    <row r="492" spans="1:18">
      <c r="A492" s="10">
        <v>95405</v>
      </c>
      <c r="B492" t="s">
        <v>503</v>
      </c>
      <c r="C492" s="9">
        <f t="shared" si="36"/>
        <v>12815.810000000001</v>
      </c>
      <c r="D492" s="9">
        <f t="shared" si="37"/>
        <v>0</v>
      </c>
      <c r="E492" s="7">
        <f t="shared" si="38"/>
        <v>12815.810000000001</v>
      </c>
      <c r="F492" s="7" t="e">
        <f t="shared" si="35"/>
        <v>#REF!</v>
      </c>
      <c r="H492" s="15">
        <v>95405</v>
      </c>
      <c r="I492" s="14" t="s">
        <v>503</v>
      </c>
      <c r="J492" s="16">
        <v>12815.810000000001</v>
      </c>
      <c r="K492" s="16">
        <v>0</v>
      </c>
      <c r="L492" s="17">
        <f t="shared" si="39"/>
        <v>12815.810000000001</v>
      </c>
      <c r="N492" s="24">
        <v>95405</v>
      </c>
      <c r="O492" s="23" t="s">
        <v>503</v>
      </c>
      <c r="P492" s="25">
        <v>12815.810000000001</v>
      </c>
      <c r="Q492" s="25">
        <v>0</v>
      </c>
      <c r="R492" s="26">
        <v>12815.810000000001</v>
      </c>
    </row>
    <row r="493" spans="1:18">
      <c r="A493" s="10">
        <v>95411</v>
      </c>
      <c r="B493" t="s">
        <v>504</v>
      </c>
      <c r="C493" s="9">
        <f t="shared" si="36"/>
        <v>972794.30451199994</v>
      </c>
      <c r="D493" s="9">
        <f t="shared" si="37"/>
        <v>0</v>
      </c>
      <c r="E493" s="7">
        <f t="shared" si="38"/>
        <v>972794.30451199994</v>
      </c>
      <c r="F493" s="7" t="e">
        <f t="shared" si="35"/>
        <v>#REF!</v>
      </c>
      <c r="H493" s="15">
        <v>95411</v>
      </c>
      <c r="I493" s="14" t="s">
        <v>504</v>
      </c>
      <c r="J493" s="16">
        <v>981581.12</v>
      </c>
      <c r="K493" s="16">
        <v>0</v>
      </c>
      <c r="L493" s="17">
        <f t="shared" si="39"/>
        <v>981581.12</v>
      </c>
      <c r="N493" s="24">
        <v>95411</v>
      </c>
      <c r="O493" s="23" t="s">
        <v>504</v>
      </c>
      <c r="P493" s="25">
        <v>972794.30451199994</v>
      </c>
      <c r="Q493" s="25">
        <v>0</v>
      </c>
      <c r="R493" s="26">
        <v>972794.30451199994</v>
      </c>
    </row>
    <row r="494" spans="1:18">
      <c r="A494" s="10">
        <v>95413</v>
      </c>
      <c r="B494" t="s">
        <v>505</v>
      </c>
      <c r="C494" s="9">
        <f t="shared" si="36"/>
        <v>110189.92</v>
      </c>
      <c r="D494" s="9">
        <f t="shared" si="37"/>
        <v>154920.41999999998</v>
      </c>
      <c r="E494" s="7">
        <f t="shared" si="38"/>
        <v>265110.33999999997</v>
      </c>
      <c r="F494" s="7" t="e">
        <f t="shared" si="35"/>
        <v>#REF!</v>
      </c>
      <c r="H494" s="15">
        <v>95413</v>
      </c>
      <c r="I494" s="14" t="s">
        <v>505</v>
      </c>
      <c r="J494" s="16">
        <v>110189.92</v>
      </c>
      <c r="K494" s="16">
        <v>154920.41999999998</v>
      </c>
      <c r="L494" s="17">
        <f t="shared" si="39"/>
        <v>265110.33999999997</v>
      </c>
      <c r="N494" s="24">
        <v>95413</v>
      </c>
      <c r="O494" s="23" t="s">
        <v>505</v>
      </c>
      <c r="P494" s="25">
        <v>110189.92</v>
      </c>
      <c r="Q494" s="25">
        <v>154920.41999999998</v>
      </c>
      <c r="R494" s="26">
        <v>265110.33999999997</v>
      </c>
    </row>
    <row r="495" spans="1:18">
      <c r="A495" s="10">
        <v>95415</v>
      </c>
      <c r="B495" t="s">
        <v>506</v>
      </c>
      <c r="C495" s="9">
        <f t="shared" si="36"/>
        <v>33117.530000000006</v>
      </c>
      <c r="D495" s="9">
        <f t="shared" si="37"/>
        <v>0</v>
      </c>
      <c r="E495" s="7">
        <f t="shared" si="38"/>
        <v>33117.530000000006</v>
      </c>
      <c r="F495" s="7" t="e">
        <f t="shared" si="35"/>
        <v>#REF!</v>
      </c>
      <c r="H495" s="15">
        <v>95415</v>
      </c>
      <c r="I495" s="14" t="s">
        <v>506</v>
      </c>
      <c r="J495" s="16">
        <v>33117.530000000006</v>
      </c>
      <c r="K495" s="16">
        <v>0</v>
      </c>
      <c r="L495" s="17">
        <f t="shared" si="39"/>
        <v>33117.530000000006</v>
      </c>
      <c r="N495" s="24">
        <v>95415</v>
      </c>
      <c r="O495" s="23" t="s">
        <v>506</v>
      </c>
      <c r="P495" s="25">
        <v>33117.530000000006</v>
      </c>
      <c r="Q495" s="25">
        <v>0</v>
      </c>
      <c r="R495" s="26">
        <v>33117.530000000006</v>
      </c>
    </row>
    <row r="496" spans="1:18">
      <c r="A496" s="10">
        <v>95421</v>
      </c>
      <c r="B496" t="s">
        <v>507</v>
      </c>
      <c r="C496" s="9">
        <f t="shared" si="36"/>
        <v>13159.345136</v>
      </c>
      <c r="D496" s="9">
        <f t="shared" si="37"/>
        <v>0</v>
      </c>
      <c r="E496" s="7">
        <f t="shared" si="38"/>
        <v>13159.345136</v>
      </c>
      <c r="F496" s="7" t="e">
        <f t="shared" si="35"/>
        <v>#REF!</v>
      </c>
      <c r="H496" s="15">
        <v>95421</v>
      </c>
      <c r="I496" s="14" t="s">
        <v>507</v>
      </c>
      <c r="J496" s="16">
        <v>13343.420000000002</v>
      </c>
      <c r="K496" s="16">
        <v>0</v>
      </c>
      <c r="L496" s="17">
        <f t="shared" si="39"/>
        <v>13343.420000000002</v>
      </c>
      <c r="N496" s="24">
        <v>95421</v>
      </c>
      <c r="O496" s="23" t="s">
        <v>507</v>
      </c>
      <c r="P496" s="25">
        <v>13159.345136</v>
      </c>
      <c r="Q496" s="25">
        <v>0</v>
      </c>
      <c r="R496" s="26">
        <v>13159.345136</v>
      </c>
    </row>
    <row r="497" spans="1:18">
      <c r="A497" s="10">
        <v>95431</v>
      </c>
      <c r="B497" t="s">
        <v>508</v>
      </c>
      <c r="C497" s="9">
        <f t="shared" si="36"/>
        <v>59124.610000000008</v>
      </c>
      <c r="D497" s="9">
        <f t="shared" si="37"/>
        <v>0</v>
      </c>
      <c r="E497" s="7">
        <f t="shared" si="38"/>
        <v>59124.610000000008</v>
      </c>
      <c r="F497" s="7" t="e">
        <f t="shared" si="35"/>
        <v>#REF!</v>
      </c>
      <c r="H497" s="15">
        <v>95431</v>
      </c>
      <c r="I497" s="14" t="s">
        <v>508</v>
      </c>
      <c r="J497" s="16">
        <v>59124.610000000008</v>
      </c>
      <c r="K497" s="16">
        <v>0</v>
      </c>
      <c r="L497" s="17">
        <f t="shared" si="39"/>
        <v>59124.610000000008</v>
      </c>
      <c r="N497" s="24">
        <v>95431</v>
      </c>
      <c r="O497" s="23" t="s">
        <v>508</v>
      </c>
      <c r="P497" s="25">
        <v>59124.610000000008</v>
      </c>
      <c r="Q497" s="25">
        <v>0</v>
      </c>
      <c r="R497" s="26">
        <v>59124.610000000008</v>
      </c>
    </row>
    <row r="498" spans="1:18">
      <c r="A498" s="10">
        <v>95501</v>
      </c>
      <c r="B498" t="s">
        <v>509</v>
      </c>
      <c r="C498" s="9">
        <f t="shared" si="36"/>
        <v>1847352.8828719996</v>
      </c>
      <c r="D498" s="9">
        <f t="shared" si="37"/>
        <v>0</v>
      </c>
      <c r="E498" s="7">
        <f t="shared" si="38"/>
        <v>1847352.8828719996</v>
      </c>
      <c r="F498" s="7" t="e">
        <f t="shared" si="35"/>
        <v>#REF!</v>
      </c>
      <c r="H498" s="15">
        <v>95501</v>
      </c>
      <c r="I498" s="14" t="s">
        <v>509</v>
      </c>
      <c r="J498" s="16">
        <v>1858547.4399999997</v>
      </c>
      <c r="K498" s="16">
        <v>0</v>
      </c>
      <c r="L498" s="17">
        <f t="shared" si="39"/>
        <v>1858547.4399999997</v>
      </c>
      <c r="N498" s="24">
        <v>95501</v>
      </c>
      <c r="O498" s="23" t="s">
        <v>509</v>
      </c>
      <c r="P498" s="25">
        <v>1847352.8828719996</v>
      </c>
      <c r="Q498" s="25">
        <v>0</v>
      </c>
      <c r="R498" s="26">
        <v>1847352.8828719996</v>
      </c>
    </row>
    <row r="499" spans="1:18">
      <c r="A499" s="10">
        <v>95504</v>
      </c>
      <c r="B499" t="s">
        <v>510</v>
      </c>
      <c r="C499" s="9">
        <f t="shared" si="36"/>
        <v>5692.6</v>
      </c>
      <c r="D499" s="9">
        <f t="shared" si="37"/>
        <v>917.91</v>
      </c>
      <c r="E499" s="7">
        <f t="shared" si="38"/>
        <v>6610.51</v>
      </c>
      <c r="F499" s="7" t="e">
        <f t="shared" si="35"/>
        <v>#REF!</v>
      </c>
      <c r="H499" s="15">
        <v>95504</v>
      </c>
      <c r="I499" s="14" t="s">
        <v>510</v>
      </c>
      <c r="J499" s="16">
        <v>5692.6</v>
      </c>
      <c r="K499" s="16">
        <v>917.91</v>
      </c>
      <c r="L499" s="17">
        <f t="shared" si="39"/>
        <v>6610.51</v>
      </c>
      <c r="N499" s="24">
        <v>95504</v>
      </c>
      <c r="O499" s="23" t="s">
        <v>510</v>
      </c>
      <c r="P499" s="25">
        <v>5692.6</v>
      </c>
      <c r="Q499" s="25">
        <v>917.91</v>
      </c>
      <c r="R499" s="26">
        <v>6610.51</v>
      </c>
    </row>
    <row r="500" spans="1:18">
      <c r="A500" s="10">
        <v>95511</v>
      </c>
      <c r="B500" t="s">
        <v>511</v>
      </c>
      <c r="C500" s="9">
        <f t="shared" si="36"/>
        <v>443243.64819999994</v>
      </c>
      <c r="D500" s="9">
        <f t="shared" si="37"/>
        <v>0</v>
      </c>
      <c r="E500" s="7">
        <f t="shared" si="38"/>
        <v>443243.64819999994</v>
      </c>
      <c r="F500" s="7" t="e">
        <f t="shared" si="35"/>
        <v>#REF!</v>
      </c>
      <c r="H500" s="15">
        <v>95511</v>
      </c>
      <c r="I500" s="14" t="s">
        <v>511</v>
      </c>
      <c r="J500" s="16">
        <v>446786.79999999993</v>
      </c>
      <c r="K500" s="16">
        <v>0</v>
      </c>
      <c r="L500" s="17">
        <f t="shared" si="39"/>
        <v>446786.79999999993</v>
      </c>
      <c r="N500" s="24">
        <v>95511</v>
      </c>
      <c r="O500" s="23" t="s">
        <v>511</v>
      </c>
      <c r="P500" s="25">
        <v>443243.64819999994</v>
      </c>
      <c r="Q500" s="25">
        <v>0</v>
      </c>
      <c r="R500" s="26">
        <v>443243.64819999994</v>
      </c>
    </row>
    <row r="501" spans="1:18">
      <c r="A501" s="10">
        <v>95513</v>
      </c>
      <c r="B501" t="s">
        <v>512</v>
      </c>
      <c r="C501" s="9">
        <f t="shared" si="36"/>
        <v>29181.480000000003</v>
      </c>
      <c r="D501" s="9">
        <f t="shared" si="37"/>
        <v>0</v>
      </c>
      <c r="E501" s="7">
        <f t="shared" si="38"/>
        <v>29181.480000000003</v>
      </c>
      <c r="F501" s="7" t="e">
        <f t="shared" si="35"/>
        <v>#REF!</v>
      </c>
      <c r="H501" s="15">
        <v>95513</v>
      </c>
      <c r="I501" s="14" t="s">
        <v>512</v>
      </c>
      <c r="J501" s="16">
        <v>29181.480000000003</v>
      </c>
      <c r="K501" s="16">
        <v>0</v>
      </c>
      <c r="L501" s="17">
        <f t="shared" si="39"/>
        <v>29181.480000000003</v>
      </c>
      <c r="N501" s="24">
        <v>95513</v>
      </c>
      <c r="O501" s="23" t="s">
        <v>512</v>
      </c>
      <c r="P501" s="25">
        <v>29181.480000000003</v>
      </c>
      <c r="Q501" s="25">
        <v>0</v>
      </c>
      <c r="R501" s="26">
        <v>29181.480000000003</v>
      </c>
    </row>
    <row r="502" spans="1:18">
      <c r="A502" s="10">
        <v>95517</v>
      </c>
      <c r="B502" t="s">
        <v>513</v>
      </c>
      <c r="C502" s="9">
        <f t="shared" si="36"/>
        <v>10886.850000000002</v>
      </c>
      <c r="D502" s="9">
        <f t="shared" si="37"/>
        <v>0</v>
      </c>
      <c r="E502" s="7">
        <f t="shared" si="38"/>
        <v>10886.850000000002</v>
      </c>
      <c r="F502" s="7" t="e">
        <f t="shared" si="35"/>
        <v>#REF!</v>
      </c>
      <c r="H502" s="15">
        <v>95517</v>
      </c>
      <c r="I502" s="14" t="s">
        <v>513</v>
      </c>
      <c r="J502" s="16">
        <v>10886.850000000002</v>
      </c>
      <c r="K502" s="16">
        <v>0</v>
      </c>
      <c r="L502" s="17">
        <f t="shared" si="39"/>
        <v>10886.850000000002</v>
      </c>
      <c r="N502" s="24">
        <v>95517</v>
      </c>
      <c r="O502" s="23" t="s">
        <v>513</v>
      </c>
      <c r="P502" s="25">
        <v>10886.850000000002</v>
      </c>
      <c r="Q502" s="25">
        <v>0</v>
      </c>
      <c r="R502" s="26">
        <v>10886.850000000002</v>
      </c>
    </row>
    <row r="503" spans="1:18">
      <c r="A503" s="10">
        <v>95601</v>
      </c>
      <c r="B503" t="s">
        <v>514</v>
      </c>
      <c r="C503" s="9">
        <f t="shared" si="36"/>
        <v>1026095.348376</v>
      </c>
      <c r="D503" s="9">
        <f t="shared" si="37"/>
        <v>0</v>
      </c>
      <c r="E503" s="7">
        <f t="shared" si="38"/>
        <v>1026095.348376</v>
      </c>
      <c r="F503" s="7" t="e">
        <f t="shared" si="35"/>
        <v>#REF!</v>
      </c>
      <c r="H503" s="15">
        <v>95601</v>
      </c>
      <c r="I503" s="14" t="s">
        <v>514</v>
      </c>
      <c r="J503" s="16">
        <v>1032035.37</v>
      </c>
      <c r="K503" s="16">
        <v>0</v>
      </c>
      <c r="L503" s="17">
        <f t="shared" si="39"/>
        <v>1032035.37</v>
      </c>
      <c r="N503" s="24">
        <v>95601</v>
      </c>
      <c r="O503" s="23" t="s">
        <v>514</v>
      </c>
      <c r="P503" s="25">
        <v>1026095.348376</v>
      </c>
      <c r="Q503" s="25">
        <v>0</v>
      </c>
      <c r="R503" s="26">
        <v>1026095.348376</v>
      </c>
    </row>
    <row r="504" spans="1:18">
      <c r="A504" s="10">
        <v>95611</v>
      </c>
      <c r="B504" t="s">
        <v>515</v>
      </c>
      <c r="C504" s="9">
        <f t="shared" si="36"/>
        <v>163874.52432</v>
      </c>
      <c r="D504" s="9">
        <f t="shared" si="37"/>
        <v>0</v>
      </c>
      <c r="E504" s="7">
        <f t="shared" si="38"/>
        <v>163874.52432</v>
      </c>
      <c r="F504" s="7" t="e">
        <f t="shared" si="35"/>
        <v>#REF!</v>
      </c>
      <c r="H504" s="15">
        <v>95611</v>
      </c>
      <c r="I504" s="14" t="s">
        <v>515</v>
      </c>
      <c r="J504" s="16">
        <v>166054.98000000001</v>
      </c>
      <c r="K504" s="16">
        <v>0</v>
      </c>
      <c r="L504" s="17">
        <f t="shared" si="39"/>
        <v>166054.98000000001</v>
      </c>
      <c r="N504" s="24">
        <v>95611</v>
      </c>
      <c r="O504" s="23" t="s">
        <v>515</v>
      </c>
      <c r="P504" s="25">
        <v>163874.52432</v>
      </c>
      <c r="Q504" s="25">
        <v>0</v>
      </c>
      <c r="R504" s="26">
        <v>163874.52432</v>
      </c>
    </row>
    <row r="505" spans="1:18">
      <c r="A505" s="10">
        <v>95617</v>
      </c>
      <c r="B505" t="s">
        <v>516</v>
      </c>
      <c r="C505" s="9">
        <f t="shared" si="36"/>
        <v>8283.84</v>
      </c>
      <c r="D505" s="9">
        <f t="shared" si="37"/>
        <v>0</v>
      </c>
      <c r="E505" s="7">
        <f t="shared" si="38"/>
        <v>8283.84</v>
      </c>
      <c r="F505" s="7" t="e">
        <f t="shared" si="35"/>
        <v>#REF!</v>
      </c>
      <c r="H505" s="15">
        <v>95617</v>
      </c>
      <c r="I505" s="14" t="s">
        <v>516</v>
      </c>
      <c r="J505" s="16">
        <v>8283.84</v>
      </c>
      <c r="K505" s="16">
        <v>0</v>
      </c>
      <c r="L505" s="17">
        <f t="shared" si="39"/>
        <v>8283.84</v>
      </c>
      <c r="N505" s="24">
        <v>95617</v>
      </c>
      <c r="O505" s="23" t="s">
        <v>516</v>
      </c>
      <c r="P505" s="25">
        <v>8283.84</v>
      </c>
      <c r="Q505" s="25">
        <v>0</v>
      </c>
      <c r="R505" s="26">
        <v>8283.84</v>
      </c>
    </row>
    <row r="506" spans="1:18">
      <c r="A506" s="10">
        <v>95621</v>
      </c>
      <c r="B506" t="s">
        <v>517</v>
      </c>
      <c r="C506" s="9">
        <f t="shared" si="36"/>
        <v>206470.74601600002</v>
      </c>
      <c r="D506" s="9">
        <f t="shared" si="37"/>
        <v>0</v>
      </c>
      <c r="E506" s="7">
        <f t="shared" si="38"/>
        <v>206470.74601600002</v>
      </c>
      <c r="F506" s="7" t="e">
        <f t="shared" si="35"/>
        <v>#REF!</v>
      </c>
      <c r="H506" s="15">
        <v>95621</v>
      </c>
      <c r="I506" s="14" t="s">
        <v>517</v>
      </c>
      <c r="J506" s="16">
        <v>207788.98</v>
      </c>
      <c r="K506" s="16">
        <v>0</v>
      </c>
      <c r="L506" s="17">
        <f t="shared" si="39"/>
        <v>207788.98</v>
      </c>
      <c r="N506" s="24">
        <v>95621</v>
      </c>
      <c r="O506" s="23" t="s">
        <v>517</v>
      </c>
      <c r="P506" s="25">
        <v>206470.74601600002</v>
      </c>
      <c r="Q506" s="25">
        <v>0</v>
      </c>
      <c r="R506" s="26">
        <v>206470.74601600002</v>
      </c>
    </row>
    <row r="507" spans="1:18">
      <c r="A507" s="10">
        <v>95701</v>
      </c>
      <c r="B507" t="s">
        <v>518</v>
      </c>
      <c r="C507" s="9">
        <f t="shared" si="36"/>
        <v>531204.68257599999</v>
      </c>
      <c r="D507" s="9">
        <f t="shared" si="37"/>
        <v>0</v>
      </c>
      <c r="E507" s="7">
        <f t="shared" si="38"/>
        <v>531204.68257599999</v>
      </c>
      <c r="F507" s="7" t="e">
        <f t="shared" si="35"/>
        <v>#REF!</v>
      </c>
      <c r="H507" s="15">
        <v>95701</v>
      </c>
      <c r="I507" s="14" t="s">
        <v>518</v>
      </c>
      <c r="J507" s="16">
        <v>533186.56999999995</v>
      </c>
      <c r="K507" s="16">
        <v>0</v>
      </c>
      <c r="L507" s="17">
        <f t="shared" si="39"/>
        <v>533186.56999999995</v>
      </c>
      <c r="N507" s="24">
        <v>95701</v>
      </c>
      <c r="O507" s="23" t="s">
        <v>518</v>
      </c>
      <c r="P507" s="25">
        <v>531204.68257599999</v>
      </c>
      <c r="Q507" s="25">
        <v>0</v>
      </c>
      <c r="R507" s="26">
        <v>531204.68257599999</v>
      </c>
    </row>
    <row r="508" spans="1:18">
      <c r="A508" s="10">
        <v>95711</v>
      </c>
      <c r="B508" t="s">
        <v>519</v>
      </c>
      <c r="C508" s="9">
        <f t="shared" si="36"/>
        <v>49483.506496000002</v>
      </c>
      <c r="D508" s="9">
        <f t="shared" si="37"/>
        <v>0</v>
      </c>
      <c r="E508" s="7">
        <f t="shared" si="38"/>
        <v>49483.506496000002</v>
      </c>
      <c r="F508" s="7" t="e">
        <f t="shared" si="35"/>
        <v>#REF!</v>
      </c>
      <c r="H508" s="15">
        <v>95711</v>
      </c>
      <c r="I508" s="14" t="s">
        <v>519</v>
      </c>
      <c r="J508" s="16">
        <v>49960.09</v>
      </c>
      <c r="K508" s="16">
        <v>0</v>
      </c>
      <c r="L508" s="17">
        <f t="shared" si="39"/>
        <v>49960.09</v>
      </c>
      <c r="N508" s="24">
        <v>95711</v>
      </c>
      <c r="O508" s="23" t="s">
        <v>519</v>
      </c>
      <c r="P508" s="25">
        <v>49483.506496000002</v>
      </c>
      <c r="Q508" s="25">
        <v>0</v>
      </c>
      <c r="R508" s="26">
        <v>49483.506496000002</v>
      </c>
    </row>
    <row r="509" spans="1:18">
      <c r="A509" s="10">
        <v>95721</v>
      </c>
      <c r="B509" t="s">
        <v>520</v>
      </c>
      <c r="C509" s="9">
        <f t="shared" si="36"/>
        <v>19069.734423999998</v>
      </c>
      <c r="D509" s="9">
        <f t="shared" si="37"/>
        <v>0</v>
      </c>
      <c r="E509" s="7">
        <f t="shared" si="38"/>
        <v>19069.734423999998</v>
      </c>
      <c r="F509" s="7" t="e">
        <f t="shared" si="35"/>
        <v>#REF!</v>
      </c>
      <c r="H509" s="15">
        <v>95721</v>
      </c>
      <c r="I509" s="14" t="s">
        <v>520</v>
      </c>
      <c r="J509" s="16">
        <v>19191.870000000003</v>
      </c>
      <c r="K509" s="16">
        <v>0</v>
      </c>
      <c r="L509" s="17">
        <f t="shared" si="39"/>
        <v>19191.870000000003</v>
      </c>
      <c r="N509" s="24">
        <v>95721</v>
      </c>
      <c r="O509" s="23" t="s">
        <v>520</v>
      </c>
      <c r="P509" s="25">
        <v>19069.734423999998</v>
      </c>
      <c r="Q509" s="25">
        <v>0</v>
      </c>
      <c r="R509" s="26">
        <v>19069.734423999998</v>
      </c>
    </row>
    <row r="510" spans="1:18">
      <c r="A510" s="10">
        <v>95733</v>
      </c>
      <c r="B510" t="s">
        <v>521</v>
      </c>
      <c r="C510" s="9">
        <f t="shared" si="36"/>
        <v>6604.43</v>
      </c>
      <c r="D510" s="9">
        <f t="shared" si="37"/>
        <v>0</v>
      </c>
      <c r="E510" s="7">
        <f t="shared" si="38"/>
        <v>6604.43</v>
      </c>
      <c r="F510" s="7" t="e">
        <f t="shared" si="35"/>
        <v>#REF!</v>
      </c>
      <c r="H510" s="15">
        <v>95733</v>
      </c>
      <c r="I510" s="14" t="s">
        <v>521</v>
      </c>
      <c r="J510" s="16">
        <v>6604.43</v>
      </c>
      <c r="K510" s="16">
        <v>0</v>
      </c>
      <c r="L510" s="17">
        <f t="shared" si="39"/>
        <v>6604.43</v>
      </c>
      <c r="N510" s="24">
        <v>95733</v>
      </c>
      <c r="O510" s="23" t="s">
        <v>521</v>
      </c>
      <c r="P510" s="25">
        <v>6604.43</v>
      </c>
      <c r="Q510" s="25">
        <v>0</v>
      </c>
      <c r="R510" s="26">
        <v>6604.43</v>
      </c>
    </row>
    <row r="511" spans="1:18">
      <c r="A511" s="10">
        <v>95801</v>
      </c>
      <c r="B511" t="s">
        <v>522</v>
      </c>
      <c r="C511" s="9">
        <f t="shared" si="36"/>
        <v>389832.433104</v>
      </c>
      <c r="D511" s="9">
        <f t="shared" si="37"/>
        <v>0</v>
      </c>
      <c r="E511" s="7">
        <f t="shared" si="38"/>
        <v>389832.433104</v>
      </c>
      <c r="F511" s="7" t="e">
        <f t="shared" si="35"/>
        <v>#REF!</v>
      </c>
      <c r="H511" s="15">
        <v>95801</v>
      </c>
      <c r="I511" s="14" t="s">
        <v>522</v>
      </c>
      <c r="J511" s="16">
        <v>393237.83</v>
      </c>
      <c r="K511" s="16">
        <v>0</v>
      </c>
      <c r="L511" s="17">
        <f t="shared" si="39"/>
        <v>393237.83</v>
      </c>
      <c r="N511" s="24">
        <v>95801</v>
      </c>
      <c r="O511" s="23" t="s">
        <v>522</v>
      </c>
      <c r="P511" s="25">
        <v>389832.433104</v>
      </c>
      <c r="Q511" s="25">
        <v>0</v>
      </c>
      <c r="R511" s="26">
        <v>389832.433104</v>
      </c>
    </row>
    <row r="512" spans="1:18">
      <c r="A512" s="10">
        <v>95802</v>
      </c>
      <c r="B512" t="s">
        <v>523</v>
      </c>
      <c r="C512" s="9">
        <f t="shared" si="36"/>
        <v>4269.8999999999996</v>
      </c>
      <c r="D512" s="9">
        <f t="shared" si="37"/>
        <v>0</v>
      </c>
      <c r="E512" s="7">
        <f t="shared" si="38"/>
        <v>4269.8999999999996</v>
      </c>
      <c r="F512" s="7" t="e">
        <f t="shared" si="35"/>
        <v>#REF!</v>
      </c>
      <c r="H512" s="15">
        <v>95802</v>
      </c>
      <c r="I512" s="14" t="s">
        <v>523</v>
      </c>
      <c r="J512" s="16">
        <v>4269.8999999999996</v>
      </c>
      <c r="K512" s="16">
        <v>0</v>
      </c>
      <c r="L512" s="17">
        <f t="shared" si="39"/>
        <v>4269.8999999999996</v>
      </c>
      <c r="N512" s="24">
        <v>95802</v>
      </c>
      <c r="O512" s="23" t="s">
        <v>523</v>
      </c>
      <c r="P512" s="25">
        <v>4269.8999999999996</v>
      </c>
      <c r="Q512" s="25">
        <v>0</v>
      </c>
      <c r="R512" s="26">
        <v>4269.8999999999996</v>
      </c>
    </row>
    <row r="513" spans="1:18">
      <c r="A513" s="10">
        <v>95804</v>
      </c>
      <c r="B513" t="s">
        <v>524</v>
      </c>
      <c r="C513" s="9">
        <f t="shared" si="36"/>
        <v>7213.54</v>
      </c>
      <c r="D513" s="9">
        <f t="shared" si="37"/>
        <v>0</v>
      </c>
      <c r="E513" s="7">
        <f t="shared" si="38"/>
        <v>7213.54</v>
      </c>
      <c r="F513" s="7" t="e">
        <f t="shared" si="35"/>
        <v>#REF!</v>
      </c>
      <c r="H513" s="15">
        <v>95804</v>
      </c>
      <c r="I513" s="14" t="s">
        <v>524</v>
      </c>
      <c r="J513" s="16">
        <v>7213.54</v>
      </c>
      <c r="K513" s="16">
        <v>0</v>
      </c>
      <c r="L513" s="17">
        <f t="shared" si="39"/>
        <v>7213.54</v>
      </c>
      <c r="N513" s="24">
        <v>95804</v>
      </c>
      <c r="O513" s="23" t="s">
        <v>524</v>
      </c>
      <c r="P513" s="25">
        <v>7213.54</v>
      </c>
      <c r="Q513" s="25">
        <v>0</v>
      </c>
      <c r="R513" s="26">
        <v>7213.54</v>
      </c>
    </row>
    <row r="514" spans="1:18">
      <c r="A514" s="10">
        <v>95811</v>
      </c>
      <c r="B514" t="s">
        <v>525</v>
      </c>
      <c r="C514" s="9">
        <f t="shared" si="36"/>
        <v>204433.58471200001</v>
      </c>
      <c r="D514" s="9">
        <f t="shared" si="37"/>
        <v>0</v>
      </c>
      <c r="E514" s="7">
        <f t="shared" si="38"/>
        <v>204433.58471200001</v>
      </c>
      <c r="F514" s="7" t="e">
        <f t="shared" ref="F514:F577" si="40">ROUND($F$889*(D514/$D$889),2)</f>
        <v>#REF!</v>
      </c>
      <c r="H514" s="15">
        <v>95811</v>
      </c>
      <c r="I514" s="14" t="s">
        <v>525</v>
      </c>
      <c r="J514" s="16">
        <v>206476.23</v>
      </c>
      <c r="K514" s="16">
        <v>0</v>
      </c>
      <c r="L514" s="17">
        <f t="shared" si="39"/>
        <v>206476.23</v>
      </c>
      <c r="N514" s="24">
        <v>95811</v>
      </c>
      <c r="O514" s="23" t="s">
        <v>525</v>
      </c>
      <c r="P514" s="25">
        <v>204433.58471200001</v>
      </c>
      <c r="Q514" s="25">
        <v>0</v>
      </c>
      <c r="R514" s="26">
        <v>204433.58471200001</v>
      </c>
    </row>
    <row r="515" spans="1:18">
      <c r="A515" s="10">
        <v>95813</v>
      </c>
      <c r="B515" t="s">
        <v>526</v>
      </c>
      <c r="C515" s="9">
        <f t="shared" ref="C515:C578" si="41">VLOOKUP(A515,$N$2:$R$887,3,FALSE)</f>
        <v>24438.18</v>
      </c>
      <c r="D515" s="9">
        <f t="shared" ref="D515:D578" si="42">VLOOKUP(A515,$N$2:$R$887,4,FALSE)</f>
        <v>39993.170000000006</v>
      </c>
      <c r="E515" s="7">
        <f t="shared" ref="E515:E578" si="43">C515+D515</f>
        <v>64431.350000000006</v>
      </c>
      <c r="F515" s="7" t="e">
        <f t="shared" si="40"/>
        <v>#REF!</v>
      </c>
      <c r="H515" s="15">
        <v>95813</v>
      </c>
      <c r="I515" s="14" t="s">
        <v>526</v>
      </c>
      <c r="J515" s="16">
        <v>24438.18</v>
      </c>
      <c r="K515" s="16">
        <v>39993.170000000006</v>
      </c>
      <c r="L515" s="17">
        <f t="shared" si="39"/>
        <v>64431.350000000006</v>
      </c>
      <c r="N515" s="24">
        <v>95813</v>
      </c>
      <c r="O515" s="23" t="s">
        <v>526</v>
      </c>
      <c r="P515" s="25">
        <v>24438.18</v>
      </c>
      <c r="Q515" s="25">
        <v>39993.170000000006</v>
      </c>
      <c r="R515" s="26">
        <v>64431.350000000006</v>
      </c>
    </row>
    <row r="516" spans="1:18">
      <c r="A516" s="10">
        <v>95821</v>
      </c>
      <c r="B516" t="s">
        <v>527</v>
      </c>
      <c r="C516" s="9">
        <f t="shared" si="41"/>
        <v>1652.3099999999995</v>
      </c>
      <c r="D516" s="9">
        <f t="shared" si="42"/>
        <v>1804.5599999999997</v>
      </c>
      <c r="E516" s="7">
        <f t="shared" si="43"/>
        <v>3456.869999999999</v>
      </c>
      <c r="F516" s="7" t="e">
        <f t="shared" si="40"/>
        <v>#REF!</v>
      </c>
      <c r="H516" s="15">
        <v>95821</v>
      </c>
      <c r="I516" s="14" t="s">
        <v>527</v>
      </c>
      <c r="J516" s="16">
        <v>1652.3099999999995</v>
      </c>
      <c r="K516" s="16">
        <v>1804.5599999999997</v>
      </c>
      <c r="L516" s="17">
        <f t="shared" si="39"/>
        <v>3456.869999999999</v>
      </c>
      <c r="N516" s="24">
        <v>95821</v>
      </c>
      <c r="O516" s="23" t="s">
        <v>527</v>
      </c>
      <c r="P516" s="25">
        <v>1652.3099999999995</v>
      </c>
      <c r="Q516" s="25">
        <v>1804.5599999999997</v>
      </c>
      <c r="R516" s="26">
        <v>3456.869999999999</v>
      </c>
    </row>
    <row r="517" spans="1:18">
      <c r="A517" s="10">
        <v>95831</v>
      </c>
      <c r="B517" t="s">
        <v>528</v>
      </c>
      <c r="C517" s="9">
        <f t="shared" si="41"/>
        <v>10442.099999999999</v>
      </c>
      <c r="D517" s="9">
        <f t="shared" si="42"/>
        <v>7606.3299999999981</v>
      </c>
      <c r="E517" s="7">
        <f t="shared" si="43"/>
        <v>18048.429999999997</v>
      </c>
      <c r="F517" s="7" t="e">
        <f t="shared" si="40"/>
        <v>#REF!</v>
      </c>
      <c r="H517" s="15">
        <v>95831</v>
      </c>
      <c r="I517" s="14" t="s">
        <v>528</v>
      </c>
      <c r="J517" s="16">
        <v>10442.099999999999</v>
      </c>
      <c r="K517" s="16">
        <v>7606.3299999999981</v>
      </c>
      <c r="L517" s="17">
        <f t="shared" si="39"/>
        <v>18048.429999999997</v>
      </c>
      <c r="N517" s="24">
        <v>95831</v>
      </c>
      <c r="O517" s="23" t="s">
        <v>528</v>
      </c>
      <c r="P517" s="25">
        <v>10442.099999999999</v>
      </c>
      <c r="Q517" s="25">
        <v>7606.3299999999981</v>
      </c>
      <c r="R517" s="26">
        <v>18048.429999999997</v>
      </c>
    </row>
    <row r="518" spans="1:18">
      <c r="A518" s="10">
        <v>95841</v>
      </c>
      <c r="B518" t="s">
        <v>529</v>
      </c>
      <c r="C518" s="9">
        <f t="shared" si="41"/>
        <v>9218.66</v>
      </c>
      <c r="D518" s="9">
        <f t="shared" si="42"/>
        <v>0</v>
      </c>
      <c r="E518" s="7">
        <f t="shared" si="43"/>
        <v>9218.66</v>
      </c>
      <c r="F518" s="7" t="e">
        <f t="shared" si="40"/>
        <v>#REF!</v>
      </c>
      <c r="H518" s="15">
        <v>95841</v>
      </c>
      <c r="I518" s="14" t="s">
        <v>529</v>
      </c>
      <c r="J518" s="16">
        <v>9218.66</v>
      </c>
      <c r="K518" s="16">
        <v>0</v>
      </c>
      <c r="L518" s="17">
        <f t="shared" si="39"/>
        <v>9218.66</v>
      </c>
      <c r="N518" s="24">
        <v>95841</v>
      </c>
      <c r="O518" s="23" t="s">
        <v>529</v>
      </c>
      <c r="P518" s="25">
        <v>9218.66</v>
      </c>
      <c r="Q518" s="25">
        <v>0</v>
      </c>
      <c r="R518" s="26">
        <v>9218.66</v>
      </c>
    </row>
    <row r="519" spans="1:18">
      <c r="A519" s="10">
        <v>95851</v>
      </c>
      <c r="B519" t="s">
        <v>530</v>
      </c>
      <c r="C519" s="9">
        <f t="shared" si="41"/>
        <v>59510.660088000004</v>
      </c>
      <c r="D519" s="9">
        <f t="shared" si="42"/>
        <v>80186.81</v>
      </c>
      <c r="E519" s="7">
        <f t="shared" si="43"/>
        <v>139697.470088</v>
      </c>
      <c r="F519" s="7" t="e">
        <f t="shared" si="40"/>
        <v>#REF!</v>
      </c>
      <c r="H519" s="15">
        <v>95851</v>
      </c>
      <c r="I519" s="14" t="s">
        <v>530</v>
      </c>
      <c r="J519" s="16">
        <v>60334.229999999996</v>
      </c>
      <c r="K519" s="16">
        <v>80186.81</v>
      </c>
      <c r="L519" s="17">
        <f t="shared" si="39"/>
        <v>140521.03999999998</v>
      </c>
      <c r="N519" s="24">
        <v>95851</v>
      </c>
      <c r="O519" s="23" t="s">
        <v>530</v>
      </c>
      <c r="P519" s="25">
        <v>59510.660088000004</v>
      </c>
      <c r="Q519" s="25">
        <v>80186.81</v>
      </c>
      <c r="R519" s="26">
        <v>139697.470088</v>
      </c>
    </row>
    <row r="520" spans="1:18">
      <c r="A520" s="10">
        <v>95853</v>
      </c>
      <c r="B520" t="s">
        <v>531</v>
      </c>
      <c r="C520" s="9">
        <f t="shared" si="41"/>
        <v>14493.010000000002</v>
      </c>
      <c r="D520" s="9">
        <f t="shared" si="42"/>
        <v>0</v>
      </c>
      <c r="E520" s="7">
        <f t="shared" si="43"/>
        <v>14493.010000000002</v>
      </c>
      <c r="F520" s="7" t="e">
        <f t="shared" si="40"/>
        <v>#REF!</v>
      </c>
      <c r="H520" s="15">
        <v>95853</v>
      </c>
      <c r="I520" s="14" t="s">
        <v>531</v>
      </c>
      <c r="J520" s="16">
        <v>14493.010000000002</v>
      </c>
      <c r="K520" s="16">
        <v>0</v>
      </c>
      <c r="L520" s="17">
        <f t="shared" ref="L520:L583" si="44">J520+K520</f>
        <v>14493.010000000002</v>
      </c>
      <c r="N520" s="24">
        <v>95853</v>
      </c>
      <c r="O520" s="23" t="s">
        <v>531</v>
      </c>
      <c r="P520" s="25">
        <v>14493.010000000002</v>
      </c>
      <c r="Q520" s="25">
        <v>0</v>
      </c>
      <c r="R520" s="26">
        <v>14493.010000000002</v>
      </c>
    </row>
    <row r="521" spans="1:18">
      <c r="A521" s="10">
        <v>95901</v>
      </c>
      <c r="B521" t="s">
        <v>532</v>
      </c>
      <c r="C521" s="9">
        <f t="shared" si="41"/>
        <v>727047.21992800001</v>
      </c>
      <c r="D521" s="9">
        <f t="shared" si="42"/>
        <v>0</v>
      </c>
      <c r="E521" s="7">
        <f t="shared" si="43"/>
        <v>727047.21992800001</v>
      </c>
      <c r="F521" s="7" t="e">
        <f t="shared" si="40"/>
        <v>#REF!</v>
      </c>
      <c r="H521" s="15">
        <v>95901</v>
      </c>
      <c r="I521" s="14" t="s">
        <v>532</v>
      </c>
      <c r="J521" s="16">
        <v>731176.67</v>
      </c>
      <c r="K521" s="16">
        <v>0</v>
      </c>
      <c r="L521" s="17">
        <f t="shared" si="44"/>
        <v>731176.67</v>
      </c>
      <c r="N521" s="24">
        <v>95901</v>
      </c>
      <c r="O521" s="23" t="s">
        <v>532</v>
      </c>
      <c r="P521" s="25">
        <v>727047.21992800001</v>
      </c>
      <c r="Q521" s="25">
        <v>0</v>
      </c>
      <c r="R521" s="26">
        <v>727047.21992800001</v>
      </c>
    </row>
    <row r="522" spans="1:18">
      <c r="A522" s="10">
        <v>95908</v>
      </c>
      <c r="B522" t="s">
        <v>533</v>
      </c>
      <c r="C522" s="9">
        <f t="shared" si="41"/>
        <v>19846.18</v>
      </c>
      <c r="D522" s="9">
        <f t="shared" si="42"/>
        <v>0</v>
      </c>
      <c r="E522" s="7">
        <f t="shared" si="43"/>
        <v>19846.18</v>
      </c>
      <c r="F522" s="7" t="e">
        <f t="shared" si="40"/>
        <v>#REF!</v>
      </c>
      <c r="H522" s="15">
        <v>95908</v>
      </c>
      <c r="I522" s="14" t="s">
        <v>533</v>
      </c>
      <c r="J522" s="16">
        <v>19846.18</v>
      </c>
      <c r="K522" s="16">
        <v>0</v>
      </c>
      <c r="L522" s="17">
        <f t="shared" si="44"/>
        <v>19846.18</v>
      </c>
      <c r="N522" s="24">
        <v>95908</v>
      </c>
      <c r="O522" s="23" t="s">
        <v>533</v>
      </c>
      <c r="P522" s="25">
        <v>19846.18</v>
      </c>
      <c r="Q522" s="25">
        <v>0</v>
      </c>
      <c r="R522" s="26">
        <v>19846.18</v>
      </c>
    </row>
    <row r="523" spans="1:18">
      <c r="A523" s="10">
        <v>95911</v>
      </c>
      <c r="B523" t="s">
        <v>534</v>
      </c>
      <c r="C523" s="9">
        <f t="shared" si="41"/>
        <v>228620.954688</v>
      </c>
      <c r="D523" s="9">
        <f t="shared" si="42"/>
        <v>0</v>
      </c>
      <c r="E523" s="7">
        <f t="shared" si="43"/>
        <v>228620.954688</v>
      </c>
      <c r="F523" s="7" t="e">
        <f t="shared" si="40"/>
        <v>#REF!</v>
      </c>
      <c r="H523" s="15">
        <v>95911</v>
      </c>
      <c r="I523" s="14" t="s">
        <v>534</v>
      </c>
      <c r="J523" s="16">
        <v>231007.91</v>
      </c>
      <c r="K523" s="16">
        <v>0</v>
      </c>
      <c r="L523" s="17">
        <f t="shared" si="44"/>
        <v>231007.91</v>
      </c>
      <c r="N523" s="24">
        <v>95911</v>
      </c>
      <c r="O523" s="23" t="s">
        <v>534</v>
      </c>
      <c r="P523" s="25">
        <v>228620.954688</v>
      </c>
      <c r="Q523" s="25">
        <v>0</v>
      </c>
      <c r="R523" s="26">
        <v>228620.954688</v>
      </c>
    </row>
    <row r="524" spans="1:18">
      <c r="A524" s="10">
        <v>95917</v>
      </c>
      <c r="B524" t="s">
        <v>535</v>
      </c>
      <c r="C524" s="9">
        <f t="shared" si="41"/>
        <v>10831.039999999999</v>
      </c>
      <c r="D524" s="9">
        <f t="shared" si="42"/>
        <v>0</v>
      </c>
      <c r="E524" s="7">
        <f t="shared" si="43"/>
        <v>10831.039999999999</v>
      </c>
      <c r="F524" s="7" t="e">
        <f t="shared" si="40"/>
        <v>#REF!</v>
      </c>
      <c r="H524" s="15">
        <v>95917</v>
      </c>
      <c r="I524" s="14" t="s">
        <v>535</v>
      </c>
      <c r="J524" s="16">
        <v>10831.039999999999</v>
      </c>
      <c r="K524" s="16">
        <v>0</v>
      </c>
      <c r="L524" s="17">
        <f t="shared" si="44"/>
        <v>10831.039999999999</v>
      </c>
      <c r="N524" s="24">
        <v>95917</v>
      </c>
      <c r="O524" s="23" t="s">
        <v>535</v>
      </c>
      <c r="P524" s="25">
        <v>10831.039999999999</v>
      </c>
      <c r="Q524" s="25">
        <v>0</v>
      </c>
      <c r="R524" s="26">
        <v>10831.039999999999</v>
      </c>
    </row>
    <row r="525" spans="1:18">
      <c r="A525" s="10">
        <v>95921</v>
      </c>
      <c r="B525" t="s">
        <v>536</v>
      </c>
      <c r="C525" s="9">
        <f t="shared" si="41"/>
        <v>16356.746536000002</v>
      </c>
      <c r="D525" s="9">
        <f t="shared" si="42"/>
        <v>0</v>
      </c>
      <c r="E525" s="7">
        <f t="shared" si="43"/>
        <v>16356.746536000002</v>
      </c>
      <c r="F525" s="7" t="e">
        <f t="shared" si="40"/>
        <v>#REF!</v>
      </c>
      <c r="H525" s="15">
        <v>95921</v>
      </c>
      <c r="I525" s="14" t="s">
        <v>536</v>
      </c>
      <c r="J525" s="16">
        <v>16574.940000000002</v>
      </c>
      <c r="K525" s="16">
        <v>0</v>
      </c>
      <c r="L525" s="17">
        <f t="shared" si="44"/>
        <v>16574.940000000002</v>
      </c>
      <c r="N525" s="24">
        <v>95921</v>
      </c>
      <c r="O525" s="23" t="s">
        <v>536</v>
      </c>
      <c r="P525" s="25">
        <v>16356.746536000002</v>
      </c>
      <c r="Q525" s="25">
        <v>0</v>
      </c>
      <c r="R525" s="26">
        <v>16356.746536000002</v>
      </c>
    </row>
    <row r="526" spans="1:18">
      <c r="A526" s="10">
        <v>96001</v>
      </c>
      <c r="B526" t="s">
        <v>537</v>
      </c>
      <c r="C526" s="9">
        <f t="shared" si="41"/>
        <v>17798293.336496003</v>
      </c>
      <c r="D526" s="9">
        <f t="shared" si="42"/>
        <v>0</v>
      </c>
      <c r="E526" s="7">
        <f t="shared" si="43"/>
        <v>17798293.336496003</v>
      </c>
      <c r="F526" s="7" t="e">
        <f t="shared" si="40"/>
        <v>#REF!</v>
      </c>
      <c r="H526" s="15">
        <v>96001</v>
      </c>
      <c r="I526" s="14" t="s">
        <v>537</v>
      </c>
      <c r="J526" s="16">
        <v>17848923.350000005</v>
      </c>
      <c r="K526" s="16">
        <v>0</v>
      </c>
      <c r="L526" s="17">
        <f t="shared" si="44"/>
        <v>17848923.350000005</v>
      </c>
      <c r="N526" s="24">
        <v>96001</v>
      </c>
      <c r="O526" s="23" t="s">
        <v>537</v>
      </c>
      <c r="P526" s="25">
        <v>17798293.336496003</v>
      </c>
      <c r="Q526" s="25">
        <v>0</v>
      </c>
      <c r="R526" s="26">
        <v>17798293.336496003</v>
      </c>
    </row>
    <row r="527" spans="1:18">
      <c r="A527" s="10">
        <v>96003</v>
      </c>
      <c r="B527" t="s">
        <v>538</v>
      </c>
      <c r="C527" s="9">
        <f t="shared" si="41"/>
        <v>653522.28</v>
      </c>
      <c r="D527" s="9">
        <f t="shared" si="42"/>
        <v>0</v>
      </c>
      <c r="E527" s="7">
        <f t="shared" si="43"/>
        <v>653522.28</v>
      </c>
      <c r="F527" s="7" t="e">
        <f t="shared" si="40"/>
        <v>#REF!</v>
      </c>
      <c r="H527" s="15">
        <v>96003</v>
      </c>
      <c r="I527" s="14" t="s">
        <v>538</v>
      </c>
      <c r="J527" s="16">
        <v>653522.28</v>
      </c>
      <c r="K527" s="16">
        <v>0</v>
      </c>
      <c r="L527" s="17">
        <f t="shared" si="44"/>
        <v>653522.28</v>
      </c>
      <c r="N527" s="24">
        <v>96003</v>
      </c>
      <c r="O527" s="23" t="s">
        <v>538</v>
      </c>
      <c r="P527" s="25">
        <v>653522.28</v>
      </c>
      <c r="Q527" s="25">
        <v>0</v>
      </c>
      <c r="R527" s="26">
        <v>653522.28</v>
      </c>
    </row>
    <row r="528" spans="1:18">
      <c r="A528" s="10">
        <v>96004</v>
      </c>
      <c r="B528" t="s">
        <v>539</v>
      </c>
      <c r="C528" s="9">
        <f t="shared" si="41"/>
        <v>398578.89444800001</v>
      </c>
      <c r="D528" s="9">
        <f t="shared" si="42"/>
        <v>0</v>
      </c>
      <c r="E528" s="7">
        <f t="shared" si="43"/>
        <v>398578.89444800001</v>
      </c>
      <c r="F528" s="7" t="e">
        <f t="shared" si="40"/>
        <v>#REF!</v>
      </c>
      <c r="H528" s="15">
        <v>96004</v>
      </c>
      <c r="I528" s="14" t="s">
        <v>539</v>
      </c>
      <c r="J528" s="16">
        <v>400719.02</v>
      </c>
      <c r="K528" s="16">
        <v>0</v>
      </c>
      <c r="L528" s="17">
        <f t="shared" si="44"/>
        <v>400719.02</v>
      </c>
      <c r="N528" s="24">
        <v>96004</v>
      </c>
      <c r="O528" s="23" t="s">
        <v>539</v>
      </c>
      <c r="P528" s="25">
        <v>398578.89444800001</v>
      </c>
      <c r="Q528" s="25">
        <v>0</v>
      </c>
      <c r="R528" s="26">
        <v>398578.89444800001</v>
      </c>
    </row>
    <row r="529" spans="1:18">
      <c r="A529" s="10">
        <v>96005</v>
      </c>
      <c r="B529" t="s">
        <v>540</v>
      </c>
      <c r="C529" s="9">
        <f t="shared" si="41"/>
        <v>1073339.6300000001</v>
      </c>
      <c r="D529" s="9">
        <f t="shared" si="42"/>
        <v>0</v>
      </c>
      <c r="E529" s="7">
        <f t="shared" si="43"/>
        <v>1073339.6300000001</v>
      </c>
      <c r="F529" s="7" t="e">
        <f t="shared" si="40"/>
        <v>#REF!</v>
      </c>
      <c r="H529" s="15">
        <v>96005</v>
      </c>
      <c r="I529" s="14" t="s">
        <v>540</v>
      </c>
      <c r="J529" s="16">
        <v>1073339.6300000001</v>
      </c>
      <c r="K529" s="16">
        <v>0</v>
      </c>
      <c r="L529" s="17">
        <f t="shared" si="44"/>
        <v>1073339.6300000001</v>
      </c>
      <c r="N529" s="24">
        <v>96005</v>
      </c>
      <c r="O529" s="23" t="s">
        <v>540</v>
      </c>
      <c r="P529" s="25">
        <v>1073339.6300000001</v>
      </c>
      <c r="Q529" s="25">
        <v>0</v>
      </c>
      <c r="R529" s="26">
        <v>1073339.6300000001</v>
      </c>
    </row>
    <row r="530" spans="1:18">
      <c r="A530" s="10">
        <v>96008</v>
      </c>
      <c r="B530" t="s">
        <v>541</v>
      </c>
      <c r="C530" s="9">
        <f t="shared" si="41"/>
        <v>1826045.88</v>
      </c>
      <c r="D530" s="9">
        <f t="shared" si="42"/>
        <v>0</v>
      </c>
      <c r="E530" s="7">
        <f t="shared" si="43"/>
        <v>1826045.88</v>
      </c>
      <c r="F530" s="7" t="e">
        <f t="shared" si="40"/>
        <v>#REF!</v>
      </c>
      <c r="H530" s="15">
        <v>96008</v>
      </c>
      <c r="I530" s="14" t="s">
        <v>541</v>
      </c>
      <c r="J530" s="16">
        <v>1826045.88</v>
      </c>
      <c r="K530" s="16">
        <v>0</v>
      </c>
      <c r="L530" s="17">
        <f t="shared" si="44"/>
        <v>1826045.88</v>
      </c>
      <c r="N530" s="24">
        <v>96008</v>
      </c>
      <c r="O530" s="23" t="s">
        <v>541</v>
      </c>
      <c r="P530" s="25">
        <v>1826045.88</v>
      </c>
      <c r="Q530" s="25">
        <v>0</v>
      </c>
      <c r="R530" s="26">
        <v>1826045.88</v>
      </c>
    </row>
    <row r="531" spans="1:18">
      <c r="A531" s="10">
        <v>96009</v>
      </c>
      <c r="B531" t="s">
        <v>542</v>
      </c>
      <c r="C531" s="9">
        <f t="shared" si="41"/>
        <v>182472.36</v>
      </c>
      <c r="D531" s="9">
        <f t="shared" si="42"/>
        <v>0</v>
      </c>
      <c r="E531" s="7">
        <f t="shared" si="43"/>
        <v>182472.36</v>
      </c>
      <c r="F531" s="7" t="e">
        <f t="shared" si="40"/>
        <v>#REF!</v>
      </c>
      <c r="H531" s="15">
        <v>96009</v>
      </c>
      <c r="I531" s="14" t="s">
        <v>542</v>
      </c>
      <c r="J531" s="16">
        <v>182472.36</v>
      </c>
      <c r="K531" s="16">
        <v>0</v>
      </c>
      <c r="L531" s="17">
        <f t="shared" si="44"/>
        <v>182472.36</v>
      </c>
      <c r="N531" s="24">
        <v>96009</v>
      </c>
      <c r="O531" s="23" t="s">
        <v>542</v>
      </c>
      <c r="P531" s="25">
        <v>182472.36</v>
      </c>
      <c r="Q531" s="25">
        <v>0</v>
      </c>
      <c r="R531" s="26">
        <v>182472.36</v>
      </c>
    </row>
    <row r="532" spans="1:18">
      <c r="A532" s="10">
        <v>96011</v>
      </c>
      <c r="B532" t="s">
        <v>543</v>
      </c>
      <c r="C532" s="9">
        <f t="shared" si="41"/>
        <v>23347927.527759999</v>
      </c>
      <c r="D532" s="9">
        <f t="shared" si="42"/>
        <v>0</v>
      </c>
      <c r="E532" s="7">
        <f t="shared" si="43"/>
        <v>23347927.527759999</v>
      </c>
      <c r="F532" s="7" t="e">
        <f t="shared" si="40"/>
        <v>#REF!</v>
      </c>
      <c r="H532" s="15">
        <v>96011</v>
      </c>
      <c r="I532" s="14" t="s">
        <v>543</v>
      </c>
      <c r="J532" s="16">
        <v>23660421.279999997</v>
      </c>
      <c r="K532" s="16">
        <v>0</v>
      </c>
      <c r="L532" s="17">
        <f t="shared" si="44"/>
        <v>23660421.279999997</v>
      </c>
      <c r="N532" s="24">
        <v>96011</v>
      </c>
      <c r="O532" s="23" t="s">
        <v>543</v>
      </c>
      <c r="P532" s="25">
        <v>23347927.527759999</v>
      </c>
      <c r="Q532" s="25">
        <v>0</v>
      </c>
      <c r="R532" s="26">
        <v>23347927.527759999</v>
      </c>
    </row>
    <row r="533" spans="1:18">
      <c r="A533" s="10">
        <v>96012</v>
      </c>
      <c r="B533" t="s">
        <v>544</v>
      </c>
      <c r="C533" s="9">
        <f t="shared" si="41"/>
        <v>854849.59000000008</v>
      </c>
      <c r="D533" s="9">
        <f t="shared" si="42"/>
        <v>0</v>
      </c>
      <c r="E533" s="7">
        <f t="shared" si="43"/>
        <v>854849.59000000008</v>
      </c>
      <c r="F533" s="7" t="e">
        <f t="shared" si="40"/>
        <v>#REF!</v>
      </c>
      <c r="H533" s="15">
        <v>96012</v>
      </c>
      <c r="I533" s="14" t="s">
        <v>544</v>
      </c>
      <c r="J533" s="16">
        <v>854849.59000000008</v>
      </c>
      <c r="K533" s="16">
        <v>0</v>
      </c>
      <c r="L533" s="17">
        <f t="shared" si="44"/>
        <v>854849.59000000008</v>
      </c>
      <c r="N533" s="24">
        <v>96012</v>
      </c>
      <c r="O533" s="23" t="s">
        <v>544</v>
      </c>
      <c r="P533" s="25">
        <v>854849.59000000008</v>
      </c>
      <c r="Q533" s="25">
        <v>0</v>
      </c>
      <c r="R533" s="26">
        <v>854849.59000000008</v>
      </c>
    </row>
    <row r="534" spans="1:18">
      <c r="A534" s="10">
        <v>96018</v>
      </c>
      <c r="B534" t="s">
        <v>545</v>
      </c>
      <c r="C534" s="9">
        <f t="shared" si="41"/>
        <v>14760.56</v>
      </c>
      <c r="D534" s="9">
        <f t="shared" si="42"/>
        <v>0</v>
      </c>
      <c r="E534" s="7">
        <f t="shared" si="43"/>
        <v>14760.56</v>
      </c>
      <c r="F534" s="7" t="e">
        <f t="shared" si="40"/>
        <v>#REF!</v>
      </c>
      <c r="H534" s="15">
        <v>96018</v>
      </c>
      <c r="I534" s="14" t="s">
        <v>545</v>
      </c>
      <c r="J534" s="16">
        <v>14760.56</v>
      </c>
      <c r="K534" s="16">
        <v>0</v>
      </c>
      <c r="L534" s="17">
        <f t="shared" si="44"/>
        <v>14760.56</v>
      </c>
      <c r="N534" s="24">
        <v>96018</v>
      </c>
      <c r="O534" s="23" t="s">
        <v>545</v>
      </c>
      <c r="P534" s="25">
        <v>14760.56</v>
      </c>
      <c r="Q534" s="25">
        <v>0</v>
      </c>
      <c r="R534" s="26">
        <v>14760.56</v>
      </c>
    </row>
    <row r="535" spans="1:18">
      <c r="A535" s="10">
        <v>96021</v>
      </c>
      <c r="B535" t="s">
        <v>546</v>
      </c>
      <c r="C535" s="9">
        <f t="shared" si="41"/>
        <v>302731.33274400001</v>
      </c>
      <c r="D535" s="9">
        <f t="shared" si="42"/>
        <v>0</v>
      </c>
      <c r="E535" s="7">
        <f t="shared" si="43"/>
        <v>302731.33274400001</v>
      </c>
      <c r="F535" s="7" t="e">
        <f t="shared" si="40"/>
        <v>#REF!</v>
      </c>
      <c r="H535" s="15">
        <v>96021</v>
      </c>
      <c r="I535" s="14" t="s">
        <v>546</v>
      </c>
      <c r="J535" s="16">
        <v>307491.31</v>
      </c>
      <c r="K535" s="16">
        <v>0</v>
      </c>
      <c r="L535" s="17">
        <f t="shared" si="44"/>
        <v>307491.31</v>
      </c>
      <c r="N535" s="24">
        <v>96021</v>
      </c>
      <c r="O535" s="23" t="s">
        <v>546</v>
      </c>
      <c r="P535" s="25">
        <v>302731.33274400001</v>
      </c>
      <c r="Q535" s="25">
        <v>0</v>
      </c>
      <c r="R535" s="26">
        <v>302731.33274400001</v>
      </c>
    </row>
    <row r="536" spans="1:18">
      <c r="A536" s="10">
        <v>96031</v>
      </c>
      <c r="B536" t="s">
        <v>547</v>
      </c>
      <c r="C536" s="9">
        <f t="shared" si="41"/>
        <v>237480.468712</v>
      </c>
      <c r="D536" s="9">
        <f t="shared" si="42"/>
        <v>0</v>
      </c>
      <c r="E536" s="7">
        <f t="shared" si="43"/>
        <v>237480.468712</v>
      </c>
      <c r="F536" s="7" t="e">
        <f t="shared" si="40"/>
        <v>#REF!</v>
      </c>
      <c r="H536" s="15">
        <v>96031</v>
      </c>
      <c r="I536" s="14" t="s">
        <v>547</v>
      </c>
      <c r="J536" s="16">
        <v>241317.46</v>
      </c>
      <c r="K536" s="16">
        <v>0</v>
      </c>
      <c r="L536" s="17">
        <f t="shared" si="44"/>
        <v>241317.46</v>
      </c>
      <c r="N536" s="24">
        <v>96031</v>
      </c>
      <c r="O536" s="23" t="s">
        <v>547</v>
      </c>
      <c r="P536" s="25">
        <v>237480.468712</v>
      </c>
      <c r="Q536" s="25">
        <v>0</v>
      </c>
      <c r="R536" s="26">
        <v>237480.468712</v>
      </c>
    </row>
    <row r="537" spans="1:18">
      <c r="A537" s="10">
        <v>96041</v>
      </c>
      <c r="B537" t="s">
        <v>548</v>
      </c>
      <c r="C537" s="9">
        <f t="shared" si="41"/>
        <v>576226.99629599997</v>
      </c>
      <c r="D537" s="9">
        <f t="shared" si="42"/>
        <v>0</v>
      </c>
      <c r="E537" s="7">
        <f t="shared" si="43"/>
        <v>576226.99629599997</v>
      </c>
      <c r="F537" s="7" t="e">
        <f t="shared" si="40"/>
        <v>#REF!</v>
      </c>
      <c r="H537" s="15">
        <v>96041</v>
      </c>
      <c r="I537" s="14" t="s">
        <v>548</v>
      </c>
      <c r="J537" s="16">
        <v>587750.27</v>
      </c>
      <c r="K537" s="16">
        <v>0</v>
      </c>
      <c r="L537" s="17">
        <f t="shared" si="44"/>
        <v>587750.27</v>
      </c>
      <c r="N537" s="24">
        <v>96041</v>
      </c>
      <c r="O537" s="23" t="s">
        <v>548</v>
      </c>
      <c r="P537" s="25">
        <v>576226.99629599997</v>
      </c>
      <c r="Q537" s="25">
        <v>0</v>
      </c>
      <c r="R537" s="26">
        <v>576226.99629599997</v>
      </c>
    </row>
    <row r="538" spans="1:18">
      <c r="A538" s="10">
        <v>96051</v>
      </c>
      <c r="B538" t="s">
        <v>549</v>
      </c>
      <c r="C538" s="9">
        <f t="shared" si="41"/>
        <v>355282.41503999999</v>
      </c>
      <c r="D538" s="9">
        <f t="shared" si="42"/>
        <v>0</v>
      </c>
      <c r="E538" s="7">
        <f t="shared" si="43"/>
        <v>355282.41503999999</v>
      </c>
      <c r="F538" s="7" t="e">
        <f t="shared" si="40"/>
        <v>#REF!</v>
      </c>
      <c r="H538" s="15">
        <v>96051</v>
      </c>
      <c r="I538" s="14" t="s">
        <v>549</v>
      </c>
      <c r="J538" s="16">
        <v>361996.67000000004</v>
      </c>
      <c r="K538" s="16">
        <v>0</v>
      </c>
      <c r="L538" s="17">
        <f t="shared" si="44"/>
        <v>361996.67000000004</v>
      </c>
      <c r="N538" s="24">
        <v>96051</v>
      </c>
      <c r="O538" s="23" t="s">
        <v>549</v>
      </c>
      <c r="P538" s="25">
        <v>355282.41503999999</v>
      </c>
      <c r="Q538" s="25">
        <v>0</v>
      </c>
      <c r="R538" s="26">
        <v>355282.41503999999</v>
      </c>
    </row>
    <row r="539" spans="1:18">
      <c r="A539" s="10">
        <v>96061</v>
      </c>
      <c r="B539" t="s">
        <v>550</v>
      </c>
      <c r="C539" s="9">
        <f t="shared" si="41"/>
        <v>116601.522776</v>
      </c>
      <c r="D539" s="9">
        <f t="shared" si="42"/>
        <v>0</v>
      </c>
      <c r="E539" s="7">
        <f t="shared" si="43"/>
        <v>116601.522776</v>
      </c>
      <c r="F539" s="7" t="e">
        <f t="shared" si="40"/>
        <v>#REF!</v>
      </c>
      <c r="H539" s="15">
        <v>96061</v>
      </c>
      <c r="I539" s="14" t="s">
        <v>550</v>
      </c>
      <c r="J539" s="16">
        <v>119191.57</v>
      </c>
      <c r="K539" s="16">
        <v>0</v>
      </c>
      <c r="L539" s="17">
        <f t="shared" si="44"/>
        <v>119191.57</v>
      </c>
      <c r="N539" s="24">
        <v>96061</v>
      </c>
      <c r="O539" s="23" t="s">
        <v>550</v>
      </c>
      <c r="P539" s="25">
        <v>116601.522776</v>
      </c>
      <c r="Q539" s="25">
        <v>0</v>
      </c>
      <c r="R539" s="26">
        <v>116601.522776</v>
      </c>
    </row>
    <row r="540" spans="1:18">
      <c r="A540" s="10">
        <v>96071</v>
      </c>
      <c r="B540" t="s">
        <v>551</v>
      </c>
      <c r="C540" s="9">
        <f t="shared" si="41"/>
        <v>471229.76309599995</v>
      </c>
      <c r="D540" s="9">
        <f t="shared" si="42"/>
        <v>0</v>
      </c>
      <c r="E540" s="7">
        <f t="shared" si="43"/>
        <v>471229.76309599995</v>
      </c>
      <c r="F540" s="7" t="e">
        <f t="shared" si="40"/>
        <v>#REF!</v>
      </c>
      <c r="H540" s="15">
        <v>96071</v>
      </c>
      <c r="I540" s="14" t="s">
        <v>551</v>
      </c>
      <c r="J540" s="16">
        <v>479267.89999999997</v>
      </c>
      <c r="K540" s="16">
        <v>0</v>
      </c>
      <c r="L540" s="17">
        <f t="shared" si="44"/>
        <v>479267.89999999997</v>
      </c>
      <c r="N540" s="24">
        <v>96071</v>
      </c>
      <c r="O540" s="23" t="s">
        <v>551</v>
      </c>
      <c r="P540" s="25">
        <v>471229.76309599995</v>
      </c>
      <c r="Q540" s="25">
        <v>0</v>
      </c>
      <c r="R540" s="26">
        <v>471229.76309599995</v>
      </c>
    </row>
    <row r="541" spans="1:18">
      <c r="A541" s="10">
        <v>96081</v>
      </c>
      <c r="B541" t="s">
        <v>552</v>
      </c>
      <c r="C541" s="9">
        <f t="shared" si="41"/>
        <v>167197.800736</v>
      </c>
      <c r="D541" s="9">
        <f t="shared" si="42"/>
        <v>0</v>
      </c>
      <c r="E541" s="7">
        <f t="shared" si="43"/>
        <v>167197.800736</v>
      </c>
      <c r="F541" s="7" t="e">
        <f t="shared" si="40"/>
        <v>#REF!</v>
      </c>
      <c r="H541" s="15">
        <v>96081</v>
      </c>
      <c r="I541" s="14" t="s">
        <v>552</v>
      </c>
      <c r="J541" s="16">
        <v>169656.13</v>
      </c>
      <c r="K541" s="16">
        <v>0</v>
      </c>
      <c r="L541" s="17">
        <f t="shared" si="44"/>
        <v>169656.13</v>
      </c>
      <c r="N541" s="24">
        <v>96081</v>
      </c>
      <c r="O541" s="23" t="s">
        <v>552</v>
      </c>
      <c r="P541" s="25">
        <v>167197.800736</v>
      </c>
      <c r="Q541" s="25">
        <v>0</v>
      </c>
      <c r="R541" s="26">
        <v>167197.800736</v>
      </c>
    </row>
    <row r="542" spans="1:18">
      <c r="A542" s="10">
        <v>96101</v>
      </c>
      <c r="B542" t="s">
        <v>553</v>
      </c>
      <c r="C542" s="9">
        <f t="shared" si="41"/>
        <v>308061.867248</v>
      </c>
      <c r="D542" s="9">
        <f t="shared" si="42"/>
        <v>0</v>
      </c>
      <c r="E542" s="7">
        <f t="shared" si="43"/>
        <v>308061.867248</v>
      </c>
      <c r="F542" s="7" t="e">
        <f t="shared" si="40"/>
        <v>#REF!</v>
      </c>
      <c r="H542" s="15">
        <v>96101</v>
      </c>
      <c r="I542" s="14" t="s">
        <v>553</v>
      </c>
      <c r="J542" s="16">
        <v>309858.07</v>
      </c>
      <c r="K542" s="16">
        <v>0</v>
      </c>
      <c r="L542" s="17">
        <f t="shared" si="44"/>
        <v>309858.07</v>
      </c>
      <c r="N542" s="24">
        <v>96101</v>
      </c>
      <c r="O542" s="23" t="s">
        <v>553</v>
      </c>
      <c r="P542" s="25">
        <v>308061.867248</v>
      </c>
      <c r="Q542" s="25">
        <v>0</v>
      </c>
      <c r="R542" s="26">
        <v>308061.867248</v>
      </c>
    </row>
    <row r="543" spans="1:18">
      <c r="A543" s="10">
        <v>96102</v>
      </c>
      <c r="B543" t="s">
        <v>554</v>
      </c>
      <c r="C543" s="9">
        <f t="shared" si="41"/>
        <v>4573.4000000000005</v>
      </c>
      <c r="D543" s="9">
        <f t="shared" si="42"/>
        <v>0</v>
      </c>
      <c r="E543" s="7">
        <f t="shared" si="43"/>
        <v>4573.4000000000005</v>
      </c>
      <c r="F543" s="7" t="e">
        <f t="shared" si="40"/>
        <v>#REF!</v>
      </c>
      <c r="H543" s="15">
        <v>96102</v>
      </c>
      <c r="I543" s="14" t="s">
        <v>554</v>
      </c>
      <c r="J543" s="16">
        <v>4573.4000000000005</v>
      </c>
      <c r="K543" s="16">
        <v>0</v>
      </c>
      <c r="L543" s="17">
        <f t="shared" si="44"/>
        <v>4573.4000000000005</v>
      </c>
      <c r="N543" s="24">
        <v>96102</v>
      </c>
      <c r="O543" s="23" t="s">
        <v>554</v>
      </c>
      <c r="P543" s="25">
        <v>4573.4000000000005</v>
      </c>
      <c r="Q543" s="25">
        <v>0</v>
      </c>
      <c r="R543" s="26">
        <v>4573.4000000000005</v>
      </c>
    </row>
    <row r="544" spans="1:18">
      <c r="A544" s="10">
        <v>96111</v>
      </c>
      <c r="B544" t="s">
        <v>555</v>
      </c>
      <c r="C544" s="9">
        <f t="shared" si="41"/>
        <v>74306.33872</v>
      </c>
      <c r="D544" s="9">
        <f t="shared" si="42"/>
        <v>0</v>
      </c>
      <c r="E544" s="7">
        <f t="shared" si="43"/>
        <v>74306.33872</v>
      </c>
      <c r="F544" s="7" t="e">
        <f t="shared" si="40"/>
        <v>#REF!</v>
      </c>
      <c r="H544" s="15">
        <v>96111</v>
      </c>
      <c r="I544" s="14" t="s">
        <v>555</v>
      </c>
      <c r="J544" s="16">
        <v>75354.34</v>
      </c>
      <c r="K544" s="16">
        <v>0</v>
      </c>
      <c r="L544" s="17">
        <f t="shared" si="44"/>
        <v>75354.34</v>
      </c>
      <c r="N544" s="24">
        <v>96111</v>
      </c>
      <c r="O544" s="23" t="s">
        <v>555</v>
      </c>
      <c r="P544" s="25">
        <v>74306.33872</v>
      </c>
      <c r="Q544" s="25">
        <v>0</v>
      </c>
      <c r="R544" s="26">
        <v>74306.33872</v>
      </c>
    </row>
    <row r="545" spans="1:18">
      <c r="A545" s="10">
        <v>96121</v>
      </c>
      <c r="B545" t="s">
        <v>556</v>
      </c>
      <c r="C545" s="9">
        <f t="shared" si="41"/>
        <v>5206.0415520000006</v>
      </c>
      <c r="D545" s="9">
        <f t="shared" si="42"/>
        <v>0</v>
      </c>
      <c r="E545" s="7">
        <f t="shared" si="43"/>
        <v>5206.0415520000006</v>
      </c>
      <c r="F545" s="7" t="e">
        <f t="shared" si="40"/>
        <v>#REF!</v>
      </c>
      <c r="H545" s="15">
        <v>96121</v>
      </c>
      <c r="I545" s="14" t="s">
        <v>556</v>
      </c>
      <c r="J545" s="16">
        <v>5268.64</v>
      </c>
      <c r="K545" s="16">
        <v>0</v>
      </c>
      <c r="L545" s="17">
        <f t="shared" si="44"/>
        <v>5268.64</v>
      </c>
      <c r="N545" s="24">
        <v>96121</v>
      </c>
      <c r="O545" s="23" t="s">
        <v>556</v>
      </c>
      <c r="P545" s="25">
        <v>5206.0415520000006</v>
      </c>
      <c r="Q545" s="25">
        <v>0</v>
      </c>
      <c r="R545" s="26">
        <v>5206.0415520000006</v>
      </c>
    </row>
    <row r="546" spans="1:18">
      <c r="A546" s="10">
        <v>96201</v>
      </c>
      <c r="B546" t="s">
        <v>557</v>
      </c>
      <c r="C546" s="9">
        <f t="shared" si="41"/>
        <v>503084.46520800004</v>
      </c>
      <c r="D546" s="9">
        <f t="shared" si="42"/>
        <v>0</v>
      </c>
      <c r="E546" s="7">
        <f t="shared" si="43"/>
        <v>503084.46520800004</v>
      </c>
      <c r="F546" s="7" t="e">
        <f t="shared" si="40"/>
        <v>#REF!</v>
      </c>
      <c r="H546" s="15">
        <v>96201</v>
      </c>
      <c r="I546" s="14" t="s">
        <v>557</v>
      </c>
      <c r="J546" s="16">
        <v>505734.82000000007</v>
      </c>
      <c r="K546" s="16">
        <v>0</v>
      </c>
      <c r="L546" s="17">
        <f t="shared" si="44"/>
        <v>505734.82000000007</v>
      </c>
      <c r="N546" s="24">
        <v>96201</v>
      </c>
      <c r="O546" s="23" t="s">
        <v>557</v>
      </c>
      <c r="P546" s="25">
        <v>503084.46520800004</v>
      </c>
      <c r="Q546" s="25">
        <v>0</v>
      </c>
      <c r="R546" s="26">
        <v>503084.46520800004</v>
      </c>
    </row>
    <row r="547" spans="1:18">
      <c r="A547" s="10">
        <v>96204</v>
      </c>
      <c r="B547" t="s">
        <v>558</v>
      </c>
      <c r="C547" s="9">
        <f t="shared" si="41"/>
        <v>9220.1700000000019</v>
      </c>
      <c r="D547" s="9">
        <f t="shared" si="42"/>
        <v>0</v>
      </c>
      <c r="E547" s="7">
        <f t="shared" si="43"/>
        <v>9220.1700000000019</v>
      </c>
      <c r="F547" s="7" t="e">
        <f t="shared" si="40"/>
        <v>#REF!</v>
      </c>
      <c r="H547" s="15">
        <v>96204</v>
      </c>
      <c r="I547" s="14" t="s">
        <v>558</v>
      </c>
      <c r="J547" s="16">
        <v>9220.1700000000019</v>
      </c>
      <c r="K547" s="16">
        <v>0</v>
      </c>
      <c r="L547" s="17">
        <f t="shared" si="44"/>
        <v>9220.1700000000019</v>
      </c>
      <c r="N547" s="24">
        <v>96204</v>
      </c>
      <c r="O547" s="23" t="s">
        <v>558</v>
      </c>
      <c r="P547" s="25">
        <v>9220.1700000000019</v>
      </c>
      <c r="Q547" s="25">
        <v>0</v>
      </c>
      <c r="R547" s="26">
        <v>9220.1700000000019</v>
      </c>
    </row>
    <row r="548" spans="1:18">
      <c r="A548" s="10">
        <v>96211</v>
      </c>
      <c r="B548" t="s">
        <v>559</v>
      </c>
      <c r="C548" s="9">
        <f t="shared" si="41"/>
        <v>12933.668440000001</v>
      </c>
      <c r="D548" s="9">
        <f t="shared" si="42"/>
        <v>0</v>
      </c>
      <c r="E548" s="7">
        <f t="shared" si="43"/>
        <v>12933.668440000001</v>
      </c>
      <c r="F548" s="7" t="e">
        <f t="shared" si="40"/>
        <v>#REF!</v>
      </c>
      <c r="H548" s="15">
        <v>96211</v>
      </c>
      <c r="I548" s="14" t="s">
        <v>559</v>
      </c>
      <c r="J548" s="16">
        <v>13189.09</v>
      </c>
      <c r="K548" s="16">
        <v>0</v>
      </c>
      <c r="L548" s="17">
        <f t="shared" si="44"/>
        <v>13189.09</v>
      </c>
      <c r="N548" s="24">
        <v>96211</v>
      </c>
      <c r="O548" s="23" t="s">
        <v>559</v>
      </c>
      <c r="P548" s="25">
        <v>12933.668440000001</v>
      </c>
      <c r="Q548" s="25">
        <v>0</v>
      </c>
      <c r="R548" s="26">
        <v>12933.668440000001</v>
      </c>
    </row>
    <row r="549" spans="1:18">
      <c r="A549" s="10">
        <v>96221</v>
      </c>
      <c r="B549" t="s">
        <v>560</v>
      </c>
      <c r="C549" s="9">
        <f t="shared" si="41"/>
        <v>93801.067735999997</v>
      </c>
      <c r="D549" s="9">
        <f t="shared" si="42"/>
        <v>0</v>
      </c>
      <c r="E549" s="7">
        <f t="shared" si="43"/>
        <v>93801.067735999997</v>
      </c>
      <c r="F549" s="7" t="e">
        <f t="shared" si="40"/>
        <v>#REF!</v>
      </c>
      <c r="H549" s="15">
        <v>96221</v>
      </c>
      <c r="I549" s="14" t="s">
        <v>560</v>
      </c>
      <c r="J549" s="16">
        <v>94802.61</v>
      </c>
      <c r="K549" s="16">
        <v>0</v>
      </c>
      <c r="L549" s="17">
        <f t="shared" si="44"/>
        <v>94802.61</v>
      </c>
      <c r="N549" s="24">
        <v>96221</v>
      </c>
      <c r="O549" s="23" t="s">
        <v>560</v>
      </c>
      <c r="P549" s="25">
        <v>93801.067735999997</v>
      </c>
      <c r="Q549" s="25">
        <v>0</v>
      </c>
      <c r="R549" s="26">
        <v>93801.067735999997</v>
      </c>
    </row>
    <row r="550" spans="1:18">
      <c r="A550" s="10">
        <v>96231</v>
      </c>
      <c r="B550" t="s">
        <v>561</v>
      </c>
      <c r="C550" s="9">
        <f t="shared" si="41"/>
        <v>42384.376624000004</v>
      </c>
      <c r="D550" s="9">
        <f t="shared" si="42"/>
        <v>0</v>
      </c>
      <c r="E550" s="7">
        <f t="shared" si="43"/>
        <v>42384.376624000004</v>
      </c>
      <c r="F550" s="7" t="e">
        <f t="shared" si="40"/>
        <v>#REF!</v>
      </c>
      <c r="H550" s="15">
        <v>96231</v>
      </c>
      <c r="I550" s="14" t="s">
        <v>561</v>
      </c>
      <c r="J550" s="16">
        <v>43116.130000000005</v>
      </c>
      <c r="K550" s="16">
        <v>0</v>
      </c>
      <c r="L550" s="17">
        <f t="shared" si="44"/>
        <v>43116.130000000005</v>
      </c>
      <c r="N550" s="24">
        <v>96231</v>
      </c>
      <c r="O550" s="23" t="s">
        <v>561</v>
      </c>
      <c r="P550" s="25">
        <v>42384.376624000004</v>
      </c>
      <c r="Q550" s="25">
        <v>0</v>
      </c>
      <c r="R550" s="26">
        <v>42384.376624000004</v>
      </c>
    </row>
    <row r="551" spans="1:18">
      <c r="A551" s="10">
        <v>96241</v>
      </c>
      <c r="B551" t="s">
        <v>562</v>
      </c>
      <c r="C551" s="9">
        <f t="shared" si="41"/>
        <v>21753.378199999999</v>
      </c>
      <c r="D551" s="9">
        <f t="shared" si="42"/>
        <v>0</v>
      </c>
      <c r="E551" s="7">
        <f t="shared" si="43"/>
        <v>21753.378199999999</v>
      </c>
      <c r="F551" s="7" t="e">
        <f t="shared" si="40"/>
        <v>#REF!</v>
      </c>
      <c r="H551" s="15">
        <v>96241</v>
      </c>
      <c r="I551" s="14" t="s">
        <v>562</v>
      </c>
      <c r="J551" s="16">
        <v>22081.17</v>
      </c>
      <c r="K551" s="16">
        <v>0</v>
      </c>
      <c r="L551" s="17">
        <f t="shared" si="44"/>
        <v>22081.17</v>
      </c>
      <c r="N551" s="24">
        <v>96241</v>
      </c>
      <c r="O551" s="23" t="s">
        <v>562</v>
      </c>
      <c r="P551" s="25">
        <v>21753.378199999999</v>
      </c>
      <c r="Q551" s="25">
        <v>0</v>
      </c>
      <c r="R551" s="26">
        <v>21753.378199999999</v>
      </c>
    </row>
    <row r="552" spans="1:18">
      <c r="A552" s="10">
        <v>96251</v>
      </c>
      <c r="B552" t="s">
        <v>563</v>
      </c>
      <c r="C552" s="9">
        <f t="shared" si="41"/>
        <v>39216.443176000008</v>
      </c>
      <c r="D552" s="9">
        <f t="shared" si="42"/>
        <v>0</v>
      </c>
      <c r="E552" s="7">
        <f t="shared" si="43"/>
        <v>39216.443176000008</v>
      </c>
      <c r="F552" s="7" t="e">
        <f t="shared" si="40"/>
        <v>#REF!</v>
      </c>
      <c r="H552" s="15">
        <v>96251</v>
      </c>
      <c r="I552" s="14" t="s">
        <v>563</v>
      </c>
      <c r="J552" s="16">
        <v>39932.03</v>
      </c>
      <c r="K552" s="16">
        <v>0</v>
      </c>
      <c r="L552" s="17">
        <f t="shared" si="44"/>
        <v>39932.03</v>
      </c>
      <c r="N552" s="24">
        <v>96251</v>
      </c>
      <c r="O552" s="23" t="s">
        <v>563</v>
      </c>
      <c r="P552" s="25">
        <v>39216.443176000008</v>
      </c>
      <c r="Q552" s="25">
        <v>0</v>
      </c>
      <c r="R552" s="26">
        <v>39216.443176000008</v>
      </c>
    </row>
    <row r="553" spans="1:18">
      <c r="A553" s="10">
        <v>96301</v>
      </c>
      <c r="B553" t="s">
        <v>564</v>
      </c>
      <c r="C553" s="9">
        <f t="shared" si="41"/>
        <v>1735116.2594320001</v>
      </c>
      <c r="D553" s="9">
        <f t="shared" si="42"/>
        <v>0</v>
      </c>
      <c r="E553" s="7">
        <f t="shared" si="43"/>
        <v>1735116.2594320001</v>
      </c>
      <c r="F553" s="7" t="e">
        <f t="shared" si="40"/>
        <v>#REF!</v>
      </c>
      <c r="H553" s="15">
        <v>96301</v>
      </c>
      <c r="I553" s="14" t="s">
        <v>564</v>
      </c>
      <c r="J553" s="16">
        <v>1744348.1500000001</v>
      </c>
      <c r="K553" s="16">
        <v>0</v>
      </c>
      <c r="L553" s="17">
        <f t="shared" si="44"/>
        <v>1744348.1500000001</v>
      </c>
      <c r="N553" s="24">
        <v>96301</v>
      </c>
      <c r="O553" s="23" t="s">
        <v>564</v>
      </c>
      <c r="P553" s="25">
        <v>1735116.2594320001</v>
      </c>
      <c r="Q553" s="25">
        <v>0</v>
      </c>
      <c r="R553" s="26">
        <v>1735116.2594320001</v>
      </c>
    </row>
    <row r="554" spans="1:18">
      <c r="A554" s="10">
        <v>96302</v>
      </c>
      <c r="B554" t="s">
        <v>565</v>
      </c>
      <c r="C554" s="9">
        <f t="shared" si="41"/>
        <v>6988.8864480000011</v>
      </c>
      <c r="D554" s="9">
        <f t="shared" si="42"/>
        <v>1173.74</v>
      </c>
      <c r="E554" s="7">
        <f t="shared" si="43"/>
        <v>8162.6264480000009</v>
      </c>
      <c r="F554" s="7" t="e">
        <f t="shared" si="40"/>
        <v>#REF!</v>
      </c>
      <c r="H554" s="15">
        <v>96302</v>
      </c>
      <c r="I554" s="14" t="s">
        <v>565</v>
      </c>
      <c r="J554" s="16">
        <v>7083.4100000000008</v>
      </c>
      <c r="K554" s="16">
        <v>1173.74</v>
      </c>
      <c r="L554" s="17">
        <f t="shared" si="44"/>
        <v>8257.1500000000015</v>
      </c>
      <c r="N554" s="24">
        <v>96302</v>
      </c>
      <c r="O554" s="23" t="s">
        <v>565</v>
      </c>
      <c r="P554" s="25">
        <v>6988.8864480000011</v>
      </c>
      <c r="Q554" s="25">
        <v>1173.74</v>
      </c>
      <c r="R554" s="26">
        <v>8162.6264480000009</v>
      </c>
    </row>
    <row r="555" spans="1:18">
      <c r="A555" s="10">
        <v>96304</v>
      </c>
      <c r="B555" t="s">
        <v>566</v>
      </c>
      <c r="C555" s="9">
        <f t="shared" si="41"/>
        <v>24793.750000000004</v>
      </c>
      <c r="D555" s="9">
        <f t="shared" si="42"/>
        <v>0</v>
      </c>
      <c r="E555" s="7">
        <f t="shared" si="43"/>
        <v>24793.750000000004</v>
      </c>
      <c r="F555" s="7" t="e">
        <f t="shared" si="40"/>
        <v>#REF!</v>
      </c>
      <c r="H555" s="15">
        <v>96304</v>
      </c>
      <c r="I555" s="14" t="s">
        <v>566</v>
      </c>
      <c r="J555" s="16">
        <v>24793.750000000004</v>
      </c>
      <c r="K555" s="16">
        <v>0</v>
      </c>
      <c r="L555" s="17">
        <f t="shared" si="44"/>
        <v>24793.750000000004</v>
      </c>
      <c r="N555" s="24">
        <v>96304</v>
      </c>
      <c r="O555" s="23" t="s">
        <v>566</v>
      </c>
      <c r="P555" s="25">
        <v>24793.750000000004</v>
      </c>
      <c r="Q555" s="25">
        <v>0</v>
      </c>
      <c r="R555" s="26">
        <v>24793.750000000004</v>
      </c>
    </row>
    <row r="556" spans="1:18">
      <c r="A556" s="10">
        <v>96305</v>
      </c>
      <c r="B556" t="s">
        <v>567</v>
      </c>
      <c r="C556" s="9">
        <f t="shared" si="41"/>
        <v>27052.459999999995</v>
      </c>
      <c r="D556" s="9">
        <f t="shared" si="42"/>
        <v>0</v>
      </c>
      <c r="E556" s="7">
        <f t="shared" si="43"/>
        <v>27052.459999999995</v>
      </c>
      <c r="F556" s="7" t="e">
        <f t="shared" si="40"/>
        <v>#REF!</v>
      </c>
      <c r="H556" s="15">
        <v>96305</v>
      </c>
      <c r="I556" s="14" t="s">
        <v>567</v>
      </c>
      <c r="J556" s="16">
        <v>27052.459999999995</v>
      </c>
      <c r="K556" s="16">
        <v>0</v>
      </c>
      <c r="L556" s="17">
        <f t="shared" si="44"/>
        <v>27052.459999999995</v>
      </c>
      <c r="N556" s="24">
        <v>96305</v>
      </c>
      <c r="O556" s="23" t="s">
        <v>567</v>
      </c>
      <c r="P556" s="25">
        <v>27052.459999999995</v>
      </c>
      <c r="Q556" s="25">
        <v>0</v>
      </c>
      <c r="R556" s="26">
        <v>27052.459999999995</v>
      </c>
    </row>
    <row r="557" spans="1:18">
      <c r="A557" s="10">
        <v>96310</v>
      </c>
      <c r="B557" t="s">
        <v>568</v>
      </c>
      <c r="C557" s="9">
        <f t="shared" si="41"/>
        <v>28113.450000000004</v>
      </c>
      <c r="D557" s="9">
        <f t="shared" si="42"/>
        <v>0</v>
      </c>
      <c r="E557" s="7">
        <f t="shared" si="43"/>
        <v>28113.450000000004</v>
      </c>
      <c r="F557" s="7" t="e">
        <f t="shared" si="40"/>
        <v>#REF!</v>
      </c>
      <c r="H557" s="15">
        <v>96310</v>
      </c>
      <c r="I557" s="14" t="s">
        <v>568</v>
      </c>
      <c r="J557" s="16">
        <v>28113.450000000004</v>
      </c>
      <c r="K557" s="16">
        <v>0</v>
      </c>
      <c r="L557" s="17">
        <f t="shared" si="44"/>
        <v>28113.450000000004</v>
      </c>
      <c r="N557" s="24">
        <v>96310</v>
      </c>
      <c r="O557" s="23" t="s">
        <v>568</v>
      </c>
      <c r="P557" s="25">
        <v>28113.450000000004</v>
      </c>
      <c r="Q557" s="25">
        <v>0</v>
      </c>
      <c r="R557" s="26">
        <v>28113.450000000004</v>
      </c>
    </row>
    <row r="558" spans="1:18">
      <c r="A558" s="10">
        <v>96311</v>
      </c>
      <c r="B558" t="s">
        <v>569</v>
      </c>
      <c r="C558" s="9">
        <f t="shared" si="41"/>
        <v>499274.26165599999</v>
      </c>
      <c r="D558" s="9">
        <f t="shared" si="42"/>
        <v>0</v>
      </c>
      <c r="E558" s="7">
        <f t="shared" si="43"/>
        <v>499274.26165599999</v>
      </c>
      <c r="F558" s="7" t="e">
        <f t="shared" si="40"/>
        <v>#REF!</v>
      </c>
      <c r="H558" s="15">
        <v>96311</v>
      </c>
      <c r="I558" s="14" t="s">
        <v>569</v>
      </c>
      <c r="J558" s="16">
        <v>503762.04</v>
      </c>
      <c r="K558" s="16">
        <v>0</v>
      </c>
      <c r="L558" s="17">
        <f t="shared" si="44"/>
        <v>503762.04</v>
      </c>
      <c r="N558" s="24">
        <v>96311</v>
      </c>
      <c r="O558" s="23" t="s">
        <v>569</v>
      </c>
      <c r="P558" s="25">
        <v>499274.26165599999</v>
      </c>
      <c r="Q558" s="25">
        <v>0</v>
      </c>
      <c r="R558" s="26">
        <v>499274.26165599999</v>
      </c>
    </row>
    <row r="559" spans="1:18">
      <c r="A559" s="10">
        <v>96312</v>
      </c>
      <c r="B559" t="s">
        <v>570</v>
      </c>
      <c r="C559" s="9">
        <f t="shared" si="41"/>
        <v>5773.7588000000005</v>
      </c>
      <c r="D559" s="9">
        <f t="shared" si="42"/>
        <v>0</v>
      </c>
      <c r="E559" s="7">
        <f t="shared" si="43"/>
        <v>5773.7588000000005</v>
      </c>
      <c r="F559" s="7" t="e">
        <f t="shared" si="40"/>
        <v>#REF!</v>
      </c>
      <c r="H559" s="15">
        <v>96312</v>
      </c>
      <c r="I559" s="14" t="s">
        <v>570</v>
      </c>
      <c r="J559" s="16">
        <v>5875</v>
      </c>
      <c r="K559" s="16">
        <v>0</v>
      </c>
      <c r="L559" s="17">
        <f t="shared" si="44"/>
        <v>5875</v>
      </c>
      <c r="N559" s="24">
        <v>96312</v>
      </c>
      <c r="O559" s="23" t="s">
        <v>570</v>
      </c>
      <c r="P559" s="25">
        <v>5773.7588000000005</v>
      </c>
      <c r="Q559" s="25">
        <v>0</v>
      </c>
      <c r="R559" s="26">
        <v>5773.7588000000005</v>
      </c>
    </row>
    <row r="560" spans="1:18">
      <c r="A560" s="10">
        <v>96321</v>
      </c>
      <c r="B560" t="s">
        <v>571</v>
      </c>
      <c r="C560" s="9">
        <f t="shared" si="41"/>
        <v>14663.619303999998</v>
      </c>
      <c r="D560" s="9">
        <f t="shared" si="42"/>
        <v>0</v>
      </c>
      <c r="E560" s="7">
        <f t="shared" si="43"/>
        <v>14663.619303999998</v>
      </c>
      <c r="F560" s="7" t="e">
        <f t="shared" si="40"/>
        <v>#REF!</v>
      </c>
      <c r="H560" s="15">
        <v>96321</v>
      </c>
      <c r="I560" s="14" t="s">
        <v>571</v>
      </c>
      <c r="J560" s="16">
        <v>14963.689999999999</v>
      </c>
      <c r="K560" s="16">
        <v>0</v>
      </c>
      <c r="L560" s="17">
        <f t="shared" si="44"/>
        <v>14963.689999999999</v>
      </c>
      <c r="N560" s="24">
        <v>96321</v>
      </c>
      <c r="O560" s="23" t="s">
        <v>571</v>
      </c>
      <c r="P560" s="25">
        <v>14663.619303999998</v>
      </c>
      <c r="Q560" s="25">
        <v>0</v>
      </c>
      <c r="R560" s="26">
        <v>14663.619303999998</v>
      </c>
    </row>
    <row r="561" spans="1:18">
      <c r="A561" s="10">
        <v>96331</v>
      </c>
      <c r="B561" t="s">
        <v>572</v>
      </c>
      <c r="C561" s="9">
        <f t="shared" si="41"/>
        <v>262362.942928</v>
      </c>
      <c r="D561" s="9">
        <f t="shared" si="42"/>
        <v>0</v>
      </c>
      <c r="E561" s="7">
        <f t="shared" si="43"/>
        <v>262362.942928</v>
      </c>
      <c r="F561" s="7" t="e">
        <f t="shared" si="40"/>
        <v>#REF!</v>
      </c>
      <c r="H561" s="15">
        <v>96331</v>
      </c>
      <c r="I561" s="14" t="s">
        <v>572</v>
      </c>
      <c r="J561" s="16">
        <v>265568.16000000003</v>
      </c>
      <c r="K561" s="16">
        <v>0</v>
      </c>
      <c r="L561" s="17">
        <f t="shared" si="44"/>
        <v>265568.16000000003</v>
      </c>
      <c r="N561" s="24">
        <v>96331</v>
      </c>
      <c r="O561" s="23" t="s">
        <v>572</v>
      </c>
      <c r="P561" s="25">
        <v>262362.942928</v>
      </c>
      <c r="Q561" s="25">
        <v>0</v>
      </c>
      <c r="R561" s="26">
        <v>262362.942928</v>
      </c>
    </row>
    <row r="562" spans="1:18">
      <c r="A562" s="10">
        <v>96341</v>
      </c>
      <c r="B562" t="s">
        <v>573</v>
      </c>
      <c r="C562" s="9">
        <f t="shared" si="41"/>
        <v>32415.900080000003</v>
      </c>
      <c r="D562" s="9">
        <f t="shared" si="42"/>
        <v>0</v>
      </c>
      <c r="E562" s="7">
        <f t="shared" si="43"/>
        <v>32415.900080000003</v>
      </c>
      <c r="F562" s="7" t="e">
        <f t="shared" si="40"/>
        <v>#REF!</v>
      </c>
      <c r="H562" s="15">
        <v>96341</v>
      </c>
      <c r="I562" s="14" t="s">
        <v>573</v>
      </c>
      <c r="J562" s="16">
        <v>32932.44</v>
      </c>
      <c r="K562" s="16">
        <v>0</v>
      </c>
      <c r="L562" s="17">
        <f t="shared" si="44"/>
        <v>32932.44</v>
      </c>
      <c r="N562" s="24">
        <v>96341</v>
      </c>
      <c r="O562" s="23" t="s">
        <v>573</v>
      </c>
      <c r="P562" s="25">
        <v>32415.900080000003</v>
      </c>
      <c r="Q562" s="25">
        <v>0</v>
      </c>
      <c r="R562" s="26">
        <v>32415.900080000003</v>
      </c>
    </row>
    <row r="563" spans="1:18">
      <c r="A563" s="10">
        <v>96351</v>
      </c>
      <c r="B563" t="s">
        <v>574</v>
      </c>
      <c r="C563" s="9">
        <f t="shared" si="41"/>
        <v>432279.86139199993</v>
      </c>
      <c r="D563" s="9">
        <f t="shared" si="42"/>
        <v>0</v>
      </c>
      <c r="E563" s="7">
        <f t="shared" si="43"/>
        <v>432279.86139199993</v>
      </c>
      <c r="F563" s="7" t="e">
        <f t="shared" si="40"/>
        <v>#REF!</v>
      </c>
      <c r="H563" s="15">
        <v>96351</v>
      </c>
      <c r="I563" s="14" t="s">
        <v>574</v>
      </c>
      <c r="J563" s="16">
        <v>435531.33999999997</v>
      </c>
      <c r="K563" s="16">
        <v>0</v>
      </c>
      <c r="L563" s="17">
        <f t="shared" si="44"/>
        <v>435531.33999999997</v>
      </c>
      <c r="N563" s="24">
        <v>96351</v>
      </c>
      <c r="O563" s="23" t="s">
        <v>574</v>
      </c>
      <c r="P563" s="25">
        <v>432279.86139199993</v>
      </c>
      <c r="Q563" s="25">
        <v>0</v>
      </c>
      <c r="R563" s="26">
        <v>432279.86139199993</v>
      </c>
    </row>
    <row r="564" spans="1:18">
      <c r="A564" s="10">
        <v>96361</v>
      </c>
      <c r="B564" t="s">
        <v>575</v>
      </c>
      <c r="C564" s="9">
        <f t="shared" si="41"/>
        <v>20487.372920000002</v>
      </c>
      <c r="D564" s="9">
        <f t="shared" si="42"/>
        <v>0</v>
      </c>
      <c r="E564" s="7">
        <f t="shared" si="43"/>
        <v>20487.372920000002</v>
      </c>
      <c r="F564" s="7" t="e">
        <f t="shared" si="40"/>
        <v>#REF!</v>
      </c>
      <c r="H564" s="15">
        <v>96361</v>
      </c>
      <c r="I564" s="14" t="s">
        <v>575</v>
      </c>
      <c r="J564" s="16">
        <v>20850.32</v>
      </c>
      <c r="K564" s="16">
        <v>0</v>
      </c>
      <c r="L564" s="17">
        <f t="shared" si="44"/>
        <v>20850.32</v>
      </c>
      <c r="N564" s="24">
        <v>96361</v>
      </c>
      <c r="O564" s="23" t="s">
        <v>575</v>
      </c>
      <c r="P564" s="25">
        <v>20487.372920000002</v>
      </c>
      <c r="Q564" s="25">
        <v>0</v>
      </c>
      <c r="R564" s="26">
        <v>20487.372920000002</v>
      </c>
    </row>
    <row r="565" spans="1:18">
      <c r="A565" s="10">
        <v>96371</v>
      </c>
      <c r="B565" t="s">
        <v>576</v>
      </c>
      <c r="C565" s="9">
        <f t="shared" si="41"/>
        <v>62052.174160000002</v>
      </c>
      <c r="D565" s="9">
        <f t="shared" si="42"/>
        <v>0</v>
      </c>
      <c r="E565" s="7">
        <f t="shared" si="43"/>
        <v>62052.174160000002</v>
      </c>
      <c r="F565" s="7" t="e">
        <f t="shared" si="40"/>
        <v>#REF!</v>
      </c>
      <c r="H565" s="15">
        <v>96371</v>
      </c>
      <c r="I565" s="14" t="s">
        <v>576</v>
      </c>
      <c r="J565" s="16">
        <v>62998.46</v>
      </c>
      <c r="K565" s="16">
        <v>0</v>
      </c>
      <c r="L565" s="17">
        <f t="shared" si="44"/>
        <v>62998.46</v>
      </c>
      <c r="N565" s="24">
        <v>96371</v>
      </c>
      <c r="O565" s="23" t="s">
        <v>576</v>
      </c>
      <c r="P565" s="25">
        <v>62052.174160000002</v>
      </c>
      <c r="Q565" s="25">
        <v>0</v>
      </c>
      <c r="R565" s="26">
        <v>62052.174160000002</v>
      </c>
    </row>
    <row r="566" spans="1:18">
      <c r="A566" s="10">
        <v>96381</v>
      </c>
      <c r="B566" t="s">
        <v>577</v>
      </c>
      <c r="C566" s="9">
        <f t="shared" si="41"/>
        <v>11767.150568000001</v>
      </c>
      <c r="D566" s="9">
        <f t="shared" si="42"/>
        <v>0</v>
      </c>
      <c r="E566" s="7">
        <f t="shared" si="43"/>
        <v>11767.150568000001</v>
      </c>
      <c r="F566" s="7" t="e">
        <f t="shared" si="40"/>
        <v>#REF!</v>
      </c>
      <c r="H566" s="15">
        <v>96381</v>
      </c>
      <c r="I566" s="14" t="s">
        <v>577</v>
      </c>
      <c r="J566" s="16">
        <v>11968.14</v>
      </c>
      <c r="K566" s="16">
        <v>0</v>
      </c>
      <c r="L566" s="17">
        <f t="shared" si="44"/>
        <v>11968.14</v>
      </c>
      <c r="N566" s="24">
        <v>96381</v>
      </c>
      <c r="O566" s="23" t="s">
        <v>577</v>
      </c>
      <c r="P566" s="25">
        <v>11767.150568000001</v>
      </c>
      <c r="Q566" s="25">
        <v>0</v>
      </c>
      <c r="R566" s="26">
        <v>11767.150568000001</v>
      </c>
    </row>
    <row r="567" spans="1:18">
      <c r="A567" s="10">
        <v>96391</v>
      </c>
      <c r="B567" t="s">
        <v>578</v>
      </c>
      <c r="C567" s="9">
        <f t="shared" si="41"/>
        <v>63594.663792000007</v>
      </c>
      <c r="D567" s="9">
        <f t="shared" si="42"/>
        <v>0</v>
      </c>
      <c r="E567" s="7">
        <f t="shared" si="43"/>
        <v>63594.663792000007</v>
      </c>
      <c r="F567" s="7" t="e">
        <f t="shared" si="40"/>
        <v>#REF!</v>
      </c>
      <c r="H567" s="15">
        <v>96391</v>
      </c>
      <c r="I567" s="14" t="s">
        <v>578</v>
      </c>
      <c r="J567" s="16">
        <v>64645.549999999996</v>
      </c>
      <c r="K567" s="16">
        <v>0</v>
      </c>
      <c r="L567" s="17">
        <f t="shared" si="44"/>
        <v>64645.549999999996</v>
      </c>
      <c r="N567" s="24">
        <v>96391</v>
      </c>
      <c r="O567" s="23" t="s">
        <v>578</v>
      </c>
      <c r="P567" s="25">
        <v>63594.663792000007</v>
      </c>
      <c r="Q567" s="25">
        <v>0</v>
      </c>
      <c r="R567" s="26">
        <v>63594.663792000007</v>
      </c>
    </row>
    <row r="568" spans="1:18">
      <c r="A568" s="10">
        <v>96401</v>
      </c>
      <c r="B568" t="s">
        <v>579</v>
      </c>
      <c r="C568" s="9">
        <f t="shared" si="41"/>
        <v>1886866.7674640003</v>
      </c>
      <c r="D568" s="9">
        <f t="shared" si="42"/>
        <v>0</v>
      </c>
      <c r="E568" s="7">
        <f t="shared" si="43"/>
        <v>1886866.7674640003</v>
      </c>
      <c r="F568" s="7" t="e">
        <f t="shared" si="40"/>
        <v>#REF!</v>
      </c>
      <c r="H568" s="15">
        <v>96401</v>
      </c>
      <c r="I568" s="14" t="s">
        <v>579</v>
      </c>
      <c r="J568" s="16">
        <v>1896507.9300000002</v>
      </c>
      <c r="K568" s="16">
        <v>0</v>
      </c>
      <c r="L568" s="17">
        <f t="shared" si="44"/>
        <v>1896507.9300000002</v>
      </c>
      <c r="N568" s="24">
        <v>96401</v>
      </c>
      <c r="O568" s="23" t="s">
        <v>579</v>
      </c>
      <c r="P568" s="25">
        <v>1886866.7674640003</v>
      </c>
      <c r="Q568" s="25">
        <v>0</v>
      </c>
      <c r="R568" s="26">
        <v>1886866.7674640003</v>
      </c>
    </row>
    <row r="569" spans="1:18">
      <c r="A569" s="10">
        <v>96404</v>
      </c>
      <c r="B569" t="s">
        <v>580</v>
      </c>
      <c r="C569" s="9">
        <f t="shared" si="41"/>
        <v>48242.118239999989</v>
      </c>
      <c r="D569" s="9">
        <f t="shared" si="42"/>
        <v>0</v>
      </c>
      <c r="E569" s="7">
        <f t="shared" si="43"/>
        <v>48242.118239999989</v>
      </c>
      <c r="F569" s="7" t="e">
        <f t="shared" si="40"/>
        <v>#REF!</v>
      </c>
      <c r="H569" s="15">
        <v>96404</v>
      </c>
      <c r="I569" s="14" t="s">
        <v>580</v>
      </c>
      <c r="J569" s="16">
        <v>48489.439999999988</v>
      </c>
      <c r="K569" s="16">
        <v>0</v>
      </c>
      <c r="L569" s="17">
        <f t="shared" si="44"/>
        <v>48489.439999999988</v>
      </c>
      <c r="N569" s="24">
        <v>96404</v>
      </c>
      <c r="O569" s="23" t="s">
        <v>580</v>
      </c>
      <c r="P569" s="25">
        <v>48242.118239999989</v>
      </c>
      <c r="Q569" s="25">
        <v>0</v>
      </c>
      <c r="R569" s="26">
        <v>48242.118239999989</v>
      </c>
    </row>
    <row r="570" spans="1:18">
      <c r="A570" s="10">
        <v>96405</v>
      </c>
      <c r="B570" t="s">
        <v>581</v>
      </c>
      <c r="C570" s="9">
        <f t="shared" si="41"/>
        <v>73510.939999999988</v>
      </c>
      <c r="D570" s="9">
        <f t="shared" si="42"/>
        <v>12477.26</v>
      </c>
      <c r="E570" s="7">
        <f t="shared" si="43"/>
        <v>85988.199999999983</v>
      </c>
      <c r="F570" s="7" t="e">
        <f t="shared" si="40"/>
        <v>#REF!</v>
      </c>
      <c r="H570" s="15">
        <v>96405</v>
      </c>
      <c r="I570" s="14" t="s">
        <v>581</v>
      </c>
      <c r="J570" s="16">
        <v>73510.939999999988</v>
      </c>
      <c r="K570" s="16">
        <v>12477.26</v>
      </c>
      <c r="L570" s="17">
        <f t="shared" si="44"/>
        <v>85988.199999999983</v>
      </c>
      <c r="N570" s="24">
        <v>96405</v>
      </c>
      <c r="O570" s="23" t="s">
        <v>581</v>
      </c>
      <c r="P570" s="25">
        <v>73510.939999999988</v>
      </c>
      <c r="Q570" s="25">
        <v>12477.26</v>
      </c>
      <c r="R570" s="26">
        <v>85988.199999999983</v>
      </c>
    </row>
    <row r="571" spans="1:18">
      <c r="A571" s="10">
        <v>96411</v>
      </c>
      <c r="B571" t="s">
        <v>582</v>
      </c>
      <c r="C571" s="9">
        <f t="shared" si="41"/>
        <v>24358.313536000001</v>
      </c>
      <c r="D571" s="9">
        <f t="shared" si="42"/>
        <v>0</v>
      </c>
      <c r="E571" s="7">
        <f t="shared" si="43"/>
        <v>24358.313536000001</v>
      </c>
      <c r="F571" s="7" t="e">
        <f t="shared" si="40"/>
        <v>#REF!</v>
      </c>
      <c r="H571" s="15">
        <v>96411</v>
      </c>
      <c r="I571" s="14" t="s">
        <v>582</v>
      </c>
      <c r="J571" s="16">
        <v>24765.07</v>
      </c>
      <c r="K571" s="16">
        <v>0</v>
      </c>
      <c r="L571" s="17">
        <f t="shared" si="44"/>
        <v>24765.07</v>
      </c>
      <c r="N571" s="24">
        <v>96411</v>
      </c>
      <c r="O571" s="23" t="s">
        <v>582</v>
      </c>
      <c r="P571" s="25">
        <v>24358.313536000001</v>
      </c>
      <c r="Q571" s="25">
        <v>0</v>
      </c>
      <c r="R571" s="26">
        <v>24358.313536000001</v>
      </c>
    </row>
    <row r="572" spans="1:18">
      <c r="A572" s="10">
        <v>96421</v>
      </c>
      <c r="B572" t="s">
        <v>583</v>
      </c>
      <c r="C572" s="9">
        <f t="shared" si="41"/>
        <v>151233.32345600001</v>
      </c>
      <c r="D572" s="9">
        <f t="shared" si="42"/>
        <v>0</v>
      </c>
      <c r="E572" s="7">
        <f t="shared" si="43"/>
        <v>151233.32345600001</v>
      </c>
      <c r="F572" s="7" t="e">
        <f t="shared" si="40"/>
        <v>#REF!</v>
      </c>
      <c r="H572" s="15">
        <v>96421</v>
      </c>
      <c r="I572" s="14" t="s">
        <v>583</v>
      </c>
      <c r="J572" s="16">
        <v>152813.57999999999</v>
      </c>
      <c r="K572" s="16">
        <v>0</v>
      </c>
      <c r="L572" s="17">
        <f t="shared" si="44"/>
        <v>152813.57999999999</v>
      </c>
      <c r="N572" s="24">
        <v>96421</v>
      </c>
      <c r="O572" s="23" t="s">
        <v>583</v>
      </c>
      <c r="P572" s="25">
        <v>151233.32345600001</v>
      </c>
      <c r="Q572" s="25">
        <v>0</v>
      </c>
      <c r="R572" s="26">
        <v>151233.32345600001</v>
      </c>
    </row>
    <row r="573" spans="1:18">
      <c r="A573" s="10">
        <v>96431</v>
      </c>
      <c r="B573" t="s">
        <v>584</v>
      </c>
      <c r="C573" s="9">
        <f t="shared" si="41"/>
        <v>21170.897808000002</v>
      </c>
      <c r="D573" s="9">
        <f t="shared" si="42"/>
        <v>0</v>
      </c>
      <c r="E573" s="7">
        <f t="shared" si="43"/>
        <v>21170.897808000002</v>
      </c>
      <c r="F573" s="7" t="e">
        <f t="shared" si="40"/>
        <v>#REF!</v>
      </c>
      <c r="H573" s="15">
        <v>96431</v>
      </c>
      <c r="I573" s="14" t="s">
        <v>584</v>
      </c>
      <c r="J573" s="16">
        <v>21502.809999999998</v>
      </c>
      <c r="K573" s="16">
        <v>0</v>
      </c>
      <c r="L573" s="17">
        <f t="shared" si="44"/>
        <v>21502.809999999998</v>
      </c>
      <c r="N573" s="24">
        <v>96431</v>
      </c>
      <c r="O573" s="23" t="s">
        <v>584</v>
      </c>
      <c r="P573" s="25">
        <v>21170.897808000002</v>
      </c>
      <c r="Q573" s="25">
        <v>0</v>
      </c>
      <c r="R573" s="26">
        <v>21170.897808000002</v>
      </c>
    </row>
    <row r="574" spans="1:18">
      <c r="A574" s="10">
        <v>96441</v>
      </c>
      <c r="B574" t="s">
        <v>585</v>
      </c>
      <c r="C574" s="9">
        <f t="shared" si="41"/>
        <v>17954.757528000002</v>
      </c>
      <c r="D574" s="9">
        <f t="shared" si="42"/>
        <v>0</v>
      </c>
      <c r="E574" s="7">
        <f t="shared" si="43"/>
        <v>17954.757528000002</v>
      </c>
      <c r="F574" s="7" t="e">
        <f t="shared" si="40"/>
        <v>#REF!</v>
      </c>
      <c r="H574" s="15">
        <v>96441</v>
      </c>
      <c r="I574" s="14" t="s">
        <v>585</v>
      </c>
      <c r="J574" s="16">
        <v>18194.98</v>
      </c>
      <c r="K574" s="16">
        <v>0</v>
      </c>
      <c r="L574" s="17">
        <f t="shared" si="44"/>
        <v>18194.98</v>
      </c>
      <c r="N574" s="24">
        <v>96441</v>
      </c>
      <c r="O574" s="23" t="s">
        <v>585</v>
      </c>
      <c r="P574" s="25">
        <v>17954.757528000002</v>
      </c>
      <c r="Q574" s="25">
        <v>0</v>
      </c>
      <c r="R574" s="26">
        <v>17954.757528000002</v>
      </c>
    </row>
    <row r="575" spans="1:18">
      <c r="A575" s="10">
        <v>96451</v>
      </c>
      <c r="B575" t="s">
        <v>586</v>
      </c>
      <c r="C575" s="9">
        <f t="shared" si="41"/>
        <v>7187.4572879999996</v>
      </c>
      <c r="D575" s="9">
        <f t="shared" si="42"/>
        <v>0</v>
      </c>
      <c r="E575" s="7">
        <f t="shared" si="43"/>
        <v>7187.4572879999996</v>
      </c>
      <c r="F575" s="7" t="e">
        <f t="shared" si="40"/>
        <v>#REF!</v>
      </c>
      <c r="H575" s="15">
        <v>96451</v>
      </c>
      <c r="I575" s="14" t="s">
        <v>586</v>
      </c>
      <c r="J575" s="16">
        <v>7351.42</v>
      </c>
      <c r="K575" s="16">
        <v>0</v>
      </c>
      <c r="L575" s="17">
        <f t="shared" si="44"/>
        <v>7351.42</v>
      </c>
      <c r="N575" s="24">
        <v>96451</v>
      </c>
      <c r="O575" s="23" t="s">
        <v>586</v>
      </c>
      <c r="P575" s="25">
        <v>7187.4572879999996</v>
      </c>
      <c r="Q575" s="25">
        <v>0</v>
      </c>
      <c r="R575" s="26">
        <v>7187.4572879999996</v>
      </c>
    </row>
    <row r="576" spans="1:18">
      <c r="A576" s="10">
        <v>96461</v>
      </c>
      <c r="B576" t="s">
        <v>587</v>
      </c>
      <c r="C576" s="9">
        <f t="shared" si="41"/>
        <v>63341.553824000002</v>
      </c>
      <c r="D576" s="9">
        <f t="shared" si="42"/>
        <v>0</v>
      </c>
      <c r="E576" s="7">
        <f t="shared" si="43"/>
        <v>63341.553824000002</v>
      </c>
      <c r="F576" s="7" t="e">
        <f t="shared" si="40"/>
        <v>#REF!</v>
      </c>
      <c r="H576" s="15">
        <v>96461</v>
      </c>
      <c r="I576" s="14" t="s">
        <v>587</v>
      </c>
      <c r="J576" s="16">
        <v>64167.929999999993</v>
      </c>
      <c r="K576" s="16">
        <v>0</v>
      </c>
      <c r="L576" s="17">
        <f t="shared" si="44"/>
        <v>64167.929999999993</v>
      </c>
      <c r="N576" s="24">
        <v>96461</v>
      </c>
      <c r="O576" s="23" t="s">
        <v>587</v>
      </c>
      <c r="P576" s="25">
        <v>63341.553824000002</v>
      </c>
      <c r="Q576" s="25">
        <v>0</v>
      </c>
      <c r="R576" s="26">
        <v>63341.553824000002</v>
      </c>
    </row>
    <row r="577" spans="1:18">
      <c r="A577" s="10">
        <v>96501</v>
      </c>
      <c r="B577" t="s">
        <v>588</v>
      </c>
      <c r="C577" s="9">
        <f t="shared" si="41"/>
        <v>5369423.2111200001</v>
      </c>
      <c r="D577" s="9">
        <f t="shared" si="42"/>
        <v>0</v>
      </c>
      <c r="E577" s="7">
        <f t="shared" si="43"/>
        <v>5369423.2111200001</v>
      </c>
      <c r="F577" s="7" t="e">
        <f t="shared" si="40"/>
        <v>#REF!</v>
      </c>
      <c r="H577" s="15">
        <v>96501</v>
      </c>
      <c r="I577" s="14" t="s">
        <v>588</v>
      </c>
      <c r="J577" s="16">
        <v>5419690.0500000007</v>
      </c>
      <c r="K577" s="16">
        <v>0</v>
      </c>
      <c r="L577" s="17">
        <f t="shared" si="44"/>
        <v>5419690.0500000007</v>
      </c>
      <c r="N577" s="24">
        <v>96501</v>
      </c>
      <c r="O577" s="23" t="s">
        <v>588</v>
      </c>
      <c r="P577" s="25">
        <v>5369423.2111200001</v>
      </c>
      <c r="Q577" s="25">
        <v>0</v>
      </c>
      <c r="R577" s="26">
        <v>5369423.2111200001</v>
      </c>
    </row>
    <row r="578" spans="1:18">
      <c r="A578" s="10">
        <v>96502</v>
      </c>
      <c r="B578" t="s">
        <v>589</v>
      </c>
      <c r="C578" s="9">
        <f t="shared" si="41"/>
        <v>179283.205816</v>
      </c>
      <c r="D578" s="9">
        <f t="shared" si="42"/>
        <v>0</v>
      </c>
      <c r="E578" s="7">
        <f t="shared" si="43"/>
        <v>179283.205816</v>
      </c>
      <c r="F578" s="7" t="e">
        <f t="shared" ref="F578:F641" si="45">ROUND($F$889*(D578/$D$889),2)</f>
        <v>#REF!</v>
      </c>
      <c r="H578" s="15">
        <v>96502</v>
      </c>
      <c r="I578" s="14" t="s">
        <v>589</v>
      </c>
      <c r="J578" s="16">
        <v>180425.25</v>
      </c>
      <c r="K578" s="16">
        <v>0</v>
      </c>
      <c r="L578" s="17">
        <f t="shared" si="44"/>
        <v>180425.25</v>
      </c>
      <c r="N578" s="24">
        <v>96502</v>
      </c>
      <c r="O578" s="23" t="s">
        <v>589</v>
      </c>
      <c r="P578" s="25">
        <v>179283.205816</v>
      </c>
      <c r="Q578" s="25">
        <v>0</v>
      </c>
      <c r="R578" s="26">
        <v>179283.205816</v>
      </c>
    </row>
    <row r="579" spans="1:18">
      <c r="A579" s="10">
        <v>96503</v>
      </c>
      <c r="B579" t="s">
        <v>590</v>
      </c>
      <c r="C579" s="9">
        <f t="shared" ref="C579:C642" si="46">VLOOKUP(A579,$N$2:$R$887,3,FALSE)</f>
        <v>161854.35</v>
      </c>
      <c r="D579" s="9">
        <f t="shared" ref="D579:D642" si="47">VLOOKUP(A579,$N$2:$R$887,4,FALSE)</f>
        <v>145371.35999999999</v>
      </c>
      <c r="E579" s="7">
        <f t="shared" ref="E579:E642" si="48">C579+D579</f>
        <v>307225.70999999996</v>
      </c>
      <c r="F579" s="7" t="e">
        <f t="shared" si="45"/>
        <v>#REF!</v>
      </c>
      <c r="H579" s="15">
        <v>96503</v>
      </c>
      <c r="I579" s="14" t="s">
        <v>590</v>
      </c>
      <c r="J579" s="16">
        <v>161854.35</v>
      </c>
      <c r="K579" s="16">
        <v>145371.35999999999</v>
      </c>
      <c r="L579" s="17">
        <f t="shared" si="44"/>
        <v>307225.70999999996</v>
      </c>
      <c r="N579" s="24">
        <v>96503</v>
      </c>
      <c r="O579" s="23" t="s">
        <v>590</v>
      </c>
      <c r="P579" s="25">
        <v>161854.35</v>
      </c>
      <c r="Q579" s="25">
        <v>145371.35999999999</v>
      </c>
      <c r="R579" s="26">
        <v>307225.70999999996</v>
      </c>
    </row>
    <row r="580" spans="1:18">
      <c r="A580" s="10">
        <v>96504</v>
      </c>
      <c r="B580" t="s">
        <v>591</v>
      </c>
      <c r="C580" s="9">
        <f t="shared" si="46"/>
        <v>145912.34000000003</v>
      </c>
      <c r="D580" s="9">
        <f t="shared" si="47"/>
        <v>0</v>
      </c>
      <c r="E580" s="7">
        <f t="shared" si="48"/>
        <v>145912.34000000003</v>
      </c>
      <c r="F580" s="7" t="e">
        <f t="shared" si="45"/>
        <v>#REF!</v>
      </c>
      <c r="H580" s="15">
        <v>96504</v>
      </c>
      <c r="I580" s="14" t="s">
        <v>591</v>
      </c>
      <c r="J580" s="16">
        <v>145912.34000000003</v>
      </c>
      <c r="K580" s="16">
        <v>0</v>
      </c>
      <c r="L580" s="17">
        <f t="shared" si="44"/>
        <v>145912.34000000003</v>
      </c>
      <c r="N580" s="24">
        <v>96504</v>
      </c>
      <c r="O580" s="23" t="s">
        <v>591</v>
      </c>
      <c r="P580" s="25">
        <v>145912.34000000003</v>
      </c>
      <c r="Q580" s="25">
        <v>0</v>
      </c>
      <c r="R580" s="26">
        <v>145912.34000000003</v>
      </c>
    </row>
    <row r="581" spans="1:18">
      <c r="A581" s="10">
        <v>96507</v>
      </c>
      <c r="B581" t="s">
        <v>592</v>
      </c>
      <c r="C581" s="9">
        <f t="shared" si="46"/>
        <v>923372.89999999991</v>
      </c>
      <c r="D581" s="9">
        <f t="shared" si="47"/>
        <v>0</v>
      </c>
      <c r="E581" s="7">
        <f t="shared" si="48"/>
        <v>923372.89999999991</v>
      </c>
      <c r="F581" s="7" t="e">
        <f t="shared" si="45"/>
        <v>#REF!</v>
      </c>
      <c r="H581" s="15">
        <v>96507</v>
      </c>
      <c r="I581" s="14" t="s">
        <v>592</v>
      </c>
      <c r="J581" s="16">
        <v>923372.89999999991</v>
      </c>
      <c r="K581" s="16">
        <v>0</v>
      </c>
      <c r="L581" s="17">
        <f t="shared" si="44"/>
        <v>923372.89999999991</v>
      </c>
      <c r="N581" s="24">
        <v>96507</v>
      </c>
      <c r="O581" s="23" t="s">
        <v>592</v>
      </c>
      <c r="P581" s="25">
        <v>923372.89999999991</v>
      </c>
      <c r="Q581" s="25">
        <v>0</v>
      </c>
      <c r="R581" s="26">
        <v>923372.89999999991</v>
      </c>
    </row>
    <row r="582" spans="1:18">
      <c r="A582" s="10">
        <v>96508</v>
      </c>
      <c r="B582" t="s">
        <v>593</v>
      </c>
      <c r="C582" s="9">
        <f t="shared" si="46"/>
        <v>10071.120000000001</v>
      </c>
      <c r="D582" s="9">
        <f t="shared" si="47"/>
        <v>0</v>
      </c>
      <c r="E582" s="7">
        <f t="shared" si="48"/>
        <v>10071.120000000001</v>
      </c>
      <c r="F582" s="7" t="e">
        <f t="shared" si="45"/>
        <v>#REF!</v>
      </c>
      <c r="H582" s="15">
        <v>96508</v>
      </c>
      <c r="I582" s="14" t="s">
        <v>593</v>
      </c>
      <c r="J582" s="16">
        <v>10071.120000000001</v>
      </c>
      <c r="K582" s="16">
        <v>0</v>
      </c>
      <c r="L582" s="17">
        <f t="shared" si="44"/>
        <v>10071.120000000001</v>
      </c>
      <c r="N582" s="24">
        <v>96508</v>
      </c>
      <c r="O582" s="23" t="s">
        <v>593</v>
      </c>
      <c r="P582" s="25">
        <v>10071.120000000001</v>
      </c>
      <c r="Q582" s="25">
        <v>0</v>
      </c>
      <c r="R582" s="26">
        <v>10071.120000000001</v>
      </c>
    </row>
    <row r="583" spans="1:18">
      <c r="A583" s="10">
        <v>96511</v>
      </c>
      <c r="B583" t="s">
        <v>594</v>
      </c>
      <c r="C583" s="9">
        <f t="shared" si="46"/>
        <v>270566.68571999995</v>
      </c>
      <c r="D583" s="9">
        <f t="shared" si="47"/>
        <v>0</v>
      </c>
      <c r="E583" s="7">
        <f t="shared" si="48"/>
        <v>270566.68571999995</v>
      </c>
      <c r="F583" s="7" t="e">
        <f t="shared" si="45"/>
        <v>#REF!</v>
      </c>
      <c r="H583" s="15">
        <v>96511</v>
      </c>
      <c r="I583" s="14" t="s">
        <v>594</v>
      </c>
      <c r="J583" s="16">
        <v>273759.08999999997</v>
      </c>
      <c r="K583" s="16">
        <v>0</v>
      </c>
      <c r="L583" s="17">
        <f t="shared" si="44"/>
        <v>273759.08999999997</v>
      </c>
      <c r="N583" s="24">
        <v>96511</v>
      </c>
      <c r="O583" s="23" t="s">
        <v>594</v>
      </c>
      <c r="P583" s="25">
        <v>270566.68571999995</v>
      </c>
      <c r="Q583" s="25">
        <v>0</v>
      </c>
      <c r="R583" s="26">
        <v>270566.68571999995</v>
      </c>
    </row>
    <row r="584" spans="1:18">
      <c r="A584" s="10">
        <v>96512</v>
      </c>
      <c r="B584" t="s">
        <v>595</v>
      </c>
      <c r="C584" s="9">
        <f t="shared" si="46"/>
        <v>54889.42</v>
      </c>
      <c r="D584" s="9">
        <f t="shared" si="47"/>
        <v>0</v>
      </c>
      <c r="E584" s="7">
        <f t="shared" si="48"/>
        <v>54889.42</v>
      </c>
      <c r="F584" s="7" t="e">
        <f t="shared" si="45"/>
        <v>#REF!</v>
      </c>
      <c r="H584" s="15">
        <v>96512</v>
      </c>
      <c r="I584" s="14" t="s">
        <v>595</v>
      </c>
      <c r="J584" s="16">
        <v>54889.42</v>
      </c>
      <c r="K584" s="16">
        <v>0</v>
      </c>
      <c r="L584" s="17">
        <f t="shared" ref="L584:L648" si="49">J584+K584</f>
        <v>54889.42</v>
      </c>
      <c r="N584" s="24">
        <v>96512</v>
      </c>
      <c r="O584" s="23" t="s">
        <v>595</v>
      </c>
      <c r="P584" s="25">
        <v>54889.42</v>
      </c>
      <c r="Q584" s="25">
        <v>0</v>
      </c>
      <c r="R584" s="26">
        <v>54889.42</v>
      </c>
    </row>
    <row r="585" spans="1:18">
      <c r="A585" s="10">
        <v>96519</v>
      </c>
      <c r="B585" t="s">
        <v>596</v>
      </c>
      <c r="C585" s="9">
        <f t="shared" si="46"/>
        <v>659609.89</v>
      </c>
      <c r="D585" s="9">
        <f t="shared" si="47"/>
        <v>0</v>
      </c>
      <c r="E585" s="7">
        <f t="shared" si="48"/>
        <v>659609.89</v>
      </c>
      <c r="F585" s="7" t="e">
        <f t="shared" si="45"/>
        <v>#REF!</v>
      </c>
      <c r="H585" s="15">
        <v>96519</v>
      </c>
      <c r="I585" s="14" t="s">
        <v>596</v>
      </c>
      <c r="J585" s="16">
        <v>659609.89</v>
      </c>
      <c r="K585" s="16">
        <v>0</v>
      </c>
      <c r="L585" s="17">
        <f t="shared" si="49"/>
        <v>659609.89</v>
      </c>
      <c r="N585" s="24">
        <v>96519</v>
      </c>
      <c r="O585" s="23" t="s">
        <v>596</v>
      </c>
      <c r="P585" s="25">
        <v>659609.89</v>
      </c>
      <c r="Q585" s="25">
        <v>0</v>
      </c>
      <c r="R585" s="26">
        <v>659609.89</v>
      </c>
    </row>
    <row r="586" spans="1:18">
      <c r="A586" s="10">
        <v>96521</v>
      </c>
      <c r="B586" t="s">
        <v>597</v>
      </c>
      <c r="C586" s="9">
        <f t="shared" si="46"/>
        <v>296207.37901600002</v>
      </c>
      <c r="D586" s="9">
        <f t="shared" si="47"/>
        <v>0</v>
      </c>
      <c r="E586" s="7">
        <f t="shared" si="48"/>
        <v>296207.37901600002</v>
      </c>
      <c r="F586" s="7" t="e">
        <f t="shared" si="45"/>
        <v>#REF!</v>
      </c>
      <c r="H586" s="15">
        <v>96521</v>
      </c>
      <c r="I586" s="14" t="s">
        <v>597</v>
      </c>
      <c r="J586" s="16">
        <v>299600.51</v>
      </c>
      <c r="K586" s="16">
        <v>0</v>
      </c>
      <c r="L586" s="17">
        <f t="shared" si="49"/>
        <v>299600.51</v>
      </c>
      <c r="N586" s="24">
        <v>96521</v>
      </c>
      <c r="O586" s="23" t="s">
        <v>597</v>
      </c>
      <c r="P586" s="25">
        <v>296207.37901600002</v>
      </c>
      <c r="Q586" s="25">
        <v>0</v>
      </c>
      <c r="R586" s="26">
        <v>296207.37901600002</v>
      </c>
    </row>
    <row r="587" spans="1:18">
      <c r="A587" s="10">
        <v>96531</v>
      </c>
      <c r="B587" t="s">
        <v>598</v>
      </c>
      <c r="C587" s="9">
        <f t="shared" si="46"/>
        <v>3257102.0890719998</v>
      </c>
      <c r="D587" s="9">
        <f t="shared" si="47"/>
        <v>0</v>
      </c>
      <c r="E587" s="7">
        <f t="shared" si="48"/>
        <v>3257102.0890719998</v>
      </c>
      <c r="F587" s="7" t="e">
        <f t="shared" si="45"/>
        <v>#REF!</v>
      </c>
      <c r="H587" s="15">
        <v>96531</v>
      </c>
      <c r="I587" s="14" t="s">
        <v>598</v>
      </c>
      <c r="J587" s="16">
        <v>3293671.61</v>
      </c>
      <c r="K587" s="16">
        <v>0</v>
      </c>
      <c r="L587" s="17">
        <f t="shared" si="49"/>
        <v>3293671.61</v>
      </c>
      <c r="N587" s="24">
        <v>96531</v>
      </c>
      <c r="O587" s="23" t="s">
        <v>598</v>
      </c>
      <c r="P587" s="25">
        <v>3257102.0890719998</v>
      </c>
      <c r="Q587" s="25">
        <v>0</v>
      </c>
      <c r="R587" s="26">
        <v>3257102.0890719998</v>
      </c>
    </row>
    <row r="588" spans="1:18">
      <c r="A588" s="10">
        <v>96541</v>
      </c>
      <c r="B588" t="s">
        <v>599</v>
      </c>
      <c r="C588" s="9">
        <f t="shared" si="46"/>
        <v>119670.23292000001</v>
      </c>
      <c r="D588" s="9">
        <f t="shared" si="47"/>
        <v>0</v>
      </c>
      <c r="E588" s="7">
        <f t="shared" si="48"/>
        <v>119670.23292000001</v>
      </c>
      <c r="F588" s="7" t="e">
        <f t="shared" si="45"/>
        <v>#REF!</v>
      </c>
      <c r="H588" s="15">
        <v>96541</v>
      </c>
      <c r="I588" s="14" t="s">
        <v>599</v>
      </c>
      <c r="J588" s="16">
        <v>121171.94</v>
      </c>
      <c r="K588" s="16">
        <v>0</v>
      </c>
      <c r="L588" s="17">
        <f t="shared" si="49"/>
        <v>121171.94</v>
      </c>
      <c r="N588" s="24">
        <v>96541</v>
      </c>
      <c r="O588" s="23" t="s">
        <v>599</v>
      </c>
      <c r="P588" s="25">
        <v>119670.23292000001</v>
      </c>
      <c r="Q588" s="25">
        <v>0</v>
      </c>
      <c r="R588" s="26">
        <v>119670.23292000001</v>
      </c>
    </row>
    <row r="589" spans="1:18">
      <c r="A589" s="10">
        <v>96601</v>
      </c>
      <c r="B589" t="s">
        <v>600</v>
      </c>
      <c r="C589" s="9">
        <f t="shared" si="46"/>
        <v>797232.38893599994</v>
      </c>
      <c r="D589" s="9">
        <f t="shared" si="47"/>
        <v>0</v>
      </c>
      <c r="E589" s="7">
        <f t="shared" si="48"/>
        <v>797232.38893599994</v>
      </c>
      <c r="F589" s="7" t="e">
        <f t="shared" si="45"/>
        <v>#REF!</v>
      </c>
      <c r="H589" s="15">
        <v>96601</v>
      </c>
      <c r="I589" s="14" t="s">
        <v>600</v>
      </c>
      <c r="J589" s="16">
        <v>800214.47999999986</v>
      </c>
      <c r="K589" s="16">
        <v>0</v>
      </c>
      <c r="L589" s="17">
        <f t="shared" si="49"/>
        <v>800214.47999999986</v>
      </c>
      <c r="N589" s="24">
        <v>96601</v>
      </c>
      <c r="O589" s="23" t="s">
        <v>600</v>
      </c>
      <c r="P589" s="25">
        <v>797232.38893599994</v>
      </c>
      <c r="Q589" s="25">
        <v>0</v>
      </c>
      <c r="R589" s="26">
        <v>797232.38893599994</v>
      </c>
    </row>
    <row r="590" spans="1:18">
      <c r="A590" s="10">
        <v>96604</v>
      </c>
      <c r="B590" t="s">
        <v>601</v>
      </c>
      <c r="C590" s="9">
        <f t="shared" si="46"/>
        <v>4982</v>
      </c>
      <c r="D590" s="9">
        <f t="shared" si="47"/>
        <v>0</v>
      </c>
      <c r="E590" s="7">
        <f t="shared" si="48"/>
        <v>4982</v>
      </c>
      <c r="F590" s="7" t="e">
        <f t="shared" si="45"/>
        <v>#REF!</v>
      </c>
      <c r="H590" s="15">
        <v>96604</v>
      </c>
      <c r="I590" s="14" t="s">
        <v>601</v>
      </c>
      <c r="J590" s="16">
        <v>4982</v>
      </c>
      <c r="K590" s="16">
        <v>0</v>
      </c>
      <c r="L590" s="17">
        <f t="shared" si="49"/>
        <v>4982</v>
      </c>
      <c r="N590" s="24">
        <v>96604</v>
      </c>
      <c r="O590" s="23" t="s">
        <v>601</v>
      </c>
      <c r="P590" s="25">
        <v>4982</v>
      </c>
      <c r="Q590" s="25">
        <v>0</v>
      </c>
      <c r="R590" s="26">
        <v>4982</v>
      </c>
    </row>
    <row r="591" spans="1:18">
      <c r="A591" s="10">
        <v>96611</v>
      </c>
      <c r="B591" t="s">
        <v>602</v>
      </c>
      <c r="C591" s="9">
        <f t="shared" si="46"/>
        <v>10513.518800000002</v>
      </c>
      <c r="D591" s="9">
        <f t="shared" si="47"/>
        <v>0</v>
      </c>
      <c r="E591" s="7">
        <f t="shared" si="48"/>
        <v>10513.518800000002</v>
      </c>
      <c r="F591" s="7" t="e">
        <f t="shared" si="45"/>
        <v>#REF!</v>
      </c>
      <c r="H591" s="15">
        <v>96611</v>
      </c>
      <c r="I591" s="14" t="s">
        <v>602</v>
      </c>
      <c r="J591" s="16">
        <v>10704.710000000001</v>
      </c>
      <c r="K591" s="16">
        <v>0</v>
      </c>
      <c r="L591" s="17">
        <f t="shared" si="49"/>
        <v>10704.710000000001</v>
      </c>
      <c r="N591" s="24">
        <v>96611</v>
      </c>
      <c r="O591" s="23" t="s">
        <v>602</v>
      </c>
      <c r="P591" s="25">
        <v>10513.518800000002</v>
      </c>
      <c r="Q591" s="25">
        <v>0</v>
      </c>
      <c r="R591" s="26">
        <v>10513.518800000002</v>
      </c>
    </row>
    <row r="592" spans="1:18">
      <c r="A592" s="10">
        <v>96612</v>
      </c>
      <c r="B592" t="s">
        <v>603</v>
      </c>
      <c r="C592" s="9">
        <f t="shared" si="46"/>
        <v>33107.03</v>
      </c>
      <c r="D592" s="9">
        <f t="shared" si="47"/>
        <v>0</v>
      </c>
      <c r="E592" s="7">
        <f t="shared" si="48"/>
        <v>33107.03</v>
      </c>
      <c r="F592" s="7" t="e">
        <f t="shared" si="45"/>
        <v>#REF!</v>
      </c>
      <c r="H592" s="15">
        <v>96612</v>
      </c>
      <c r="I592" s="14" t="s">
        <v>603</v>
      </c>
      <c r="J592" s="16">
        <v>33107.03</v>
      </c>
      <c r="K592" s="16">
        <v>0</v>
      </c>
      <c r="L592" s="17">
        <f t="shared" si="49"/>
        <v>33107.03</v>
      </c>
      <c r="N592" s="24">
        <v>96612</v>
      </c>
      <c r="O592" s="23" t="s">
        <v>603</v>
      </c>
      <c r="P592" s="25">
        <v>33107.03</v>
      </c>
      <c r="Q592" s="25">
        <v>0</v>
      </c>
      <c r="R592" s="26">
        <v>33107.03</v>
      </c>
    </row>
    <row r="593" spans="1:18">
      <c r="A593" s="10">
        <v>96621</v>
      </c>
      <c r="B593" t="s">
        <v>604</v>
      </c>
      <c r="C593" s="9">
        <f t="shared" si="46"/>
        <v>13413.330456000003</v>
      </c>
      <c r="D593" s="9">
        <f t="shared" si="47"/>
        <v>0</v>
      </c>
      <c r="E593" s="7">
        <f t="shared" si="48"/>
        <v>13413.330456000003</v>
      </c>
      <c r="F593" s="7" t="e">
        <f t="shared" si="45"/>
        <v>#REF!</v>
      </c>
      <c r="H593" s="15">
        <v>96621</v>
      </c>
      <c r="I593" s="14" t="s">
        <v>604</v>
      </c>
      <c r="J593" s="16">
        <v>13558.43</v>
      </c>
      <c r="K593" s="16">
        <v>0</v>
      </c>
      <c r="L593" s="17">
        <f t="shared" si="49"/>
        <v>13558.43</v>
      </c>
      <c r="N593" s="24">
        <v>96621</v>
      </c>
      <c r="O593" s="23" t="s">
        <v>604</v>
      </c>
      <c r="P593" s="25">
        <v>13413.330456000003</v>
      </c>
      <c r="Q593" s="25">
        <v>0</v>
      </c>
      <c r="R593" s="26">
        <v>13413.330456000003</v>
      </c>
    </row>
    <row r="594" spans="1:18">
      <c r="A594" s="10">
        <v>96631</v>
      </c>
      <c r="B594" t="s">
        <v>605</v>
      </c>
      <c r="C594" s="9">
        <f t="shared" si="46"/>
        <v>10497.849632000001</v>
      </c>
      <c r="D594" s="9">
        <f t="shared" si="47"/>
        <v>0</v>
      </c>
      <c r="E594" s="7">
        <f t="shared" si="48"/>
        <v>10497.849632000001</v>
      </c>
      <c r="F594" s="7" t="e">
        <f t="shared" si="45"/>
        <v>#REF!</v>
      </c>
      <c r="H594" s="15">
        <v>96631</v>
      </c>
      <c r="I594" s="14" t="s">
        <v>605</v>
      </c>
      <c r="J594" s="16">
        <v>10679.760000000002</v>
      </c>
      <c r="K594" s="16">
        <v>0</v>
      </c>
      <c r="L594" s="17">
        <f t="shared" si="49"/>
        <v>10679.760000000002</v>
      </c>
      <c r="N594" s="24">
        <v>96631</v>
      </c>
      <c r="O594" s="23" t="s">
        <v>605</v>
      </c>
      <c r="P594" s="25">
        <v>10497.849632000001</v>
      </c>
      <c r="Q594" s="25">
        <v>0</v>
      </c>
      <c r="R594" s="26">
        <v>10497.849632000001</v>
      </c>
    </row>
    <row r="595" spans="1:18">
      <c r="A595" s="10">
        <v>96641</v>
      </c>
      <c r="B595" t="s">
        <v>606</v>
      </c>
      <c r="C595" s="9">
        <f t="shared" si="46"/>
        <v>16473.938224000001</v>
      </c>
      <c r="D595" s="9">
        <f t="shared" si="47"/>
        <v>0</v>
      </c>
      <c r="E595" s="7">
        <f t="shared" si="48"/>
        <v>16473.938224000001</v>
      </c>
      <c r="F595" s="7" t="e">
        <f t="shared" si="45"/>
        <v>#REF!</v>
      </c>
      <c r="H595" s="15">
        <v>96641</v>
      </c>
      <c r="I595" s="14" t="s">
        <v>606</v>
      </c>
      <c r="J595" s="16">
        <v>16606.669999999998</v>
      </c>
      <c r="K595" s="16">
        <v>0</v>
      </c>
      <c r="L595" s="17">
        <f t="shared" si="49"/>
        <v>16606.669999999998</v>
      </c>
      <c r="N595" s="24">
        <v>96641</v>
      </c>
      <c r="O595" s="23" t="s">
        <v>606</v>
      </c>
      <c r="P595" s="25">
        <v>16473.938224000001</v>
      </c>
      <c r="Q595" s="25">
        <v>0</v>
      </c>
      <c r="R595" s="26">
        <v>16473.938224000001</v>
      </c>
    </row>
    <row r="596" spans="1:18">
      <c r="A596" s="10">
        <v>96651</v>
      </c>
      <c r="B596" t="s">
        <v>607</v>
      </c>
      <c r="C596" s="9">
        <f t="shared" si="46"/>
        <v>8254.8350079999982</v>
      </c>
      <c r="D596" s="9">
        <f t="shared" si="47"/>
        <v>0</v>
      </c>
      <c r="E596" s="7">
        <f t="shared" si="48"/>
        <v>8254.8350079999982</v>
      </c>
      <c r="F596" s="7" t="e">
        <f t="shared" si="45"/>
        <v>#REF!</v>
      </c>
      <c r="H596" s="15">
        <v>96651</v>
      </c>
      <c r="I596" s="14" t="s">
        <v>607</v>
      </c>
      <c r="J596" s="16">
        <v>8511.65</v>
      </c>
      <c r="K596" s="16">
        <v>0</v>
      </c>
      <c r="L596" s="17">
        <f t="shared" si="49"/>
        <v>8511.65</v>
      </c>
      <c r="N596" s="24">
        <v>96651</v>
      </c>
      <c r="O596" s="23" t="s">
        <v>607</v>
      </c>
      <c r="P596" s="25">
        <v>8254.8350079999982</v>
      </c>
      <c r="Q596" s="25">
        <v>0</v>
      </c>
      <c r="R596" s="26">
        <v>8254.8350079999982</v>
      </c>
    </row>
    <row r="597" spans="1:18">
      <c r="A597" s="10">
        <v>96661</v>
      </c>
      <c r="B597" t="s">
        <v>608</v>
      </c>
      <c r="C597" s="9">
        <f t="shared" si="46"/>
        <v>9992.5353760000016</v>
      </c>
      <c r="D597" s="9">
        <f t="shared" si="47"/>
        <v>0</v>
      </c>
      <c r="E597" s="7">
        <f t="shared" si="48"/>
        <v>9992.5353760000016</v>
      </c>
      <c r="F597" s="7" t="e">
        <f t="shared" si="45"/>
        <v>#REF!</v>
      </c>
      <c r="H597" s="15">
        <v>96661</v>
      </c>
      <c r="I597" s="14" t="s">
        <v>608</v>
      </c>
      <c r="J597" s="16">
        <v>10124.25</v>
      </c>
      <c r="K597" s="16">
        <v>0</v>
      </c>
      <c r="L597" s="17">
        <f t="shared" si="49"/>
        <v>10124.25</v>
      </c>
      <c r="N597" s="24">
        <v>96661</v>
      </c>
      <c r="O597" s="23" t="s">
        <v>608</v>
      </c>
      <c r="P597" s="25">
        <v>9992.5353760000016</v>
      </c>
      <c r="Q597" s="25">
        <v>0</v>
      </c>
      <c r="R597" s="26">
        <v>9992.5353760000016</v>
      </c>
    </row>
    <row r="598" spans="1:18">
      <c r="A598" s="10">
        <v>96671</v>
      </c>
      <c r="B598" t="s">
        <v>609</v>
      </c>
      <c r="C598" s="9">
        <f t="shared" si="46"/>
        <v>5646</v>
      </c>
      <c r="D598" s="9">
        <f t="shared" si="47"/>
        <v>2882.88</v>
      </c>
      <c r="E598" s="7">
        <f t="shared" si="48"/>
        <v>8528.880000000001</v>
      </c>
      <c r="F598" s="7" t="e">
        <f t="shared" si="45"/>
        <v>#REF!</v>
      </c>
      <c r="H598" s="15">
        <v>96671</v>
      </c>
      <c r="I598" s="14" t="s">
        <v>609</v>
      </c>
      <c r="J598" s="16">
        <v>5646</v>
      </c>
      <c r="K598" s="16">
        <v>2882.88</v>
      </c>
      <c r="L598" s="17">
        <f t="shared" si="49"/>
        <v>8528.880000000001</v>
      </c>
      <c r="N598" s="24">
        <v>96671</v>
      </c>
      <c r="O598" s="23" t="s">
        <v>609</v>
      </c>
      <c r="P598" s="25">
        <v>5646</v>
      </c>
      <c r="Q598" s="25">
        <v>2882.88</v>
      </c>
      <c r="R598" s="26">
        <v>8528.880000000001</v>
      </c>
    </row>
    <row r="599" spans="1:18">
      <c r="A599" s="10">
        <v>96681</v>
      </c>
      <c r="B599" t="s">
        <v>610</v>
      </c>
      <c r="C599" s="9">
        <f t="shared" si="46"/>
        <v>12004.438655999998</v>
      </c>
      <c r="D599" s="9">
        <f t="shared" si="47"/>
        <v>7932.8600000000006</v>
      </c>
      <c r="E599" s="7">
        <f t="shared" si="48"/>
        <v>19937.298655999999</v>
      </c>
      <c r="F599" s="7" t="e">
        <f t="shared" si="45"/>
        <v>#REF!</v>
      </c>
      <c r="H599" s="15">
        <v>96681</v>
      </c>
      <c r="I599" s="14" t="s">
        <v>610</v>
      </c>
      <c r="J599" s="16">
        <v>12128.919999999998</v>
      </c>
      <c r="K599" s="16">
        <v>7932.8600000000006</v>
      </c>
      <c r="L599" s="17">
        <f t="shared" si="49"/>
        <v>20061.78</v>
      </c>
      <c r="N599" s="24">
        <v>96681</v>
      </c>
      <c r="O599" s="23" t="s">
        <v>610</v>
      </c>
      <c r="P599" s="25">
        <v>12004.438655999998</v>
      </c>
      <c r="Q599" s="25">
        <v>7932.8600000000006</v>
      </c>
      <c r="R599" s="26">
        <v>19937.298655999999</v>
      </c>
    </row>
    <row r="600" spans="1:18">
      <c r="A600" s="10">
        <v>96701</v>
      </c>
      <c r="B600" t="s">
        <v>611</v>
      </c>
      <c r="C600" s="9">
        <f t="shared" si="46"/>
        <v>3075786.6657040007</v>
      </c>
      <c r="D600" s="9">
        <f t="shared" si="47"/>
        <v>0</v>
      </c>
      <c r="E600" s="7">
        <f t="shared" si="48"/>
        <v>3075786.6657040007</v>
      </c>
      <c r="F600" s="7" t="e">
        <f t="shared" si="45"/>
        <v>#REF!</v>
      </c>
      <c r="H600" s="15">
        <v>96701</v>
      </c>
      <c r="I600" s="14" t="s">
        <v>611</v>
      </c>
      <c r="J600" s="16">
        <v>3091953.6500000004</v>
      </c>
      <c r="K600" s="16">
        <v>0</v>
      </c>
      <c r="L600" s="17">
        <f t="shared" si="49"/>
        <v>3091953.6500000004</v>
      </c>
      <c r="N600" s="24">
        <v>96701</v>
      </c>
      <c r="O600" s="23" t="s">
        <v>611</v>
      </c>
      <c r="P600" s="25">
        <v>3075786.6657040007</v>
      </c>
      <c r="Q600" s="25">
        <v>0</v>
      </c>
      <c r="R600" s="26">
        <v>3075786.6657040007</v>
      </c>
    </row>
    <row r="601" spans="1:18">
      <c r="A601" s="10">
        <v>96704</v>
      </c>
      <c r="B601" t="s">
        <v>612</v>
      </c>
      <c r="C601" s="9">
        <f t="shared" si="46"/>
        <v>71871.180000000008</v>
      </c>
      <c r="D601" s="9">
        <f t="shared" si="47"/>
        <v>0</v>
      </c>
      <c r="E601" s="7">
        <f t="shared" si="48"/>
        <v>71871.180000000008</v>
      </c>
      <c r="F601" s="7" t="e">
        <f t="shared" si="45"/>
        <v>#REF!</v>
      </c>
      <c r="H601" s="15">
        <v>96704</v>
      </c>
      <c r="I601" s="14" t="s">
        <v>612</v>
      </c>
      <c r="J601" s="16">
        <v>71871.180000000008</v>
      </c>
      <c r="K601" s="16">
        <v>0</v>
      </c>
      <c r="L601" s="17">
        <f t="shared" si="49"/>
        <v>71871.180000000008</v>
      </c>
      <c r="N601" s="24">
        <v>96704</v>
      </c>
      <c r="O601" s="23" t="s">
        <v>612</v>
      </c>
      <c r="P601" s="25">
        <v>71871.180000000008</v>
      </c>
      <c r="Q601" s="25">
        <v>0</v>
      </c>
      <c r="R601" s="26">
        <v>71871.180000000008</v>
      </c>
    </row>
    <row r="602" spans="1:18">
      <c r="A602" s="10">
        <v>96708</v>
      </c>
      <c r="B602" t="s">
        <v>613</v>
      </c>
      <c r="C602" s="9">
        <f t="shared" si="46"/>
        <v>380634.98</v>
      </c>
      <c r="D602" s="9">
        <f t="shared" si="47"/>
        <v>65682.790000000008</v>
      </c>
      <c r="E602" s="7">
        <f t="shared" si="48"/>
        <v>446317.77</v>
      </c>
      <c r="F602" s="7" t="e">
        <f t="shared" si="45"/>
        <v>#REF!</v>
      </c>
      <c r="H602" s="15">
        <v>96708</v>
      </c>
      <c r="I602" s="14" t="s">
        <v>613</v>
      </c>
      <c r="J602" s="16">
        <v>380634.98</v>
      </c>
      <c r="K602" s="16">
        <v>65682.790000000008</v>
      </c>
      <c r="L602" s="17">
        <f t="shared" si="49"/>
        <v>446317.77</v>
      </c>
      <c r="N602" s="24">
        <v>96708</v>
      </c>
      <c r="O602" s="23" t="s">
        <v>613</v>
      </c>
      <c r="P602" s="25">
        <v>380634.98</v>
      </c>
      <c r="Q602" s="25">
        <v>65682.790000000008</v>
      </c>
      <c r="R602" s="26">
        <v>446317.77</v>
      </c>
    </row>
    <row r="603" spans="1:18">
      <c r="A603" s="10">
        <v>96711</v>
      </c>
      <c r="B603" t="s">
        <v>614</v>
      </c>
      <c r="C603" s="9">
        <f t="shared" si="46"/>
        <v>1668986.9931040001</v>
      </c>
      <c r="D603" s="9">
        <f t="shared" si="47"/>
        <v>0</v>
      </c>
      <c r="E603" s="7">
        <f t="shared" si="48"/>
        <v>1668986.9931040001</v>
      </c>
      <c r="F603" s="7" t="e">
        <f t="shared" si="45"/>
        <v>#REF!</v>
      </c>
      <c r="H603" s="15">
        <v>96711</v>
      </c>
      <c r="I603" s="14" t="s">
        <v>614</v>
      </c>
      <c r="J603" s="16">
        <v>1684233.74</v>
      </c>
      <c r="K603" s="16">
        <v>0</v>
      </c>
      <c r="L603" s="17">
        <f t="shared" si="49"/>
        <v>1684233.74</v>
      </c>
      <c r="N603" s="24">
        <v>96711</v>
      </c>
      <c r="O603" s="23" t="s">
        <v>614</v>
      </c>
      <c r="P603" s="25">
        <v>1668986.9931040001</v>
      </c>
      <c r="Q603" s="25">
        <v>0</v>
      </c>
      <c r="R603" s="26">
        <v>1668986.9931040001</v>
      </c>
    </row>
    <row r="604" spans="1:18">
      <c r="A604" s="10">
        <v>96721</v>
      </c>
      <c r="B604" t="s">
        <v>615</v>
      </c>
      <c r="C604" s="9">
        <f t="shared" si="46"/>
        <v>86148.194296000001</v>
      </c>
      <c r="D604" s="9">
        <f t="shared" si="47"/>
        <v>0</v>
      </c>
      <c r="E604" s="7">
        <f t="shared" si="48"/>
        <v>86148.194296000001</v>
      </c>
      <c r="F604" s="7" t="e">
        <f t="shared" si="45"/>
        <v>#REF!</v>
      </c>
      <c r="H604" s="15">
        <v>96721</v>
      </c>
      <c r="I604" s="14" t="s">
        <v>615</v>
      </c>
      <c r="J604" s="16">
        <v>87333.950000000012</v>
      </c>
      <c r="K604" s="16">
        <v>0</v>
      </c>
      <c r="L604" s="17">
        <f t="shared" si="49"/>
        <v>87333.950000000012</v>
      </c>
      <c r="N604" s="24">
        <v>96721</v>
      </c>
      <c r="O604" s="23" t="s">
        <v>615</v>
      </c>
      <c r="P604" s="25">
        <v>86148.194296000001</v>
      </c>
      <c r="Q604" s="25">
        <v>0</v>
      </c>
      <c r="R604" s="26">
        <v>86148.194296000001</v>
      </c>
    </row>
    <row r="605" spans="1:18">
      <c r="A605" s="10">
        <v>96731</v>
      </c>
      <c r="B605" t="s">
        <v>616</v>
      </c>
      <c r="C605" s="9">
        <f t="shared" si="46"/>
        <v>57159.161672000002</v>
      </c>
      <c r="D605" s="9">
        <f t="shared" si="47"/>
        <v>0</v>
      </c>
      <c r="E605" s="7">
        <f t="shared" si="48"/>
        <v>57159.161672000002</v>
      </c>
      <c r="F605" s="7" t="e">
        <f t="shared" si="45"/>
        <v>#REF!</v>
      </c>
      <c r="H605" s="15">
        <v>96731</v>
      </c>
      <c r="I605" s="14" t="s">
        <v>616</v>
      </c>
      <c r="J605" s="16">
        <v>58313.39</v>
      </c>
      <c r="K605" s="16">
        <v>0</v>
      </c>
      <c r="L605" s="17">
        <f t="shared" si="49"/>
        <v>58313.39</v>
      </c>
      <c r="N605" s="24">
        <v>96731</v>
      </c>
      <c r="O605" s="23" t="s">
        <v>616</v>
      </c>
      <c r="P605" s="25">
        <v>57159.161672000002</v>
      </c>
      <c r="Q605" s="25">
        <v>0</v>
      </c>
      <c r="R605" s="26">
        <v>57159.161672000002</v>
      </c>
    </row>
    <row r="606" spans="1:18">
      <c r="A606" s="10">
        <v>96733</v>
      </c>
      <c r="B606" t="s">
        <v>617</v>
      </c>
      <c r="C606" s="9">
        <f t="shared" si="46"/>
        <v>5398.01</v>
      </c>
      <c r="D606" s="9">
        <f t="shared" si="47"/>
        <v>0</v>
      </c>
      <c r="E606" s="7">
        <f t="shared" si="48"/>
        <v>5398.01</v>
      </c>
      <c r="F606" s="7" t="e">
        <f t="shared" si="45"/>
        <v>#REF!</v>
      </c>
      <c r="H606" s="15">
        <v>96733</v>
      </c>
      <c r="I606" s="14" t="s">
        <v>617</v>
      </c>
      <c r="J606" s="16">
        <v>5398.01</v>
      </c>
      <c r="K606" s="16">
        <v>0</v>
      </c>
      <c r="L606" s="17">
        <f t="shared" si="49"/>
        <v>5398.01</v>
      </c>
      <c r="N606" s="24">
        <v>96733</v>
      </c>
      <c r="O606" s="23" t="s">
        <v>617</v>
      </c>
      <c r="P606" s="25">
        <v>5398.01</v>
      </c>
      <c r="Q606" s="25">
        <v>0</v>
      </c>
      <c r="R606" s="26">
        <v>5398.01</v>
      </c>
    </row>
    <row r="607" spans="1:18">
      <c r="A607" s="10">
        <v>96741</v>
      </c>
      <c r="B607" t="s">
        <v>618</v>
      </c>
      <c r="C607" s="9">
        <f t="shared" si="46"/>
        <v>31944.645560000004</v>
      </c>
      <c r="D607" s="9">
        <f t="shared" si="47"/>
        <v>0</v>
      </c>
      <c r="E607" s="7">
        <f t="shared" si="48"/>
        <v>31944.645560000004</v>
      </c>
      <c r="F607" s="7" t="e">
        <f t="shared" si="45"/>
        <v>#REF!</v>
      </c>
      <c r="H607" s="15">
        <v>96741</v>
      </c>
      <c r="I607" s="14" t="s">
        <v>618</v>
      </c>
      <c r="J607" s="16">
        <v>32516.670000000002</v>
      </c>
      <c r="K607" s="16">
        <v>0</v>
      </c>
      <c r="L607" s="17">
        <f t="shared" si="49"/>
        <v>32516.670000000002</v>
      </c>
      <c r="N607" s="24">
        <v>96741</v>
      </c>
      <c r="O607" s="23" t="s">
        <v>618</v>
      </c>
      <c r="P607" s="25">
        <v>31944.645560000004</v>
      </c>
      <c r="Q607" s="25">
        <v>0</v>
      </c>
      <c r="R607" s="26">
        <v>31944.645560000004</v>
      </c>
    </row>
    <row r="608" spans="1:18">
      <c r="A608" s="10">
        <v>96751</v>
      </c>
      <c r="B608" t="s">
        <v>619</v>
      </c>
      <c r="C608" s="9">
        <f t="shared" si="46"/>
        <v>102123.07124799999</v>
      </c>
      <c r="D608" s="9">
        <f t="shared" si="47"/>
        <v>0</v>
      </c>
      <c r="E608" s="7">
        <f t="shared" si="48"/>
        <v>102123.07124799999</v>
      </c>
      <c r="F608" s="7" t="e">
        <f t="shared" si="45"/>
        <v>#REF!</v>
      </c>
      <c r="H608" s="15">
        <v>96751</v>
      </c>
      <c r="I608" s="14" t="s">
        <v>619</v>
      </c>
      <c r="J608" s="16">
        <v>103482.54000000001</v>
      </c>
      <c r="K608" s="16">
        <v>0</v>
      </c>
      <c r="L608" s="17">
        <f t="shared" si="49"/>
        <v>103482.54000000001</v>
      </c>
      <c r="N608" s="24">
        <v>96751</v>
      </c>
      <c r="O608" s="23" t="s">
        <v>619</v>
      </c>
      <c r="P608" s="25">
        <v>102123.07124799999</v>
      </c>
      <c r="Q608" s="25">
        <v>0</v>
      </c>
      <c r="R608" s="26">
        <v>102123.07124799999</v>
      </c>
    </row>
    <row r="609" spans="1:18">
      <c r="A609" s="10">
        <v>96801</v>
      </c>
      <c r="B609" t="s">
        <v>620</v>
      </c>
      <c r="C609" s="9">
        <f t="shared" si="46"/>
        <v>2924841.7417840003</v>
      </c>
      <c r="D609" s="9">
        <f t="shared" si="47"/>
        <v>0</v>
      </c>
      <c r="E609" s="7">
        <f t="shared" si="48"/>
        <v>2924841.7417840003</v>
      </c>
      <c r="F609" s="7" t="e">
        <f t="shared" si="45"/>
        <v>#REF!</v>
      </c>
      <c r="H609" s="15">
        <v>96801</v>
      </c>
      <c r="I609" s="14" t="s">
        <v>620</v>
      </c>
      <c r="J609" s="16">
        <v>2935905.79</v>
      </c>
      <c r="K609" s="16">
        <v>0</v>
      </c>
      <c r="L609" s="17">
        <f t="shared" si="49"/>
        <v>2935905.79</v>
      </c>
      <c r="N609" s="24">
        <v>96801</v>
      </c>
      <c r="O609" s="23" t="s">
        <v>620</v>
      </c>
      <c r="P609" s="25">
        <v>2924841.7417840003</v>
      </c>
      <c r="Q609" s="25">
        <v>0</v>
      </c>
      <c r="R609" s="26">
        <v>2924841.7417840003</v>
      </c>
    </row>
    <row r="610" spans="1:18">
      <c r="A610" s="10">
        <v>96804</v>
      </c>
      <c r="B610" t="s">
        <v>621</v>
      </c>
      <c r="C610" s="9">
        <f t="shared" si="46"/>
        <v>87923.08</v>
      </c>
      <c r="D610" s="9">
        <f t="shared" si="47"/>
        <v>0</v>
      </c>
      <c r="E610" s="7">
        <f t="shared" si="48"/>
        <v>87923.08</v>
      </c>
      <c r="F610" s="7" t="e">
        <f t="shared" si="45"/>
        <v>#REF!</v>
      </c>
      <c r="H610" s="15">
        <v>96804</v>
      </c>
      <c r="I610" s="14" t="s">
        <v>621</v>
      </c>
      <c r="J610" s="16">
        <v>87923.08</v>
      </c>
      <c r="K610" s="16">
        <v>0</v>
      </c>
      <c r="L610" s="17">
        <f t="shared" si="49"/>
        <v>87923.08</v>
      </c>
      <c r="N610" s="24">
        <v>96804</v>
      </c>
      <c r="O610" s="23" t="s">
        <v>621</v>
      </c>
      <c r="P610" s="25">
        <v>87923.08</v>
      </c>
      <c r="Q610" s="25">
        <v>0</v>
      </c>
      <c r="R610" s="26">
        <v>87923.08</v>
      </c>
    </row>
    <row r="611" spans="1:18">
      <c r="A611" s="10">
        <v>96808</v>
      </c>
      <c r="B611" t="s">
        <v>622</v>
      </c>
      <c r="C611" s="9">
        <f t="shared" si="46"/>
        <v>516608.24000000005</v>
      </c>
      <c r="D611" s="9">
        <f t="shared" si="47"/>
        <v>0</v>
      </c>
      <c r="E611" s="7">
        <f t="shared" si="48"/>
        <v>516608.24000000005</v>
      </c>
      <c r="F611" s="7" t="e">
        <f t="shared" si="45"/>
        <v>#REF!</v>
      </c>
      <c r="H611" s="15">
        <v>96808</v>
      </c>
      <c r="I611" s="14" t="s">
        <v>622</v>
      </c>
      <c r="J611" s="16">
        <v>516608.24000000005</v>
      </c>
      <c r="K611" s="16">
        <v>0</v>
      </c>
      <c r="L611" s="17">
        <f t="shared" si="49"/>
        <v>516608.24000000005</v>
      </c>
      <c r="N611" s="24">
        <v>96808</v>
      </c>
      <c r="O611" s="23" t="s">
        <v>622</v>
      </c>
      <c r="P611" s="25">
        <v>516608.24000000005</v>
      </c>
      <c r="Q611" s="25">
        <v>0</v>
      </c>
      <c r="R611" s="26">
        <v>516608.24000000005</v>
      </c>
    </row>
    <row r="612" spans="1:18">
      <c r="A612" s="10">
        <v>96811</v>
      </c>
      <c r="B612" t="s">
        <v>623</v>
      </c>
      <c r="C612" s="9">
        <f t="shared" si="46"/>
        <v>2360129.3741360004</v>
      </c>
      <c r="D612" s="9">
        <f t="shared" si="47"/>
        <v>0</v>
      </c>
      <c r="E612" s="7">
        <f t="shared" si="48"/>
        <v>2360129.3741360004</v>
      </c>
      <c r="F612" s="7" t="e">
        <f t="shared" si="45"/>
        <v>#REF!</v>
      </c>
      <c r="H612" s="15">
        <v>96811</v>
      </c>
      <c r="I612" s="14" t="s">
        <v>623</v>
      </c>
      <c r="J612" s="16">
        <v>2376373.2100000004</v>
      </c>
      <c r="K612" s="16">
        <v>0</v>
      </c>
      <c r="L612" s="17">
        <f t="shared" si="49"/>
        <v>2376373.2100000004</v>
      </c>
      <c r="N612" s="24">
        <v>96811</v>
      </c>
      <c r="O612" s="23" t="s">
        <v>623</v>
      </c>
      <c r="P612" s="25">
        <v>2360129.3741360004</v>
      </c>
      <c r="Q612" s="25">
        <v>0</v>
      </c>
      <c r="R612" s="26">
        <v>2360129.3741360004</v>
      </c>
    </row>
    <row r="613" spans="1:18">
      <c r="A613" s="10">
        <v>96821</v>
      </c>
      <c r="B613" t="s">
        <v>624</v>
      </c>
      <c r="C613" s="9">
        <f t="shared" si="46"/>
        <v>538975.62025599997</v>
      </c>
      <c r="D613" s="9">
        <f t="shared" si="47"/>
        <v>0</v>
      </c>
      <c r="E613" s="7">
        <f t="shared" si="48"/>
        <v>538975.62025599997</v>
      </c>
      <c r="F613" s="7" t="e">
        <f t="shared" si="45"/>
        <v>#REF!</v>
      </c>
      <c r="H613" s="15">
        <v>96821</v>
      </c>
      <c r="I613" s="14" t="s">
        <v>624</v>
      </c>
      <c r="J613" s="16">
        <v>544187.26</v>
      </c>
      <c r="K613" s="16">
        <v>0</v>
      </c>
      <c r="L613" s="17">
        <f t="shared" si="49"/>
        <v>544187.26</v>
      </c>
      <c r="N613" s="24">
        <v>96821</v>
      </c>
      <c r="O613" s="23" t="s">
        <v>624</v>
      </c>
      <c r="P613" s="25">
        <v>538975.62025599997</v>
      </c>
      <c r="Q613" s="25">
        <v>0</v>
      </c>
      <c r="R613" s="26">
        <v>538975.62025599997</v>
      </c>
    </row>
    <row r="614" spans="1:18">
      <c r="A614" s="10">
        <v>96831</v>
      </c>
      <c r="B614" t="s">
        <v>625</v>
      </c>
      <c r="C614" s="9">
        <f t="shared" si="46"/>
        <v>333342.41231200006</v>
      </c>
      <c r="D614" s="9">
        <f t="shared" si="47"/>
        <v>0</v>
      </c>
      <c r="E614" s="7">
        <f t="shared" si="48"/>
        <v>333342.41231200006</v>
      </c>
      <c r="F614" s="7" t="e">
        <f t="shared" si="45"/>
        <v>#REF!</v>
      </c>
      <c r="H614" s="15">
        <v>96831</v>
      </c>
      <c r="I614" s="14" t="s">
        <v>625</v>
      </c>
      <c r="J614" s="16">
        <v>337162.57</v>
      </c>
      <c r="K614" s="16">
        <v>0</v>
      </c>
      <c r="L614" s="17">
        <f t="shared" si="49"/>
        <v>337162.57</v>
      </c>
      <c r="N614" s="24">
        <v>96831</v>
      </c>
      <c r="O614" s="23" t="s">
        <v>625</v>
      </c>
      <c r="P614" s="25">
        <v>333342.41231200006</v>
      </c>
      <c r="Q614" s="25">
        <v>0</v>
      </c>
      <c r="R614" s="26">
        <v>333342.41231200006</v>
      </c>
    </row>
    <row r="615" spans="1:18">
      <c r="A615" s="10">
        <v>96901</v>
      </c>
      <c r="B615" t="s">
        <v>626</v>
      </c>
      <c r="C615" s="9">
        <f t="shared" si="46"/>
        <v>311843.35896799999</v>
      </c>
      <c r="D615" s="9">
        <f t="shared" si="47"/>
        <v>0</v>
      </c>
      <c r="E615" s="7">
        <f t="shared" si="48"/>
        <v>311843.35896799999</v>
      </c>
      <c r="F615" s="7" t="e">
        <f t="shared" si="45"/>
        <v>#REF!</v>
      </c>
      <c r="H615" s="15">
        <v>96901</v>
      </c>
      <c r="I615" s="14" t="s">
        <v>626</v>
      </c>
      <c r="J615" s="16">
        <v>313213.48</v>
      </c>
      <c r="K615" s="16">
        <v>0</v>
      </c>
      <c r="L615" s="17">
        <f t="shared" si="49"/>
        <v>313213.48</v>
      </c>
      <c r="N615" s="24">
        <v>96901</v>
      </c>
      <c r="O615" s="23" t="s">
        <v>626</v>
      </c>
      <c r="P615" s="25">
        <v>311843.35896799999</v>
      </c>
      <c r="Q615" s="25">
        <v>0</v>
      </c>
      <c r="R615" s="26">
        <v>311843.35896799999</v>
      </c>
    </row>
    <row r="616" spans="1:18">
      <c r="A616" s="10">
        <v>96911</v>
      </c>
      <c r="B616" t="s">
        <v>627</v>
      </c>
      <c r="C616" s="9">
        <f t="shared" si="46"/>
        <v>3779.07</v>
      </c>
      <c r="D616" s="9">
        <f t="shared" si="47"/>
        <v>0</v>
      </c>
      <c r="E616" s="7">
        <f t="shared" si="48"/>
        <v>3779.07</v>
      </c>
      <c r="F616" s="7" t="e">
        <f t="shared" si="45"/>
        <v>#REF!</v>
      </c>
      <c r="H616" s="15">
        <v>96911</v>
      </c>
      <c r="I616" s="14" t="s">
        <v>627</v>
      </c>
      <c r="J616" s="16">
        <v>3779.07</v>
      </c>
      <c r="K616" s="16">
        <v>0</v>
      </c>
      <c r="L616" s="17">
        <f t="shared" si="49"/>
        <v>3779.07</v>
      </c>
      <c r="N616" s="24">
        <v>96911</v>
      </c>
      <c r="O616" s="23" t="s">
        <v>627</v>
      </c>
      <c r="P616" s="25">
        <v>3779.07</v>
      </c>
      <c r="Q616" s="25">
        <v>0</v>
      </c>
      <c r="R616" s="26">
        <v>3779.07</v>
      </c>
    </row>
    <row r="617" spans="1:18">
      <c r="A617" s="10">
        <v>96912</v>
      </c>
      <c r="B617" t="s">
        <v>628</v>
      </c>
      <c r="C617" s="9">
        <f t="shared" si="46"/>
        <v>20562.752000000004</v>
      </c>
      <c r="D617" s="9">
        <f t="shared" si="47"/>
        <v>0</v>
      </c>
      <c r="E617" s="7">
        <f t="shared" si="48"/>
        <v>20562.752000000004</v>
      </c>
      <c r="F617" s="7" t="e">
        <f t="shared" si="45"/>
        <v>#REF!</v>
      </c>
      <c r="H617" s="15">
        <v>96912</v>
      </c>
      <c r="I617" s="14" t="s">
        <v>628</v>
      </c>
      <c r="J617" s="16">
        <v>20663.500000000004</v>
      </c>
      <c r="K617" s="16">
        <v>0</v>
      </c>
      <c r="L617" s="17">
        <f t="shared" si="49"/>
        <v>20663.500000000004</v>
      </c>
      <c r="N617" s="24">
        <v>96912</v>
      </c>
      <c r="O617" s="23" t="s">
        <v>628</v>
      </c>
      <c r="P617" s="25">
        <v>20562.752000000004</v>
      </c>
      <c r="Q617" s="25">
        <v>0</v>
      </c>
      <c r="R617" s="26">
        <v>20562.752000000004</v>
      </c>
    </row>
    <row r="618" spans="1:18">
      <c r="A618" s="10">
        <v>96918</v>
      </c>
      <c r="B618" t="s">
        <v>629</v>
      </c>
      <c r="C618" s="9">
        <f t="shared" si="46"/>
        <v>18249.59</v>
      </c>
      <c r="D618" s="9">
        <f t="shared" si="47"/>
        <v>0</v>
      </c>
      <c r="E618" s="7">
        <f t="shared" si="48"/>
        <v>18249.59</v>
      </c>
      <c r="F618" s="7" t="e">
        <f t="shared" si="45"/>
        <v>#REF!</v>
      </c>
      <c r="H618" s="15">
        <v>96918</v>
      </c>
      <c r="I618" s="14" t="s">
        <v>629</v>
      </c>
      <c r="J618" s="16">
        <v>18249.59</v>
      </c>
      <c r="K618" s="16">
        <v>0</v>
      </c>
      <c r="L618" s="17">
        <f t="shared" si="49"/>
        <v>18249.59</v>
      </c>
      <c r="N618" s="24">
        <v>96918</v>
      </c>
      <c r="O618" s="23" t="s">
        <v>629</v>
      </c>
      <c r="P618" s="25">
        <v>18249.59</v>
      </c>
      <c r="Q618" s="25">
        <v>0</v>
      </c>
      <c r="R618" s="26">
        <v>18249.59</v>
      </c>
    </row>
    <row r="619" spans="1:18">
      <c r="A619" s="10">
        <v>97001</v>
      </c>
      <c r="B619" t="s">
        <v>630</v>
      </c>
      <c r="C619" s="9">
        <f t="shared" si="46"/>
        <v>591945.83464800008</v>
      </c>
      <c r="D619" s="9">
        <f t="shared" si="47"/>
        <v>0</v>
      </c>
      <c r="E619" s="7">
        <f t="shared" si="48"/>
        <v>591945.83464800008</v>
      </c>
      <c r="F619" s="7" t="e">
        <f t="shared" si="45"/>
        <v>#REF!</v>
      </c>
      <c r="H619" s="15">
        <v>97001</v>
      </c>
      <c r="I619" s="14" t="s">
        <v>630</v>
      </c>
      <c r="J619" s="16">
        <v>596572.89</v>
      </c>
      <c r="K619" s="16">
        <v>0</v>
      </c>
      <c r="L619" s="17">
        <f t="shared" si="49"/>
        <v>596572.89</v>
      </c>
      <c r="N619" s="24">
        <v>97001</v>
      </c>
      <c r="O619" s="23" t="s">
        <v>630</v>
      </c>
      <c r="P619" s="25">
        <v>591945.83464800008</v>
      </c>
      <c r="Q619" s="25">
        <v>0</v>
      </c>
      <c r="R619" s="26">
        <v>591945.83464800008</v>
      </c>
    </row>
    <row r="620" spans="1:18">
      <c r="A620" s="10">
        <v>97002</v>
      </c>
      <c r="B620" t="s">
        <v>631</v>
      </c>
      <c r="C620" s="9">
        <f t="shared" si="46"/>
        <v>122778.29000000002</v>
      </c>
      <c r="D620" s="9">
        <f t="shared" si="47"/>
        <v>0</v>
      </c>
      <c r="E620" s="7">
        <f t="shared" si="48"/>
        <v>122778.29000000002</v>
      </c>
      <c r="F620" s="7" t="e">
        <f t="shared" si="45"/>
        <v>#REF!</v>
      </c>
      <c r="H620" s="15">
        <v>97002</v>
      </c>
      <c r="I620" s="14" t="s">
        <v>631</v>
      </c>
      <c r="J620" s="16">
        <v>122778.29000000002</v>
      </c>
      <c r="K620" s="16">
        <v>0</v>
      </c>
      <c r="L620" s="17">
        <f t="shared" si="49"/>
        <v>122778.29000000002</v>
      </c>
      <c r="N620" s="24">
        <v>97002</v>
      </c>
      <c r="O620" s="23" t="s">
        <v>631</v>
      </c>
      <c r="P620" s="25">
        <v>122778.29000000002</v>
      </c>
      <c r="Q620" s="25">
        <v>0</v>
      </c>
      <c r="R620" s="26">
        <v>122778.29000000002</v>
      </c>
    </row>
    <row r="621" spans="1:18">
      <c r="A621" s="10">
        <v>97004</v>
      </c>
      <c r="B621" t="s">
        <v>632</v>
      </c>
      <c r="C621" s="9">
        <f t="shared" si="46"/>
        <v>10538.31</v>
      </c>
      <c r="D621" s="9">
        <f t="shared" si="47"/>
        <v>0</v>
      </c>
      <c r="E621" s="7">
        <f t="shared" si="48"/>
        <v>10538.31</v>
      </c>
      <c r="F621" s="7" t="e">
        <f t="shared" si="45"/>
        <v>#REF!</v>
      </c>
      <c r="H621" s="15">
        <v>97004</v>
      </c>
      <c r="I621" s="14" t="s">
        <v>632</v>
      </c>
      <c r="J621" s="16">
        <v>10538.31</v>
      </c>
      <c r="K621" s="16">
        <v>0</v>
      </c>
      <c r="L621" s="17">
        <f t="shared" si="49"/>
        <v>10538.31</v>
      </c>
      <c r="N621" s="24">
        <v>97004</v>
      </c>
      <c r="O621" s="23" t="s">
        <v>632</v>
      </c>
      <c r="P621" s="25">
        <v>10538.31</v>
      </c>
      <c r="Q621" s="25">
        <v>0</v>
      </c>
      <c r="R621" s="26">
        <v>10538.31</v>
      </c>
    </row>
    <row r="622" spans="1:18">
      <c r="A622" s="10">
        <v>97005</v>
      </c>
      <c r="B622" t="s">
        <v>633</v>
      </c>
      <c r="C622" s="9">
        <f t="shared" si="46"/>
        <v>14464.590000000002</v>
      </c>
      <c r="D622" s="9">
        <f t="shared" si="47"/>
        <v>0</v>
      </c>
      <c r="E622" s="7">
        <f t="shared" si="48"/>
        <v>14464.590000000002</v>
      </c>
      <c r="F622" s="7" t="e">
        <f t="shared" si="45"/>
        <v>#REF!</v>
      </c>
      <c r="H622" s="15">
        <v>97005</v>
      </c>
      <c r="I622" s="14" t="s">
        <v>633</v>
      </c>
      <c r="J622" s="16">
        <v>14464.590000000002</v>
      </c>
      <c r="K622" s="16">
        <v>0</v>
      </c>
      <c r="L622" s="17">
        <f t="shared" si="49"/>
        <v>14464.590000000002</v>
      </c>
      <c r="N622" s="24">
        <v>97005</v>
      </c>
      <c r="O622" s="23" t="s">
        <v>633</v>
      </c>
      <c r="P622" s="25">
        <v>14464.590000000002</v>
      </c>
      <c r="Q622" s="25">
        <v>0</v>
      </c>
      <c r="R622" s="26">
        <v>14464.590000000002</v>
      </c>
    </row>
    <row r="623" spans="1:18">
      <c r="A623" s="10">
        <v>97008</v>
      </c>
      <c r="B623" t="s">
        <v>634</v>
      </c>
      <c r="C623" s="9">
        <f t="shared" si="46"/>
        <v>104283.32999999999</v>
      </c>
      <c r="D623" s="9">
        <f t="shared" si="47"/>
        <v>0</v>
      </c>
      <c r="E623" s="7">
        <f t="shared" si="48"/>
        <v>104283.32999999999</v>
      </c>
      <c r="F623" s="7" t="e">
        <f t="shared" si="45"/>
        <v>#REF!</v>
      </c>
      <c r="H623" s="15">
        <v>97008</v>
      </c>
      <c r="I623" s="14" t="s">
        <v>634</v>
      </c>
      <c r="J623" s="16">
        <v>104283.32999999999</v>
      </c>
      <c r="K623" s="16">
        <v>0</v>
      </c>
      <c r="L623" s="17">
        <f t="shared" si="49"/>
        <v>104283.32999999999</v>
      </c>
      <c r="N623" s="24">
        <v>97008</v>
      </c>
      <c r="O623" s="23" t="s">
        <v>634</v>
      </c>
      <c r="P623" s="25">
        <v>104283.32999999999</v>
      </c>
      <c r="Q623" s="25">
        <v>0</v>
      </c>
      <c r="R623" s="26">
        <v>104283.32999999999</v>
      </c>
    </row>
    <row r="624" spans="1:18">
      <c r="A624" s="10">
        <v>97011</v>
      </c>
      <c r="B624" t="s">
        <v>635</v>
      </c>
      <c r="C624" s="9">
        <f t="shared" si="46"/>
        <v>788988.42312000005</v>
      </c>
      <c r="D624" s="9">
        <f t="shared" si="47"/>
        <v>0</v>
      </c>
      <c r="E624" s="7">
        <f t="shared" si="48"/>
        <v>788988.42312000005</v>
      </c>
      <c r="F624" s="7" t="e">
        <f t="shared" si="45"/>
        <v>#REF!</v>
      </c>
      <c r="H624" s="15">
        <v>97011</v>
      </c>
      <c r="I624" s="14" t="s">
        <v>635</v>
      </c>
      <c r="J624" s="16">
        <v>796073.45</v>
      </c>
      <c r="K624" s="16">
        <v>0</v>
      </c>
      <c r="L624" s="17">
        <f t="shared" si="49"/>
        <v>796073.45</v>
      </c>
      <c r="N624" s="24">
        <v>97011</v>
      </c>
      <c r="O624" s="23" t="s">
        <v>635</v>
      </c>
      <c r="P624" s="25">
        <v>788988.42312000005</v>
      </c>
      <c r="Q624" s="25">
        <v>0</v>
      </c>
      <c r="R624" s="26">
        <v>788988.42312000005</v>
      </c>
    </row>
    <row r="625" spans="1:18">
      <c r="A625" s="10">
        <v>97012</v>
      </c>
      <c r="B625" t="s">
        <v>636</v>
      </c>
      <c r="C625" s="9">
        <f t="shared" si="46"/>
        <v>11781.569999999998</v>
      </c>
      <c r="D625" s="9">
        <f t="shared" si="47"/>
        <v>4666.0100000000011</v>
      </c>
      <c r="E625" s="7">
        <f t="shared" si="48"/>
        <v>16447.579999999998</v>
      </c>
      <c r="F625" s="7" t="e">
        <f t="shared" si="45"/>
        <v>#REF!</v>
      </c>
      <c r="H625" s="15">
        <v>97012</v>
      </c>
      <c r="I625" s="14" t="s">
        <v>636</v>
      </c>
      <c r="J625" s="16">
        <v>11781.569999999998</v>
      </c>
      <c r="K625" s="16">
        <v>4666.0100000000011</v>
      </c>
      <c r="L625" s="17">
        <f t="shared" si="49"/>
        <v>16447.579999999998</v>
      </c>
      <c r="N625" s="24">
        <v>97012</v>
      </c>
      <c r="O625" s="23" t="s">
        <v>636</v>
      </c>
      <c r="P625" s="25">
        <v>11781.569999999998</v>
      </c>
      <c r="Q625" s="25">
        <v>4666.0100000000011</v>
      </c>
      <c r="R625" s="26">
        <v>16447.579999999998</v>
      </c>
    </row>
    <row r="626" spans="1:18">
      <c r="A626" s="10">
        <v>97013</v>
      </c>
      <c r="B626" t="s">
        <v>637</v>
      </c>
      <c r="C626" s="9">
        <f t="shared" si="46"/>
        <v>6354.7199999999993</v>
      </c>
      <c r="D626" s="9">
        <f t="shared" si="47"/>
        <v>2040.3</v>
      </c>
      <c r="E626" s="7">
        <f t="shared" si="48"/>
        <v>8395.0199999999986</v>
      </c>
      <c r="F626" s="7" t="e">
        <f t="shared" si="45"/>
        <v>#REF!</v>
      </c>
      <c r="H626" s="15">
        <v>97013</v>
      </c>
      <c r="I626" s="14" t="s">
        <v>637</v>
      </c>
      <c r="J626" s="16">
        <v>6354.7199999999993</v>
      </c>
      <c r="K626" s="16">
        <v>2040.3</v>
      </c>
      <c r="L626" s="17">
        <f t="shared" si="49"/>
        <v>8395.0199999999986</v>
      </c>
      <c r="N626" s="24">
        <v>97013</v>
      </c>
      <c r="O626" s="23" t="s">
        <v>637</v>
      </c>
      <c r="P626" s="25">
        <v>6354.7199999999993</v>
      </c>
      <c r="Q626" s="25">
        <v>2040.3</v>
      </c>
      <c r="R626" s="26">
        <v>8395.0199999999986</v>
      </c>
    </row>
    <row r="627" spans="1:18">
      <c r="A627" s="10">
        <v>97015</v>
      </c>
      <c r="B627" t="s">
        <v>638</v>
      </c>
      <c r="C627" s="9">
        <f t="shared" si="46"/>
        <v>20477.710000000003</v>
      </c>
      <c r="D627" s="9">
        <f t="shared" si="47"/>
        <v>0</v>
      </c>
      <c r="E627" s="7">
        <f t="shared" si="48"/>
        <v>20477.710000000003</v>
      </c>
      <c r="F627" s="7" t="e">
        <f t="shared" si="45"/>
        <v>#REF!</v>
      </c>
      <c r="H627" s="15">
        <v>97015</v>
      </c>
      <c r="I627" s="14" t="s">
        <v>638</v>
      </c>
      <c r="J627" s="16">
        <v>20477.710000000003</v>
      </c>
      <c r="K627" s="16">
        <v>0</v>
      </c>
      <c r="L627" s="17">
        <f t="shared" si="49"/>
        <v>20477.710000000003</v>
      </c>
      <c r="N627" s="24">
        <v>97015</v>
      </c>
      <c r="O627" s="23" t="s">
        <v>638</v>
      </c>
      <c r="P627" s="25">
        <v>20477.710000000003</v>
      </c>
      <c r="Q627" s="25">
        <v>0</v>
      </c>
      <c r="R627" s="26">
        <v>20477.710000000003</v>
      </c>
    </row>
    <row r="628" spans="1:18">
      <c r="A628" s="10">
        <v>97018</v>
      </c>
      <c r="B628" t="s">
        <v>639</v>
      </c>
      <c r="C628" s="9">
        <f t="shared" si="46"/>
        <v>7485.3599999999979</v>
      </c>
      <c r="D628" s="9">
        <f t="shared" si="47"/>
        <v>0</v>
      </c>
      <c r="E628" s="7">
        <f t="shared" si="48"/>
        <v>7485.3599999999979</v>
      </c>
      <c r="F628" s="7" t="e">
        <f t="shared" si="45"/>
        <v>#REF!</v>
      </c>
      <c r="H628" s="15">
        <v>97018</v>
      </c>
      <c r="I628" s="14" t="s">
        <v>639</v>
      </c>
      <c r="J628" s="16">
        <v>7485.3599999999979</v>
      </c>
      <c r="K628" s="16">
        <v>0</v>
      </c>
      <c r="L628" s="17">
        <f t="shared" si="49"/>
        <v>7485.3599999999979</v>
      </c>
      <c r="N628" s="24">
        <v>97018</v>
      </c>
      <c r="O628" s="23" t="s">
        <v>639</v>
      </c>
      <c r="P628" s="25">
        <v>7485.3599999999979</v>
      </c>
      <c r="Q628" s="25">
        <v>0</v>
      </c>
      <c r="R628" s="26">
        <v>7485.3599999999979</v>
      </c>
    </row>
    <row r="629" spans="1:18">
      <c r="A629" s="10">
        <v>97101</v>
      </c>
      <c r="B629" t="s">
        <v>640</v>
      </c>
      <c r="C629" s="9">
        <f t="shared" si="46"/>
        <v>1023364.1458559999</v>
      </c>
      <c r="D629" s="9">
        <f t="shared" si="47"/>
        <v>0</v>
      </c>
      <c r="E629" s="7">
        <f t="shared" si="48"/>
        <v>1023364.1458559999</v>
      </c>
      <c r="F629" s="7" t="e">
        <f t="shared" si="45"/>
        <v>#REF!</v>
      </c>
      <c r="H629" s="15">
        <v>97101</v>
      </c>
      <c r="I629" s="14" t="s">
        <v>640</v>
      </c>
      <c r="J629" s="16">
        <v>1029731.9199999999</v>
      </c>
      <c r="K629" s="16">
        <v>0</v>
      </c>
      <c r="L629" s="17">
        <f t="shared" si="49"/>
        <v>1029731.9199999999</v>
      </c>
      <c r="N629" s="24">
        <v>97101</v>
      </c>
      <c r="O629" s="23" t="s">
        <v>640</v>
      </c>
      <c r="P629" s="25">
        <v>1023364.1458559999</v>
      </c>
      <c r="Q629" s="25">
        <v>0</v>
      </c>
      <c r="R629" s="26">
        <v>1023364.1458559999</v>
      </c>
    </row>
    <row r="630" spans="1:18">
      <c r="A630" s="10">
        <v>97104</v>
      </c>
      <c r="B630" t="s">
        <v>641</v>
      </c>
      <c r="C630" s="9">
        <f t="shared" si="46"/>
        <v>26825.699999999997</v>
      </c>
      <c r="D630" s="9">
        <f t="shared" si="47"/>
        <v>0</v>
      </c>
      <c r="E630" s="7">
        <f t="shared" si="48"/>
        <v>26825.699999999997</v>
      </c>
      <c r="F630" s="7" t="e">
        <f t="shared" si="45"/>
        <v>#REF!</v>
      </c>
      <c r="H630" s="15">
        <v>97104</v>
      </c>
      <c r="I630" s="14" t="s">
        <v>641</v>
      </c>
      <c r="J630" s="16">
        <v>26825.699999999997</v>
      </c>
      <c r="K630" s="16">
        <v>0</v>
      </c>
      <c r="L630" s="17">
        <f t="shared" si="49"/>
        <v>26825.699999999997</v>
      </c>
      <c r="N630" s="24">
        <v>97104</v>
      </c>
      <c r="O630" s="23" t="s">
        <v>641</v>
      </c>
      <c r="P630" s="25">
        <v>26825.699999999997</v>
      </c>
      <c r="Q630" s="25">
        <v>0</v>
      </c>
      <c r="R630" s="26">
        <v>26825.699999999997</v>
      </c>
    </row>
    <row r="631" spans="1:18">
      <c r="A631" s="10">
        <v>97111</v>
      </c>
      <c r="B631" t="s">
        <v>642</v>
      </c>
      <c r="C631" s="9">
        <f t="shared" si="46"/>
        <v>99471.825240000006</v>
      </c>
      <c r="D631" s="9">
        <f t="shared" si="47"/>
        <v>0</v>
      </c>
      <c r="E631" s="7">
        <f t="shared" si="48"/>
        <v>99471.825240000006</v>
      </c>
      <c r="F631" s="7" t="e">
        <f t="shared" si="45"/>
        <v>#REF!</v>
      </c>
      <c r="H631" s="15">
        <v>97111</v>
      </c>
      <c r="I631" s="14" t="s">
        <v>642</v>
      </c>
      <c r="J631" s="16">
        <v>100677.81</v>
      </c>
      <c r="K631" s="16">
        <v>0</v>
      </c>
      <c r="L631" s="17">
        <f t="shared" si="49"/>
        <v>100677.81</v>
      </c>
      <c r="N631" s="24">
        <v>97111</v>
      </c>
      <c r="O631" s="23" t="s">
        <v>642</v>
      </c>
      <c r="P631" s="25">
        <v>99471.825240000006</v>
      </c>
      <c r="Q631" s="25">
        <v>0</v>
      </c>
      <c r="R631" s="26">
        <v>99471.825240000006</v>
      </c>
    </row>
    <row r="632" spans="1:18">
      <c r="A632" s="10">
        <v>97121</v>
      </c>
      <c r="B632" t="s">
        <v>643</v>
      </c>
      <c r="C632" s="9">
        <f t="shared" si="46"/>
        <v>61241.739631999997</v>
      </c>
      <c r="D632" s="9">
        <f t="shared" si="47"/>
        <v>0</v>
      </c>
      <c r="E632" s="7">
        <f t="shared" si="48"/>
        <v>61241.739631999997</v>
      </c>
      <c r="F632" s="7" t="e">
        <f t="shared" si="45"/>
        <v>#REF!</v>
      </c>
      <c r="H632" s="15">
        <v>97121</v>
      </c>
      <c r="I632" s="14" t="s">
        <v>643</v>
      </c>
      <c r="J632" s="16">
        <v>62185.43</v>
      </c>
      <c r="K632" s="16">
        <v>0</v>
      </c>
      <c r="L632" s="17">
        <f t="shared" si="49"/>
        <v>62185.43</v>
      </c>
      <c r="N632" s="24">
        <v>97121</v>
      </c>
      <c r="O632" s="23" t="s">
        <v>643</v>
      </c>
      <c r="P632" s="25">
        <v>61241.739631999997</v>
      </c>
      <c r="Q632" s="25">
        <v>0</v>
      </c>
      <c r="R632" s="26">
        <v>61241.739631999997</v>
      </c>
    </row>
    <row r="633" spans="1:18">
      <c r="A633" s="10">
        <v>97131</v>
      </c>
      <c r="B633" t="s">
        <v>644</v>
      </c>
      <c r="C633" s="9">
        <f t="shared" si="46"/>
        <v>195964.68746400002</v>
      </c>
      <c r="D633" s="9">
        <f t="shared" si="47"/>
        <v>0</v>
      </c>
      <c r="E633" s="7">
        <f t="shared" si="48"/>
        <v>195964.68746400002</v>
      </c>
      <c r="F633" s="7" t="e">
        <f t="shared" si="45"/>
        <v>#REF!</v>
      </c>
      <c r="H633" s="15">
        <v>97131</v>
      </c>
      <c r="I633" s="14" t="s">
        <v>644</v>
      </c>
      <c r="J633" s="16">
        <v>198170.33</v>
      </c>
      <c r="K633" s="16">
        <v>0</v>
      </c>
      <c r="L633" s="17">
        <f t="shared" si="49"/>
        <v>198170.33</v>
      </c>
      <c r="N633" s="24">
        <v>97131</v>
      </c>
      <c r="O633" s="23" t="s">
        <v>644</v>
      </c>
      <c r="P633" s="25">
        <v>195964.68746400002</v>
      </c>
      <c r="Q633" s="25">
        <v>0</v>
      </c>
      <c r="R633" s="26">
        <v>195964.68746400002</v>
      </c>
    </row>
    <row r="634" spans="1:18">
      <c r="A634" s="10">
        <v>97201</v>
      </c>
      <c r="B634" t="s">
        <v>645</v>
      </c>
      <c r="C634" s="9">
        <f t="shared" si="46"/>
        <v>213209.05238399995</v>
      </c>
      <c r="D634" s="9">
        <f t="shared" si="47"/>
        <v>0</v>
      </c>
      <c r="E634" s="7">
        <f t="shared" si="48"/>
        <v>213209.05238399995</v>
      </c>
      <c r="F634" s="7" t="e">
        <f t="shared" si="45"/>
        <v>#REF!</v>
      </c>
      <c r="H634" s="15">
        <v>97201</v>
      </c>
      <c r="I634" s="14" t="s">
        <v>645</v>
      </c>
      <c r="J634" s="16">
        <v>214442.72999999995</v>
      </c>
      <c r="K634" s="16">
        <v>0</v>
      </c>
      <c r="L634" s="17">
        <f t="shared" si="49"/>
        <v>214442.72999999995</v>
      </c>
      <c r="N634" s="24">
        <v>97201</v>
      </c>
      <c r="O634" s="23" t="s">
        <v>645</v>
      </c>
      <c r="P634" s="25">
        <v>213209.05238399995</v>
      </c>
      <c r="Q634" s="25">
        <v>0</v>
      </c>
      <c r="R634" s="26">
        <v>213209.05238399995</v>
      </c>
    </row>
    <row r="635" spans="1:18">
      <c r="A635" s="10">
        <v>97211</v>
      </c>
      <c r="B635" t="s">
        <v>646</v>
      </c>
      <c r="C635" s="9">
        <f t="shared" si="46"/>
        <v>63114.811608000004</v>
      </c>
      <c r="D635" s="9">
        <f t="shared" si="47"/>
        <v>0</v>
      </c>
      <c r="E635" s="7">
        <f t="shared" si="48"/>
        <v>63114.811608000004</v>
      </c>
      <c r="F635" s="7" t="e">
        <f t="shared" si="45"/>
        <v>#REF!</v>
      </c>
      <c r="H635" s="15">
        <v>97211</v>
      </c>
      <c r="I635" s="14" t="s">
        <v>646</v>
      </c>
      <c r="J635" s="16">
        <v>63913.64</v>
      </c>
      <c r="K635" s="16">
        <v>0</v>
      </c>
      <c r="L635" s="17">
        <f t="shared" si="49"/>
        <v>63913.64</v>
      </c>
      <c r="N635" s="24">
        <v>97211</v>
      </c>
      <c r="O635" s="23" t="s">
        <v>646</v>
      </c>
      <c r="P635" s="25">
        <v>63114.811608000004</v>
      </c>
      <c r="Q635" s="25">
        <v>0</v>
      </c>
      <c r="R635" s="26">
        <v>63114.811608000004</v>
      </c>
    </row>
    <row r="636" spans="1:18">
      <c r="A636" s="10">
        <v>97213</v>
      </c>
      <c r="B636" t="s">
        <v>647</v>
      </c>
      <c r="C636" s="9">
        <f t="shared" si="46"/>
        <v>16069.839999999998</v>
      </c>
      <c r="D636" s="9">
        <f t="shared" si="47"/>
        <v>0</v>
      </c>
      <c r="E636" s="7">
        <f t="shared" si="48"/>
        <v>16069.839999999998</v>
      </c>
      <c r="F636" s="7" t="e">
        <f t="shared" si="45"/>
        <v>#REF!</v>
      </c>
      <c r="H636" s="15">
        <v>97213</v>
      </c>
      <c r="I636" s="14" t="s">
        <v>647</v>
      </c>
      <c r="J636" s="16">
        <v>16069.839999999998</v>
      </c>
      <c r="K636" s="16">
        <v>0</v>
      </c>
      <c r="L636" s="17">
        <f t="shared" si="49"/>
        <v>16069.839999999998</v>
      </c>
      <c r="N636" s="24">
        <v>97213</v>
      </c>
      <c r="O636" s="23" t="s">
        <v>647</v>
      </c>
      <c r="P636" s="25">
        <v>16069.839999999998</v>
      </c>
      <c r="Q636" s="25">
        <v>0</v>
      </c>
      <c r="R636" s="26">
        <v>16069.839999999998</v>
      </c>
    </row>
    <row r="637" spans="1:18">
      <c r="A637" s="10">
        <v>97217</v>
      </c>
      <c r="B637" t="s">
        <v>648</v>
      </c>
      <c r="C637" s="9">
        <f t="shared" si="46"/>
        <v>6403.68</v>
      </c>
      <c r="D637" s="9">
        <f t="shared" si="47"/>
        <v>0</v>
      </c>
      <c r="E637" s="7">
        <f t="shared" si="48"/>
        <v>6403.68</v>
      </c>
      <c r="F637" s="7" t="e">
        <f t="shared" si="45"/>
        <v>#REF!</v>
      </c>
      <c r="H637" s="15">
        <v>97217</v>
      </c>
      <c r="I637" s="14" t="s">
        <v>648</v>
      </c>
      <c r="J637" s="16">
        <v>6403.68</v>
      </c>
      <c r="K637" s="16">
        <v>0</v>
      </c>
      <c r="L637" s="17">
        <f t="shared" si="49"/>
        <v>6403.68</v>
      </c>
      <c r="N637" s="24">
        <v>97217</v>
      </c>
      <c r="O637" s="23" t="s">
        <v>648</v>
      </c>
      <c r="P637" s="25">
        <v>6403.68</v>
      </c>
      <c r="Q637" s="25">
        <v>0</v>
      </c>
      <c r="R637" s="26">
        <v>6403.68</v>
      </c>
    </row>
    <row r="638" spans="1:18">
      <c r="A638" s="10">
        <v>97221</v>
      </c>
      <c r="B638" t="s">
        <v>649</v>
      </c>
      <c r="C638" s="9">
        <f t="shared" si="46"/>
        <v>5395.5899520000003</v>
      </c>
      <c r="D638" s="9">
        <f t="shared" si="47"/>
        <v>0</v>
      </c>
      <c r="E638" s="7">
        <f t="shared" si="48"/>
        <v>5395.5899520000003</v>
      </c>
      <c r="F638" s="7" t="e">
        <f t="shared" si="45"/>
        <v>#REF!</v>
      </c>
      <c r="H638" s="15">
        <v>97221</v>
      </c>
      <c r="I638" s="14" t="s">
        <v>649</v>
      </c>
      <c r="J638" s="16">
        <v>5496.75</v>
      </c>
      <c r="K638" s="16">
        <v>0</v>
      </c>
      <c r="L638" s="17">
        <f t="shared" si="49"/>
        <v>5496.75</v>
      </c>
      <c r="N638" s="24">
        <v>97221</v>
      </c>
      <c r="O638" s="23" t="s">
        <v>649</v>
      </c>
      <c r="P638" s="25">
        <v>5395.5899520000003</v>
      </c>
      <c r="Q638" s="25">
        <v>0</v>
      </c>
      <c r="R638" s="26">
        <v>5395.5899520000003</v>
      </c>
    </row>
    <row r="639" spans="1:18">
      <c r="A639" s="10">
        <v>97301</v>
      </c>
      <c r="B639" t="s">
        <v>650</v>
      </c>
      <c r="C639" s="9">
        <f t="shared" si="46"/>
        <v>1098928.248624</v>
      </c>
      <c r="D639" s="9">
        <f t="shared" si="47"/>
        <v>0</v>
      </c>
      <c r="E639" s="7">
        <f t="shared" si="48"/>
        <v>1098928.248624</v>
      </c>
      <c r="F639" s="7" t="e">
        <f t="shared" si="45"/>
        <v>#REF!</v>
      </c>
      <c r="H639" s="15">
        <v>97301</v>
      </c>
      <c r="I639" s="14" t="s">
        <v>650</v>
      </c>
      <c r="J639" s="16">
        <v>1104748.52</v>
      </c>
      <c r="K639" s="16">
        <v>0</v>
      </c>
      <c r="L639" s="17">
        <f t="shared" si="49"/>
        <v>1104748.52</v>
      </c>
      <c r="N639" s="24">
        <v>97301</v>
      </c>
      <c r="O639" s="23" t="s">
        <v>650</v>
      </c>
      <c r="P639" s="25">
        <v>1098928.248624</v>
      </c>
      <c r="Q639" s="25">
        <v>0</v>
      </c>
      <c r="R639" s="26">
        <v>1098928.248624</v>
      </c>
    </row>
    <row r="640" spans="1:18">
      <c r="A640" s="10">
        <v>97304</v>
      </c>
      <c r="B640" t="s">
        <v>651</v>
      </c>
      <c r="C640" s="9">
        <f t="shared" si="46"/>
        <v>11970.04</v>
      </c>
      <c r="D640" s="9">
        <f t="shared" si="47"/>
        <v>0</v>
      </c>
      <c r="E640" s="7">
        <f t="shared" si="48"/>
        <v>11970.04</v>
      </c>
      <c r="F640" s="7" t="e">
        <f t="shared" si="45"/>
        <v>#REF!</v>
      </c>
      <c r="H640" s="15">
        <v>97304</v>
      </c>
      <c r="I640" s="14" t="s">
        <v>651</v>
      </c>
      <c r="J640" s="16">
        <v>11970.04</v>
      </c>
      <c r="K640" s="16">
        <v>0</v>
      </c>
      <c r="L640" s="17">
        <f t="shared" si="49"/>
        <v>11970.04</v>
      </c>
      <c r="N640" s="24">
        <v>97304</v>
      </c>
      <c r="O640" s="23" t="s">
        <v>651</v>
      </c>
      <c r="P640" s="25">
        <v>11970.04</v>
      </c>
      <c r="Q640" s="25">
        <v>0</v>
      </c>
      <c r="R640" s="26">
        <v>11970.04</v>
      </c>
    </row>
    <row r="641" spans="1:18">
      <c r="A641" s="10">
        <v>97311</v>
      </c>
      <c r="B641" t="s">
        <v>652</v>
      </c>
      <c r="C641" s="9">
        <f t="shared" si="46"/>
        <v>382632.40848000004</v>
      </c>
      <c r="D641" s="9">
        <f t="shared" si="47"/>
        <v>0</v>
      </c>
      <c r="E641" s="7">
        <f t="shared" si="48"/>
        <v>382632.40848000004</v>
      </c>
      <c r="F641" s="7" t="e">
        <f t="shared" si="45"/>
        <v>#REF!</v>
      </c>
      <c r="H641" s="15">
        <v>97311</v>
      </c>
      <c r="I641" s="14" t="s">
        <v>652</v>
      </c>
      <c r="J641" s="16">
        <v>386492.81000000006</v>
      </c>
      <c r="K641" s="16">
        <v>0</v>
      </c>
      <c r="L641" s="17">
        <f t="shared" si="49"/>
        <v>386492.81000000006</v>
      </c>
      <c r="N641" s="24">
        <v>97311</v>
      </c>
      <c r="O641" s="23" t="s">
        <v>652</v>
      </c>
      <c r="P641" s="25">
        <v>382632.40848000004</v>
      </c>
      <c r="Q641" s="25">
        <v>0</v>
      </c>
      <c r="R641" s="26">
        <v>382632.40848000004</v>
      </c>
    </row>
    <row r="642" spans="1:18">
      <c r="A642" s="10">
        <v>97401</v>
      </c>
      <c r="B642" t="s">
        <v>653</v>
      </c>
      <c r="C642" s="9">
        <f t="shared" si="46"/>
        <v>2861567.2701039999</v>
      </c>
      <c r="D642" s="9">
        <f t="shared" si="47"/>
        <v>0</v>
      </c>
      <c r="E642" s="7">
        <f t="shared" si="48"/>
        <v>2861567.2701039999</v>
      </c>
      <c r="F642" s="7" t="e">
        <f t="shared" ref="F642:F705" si="50">ROUND($F$889*(D642/$D$889),2)</f>
        <v>#REF!</v>
      </c>
      <c r="H642" s="15">
        <v>97401</v>
      </c>
      <c r="I642" s="14" t="s">
        <v>653</v>
      </c>
      <c r="J642" s="16">
        <v>2879042.69</v>
      </c>
      <c r="K642" s="16">
        <v>0</v>
      </c>
      <c r="L642" s="17">
        <f t="shared" si="49"/>
        <v>2879042.69</v>
      </c>
      <c r="N642" s="24">
        <v>97401</v>
      </c>
      <c r="O642" s="23" t="s">
        <v>653</v>
      </c>
      <c r="P642" s="25">
        <v>2861567.2701039999</v>
      </c>
      <c r="Q642" s="25">
        <v>0</v>
      </c>
      <c r="R642" s="26">
        <v>2861567.2701039999</v>
      </c>
    </row>
    <row r="643" spans="1:18">
      <c r="A643" s="10">
        <v>97402</v>
      </c>
      <c r="B643" t="s">
        <v>654</v>
      </c>
      <c r="C643" s="9">
        <f t="shared" ref="C643:C706" si="51">VLOOKUP(A643,$N$2:$R$887,3,FALSE)</f>
        <v>15184.500000000002</v>
      </c>
      <c r="D643" s="9">
        <f t="shared" ref="D643:D706" si="52">VLOOKUP(A643,$N$2:$R$887,4,FALSE)</f>
        <v>0</v>
      </c>
      <c r="E643" s="7">
        <f t="shared" ref="E643:E706" si="53">C643+D643</f>
        <v>15184.500000000002</v>
      </c>
      <c r="F643" s="7" t="e">
        <f t="shared" si="50"/>
        <v>#REF!</v>
      </c>
      <c r="H643" s="15">
        <v>97402</v>
      </c>
      <c r="I643" s="14" t="s">
        <v>654</v>
      </c>
      <c r="J643" s="16">
        <v>15184.500000000002</v>
      </c>
      <c r="K643" s="16">
        <v>0</v>
      </c>
      <c r="L643" s="17">
        <f t="shared" si="49"/>
        <v>15184.500000000002</v>
      </c>
      <c r="N643" s="24">
        <v>97402</v>
      </c>
      <c r="O643" s="23" t="s">
        <v>654</v>
      </c>
      <c r="P643" s="25">
        <v>15184.500000000002</v>
      </c>
      <c r="Q643" s="25">
        <v>0</v>
      </c>
      <c r="R643" s="26">
        <v>15184.500000000002</v>
      </c>
    </row>
    <row r="644" spans="1:18">
      <c r="A644" s="10">
        <v>97404</v>
      </c>
      <c r="B644" t="s">
        <v>655</v>
      </c>
      <c r="C644" s="9">
        <f t="shared" si="51"/>
        <v>77725.41640799999</v>
      </c>
      <c r="D644" s="9">
        <f t="shared" si="52"/>
        <v>0</v>
      </c>
      <c r="E644" s="7">
        <f t="shared" si="53"/>
        <v>77725.41640799999</v>
      </c>
      <c r="F644" s="7" t="e">
        <f t="shared" si="50"/>
        <v>#REF!</v>
      </c>
      <c r="H644" s="15">
        <v>97404</v>
      </c>
      <c r="I644" s="14" t="s">
        <v>655</v>
      </c>
      <c r="J644" s="16">
        <v>78171.569999999992</v>
      </c>
      <c r="K644" s="16">
        <v>0</v>
      </c>
      <c r="L644" s="17">
        <f t="shared" si="49"/>
        <v>78171.569999999992</v>
      </c>
      <c r="N644" s="24">
        <v>97404</v>
      </c>
      <c r="O644" s="23" t="s">
        <v>655</v>
      </c>
      <c r="P644" s="25">
        <v>77725.41640799999</v>
      </c>
      <c r="Q644" s="25">
        <v>0</v>
      </c>
      <c r="R644" s="26">
        <v>77725.41640799999</v>
      </c>
    </row>
    <row r="645" spans="1:18">
      <c r="A645" s="10">
        <v>97405</v>
      </c>
      <c r="B645" t="s">
        <v>656</v>
      </c>
      <c r="C645" s="9">
        <f t="shared" si="51"/>
        <v>54281.17</v>
      </c>
      <c r="D645" s="9">
        <f t="shared" si="52"/>
        <v>0</v>
      </c>
      <c r="E645" s="7">
        <f t="shared" si="53"/>
        <v>54281.17</v>
      </c>
      <c r="F645" s="7" t="e">
        <f t="shared" si="50"/>
        <v>#REF!</v>
      </c>
      <c r="H645" s="15">
        <v>97405</v>
      </c>
      <c r="I645" s="14" t="s">
        <v>656</v>
      </c>
      <c r="J645" s="16">
        <v>54281.17</v>
      </c>
      <c r="K645" s="16">
        <v>0</v>
      </c>
      <c r="L645" s="17">
        <f t="shared" si="49"/>
        <v>54281.17</v>
      </c>
      <c r="N645" s="24">
        <v>97405</v>
      </c>
      <c r="O645" s="23" t="s">
        <v>656</v>
      </c>
      <c r="P645" s="25">
        <v>54281.17</v>
      </c>
      <c r="Q645" s="25">
        <v>0</v>
      </c>
      <c r="R645" s="26">
        <v>54281.17</v>
      </c>
    </row>
    <row r="646" spans="1:18">
      <c r="A646" s="10">
        <v>97408</v>
      </c>
      <c r="B646" t="s">
        <v>657</v>
      </c>
      <c r="C646" s="9">
        <f t="shared" si="51"/>
        <v>29576.55</v>
      </c>
      <c r="D646" s="9">
        <f t="shared" si="52"/>
        <v>0</v>
      </c>
      <c r="E646" s="7">
        <f t="shared" si="53"/>
        <v>29576.55</v>
      </c>
      <c r="F646" s="7" t="e">
        <f t="shared" si="50"/>
        <v>#REF!</v>
      </c>
      <c r="H646" s="15">
        <v>97408</v>
      </c>
      <c r="I646" s="14" t="s">
        <v>657</v>
      </c>
      <c r="J646" s="16">
        <v>29576.55</v>
      </c>
      <c r="K646" s="16">
        <v>0</v>
      </c>
      <c r="L646" s="17">
        <f t="shared" si="49"/>
        <v>29576.55</v>
      </c>
      <c r="N646" s="24">
        <v>97408</v>
      </c>
      <c r="O646" s="23" t="s">
        <v>657</v>
      </c>
      <c r="P646" s="25">
        <v>29576.55</v>
      </c>
      <c r="Q646" s="25">
        <v>0</v>
      </c>
      <c r="R646" s="26">
        <v>29576.55</v>
      </c>
    </row>
    <row r="647" spans="1:18">
      <c r="A647" s="10">
        <v>97411</v>
      </c>
      <c r="B647" t="s">
        <v>658</v>
      </c>
      <c r="C647" s="9">
        <f t="shared" si="51"/>
        <v>2660675.1038159998</v>
      </c>
      <c r="D647" s="9">
        <f t="shared" si="52"/>
        <v>0</v>
      </c>
      <c r="E647" s="7">
        <f t="shared" si="53"/>
        <v>2660675.1038159998</v>
      </c>
      <c r="F647" s="7" t="e">
        <f t="shared" si="50"/>
        <v>#REF!</v>
      </c>
      <c r="H647" s="15">
        <v>97411</v>
      </c>
      <c r="I647" s="14" t="s">
        <v>658</v>
      </c>
      <c r="J647" s="16">
        <v>2688324.6599999997</v>
      </c>
      <c r="K647" s="16">
        <v>0</v>
      </c>
      <c r="L647" s="17">
        <f t="shared" si="49"/>
        <v>2688324.6599999997</v>
      </c>
      <c r="N647" s="24">
        <v>97411</v>
      </c>
      <c r="O647" s="23" t="s">
        <v>658</v>
      </c>
      <c r="P647" s="25">
        <v>2660675.1038159998</v>
      </c>
      <c r="Q647" s="25">
        <v>0</v>
      </c>
      <c r="R647" s="26">
        <v>2660675.1038159998</v>
      </c>
    </row>
    <row r="648" spans="1:18">
      <c r="A648" s="10">
        <v>97412</v>
      </c>
      <c r="B648" t="s">
        <v>659</v>
      </c>
      <c r="C648" s="9">
        <f t="shared" si="51"/>
        <v>1755810.1999999997</v>
      </c>
      <c r="D648" s="9">
        <f t="shared" si="52"/>
        <v>0</v>
      </c>
      <c r="E648" s="7">
        <f t="shared" si="53"/>
        <v>1755810.1999999997</v>
      </c>
      <c r="F648" s="7" t="e">
        <f t="shared" si="50"/>
        <v>#REF!</v>
      </c>
      <c r="H648" s="15">
        <v>97412</v>
      </c>
      <c r="I648" s="14" t="s">
        <v>659</v>
      </c>
      <c r="J648" s="16">
        <v>1755810.1999999997</v>
      </c>
      <c r="K648" s="16">
        <v>0</v>
      </c>
      <c r="L648" s="17">
        <f t="shared" si="49"/>
        <v>1755810.1999999997</v>
      </c>
      <c r="N648" s="24">
        <v>97412</v>
      </c>
      <c r="O648" s="23" t="s">
        <v>659</v>
      </c>
      <c r="P648" s="25">
        <v>1755810.1999999997</v>
      </c>
      <c r="Q648" s="25">
        <v>0</v>
      </c>
      <c r="R648" s="26">
        <v>1755810.1999999997</v>
      </c>
    </row>
    <row r="649" spans="1:18">
      <c r="A649" s="10">
        <v>97413</v>
      </c>
      <c r="B649" t="s">
        <v>660</v>
      </c>
      <c r="C649" s="9">
        <f t="shared" si="51"/>
        <v>136266.73000000001</v>
      </c>
      <c r="D649" s="9">
        <f t="shared" si="52"/>
        <v>0</v>
      </c>
      <c r="E649" s="7">
        <f t="shared" si="53"/>
        <v>136266.73000000001</v>
      </c>
      <c r="F649" s="7" t="e">
        <f t="shared" si="50"/>
        <v>#REF!</v>
      </c>
      <c r="H649" s="15">
        <v>97413</v>
      </c>
      <c r="I649" s="14" t="s">
        <v>660</v>
      </c>
      <c r="J649" s="16">
        <v>136266.73000000001</v>
      </c>
      <c r="K649" s="16">
        <v>0</v>
      </c>
      <c r="L649" s="17">
        <f t="shared" ref="L649:L712" si="54">J649+K649</f>
        <v>136266.73000000001</v>
      </c>
      <c r="N649" s="24">
        <v>97413</v>
      </c>
      <c r="O649" s="23" t="s">
        <v>660</v>
      </c>
      <c r="P649" s="25">
        <v>136266.73000000001</v>
      </c>
      <c r="Q649" s="25">
        <v>0</v>
      </c>
      <c r="R649" s="26">
        <v>136266.73000000001</v>
      </c>
    </row>
    <row r="650" spans="1:18">
      <c r="A650" s="10">
        <v>97421</v>
      </c>
      <c r="B650" t="s">
        <v>661</v>
      </c>
      <c r="C650" s="9">
        <f t="shared" si="51"/>
        <v>181632.82488799997</v>
      </c>
      <c r="D650" s="9">
        <f t="shared" si="52"/>
        <v>0</v>
      </c>
      <c r="E650" s="7">
        <f t="shared" si="53"/>
        <v>181632.82488799997</v>
      </c>
      <c r="F650" s="7" t="e">
        <f t="shared" si="50"/>
        <v>#REF!</v>
      </c>
      <c r="H650" s="15">
        <v>97421</v>
      </c>
      <c r="I650" s="14" t="s">
        <v>661</v>
      </c>
      <c r="J650" s="16">
        <v>183558.69</v>
      </c>
      <c r="K650" s="16">
        <v>0</v>
      </c>
      <c r="L650" s="17">
        <f t="shared" si="54"/>
        <v>183558.69</v>
      </c>
      <c r="N650" s="24">
        <v>97421</v>
      </c>
      <c r="O650" s="23" t="s">
        <v>661</v>
      </c>
      <c r="P650" s="25">
        <v>181632.82488799997</v>
      </c>
      <c r="Q650" s="25">
        <v>0</v>
      </c>
      <c r="R650" s="26">
        <v>181632.82488799997</v>
      </c>
    </row>
    <row r="651" spans="1:18">
      <c r="A651" s="10">
        <v>97423</v>
      </c>
      <c r="B651" t="s">
        <v>662</v>
      </c>
      <c r="C651" s="9">
        <f t="shared" si="51"/>
        <v>17630.41</v>
      </c>
      <c r="D651" s="9">
        <f t="shared" si="52"/>
        <v>17306.260000000002</v>
      </c>
      <c r="E651" s="7">
        <f t="shared" si="53"/>
        <v>34936.67</v>
      </c>
      <c r="F651" s="7" t="e">
        <f t="shared" si="50"/>
        <v>#REF!</v>
      </c>
      <c r="H651" s="15">
        <v>97423</v>
      </c>
      <c r="I651" s="14" t="s">
        <v>662</v>
      </c>
      <c r="J651" s="16">
        <v>17630.41</v>
      </c>
      <c r="K651" s="16">
        <v>17306.260000000002</v>
      </c>
      <c r="L651" s="17">
        <f t="shared" si="54"/>
        <v>34936.67</v>
      </c>
      <c r="N651" s="24">
        <v>97423</v>
      </c>
      <c r="O651" s="23" t="s">
        <v>662</v>
      </c>
      <c r="P651" s="25">
        <v>17630.41</v>
      </c>
      <c r="Q651" s="25">
        <v>17306.260000000002</v>
      </c>
      <c r="R651" s="26">
        <v>34936.67</v>
      </c>
    </row>
    <row r="652" spans="1:18">
      <c r="A652" s="10">
        <v>97431</v>
      </c>
      <c r="B652" t="s">
        <v>663</v>
      </c>
      <c r="C652" s="9">
        <f t="shared" si="51"/>
        <v>39189.763784000002</v>
      </c>
      <c r="D652" s="9">
        <f t="shared" si="52"/>
        <v>0</v>
      </c>
      <c r="E652" s="7">
        <f t="shared" si="53"/>
        <v>39189.763784000002</v>
      </c>
      <c r="F652" s="7" t="e">
        <f t="shared" si="50"/>
        <v>#REF!</v>
      </c>
      <c r="H652" s="15">
        <v>97431</v>
      </c>
      <c r="I652" s="14" t="s">
        <v>663</v>
      </c>
      <c r="J652" s="16">
        <v>39795.74</v>
      </c>
      <c r="K652" s="16">
        <v>0</v>
      </c>
      <c r="L652" s="17">
        <f t="shared" si="54"/>
        <v>39795.74</v>
      </c>
      <c r="N652" s="24">
        <v>97431</v>
      </c>
      <c r="O652" s="23" t="s">
        <v>663</v>
      </c>
      <c r="P652" s="25">
        <v>39189.763784000002</v>
      </c>
      <c r="Q652" s="25">
        <v>0</v>
      </c>
      <c r="R652" s="26">
        <v>39189.763784000002</v>
      </c>
    </row>
    <row r="653" spans="1:18">
      <c r="A653" s="10">
        <v>97441</v>
      </c>
      <c r="B653" t="s">
        <v>664</v>
      </c>
      <c r="C653" s="9">
        <f t="shared" si="51"/>
        <v>26573.431519999998</v>
      </c>
      <c r="D653" s="9">
        <f t="shared" si="52"/>
        <v>0</v>
      </c>
      <c r="E653" s="7">
        <f t="shared" si="53"/>
        <v>26573.431519999998</v>
      </c>
      <c r="F653" s="7" t="e">
        <f t="shared" si="50"/>
        <v>#REF!</v>
      </c>
      <c r="H653" s="15">
        <v>97441</v>
      </c>
      <c r="I653" s="14" t="s">
        <v>664</v>
      </c>
      <c r="J653" s="16">
        <v>27020.809999999998</v>
      </c>
      <c r="K653" s="16">
        <v>0</v>
      </c>
      <c r="L653" s="17">
        <f t="shared" si="54"/>
        <v>27020.809999999998</v>
      </c>
      <c r="N653" s="24">
        <v>97441</v>
      </c>
      <c r="O653" s="23" t="s">
        <v>664</v>
      </c>
      <c r="P653" s="25">
        <v>26573.431519999998</v>
      </c>
      <c r="Q653" s="25">
        <v>0</v>
      </c>
      <c r="R653" s="26">
        <v>26573.431519999998</v>
      </c>
    </row>
    <row r="654" spans="1:18">
      <c r="A654" s="10">
        <v>97451</v>
      </c>
      <c r="B654" t="s">
        <v>665</v>
      </c>
      <c r="C654" s="9">
        <f t="shared" si="51"/>
        <v>201059.68281600004</v>
      </c>
      <c r="D654" s="9">
        <f t="shared" si="52"/>
        <v>0</v>
      </c>
      <c r="E654" s="7">
        <f t="shared" si="53"/>
        <v>201059.68281600004</v>
      </c>
      <c r="F654" s="7" t="e">
        <f t="shared" si="50"/>
        <v>#REF!</v>
      </c>
      <c r="H654" s="15">
        <v>97451</v>
      </c>
      <c r="I654" s="14" t="s">
        <v>665</v>
      </c>
      <c r="J654" s="16">
        <v>203255.95000000004</v>
      </c>
      <c r="K654" s="16">
        <v>0</v>
      </c>
      <c r="L654" s="17">
        <f t="shared" si="54"/>
        <v>203255.95000000004</v>
      </c>
      <c r="N654" s="24">
        <v>97451</v>
      </c>
      <c r="O654" s="23" t="s">
        <v>665</v>
      </c>
      <c r="P654" s="25">
        <v>201059.68281600004</v>
      </c>
      <c r="Q654" s="25">
        <v>0</v>
      </c>
      <c r="R654" s="26">
        <v>201059.68281600004</v>
      </c>
    </row>
    <row r="655" spans="1:18">
      <c r="A655" s="10">
        <v>97461</v>
      </c>
      <c r="B655" t="s">
        <v>666</v>
      </c>
      <c r="C655" s="9">
        <f t="shared" si="51"/>
        <v>201431.31553599998</v>
      </c>
      <c r="D655" s="9">
        <f t="shared" si="52"/>
        <v>0</v>
      </c>
      <c r="E655" s="7">
        <f t="shared" si="53"/>
        <v>201431.31553599998</v>
      </c>
      <c r="F655" s="7" t="e">
        <f t="shared" si="50"/>
        <v>#REF!</v>
      </c>
      <c r="H655" s="15">
        <v>97461</v>
      </c>
      <c r="I655" s="14" t="s">
        <v>666</v>
      </c>
      <c r="J655" s="16">
        <v>203572.18999999997</v>
      </c>
      <c r="K655" s="16">
        <v>0</v>
      </c>
      <c r="L655" s="17">
        <f t="shared" si="54"/>
        <v>203572.18999999997</v>
      </c>
      <c r="N655" s="24">
        <v>97461</v>
      </c>
      <c r="O655" s="23" t="s">
        <v>666</v>
      </c>
      <c r="P655" s="25">
        <v>201431.31553599998</v>
      </c>
      <c r="Q655" s="25">
        <v>0</v>
      </c>
      <c r="R655" s="26">
        <v>201431.31553599998</v>
      </c>
    </row>
    <row r="656" spans="1:18">
      <c r="A656" s="10">
        <v>97463</v>
      </c>
      <c r="B656" t="s">
        <v>667</v>
      </c>
      <c r="C656" s="9">
        <f t="shared" si="51"/>
        <v>21889.589999999997</v>
      </c>
      <c r="D656" s="9">
        <f t="shared" si="52"/>
        <v>0</v>
      </c>
      <c r="E656" s="7">
        <f t="shared" si="53"/>
        <v>21889.589999999997</v>
      </c>
      <c r="F656" s="7" t="e">
        <f t="shared" si="50"/>
        <v>#REF!</v>
      </c>
      <c r="H656" s="15">
        <v>97463</v>
      </c>
      <c r="I656" s="14" t="s">
        <v>667</v>
      </c>
      <c r="J656" s="16">
        <v>21889.589999999997</v>
      </c>
      <c r="K656" s="16">
        <v>0</v>
      </c>
      <c r="L656" s="17">
        <f t="shared" si="54"/>
        <v>21889.589999999997</v>
      </c>
      <c r="N656" s="24">
        <v>97463</v>
      </c>
      <c r="O656" s="23" t="s">
        <v>667</v>
      </c>
      <c r="P656" s="25">
        <v>21889.589999999997</v>
      </c>
      <c r="Q656" s="25">
        <v>0</v>
      </c>
      <c r="R656" s="26">
        <v>21889.589999999997</v>
      </c>
    </row>
    <row r="657" spans="1:18">
      <c r="A657" s="10">
        <v>97471</v>
      </c>
      <c r="B657" t="s">
        <v>668</v>
      </c>
      <c r="C657" s="9">
        <f t="shared" si="51"/>
        <v>7791.02</v>
      </c>
      <c r="D657" s="9">
        <f t="shared" si="52"/>
        <v>0</v>
      </c>
      <c r="E657" s="7">
        <f t="shared" si="53"/>
        <v>7791.02</v>
      </c>
      <c r="F657" s="7" t="e">
        <f t="shared" si="50"/>
        <v>#REF!</v>
      </c>
      <c r="H657" s="15">
        <v>97471</v>
      </c>
      <c r="I657" s="14" t="s">
        <v>668</v>
      </c>
      <c r="J657" s="16">
        <v>7791.02</v>
      </c>
      <c r="K657" s="16">
        <v>0</v>
      </c>
      <c r="L657" s="17">
        <f t="shared" si="54"/>
        <v>7791.02</v>
      </c>
      <c r="N657" s="24">
        <v>97471</v>
      </c>
      <c r="O657" s="23" t="s">
        <v>668</v>
      </c>
      <c r="P657" s="25">
        <v>7791.02</v>
      </c>
      <c r="Q657" s="25">
        <v>0</v>
      </c>
      <c r="R657" s="26">
        <v>7791.02</v>
      </c>
    </row>
    <row r="658" spans="1:18">
      <c r="A658" s="10">
        <v>97481</v>
      </c>
      <c r="B658" t="s">
        <v>669</v>
      </c>
      <c r="C658" s="9">
        <f t="shared" si="51"/>
        <v>4808.0929999999998</v>
      </c>
      <c r="D658" s="9">
        <f t="shared" si="52"/>
        <v>0</v>
      </c>
      <c r="E658" s="7">
        <f t="shared" si="53"/>
        <v>4808.0929999999998</v>
      </c>
      <c r="F658" s="7" t="e">
        <f t="shared" si="50"/>
        <v>#REF!</v>
      </c>
      <c r="H658" s="15">
        <v>97481</v>
      </c>
      <c r="I658" s="14" t="s">
        <v>669</v>
      </c>
      <c r="J658" s="16">
        <v>4869.99</v>
      </c>
      <c r="K658" s="16">
        <v>0</v>
      </c>
      <c r="L658" s="17">
        <f t="shared" si="54"/>
        <v>4869.99</v>
      </c>
      <c r="N658" s="24">
        <v>97481</v>
      </c>
      <c r="O658" s="23" t="s">
        <v>669</v>
      </c>
      <c r="P658" s="25">
        <v>4808.0929999999998</v>
      </c>
      <c r="Q658" s="25">
        <v>0</v>
      </c>
      <c r="R658" s="26">
        <v>4808.0929999999998</v>
      </c>
    </row>
    <row r="659" spans="1:18">
      <c r="A659" s="10">
        <v>97491</v>
      </c>
      <c r="B659" t="s">
        <v>670</v>
      </c>
      <c r="C659" s="9">
        <f t="shared" si="51"/>
        <v>6328.5243840000012</v>
      </c>
      <c r="D659" s="9">
        <f t="shared" si="52"/>
        <v>2399.1800000000003</v>
      </c>
      <c r="E659" s="7">
        <f t="shared" si="53"/>
        <v>8727.7043840000006</v>
      </c>
      <c r="F659" s="7" t="e">
        <f t="shared" si="50"/>
        <v>#REF!</v>
      </c>
      <c r="H659" s="15">
        <v>97491</v>
      </c>
      <c r="I659" s="14" t="s">
        <v>670</v>
      </c>
      <c r="J659" s="16">
        <v>6563.29</v>
      </c>
      <c r="K659" s="16">
        <v>2399.1800000000003</v>
      </c>
      <c r="L659" s="17">
        <f t="shared" si="54"/>
        <v>8962.4700000000012</v>
      </c>
      <c r="N659" s="24">
        <v>97491</v>
      </c>
      <c r="O659" s="23" t="s">
        <v>670</v>
      </c>
      <c r="P659" s="25">
        <v>6328.5243840000012</v>
      </c>
      <c r="Q659" s="25">
        <v>2399.1800000000003</v>
      </c>
      <c r="R659" s="26">
        <v>8727.7043840000006</v>
      </c>
    </row>
    <row r="660" spans="1:18">
      <c r="A660" s="10">
        <v>97501</v>
      </c>
      <c r="B660" t="s">
        <v>671</v>
      </c>
      <c r="C660" s="9">
        <f t="shared" si="51"/>
        <v>396749.51786400005</v>
      </c>
      <c r="D660" s="9">
        <f t="shared" si="52"/>
        <v>0</v>
      </c>
      <c r="E660" s="7">
        <f t="shared" si="53"/>
        <v>396749.51786400005</v>
      </c>
      <c r="F660" s="7" t="e">
        <f t="shared" si="50"/>
        <v>#REF!</v>
      </c>
      <c r="H660" s="15">
        <v>97501</v>
      </c>
      <c r="I660" s="14" t="s">
        <v>671</v>
      </c>
      <c r="J660" s="16">
        <v>399593.72000000009</v>
      </c>
      <c r="K660" s="16">
        <v>0</v>
      </c>
      <c r="L660" s="17">
        <f t="shared" si="54"/>
        <v>399593.72000000009</v>
      </c>
      <c r="N660" s="24">
        <v>97501</v>
      </c>
      <c r="O660" s="23" t="s">
        <v>671</v>
      </c>
      <c r="P660" s="25">
        <v>396749.51786400005</v>
      </c>
      <c r="Q660" s="25">
        <v>0</v>
      </c>
      <c r="R660" s="26">
        <v>396749.51786400005</v>
      </c>
    </row>
    <row r="661" spans="1:18">
      <c r="A661" s="10">
        <v>97511</v>
      </c>
      <c r="B661" t="s">
        <v>672</v>
      </c>
      <c r="C661" s="9">
        <f t="shared" si="51"/>
        <v>95798.126728000003</v>
      </c>
      <c r="D661" s="9">
        <f t="shared" si="52"/>
        <v>0</v>
      </c>
      <c r="E661" s="7">
        <f t="shared" si="53"/>
        <v>95798.126728000003</v>
      </c>
      <c r="F661" s="7" t="e">
        <f t="shared" si="50"/>
        <v>#REF!</v>
      </c>
      <c r="H661" s="15">
        <v>97511</v>
      </c>
      <c r="I661" s="14" t="s">
        <v>672</v>
      </c>
      <c r="J661" s="16">
        <v>96767.44</v>
      </c>
      <c r="K661" s="16">
        <v>0</v>
      </c>
      <c r="L661" s="17">
        <f t="shared" si="54"/>
        <v>96767.44</v>
      </c>
      <c r="N661" s="24">
        <v>97511</v>
      </c>
      <c r="O661" s="23" t="s">
        <v>672</v>
      </c>
      <c r="P661" s="25">
        <v>95798.126728000003</v>
      </c>
      <c r="Q661" s="25">
        <v>0</v>
      </c>
      <c r="R661" s="26">
        <v>95798.126728000003</v>
      </c>
    </row>
    <row r="662" spans="1:18">
      <c r="A662" s="10">
        <v>97521</v>
      </c>
      <c r="B662" t="s">
        <v>673</v>
      </c>
      <c r="C662" s="9">
        <f t="shared" si="51"/>
        <v>48503.781472000002</v>
      </c>
      <c r="D662" s="9">
        <f t="shared" si="52"/>
        <v>0</v>
      </c>
      <c r="E662" s="7">
        <f t="shared" si="53"/>
        <v>48503.781472000002</v>
      </c>
      <c r="F662" s="7" t="e">
        <f t="shared" si="50"/>
        <v>#REF!</v>
      </c>
      <c r="H662" s="15">
        <v>97521</v>
      </c>
      <c r="I662" s="14" t="s">
        <v>673</v>
      </c>
      <c r="J662" s="16">
        <v>49346.299999999996</v>
      </c>
      <c r="K662" s="16">
        <v>0</v>
      </c>
      <c r="L662" s="17">
        <f t="shared" si="54"/>
        <v>49346.299999999996</v>
      </c>
      <c r="N662" s="24">
        <v>97521</v>
      </c>
      <c r="O662" s="23" t="s">
        <v>673</v>
      </c>
      <c r="P662" s="25">
        <v>48503.781472000002</v>
      </c>
      <c r="Q662" s="25">
        <v>0</v>
      </c>
      <c r="R662" s="26">
        <v>48503.781472000002</v>
      </c>
    </row>
    <row r="663" spans="1:18">
      <c r="A663" s="10">
        <v>97531</v>
      </c>
      <c r="B663" t="s">
        <v>674</v>
      </c>
      <c r="C663" s="9">
        <f t="shared" si="51"/>
        <v>32287.247327999998</v>
      </c>
      <c r="D663" s="9">
        <f t="shared" si="52"/>
        <v>0</v>
      </c>
      <c r="E663" s="7">
        <f t="shared" si="53"/>
        <v>32287.247327999998</v>
      </c>
      <c r="F663" s="7" t="e">
        <f t="shared" si="50"/>
        <v>#REF!</v>
      </c>
      <c r="H663" s="15">
        <v>97531</v>
      </c>
      <c r="I663" s="14" t="s">
        <v>674</v>
      </c>
      <c r="J663" s="16">
        <v>32668.55</v>
      </c>
      <c r="K663" s="16">
        <v>0</v>
      </c>
      <c r="L663" s="17">
        <f t="shared" si="54"/>
        <v>32668.55</v>
      </c>
      <c r="N663" s="24">
        <v>97531</v>
      </c>
      <c r="O663" s="23" t="s">
        <v>674</v>
      </c>
      <c r="P663" s="25">
        <v>32287.247327999998</v>
      </c>
      <c r="Q663" s="25">
        <v>0</v>
      </c>
      <c r="R663" s="26">
        <v>32287.247327999998</v>
      </c>
    </row>
    <row r="664" spans="1:18">
      <c r="A664" s="10">
        <v>97601</v>
      </c>
      <c r="B664" t="s">
        <v>675</v>
      </c>
      <c r="C664" s="9">
        <f t="shared" si="51"/>
        <v>1947845.1985919997</v>
      </c>
      <c r="D664" s="9">
        <f t="shared" si="52"/>
        <v>0</v>
      </c>
      <c r="E664" s="7">
        <f t="shared" si="53"/>
        <v>1947845.1985919997</v>
      </c>
      <c r="F664" s="7" t="e">
        <f t="shared" si="50"/>
        <v>#REF!</v>
      </c>
      <c r="H664" s="15">
        <v>97601</v>
      </c>
      <c r="I664" s="14" t="s">
        <v>675</v>
      </c>
      <c r="J664" s="16">
        <v>1965613.6299999997</v>
      </c>
      <c r="K664" s="16">
        <v>0</v>
      </c>
      <c r="L664" s="17">
        <f t="shared" si="54"/>
        <v>1965613.6299999997</v>
      </c>
      <c r="N664" s="24">
        <v>97601</v>
      </c>
      <c r="O664" s="23" t="s">
        <v>675</v>
      </c>
      <c r="P664" s="25">
        <v>1947845.1985919997</v>
      </c>
      <c r="Q664" s="25">
        <v>0</v>
      </c>
      <c r="R664" s="26">
        <v>1947845.1985919997</v>
      </c>
    </row>
    <row r="665" spans="1:18">
      <c r="A665" s="10">
        <v>97607</v>
      </c>
      <c r="B665" t="s">
        <v>676</v>
      </c>
      <c r="C665" s="9">
        <f t="shared" si="51"/>
        <v>12064.230000000001</v>
      </c>
      <c r="D665" s="9">
        <f t="shared" si="52"/>
        <v>0</v>
      </c>
      <c r="E665" s="7">
        <f t="shared" si="53"/>
        <v>12064.230000000001</v>
      </c>
      <c r="F665" s="7" t="e">
        <f t="shared" si="50"/>
        <v>#REF!</v>
      </c>
      <c r="H665" s="15">
        <v>97607</v>
      </c>
      <c r="I665" s="14" t="s">
        <v>676</v>
      </c>
      <c r="J665" s="16">
        <v>12064.230000000001</v>
      </c>
      <c r="K665" s="16">
        <v>0</v>
      </c>
      <c r="L665" s="17">
        <f t="shared" si="54"/>
        <v>12064.230000000001</v>
      </c>
      <c r="N665" s="24">
        <v>97607</v>
      </c>
      <c r="O665" s="23" t="s">
        <v>676</v>
      </c>
      <c r="P665" s="25">
        <v>12064.230000000001</v>
      </c>
      <c r="Q665" s="25">
        <v>0</v>
      </c>
      <c r="R665" s="26">
        <v>12064.230000000001</v>
      </c>
    </row>
    <row r="666" spans="1:18">
      <c r="A666" s="10">
        <v>97611</v>
      </c>
      <c r="B666" t="s">
        <v>677</v>
      </c>
      <c r="C666" s="9">
        <f t="shared" si="51"/>
        <v>1043927.331192</v>
      </c>
      <c r="D666" s="9">
        <f t="shared" si="52"/>
        <v>0</v>
      </c>
      <c r="E666" s="7">
        <f t="shared" si="53"/>
        <v>1043927.331192</v>
      </c>
      <c r="F666" s="7" t="e">
        <f t="shared" si="50"/>
        <v>#REF!</v>
      </c>
      <c r="H666" s="15">
        <v>97611</v>
      </c>
      <c r="I666" s="14" t="s">
        <v>677</v>
      </c>
      <c r="J666" s="16">
        <v>1053463.1299999999</v>
      </c>
      <c r="K666" s="16">
        <v>0</v>
      </c>
      <c r="L666" s="17">
        <f t="shared" si="54"/>
        <v>1053463.1299999999</v>
      </c>
      <c r="N666" s="24">
        <v>97611</v>
      </c>
      <c r="O666" s="23" t="s">
        <v>677</v>
      </c>
      <c r="P666" s="25">
        <v>1043927.331192</v>
      </c>
      <c r="Q666" s="25">
        <v>0</v>
      </c>
      <c r="R666" s="26">
        <v>1043927.331192</v>
      </c>
    </row>
    <row r="667" spans="1:18">
      <c r="A667" s="10">
        <v>97613</v>
      </c>
      <c r="B667" t="s">
        <v>678</v>
      </c>
      <c r="C667" s="9">
        <f t="shared" si="51"/>
        <v>58464.639999999992</v>
      </c>
      <c r="D667" s="9">
        <f t="shared" si="52"/>
        <v>0</v>
      </c>
      <c r="E667" s="7">
        <f t="shared" si="53"/>
        <v>58464.639999999992</v>
      </c>
      <c r="F667" s="7" t="e">
        <f t="shared" si="50"/>
        <v>#REF!</v>
      </c>
      <c r="H667" s="15">
        <v>97613</v>
      </c>
      <c r="I667" s="14" t="s">
        <v>678</v>
      </c>
      <c r="J667" s="16">
        <v>58464.639999999992</v>
      </c>
      <c r="K667" s="16">
        <v>0</v>
      </c>
      <c r="L667" s="17">
        <f t="shared" si="54"/>
        <v>58464.639999999992</v>
      </c>
      <c r="N667" s="24">
        <v>97613</v>
      </c>
      <c r="O667" s="23" t="s">
        <v>678</v>
      </c>
      <c r="P667" s="25">
        <v>58464.639999999992</v>
      </c>
      <c r="Q667" s="25">
        <v>0</v>
      </c>
      <c r="R667" s="26">
        <v>58464.639999999992</v>
      </c>
    </row>
    <row r="668" spans="1:18">
      <c r="A668" s="10">
        <v>97621</v>
      </c>
      <c r="B668" t="s">
        <v>679</v>
      </c>
      <c r="C668" s="9">
        <f t="shared" si="51"/>
        <v>154576.99065599998</v>
      </c>
      <c r="D668" s="9">
        <f t="shared" si="52"/>
        <v>0</v>
      </c>
      <c r="E668" s="7">
        <f t="shared" si="53"/>
        <v>154576.99065599998</v>
      </c>
      <c r="F668" s="7" t="e">
        <f t="shared" si="50"/>
        <v>#REF!</v>
      </c>
      <c r="H668" s="15">
        <v>97621</v>
      </c>
      <c r="I668" s="14" t="s">
        <v>679</v>
      </c>
      <c r="J668" s="16">
        <v>155993.4</v>
      </c>
      <c r="K668" s="16">
        <v>0</v>
      </c>
      <c r="L668" s="17">
        <f t="shared" si="54"/>
        <v>155993.4</v>
      </c>
      <c r="N668" s="24">
        <v>97621</v>
      </c>
      <c r="O668" s="23" t="s">
        <v>679</v>
      </c>
      <c r="P668" s="25">
        <v>154576.99065599998</v>
      </c>
      <c r="Q668" s="25">
        <v>0</v>
      </c>
      <c r="R668" s="26">
        <v>154576.99065599998</v>
      </c>
    </row>
    <row r="669" spans="1:18">
      <c r="A669" s="10">
        <v>97623</v>
      </c>
      <c r="B669" t="s">
        <v>680</v>
      </c>
      <c r="C669" s="9">
        <f t="shared" si="51"/>
        <v>9704.9600000000009</v>
      </c>
      <c r="D669" s="9">
        <f t="shared" si="52"/>
        <v>11846.369999999999</v>
      </c>
      <c r="E669" s="7">
        <f t="shared" si="53"/>
        <v>21551.33</v>
      </c>
      <c r="F669" s="7" t="e">
        <f t="shared" si="50"/>
        <v>#REF!</v>
      </c>
      <c r="H669" s="15">
        <v>97623</v>
      </c>
      <c r="I669" s="14" t="s">
        <v>680</v>
      </c>
      <c r="J669" s="16">
        <v>9704.9600000000009</v>
      </c>
      <c r="K669" s="16">
        <v>11846.369999999999</v>
      </c>
      <c r="L669" s="17">
        <f t="shared" si="54"/>
        <v>21551.33</v>
      </c>
      <c r="N669" s="24">
        <v>97623</v>
      </c>
      <c r="O669" s="23" t="s">
        <v>680</v>
      </c>
      <c r="P669" s="25">
        <v>9704.9600000000009</v>
      </c>
      <c r="Q669" s="25">
        <v>11846.369999999999</v>
      </c>
      <c r="R669" s="26">
        <v>21551.33</v>
      </c>
    </row>
    <row r="670" spans="1:18">
      <c r="A670" s="10">
        <v>97627</v>
      </c>
      <c r="B670" t="s">
        <v>681</v>
      </c>
      <c r="C670" s="9">
        <f t="shared" si="51"/>
        <v>8015.6399999999994</v>
      </c>
      <c r="D670" s="9">
        <f t="shared" si="52"/>
        <v>0</v>
      </c>
      <c r="E670" s="7">
        <f t="shared" si="53"/>
        <v>8015.6399999999994</v>
      </c>
      <c r="F670" s="7" t="e">
        <f t="shared" si="50"/>
        <v>#REF!</v>
      </c>
      <c r="H670" s="15">
        <v>97627</v>
      </c>
      <c r="I670" s="14" t="s">
        <v>681</v>
      </c>
      <c r="J670" s="16">
        <v>8015.6399999999994</v>
      </c>
      <c r="K670" s="16">
        <v>0</v>
      </c>
      <c r="L670" s="17">
        <f t="shared" si="54"/>
        <v>8015.6399999999994</v>
      </c>
      <c r="N670" s="24">
        <v>97627</v>
      </c>
      <c r="O670" s="23" t="s">
        <v>681</v>
      </c>
      <c r="P670" s="25">
        <v>8015.6399999999994</v>
      </c>
      <c r="Q670" s="25">
        <v>0</v>
      </c>
      <c r="R670" s="26">
        <v>8015.6399999999994</v>
      </c>
    </row>
    <row r="671" spans="1:18">
      <c r="A671" s="10">
        <v>97631</v>
      </c>
      <c r="B671" t="s">
        <v>682</v>
      </c>
      <c r="C671" s="9">
        <f t="shared" si="51"/>
        <v>71158.931416000007</v>
      </c>
      <c r="D671" s="9">
        <f t="shared" si="52"/>
        <v>0</v>
      </c>
      <c r="E671" s="7">
        <f t="shared" si="53"/>
        <v>71158.931416000007</v>
      </c>
      <c r="F671" s="7" t="e">
        <f t="shared" si="50"/>
        <v>#REF!</v>
      </c>
      <c r="H671" s="15">
        <v>97631</v>
      </c>
      <c r="I671" s="14" t="s">
        <v>682</v>
      </c>
      <c r="J671" s="16">
        <v>72193.25</v>
      </c>
      <c r="K671" s="16">
        <v>0</v>
      </c>
      <c r="L671" s="17">
        <f t="shared" si="54"/>
        <v>72193.25</v>
      </c>
      <c r="N671" s="24">
        <v>97631</v>
      </c>
      <c r="O671" s="23" t="s">
        <v>682</v>
      </c>
      <c r="P671" s="25">
        <v>71158.931416000007</v>
      </c>
      <c r="Q671" s="25">
        <v>0</v>
      </c>
      <c r="R671" s="26">
        <v>71158.931416000007</v>
      </c>
    </row>
    <row r="672" spans="1:18">
      <c r="A672" s="10">
        <v>97637</v>
      </c>
      <c r="B672" t="s">
        <v>683</v>
      </c>
      <c r="C672" s="9">
        <f t="shared" si="51"/>
        <v>3544.24</v>
      </c>
      <c r="D672" s="9">
        <f t="shared" si="52"/>
        <v>0</v>
      </c>
      <c r="E672" s="7">
        <f t="shared" si="53"/>
        <v>3544.24</v>
      </c>
      <c r="F672" s="7" t="e">
        <f t="shared" si="50"/>
        <v>#REF!</v>
      </c>
      <c r="H672" s="15">
        <v>97637</v>
      </c>
      <c r="I672" s="14" t="s">
        <v>683</v>
      </c>
      <c r="J672" s="16">
        <v>3544.24</v>
      </c>
      <c r="K672" s="16">
        <v>0</v>
      </c>
      <c r="L672" s="17">
        <f t="shared" si="54"/>
        <v>3544.24</v>
      </c>
      <c r="N672" s="24">
        <v>97637</v>
      </c>
      <c r="O672" s="23" t="s">
        <v>683</v>
      </c>
      <c r="P672" s="25">
        <v>3544.24</v>
      </c>
      <c r="Q672" s="25">
        <v>0</v>
      </c>
      <c r="R672" s="26">
        <v>3544.24</v>
      </c>
    </row>
    <row r="673" spans="1:18">
      <c r="A673" s="10">
        <v>97641</v>
      </c>
      <c r="B673" t="s">
        <v>684</v>
      </c>
      <c r="C673" s="9">
        <f t="shared" si="51"/>
        <v>33003.806968000004</v>
      </c>
      <c r="D673" s="9">
        <f t="shared" si="52"/>
        <v>0</v>
      </c>
      <c r="E673" s="7">
        <f t="shared" si="53"/>
        <v>33003.806968000004</v>
      </c>
      <c r="F673" s="7" t="e">
        <f t="shared" si="50"/>
        <v>#REF!</v>
      </c>
      <c r="H673" s="15">
        <v>97641</v>
      </c>
      <c r="I673" s="14" t="s">
        <v>684</v>
      </c>
      <c r="J673" s="16">
        <v>33500.42</v>
      </c>
      <c r="K673" s="16">
        <v>0</v>
      </c>
      <c r="L673" s="17">
        <f t="shared" si="54"/>
        <v>33500.42</v>
      </c>
      <c r="N673" s="24">
        <v>97641</v>
      </c>
      <c r="O673" s="23" t="s">
        <v>684</v>
      </c>
      <c r="P673" s="25">
        <v>33003.806968000004</v>
      </c>
      <c r="Q673" s="25">
        <v>0</v>
      </c>
      <c r="R673" s="26">
        <v>33003.806968000004</v>
      </c>
    </row>
    <row r="674" spans="1:18">
      <c r="A674" s="10">
        <v>97651</v>
      </c>
      <c r="B674" t="s">
        <v>685</v>
      </c>
      <c r="C674" s="9">
        <f t="shared" si="51"/>
        <v>191448.86856800003</v>
      </c>
      <c r="D674" s="9">
        <f t="shared" si="52"/>
        <v>0</v>
      </c>
      <c r="E674" s="7">
        <f t="shared" si="53"/>
        <v>191448.86856800003</v>
      </c>
      <c r="F674" s="7" t="e">
        <f t="shared" si="50"/>
        <v>#REF!</v>
      </c>
      <c r="H674" s="15">
        <v>97651</v>
      </c>
      <c r="I674" s="14" t="s">
        <v>685</v>
      </c>
      <c r="J674" s="16">
        <v>194512.45</v>
      </c>
      <c r="K674" s="16">
        <v>0</v>
      </c>
      <c r="L674" s="17">
        <f t="shared" si="54"/>
        <v>194512.45</v>
      </c>
      <c r="N674" s="24">
        <v>97651</v>
      </c>
      <c r="O674" s="23" t="s">
        <v>685</v>
      </c>
      <c r="P674" s="25">
        <v>191448.86856800003</v>
      </c>
      <c r="Q674" s="25">
        <v>0</v>
      </c>
      <c r="R674" s="26">
        <v>191448.86856800003</v>
      </c>
    </row>
    <row r="675" spans="1:18">
      <c r="A675" s="10">
        <v>97661</v>
      </c>
      <c r="B675" t="s">
        <v>686</v>
      </c>
      <c r="C675" s="9">
        <f t="shared" si="51"/>
        <v>19758.259999999995</v>
      </c>
      <c r="D675" s="9">
        <f t="shared" si="52"/>
        <v>0</v>
      </c>
      <c r="E675" s="7">
        <f t="shared" si="53"/>
        <v>19758.259999999995</v>
      </c>
      <c r="F675" s="7" t="e">
        <f t="shared" si="50"/>
        <v>#REF!</v>
      </c>
      <c r="H675" s="15">
        <v>97661</v>
      </c>
      <c r="I675" s="14" t="s">
        <v>686</v>
      </c>
      <c r="J675" s="16">
        <v>19758.259999999995</v>
      </c>
      <c r="K675" s="16">
        <v>0</v>
      </c>
      <c r="L675" s="17">
        <f t="shared" si="54"/>
        <v>19758.259999999995</v>
      </c>
      <c r="N675" s="24">
        <v>97661</v>
      </c>
      <c r="O675" s="23" t="s">
        <v>686</v>
      </c>
      <c r="P675" s="25">
        <v>19758.259999999995</v>
      </c>
      <c r="Q675" s="25">
        <v>0</v>
      </c>
      <c r="R675" s="26">
        <v>19758.259999999995</v>
      </c>
    </row>
    <row r="676" spans="1:18">
      <c r="A676" s="10">
        <v>97701</v>
      </c>
      <c r="B676" t="s">
        <v>687</v>
      </c>
      <c r="C676" s="9">
        <f t="shared" si="51"/>
        <v>961609.47714399989</v>
      </c>
      <c r="D676" s="9">
        <f t="shared" si="52"/>
        <v>0</v>
      </c>
      <c r="E676" s="7">
        <f t="shared" si="53"/>
        <v>961609.47714399989</v>
      </c>
      <c r="F676" s="7" t="e">
        <f t="shared" si="50"/>
        <v>#REF!</v>
      </c>
      <c r="H676" s="15">
        <v>97701</v>
      </c>
      <c r="I676" s="14" t="s">
        <v>687</v>
      </c>
      <c r="J676" s="16">
        <v>967933.83999999985</v>
      </c>
      <c r="K676" s="16">
        <v>0</v>
      </c>
      <c r="L676" s="17">
        <f t="shared" si="54"/>
        <v>967933.83999999985</v>
      </c>
      <c r="N676" s="24">
        <v>97701</v>
      </c>
      <c r="O676" s="23" t="s">
        <v>687</v>
      </c>
      <c r="P676" s="25">
        <v>961609.47714399989</v>
      </c>
      <c r="Q676" s="25">
        <v>0</v>
      </c>
      <c r="R676" s="26">
        <v>961609.47714399989</v>
      </c>
    </row>
    <row r="677" spans="1:18">
      <c r="A677" s="10">
        <v>97705</v>
      </c>
      <c r="B677" t="s">
        <v>688</v>
      </c>
      <c r="C677" s="9">
        <f t="shared" si="51"/>
        <v>19380.990000000002</v>
      </c>
      <c r="D677" s="9">
        <f t="shared" si="52"/>
        <v>0</v>
      </c>
      <c r="E677" s="7">
        <f t="shared" si="53"/>
        <v>19380.990000000002</v>
      </c>
      <c r="F677" s="7" t="e">
        <f t="shared" si="50"/>
        <v>#REF!</v>
      </c>
      <c r="H677" s="15">
        <v>97705</v>
      </c>
      <c r="I677" s="14" t="s">
        <v>688</v>
      </c>
      <c r="J677" s="16">
        <v>19380.990000000002</v>
      </c>
      <c r="K677" s="16">
        <v>0</v>
      </c>
      <c r="L677" s="17">
        <f t="shared" si="54"/>
        <v>19380.990000000002</v>
      </c>
      <c r="N677" s="24">
        <v>97705</v>
      </c>
      <c r="O677" s="23" t="s">
        <v>688</v>
      </c>
      <c r="P677" s="25">
        <v>19380.990000000002</v>
      </c>
      <c r="Q677" s="25">
        <v>0</v>
      </c>
      <c r="R677" s="26">
        <v>19380.990000000002</v>
      </c>
    </row>
    <row r="678" spans="1:18">
      <c r="A678" s="10">
        <v>97711</v>
      </c>
      <c r="B678" t="s">
        <v>689</v>
      </c>
      <c r="C678" s="9">
        <f t="shared" si="51"/>
        <v>365073.27891999995</v>
      </c>
      <c r="D678" s="9">
        <f t="shared" si="52"/>
        <v>0</v>
      </c>
      <c r="E678" s="7">
        <f t="shared" si="53"/>
        <v>365073.27891999995</v>
      </c>
      <c r="F678" s="7" t="e">
        <f t="shared" si="50"/>
        <v>#REF!</v>
      </c>
      <c r="H678" s="15">
        <v>97711</v>
      </c>
      <c r="I678" s="14" t="s">
        <v>689</v>
      </c>
      <c r="J678" s="16">
        <v>368674.66999999993</v>
      </c>
      <c r="K678" s="16">
        <v>0</v>
      </c>
      <c r="L678" s="17">
        <f t="shared" si="54"/>
        <v>368674.66999999993</v>
      </c>
      <c r="N678" s="24">
        <v>97711</v>
      </c>
      <c r="O678" s="23" t="s">
        <v>689</v>
      </c>
      <c r="P678" s="25">
        <v>365073.27891999995</v>
      </c>
      <c r="Q678" s="25">
        <v>0</v>
      </c>
      <c r="R678" s="26">
        <v>365073.27891999995</v>
      </c>
    </row>
    <row r="679" spans="1:18">
      <c r="A679" s="10">
        <v>97713</v>
      </c>
      <c r="B679" t="s">
        <v>690</v>
      </c>
      <c r="C679" s="9">
        <f t="shared" si="51"/>
        <v>20218.79</v>
      </c>
      <c r="D679" s="9">
        <f t="shared" si="52"/>
        <v>0</v>
      </c>
      <c r="E679" s="7">
        <f t="shared" si="53"/>
        <v>20218.79</v>
      </c>
      <c r="F679" s="7" t="e">
        <f t="shared" si="50"/>
        <v>#REF!</v>
      </c>
      <c r="H679" s="15">
        <v>97713</v>
      </c>
      <c r="I679" s="14" t="s">
        <v>690</v>
      </c>
      <c r="J679" s="16">
        <v>20218.79</v>
      </c>
      <c r="K679" s="16">
        <v>0</v>
      </c>
      <c r="L679" s="17">
        <f t="shared" si="54"/>
        <v>20218.79</v>
      </c>
      <c r="N679" s="24">
        <v>97713</v>
      </c>
      <c r="O679" s="23" t="s">
        <v>690</v>
      </c>
      <c r="P679" s="25">
        <v>20218.79</v>
      </c>
      <c r="Q679" s="25">
        <v>0</v>
      </c>
      <c r="R679" s="26">
        <v>20218.79</v>
      </c>
    </row>
    <row r="680" spans="1:18">
      <c r="A680" s="10">
        <v>97717</v>
      </c>
      <c r="B680" t="s">
        <v>691</v>
      </c>
      <c r="C680" s="9">
        <f t="shared" si="51"/>
        <v>5023.9000000000005</v>
      </c>
      <c r="D680" s="9">
        <f t="shared" si="52"/>
        <v>0</v>
      </c>
      <c r="E680" s="7">
        <f t="shared" si="53"/>
        <v>5023.9000000000005</v>
      </c>
      <c r="F680" s="7" t="e">
        <f t="shared" si="50"/>
        <v>#REF!</v>
      </c>
      <c r="H680" s="15">
        <v>97717</v>
      </c>
      <c r="I680" s="14" t="s">
        <v>691</v>
      </c>
      <c r="J680" s="16">
        <v>5023.9000000000005</v>
      </c>
      <c r="K680" s="16">
        <v>0</v>
      </c>
      <c r="L680" s="17">
        <f t="shared" si="54"/>
        <v>5023.9000000000005</v>
      </c>
      <c r="N680" s="24">
        <v>97717</v>
      </c>
      <c r="O680" s="23" t="s">
        <v>691</v>
      </c>
      <c r="P680" s="25">
        <v>5023.9000000000005</v>
      </c>
      <c r="Q680" s="25">
        <v>0</v>
      </c>
      <c r="R680" s="26">
        <v>5023.9000000000005</v>
      </c>
    </row>
    <row r="681" spans="1:18">
      <c r="A681" s="10">
        <v>97721</v>
      </c>
      <c r="B681" t="s">
        <v>692</v>
      </c>
      <c r="C681" s="9">
        <f t="shared" si="51"/>
        <v>231781.63710399996</v>
      </c>
      <c r="D681" s="9">
        <f t="shared" si="52"/>
        <v>0</v>
      </c>
      <c r="E681" s="7">
        <f t="shared" si="53"/>
        <v>231781.63710399996</v>
      </c>
      <c r="F681" s="7" t="e">
        <f t="shared" si="50"/>
        <v>#REF!</v>
      </c>
      <c r="H681" s="15">
        <v>97721</v>
      </c>
      <c r="I681" s="14" t="s">
        <v>692</v>
      </c>
      <c r="J681" s="16">
        <v>233934.07999999999</v>
      </c>
      <c r="K681" s="16">
        <v>0</v>
      </c>
      <c r="L681" s="17">
        <f t="shared" si="54"/>
        <v>233934.07999999999</v>
      </c>
      <c r="N681" s="24">
        <v>97721</v>
      </c>
      <c r="O681" s="23" t="s">
        <v>692</v>
      </c>
      <c r="P681" s="25">
        <v>231781.63710399996</v>
      </c>
      <c r="Q681" s="25">
        <v>0</v>
      </c>
      <c r="R681" s="26">
        <v>231781.63710399996</v>
      </c>
    </row>
    <row r="682" spans="1:18">
      <c r="A682" s="10">
        <v>97727</v>
      </c>
      <c r="B682" t="s">
        <v>693</v>
      </c>
      <c r="C682" s="9">
        <f t="shared" si="51"/>
        <v>9555.08</v>
      </c>
      <c r="D682" s="9">
        <f t="shared" si="52"/>
        <v>0</v>
      </c>
      <c r="E682" s="7">
        <f t="shared" si="53"/>
        <v>9555.08</v>
      </c>
      <c r="F682" s="7" t="e">
        <f t="shared" si="50"/>
        <v>#REF!</v>
      </c>
      <c r="H682" s="15">
        <v>97727</v>
      </c>
      <c r="I682" s="14" t="s">
        <v>693</v>
      </c>
      <c r="J682" s="16">
        <v>9555.08</v>
      </c>
      <c r="K682" s="16">
        <v>0</v>
      </c>
      <c r="L682" s="17">
        <f t="shared" si="54"/>
        <v>9555.08</v>
      </c>
      <c r="N682" s="24">
        <v>97727</v>
      </c>
      <c r="O682" s="23" t="s">
        <v>693</v>
      </c>
      <c r="P682" s="25">
        <v>9555.08</v>
      </c>
      <c r="Q682" s="25">
        <v>0</v>
      </c>
      <c r="R682" s="26">
        <v>9555.08</v>
      </c>
    </row>
    <row r="683" spans="1:18">
      <c r="A683" s="10">
        <v>97731</v>
      </c>
      <c r="B683" t="s">
        <v>694</v>
      </c>
      <c r="C683" s="9">
        <f t="shared" si="51"/>
        <v>13531.109999999999</v>
      </c>
      <c r="D683" s="9">
        <f t="shared" si="52"/>
        <v>0</v>
      </c>
      <c r="E683" s="7">
        <f t="shared" si="53"/>
        <v>13531.109999999999</v>
      </c>
      <c r="F683" s="7" t="e">
        <f t="shared" si="50"/>
        <v>#REF!</v>
      </c>
      <c r="H683" s="15">
        <v>97731</v>
      </c>
      <c r="I683" s="14" t="s">
        <v>694</v>
      </c>
      <c r="J683" s="16">
        <v>13531.109999999999</v>
      </c>
      <c r="K683" s="16">
        <v>0</v>
      </c>
      <c r="L683" s="17">
        <f t="shared" si="54"/>
        <v>13531.109999999999</v>
      </c>
      <c r="N683" s="24">
        <v>97731</v>
      </c>
      <c r="O683" s="23" t="s">
        <v>694</v>
      </c>
      <c r="P683" s="25">
        <v>13531.109999999999</v>
      </c>
      <c r="Q683" s="25">
        <v>0</v>
      </c>
      <c r="R683" s="26">
        <v>13531.109999999999</v>
      </c>
    </row>
    <row r="684" spans="1:18">
      <c r="A684" s="10">
        <v>97801</v>
      </c>
      <c r="B684" t="s">
        <v>695</v>
      </c>
      <c r="C684" s="9">
        <f t="shared" si="51"/>
        <v>2993886.3058240004</v>
      </c>
      <c r="D684" s="9">
        <f t="shared" si="52"/>
        <v>0</v>
      </c>
      <c r="E684" s="7">
        <f t="shared" si="53"/>
        <v>2993886.3058240004</v>
      </c>
      <c r="F684" s="7" t="e">
        <f t="shared" si="50"/>
        <v>#REF!</v>
      </c>
      <c r="H684" s="15">
        <v>97801</v>
      </c>
      <c r="I684" s="14" t="s">
        <v>695</v>
      </c>
      <c r="J684" s="16">
        <v>3009388.5800000005</v>
      </c>
      <c r="K684" s="16">
        <v>0</v>
      </c>
      <c r="L684" s="17">
        <f t="shared" si="54"/>
        <v>3009388.5800000005</v>
      </c>
      <c r="N684" s="24">
        <v>97801</v>
      </c>
      <c r="O684" s="23" t="s">
        <v>695</v>
      </c>
      <c r="P684" s="25">
        <v>2993886.3058240004</v>
      </c>
      <c r="Q684" s="25">
        <v>0</v>
      </c>
      <c r="R684" s="26">
        <v>2993886.3058240004</v>
      </c>
    </row>
    <row r="685" spans="1:18">
      <c r="A685" s="10">
        <v>97802</v>
      </c>
      <c r="B685" t="s">
        <v>696</v>
      </c>
      <c r="C685" s="9">
        <f t="shared" si="51"/>
        <v>101474.94</v>
      </c>
      <c r="D685" s="9">
        <f t="shared" si="52"/>
        <v>0</v>
      </c>
      <c r="E685" s="7">
        <f t="shared" si="53"/>
        <v>101474.94</v>
      </c>
      <c r="F685" s="7" t="e">
        <f t="shared" si="50"/>
        <v>#REF!</v>
      </c>
      <c r="H685" s="15">
        <v>97802</v>
      </c>
      <c r="I685" s="14" t="s">
        <v>696</v>
      </c>
      <c r="J685" s="16">
        <v>101474.94</v>
      </c>
      <c r="K685" s="16">
        <v>0</v>
      </c>
      <c r="L685" s="17">
        <f t="shared" si="54"/>
        <v>101474.94</v>
      </c>
      <c r="N685" s="24">
        <v>97802</v>
      </c>
      <c r="O685" s="23" t="s">
        <v>696</v>
      </c>
      <c r="P685" s="25">
        <v>101474.94</v>
      </c>
      <c r="Q685" s="25">
        <v>0</v>
      </c>
      <c r="R685" s="26">
        <v>101474.94</v>
      </c>
    </row>
    <row r="686" spans="1:18">
      <c r="A686" s="10">
        <v>97803</v>
      </c>
      <c r="B686" t="s">
        <v>697</v>
      </c>
      <c r="C686" s="9">
        <f t="shared" si="51"/>
        <v>39316.269999999997</v>
      </c>
      <c r="D686" s="9">
        <f t="shared" si="52"/>
        <v>0</v>
      </c>
      <c r="E686" s="7">
        <f t="shared" si="53"/>
        <v>39316.269999999997</v>
      </c>
      <c r="F686" s="7" t="e">
        <f t="shared" si="50"/>
        <v>#REF!</v>
      </c>
      <c r="H686" s="15">
        <v>97803</v>
      </c>
      <c r="I686" s="14" t="s">
        <v>697</v>
      </c>
      <c r="J686" s="16">
        <v>39316.269999999997</v>
      </c>
      <c r="K686" s="16">
        <v>0</v>
      </c>
      <c r="L686" s="17">
        <f t="shared" si="54"/>
        <v>39316.269999999997</v>
      </c>
      <c r="N686" s="24">
        <v>97803</v>
      </c>
      <c r="O686" s="23" t="s">
        <v>697</v>
      </c>
      <c r="P686" s="25">
        <v>39316.269999999997</v>
      </c>
      <c r="Q686" s="25">
        <v>0</v>
      </c>
      <c r="R686" s="26">
        <v>39316.269999999997</v>
      </c>
    </row>
    <row r="687" spans="1:18">
      <c r="A687" s="10">
        <v>97805</v>
      </c>
      <c r="B687" t="s">
        <v>698</v>
      </c>
      <c r="C687" s="9">
        <f t="shared" si="51"/>
        <v>29770.959999999999</v>
      </c>
      <c r="D687" s="9">
        <f t="shared" si="52"/>
        <v>0</v>
      </c>
      <c r="E687" s="7">
        <f t="shared" si="53"/>
        <v>29770.959999999999</v>
      </c>
      <c r="F687" s="7" t="e">
        <f t="shared" si="50"/>
        <v>#REF!</v>
      </c>
      <c r="H687" s="15">
        <v>97805</v>
      </c>
      <c r="I687" s="14" t="s">
        <v>698</v>
      </c>
      <c r="J687" s="16">
        <v>29770.959999999999</v>
      </c>
      <c r="K687" s="16">
        <v>0</v>
      </c>
      <c r="L687" s="17">
        <f t="shared" si="54"/>
        <v>29770.959999999999</v>
      </c>
      <c r="N687" s="24">
        <v>97805</v>
      </c>
      <c r="O687" s="23" t="s">
        <v>698</v>
      </c>
      <c r="P687" s="25">
        <v>29770.959999999999</v>
      </c>
      <c r="Q687" s="25">
        <v>0</v>
      </c>
      <c r="R687" s="26">
        <v>29770.959999999999</v>
      </c>
    </row>
    <row r="688" spans="1:18">
      <c r="A688" s="10">
        <v>97811</v>
      </c>
      <c r="B688" t="s">
        <v>699</v>
      </c>
      <c r="C688" s="9">
        <f t="shared" si="51"/>
        <v>972127.09393600014</v>
      </c>
      <c r="D688" s="9">
        <f t="shared" si="52"/>
        <v>0</v>
      </c>
      <c r="E688" s="7">
        <f t="shared" si="53"/>
        <v>972127.09393600014</v>
      </c>
      <c r="F688" s="7" t="e">
        <f t="shared" si="50"/>
        <v>#REF!</v>
      </c>
      <c r="H688" s="15">
        <v>97811</v>
      </c>
      <c r="I688" s="14" t="s">
        <v>699</v>
      </c>
      <c r="J688" s="16">
        <v>981254.3600000001</v>
      </c>
      <c r="K688" s="16">
        <v>0</v>
      </c>
      <c r="L688" s="17">
        <f t="shared" si="54"/>
        <v>981254.3600000001</v>
      </c>
      <c r="N688" s="24">
        <v>97811</v>
      </c>
      <c r="O688" s="23" t="s">
        <v>699</v>
      </c>
      <c r="P688" s="25">
        <v>972127.09393600014</v>
      </c>
      <c r="Q688" s="25">
        <v>0</v>
      </c>
      <c r="R688" s="26">
        <v>972127.09393600014</v>
      </c>
    </row>
    <row r="689" spans="1:18">
      <c r="A689" s="10">
        <v>97817</v>
      </c>
      <c r="B689" t="s">
        <v>700</v>
      </c>
      <c r="C689" s="9">
        <f t="shared" si="51"/>
        <v>15799.05</v>
      </c>
      <c r="D689" s="9">
        <f t="shared" si="52"/>
        <v>0</v>
      </c>
      <c r="E689" s="7">
        <f t="shared" si="53"/>
        <v>15799.05</v>
      </c>
      <c r="F689" s="7" t="e">
        <f t="shared" si="50"/>
        <v>#REF!</v>
      </c>
      <c r="H689" s="15">
        <v>97817</v>
      </c>
      <c r="I689" s="14" t="s">
        <v>700</v>
      </c>
      <c r="J689" s="16">
        <v>15799.05</v>
      </c>
      <c r="K689" s="16">
        <v>0</v>
      </c>
      <c r="L689" s="17">
        <f t="shared" si="54"/>
        <v>15799.05</v>
      </c>
      <c r="N689" s="24">
        <v>97817</v>
      </c>
      <c r="O689" s="23" t="s">
        <v>700</v>
      </c>
      <c r="P689" s="25">
        <v>15799.05</v>
      </c>
      <c r="Q689" s="25">
        <v>0</v>
      </c>
      <c r="R689" s="26">
        <v>15799.05</v>
      </c>
    </row>
    <row r="690" spans="1:18">
      <c r="A690" s="10">
        <v>97818</v>
      </c>
      <c r="B690" t="s">
        <v>701</v>
      </c>
      <c r="C690" s="9">
        <f t="shared" si="51"/>
        <v>5961.9899999999989</v>
      </c>
      <c r="D690" s="9">
        <f t="shared" si="52"/>
        <v>0</v>
      </c>
      <c r="E690" s="7">
        <f t="shared" si="53"/>
        <v>5961.9899999999989</v>
      </c>
      <c r="F690" s="7" t="e">
        <f t="shared" si="50"/>
        <v>#REF!</v>
      </c>
      <c r="H690" s="15">
        <v>97818</v>
      </c>
      <c r="I690" s="14" t="s">
        <v>701</v>
      </c>
      <c r="J690" s="16">
        <v>5961.9899999999989</v>
      </c>
      <c r="K690" s="16">
        <v>0</v>
      </c>
      <c r="L690" s="17">
        <f t="shared" si="54"/>
        <v>5961.9899999999989</v>
      </c>
      <c r="N690" s="24">
        <v>97818</v>
      </c>
      <c r="O690" s="23" t="s">
        <v>701</v>
      </c>
      <c r="P690" s="25">
        <v>5961.9899999999989</v>
      </c>
      <c r="Q690" s="25">
        <v>0</v>
      </c>
      <c r="R690" s="26">
        <v>5961.9899999999989</v>
      </c>
    </row>
    <row r="691" spans="1:18">
      <c r="A691" s="10">
        <v>97821</v>
      </c>
      <c r="B691" t="s">
        <v>702</v>
      </c>
      <c r="C691" s="9">
        <f t="shared" si="51"/>
        <v>59849.036904000008</v>
      </c>
      <c r="D691" s="9">
        <f t="shared" si="52"/>
        <v>0</v>
      </c>
      <c r="E691" s="7">
        <f t="shared" si="53"/>
        <v>59849.036904000008</v>
      </c>
      <c r="F691" s="7" t="e">
        <f t="shared" si="50"/>
        <v>#REF!</v>
      </c>
      <c r="H691" s="15">
        <v>97821</v>
      </c>
      <c r="I691" s="14" t="s">
        <v>702</v>
      </c>
      <c r="J691" s="16">
        <v>60829.22</v>
      </c>
      <c r="K691" s="16">
        <v>0</v>
      </c>
      <c r="L691" s="17">
        <f t="shared" si="54"/>
        <v>60829.22</v>
      </c>
      <c r="N691" s="24">
        <v>97821</v>
      </c>
      <c r="O691" s="23" t="s">
        <v>702</v>
      </c>
      <c r="P691" s="25">
        <v>59849.036904000008</v>
      </c>
      <c r="Q691" s="25">
        <v>0</v>
      </c>
      <c r="R691" s="26">
        <v>59849.036904000008</v>
      </c>
    </row>
    <row r="692" spans="1:18">
      <c r="A692" s="10">
        <v>97823</v>
      </c>
      <c r="B692" t="s">
        <v>703</v>
      </c>
      <c r="C692" s="9">
        <f t="shared" si="51"/>
        <v>11051.99</v>
      </c>
      <c r="D692" s="9">
        <f t="shared" si="52"/>
        <v>0</v>
      </c>
      <c r="E692" s="7">
        <f t="shared" si="53"/>
        <v>11051.99</v>
      </c>
      <c r="F692" s="7" t="e">
        <f t="shared" si="50"/>
        <v>#REF!</v>
      </c>
      <c r="H692" s="15">
        <v>97823</v>
      </c>
      <c r="I692" s="14" t="s">
        <v>703</v>
      </c>
      <c r="J692" s="16">
        <v>11051.99</v>
      </c>
      <c r="K692" s="16">
        <v>0</v>
      </c>
      <c r="L692" s="17">
        <f t="shared" si="54"/>
        <v>11051.99</v>
      </c>
      <c r="N692" s="24">
        <v>97823</v>
      </c>
      <c r="O692" s="23" t="s">
        <v>703</v>
      </c>
      <c r="P692" s="25">
        <v>11051.99</v>
      </c>
      <c r="Q692" s="25">
        <v>0</v>
      </c>
      <c r="R692" s="26">
        <v>11051.99</v>
      </c>
    </row>
    <row r="693" spans="1:18">
      <c r="A693" s="10">
        <v>97831</v>
      </c>
      <c r="B693" t="s">
        <v>704</v>
      </c>
      <c r="C693" s="9">
        <f t="shared" si="51"/>
        <v>74140.939392</v>
      </c>
      <c r="D693" s="9">
        <f t="shared" si="52"/>
        <v>0</v>
      </c>
      <c r="E693" s="7">
        <f t="shared" si="53"/>
        <v>74140.939392</v>
      </c>
      <c r="F693" s="7" t="e">
        <f t="shared" si="50"/>
        <v>#REF!</v>
      </c>
      <c r="H693" s="15">
        <v>97831</v>
      </c>
      <c r="I693" s="14" t="s">
        <v>704</v>
      </c>
      <c r="J693" s="16">
        <v>75441.36</v>
      </c>
      <c r="K693" s="16">
        <v>0</v>
      </c>
      <c r="L693" s="17">
        <f t="shared" si="54"/>
        <v>75441.36</v>
      </c>
      <c r="N693" s="24">
        <v>97831</v>
      </c>
      <c r="O693" s="23" t="s">
        <v>704</v>
      </c>
      <c r="P693" s="25">
        <v>74140.939392</v>
      </c>
      <c r="Q693" s="25">
        <v>0</v>
      </c>
      <c r="R693" s="26">
        <v>74140.939392</v>
      </c>
    </row>
    <row r="694" spans="1:18">
      <c r="A694" s="10">
        <v>97837</v>
      </c>
      <c r="B694" t="s">
        <v>705</v>
      </c>
      <c r="C694" s="9">
        <f t="shared" si="51"/>
        <v>6793.05</v>
      </c>
      <c r="D694" s="9">
        <f t="shared" si="52"/>
        <v>0</v>
      </c>
      <c r="E694" s="7">
        <f t="shared" si="53"/>
        <v>6793.05</v>
      </c>
      <c r="F694" s="7" t="e">
        <f t="shared" si="50"/>
        <v>#REF!</v>
      </c>
      <c r="H694" s="15">
        <v>97837</v>
      </c>
      <c r="I694" s="14" t="s">
        <v>705</v>
      </c>
      <c r="J694" s="16">
        <v>6793.05</v>
      </c>
      <c r="K694" s="16">
        <v>0</v>
      </c>
      <c r="L694" s="17">
        <f t="shared" si="54"/>
        <v>6793.05</v>
      </c>
      <c r="N694" s="24">
        <v>97837</v>
      </c>
      <c r="O694" s="23" t="s">
        <v>705</v>
      </c>
      <c r="P694" s="25">
        <v>6793.05</v>
      </c>
      <c r="Q694" s="25">
        <v>0</v>
      </c>
      <c r="R694" s="26">
        <v>6793.05</v>
      </c>
    </row>
    <row r="695" spans="1:18">
      <c r="A695" s="10">
        <v>97840</v>
      </c>
      <c r="B695" t="s">
        <v>706</v>
      </c>
      <c r="C695" s="9">
        <f t="shared" si="51"/>
        <v>52879.634208000003</v>
      </c>
      <c r="D695" s="9">
        <f t="shared" si="52"/>
        <v>36723.360000000001</v>
      </c>
      <c r="E695" s="7">
        <f t="shared" si="53"/>
        <v>89602.994208000004</v>
      </c>
      <c r="F695" s="7" t="e">
        <f t="shared" si="50"/>
        <v>#REF!</v>
      </c>
      <c r="H695" s="15">
        <v>97840</v>
      </c>
      <c r="I695" s="14" t="s">
        <v>706</v>
      </c>
      <c r="J695" s="16">
        <v>53701.850000000006</v>
      </c>
      <c r="K695" s="16">
        <v>36723.360000000001</v>
      </c>
      <c r="L695" s="17">
        <f t="shared" si="54"/>
        <v>90425.21</v>
      </c>
      <c r="N695" s="24">
        <v>97840</v>
      </c>
      <c r="O695" s="23" t="s">
        <v>706</v>
      </c>
      <c r="P695" s="25">
        <v>52879.634208000003</v>
      </c>
      <c r="Q695" s="25">
        <v>36723.360000000001</v>
      </c>
      <c r="R695" s="26">
        <v>89602.994208000004</v>
      </c>
    </row>
    <row r="696" spans="1:18">
      <c r="A696" s="10">
        <v>97841</v>
      </c>
      <c r="B696" t="s">
        <v>707</v>
      </c>
      <c r="C696" s="9">
        <f t="shared" si="51"/>
        <v>5960.8110240000005</v>
      </c>
      <c r="D696" s="9">
        <f t="shared" si="52"/>
        <v>1717.2000000000003</v>
      </c>
      <c r="E696" s="7">
        <f t="shared" si="53"/>
        <v>7678.0110240000013</v>
      </c>
      <c r="F696" s="7" t="e">
        <f t="shared" si="50"/>
        <v>#REF!</v>
      </c>
      <c r="H696" s="15">
        <v>97841</v>
      </c>
      <c r="I696" s="14" t="s">
        <v>707</v>
      </c>
      <c r="J696" s="16">
        <v>6010.38</v>
      </c>
      <c r="K696" s="16">
        <v>1717.2000000000003</v>
      </c>
      <c r="L696" s="17">
        <f t="shared" si="54"/>
        <v>7727.58</v>
      </c>
      <c r="N696" s="24">
        <v>97841</v>
      </c>
      <c r="O696" s="23" t="s">
        <v>707</v>
      </c>
      <c r="P696" s="25">
        <v>5960.8110240000005</v>
      </c>
      <c r="Q696" s="25">
        <v>1717.2000000000003</v>
      </c>
      <c r="R696" s="26">
        <v>7678.0110240000013</v>
      </c>
    </row>
    <row r="697" spans="1:18">
      <c r="A697" s="10">
        <v>97847</v>
      </c>
      <c r="B697" t="s">
        <v>708</v>
      </c>
      <c r="C697" s="9">
        <f t="shared" si="51"/>
        <v>1860</v>
      </c>
      <c r="D697" s="9">
        <f t="shared" si="52"/>
        <v>0</v>
      </c>
      <c r="E697" s="7">
        <f t="shared" si="53"/>
        <v>1860</v>
      </c>
      <c r="F697" s="7" t="e">
        <f t="shared" si="50"/>
        <v>#REF!</v>
      </c>
      <c r="H697" s="15">
        <v>97847</v>
      </c>
      <c r="I697" s="14" t="s">
        <v>708</v>
      </c>
      <c r="J697" s="16">
        <v>1860</v>
      </c>
      <c r="K697" s="16">
        <v>0</v>
      </c>
      <c r="L697" s="17">
        <f t="shared" si="54"/>
        <v>1860</v>
      </c>
      <c r="N697" s="24">
        <v>97847</v>
      </c>
      <c r="O697" s="23" t="s">
        <v>708</v>
      </c>
      <c r="P697" s="25">
        <v>1860</v>
      </c>
      <c r="Q697" s="25">
        <v>0</v>
      </c>
      <c r="R697" s="26">
        <v>1860</v>
      </c>
    </row>
    <row r="698" spans="1:18">
      <c r="A698" s="10">
        <v>97851</v>
      </c>
      <c r="B698" t="s">
        <v>709</v>
      </c>
      <c r="C698" s="9">
        <f t="shared" si="51"/>
        <v>98231.364983999985</v>
      </c>
      <c r="D698" s="9">
        <f t="shared" si="52"/>
        <v>0</v>
      </c>
      <c r="E698" s="7">
        <f t="shared" si="53"/>
        <v>98231.364983999985</v>
      </c>
      <c r="F698" s="7" t="e">
        <f t="shared" si="50"/>
        <v>#REF!</v>
      </c>
      <c r="H698" s="15">
        <v>97851</v>
      </c>
      <c r="I698" s="14" t="s">
        <v>709</v>
      </c>
      <c r="J698" s="16">
        <v>99467.15</v>
      </c>
      <c r="K698" s="16">
        <v>0</v>
      </c>
      <c r="L698" s="17">
        <f t="shared" si="54"/>
        <v>99467.15</v>
      </c>
      <c r="N698" s="24">
        <v>97851</v>
      </c>
      <c r="O698" s="23" t="s">
        <v>709</v>
      </c>
      <c r="P698" s="25">
        <v>98231.364983999985</v>
      </c>
      <c r="Q698" s="25">
        <v>0</v>
      </c>
      <c r="R698" s="26">
        <v>98231.364983999985</v>
      </c>
    </row>
    <row r="699" spans="1:18">
      <c r="A699" s="10">
        <v>97853</v>
      </c>
      <c r="B699" t="s">
        <v>710</v>
      </c>
      <c r="C699" s="9">
        <f t="shared" si="51"/>
        <v>37979.869999999995</v>
      </c>
      <c r="D699" s="9">
        <f t="shared" si="52"/>
        <v>0</v>
      </c>
      <c r="E699" s="7">
        <f t="shared" si="53"/>
        <v>37979.869999999995</v>
      </c>
      <c r="F699" s="7" t="e">
        <f t="shared" si="50"/>
        <v>#REF!</v>
      </c>
      <c r="H699" s="15">
        <v>97853</v>
      </c>
      <c r="I699" s="14" t="s">
        <v>710</v>
      </c>
      <c r="J699" s="16">
        <v>37979.869999999995</v>
      </c>
      <c r="K699" s="16">
        <v>0</v>
      </c>
      <c r="L699" s="17">
        <f t="shared" si="54"/>
        <v>37979.869999999995</v>
      </c>
      <c r="N699" s="24">
        <v>97853</v>
      </c>
      <c r="O699" s="23" t="s">
        <v>710</v>
      </c>
      <c r="P699" s="25">
        <v>37979.869999999995</v>
      </c>
      <c r="Q699" s="25">
        <v>0</v>
      </c>
      <c r="R699" s="26">
        <v>37979.869999999995</v>
      </c>
    </row>
    <row r="700" spans="1:18">
      <c r="A700" s="10">
        <v>97861</v>
      </c>
      <c r="B700" t="s">
        <v>711</v>
      </c>
      <c r="C700" s="9">
        <f t="shared" si="51"/>
        <v>24466.529063999995</v>
      </c>
      <c r="D700" s="9">
        <f t="shared" si="52"/>
        <v>0</v>
      </c>
      <c r="E700" s="7">
        <f t="shared" si="53"/>
        <v>24466.529063999995</v>
      </c>
      <c r="F700" s="7" t="e">
        <f t="shared" si="50"/>
        <v>#REF!</v>
      </c>
      <c r="H700" s="15">
        <v>97861</v>
      </c>
      <c r="I700" s="14" t="s">
        <v>711</v>
      </c>
      <c r="J700" s="16">
        <v>24998.5</v>
      </c>
      <c r="K700" s="16">
        <v>0</v>
      </c>
      <c r="L700" s="17">
        <f t="shared" si="54"/>
        <v>24998.5</v>
      </c>
      <c r="N700" s="24">
        <v>97861</v>
      </c>
      <c r="O700" s="23" t="s">
        <v>711</v>
      </c>
      <c r="P700" s="25">
        <v>24466.529063999995</v>
      </c>
      <c r="Q700" s="25">
        <v>0</v>
      </c>
      <c r="R700" s="26">
        <v>24466.529063999995</v>
      </c>
    </row>
    <row r="701" spans="1:18">
      <c r="A701" s="10">
        <v>97871</v>
      </c>
      <c r="B701" t="s">
        <v>712</v>
      </c>
      <c r="C701" s="9">
        <f t="shared" si="51"/>
        <v>127174.86625600001</v>
      </c>
      <c r="D701" s="9">
        <f t="shared" si="52"/>
        <v>117221.96</v>
      </c>
      <c r="E701" s="7">
        <f t="shared" si="53"/>
        <v>244396.82625600003</v>
      </c>
      <c r="F701" s="7" t="e">
        <f t="shared" si="50"/>
        <v>#REF!</v>
      </c>
      <c r="H701" s="15">
        <v>97871</v>
      </c>
      <c r="I701" s="14" t="s">
        <v>712</v>
      </c>
      <c r="J701" s="16">
        <v>128993.35</v>
      </c>
      <c r="K701" s="16">
        <v>117221.96</v>
      </c>
      <c r="L701" s="17">
        <f t="shared" si="54"/>
        <v>246215.31</v>
      </c>
      <c r="N701" s="24">
        <v>97871</v>
      </c>
      <c r="O701" s="23" t="s">
        <v>712</v>
      </c>
      <c r="P701" s="25">
        <v>127174.86625600001</v>
      </c>
      <c r="Q701" s="25">
        <v>117221.96</v>
      </c>
      <c r="R701" s="26">
        <v>244396.82625600003</v>
      </c>
    </row>
    <row r="702" spans="1:18">
      <c r="A702" s="10">
        <v>97877</v>
      </c>
      <c r="B702" t="s">
        <v>713</v>
      </c>
      <c r="C702" s="9">
        <f t="shared" si="51"/>
        <v>2033.67</v>
      </c>
      <c r="D702" s="9">
        <f t="shared" si="52"/>
        <v>0</v>
      </c>
      <c r="E702" s="7">
        <f t="shared" si="53"/>
        <v>2033.67</v>
      </c>
      <c r="F702" s="7" t="e">
        <f t="shared" si="50"/>
        <v>#REF!</v>
      </c>
      <c r="H702" s="15">
        <v>97877</v>
      </c>
      <c r="I702" s="14" t="s">
        <v>713</v>
      </c>
      <c r="J702" s="16">
        <v>2033.67</v>
      </c>
      <c r="K702" s="16">
        <v>0</v>
      </c>
      <c r="L702" s="17">
        <f t="shared" si="54"/>
        <v>2033.67</v>
      </c>
      <c r="N702" s="24">
        <v>97877</v>
      </c>
      <c r="O702" s="23" t="s">
        <v>713</v>
      </c>
      <c r="P702" s="25">
        <v>2033.67</v>
      </c>
      <c r="Q702" s="25">
        <v>0</v>
      </c>
      <c r="R702" s="26">
        <v>2033.67</v>
      </c>
    </row>
    <row r="703" spans="1:18">
      <c r="A703" s="10">
        <v>97901</v>
      </c>
      <c r="B703" t="s">
        <v>714</v>
      </c>
      <c r="C703" s="9">
        <f t="shared" si="51"/>
        <v>1784304.1024239999</v>
      </c>
      <c r="D703" s="9">
        <f t="shared" si="52"/>
        <v>0</v>
      </c>
      <c r="E703" s="7">
        <f t="shared" si="53"/>
        <v>1784304.1024239999</v>
      </c>
      <c r="F703" s="7" t="e">
        <f t="shared" si="50"/>
        <v>#REF!</v>
      </c>
      <c r="H703" s="15">
        <v>97901</v>
      </c>
      <c r="I703" s="14" t="s">
        <v>714</v>
      </c>
      <c r="J703" s="16">
        <v>1795904.64</v>
      </c>
      <c r="K703" s="16">
        <v>0</v>
      </c>
      <c r="L703" s="17">
        <f t="shared" si="54"/>
        <v>1795904.64</v>
      </c>
      <c r="N703" s="24">
        <v>97901</v>
      </c>
      <c r="O703" s="23" t="s">
        <v>714</v>
      </c>
      <c r="P703" s="25">
        <v>1784304.1024239999</v>
      </c>
      <c r="Q703" s="25">
        <v>0</v>
      </c>
      <c r="R703" s="26">
        <v>1784304.1024239999</v>
      </c>
    </row>
    <row r="704" spans="1:18">
      <c r="A704" s="10">
        <v>97911</v>
      </c>
      <c r="B704" t="s">
        <v>715</v>
      </c>
      <c r="C704" s="9">
        <f t="shared" si="51"/>
        <v>542908.74734400003</v>
      </c>
      <c r="D704" s="9">
        <f t="shared" si="52"/>
        <v>0</v>
      </c>
      <c r="E704" s="7">
        <f t="shared" si="53"/>
        <v>542908.74734400003</v>
      </c>
      <c r="F704" s="7" t="e">
        <f t="shared" si="50"/>
        <v>#REF!</v>
      </c>
      <c r="H704" s="15">
        <v>97911</v>
      </c>
      <c r="I704" s="14" t="s">
        <v>715</v>
      </c>
      <c r="J704" s="16">
        <v>548747.23</v>
      </c>
      <c r="K704" s="16">
        <v>0</v>
      </c>
      <c r="L704" s="17">
        <f t="shared" si="54"/>
        <v>548747.23</v>
      </c>
      <c r="N704" s="24">
        <v>97911</v>
      </c>
      <c r="O704" s="23" t="s">
        <v>715</v>
      </c>
      <c r="P704" s="25">
        <v>542908.74734400003</v>
      </c>
      <c r="Q704" s="25">
        <v>0</v>
      </c>
      <c r="R704" s="26">
        <v>542908.74734400003</v>
      </c>
    </row>
    <row r="705" spans="1:18">
      <c r="A705" s="10">
        <v>97913</v>
      </c>
      <c r="B705" t="s">
        <v>716</v>
      </c>
      <c r="C705" s="9">
        <f t="shared" si="51"/>
        <v>18263.36</v>
      </c>
      <c r="D705" s="9">
        <f t="shared" si="52"/>
        <v>2454.2100000000005</v>
      </c>
      <c r="E705" s="7">
        <f t="shared" si="53"/>
        <v>20717.57</v>
      </c>
      <c r="F705" s="7" t="e">
        <f t="shared" si="50"/>
        <v>#REF!</v>
      </c>
      <c r="H705" s="15">
        <v>97913</v>
      </c>
      <c r="I705" s="14" t="s">
        <v>716</v>
      </c>
      <c r="J705" s="16">
        <v>18263.36</v>
      </c>
      <c r="K705" s="16">
        <v>2454.2100000000005</v>
      </c>
      <c r="L705" s="17">
        <f t="shared" si="54"/>
        <v>20717.57</v>
      </c>
      <c r="N705" s="24">
        <v>97913</v>
      </c>
      <c r="O705" s="23" t="s">
        <v>716</v>
      </c>
      <c r="P705" s="25">
        <v>18263.36</v>
      </c>
      <c r="Q705" s="25">
        <v>2454.2100000000005</v>
      </c>
      <c r="R705" s="26">
        <v>20717.57</v>
      </c>
    </row>
    <row r="706" spans="1:18">
      <c r="A706" s="10">
        <v>97917</v>
      </c>
      <c r="B706" t="s">
        <v>717</v>
      </c>
      <c r="C706" s="9">
        <f t="shared" si="51"/>
        <v>12964.71</v>
      </c>
      <c r="D706" s="9">
        <f t="shared" si="52"/>
        <v>0</v>
      </c>
      <c r="E706" s="7">
        <f t="shared" si="53"/>
        <v>12964.71</v>
      </c>
      <c r="F706" s="7" t="e">
        <f t="shared" ref="F706:F769" si="55">ROUND($F$889*(D706/$D$889),2)</f>
        <v>#REF!</v>
      </c>
      <c r="H706" s="15">
        <v>97917</v>
      </c>
      <c r="I706" s="14" t="s">
        <v>717</v>
      </c>
      <c r="J706" s="16">
        <v>12964.71</v>
      </c>
      <c r="K706" s="16">
        <v>0</v>
      </c>
      <c r="L706" s="17">
        <f t="shared" si="54"/>
        <v>12964.71</v>
      </c>
      <c r="N706" s="24">
        <v>97917</v>
      </c>
      <c r="O706" s="23" t="s">
        <v>717</v>
      </c>
      <c r="P706" s="25">
        <v>12964.71</v>
      </c>
      <c r="Q706" s="25">
        <v>0</v>
      </c>
      <c r="R706" s="26">
        <v>12964.71</v>
      </c>
    </row>
    <row r="707" spans="1:18">
      <c r="A707" s="10">
        <v>97921</v>
      </c>
      <c r="B707" t="s">
        <v>718</v>
      </c>
      <c r="C707" s="9">
        <f t="shared" ref="C707:C770" si="56">VLOOKUP(A707,$N$2:$R$887,3,FALSE)</f>
        <v>89880.768712000005</v>
      </c>
      <c r="D707" s="9">
        <f t="shared" ref="D707:D770" si="57">VLOOKUP(A707,$N$2:$R$887,4,FALSE)</f>
        <v>0</v>
      </c>
      <c r="E707" s="7">
        <f t="shared" ref="E707:E770" si="58">C707+D707</f>
        <v>89880.768712000005</v>
      </c>
      <c r="F707" s="7" t="e">
        <f t="shared" si="55"/>
        <v>#REF!</v>
      </c>
      <c r="H707" s="15">
        <v>97921</v>
      </c>
      <c r="I707" s="14" t="s">
        <v>718</v>
      </c>
      <c r="J707" s="16">
        <v>91273.63</v>
      </c>
      <c r="K707" s="16">
        <v>0</v>
      </c>
      <c r="L707" s="17">
        <f t="shared" si="54"/>
        <v>91273.63</v>
      </c>
      <c r="N707" s="24">
        <v>97921</v>
      </c>
      <c r="O707" s="23" t="s">
        <v>718</v>
      </c>
      <c r="P707" s="25">
        <v>89880.768712000005</v>
      </c>
      <c r="Q707" s="25">
        <v>0</v>
      </c>
      <c r="R707" s="26">
        <v>89880.768712000005</v>
      </c>
    </row>
    <row r="708" spans="1:18">
      <c r="A708" s="10">
        <v>97931</v>
      </c>
      <c r="B708" t="s">
        <v>719</v>
      </c>
      <c r="C708" s="9">
        <f t="shared" si="56"/>
        <v>19611.739303999999</v>
      </c>
      <c r="D708" s="9">
        <f t="shared" si="57"/>
        <v>0</v>
      </c>
      <c r="E708" s="7">
        <f t="shared" si="58"/>
        <v>19611.739303999999</v>
      </c>
      <c r="F708" s="7" t="e">
        <f t="shared" si="55"/>
        <v>#REF!</v>
      </c>
      <c r="H708" s="15">
        <v>97931</v>
      </c>
      <c r="I708" s="14" t="s">
        <v>719</v>
      </c>
      <c r="J708" s="16">
        <v>20008.68</v>
      </c>
      <c r="K708" s="16">
        <v>0</v>
      </c>
      <c r="L708" s="17">
        <f t="shared" si="54"/>
        <v>20008.68</v>
      </c>
      <c r="N708" s="24">
        <v>97931</v>
      </c>
      <c r="O708" s="23" t="s">
        <v>719</v>
      </c>
      <c r="P708" s="25">
        <v>19611.739303999999</v>
      </c>
      <c r="Q708" s="25">
        <v>0</v>
      </c>
      <c r="R708" s="26">
        <v>19611.739303999999</v>
      </c>
    </row>
    <row r="709" spans="1:18">
      <c r="A709" s="10">
        <v>97941</v>
      </c>
      <c r="B709" t="s">
        <v>720</v>
      </c>
      <c r="C709" s="9">
        <f t="shared" si="56"/>
        <v>87894.969712000006</v>
      </c>
      <c r="D709" s="9">
        <f t="shared" si="57"/>
        <v>0</v>
      </c>
      <c r="E709" s="7">
        <f t="shared" si="58"/>
        <v>87894.969712000006</v>
      </c>
      <c r="F709" s="7" t="e">
        <f t="shared" si="55"/>
        <v>#REF!</v>
      </c>
      <c r="H709" s="15">
        <v>97941</v>
      </c>
      <c r="I709" s="14" t="s">
        <v>720</v>
      </c>
      <c r="J709" s="16">
        <v>89215.59</v>
      </c>
      <c r="K709" s="16">
        <v>0</v>
      </c>
      <c r="L709" s="17">
        <f t="shared" si="54"/>
        <v>89215.59</v>
      </c>
      <c r="N709" s="24">
        <v>97941</v>
      </c>
      <c r="O709" s="23" t="s">
        <v>720</v>
      </c>
      <c r="P709" s="25">
        <v>87894.969712000006</v>
      </c>
      <c r="Q709" s="25">
        <v>0</v>
      </c>
      <c r="R709" s="26">
        <v>87894.969712000006</v>
      </c>
    </row>
    <row r="710" spans="1:18">
      <c r="A710" s="10">
        <v>97947</v>
      </c>
      <c r="B710" t="s">
        <v>721</v>
      </c>
      <c r="C710" s="9">
        <f t="shared" si="56"/>
        <v>7530.6200000000008</v>
      </c>
      <c r="D710" s="9">
        <f t="shared" si="57"/>
        <v>3791.9299999999994</v>
      </c>
      <c r="E710" s="7">
        <f t="shared" si="58"/>
        <v>11322.55</v>
      </c>
      <c r="F710" s="7" t="e">
        <f t="shared" si="55"/>
        <v>#REF!</v>
      </c>
      <c r="H710" s="15">
        <v>97947</v>
      </c>
      <c r="I710" s="14" t="s">
        <v>721</v>
      </c>
      <c r="J710" s="16">
        <v>7530.6200000000008</v>
      </c>
      <c r="K710" s="16">
        <v>3791.9299999999994</v>
      </c>
      <c r="L710" s="17">
        <f t="shared" si="54"/>
        <v>11322.55</v>
      </c>
      <c r="N710" s="24">
        <v>97947</v>
      </c>
      <c r="O710" s="23" t="s">
        <v>721</v>
      </c>
      <c r="P710" s="25">
        <v>7530.6200000000008</v>
      </c>
      <c r="Q710" s="25">
        <v>3791.9299999999994</v>
      </c>
      <c r="R710" s="26">
        <v>11322.55</v>
      </c>
    </row>
    <row r="711" spans="1:18">
      <c r="A711" s="10">
        <v>97948</v>
      </c>
      <c r="B711" t="s">
        <v>722</v>
      </c>
      <c r="C711" s="9">
        <f t="shared" si="56"/>
        <v>13583.379999999997</v>
      </c>
      <c r="D711" s="9">
        <f t="shared" si="57"/>
        <v>0</v>
      </c>
      <c r="E711" s="7">
        <f t="shared" si="58"/>
        <v>13583.379999999997</v>
      </c>
      <c r="F711" s="7" t="e">
        <f t="shared" si="55"/>
        <v>#REF!</v>
      </c>
      <c r="H711" s="15">
        <v>97948</v>
      </c>
      <c r="I711" s="14" t="s">
        <v>722</v>
      </c>
      <c r="J711" s="16">
        <v>13583.379999999997</v>
      </c>
      <c r="K711" s="16">
        <v>0</v>
      </c>
      <c r="L711" s="17">
        <f t="shared" si="54"/>
        <v>13583.379999999997</v>
      </c>
      <c r="N711" s="24">
        <v>97948</v>
      </c>
      <c r="O711" s="23" t="s">
        <v>722</v>
      </c>
      <c r="P711" s="25">
        <v>13583.379999999997</v>
      </c>
      <c r="Q711" s="25">
        <v>0</v>
      </c>
      <c r="R711" s="26">
        <v>13583.379999999997</v>
      </c>
    </row>
    <row r="712" spans="1:18">
      <c r="A712" s="10">
        <v>97951</v>
      </c>
      <c r="B712" t="s">
        <v>723</v>
      </c>
      <c r="C712" s="9">
        <f t="shared" si="56"/>
        <v>530626.18857599993</v>
      </c>
      <c r="D712" s="9">
        <f t="shared" si="57"/>
        <v>0</v>
      </c>
      <c r="E712" s="7">
        <f t="shared" si="58"/>
        <v>530626.18857599993</v>
      </c>
      <c r="F712" s="7" t="e">
        <f t="shared" si="55"/>
        <v>#REF!</v>
      </c>
      <c r="H712" s="15">
        <v>97951</v>
      </c>
      <c r="I712" s="14" t="s">
        <v>723</v>
      </c>
      <c r="J712" s="16">
        <v>536162.47</v>
      </c>
      <c r="K712" s="16">
        <v>0</v>
      </c>
      <c r="L712" s="17">
        <f t="shared" si="54"/>
        <v>536162.47</v>
      </c>
      <c r="N712" s="24">
        <v>97951</v>
      </c>
      <c r="O712" s="23" t="s">
        <v>723</v>
      </c>
      <c r="P712" s="25">
        <v>530626.18857599993</v>
      </c>
      <c r="Q712" s="25">
        <v>0</v>
      </c>
      <c r="R712" s="26">
        <v>530626.18857599993</v>
      </c>
    </row>
    <row r="713" spans="1:18">
      <c r="A713" s="10">
        <v>97957</v>
      </c>
      <c r="B713" t="s">
        <v>724</v>
      </c>
      <c r="C713" s="9">
        <f t="shared" si="56"/>
        <v>12783.28</v>
      </c>
      <c r="D713" s="9">
        <f t="shared" si="57"/>
        <v>0</v>
      </c>
      <c r="E713" s="7">
        <f t="shared" si="58"/>
        <v>12783.28</v>
      </c>
      <c r="F713" s="7" t="e">
        <f t="shared" si="55"/>
        <v>#REF!</v>
      </c>
      <c r="H713" s="15">
        <v>97957</v>
      </c>
      <c r="I713" s="14" t="s">
        <v>724</v>
      </c>
      <c r="J713" s="16">
        <v>12783.28</v>
      </c>
      <c r="K713" s="16">
        <v>0</v>
      </c>
      <c r="L713" s="17">
        <f t="shared" ref="L713:L778" si="59">J713+K713</f>
        <v>12783.28</v>
      </c>
      <c r="N713" s="24">
        <v>97957</v>
      </c>
      <c r="O713" s="23" t="s">
        <v>724</v>
      </c>
      <c r="P713" s="25">
        <v>12783.28</v>
      </c>
      <c r="Q713" s="25">
        <v>0</v>
      </c>
      <c r="R713" s="26">
        <v>12783.28</v>
      </c>
    </row>
    <row r="714" spans="1:18">
      <c r="A714" s="10">
        <v>98001</v>
      </c>
      <c r="B714" t="s">
        <v>725</v>
      </c>
      <c r="C714" s="9">
        <f t="shared" si="56"/>
        <v>2043347.1314959999</v>
      </c>
      <c r="D714" s="9">
        <f t="shared" si="57"/>
        <v>0</v>
      </c>
      <c r="E714" s="7">
        <f t="shared" si="58"/>
        <v>2043347.1314959999</v>
      </c>
      <c r="F714" s="7" t="e">
        <f t="shared" si="55"/>
        <v>#REF!</v>
      </c>
      <c r="H714" s="15">
        <v>98001</v>
      </c>
      <c r="I714" s="14" t="s">
        <v>725</v>
      </c>
      <c r="J714" s="16">
        <v>2054583.93</v>
      </c>
      <c r="K714" s="16">
        <v>0</v>
      </c>
      <c r="L714" s="17">
        <f t="shared" si="59"/>
        <v>2054583.93</v>
      </c>
      <c r="N714" s="24">
        <v>98001</v>
      </c>
      <c r="O714" s="23" t="s">
        <v>725</v>
      </c>
      <c r="P714" s="25">
        <v>2043347.1314959999</v>
      </c>
      <c r="Q714" s="25">
        <v>0</v>
      </c>
      <c r="R714" s="26">
        <v>2043347.1314959999</v>
      </c>
    </row>
    <row r="715" spans="1:18">
      <c r="A715" s="10">
        <v>98002</v>
      </c>
      <c r="B715" t="s">
        <v>726</v>
      </c>
      <c r="C715" s="9">
        <f t="shared" si="56"/>
        <v>5714.3099999999995</v>
      </c>
      <c r="D715" s="9">
        <f t="shared" si="57"/>
        <v>72.760000000000005</v>
      </c>
      <c r="E715" s="7">
        <f t="shared" si="58"/>
        <v>5787.07</v>
      </c>
      <c r="F715" s="7" t="e">
        <f t="shared" si="55"/>
        <v>#REF!</v>
      </c>
      <c r="H715" s="15">
        <v>98002</v>
      </c>
      <c r="I715" s="14" t="s">
        <v>726</v>
      </c>
      <c r="J715" s="16">
        <v>5714.3099999999995</v>
      </c>
      <c r="K715" s="16">
        <v>72.760000000000005</v>
      </c>
      <c r="L715" s="17">
        <f t="shared" si="59"/>
        <v>5787.07</v>
      </c>
      <c r="N715" s="24">
        <v>98002</v>
      </c>
      <c r="O715" s="23" t="s">
        <v>726</v>
      </c>
      <c r="P715" s="25">
        <v>5714.3099999999995</v>
      </c>
      <c r="Q715" s="25">
        <v>72.760000000000005</v>
      </c>
      <c r="R715" s="26">
        <v>5787.07</v>
      </c>
    </row>
    <row r="716" spans="1:18">
      <c r="A716" s="10">
        <v>98003</v>
      </c>
      <c r="B716" t="s">
        <v>727</v>
      </c>
      <c r="C716" s="9">
        <f t="shared" si="56"/>
        <v>35292.79</v>
      </c>
      <c r="D716" s="9">
        <f t="shared" si="57"/>
        <v>21714.799999999999</v>
      </c>
      <c r="E716" s="7">
        <f t="shared" si="58"/>
        <v>57007.59</v>
      </c>
      <c r="F716" s="7" t="e">
        <f t="shared" si="55"/>
        <v>#REF!</v>
      </c>
      <c r="H716" s="15">
        <v>98003</v>
      </c>
      <c r="I716" s="14" t="s">
        <v>727</v>
      </c>
      <c r="J716" s="16">
        <v>35292.79</v>
      </c>
      <c r="K716" s="16">
        <v>21714.799999999999</v>
      </c>
      <c r="L716" s="17">
        <f t="shared" si="59"/>
        <v>57007.59</v>
      </c>
      <c r="N716" s="24">
        <v>98003</v>
      </c>
      <c r="O716" s="23" t="s">
        <v>727</v>
      </c>
      <c r="P716" s="25">
        <v>35292.79</v>
      </c>
      <c r="Q716" s="25">
        <v>21714.799999999999</v>
      </c>
      <c r="R716" s="26">
        <v>57007.59</v>
      </c>
    </row>
    <row r="717" spans="1:18">
      <c r="A717" s="10">
        <v>98004</v>
      </c>
      <c r="B717" t="s">
        <v>728</v>
      </c>
      <c r="C717" s="9">
        <f t="shared" si="56"/>
        <v>68326.06</v>
      </c>
      <c r="D717" s="9">
        <f t="shared" si="57"/>
        <v>0</v>
      </c>
      <c r="E717" s="7">
        <f t="shared" si="58"/>
        <v>68326.06</v>
      </c>
      <c r="F717" s="7" t="e">
        <f t="shared" si="55"/>
        <v>#REF!</v>
      </c>
      <c r="H717" s="15">
        <v>98004</v>
      </c>
      <c r="I717" s="14" t="s">
        <v>728</v>
      </c>
      <c r="J717" s="16">
        <v>68326.06</v>
      </c>
      <c r="K717" s="16">
        <v>0</v>
      </c>
      <c r="L717" s="17">
        <f t="shared" si="59"/>
        <v>68326.06</v>
      </c>
      <c r="N717" s="24">
        <v>98004</v>
      </c>
      <c r="O717" s="23" t="s">
        <v>728</v>
      </c>
      <c r="P717" s="25">
        <v>68326.06</v>
      </c>
      <c r="Q717" s="25">
        <v>0</v>
      </c>
      <c r="R717" s="26">
        <v>68326.06</v>
      </c>
    </row>
    <row r="718" spans="1:18">
      <c r="A718" s="10">
        <v>98008</v>
      </c>
      <c r="B718" t="s">
        <v>729</v>
      </c>
      <c r="C718" s="9">
        <f t="shared" si="56"/>
        <v>2595</v>
      </c>
      <c r="D718" s="9">
        <f t="shared" si="57"/>
        <v>381.75</v>
      </c>
      <c r="E718" s="7">
        <f t="shared" si="58"/>
        <v>2976.75</v>
      </c>
      <c r="F718" s="7" t="e">
        <f t="shared" si="55"/>
        <v>#REF!</v>
      </c>
      <c r="H718" s="15">
        <v>98008</v>
      </c>
      <c r="I718" s="14" t="s">
        <v>729</v>
      </c>
      <c r="J718" s="16">
        <v>2595</v>
      </c>
      <c r="K718" s="16">
        <v>381.75</v>
      </c>
      <c r="L718" s="17">
        <f t="shared" si="59"/>
        <v>2976.75</v>
      </c>
      <c r="N718" s="24">
        <v>98008</v>
      </c>
      <c r="O718" s="23" t="s">
        <v>729</v>
      </c>
      <c r="P718" s="25">
        <v>2595</v>
      </c>
      <c r="Q718" s="25">
        <v>381.75</v>
      </c>
      <c r="R718" s="26">
        <v>2976.75</v>
      </c>
    </row>
    <row r="719" spans="1:18">
      <c r="A719" s="10">
        <v>98011</v>
      </c>
      <c r="B719" t="s">
        <v>730</v>
      </c>
      <c r="C719" s="9">
        <f t="shared" si="56"/>
        <v>1266913.9234239999</v>
      </c>
      <c r="D719" s="9">
        <f t="shared" si="57"/>
        <v>0</v>
      </c>
      <c r="E719" s="7">
        <f t="shared" si="58"/>
        <v>1266913.9234239999</v>
      </c>
      <c r="F719" s="7" t="e">
        <f t="shared" si="55"/>
        <v>#REF!</v>
      </c>
      <c r="H719" s="15">
        <v>98011</v>
      </c>
      <c r="I719" s="14" t="s">
        <v>730</v>
      </c>
      <c r="J719" s="16">
        <v>1275401.08</v>
      </c>
      <c r="K719" s="16">
        <v>0</v>
      </c>
      <c r="L719" s="17">
        <f t="shared" si="59"/>
        <v>1275401.08</v>
      </c>
      <c r="N719" s="24">
        <v>98011</v>
      </c>
      <c r="O719" s="23" t="s">
        <v>730</v>
      </c>
      <c r="P719" s="25">
        <v>1266913.9234239999</v>
      </c>
      <c r="Q719" s="25">
        <v>0</v>
      </c>
      <c r="R719" s="26">
        <v>1266913.9234239999</v>
      </c>
    </row>
    <row r="720" spans="1:18">
      <c r="A720" s="10">
        <v>98013</v>
      </c>
      <c r="B720" t="s">
        <v>731</v>
      </c>
      <c r="C720" s="9">
        <f t="shared" si="56"/>
        <v>75696.37</v>
      </c>
      <c r="D720" s="9">
        <f t="shared" si="57"/>
        <v>69700.81</v>
      </c>
      <c r="E720" s="7">
        <f t="shared" si="58"/>
        <v>145397.18</v>
      </c>
      <c r="F720" s="7" t="e">
        <f t="shared" si="55"/>
        <v>#REF!</v>
      </c>
      <c r="H720" s="15">
        <v>98013</v>
      </c>
      <c r="I720" s="14" t="s">
        <v>731</v>
      </c>
      <c r="J720" s="16">
        <v>75696.37</v>
      </c>
      <c r="K720" s="16">
        <v>69700.81</v>
      </c>
      <c r="L720" s="17">
        <f t="shared" si="59"/>
        <v>145397.18</v>
      </c>
      <c r="N720" s="24">
        <v>98013</v>
      </c>
      <c r="O720" s="23" t="s">
        <v>731</v>
      </c>
      <c r="P720" s="25">
        <v>75696.37</v>
      </c>
      <c r="Q720" s="25">
        <v>69700.81</v>
      </c>
      <c r="R720" s="26">
        <v>145397.18</v>
      </c>
    </row>
    <row r="721" spans="1:18">
      <c r="A721" s="10">
        <v>98021</v>
      </c>
      <c r="B721" t="s">
        <v>732</v>
      </c>
      <c r="C721" s="9">
        <f t="shared" si="56"/>
        <v>15072.464711999999</v>
      </c>
      <c r="D721" s="9">
        <f t="shared" si="57"/>
        <v>0</v>
      </c>
      <c r="E721" s="7">
        <f t="shared" si="58"/>
        <v>15072.464711999999</v>
      </c>
      <c r="F721" s="7" t="e">
        <f t="shared" si="55"/>
        <v>#REF!</v>
      </c>
      <c r="H721" s="15">
        <v>98021</v>
      </c>
      <c r="I721" s="14" t="s">
        <v>732</v>
      </c>
      <c r="J721" s="16">
        <v>15299.66</v>
      </c>
      <c r="K721" s="16">
        <v>0</v>
      </c>
      <c r="L721" s="17">
        <f t="shared" si="59"/>
        <v>15299.66</v>
      </c>
      <c r="N721" s="24">
        <v>98021</v>
      </c>
      <c r="O721" s="23" t="s">
        <v>732</v>
      </c>
      <c r="P721" s="25">
        <v>15072.464711999999</v>
      </c>
      <c r="Q721" s="25">
        <v>0</v>
      </c>
      <c r="R721" s="26">
        <v>15072.464711999999</v>
      </c>
    </row>
    <row r="722" spans="1:18">
      <c r="A722" s="10">
        <v>98023</v>
      </c>
      <c r="B722" t="s">
        <v>733</v>
      </c>
      <c r="C722" s="9">
        <f t="shared" si="56"/>
        <v>6965.6100000000006</v>
      </c>
      <c r="D722" s="9">
        <f t="shared" si="57"/>
        <v>0</v>
      </c>
      <c r="E722" s="7">
        <f t="shared" si="58"/>
        <v>6965.6100000000006</v>
      </c>
      <c r="F722" s="7" t="e">
        <f t="shared" si="55"/>
        <v>#REF!</v>
      </c>
      <c r="H722" s="15">
        <v>98023</v>
      </c>
      <c r="I722" s="14" t="s">
        <v>733</v>
      </c>
      <c r="J722" s="16">
        <v>6965.6100000000006</v>
      </c>
      <c r="K722" s="16">
        <v>0</v>
      </c>
      <c r="L722" s="17">
        <f t="shared" si="59"/>
        <v>6965.6100000000006</v>
      </c>
      <c r="N722" s="24">
        <v>98023</v>
      </c>
      <c r="O722" s="23" t="s">
        <v>733</v>
      </c>
      <c r="P722" s="25">
        <v>6965.6100000000006</v>
      </c>
      <c r="Q722" s="25">
        <v>0</v>
      </c>
      <c r="R722" s="26">
        <v>6965.6100000000006</v>
      </c>
    </row>
    <row r="723" spans="1:18">
      <c r="A723" s="10">
        <v>98031</v>
      </c>
      <c r="B723" t="s">
        <v>734</v>
      </c>
      <c r="C723" s="9">
        <f t="shared" si="56"/>
        <v>62269.069327999998</v>
      </c>
      <c r="D723" s="9">
        <f t="shared" si="57"/>
        <v>0</v>
      </c>
      <c r="E723" s="7">
        <f t="shared" si="58"/>
        <v>62269.069327999998</v>
      </c>
      <c r="F723" s="7" t="e">
        <f t="shared" si="55"/>
        <v>#REF!</v>
      </c>
      <c r="H723" s="15">
        <v>98031</v>
      </c>
      <c r="I723" s="14" t="s">
        <v>734</v>
      </c>
      <c r="J723" s="16">
        <v>63396.33</v>
      </c>
      <c r="K723" s="16">
        <v>0</v>
      </c>
      <c r="L723" s="17">
        <f t="shared" si="59"/>
        <v>63396.33</v>
      </c>
      <c r="N723" s="24">
        <v>98031</v>
      </c>
      <c r="O723" s="23" t="s">
        <v>734</v>
      </c>
      <c r="P723" s="25">
        <v>62269.069327999998</v>
      </c>
      <c r="Q723" s="25">
        <v>0</v>
      </c>
      <c r="R723" s="26">
        <v>62269.069327999998</v>
      </c>
    </row>
    <row r="724" spans="1:18">
      <c r="A724" s="10">
        <v>98041</v>
      </c>
      <c r="B724" t="s">
        <v>735</v>
      </c>
      <c r="C724" s="9">
        <f t="shared" si="56"/>
        <v>57818.041104000004</v>
      </c>
      <c r="D724" s="9">
        <f t="shared" si="57"/>
        <v>0</v>
      </c>
      <c r="E724" s="7">
        <f t="shared" si="58"/>
        <v>57818.041104000004</v>
      </c>
      <c r="F724" s="7" t="e">
        <f t="shared" si="55"/>
        <v>#REF!</v>
      </c>
      <c r="H724" s="15">
        <v>98041</v>
      </c>
      <c r="I724" s="14" t="s">
        <v>735</v>
      </c>
      <c r="J724" s="16">
        <v>58919.839999999997</v>
      </c>
      <c r="K724" s="16">
        <v>0</v>
      </c>
      <c r="L724" s="17">
        <f t="shared" si="59"/>
        <v>58919.839999999997</v>
      </c>
      <c r="N724" s="24">
        <v>98041</v>
      </c>
      <c r="O724" s="23" t="s">
        <v>735</v>
      </c>
      <c r="P724" s="25">
        <v>57818.041104000004</v>
      </c>
      <c r="Q724" s="25">
        <v>0</v>
      </c>
      <c r="R724" s="26">
        <v>57818.041104000004</v>
      </c>
    </row>
    <row r="725" spans="1:18">
      <c r="A725" s="10">
        <v>98051</v>
      </c>
      <c r="B725" t="s">
        <v>736</v>
      </c>
      <c r="C725" s="9">
        <f t="shared" si="56"/>
        <v>107646.10159999999</v>
      </c>
      <c r="D725" s="9">
        <f t="shared" si="57"/>
        <v>0</v>
      </c>
      <c r="E725" s="7">
        <f t="shared" si="58"/>
        <v>107646.10159999999</v>
      </c>
      <c r="F725" s="7" t="e">
        <f t="shared" si="55"/>
        <v>#REF!</v>
      </c>
      <c r="H725" s="15">
        <v>98051</v>
      </c>
      <c r="I725" s="14" t="s">
        <v>736</v>
      </c>
      <c r="J725" s="16">
        <v>108830.43000000001</v>
      </c>
      <c r="K725" s="16">
        <v>0</v>
      </c>
      <c r="L725" s="17">
        <f t="shared" si="59"/>
        <v>108830.43000000001</v>
      </c>
      <c r="N725" s="24">
        <v>98051</v>
      </c>
      <c r="O725" s="23" t="s">
        <v>736</v>
      </c>
      <c r="P725" s="25">
        <v>107646.10159999999</v>
      </c>
      <c r="Q725" s="25">
        <v>0</v>
      </c>
      <c r="R725" s="26">
        <v>107646.10159999999</v>
      </c>
    </row>
    <row r="726" spans="1:18">
      <c r="A726" s="10">
        <v>98061</v>
      </c>
      <c r="B726" t="s">
        <v>737</v>
      </c>
      <c r="C726" s="9">
        <f t="shared" si="56"/>
        <v>45103.130080000003</v>
      </c>
      <c r="D726" s="9">
        <f t="shared" si="57"/>
        <v>0</v>
      </c>
      <c r="E726" s="7">
        <f t="shared" si="58"/>
        <v>45103.130080000003</v>
      </c>
      <c r="F726" s="7" t="e">
        <f t="shared" si="55"/>
        <v>#REF!</v>
      </c>
      <c r="H726" s="15">
        <v>98061</v>
      </c>
      <c r="I726" s="14" t="s">
        <v>737</v>
      </c>
      <c r="J726" s="16">
        <v>45904.130000000005</v>
      </c>
      <c r="K726" s="16">
        <v>0</v>
      </c>
      <c r="L726" s="17">
        <f t="shared" si="59"/>
        <v>45904.130000000005</v>
      </c>
      <c r="N726" s="24">
        <v>98061</v>
      </c>
      <c r="O726" s="23" t="s">
        <v>737</v>
      </c>
      <c r="P726" s="25">
        <v>45103.130080000003</v>
      </c>
      <c r="Q726" s="25">
        <v>0</v>
      </c>
      <c r="R726" s="26">
        <v>45103.130080000003</v>
      </c>
    </row>
    <row r="727" spans="1:18">
      <c r="A727" s="10">
        <v>98071</v>
      </c>
      <c r="B727" t="s">
        <v>738</v>
      </c>
      <c r="C727" s="9">
        <f t="shared" si="56"/>
        <v>22460.63</v>
      </c>
      <c r="D727" s="9">
        <f t="shared" si="57"/>
        <v>0</v>
      </c>
      <c r="E727" s="7">
        <f t="shared" si="58"/>
        <v>22460.63</v>
      </c>
      <c r="F727" s="7" t="e">
        <f t="shared" si="55"/>
        <v>#REF!</v>
      </c>
      <c r="H727" s="15">
        <v>98071</v>
      </c>
      <c r="I727" s="14" t="s">
        <v>738</v>
      </c>
      <c r="J727" s="16">
        <v>22919.390000000003</v>
      </c>
      <c r="K727" s="16">
        <v>0</v>
      </c>
      <c r="L727" s="17">
        <f t="shared" si="59"/>
        <v>22919.390000000003</v>
      </c>
      <c r="N727" s="24">
        <v>98071</v>
      </c>
      <c r="O727" s="23" t="s">
        <v>738</v>
      </c>
      <c r="P727" s="25">
        <v>22460.63</v>
      </c>
      <c r="Q727" s="25">
        <v>0</v>
      </c>
      <c r="R727" s="26">
        <v>22460.63</v>
      </c>
    </row>
    <row r="728" spans="1:18">
      <c r="A728" s="10">
        <v>98081</v>
      </c>
      <c r="B728" t="s">
        <v>739</v>
      </c>
      <c r="C728" s="9">
        <f t="shared" si="56"/>
        <v>6974.8399999999992</v>
      </c>
      <c r="D728" s="9">
        <f t="shared" si="57"/>
        <v>0</v>
      </c>
      <c r="E728" s="7">
        <f t="shared" si="58"/>
        <v>6974.8399999999992</v>
      </c>
      <c r="F728" s="7" t="e">
        <f t="shared" si="55"/>
        <v>#REF!</v>
      </c>
      <c r="H728" s="15">
        <v>98081</v>
      </c>
      <c r="I728" s="14" t="s">
        <v>739</v>
      </c>
      <c r="J728" s="16">
        <v>6974.8399999999992</v>
      </c>
      <c r="K728" s="16">
        <v>0</v>
      </c>
      <c r="L728" s="17">
        <f t="shared" si="59"/>
        <v>6974.8399999999992</v>
      </c>
      <c r="N728" s="24">
        <v>98081</v>
      </c>
      <c r="O728" s="23" t="s">
        <v>739</v>
      </c>
      <c r="P728" s="25">
        <v>6974.8399999999992</v>
      </c>
      <c r="Q728" s="25">
        <v>0</v>
      </c>
      <c r="R728" s="26">
        <v>6974.8399999999992</v>
      </c>
    </row>
    <row r="729" spans="1:18">
      <c r="A729" s="10">
        <v>98091</v>
      </c>
      <c r="B729" t="s">
        <v>740</v>
      </c>
      <c r="C729" s="9">
        <f t="shared" si="56"/>
        <v>23673.108511999999</v>
      </c>
      <c r="D729" s="9">
        <f t="shared" si="57"/>
        <v>0</v>
      </c>
      <c r="E729" s="7">
        <f t="shared" si="58"/>
        <v>23673.108511999999</v>
      </c>
      <c r="F729" s="7" t="e">
        <f t="shared" si="55"/>
        <v>#REF!</v>
      </c>
      <c r="H729" s="15">
        <v>98091</v>
      </c>
      <c r="I729" s="14" t="s">
        <v>740</v>
      </c>
      <c r="J729" s="16">
        <v>24145.47</v>
      </c>
      <c r="K729" s="16">
        <v>0</v>
      </c>
      <c r="L729" s="17">
        <f t="shared" si="59"/>
        <v>24145.47</v>
      </c>
      <c r="N729" s="24">
        <v>98091</v>
      </c>
      <c r="O729" s="23" t="s">
        <v>740</v>
      </c>
      <c r="P729" s="25">
        <v>23673.108511999999</v>
      </c>
      <c r="Q729" s="25">
        <v>0</v>
      </c>
      <c r="R729" s="26">
        <v>23673.108511999999</v>
      </c>
    </row>
    <row r="730" spans="1:18">
      <c r="A730" s="10">
        <v>98101</v>
      </c>
      <c r="B730" t="s">
        <v>741</v>
      </c>
      <c r="C730" s="9">
        <f t="shared" si="56"/>
        <v>1079149.176888</v>
      </c>
      <c r="D730" s="9">
        <f t="shared" si="57"/>
        <v>0</v>
      </c>
      <c r="E730" s="7">
        <f t="shared" si="58"/>
        <v>1079149.176888</v>
      </c>
      <c r="F730" s="7" t="e">
        <f t="shared" si="55"/>
        <v>#REF!</v>
      </c>
      <c r="H730" s="15">
        <v>98101</v>
      </c>
      <c r="I730" s="14" t="s">
        <v>741</v>
      </c>
      <c r="J730" s="16">
        <v>1087751.3699999999</v>
      </c>
      <c r="K730" s="16">
        <v>0</v>
      </c>
      <c r="L730" s="17">
        <f t="shared" si="59"/>
        <v>1087751.3699999999</v>
      </c>
      <c r="N730" s="24">
        <v>98101</v>
      </c>
      <c r="O730" s="23" t="s">
        <v>741</v>
      </c>
      <c r="P730" s="25">
        <v>1079149.176888</v>
      </c>
      <c r="Q730" s="25">
        <v>0</v>
      </c>
      <c r="R730" s="26">
        <v>1079149.176888</v>
      </c>
    </row>
    <row r="731" spans="1:18">
      <c r="A731" s="10">
        <v>98102</v>
      </c>
      <c r="B731" t="s">
        <v>742</v>
      </c>
      <c r="C731" s="9">
        <f t="shared" si="56"/>
        <v>66482.78</v>
      </c>
      <c r="D731" s="9">
        <f t="shared" si="57"/>
        <v>1598.67</v>
      </c>
      <c r="E731" s="7">
        <f t="shared" si="58"/>
        <v>68081.45</v>
      </c>
      <c r="F731" s="7" t="e">
        <f t="shared" si="55"/>
        <v>#REF!</v>
      </c>
      <c r="H731" s="15">
        <v>98102</v>
      </c>
      <c r="I731" s="14" t="s">
        <v>742</v>
      </c>
      <c r="J731" s="16">
        <v>66482.78</v>
      </c>
      <c r="K731" s="16">
        <v>1598.67</v>
      </c>
      <c r="L731" s="17">
        <f t="shared" si="59"/>
        <v>68081.45</v>
      </c>
      <c r="N731" s="24">
        <v>98102</v>
      </c>
      <c r="O731" s="23" t="s">
        <v>742</v>
      </c>
      <c r="P731" s="25">
        <v>66482.78</v>
      </c>
      <c r="Q731" s="25">
        <v>1598.67</v>
      </c>
      <c r="R731" s="26">
        <v>68081.45</v>
      </c>
    </row>
    <row r="732" spans="1:18">
      <c r="A732" s="10">
        <v>98103</v>
      </c>
      <c r="B732" t="s">
        <v>743</v>
      </c>
      <c r="C732" s="9">
        <f t="shared" si="56"/>
        <v>262428.45</v>
      </c>
      <c r="D732" s="9">
        <f t="shared" si="57"/>
        <v>0</v>
      </c>
      <c r="E732" s="7">
        <f t="shared" si="58"/>
        <v>262428.45</v>
      </c>
      <c r="F732" s="7" t="e">
        <f t="shared" si="55"/>
        <v>#REF!</v>
      </c>
      <c r="H732" s="15">
        <v>98103</v>
      </c>
      <c r="I732" s="14" t="s">
        <v>743</v>
      </c>
      <c r="J732" s="16">
        <v>262428.45</v>
      </c>
      <c r="K732" s="16">
        <v>0</v>
      </c>
      <c r="L732" s="17">
        <f t="shared" si="59"/>
        <v>262428.45</v>
      </c>
      <c r="N732" s="24">
        <v>98103</v>
      </c>
      <c r="O732" s="23" t="s">
        <v>743</v>
      </c>
      <c r="P732" s="25">
        <v>262428.45</v>
      </c>
      <c r="Q732" s="25">
        <v>0</v>
      </c>
      <c r="R732" s="26">
        <v>262428.45</v>
      </c>
    </row>
    <row r="733" spans="1:18">
      <c r="A733" s="10">
        <v>98107</v>
      </c>
      <c r="B733" t="s">
        <v>744</v>
      </c>
      <c r="C733" s="9">
        <f t="shared" si="56"/>
        <v>9264.9999999999982</v>
      </c>
      <c r="D733" s="9">
        <f t="shared" si="57"/>
        <v>0</v>
      </c>
      <c r="E733" s="7">
        <f t="shared" si="58"/>
        <v>9264.9999999999982</v>
      </c>
      <c r="F733" s="7" t="e">
        <f t="shared" si="55"/>
        <v>#REF!</v>
      </c>
      <c r="H733" s="15">
        <v>98107</v>
      </c>
      <c r="I733" s="14" t="s">
        <v>744</v>
      </c>
      <c r="J733" s="16">
        <v>9264.9999999999982</v>
      </c>
      <c r="K733" s="16">
        <v>0</v>
      </c>
      <c r="L733" s="17">
        <f t="shared" si="59"/>
        <v>9264.9999999999982</v>
      </c>
      <c r="N733" s="24">
        <v>98107</v>
      </c>
      <c r="O733" s="23" t="s">
        <v>744</v>
      </c>
      <c r="P733" s="25">
        <v>9264.9999999999982</v>
      </c>
      <c r="Q733" s="25">
        <v>0</v>
      </c>
      <c r="R733" s="26">
        <v>9264.9999999999982</v>
      </c>
    </row>
    <row r="734" spans="1:18">
      <c r="A734" s="10">
        <v>98109</v>
      </c>
      <c r="B734" t="s">
        <v>745</v>
      </c>
      <c r="C734" s="9">
        <f t="shared" si="56"/>
        <v>105240.03000000001</v>
      </c>
      <c r="D734" s="9">
        <f t="shared" si="57"/>
        <v>0</v>
      </c>
      <c r="E734" s="7">
        <f t="shared" si="58"/>
        <v>105240.03000000001</v>
      </c>
      <c r="F734" s="7" t="e">
        <f t="shared" si="55"/>
        <v>#REF!</v>
      </c>
      <c r="H734" s="15">
        <v>98109</v>
      </c>
      <c r="I734" s="14" t="s">
        <v>745</v>
      </c>
      <c r="J734" s="16">
        <v>105240.03000000001</v>
      </c>
      <c r="K734" s="16">
        <v>0</v>
      </c>
      <c r="L734" s="17">
        <f t="shared" si="59"/>
        <v>105240.03000000001</v>
      </c>
      <c r="N734" s="24">
        <v>98109</v>
      </c>
      <c r="O734" s="23" t="s">
        <v>745</v>
      </c>
      <c r="P734" s="25">
        <v>105240.03000000001</v>
      </c>
      <c r="Q734" s="25">
        <v>0</v>
      </c>
      <c r="R734" s="26">
        <v>105240.03000000001</v>
      </c>
    </row>
    <row r="735" spans="1:18">
      <c r="A735" s="10">
        <v>98111</v>
      </c>
      <c r="B735" t="s">
        <v>746</v>
      </c>
      <c r="C735" s="9">
        <f t="shared" si="56"/>
        <v>371090.70298399997</v>
      </c>
      <c r="D735" s="9">
        <f t="shared" si="57"/>
        <v>0</v>
      </c>
      <c r="E735" s="7">
        <f t="shared" si="58"/>
        <v>371090.70298399997</v>
      </c>
      <c r="F735" s="7" t="e">
        <f t="shared" si="55"/>
        <v>#REF!</v>
      </c>
      <c r="H735" s="15">
        <v>98111</v>
      </c>
      <c r="I735" s="14" t="s">
        <v>746</v>
      </c>
      <c r="J735" s="16">
        <v>374791.93</v>
      </c>
      <c r="K735" s="16">
        <v>0</v>
      </c>
      <c r="L735" s="17">
        <f t="shared" si="59"/>
        <v>374791.93</v>
      </c>
      <c r="N735" s="24">
        <v>98111</v>
      </c>
      <c r="O735" s="23" t="s">
        <v>746</v>
      </c>
      <c r="P735" s="25">
        <v>371090.70298399997</v>
      </c>
      <c r="Q735" s="25">
        <v>0</v>
      </c>
      <c r="R735" s="26">
        <v>371090.70298399997</v>
      </c>
    </row>
    <row r="736" spans="1:18">
      <c r="A736" s="10">
        <v>98113</v>
      </c>
      <c r="B736" t="s">
        <v>747</v>
      </c>
      <c r="C736" s="9">
        <f t="shared" si="56"/>
        <v>21832.850000000002</v>
      </c>
      <c r="D736" s="9">
        <f t="shared" si="57"/>
        <v>0</v>
      </c>
      <c r="E736" s="7">
        <f t="shared" si="58"/>
        <v>21832.850000000002</v>
      </c>
      <c r="F736" s="7" t="e">
        <f t="shared" si="55"/>
        <v>#REF!</v>
      </c>
      <c r="H736" s="15">
        <v>98113</v>
      </c>
      <c r="I736" s="14" t="s">
        <v>747</v>
      </c>
      <c r="J736" s="16">
        <v>21832.850000000002</v>
      </c>
      <c r="K736" s="16">
        <v>0</v>
      </c>
      <c r="L736" s="17">
        <f t="shared" si="59"/>
        <v>21832.850000000002</v>
      </c>
      <c r="N736" s="24">
        <v>98113</v>
      </c>
      <c r="O736" s="23" t="s">
        <v>747</v>
      </c>
      <c r="P736" s="25">
        <v>21832.850000000002</v>
      </c>
      <c r="Q736" s="25">
        <v>0</v>
      </c>
      <c r="R736" s="26">
        <v>21832.850000000002</v>
      </c>
    </row>
    <row r="737" spans="1:18">
      <c r="A737" s="10">
        <v>98121</v>
      </c>
      <c r="B737" t="s">
        <v>748</v>
      </c>
      <c r="C737" s="9">
        <f t="shared" si="56"/>
        <v>90258.056263999999</v>
      </c>
      <c r="D737" s="9">
        <f t="shared" si="57"/>
        <v>0</v>
      </c>
      <c r="E737" s="7">
        <f t="shared" si="58"/>
        <v>90258.056263999999</v>
      </c>
      <c r="F737" s="7" t="e">
        <f t="shared" si="55"/>
        <v>#REF!</v>
      </c>
      <c r="H737" s="15">
        <v>98121</v>
      </c>
      <c r="I737" s="14" t="s">
        <v>748</v>
      </c>
      <c r="J737" s="16">
        <v>91509.209999999992</v>
      </c>
      <c r="K737" s="16">
        <v>0</v>
      </c>
      <c r="L737" s="17">
        <f t="shared" si="59"/>
        <v>91509.209999999992</v>
      </c>
      <c r="N737" s="24">
        <v>98121</v>
      </c>
      <c r="O737" s="23" t="s">
        <v>748</v>
      </c>
      <c r="P737" s="25">
        <v>90258.056263999999</v>
      </c>
      <c r="Q737" s="25">
        <v>0</v>
      </c>
      <c r="R737" s="26">
        <v>90258.056263999999</v>
      </c>
    </row>
    <row r="738" spans="1:18">
      <c r="A738" s="10">
        <v>98131</v>
      </c>
      <c r="B738" t="s">
        <v>749</v>
      </c>
      <c r="C738" s="9">
        <f t="shared" si="56"/>
        <v>106547.943016</v>
      </c>
      <c r="D738" s="9">
        <f t="shared" si="57"/>
        <v>0</v>
      </c>
      <c r="E738" s="7">
        <f t="shared" si="58"/>
        <v>106547.943016</v>
      </c>
      <c r="F738" s="7" t="e">
        <f t="shared" si="55"/>
        <v>#REF!</v>
      </c>
      <c r="H738" s="15">
        <v>98131</v>
      </c>
      <c r="I738" s="14" t="s">
        <v>749</v>
      </c>
      <c r="J738" s="16">
        <v>107633.60000000001</v>
      </c>
      <c r="K738" s="16">
        <v>0</v>
      </c>
      <c r="L738" s="17">
        <f t="shared" si="59"/>
        <v>107633.60000000001</v>
      </c>
      <c r="N738" s="24">
        <v>98131</v>
      </c>
      <c r="O738" s="23" t="s">
        <v>749</v>
      </c>
      <c r="P738" s="25">
        <v>106547.943016</v>
      </c>
      <c r="Q738" s="25">
        <v>0</v>
      </c>
      <c r="R738" s="26">
        <v>106547.943016</v>
      </c>
    </row>
    <row r="739" spans="1:18">
      <c r="A739" s="10">
        <v>98141</v>
      </c>
      <c r="B739" t="s">
        <v>750</v>
      </c>
      <c r="C739" s="9">
        <f t="shared" si="56"/>
        <v>107555.47113600001</v>
      </c>
      <c r="D739" s="9">
        <f t="shared" si="57"/>
        <v>0</v>
      </c>
      <c r="E739" s="7">
        <f t="shared" si="58"/>
        <v>107555.47113600001</v>
      </c>
      <c r="F739" s="7" t="e">
        <f t="shared" si="55"/>
        <v>#REF!</v>
      </c>
      <c r="H739" s="15">
        <v>98141</v>
      </c>
      <c r="I739" s="14" t="s">
        <v>750</v>
      </c>
      <c r="J739" s="16">
        <v>108984.08</v>
      </c>
      <c r="K739" s="16">
        <v>0</v>
      </c>
      <c r="L739" s="17">
        <f t="shared" si="59"/>
        <v>108984.08</v>
      </c>
      <c r="N739" s="24">
        <v>98141</v>
      </c>
      <c r="O739" s="23" t="s">
        <v>750</v>
      </c>
      <c r="P739" s="25">
        <v>107555.47113600001</v>
      </c>
      <c r="Q739" s="25">
        <v>0</v>
      </c>
      <c r="R739" s="26">
        <v>107555.47113600001</v>
      </c>
    </row>
    <row r="740" spans="1:18">
      <c r="A740" s="10">
        <v>98147</v>
      </c>
      <c r="B740" t="s">
        <v>751</v>
      </c>
      <c r="C740" s="9">
        <f t="shared" si="56"/>
        <v>7974.4</v>
      </c>
      <c r="D740" s="9">
        <f t="shared" si="57"/>
        <v>0</v>
      </c>
      <c r="E740" s="7">
        <f t="shared" si="58"/>
        <v>7974.4</v>
      </c>
      <c r="F740" s="7" t="e">
        <f t="shared" si="55"/>
        <v>#REF!</v>
      </c>
      <c r="H740" s="15">
        <v>98147</v>
      </c>
      <c r="I740" s="14" t="s">
        <v>751</v>
      </c>
      <c r="J740" s="16">
        <v>7974.4</v>
      </c>
      <c r="K740" s="16">
        <v>0</v>
      </c>
      <c r="L740" s="17">
        <f t="shared" si="59"/>
        <v>7974.4</v>
      </c>
      <c r="N740" s="24">
        <v>98147</v>
      </c>
      <c r="O740" s="23" t="s">
        <v>751</v>
      </c>
      <c r="P740" s="25">
        <v>7974.4</v>
      </c>
      <c r="Q740" s="25">
        <v>0</v>
      </c>
      <c r="R740" s="26">
        <v>7974.4</v>
      </c>
    </row>
    <row r="741" spans="1:18">
      <c r="A741" s="10">
        <v>98161</v>
      </c>
      <c r="B741" t="s">
        <v>752</v>
      </c>
      <c r="C741" s="9">
        <f t="shared" si="56"/>
        <v>4573.0999999999995</v>
      </c>
      <c r="D741" s="9">
        <f t="shared" si="57"/>
        <v>0</v>
      </c>
      <c r="E741" s="7">
        <f t="shared" si="58"/>
        <v>4573.0999999999995</v>
      </c>
      <c r="F741" s="7" t="e">
        <f t="shared" si="55"/>
        <v>#REF!</v>
      </c>
      <c r="H741" s="15">
        <v>98161</v>
      </c>
      <c r="I741" s="14" t="s">
        <v>752</v>
      </c>
      <c r="J741" s="16">
        <v>4573.0999999999995</v>
      </c>
      <c r="K741" s="16">
        <v>0</v>
      </c>
      <c r="L741" s="17">
        <f t="shared" si="59"/>
        <v>4573.0999999999995</v>
      </c>
      <c r="N741" s="24">
        <v>98161</v>
      </c>
      <c r="O741" s="23" t="s">
        <v>752</v>
      </c>
      <c r="P741" s="25">
        <v>4573.0999999999995</v>
      </c>
      <c r="Q741" s="25">
        <v>0</v>
      </c>
      <c r="R741" s="26">
        <v>4573.0999999999995</v>
      </c>
    </row>
    <row r="742" spans="1:18">
      <c r="A742" s="10">
        <v>98201</v>
      </c>
      <c r="B742" t="s">
        <v>753</v>
      </c>
      <c r="C742" s="9">
        <f t="shared" si="56"/>
        <v>1170977.2547839999</v>
      </c>
      <c r="D742" s="9">
        <f t="shared" si="57"/>
        <v>0</v>
      </c>
      <c r="E742" s="7">
        <f t="shared" si="58"/>
        <v>1170977.2547839999</v>
      </c>
      <c r="F742" s="7" t="e">
        <f t="shared" si="55"/>
        <v>#REF!</v>
      </c>
      <c r="H742" s="15">
        <v>98201</v>
      </c>
      <c r="I742" s="14" t="s">
        <v>753</v>
      </c>
      <c r="J742" s="16">
        <v>1179795.42</v>
      </c>
      <c r="K742" s="16">
        <v>0</v>
      </c>
      <c r="L742" s="17">
        <f t="shared" si="59"/>
        <v>1179795.42</v>
      </c>
      <c r="N742" s="24">
        <v>98201</v>
      </c>
      <c r="O742" s="23" t="s">
        <v>753</v>
      </c>
      <c r="P742" s="25">
        <v>1170977.2547839999</v>
      </c>
      <c r="Q742" s="25">
        <v>0</v>
      </c>
      <c r="R742" s="26">
        <v>1170977.2547839999</v>
      </c>
    </row>
    <row r="743" spans="1:18">
      <c r="A743" s="10">
        <v>98205</v>
      </c>
      <c r="B743" t="s">
        <v>754</v>
      </c>
      <c r="C743" s="9">
        <f t="shared" si="56"/>
        <v>27145.540000000008</v>
      </c>
      <c r="D743" s="9">
        <f t="shared" si="57"/>
        <v>0</v>
      </c>
      <c r="E743" s="7">
        <f t="shared" si="58"/>
        <v>27145.540000000008</v>
      </c>
      <c r="F743" s="7" t="e">
        <f t="shared" si="55"/>
        <v>#REF!</v>
      </c>
      <c r="H743" s="15">
        <v>98205</v>
      </c>
      <c r="I743" s="14" t="s">
        <v>754</v>
      </c>
      <c r="J743" s="16">
        <v>27145.540000000008</v>
      </c>
      <c r="K743" s="16">
        <v>0</v>
      </c>
      <c r="L743" s="17">
        <f t="shared" si="59"/>
        <v>27145.540000000008</v>
      </c>
      <c r="N743" s="24">
        <v>98205</v>
      </c>
      <c r="O743" s="23" t="s">
        <v>754</v>
      </c>
      <c r="P743" s="25">
        <v>27145.540000000008</v>
      </c>
      <c r="Q743" s="25">
        <v>0</v>
      </c>
      <c r="R743" s="26">
        <v>27145.540000000008</v>
      </c>
    </row>
    <row r="744" spans="1:18">
      <c r="A744" s="10">
        <v>98211</v>
      </c>
      <c r="B744" t="s">
        <v>755</v>
      </c>
      <c r="C744" s="9">
        <f t="shared" si="56"/>
        <v>327525.03463999997</v>
      </c>
      <c r="D744" s="9">
        <f t="shared" si="57"/>
        <v>0</v>
      </c>
      <c r="E744" s="7">
        <f t="shared" si="58"/>
        <v>327525.03463999997</v>
      </c>
      <c r="F744" s="7" t="e">
        <f t="shared" si="55"/>
        <v>#REF!</v>
      </c>
      <c r="H744" s="15">
        <v>98211</v>
      </c>
      <c r="I744" s="14" t="s">
        <v>755</v>
      </c>
      <c r="J744" s="16">
        <v>330205.11</v>
      </c>
      <c r="K744" s="16">
        <v>0</v>
      </c>
      <c r="L744" s="17">
        <f t="shared" si="59"/>
        <v>330205.11</v>
      </c>
      <c r="N744" s="24">
        <v>98211</v>
      </c>
      <c r="O744" s="23" t="s">
        <v>755</v>
      </c>
      <c r="P744" s="25">
        <v>327525.03463999997</v>
      </c>
      <c r="Q744" s="25">
        <v>0</v>
      </c>
      <c r="R744" s="26">
        <v>327525.03463999997</v>
      </c>
    </row>
    <row r="745" spans="1:18">
      <c r="A745" s="10">
        <v>98218</v>
      </c>
      <c r="B745" t="s">
        <v>756</v>
      </c>
      <c r="C745" s="9">
        <f t="shared" si="56"/>
        <v>6270.48</v>
      </c>
      <c r="D745" s="9">
        <f t="shared" si="57"/>
        <v>0</v>
      </c>
      <c r="E745" s="7">
        <f t="shared" si="58"/>
        <v>6270.48</v>
      </c>
      <c r="F745" s="7" t="e">
        <f t="shared" si="55"/>
        <v>#REF!</v>
      </c>
      <c r="H745" s="15">
        <v>98218</v>
      </c>
      <c r="I745" s="14" t="s">
        <v>756</v>
      </c>
      <c r="J745" s="16">
        <v>6270.48</v>
      </c>
      <c r="K745" s="16">
        <v>0</v>
      </c>
      <c r="L745" s="17">
        <f t="shared" si="59"/>
        <v>6270.48</v>
      </c>
      <c r="N745" s="24">
        <v>98218</v>
      </c>
      <c r="O745" s="23" t="s">
        <v>756</v>
      </c>
      <c r="P745" s="25">
        <v>6270.48</v>
      </c>
      <c r="Q745" s="25">
        <v>0</v>
      </c>
      <c r="R745" s="26">
        <v>6270.48</v>
      </c>
    </row>
    <row r="746" spans="1:18">
      <c r="A746" s="10">
        <v>98221</v>
      </c>
      <c r="B746" t="s">
        <v>757</v>
      </c>
      <c r="C746" s="9">
        <f t="shared" si="56"/>
        <v>9031.6799999999985</v>
      </c>
      <c r="D746" s="9">
        <f t="shared" si="57"/>
        <v>0</v>
      </c>
      <c r="E746" s="7">
        <f t="shared" si="58"/>
        <v>9031.6799999999985</v>
      </c>
      <c r="F746" s="7" t="e">
        <f t="shared" si="55"/>
        <v>#REF!</v>
      </c>
      <c r="H746" s="15">
        <v>98221</v>
      </c>
      <c r="I746" s="14" t="s">
        <v>757</v>
      </c>
      <c r="J746" s="16">
        <v>9031.6799999999985</v>
      </c>
      <c r="K746" s="16">
        <v>0</v>
      </c>
      <c r="L746" s="17">
        <f t="shared" si="59"/>
        <v>9031.6799999999985</v>
      </c>
      <c r="N746" s="24">
        <v>98221</v>
      </c>
      <c r="O746" s="23" t="s">
        <v>757</v>
      </c>
      <c r="P746" s="25">
        <v>9031.6799999999985</v>
      </c>
      <c r="Q746" s="25">
        <v>0</v>
      </c>
      <c r="R746" s="26">
        <v>9031.6799999999985</v>
      </c>
    </row>
    <row r="747" spans="1:18">
      <c r="A747" s="10">
        <v>98231</v>
      </c>
      <c r="B747" t="s">
        <v>758</v>
      </c>
      <c r="C747" s="9">
        <f t="shared" si="56"/>
        <v>9253.3810640000011</v>
      </c>
      <c r="D747" s="9">
        <f t="shared" si="57"/>
        <v>0</v>
      </c>
      <c r="E747" s="7">
        <f t="shared" si="58"/>
        <v>9253.3810640000011</v>
      </c>
      <c r="F747" s="7" t="e">
        <f t="shared" si="55"/>
        <v>#REF!</v>
      </c>
      <c r="H747" s="15">
        <v>98231</v>
      </c>
      <c r="I747" s="14" t="s">
        <v>758</v>
      </c>
      <c r="J747" s="16">
        <v>9513.1099999999988</v>
      </c>
      <c r="K747" s="16">
        <v>0</v>
      </c>
      <c r="L747" s="17">
        <f t="shared" si="59"/>
        <v>9513.1099999999988</v>
      </c>
      <c r="N747" s="24">
        <v>98231</v>
      </c>
      <c r="O747" s="23" t="s">
        <v>758</v>
      </c>
      <c r="P747" s="25">
        <v>9253.3810640000011</v>
      </c>
      <c r="Q747" s="25">
        <v>0</v>
      </c>
      <c r="R747" s="26">
        <v>9253.3810640000011</v>
      </c>
    </row>
    <row r="748" spans="1:18">
      <c r="A748" s="10">
        <v>98237</v>
      </c>
      <c r="B748" t="s">
        <v>759</v>
      </c>
      <c r="C748" s="9">
        <f t="shared" si="56"/>
        <v>2370.0299999999997</v>
      </c>
      <c r="D748" s="9">
        <f t="shared" si="57"/>
        <v>0</v>
      </c>
      <c r="E748" s="7">
        <f t="shared" si="58"/>
        <v>2370.0299999999997</v>
      </c>
      <c r="F748" s="7" t="e">
        <f t="shared" si="55"/>
        <v>#REF!</v>
      </c>
      <c r="H748" s="15">
        <v>98237</v>
      </c>
      <c r="I748" s="14" t="s">
        <v>759</v>
      </c>
      <c r="J748" s="16">
        <v>2370.0299999999997</v>
      </c>
      <c r="K748" s="16">
        <v>0</v>
      </c>
      <c r="L748" s="17">
        <f t="shared" si="59"/>
        <v>2370.0299999999997</v>
      </c>
      <c r="N748" s="24">
        <v>98237</v>
      </c>
      <c r="O748" s="23" t="s">
        <v>759</v>
      </c>
      <c r="P748" s="25">
        <v>2370.0299999999997</v>
      </c>
      <c r="Q748" s="25">
        <v>0</v>
      </c>
      <c r="R748" s="26">
        <v>2370.0299999999997</v>
      </c>
    </row>
    <row r="749" spans="1:18">
      <c r="A749" s="10">
        <v>98241</v>
      </c>
      <c r="B749" t="s">
        <v>760</v>
      </c>
      <c r="C749" s="9">
        <f t="shared" si="56"/>
        <v>7281.04</v>
      </c>
      <c r="D749" s="9">
        <f t="shared" si="57"/>
        <v>0</v>
      </c>
      <c r="E749" s="7">
        <f t="shared" si="58"/>
        <v>7281.04</v>
      </c>
      <c r="F749" s="7" t="e">
        <f t="shared" si="55"/>
        <v>#REF!</v>
      </c>
      <c r="H749" s="15">
        <v>98241</v>
      </c>
      <c r="I749" s="14" t="s">
        <v>760</v>
      </c>
      <c r="J749" s="16">
        <v>7281.04</v>
      </c>
      <c r="K749" s="16">
        <v>0</v>
      </c>
      <c r="L749" s="17">
        <f t="shared" si="59"/>
        <v>7281.04</v>
      </c>
      <c r="N749" s="24">
        <v>98241</v>
      </c>
      <c r="O749" s="23" t="s">
        <v>760</v>
      </c>
      <c r="P749" s="25">
        <v>7281.04</v>
      </c>
      <c r="Q749" s="25">
        <v>0</v>
      </c>
      <c r="R749" s="26">
        <v>7281.04</v>
      </c>
    </row>
    <row r="750" spans="1:18">
      <c r="A750" s="10">
        <v>98251</v>
      </c>
      <c r="B750" t="s">
        <v>761</v>
      </c>
      <c r="C750" s="9">
        <f t="shared" si="56"/>
        <v>1855.8800000000003</v>
      </c>
      <c r="D750" s="9">
        <f t="shared" si="57"/>
        <v>0</v>
      </c>
      <c r="E750" s="7">
        <f t="shared" si="58"/>
        <v>1855.8800000000003</v>
      </c>
      <c r="F750" s="7" t="e">
        <f t="shared" si="55"/>
        <v>#REF!</v>
      </c>
      <c r="H750" s="15">
        <v>98251</v>
      </c>
      <c r="I750" s="14" t="s">
        <v>761</v>
      </c>
      <c r="J750" s="16">
        <v>1855.8800000000003</v>
      </c>
      <c r="K750" s="16">
        <v>0</v>
      </c>
      <c r="L750" s="17">
        <f t="shared" si="59"/>
        <v>1855.8800000000003</v>
      </c>
      <c r="N750" s="24">
        <v>98251</v>
      </c>
      <c r="O750" s="23" t="s">
        <v>761</v>
      </c>
      <c r="P750" s="25">
        <v>1855.8800000000003</v>
      </c>
      <c r="Q750" s="25">
        <v>0</v>
      </c>
      <c r="R750" s="26">
        <v>1855.8800000000003</v>
      </c>
    </row>
    <row r="751" spans="1:18">
      <c r="A751" s="10">
        <v>98261</v>
      </c>
      <c r="B751" t="s">
        <v>762</v>
      </c>
      <c r="C751" s="9">
        <f t="shared" si="56"/>
        <v>13859.089999999997</v>
      </c>
      <c r="D751" s="9">
        <f t="shared" si="57"/>
        <v>0</v>
      </c>
      <c r="E751" s="7">
        <f t="shared" si="58"/>
        <v>13859.089999999997</v>
      </c>
      <c r="F751" s="7" t="e">
        <f t="shared" si="55"/>
        <v>#REF!</v>
      </c>
      <c r="H751" s="15">
        <v>98261</v>
      </c>
      <c r="I751" s="14" t="s">
        <v>762</v>
      </c>
      <c r="J751" s="16">
        <v>13859.089999999997</v>
      </c>
      <c r="K751" s="16">
        <v>0</v>
      </c>
      <c r="L751" s="17">
        <f t="shared" si="59"/>
        <v>13859.089999999997</v>
      </c>
      <c r="N751" s="24">
        <v>98261</v>
      </c>
      <c r="O751" s="23" t="s">
        <v>762</v>
      </c>
      <c r="P751" s="25">
        <v>13859.089999999997</v>
      </c>
      <c r="Q751" s="25">
        <v>0</v>
      </c>
      <c r="R751" s="26">
        <v>13859.089999999997</v>
      </c>
    </row>
    <row r="752" spans="1:18">
      <c r="A752" s="10">
        <v>98271</v>
      </c>
      <c r="B752" t="s">
        <v>763</v>
      </c>
      <c r="C752" s="9">
        <f t="shared" si="56"/>
        <v>3630.4099999999989</v>
      </c>
      <c r="D752" s="9">
        <f t="shared" si="57"/>
        <v>0</v>
      </c>
      <c r="E752" s="7">
        <f t="shared" si="58"/>
        <v>3630.4099999999989</v>
      </c>
      <c r="F752" s="7" t="e">
        <f t="shared" si="55"/>
        <v>#REF!</v>
      </c>
      <c r="H752" s="15">
        <v>98271</v>
      </c>
      <c r="I752" s="14" t="s">
        <v>763</v>
      </c>
      <c r="J752" s="16">
        <v>3630.4099999999989</v>
      </c>
      <c r="K752" s="16">
        <v>0</v>
      </c>
      <c r="L752" s="17">
        <f t="shared" si="59"/>
        <v>3630.4099999999989</v>
      </c>
      <c r="N752" s="24">
        <v>98271</v>
      </c>
      <c r="O752" s="23" t="s">
        <v>763</v>
      </c>
      <c r="P752" s="25">
        <v>3630.4099999999989</v>
      </c>
      <c r="Q752" s="25">
        <v>0</v>
      </c>
      <c r="R752" s="26">
        <v>3630.4099999999989</v>
      </c>
    </row>
    <row r="753" spans="1:18">
      <c r="A753" s="10">
        <v>98301</v>
      </c>
      <c r="B753" t="s">
        <v>764</v>
      </c>
      <c r="C753" s="9">
        <f t="shared" si="56"/>
        <v>703575.47708799993</v>
      </c>
      <c r="D753" s="9">
        <f t="shared" si="57"/>
        <v>0</v>
      </c>
      <c r="E753" s="7">
        <f t="shared" si="58"/>
        <v>703575.47708799993</v>
      </c>
      <c r="F753" s="7" t="e">
        <f t="shared" si="55"/>
        <v>#REF!</v>
      </c>
      <c r="H753" s="15">
        <v>98301</v>
      </c>
      <c r="I753" s="14" t="s">
        <v>764</v>
      </c>
      <c r="J753" s="16">
        <v>707097.65999999992</v>
      </c>
      <c r="K753" s="16">
        <v>0</v>
      </c>
      <c r="L753" s="17">
        <f t="shared" si="59"/>
        <v>707097.65999999992</v>
      </c>
      <c r="N753" s="24">
        <v>98301</v>
      </c>
      <c r="O753" s="23" t="s">
        <v>764</v>
      </c>
      <c r="P753" s="25">
        <v>703575.47708799993</v>
      </c>
      <c r="Q753" s="25">
        <v>0</v>
      </c>
      <c r="R753" s="26">
        <v>703575.47708799993</v>
      </c>
    </row>
    <row r="754" spans="1:18">
      <c r="A754" s="10">
        <v>98304</v>
      </c>
      <c r="B754" t="s">
        <v>765</v>
      </c>
      <c r="C754" s="9">
        <f t="shared" si="56"/>
        <v>11360.349999999999</v>
      </c>
      <c r="D754" s="9">
        <f t="shared" si="57"/>
        <v>5396.61</v>
      </c>
      <c r="E754" s="7">
        <f t="shared" si="58"/>
        <v>16756.96</v>
      </c>
      <c r="F754" s="7" t="e">
        <f t="shared" si="55"/>
        <v>#REF!</v>
      </c>
      <c r="H754" s="15">
        <v>98304</v>
      </c>
      <c r="I754" s="14" t="s">
        <v>765</v>
      </c>
      <c r="J754" s="16">
        <v>11360.349999999999</v>
      </c>
      <c r="K754" s="16">
        <v>5396.61</v>
      </c>
      <c r="L754" s="17">
        <f t="shared" si="59"/>
        <v>16756.96</v>
      </c>
      <c r="N754" s="24">
        <v>98304</v>
      </c>
      <c r="O754" s="23" t="s">
        <v>765</v>
      </c>
      <c r="P754" s="25">
        <v>11360.349999999999</v>
      </c>
      <c r="Q754" s="25">
        <v>5396.61</v>
      </c>
      <c r="R754" s="26">
        <v>16756.96</v>
      </c>
    </row>
    <row r="755" spans="1:18">
      <c r="A755" s="10">
        <v>98308</v>
      </c>
      <c r="B755" t="s">
        <v>766</v>
      </c>
      <c r="C755" s="9">
        <f t="shared" si="56"/>
        <v>15878.280000000004</v>
      </c>
      <c r="D755" s="9">
        <f t="shared" si="57"/>
        <v>0</v>
      </c>
      <c r="E755" s="7">
        <f t="shared" si="58"/>
        <v>15878.280000000004</v>
      </c>
      <c r="F755" s="7" t="e">
        <f t="shared" si="55"/>
        <v>#REF!</v>
      </c>
      <c r="H755" s="15">
        <v>98308</v>
      </c>
      <c r="I755" s="14" t="s">
        <v>766</v>
      </c>
      <c r="J755" s="16">
        <v>15878.280000000004</v>
      </c>
      <c r="K755" s="16">
        <v>0</v>
      </c>
      <c r="L755" s="17">
        <f t="shared" si="59"/>
        <v>15878.280000000004</v>
      </c>
      <c r="N755" s="24">
        <v>98308</v>
      </c>
      <c r="O755" s="23" t="s">
        <v>766</v>
      </c>
      <c r="P755" s="25">
        <v>15878.280000000004</v>
      </c>
      <c r="Q755" s="25">
        <v>0</v>
      </c>
      <c r="R755" s="26">
        <v>15878.280000000004</v>
      </c>
    </row>
    <row r="756" spans="1:18">
      <c r="A756" s="10">
        <v>98311</v>
      </c>
      <c r="B756" t="s">
        <v>767</v>
      </c>
      <c r="C756" s="9">
        <f t="shared" si="56"/>
        <v>411728.97566400003</v>
      </c>
      <c r="D756" s="9">
        <f t="shared" si="57"/>
        <v>0</v>
      </c>
      <c r="E756" s="7">
        <f t="shared" si="58"/>
        <v>411728.97566400003</v>
      </c>
      <c r="F756" s="7" t="e">
        <f t="shared" si="55"/>
        <v>#REF!</v>
      </c>
      <c r="H756" s="15">
        <v>98311</v>
      </c>
      <c r="I756" s="14" t="s">
        <v>767</v>
      </c>
      <c r="J756" s="16">
        <v>416228.18</v>
      </c>
      <c r="K756" s="16">
        <v>0</v>
      </c>
      <c r="L756" s="17">
        <f t="shared" si="59"/>
        <v>416228.18</v>
      </c>
      <c r="N756" s="24">
        <v>98311</v>
      </c>
      <c r="O756" s="23" t="s">
        <v>767</v>
      </c>
      <c r="P756" s="25">
        <v>411728.97566400003</v>
      </c>
      <c r="Q756" s="25">
        <v>0</v>
      </c>
      <c r="R756" s="26">
        <v>411728.97566400003</v>
      </c>
    </row>
    <row r="757" spans="1:18">
      <c r="A757" s="10">
        <v>98313</v>
      </c>
      <c r="B757" t="s">
        <v>768</v>
      </c>
      <c r="C757" s="9">
        <f t="shared" si="56"/>
        <v>116414.71</v>
      </c>
      <c r="D757" s="9">
        <f t="shared" si="57"/>
        <v>109498.81999999999</v>
      </c>
      <c r="E757" s="7">
        <f t="shared" si="58"/>
        <v>225913.53</v>
      </c>
      <c r="F757" s="7" t="e">
        <f t="shared" si="55"/>
        <v>#REF!</v>
      </c>
      <c r="H757" s="15">
        <v>98313</v>
      </c>
      <c r="I757" s="14" t="s">
        <v>768</v>
      </c>
      <c r="J757" s="16">
        <v>116414.71</v>
      </c>
      <c r="K757" s="16">
        <v>109498.81999999999</v>
      </c>
      <c r="L757" s="17">
        <f t="shared" si="59"/>
        <v>225913.53</v>
      </c>
      <c r="N757" s="24">
        <v>98313</v>
      </c>
      <c r="O757" s="23" t="s">
        <v>768</v>
      </c>
      <c r="P757" s="25">
        <v>116414.71</v>
      </c>
      <c r="Q757" s="25">
        <v>109498.81999999999</v>
      </c>
      <c r="R757" s="26">
        <v>225913.53</v>
      </c>
    </row>
    <row r="758" spans="1:18">
      <c r="A758" s="10">
        <v>98321</v>
      </c>
      <c r="B758" t="s">
        <v>769</v>
      </c>
      <c r="C758" s="9">
        <f t="shared" si="56"/>
        <v>10685.909503999999</v>
      </c>
      <c r="D758" s="9">
        <f t="shared" si="57"/>
        <v>0</v>
      </c>
      <c r="E758" s="7">
        <f t="shared" si="58"/>
        <v>10685.909503999999</v>
      </c>
      <c r="F758" s="7" t="e">
        <f t="shared" si="55"/>
        <v>#REF!</v>
      </c>
      <c r="H758" s="15">
        <v>98321</v>
      </c>
      <c r="I758" s="14" t="s">
        <v>769</v>
      </c>
      <c r="J758" s="16">
        <v>10860.630000000001</v>
      </c>
      <c r="K758" s="16">
        <v>0</v>
      </c>
      <c r="L758" s="17">
        <f t="shared" si="59"/>
        <v>10860.630000000001</v>
      </c>
      <c r="N758" s="24">
        <v>98321</v>
      </c>
      <c r="O758" s="23" t="s">
        <v>769</v>
      </c>
      <c r="P758" s="25">
        <v>10685.909503999999</v>
      </c>
      <c r="Q758" s="25">
        <v>0</v>
      </c>
      <c r="R758" s="26">
        <v>10685.909503999999</v>
      </c>
    </row>
    <row r="759" spans="1:18">
      <c r="A759" s="10">
        <v>98331</v>
      </c>
      <c r="B759" t="s">
        <v>770</v>
      </c>
      <c r="C759" s="9">
        <f t="shared" si="56"/>
        <v>6017.7500000000009</v>
      </c>
      <c r="D759" s="9">
        <f t="shared" si="57"/>
        <v>1353.31</v>
      </c>
      <c r="E759" s="7">
        <f t="shared" si="58"/>
        <v>7371.0600000000013</v>
      </c>
      <c r="F759" s="7" t="e">
        <f t="shared" si="55"/>
        <v>#REF!</v>
      </c>
      <c r="H759" s="15">
        <v>98331</v>
      </c>
      <c r="I759" s="14" t="s">
        <v>770</v>
      </c>
      <c r="J759" s="16">
        <v>6017.7500000000009</v>
      </c>
      <c r="K759" s="16">
        <v>1353.31</v>
      </c>
      <c r="L759" s="17">
        <f t="shared" si="59"/>
        <v>7371.0600000000013</v>
      </c>
      <c r="N759" s="24">
        <v>98331</v>
      </c>
      <c r="O759" s="23" t="s">
        <v>770</v>
      </c>
      <c r="P759" s="25">
        <v>6017.7500000000009</v>
      </c>
      <c r="Q759" s="25">
        <v>1353.31</v>
      </c>
      <c r="R759" s="26">
        <v>7371.0600000000013</v>
      </c>
    </row>
    <row r="760" spans="1:18">
      <c r="A760" s="10">
        <v>98401</v>
      </c>
      <c r="B760" t="s">
        <v>771</v>
      </c>
      <c r="C760" s="9">
        <f t="shared" si="56"/>
        <v>1170225.730584</v>
      </c>
      <c r="D760" s="9">
        <f t="shared" si="57"/>
        <v>0</v>
      </c>
      <c r="E760" s="7">
        <f t="shared" si="58"/>
        <v>1170225.730584</v>
      </c>
      <c r="F760" s="7" t="e">
        <f t="shared" si="55"/>
        <v>#REF!</v>
      </c>
      <c r="H760" s="15">
        <v>98401</v>
      </c>
      <c r="I760" s="14" t="s">
        <v>771</v>
      </c>
      <c r="J760" s="16">
        <v>1175551.99</v>
      </c>
      <c r="K760" s="16">
        <v>0</v>
      </c>
      <c r="L760" s="17">
        <f t="shared" si="59"/>
        <v>1175551.99</v>
      </c>
      <c r="N760" s="24">
        <v>98401</v>
      </c>
      <c r="O760" s="23" t="s">
        <v>771</v>
      </c>
      <c r="P760" s="25">
        <v>1170225.730584</v>
      </c>
      <c r="Q760" s="25">
        <v>0</v>
      </c>
      <c r="R760" s="26">
        <v>1170225.730584</v>
      </c>
    </row>
    <row r="761" spans="1:18">
      <c r="A761" s="10">
        <v>98411</v>
      </c>
      <c r="B761" t="s">
        <v>772</v>
      </c>
      <c r="C761" s="9">
        <f t="shared" si="56"/>
        <v>769058.87199999997</v>
      </c>
      <c r="D761" s="9">
        <f t="shared" si="57"/>
        <v>0</v>
      </c>
      <c r="E761" s="7">
        <f t="shared" si="58"/>
        <v>769058.87199999997</v>
      </c>
      <c r="F761" s="7" t="e">
        <f t="shared" si="55"/>
        <v>#REF!</v>
      </c>
      <c r="H761" s="15">
        <v>98411</v>
      </c>
      <c r="I761" s="14" t="s">
        <v>772</v>
      </c>
      <c r="J761" s="16">
        <v>774645.36999999988</v>
      </c>
      <c r="K761" s="16">
        <v>0</v>
      </c>
      <c r="L761" s="17">
        <f t="shared" si="59"/>
        <v>774645.36999999988</v>
      </c>
      <c r="N761" s="24">
        <v>98411</v>
      </c>
      <c r="O761" s="23" t="s">
        <v>772</v>
      </c>
      <c r="P761" s="25">
        <v>769058.87199999997</v>
      </c>
      <c r="Q761" s="25">
        <v>0</v>
      </c>
      <c r="R761" s="26">
        <v>769058.87199999997</v>
      </c>
    </row>
    <row r="762" spans="1:18">
      <c r="A762" s="10">
        <v>98417</v>
      </c>
      <c r="B762" t="s">
        <v>773</v>
      </c>
      <c r="C762" s="9">
        <f t="shared" si="56"/>
        <v>10367.239999999998</v>
      </c>
      <c r="D762" s="9">
        <f t="shared" si="57"/>
        <v>1891.6</v>
      </c>
      <c r="E762" s="7">
        <f t="shared" si="58"/>
        <v>12258.839999999998</v>
      </c>
      <c r="F762" s="7" t="e">
        <f t="shared" si="55"/>
        <v>#REF!</v>
      </c>
      <c r="H762" s="15">
        <v>98417</v>
      </c>
      <c r="I762" s="14" t="s">
        <v>773</v>
      </c>
      <c r="J762" s="16">
        <v>10367.239999999998</v>
      </c>
      <c r="K762" s="16">
        <v>1891.6</v>
      </c>
      <c r="L762" s="17">
        <f t="shared" si="59"/>
        <v>12258.839999999998</v>
      </c>
      <c r="N762" s="24">
        <v>98417</v>
      </c>
      <c r="O762" s="23" t="s">
        <v>773</v>
      </c>
      <c r="P762" s="25">
        <v>10367.239999999998</v>
      </c>
      <c r="Q762" s="25">
        <v>1891.6</v>
      </c>
      <c r="R762" s="26">
        <v>12258.839999999998</v>
      </c>
    </row>
    <row r="763" spans="1:18">
      <c r="A763" s="10">
        <v>98421</v>
      </c>
      <c r="B763" t="s">
        <v>774</v>
      </c>
      <c r="C763" s="9">
        <f t="shared" si="56"/>
        <v>43711.487104</v>
      </c>
      <c r="D763" s="9">
        <f t="shared" si="57"/>
        <v>0</v>
      </c>
      <c r="E763" s="7">
        <f t="shared" si="58"/>
        <v>43711.487104</v>
      </c>
      <c r="F763" s="7" t="e">
        <f t="shared" si="55"/>
        <v>#REF!</v>
      </c>
      <c r="H763" s="15">
        <v>98421</v>
      </c>
      <c r="I763" s="14" t="s">
        <v>774</v>
      </c>
      <c r="J763" s="16">
        <v>44313.869999999995</v>
      </c>
      <c r="K763" s="16">
        <v>0</v>
      </c>
      <c r="L763" s="17">
        <f t="shared" si="59"/>
        <v>44313.869999999995</v>
      </c>
      <c r="N763" s="24">
        <v>98421</v>
      </c>
      <c r="O763" s="23" t="s">
        <v>774</v>
      </c>
      <c r="P763" s="25">
        <v>43711.487104</v>
      </c>
      <c r="Q763" s="25">
        <v>0</v>
      </c>
      <c r="R763" s="26">
        <v>43711.487104</v>
      </c>
    </row>
    <row r="764" spans="1:18">
      <c r="A764" s="10">
        <v>98427</v>
      </c>
      <c r="B764" t="s">
        <v>775</v>
      </c>
      <c r="C764" s="9">
        <f t="shared" si="56"/>
        <v>3046.8099999999995</v>
      </c>
      <c r="D764" s="9">
        <f t="shared" si="57"/>
        <v>0</v>
      </c>
      <c r="E764" s="7">
        <f t="shared" si="58"/>
        <v>3046.8099999999995</v>
      </c>
      <c r="F764" s="7" t="e">
        <f t="shared" si="55"/>
        <v>#REF!</v>
      </c>
      <c r="H764" s="15">
        <v>98427</v>
      </c>
      <c r="I764" s="14" t="s">
        <v>775</v>
      </c>
      <c r="J764" s="16">
        <v>3046.8099999999995</v>
      </c>
      <c r="K764" s="16">
        <v>0</v>
      </c>
      <c r="L764" s="17">
        <f t="shared" si="59"/>
        <v>3046.8099999999995</v>
      </c>
      <c r="N764" s="24">
        <v>98427</v>
      </c>
      <c r="O764" s="23" t="s">
        <v>775</v>
      </c>
      <c r="P764" s="25">
        <v>3046.8099999999995</v>
      </c>
      <c r="Q764" s="25">
        <v>0</v>
      </c>
      <c r="R764" s="26">
        <v>3046.8099999999995</v>
      </c>
    </row>
    <row r="765" spans="1:18">
      <c r="A765" s="10">
        <v>98431</v>
      </c>
      <c r="B765" t="s">
        <v>776</v>
      </c>
      <c r="C765" s="9">
        <f t="shared" si="56"/>
        <v>70137.754720000012</v>
      </c>
      <c r="D765" s="9">
        <f t="shared" si="57"/>
        <v>0</v>
      </c>
      <c r="E765" s="7">
        <f t="shared" si="58"/>
        <v>70137.754720000012</v>
      </c>
      <c r="F765" s="7" t="e">
        <f t="shared" si="55"/>
        <v>#REF!</v>
      </c>
      <c r="H765" s="15">
        <v>98431</v>
      </c>
      <c r="I765" s="14" t="s">
        <v>776</v>
      </c>
      <c r="J765" s="16">
        <v>71410.430000000008</v>
      </c>
      <c r="K765" s="16">
        <v>0</v>
      </c>
      <c r="L765" s="17">
        <f t="shared" si="59"/>
        <v>71410.430000000008</v>
      </c>
      <c r="N765" s="24">
        <v>98431</v>
      </c>
      <c r="O765" s="23" t="s">
        <v>776</v>
      </c>
      <c r="P765" s="25">
        <v>70137.754720000012</v>
      </c>
      <c r="Q765" s="25">
        <v>0</v>
      </c>
      <c r="R765" s="26">
        <v>70137.754720000012</v>
      </c>
    </row>
    <row r="766" spans="1:18">
      <c r="A766" s="10">
        <v>98441</v>
      </c>
      <c r="B766" t="s">
        <v>777</v>
      </c>
      <c r="C766" s="9">
        <f t="shared" si="56"/>
        <v>41794.095384</v>
      </c>
      <c r="D766" s="9">
        <f t="shared" si="57"/>
        <v>0</v>
      </c>
      <c r="E766" s="7">
        <f t="shared" si="58"/>
        <v>41794.095384</v>
      </c>
      <c r="F766" s="7" t="e">
        <f t="shared" si="55"/>
        <v>#REF!</v>
      </c>
      <c r="H766" s="15">
        <v>98441</v>
      </c>
      <c r="I766" s="14" t="s">
        <v>777</v>
      </c>
      <c r="J766" s="16">
        <v>42433.919999999998</v>
      </c>
      <c r="K766" s="16">
        <v>0</v>
      </c>
      <c r="L766" s="17">
        <f t="shared" si="59"/>
        <v>42433.919999999998</v>
      </c>
      <c r="N766" s="24">
        <v>98441</v>
      </c>
      <c r="O766" s="23" t="s">
        <v>777</v>
      </c>
      <c r="P766" s="25">
        <v>41794.095384</v>
      </c>
      <c r="Q766" s="25">
        <v>0</v>
      </c>
      <c r="R766" s="26">
        <v>41794.095384</v>
      </c>
    </row>
    <row r="767" spans="1:18">
      <c r="A767" s="10">
        <v>98451</v>
      </c>
      <c r="B767" t="s">
        <v>778</v>
      </c>
      <c r="C767" s="9">
        <f t="shared" si="56"/>
        <v>25143.489672000003</v>
      </c>
      <c r="D767" s="9">
        <f t="shared" si="57"/>
        <v>0</v>
      </c>
      <c r="E767" s="7">
        <f t="shared" si="58"/>
        <v>25143.489672000003</v>
      </c>
      <c r="F767" s="7" t="e">
        <f t="shared" si="55"/>
        <v>#REF!</v>
      </c>
      <c r="H767" s="15">
        <v>98451</v>
      </c>
      <c r="I767" s="14" t="s">
        <v>778</v>
      </c>
      <c r="J767" s="16">
        <v>25655.760000000002</v>
      </c>
      <c r="K767" s="16">
        <v>0</v>
      </c>
      <c r="L767" s="17">
        <f t="shared" si="59"/>
        <v>25655.760000000002</v>
      </c>
      <c r="N767" s="24">
        <v>98451</v>
      </c>
      <c r="O767" s="23" t="s">
        <v>778</v>
      </c>
      <c r="P767" s="25">
        <v>25143.489672000003</v>
      </c>
      <c r="Q767" s="25">
        <v>0</v>
      </c>
      <c r="R767" s="26">
        <v>25143.489672000003</v>
      </c>
    </row>
    <row r="768" spans="1:18">
      <c r="A768" s="10">
        <v>98481</v>
      </c>
      <c r="B768" t="s">
        <v>779</v>
      </c>
      <c r="C768" s="9">
        <f t="shared" si="56"/>
        <v>23918.710368</v>
      </c>
      <c r="D768" s="9">
        <f t="shared" si="57"/>
        <v>0</v>
      </c>
      <c r="E768" s="7">
        <f t="shared" si="58"/>
        <v>23918.710368</v>
      </c>
      <c r="F768" s="7" t="e">
        <f t="shared" si="55"/>
        <v>#REF!</v>
      </c>
      <c r="H768" s="15">
        <v>98481</v>
      </c>
      <c r="I768" s="14" t="s">
        <v>779</v>
      </c>
      <c r="J768" s="16">
        <v>24275.829999999998</v>
      </c>
      <c r="K768" s="16">
        <v>0</v>
      </c>
      <c r="L768" s="17">
        <f t="shared" si="59"/>
        <v>24275.829999999998</v>
      </c>
      <c r="N768" s="24">
        <v>98481</v>
      </c>
      <c r="O768" s="23" t="s">
        <v>779</v>
      </c>
      <c r="P768" s="25">
        <v>23918.710368</v>
      </c>
      <c r="Q768" s="25">
        <v>0</v>
      </c>
      <c r="R768" s="26">
        <v>23918.710368</v>
      </c>
    </row>
    <row r="769" spans="1:18">
      <c r="A769" s="10">
        <v>98501</v>
      </c>
      <c r="B769" t="s">
        <v>780</v>
      </c>
      <c r="C769" s="9">
        <f t="shared" si="56"/>
        <v>670157.54015200003</v>
      </c>
      <c r="D769" s="9">
        <f t="shared" si="57"/>
        <v>0</v>
      </c>
      <c r="E769" s="7">
        <f t="shared" si="58"/>
        <v>670157.54015200003</v>
      </c>
      <c r="F769" s="7" t="e">
        <f t="shared" si="55"/>
        <v>#REF!</v>
      </c>
      <c r="H769" s="15">
        <v>98501</v>
      </c>
      <c r="I769" s="14" t="s">
        <v>780</v>
      </c>
      <c r="J769" s="16">
        <v>673980.01</v>
      </c>
      <c r="K769" s="16">
        <v>0</v>
      </c>
      <c r="L769" s="17">
        <f t="shared" si="59"/>
        <v>673980.01</v>
      </c>
      <c r="N769" s="24">
        <v>98501</v>
      </c>
      <c r="O769" s="23" t="s">
        <v>780</v>
      </c>
      <c r="P769" s="25">
        <v>670157.54015200003</v>
      </c>
      <c r="Q769" s="25">
        <v>0</v>
      </c>
      <c r="R769" s="26">
        <v>670157.54015200003</v>
      </c>
    </row>
    <row r="770" spans="1:18">
      <c r="A770" s="10">
        <v>98511</v>
      </c>
      <c r="B770" t="s">
        <v>781</v>
      </c>
      <c r="C770" s="9">
        <f t="shared" si="56"/>
        <v>18916.405176</v>
      </c>
      <c r="D770" s="9">
        <f t="shared" si="57"/>
        <v>0</v>
      </c>
      <c r="E770" s="7">
        <f t="shared" si="58"/>
        <v>18916.405176</v>
      </c>
      <c r="F770" s="7" t="e">
        <f t="shared" ref="F770:F833" si="60">ROUND($F$889*(D770/$D$889),2)</f>
        <v>#REF!</v>
      </c>
      <c r="H770" s="15">
        <v>98511</v>
      </c>
      <c r="I770" s="14" t="s">
        <v>781</v>
      </c>
      <c r="J770" s="16">
        <v>18994.080000000002</v>
      </c>
      <c r="K770" s="16">
        <v>0</v>
      </c>
      <c r="L770" s="17">
        <f t="shared" si="59"/>
        <v>18994.080000000002</v>
      </c>
      <c r="N770" s="24">
        <v>98511</v>
      </c>
      <c r="O770" s="23" t="s">
        <v>781</v>
      </c>
      <c r="P770" s="25">
        <v>18916.405176</v>
      </c>
      <c r="Q770" s="25">
        <v>0</v>
      </c>
      <c r="R770" s="26">
        <v>18916.405176</v>
      </c>
    </row>
    <row r="771" spans="1:18">
      <c r="A771" s="10">
        <v>98517</v>
      </c>
      <c r="B771" t="s">
        <v>782</v>
      </c>
      <c r="C771" s="9">
        <f t="shared" ref="C771:C834" si="61">VLOOKUP(A771,$N$2:$R$887,3,FALSE)</f>
        <v>2316.09</v>
      </c>
      <c r="D771" s="9">
        <f t="shared" ref="D771:D834" si="62">VLOOKUP(A771,$N$2:$R$887,4,FALSE)</f>
        <v>0</v>
      </c>
      <c r="E771" s="7">
        <f t="shared" ref="E771:E834" si="63">C771+D771</f>
        <v>2316.09</v>
      </c>
      <c r="F771" s="7" t="e">
        <f t="shared" si="60"/>
        <v>#REF!</v>
      </c>
      <c r="H771" s="15">
        <v>98517</v>
      </c>
      <c r="I771" s="14" t="s">
        <v>782</v>
      </c>
      <c r="J771" s="16">
        <v>2316.09</v>
      </c>
      <c r="K771" s="16">
        <v>0</v>
      </c>
      <c r="L771" s="17">
        <f t="shared" si="59"/>
        <v>2316.09</v>
      </c>
      <c r="N771" s="24">
        <v>98517</v>
      </c>
      <c r="O771" s="23" t="s">
        <v>782</v>
      </c>
      <c r="P771" s="25">
        <v>2316.09</v>
      </c>
      <c r="Q771" s="25">
        <v>0</v>
      </c>
      <c r="R771" s="26">
        <v>2316.09</v>
      </c>
    </row>
    <row r="772" spans="1:18">
      <c r="A772" s="10">
        <v>98521</v>
      </c>
      <c r="B772" t="s">
        <v>783</v>
      </c>
      <c r="C772" s="9">
        <f t="shared" si="61"/>
        <v>207262.49155199999</v>
      </c>
      <c r="D772" s="9">
        <f t="shared" si="62"/>
        <v>0</v>
      </c>
      <c r="E772" s="7">
        <f t="shared" si="63"/>
        <v>207262.49155199999</v>
      </c>
      <c r="F772" s="7" t="e">
        <f t="shared" si="60"/>
        <v>#REF!</v>
      </c>
      <c r="H772" s="15">
        <v>98521</v>
      </c>
      <c r="I772" s="14" t="s">
        <v>783</v>
      </c>
      <c r="J772" s="16">
        <v>209275.66</v>
      </c>
      <c r="K772" s="16">
        <v>0</v>
      </c>
      <c r="L772" s="17">
        <f t="shared" si="59"/>
        <v>209275.66</v>
      </c>
      <c r="N772" s="24">
        <v>98521</v>
      </c>
      <c r="O772" s="23" t="s">
        <v>783</v>
      </c>
      <c r="P772" s="25">
        <v>207262.49155199999</v>
      </c>
      <c r="Q772" s="25">
        <v>0</v>
      </c>
      <c r="R772" s="26">
        <v>207262.49155199999</v>
      </c>
    </row>
    <row r="773" spans="1:18">
      <c r="A773" s="10">
        <v>98601</v>
      </c>
      <c r="B773" t="s">
        <v>784</v>
      </c>
      <c r="C773" s="9">
        <f t="shared" si="61"/>
        <v>1348216.306696</v>
      </c>
      <c r="D773" s="9">
        <f t="shared" si="62"/>
        <v>0</v>
      </c>
      <c r="E773" s="7">
        <f t="shared" si="63"/>
        <v>1348216.306696</v>
      </c>
      <c r="F773" s="7" t="e">
        <f t="shared" si="60"/>
        <v>#REF!</v>
      </c>
      <c r="H773" s="15">
        <v>98601</v>
      </c>
      <c r="I773" s="14" t="s">
        <v>784</v>
      </c>
      <c r="J773" s="16">
        <v>1354281.4</v>
      </c>
      <c r="K773" s="16">
        <v>0</v>
      </c>
      <c r="L773" s="17">
        <f t="shared" si="59"/>
        <v>1354281.4</v>
      </c>
      <c r="N773" s="24">
        <v>98601</v>
      </c>
      <c r="O773" s="23" t="s">
        <v>784</v>
      </c>
      <c r="P773" s="25">
        <v>1348216.306696</v>
      </c>
      <c r="Q773" s="25">
        <v>0</v>
      </c>
      <c r="R773" s="26">
        <v>1348216.306696</v>
      </c>
    </row>
    <row r="774" spans="1:18">
      <c r="A774" s="10">
        <v>98607</v>
      </c>
      <c r="B774" t="s">
        <v>785</v>
      </c>
      <c r="C774" s="9">
        <f t="shared" si="61"/>
        <v>3286.79</v>
      </c>
      <c r="D774" s="9">
        <f t="shared" si="62"/>
        <v>0</v>
      </c>
      <c r="E774" s="7">
        <f t="shared" si="63"/>
        <v>3286.79</v>
      </c>
      <c r="F774" s="7" t="e">
        <f t="shared" si="60"/>
        <v>#REF!</v>
      </c>
      <c r="H774" s="15">
        <v>98607</v>
      </c>
      <c r="I774" s="14" t="s">
        <v>785</v>
      </c>
      <c r="J774" s="16">
        <v>3286.79</v>
      </c>
      <c r="K774" s="16">
        <v>0</v>
      </c>
      <c r="L774" s="17">
        <f t="shared" si="59"/>
        <v>3286.79</v>
      </c>
      <c r="N774" s="24">
        <v>98607</v>
      </c>
      <c r="O774" s="23" t="s">
        <v>785</v>
      </c>
      <c r="P774" s="25">
        <v>3286.79</v>
      </c>
      <c r="Q774" s="25">
        <v>0</v>
      </c>
      <c r="R774" s="26">
        <v>3286.79</v>
      </c>
    </row>
    <row r="775" spans="1:18">
      <c r="A775" s="10">
        <v>98608</v>
      </c>
      <c r="B775" t="s">
        <v>786</v>
      </c>
      <c r="C775" s="9">
        <f t="shared" si="61"/>
        <v>19080.91</v>
      </c>
      <c r="D775" s="9">
        <f t="shared" si="62"/>
        <v>0</v>
      </c>
      <c r="E775" s="7">
        <f t="shared" si="63"/>
        <v>19080.91</v>
      </c>
      <c r="F775" s="7" t="e">
        <f t="shared" si="60"/>
        <v>#REF!</v>
      </c>
      <c r="H775" s="15">
        <v>98608</v>
      </c>
      <c r="I775" s="14" t="s">
        <v>786</v>
      </c>
      <c r="J775" s="16">
        <v>19080.91</v>
      </c>
      <c r="K775" s="16">
        <v>0</v>
      </c>
      <c r="L775" s="17">
        <f t="shared" si="59"/>
        <v>19080.91</v>
      </c>
      <c r="N775" s="24">
        <v>98608</v>
      </c>
      <c r="O775" s="23" t="s">
        <v>786</v>
      </c>
      <c r="P775" s="25">
        <v>19080.91</v>
      </c>
      <c r="Q775" s="25">
        <v>0</v>
      </c>
      <c r="R775" s="26">
        <v>19080.91</v>
      </c>
    </row>
    <row r="776" spans="1:18">
      <c r="A776" s="10">
        <v>98611</v>
      </c>
      <c r="B776" t="s">
        <v>787</v>
      </c>
      <c r="C776" s="9">
        <f t="shared" si="61"/>
        <v>52432.55816</v>
      </c>
      <c r="D776" s="9">
        <f t="shared" si="62"/>
        <v>0</v>
      </c>
      <c r="E776" s="7">
        <f t="shared" si="63"/>
        <v>52432.55816</v>
      </c>
      <c r="F776" s="7" t="e">
        <f t="shared" si="60"/>
        <v>#REF!</v>
      </c>
      <c r="H776" s="15">
        <v>98611</v>
      </c>
      <c r="I776" s="14" t="s">
        <v>787</v>
      </c>
      <c r="J776" s="16">
        <v>53244.76</v>
      </c>
      <c r="K776" s="16">
        <v>0</v>
      </c>
      <c r="L776" s="17">
        <f t="shared" si="59"/>
        <v>53244.76</v>
      </c>
      <c r="N776" s="24">
        <v>98611</v>
      </c>
      <c r="O776" s="23" t="s">
        <v>787</v>
      </c>
      <c r="P776" s="25">
        <v>52432.55816</v>
      </c>
      <c r="Q776" s="25">
        <v>0</v>
      </c>
      <c r="R776" s="26">
        <v>52432.55816</v>
      </c>
    </row>
    <row r="777" spans="1:18">
      <c r="A777" s="10">
        <v>98621</v>
      </c>
      <c r="B777" t="s">
        <v>788</v>
      </c>
      <c r="C777" s="9">
        <f t="shared" si="61"/>
        <v>43884.426903999993</v>
      </c>
      <c r="D777" s="9">
        <f t="shared" si="62"/>
        <v>0</v>
      </c>
      <c r="E777" s="7">
        <f t="shared" si="63"/>
        <v>43884.426903999993</v>
      </c>
      <c r="F777" s="7" t="e">
        <f t="shared" si="60"/>
        <v>#REF!</v>
      </c>
      <c r="H777" s="15">
        <v>98621</v>
      </c>
      <c r="I777" s="14" t="s">
        <v>788</v>
      </c>
      <c r="J777" s="16">
        <v>44461.05999999999</v>
      </c>
      <c r="K777" s="16">
        <v>0</v>
      </c>
      <c r="L777" s="17">
        <f t="shared" si="59"/>
        <v>44461.05999999999</v>
      </c>
      <c r="N777" s="24">
        <v>98621</v>
      </c>
      <c r="O777" s="23" t="s">
        <v>788</v>
      </c>
      <c r="P777" s="25">
        <v>43884.426903999993</v>
      </c>
      <c r="Q777" s="25">
        <v>0</v>
      </c>
      <c r="R777" s="26">
        <v>43884.426903999993</v>
      </c>
    </row>
    <row r="778" spans="1:18">
      <c r="A778" s="10">
        <v>98627</v>
      </c>
      <c r="B778" t="s">
        <v>789</v>
      </c>
      <c r="C778" s="9">
        <f t="shared" si="61"/>
        <v>2287.8799999999997</v>
      </c>
      <c r="D778" s="9">
        <f t="shared" si="62"/>
        <v>0</v>
      </c>
      <c r="E778" s="7">
        <f t="shared" si="63"/>
        <v>2287.8799999999997</v>
      </c>
      <c r="F778" s="7" t="e">
        <f t="shared" si="60"/>
        <v>#REF!</v>
      </c>
      <c r="H778" s="15">
        <v>98627</v>
      </c>
      <c r="I778" s="14" t="s">
        <v>789</v>
      </c>
      <c r="J778" s="16">
        <v>2287.8799999999997</v>
      </c>
      <c r="K778" s="16">
        <v>0</v>
      </c>
      <c r="L778" s="17">
        <f t="shared" si="59"/>
        <v>2287.8799999999997</v>
      </c>
      <c r="N778" s="24">
        <v>98627</v>
      </c>
      <c r="O778" s="23" t="s">
        <v>789</v>
      </c>
      <c r="P778" s="25">
        <v>2287.8799999999997</v>
      </c>
      <c r="Q778" s="25">
        <v>0</v>
      </c>
      <c r="R778" s="26">
        <v>2287.8799999999997</v>
      </c>
    </row>
    <row r="779" spans="1:18">
      <c r="A779" s="10">
        <v>98631</v>
      </c>
      <c r="B779" t="s">
        <v>790</v>
      </c>
      <c r="C779" s="9">
        <f t="shared" si="61"/>
        <v>434225.3448720001</v>
      </c>
      <c r="D779" s="9">
        <f t="shared" si="62"/>
        <v>0</v>
      </c>
      <c r="E779" s="7">
        <f t="shared" si="63"/>
        <v>434225.3448720001</v>
      </c>
      <c r="F779" s="7" t="e">
        <f t="shared" si="60"/>
        <v>#REF!</v>
      </c>
      <c r="H779" s="15">
        <v>98631</v>
      </c>
      <c r="I779" s="14" t="s">
        <v>790</v>
      </c>
      <c r="J779" s="16">
        <v>438523.87000000005</v>
      </c>
      <c r="K779" s="16">
        <v>0</v>
      </c>
      <c r="L779" s="17">
        <f t="shared" ref="L779:L843" si="64">J779+K779</f>
        <v>438523.87000000005</v>
      </c>
      <c r="N779" s="24">
        <v>98631</v>
      </c>
      <c r="O779" s="23" t="s">
        <v>790</v>
      </c>
      <c r="P779" s="25">
        <v>434225.3448720001</v>
      </c>
      <c r="Q779" s="25">
        <v>0</v>
      </c>
      <c r="R779" s="26">
        <v>434225.3448720001</v>
      </c>
    </row>
    <row r="780" spans="1:18">
      <c r="A780" s="10">
        <v>98637</v>
      </c>
      <c r="B780" t="s">
        <v>791</v>
      </c>
      <c r="C780" s="9">
        <f t="shared" si="61"/>
        <v>13381.4</v>
      </c>
      <c r="D780" s="9">
        <f t="shared" si="62"/>
        <v>0</v>
      </c>
      <c r="E780" s="7">
        <f t="shared" si="63"/>
        <v>13381.4</v>
      </c>
      <c r="F780" s="7" t="e">
        <f t="shared" si="60"/>
        <v>#REF!</v>
      </c>
      <c r="H780" s="15">
        <v>98637</v>
      </c>
      <c r="I780" s="14" t="s">
        <v>791</v>
      </c>
      <c r="J780" s="16">
        <v>13381.4</v>
      </c>
      <c r="K780" s="16">
        <v>0</v>
      </c>
      <c r="L780" s="17">
        <f t="shared" si="64"/>
        <v>13381.4</v>
      </c>
      <c r="N780" s="24">
        <v>98637</v>
      </c>
      <c r="O780" s="23" t="s">
        <v>791</v>
      </c>
      <c r="P780" s="25">
        <v>13381.4</v>
      </c>
      <c r="Q780" s="25">
        <v>0</v>
      </c>
      <c r="R780" s="26">
        <v>13381.4</v>
      </c>
    </row>
    <row r="781" spans="1:18">
      <c r="A781" s="10">
        <v>98641</v>
      </c>
      <c r="B781" t="s">
        <v>792</v>
      </c>
      <c r="C781" s="9">
        <f t="shared" si="61"/>
        <v>129194.33385599998</v>
      </c>
      <c r="D781" s="9">
        <f t="shared" si="62"/>
        <v>0</v>
      </c>
      <c r="E781" s="7">
        <f t="shared" si="63"/>
        <v>129194.33385599998</v>
      </c>
      <c r="F781" s="7" t="e">
        <f t="shared" si="60"/>
        <v>#REF!</v>
      </c>
      <c r="H781" s="15">
        <v>98641</v>
      </c>
      <c r="I781" s="14" t="s">
        <v>792</v>
      </c>
      <c r="J781" s="16">
        <v>130804.47999999998</v>
      </c>
      <c r="K781" s="16">
        <v>0</v>
      </c>
      <c r="L781" s="17">
        <f t="shared" si="64"/>
        <v>130804.47999999998</v>
      </c>
      <c r="N781" s="24">
        <v>98641</v>
      </c>
      <c r="O781" s="23" t="s">
        <v>792</v>
      </c>
      <c r="P781" s="25">
        <v>129194.33385599998</v>
      </c>
      <c r="Q781" s="25">
        <v>0</v>
      </c>
      <c r="R781" s="26">
        <v>129194.33385599998</v>
      </c>
    </row>
    <row r="782" spans="1:18">
      <c r="A782" s="10">
        <v>98647</v>
      </c>
      <c r="B782" t="s">
        <v>793</v>
      </c>
      <c r="C782" s="9">
        <f t="shared" si="61"/>
        <v>8523.07</v>
      </c>
      <c r="D782" s="9">
        <f t="shared" si="62"/>
        <v>0</v>
      </c>
      <c r="E782" s="7">
        <f t="shared" si="63"/>
        <v>8523.07</v>
      </c>
      <c r="F782" s="7" t="e">
        <f t="shared" si="60"/>
        <v>#REF!</v>
      </c>
      <c r="H782" s="15">
        <v>98647</v>
      </c>
      <c r="I782" s="14" t="s">
        <v>793</v>
      </c>
      <c r="J782" s="16">
        <v>8523.07</v>
      </c>
      <c r="K782" s="16">
        <v>0</v>
      </c>
      <c r="L782" s="17">
        <f t="shared" si="64"/>
        <v>8523.07</v>
      </c>
      <c r="N782" s="24">
        <v>98647</v>
      </c>
      <c r="O782" s="23" t="s">
        <v>793</v>
      </c>
      <c r="P782" s="25">
        <v>8523.07</v>
      </c>
      <c r="Q782" s="25">
        <v>0</v>
      </c>
      <c r="R782" s="26">
        <v>8523.07</v>
      </c>
    </row>
    <row r="783" spans="1:18">
      <c r="A783" s="10">
        <v>98701</v>
      </c>
      <c r="B783" t="s">
        <v>794</v>
      </c>
      <c r="C783" s="9">
        <f t="shared" si="61"/>
        <v>430925.46162400005</v>
      </c>
      <c r="D783" s="9">
        <f t="shared" si="62"/>
        <v>0</v>
      </c>
      <c r="E783" s="7">
        <f t="shared" si="63"/>
        <v>430925.46162400005</v>
      </c>
      <c r="F783" s="7" t="e">
        <f t="shared" si="60"/>
        <v>#REF!</v>
      </c>
      <c r="H783" s="15">
        <v>98701</v>
      </c>
      <c r="I783" s="14" t="s">
        <v>794</v>
      </c>
      <c r="J783" s="16">
        <v>432932.87000000005</v>
      </c>
      <c r="K783" s="16">
        <v>0</v>
      </c>
      <c r="L783" s="17">
        <f t="shared" si="64"/>
        <v>432932.87000000005</v>
      </c>
      <c r="N783" s="24">
        <v>98701</v>
      </c>
      <c r="O783" s="23" t="s">
        <v>794</v>
      </c>
      <c r="P783" s="25">
        <v>430925.46162400005</v>
      </c>
      <c r="Q783" s="25">
        <v>0</v>
      </c>
      <c r="R783" s="26">
        <v>430925.46162400005</v>
      </c>
    </row>
    <row r="784" spans="1:18">
      <c r="A784" s="10">
        <v>98711</v>
      </c>
      <c r="B784" t="s">
        <v>795</v>
      </c>
      <c r="C784" s="9">
        <f t="shared" si="61"/>
        <v>59743.937416000001</v>
      </c>
      <c r="D784" s="9">
        <f t="shared" si="62"/>
        <v>0</v>
      </c>
      <c r="E784" s="7">
        <f t="shared" si="63"/>
        <v>59743.937416000001</v>
      </c>
      <c r="F784" s="7" t="e">
        <f t="shared" si="60"/>
        <v>#REF!</v>
      </c>
      <c r="H784" s="15">
        <v>98711</v>
      </c>
      <c r="I784" s="14" t="s">
        <v>795</v>
      </c>
      <c r="J784" s="16">
        <v>60339.510000000009</v>
      </c>
      <c r="K784" s="16">
        <v>0</v>
      </c>
      <c r="L784" s="17">
        <f t="shared" si="64"/>
        <v>60339.510000000009</v>
      </c>
      <c r="N784" s="24">
        <v>98711</v>
      </c>
      <c r="O784" s="23" t="s">
        <v>795</v>
      </c>
      <c r="P784" s="25">
        <v>59743.937416000001</v>
      </c>
      <c r="Q784" s="25">
        <v>0</v>
      </c>
      <c r="R784" s="26">
        <v>59743.937416000001</v>
      </c>
    </row>
    <row r="785" spans="1:18">
      <c r="A785" s="10">
        <v>98717</v>
      </c>
      <c r="B785" t="s">
        <v>796</v>
      </c>
      <c r="C785" s="9">
        <f t="shared" si="61"/>
        <v>7632.41</v>
      </c>
      <c r="D785" s="9">
        <f t="shared" si="62"/>
        <v>0</v>
      </c>
      <c r="E785" s="7">
        <f t="shared" si="63"/>
        <v>7632.41</v>
      </c>
      <c r="F785" s="7" t="e">
        <f t="shared" si="60"/>
        <v>#REF!</v>
      </c>
      <c r="H785" s="15">
        <v>98717</v>
      </c>
      <c r="I785" s="14" t="s">
        <v>796</v>
      </c>
      <c r="J785" s="16">
        <v>7632.41</v>
      </c>
      <c r="K785" s="16">
        <v>0</v>
      </c>
      <c r="L785" s="17">
        <f t="shared" si="64"/>
        <v>7632.41</v>
      </c>
      <c r="N785" s="24">
        <v>98717</v>
      </c>
      <c r="O785" s="23" t="s">
        <v>796</v>
      </c>
      <c r="P785" s="25">
        <v>7632.41</v>
      </c>
      <c r="Q785" s="25">
        <v>0</v>
      </c>
      <c r="R785" s="26">
        <v>7632.41</v>
      </c>
    </row>
    <row r="786" spans="1:18">
      <c r="A786" s="10">
        <v>98801</v>
      </c>
      <c r="B786" t="s">
        <v>797</v>
      </c>
      <c r="C786" s="9">
        <f t="shared" si="61"/>
        <v>903437.71108799998</v>
      </c>
      <c r="D786" s="9">
        <f t="shared" si="62"/>
        <v>0</v>
      </c>
      <c r="E786" s="7">
        <f t="shared" si="63"/>
        <v>903437.71108799998</v>
      </c>
      <c r="F786" s="7" t="e">
        <f t="shared" si="60"/>
        <v>#REF!</v>
      </c>
      <c r="H786" s="15">
        <v>98801</v>
      </c>
      <c r="I786" s="14" t="s">
        <v>797</v>
      </c>
      <c r="J786" s="16">
        <v>909853.91</v>
      </c>
      <c r="K786" s="16">
        <v>0</v>
      </c>
      <c r="L786" s="17">
        <f t="shared" si="64"/>
        <v>909853.91</v>
      </c>
      <c r="N786" s="24">
        <v>98801</v>
      </c>
      <c r="O786" s="23" t="s">
        <v>797</v>
      </c>
      <c r="P786" s="25">
        <v>903437.71108799998</v>
      </c>
      <c r="Q786" s="25">
        <v>0</v>
      </c>
      <c r="R786" s="26">
        <v>903437.71108799998</v>
      </c>
    </row>
    <row r="787" spans="1:18">
      <c r="A787" s="10">
        <v>98811</v>
      </c>
      <c r="B787" t="s">
        <v>798</v>
      </c>
      <c r="C787" s="9">
        <f t="shared" si="61"/>
        <v>319007.50086400006</v>
      </c>
      <c r="D787" s="9">
        <f t="shared" si="62"/>
        <v>0</v>
      </c>
      <c r="E787" s="7">
        <f t="shared" si="63"/>
        <v>319007.50086400006</v>
      </c>
      <c r="F787" s="7" t="e">
        <f t="shared" si="60"/>
        <v>#REF!</v>
      </c>
      <c r="H787" s="15">
        <v>98811</v>
      </c>
      <c r="I787" s="14" t="s">
        <v>798</v>
      </c>
      <c r="J787" s="16">
        <v>322174.95</v>
      </c>
      <c r="K787" s="16">
        <v>0</v>
      </c>
      <c r="L787" s="17">
        <f t="shared" si="64"/>
        <v>322174.95</v>
      </c>
      <c r="N787" s="24">
        <v>98811</v>
      </c>
      <c r="O787" s="23" t="s">
        <v>798</v>
      </c>
      <c r="P787" s="25">
        <v>319007.50086400006</v>
      </c>
      <c r="Q787" s="25">
        <v>0</v>
      </c>
      <c r="R787" s="26">
        <v>319007.50086400006</v>
      </c>
    </row>
    <row r="788" spans="1:18">
      <c r="A788" s="10">
        <v>98817</v>
      </c>
      <c r="B788" t="s">
        <v>799</v>
      </c>
      <c r="C788" s="9">
        <f t="shared" si="61"/>
        <v>11647.79</v>
      </c>
      <c r="D788" s="9">
        <f t="shared" si="62"/>
        <v>0</v>
      </c>
      <c r="E788" s="7">
        <f t="shared" si="63"/>
        <v>11647.79</v>
      </c>
      <c r="F788" s="7" t="e">
        <f t="shared" si="60"/>
        <v>#REF!</v>
      </c>
      <c r="H788" s="15">
        <v>98817</v>
      </c>
      <c r="I788" s="14" t="s">
        <v>799</v>
      </c>
      <c r="J788" s="16">
        <v>11647.79</v>
      </c>
      <c r="K788" s="16">
        <v>0</v>
      </c>
      <c r="L788" s="17">
        <f t="shared" si="64"/>
        <v>11647.79</v>
      </c>
      <c r="N788" s="24">
        <v>98817</v>
      </c>
      <c r="O788" s="23" t="s">
        <v>799</v>
      </c>
      <c r="P788" s="25">
        <v>11647.79</v>
      </c>
      <c r="Q788" s="25">
        <v>0</v>
      </c>
      <c r="R788" s="26">
        <v>11647.79</v>
      </c>
    </row>
    <row r="789" spans="1:18">
      <c r="A789" s="10">
        <v>98901</v>
      </c>
      <c r="B789" t="s">
        <v>800</v>
      </c>
      <c r="C789" s="9">
        <f t="shared" si="61"/>
        <v>135364.70524000001</v>
      </c>
      <c r="D789" s="9">
        <f t="shared" si="62"/>
        <v>0</v>
      </c>
      <c r="E789" s="7">
        <f t="shared" si="63"/>
        <v>135364.70524000001</v>
      </c>
      <c r="F789" s="7" t="e">
        <f t="shared" si="60"/>
        <v>#REF!</v>
      </c>
      <c r="H789" s="15">
        <v>98901</v>
      </c>
      <c r="I789" s="14" t="s">
        <v>800</v>
      </c>
      <c r="J789" s="16">
        <v>136278.57</v>
      </c>
      <c r="K789" s="16">
        <v>0</v>
      </c>
      <c r="L789" s="17">
        <f t="shared" si="64"/>
        <v>136278.57</v>
      </c>
      <c r="N789" s="24">
        <v>98901</v>
      </c>
      <c r="O789" s="23" t="s">
        <v>800</v>
      </c>
      <c r="P789" s="25">
        <v>135364.70524000001</v>
      </c>
      <c r="Q789" s="25">
        <v>0</v>
      </c>
      <c r="R789" s="26">
        <v>135364.70524000001</v>
      </c>
    </row>
    <row r="790" spans="1:18">
      <c r="A790" s="10">
        <v>98904</v>
      </c>
      <c r="B790" t="s">
        <v>801</v>
      </c>
      <c r="C790" s="9">
        <f t="shared" si="61"/>
        <v>1050.24</v>
      </c>
      <c r="D790" s="9">
        <f t="shared" si="62"/>
        <v>0</v>
      </c>
      <c r="E790" s="7">
        <f t="shared" si="63"/>
        <v>1050.24</v>
      </c>
      <c r="F790" s="7" t="e">
        <f t="shared" si="60"/>
        <v>#REF!</v>
      </c>
      <c r="H790" s="15">
        <v>98904</v>
      </c>
      <c r="I790" s="14" t="s">
        <v>801</v>
      </c>
      <c r="J790" s="16">
        <v>1050.24</v>
      </c>
      <c r="K790" s="16">
        <v>0</v>
      </c>
      <c r="L790" s="17">
        <f t="shared" si="64"/>
        <v>1050.24</v>
      </c>
      <c r="N790" s="24">
        <v>98904</v>
      </c>
      <c r="O790" s="23" t="s">
        <v>801</v>
      </c>
      <c r="P790" s="25">
        <v>1050.24</v>
      </c>
      <c r="Q790" s="25">
        <v>0</v>
      </c>
      <c r="R790" s="26">
        <v>1050.24</v>
      </c>
    </row>
    <row r="791" spans="1:18">
      <c r="A791" s="10">
        <v>98911</v>
      </c>
      <c r="B791" t="s">
        <v>802</v>
      </c>
      <c r="C791" s="9">
        <f t="shared" si="61"/>
        <v>15788.049999999996</v>
      </c>
      <c r="D791" s="9">
        <f t="shared" si="62"/>
        <v>0</v>
      </c>
      <c r="E791" s="7">
        <f t="shared" si="63"/>
        <v>15788.049999999996</v>
      </c>
      <c r="F791" s="7" t="e">
        <f t="shared" si="60"/>
        <v>#REF!</v>
      </c>
      <c r="H791" s="15">
        <v>98911</v>
      </c>
      <c r="I791" s="14" t="s">
        <v>802</v>
      </c>
      <c r="J791" s="16">
        <v>15788.049999999996</v>
      </c>
      <c r="K791" s="16">
        <v>0</v>
      </c>
      <c r="L791" s="17">
        <f t="shared" si="64"/>
        <v>15788.049999999996</v>
      </c>
      <c r="N791" s="24">
        <v>98911</v>
      </c>
      <c r="O791" s="23" t="s">
        <v>802</v>
      </c>
      <c r="P791" s="25">
        <v>15788.049999999996</v>
      </c>
      <c r="Q791" s="25">
        <v>0</v>
      </c>
      <c r="R791" s="26">
        <v>15788.049999999996</v>
      </c>
    </row>
    <row r="792" spans="1:18">
      <c r="A792" s="10">
        <v>99001</v>
      </c>
      <c r="B792" t="s">
        <v>803</v>
      </c>
      <c r="C792" s="9">
        <f t="shared" si="61"/>
        <v>2811379.138392</v>
      </c>
      <c r="D792" s="9">
        <f t="shared" si="62"/>
        <v>0</v>
      </c>
      <c r="E792" s="7">
        <f t="shared" si="63"/>
        <v>2811379.138392</v>
      </c>
      <c r="F792" s="7" t="e">
        <f t="shared" si="60"/>
        <v>#REF!</v>
      </c>
      <c r="H792" s="15">
        <v>99001</v>
      </c>
      <c r="I792" s="14" t="s">
        <v>803</v>
      </c>
      <c r="J792" s="16">
        <v>2833810</v>
      </c>
      <c r="K792" s="16">
        <v>0</v>
      </c>
      <c r="L792" s="17">
        <f t="shared" si="64"/>
        <v>2833810</v>
      </c>
      <c r="N792" s="24">
        <v>99001</v>
      </c>
      <c r="O792" s="23" t="s">
        <v>803</v>
      </c>
      <c r="P792" s="25">
        <v>2811379.138392</v>
      </c>
      <c r="Q792" s="25">
        <v>0</v>
      </c>
      <c r="R792" s="26">
        <v>2811379.138392</v>
      </c>
    </row>
    <row r="793" spans="1:18">
      <c r="A793" s="10">
        <v>99011</v>
      </c>
      <c r="B793" t="s">
        <v>804</v>
      </c>
      <c r="C793" s="9">
        <f t="shared" si="61"/>
        <v>1604437.3171679999</v>
      </c>
      <c r="D793" s="9">
        <f t="shared" si="62"/>
        <v>0</v>
      </c>
      <c r="E793" s="7">
        <f t="shared" si="63"/>
        <v>1604437.3171679999</v>
      </c>
      <c r="F793" s="7" t="e">
        <f t="shared" si="60"/>
        <v>#REF!</v>
      </c>
      <c r="H793" s="15">
        <v>99011</v>
      </c>
      <c r="I793" s="14" t="s">
        <v>804</v>
      </c>
      <c r="J793" s="16">
        <v>1616763.29</v>
      </c>
      <c r="K793" s="16">
        <v>0</v>
      </c>
      <c r="L793" s="17">
        <f t="shared" si="64"/>
        <v>1616763.29</v>
      </c>
      <c r="N793" s="24">
        <v>99011</v>
      </c>
      <c r="O793" s="23" t="s">
        <v>804</v>
      </c>
      <c r="P793" s="25">
        <v>1604437.3171679999</v>
      </c>
      <c r="Q793" s="25">
        <v>0</v>
      </c>
      <c r="R793" s="26">
        <v>1604437.3171679999</v>
      </c>
    </row>
    <row r="794" spans="1:18">
      <c r="A794" s="10">
        <v>99013</v>
      </c>
      <c r="B794" t="s">
        <v>805</v>
      </c>
      <c r="C794" s="9">
        <f t="shared" si="61"/>
        <v>27660.699999999997</v>
      </c>
      <c r="D794" s="9">
        <f t="shared" si="62"/>
        <v>0</v>
      </c>
      <c r="E794" s="7">
        <f t="shared" si="63"/>
        <v>27660.699999999997</v>
      </c>
      <c r="F794" s="7" t="e">
        <f t="shared" si="60"/>
        <v>#REF!</v>
      </c>
      <c r="H794" s="15">
        <v>99013</v>
      </c>
      <c r="I794" s="14" t="s">
        <v>805</v>
      </c>
      <c r="J794" s="16">
        <v>27660.699999999997</v>
      </c>
      <c r="K794" s="16">
        <v>0</v>
      </c>
      <c r="L794" s="17">
        <f t="shared" si="64"/>
        <v>27660.699999999997</v>
      </c>
      <c r="N794" s="24">
        <v>99013</v>
      </c>
      <c r="O794" s="23" t="s">
        <v>805</v>
      </c>
      <c r="P794" s="25">
        <v>27660.699999999997</v>
      </c>
      <c r="Q794" s="25">
        <v>0</v>
      </c>
      <c r="R794" s="26">
        <v>27660.699999999997</v>
      </c>
    </row>
    <row r="795" spans="1:18">
      <c r="A795" s="10">
        <v>99017</v>
      </c>
      <c r="B795" t="s">
        <v>806</v>
      </c>
      <c r="C795" s="9">
        <f t="shared" si="61"/>
        <v>15139.91</v>
      </c>
      <c r="D795" s="9">
        <f t="shared" si="62"/>
        <v>0</v>
      </c>
      <c r="E795" s="7">
        <f t="shared" si="63"/>
        <v>15139.91</v>
      </c>
      <c r="F795" s="7" t="e">
        <f t="shared" si="60"/>
        <v>#REF!</v>
      </c>
      <c r="H795" s="15">
        <v>99017</v>
      </c>
      <c r="I795" s="14" t="s">
        <v>806</v>
      </c>
      <c r="J795" s="16">
        <v>15139.91</v>
      </c>
      <c r="K795" s="16">
        <v>0</v>
      </c>
      <c r="L795" s="17">
        <f t="shared" si="64"/>
        <v>15139.91</v>
      </c>
      <c r="N795" s="24">
        <v>99017</v>
      </c>
      <c r="O795" s="23" t="s">
        <v>806</v>
      </c>
      <c r="P795" s="25">
        <v>15139.91</v>
      </c>
      <c r="Q795" s="25">
        <v>0</v>
      </c>
      <c r="R795" s="26">
        <v>15139.91</v>
      </c>
    </row>
    <row r="796" spans="1:18">
      <c r="A796" s="10">
        <v>99021</v>
      </c>
      <c r="B796" t="s">
        <v>807</v>
      </c>
      <c r="C796" s="9">
        <f t="shared" si="61"/>
        <v>53622.861360000003</v>
      </c>
      <c r="D796" s="9">
        <f t="shared" si="62"/>
        <v>0</v>
      </c>
      <c r="E796" s="7">
        <f t="shared" si="63"/>
        <v>53622.861360000003</v>
      </c>
      <c r="F796" s="7" t="e">
        <f t="shared" si="60"/>
        <v>#REF!</v>
      </c>
      <c r="H796" s="15">
        <v>99021</v>
      </c>
      <c r="I796" s="14" t="s">
        <v>807</v>
      </c>
      <c r="J796" s="16">
        <v>54484.639999999999</v>
      </c>
      <c r="K796" s="16">
        <v>0</v>
      </c>
      <c r="L796" s="17">
        <f t="shared" si="64"/>
        <v>54484.639999999999</v>
      </c>
      <c r="N796" s="24">
        <v>99021</v>
      </c>
      <c r="O796" s="23" t="s">
        <v>807</v>
      </c>
      <c r="P796" s="25">
        <v>53622.861360000003</v>
      </c>
      <c r="Q796" s="25">
        <v>0</v>
      </c>
      <c r="R796" s="26">
        <v>53622.861360000003</v>
      </c>
    </row>
    <row r="797" spans="1:18">
      <c r="A797" s="10">
        <v>99022</v>
      </c>
      <c r="B797" t="s">
        <v>808</v>
      </c>
      <c r="C797" s="9">
        <f t="shared" si="61"/>
        <v>6152.3799999999974</v>
      </c>
      <c r="D797" s="9">
        <f t="shared" si="62"/>
        <v>4090.0299999999988</v>
      </c>
      <c r="E797" s="7">
        <f t="shared" si="63"/>
        <v>10242.409999999996</v>
      </c>
      <c r="F797" s="7" t="e">
        <f t="shared" si="60"/>
        <v>#REF!</v>
      </c>
      <c r="H797" s="15">
        <v>99022</v>
      </c>
      <c r="I797" s="14" t="s">
        <v>808</v>
      </c>
      <c r="J797" s="16">
        <v>6152.3799999999974</v>
      </c>
      <c r="K797" s="16">
        <v>4090.0299999999988</v>
      </c>
      <c r="L797" s="17">
        <f t="shared" si="64"/>
        <v>10242.409999999996</v>
      </c>
      <c r="N797" s="24">
        <v>99022</v>
      </c>
      <c r="O797" s="23" t="s">
        <v>808</v>
      </c>
      <c r="P797" s="25">
        <v>6152.3799999999974</v>
      </c>
      <c r="Q797" s="25">
        <v>4090.0299999999988</v>
      </c>
      <c r="R797" s="26">
        <v>10242.409999999996</v>
      </c>
    </row>
    <row r="798" spans="1:18">
      <c r="A798" s="10">
        <v>99031</v>
      </c>
      <c r="B798" t="s">
        <v>809</v>
      </c>
      <c r="C798" s="9">
        <f t="shared" si="61"/>
        <v>44941.302144000001</v>
      </c>
      <c r="D798" s="9">
        <f t="shared" si="62"/>
        <v>0</v>
      </c>
      <c r="E798" s="7">
        <f t="shared" si="63"/>
        <v>44941.302144000001</v>
      </c>
      <c r="F798" s="7" t="e">
        <f t="shared" si="60"/>
        <v>#REF!</v>
      </c>
      <c r="H798" s="15">
        <v>99031</v>
      </c>
      <c r="I798" s="14" t="s">
        <v>809</v>
      </c>
      <c r="J798" s="16">
        <v>45620.55</v>
      </c>
      <c r="K798" s="16">
        <v>0</v>
      </c>
      <c r="L798" s="17">
        <f t="shared" si="64"/>
        <v>45620.55</v>
      </c>
      <c r="N798" s="24">
        <v>99031</v>
      </c>
      <c r="O798" s="23" t="s">
        <v>809</v>
      </c>
      <c r="P798" s="25">
        <v>44941.302144000001</v>
      </c>
      <c r="Q798" s="25">
        <v>0</v>
      </c>
      <c r="R798" s="26">
        <v>44941.302144000001</v>
      </c>
    </row>
    <row r="799" spans="1:18">
      <c r="A799" s="10">
        <v>99041</v>
      </c>
      <c r="B799" t="s">
        <v>810</v>
      </c>
      <c r="C799" s="9">
        <f t="shared" si="61"/>
        <v>163236.18205600002</v>
      </c>
      <c r="D799" s="9">
        <f t="shared" si="62"/>
        <v>0</v>
      </c>
      <c r="E799" s="7">
        <f t="shared" si="63"/>
        <v>163236.18205600002</v>
      </c>
      <c r="F799" s="7" t="e">
        <f t="shared" si="60"/>
        <v>#REF!</v>
      </c>
      <c r="H799" s="15">
        <v>99041</v>
      </c>
      <c r="I799" s="14" t="s">
        <v>810</v>
      </c>
      <c r="J799" s="16">
        <v>165558.84</v>
      </c>
      <c r="K799" s="16">
        <v>0</v>
      </c>
      <c r="L799" s="17">
        <f t="shared" si="64"/>
        <v>165558.84</v>
      </c>
      <c r="N799" s="24">
        <v>99041</v>
      </c>
      <c r="O799" s="23" t="s">
        <v>810</v>
      </c>
      <c r="P799" s="25">
        <v>163236.18205600002</v>
      </c>
      <c r="Q799" s="25">
        <v>0</v>
      </c>
      <c r="R799" s="26">
        <v>163236.18205600002</v>
      </c>
    </row>
    <row r="800" spans="1:18">
      <c r="A800" s="10">
        <v>99047</v>
      </c>
      <c r="B800" t="s">
        <v>811</v>
      </c>
      <c r="C800" s="9">
        <f t="shared" si="61"/>
        <v>8949.98</v>
      </c>
      <c r="D800" s="9">
        <f t="shared" si="62"/>
        <v>0</v>
      </c>
      <c r="E800" s="7">
        <f t="shared" si="63"/>
        <v>8949.98</v>
      </c>
      <c r="F800" s="7" t="e">
        <f t="shared" si="60"/>
        <v>#REF!</v>
      </c>
      <c r="H800" s="15">
        <v>99047</v>
      </c>
      <c r="I800" s="14" t="s">
        <v>811</v>
      </c>
      <c r="J800" s="16">
        <v>8949.98</v>
      </c>
      <c r="K800" s="16">
        <v>0</v>
      </c>
      <c r="L800" s="17">
        <f t="shared" si="64"/>
        <v>8949.98</v>
      </c>
      <c r="N800" s="24">
        <v>99047</v>
      </c>
      <c r="O800" s="23" t="s">
        <v>811</v>
      </c>
      <c r="P800" s="25">
        <v>8949.98</v>
      </c>
      <c r="Q800" s="25">
        <v>0</v>
      </c>
      <c r="R800" s="26">
        <v>8949.98</v>
      </c>
    </row>
    <row r="801" spans="1:18">
      <c r="A801" s="10">
        <v>99051</v>
      </c>
      <c r="B801" t="s">
        <v>812</v>
      </c>
      <c r="C801" s="9">
        <f t="shared" si="61"/>
        <v>107186.19</v>
      </c>
      <c r="D801" s="9">
        <f t="shared" si="62"/>
        <v>0</v>
      </c>
      <c r="E801" s="7">
        <f t="shared" si="63"/>
        <v>107186.19</v>
      </c>
      <c r="F801" s="7" t="e">
        <f t="shared" si="60"/>
        <v>#REF!</v>
      </c>
      <c r="H801" s="15">
        <v>99051</v>
      </c>
      <c r="I801" s="14" t="s">
        <v>812</v>
      </c>
      <c r="J801" s="16">
        <v>107186.19</v>
      </c>
      <c r="K801" s="16">
        <v>0</v>
      </c>
      <c r="L801" s="17">
        <f t="shared" si="64"/>
        <v>107186.19</v>
      </c>
      <c r="N801" s="24">
        <v>99051</v>
      </c>
      <c r="O801" s="23" t="s">
        <v>812</v>
      </c>
      <c r="P801" s="25">
        <v>107186.19</v>
      </c>
      <c r="Q801" s="25">
        <v>0</v>
      </c>
      <c r="R801" s="26">
        <v>107186.19</v>
      </c>
    </row>
    <row r="802" spans="1:18">
      <c r="A802" s="10">
        <v>99061</v>
      </c>
      <c r="B802" t="s">
        <v>813</v>
      </c>
      <c r="C802" s="9">
        <f t="shared" si="61"/>
        <v>2886.5500000000006</v>
      </c>
      <c r="D802" s="9">
        <f t="shared" si="62"/>
        <v>2412.9400000000005</v>
      </c>
      <c r="E802" s="7">
        <f t="shared" si="63"/>
        <v>5299.4900000000016</v>
      </c>
      <c r="F802" s="7" t="e">
        <f t="shared" si="60"/>
        <v>#REF!</v>
      </c>
      <c r="H802" s="15">
        <v>99061</v>
      </c>
      <c r="I802" s="14" t="s">
        <v>813</v>
      </c>
      <c r="J802" s="16">
        <v>2886.5500000000006</v>
      </c>
      <c r="K802" s="16">
        <v>2412.9400000000005</v>
      </c>
      <c r="L802" s="17">
        <f t="shared" si="64"/>
        <v>5299.4900000000016</v>
      </c>
      <c r="N802" s="24">
        <v>99061</v>
      </c>
      <c r="O802" s="23" t="s">
        <v>813</v>
      </c>
      <c r="P802" s="25">
        <v>2886.5500000000006</v>
      </c>
      <c r="Q802" s="25">
        <v>2412.9400000000005</v>
      </c>
      <c r="R802" s="26">
        <v>5299.4900000000016</v>
      </c>
    </row>
    <row r="803" spans="1:18">
      <c r="A803" s="10">
        <v>99071</v>
      </c>
      <c r="B803" t="s">
        <v>814</v>
      </c>
      <c r="C803" s="9">
        <f t="shared" si="61"/>
        <v>13753.099999999999</v>
      </c>
      <c r="D803" s="9">
        <f t="shared" si="62"/>
        <v>5855.19</v>
      </c>
      <c r="E803" s="7">
        <f t="shared" si="63"/>
        <v>19608.289999999997</v>
      </c>
      <c r="F803" s="7" t="e">
        <f t="shared" si="60"/>
        <v>#REF!</v>
      </c>
      <c r="H803" s="15">
        <v>99071</v>
      </c>
      <c r="I803" s="14" t="s">
        <v>814</v>
      </c>
      <c r="J803" s="16">
        <v>13753.099999999999</v>
      </c>
      <c r="K803" s="16">
        <v>5855.19</v>
      </c>
      <c r="L803" s="17">
        <f t="shared" si="64"/>
        <v>19608.289999999997</v>
      </c>
      <c r="N803" s="24">
        <v>99071</v>
      </c>
      <c r="O803" s="23" t="s">
        <v>814</v>
      </c>
      <c r="P803" s="25">
        <v>13753.099999999999</v>
      </c>
      <c r="Q803" s="25">
        <v>5855.19</v>
      </c>
      <c r="R803" s="26">
        <v>19608.289999999997</v>
      </c>
    </row>
    <row r="804" spans="1:18">
      <c r="A804" s="10">
        <v>99081</v>
      </c>
      <c r="B804" t="s">
        <v>815</v>
      </c>
      <c r="C804" s="9">
        <f t="shared" si="61"/>
        <v>8061.4799999999987</v>
      </c>
      <c r="D804" s="9">
        <f t="shared" si="62"/>
        <v>1584.9099999999996</v>
      </c>
      <c r="E804" s="7">
        <f t="shared" si="63"/>
        <v>9646.3899999999976</v>
      </c>
      <c r="F804" s="7" t="e">
        <f t="shared" si="60"/>
        <v>#REF!</v>
      </c>
      <c r="H804" s="15">
        <v>99081</v>
      </c>
      <c r="I804" s="14" t="s">
        <v>815</v>
      </c>
      <c r="J804" s="16">
        <v>8061.4799999999987</v>
      </c>
      <c r="K804" s="16">
        <v>1584.9099999999996</v>
      </c>
      <c r="L804" s="17">
        <f t="shared" si="64"/>
        <v>9646.3899999999976</v>
      </c>
      <c r="N804" s="24">
        <v>99081</v>
      </c>
      <c r="O804" s="23" t="s">
        <v>815</v>
      </c>
      <c r="P804" s="25">
        <v>8061.4799999999987</v>
      </c>
      <c r="Q804" s="25">
        <v>1584.9099999999996</v>
      </c>
      <c r="R804" s="26">
        <v>9646.3899999999976</v>
      </c>
    </row>
    <row r="805" spans="1:18">
      <c r="A805" s="10">
        <v>99091</v>
      </c>
      <c r="B805" t="s">
        <v>816</v>
      </c>
      <c r="C805" s="9">
        <f t="shared" si="61"/>
        <v>4640.62</v>
      </c>
      <c r="D805" s="9">
        <f t="shared" si="62"/>
        <v>39.379999999999995</v>
      </c>
      <c r="E805" s="7">
        <f t="shared" si="63"/>
        <v>4680</v>
      </c>
      <c r="F805" s="7" t="e">
        <f t="shared" si="60"/>
        <v>#REF!</v>
      </c>
      <c r="H805" s="15">
        <v>99091</v>
      </c>
      <c r="I805" s="14" t="s">
        <v>816</v>
      </c>
      <c r="J805" s="16">
        <v>4640.62</v>
      </c>
      <c r="K805" s="16">
        <v>39.379999999999995</v>
      </c>
      <c r="L805" s="17">
        <f t="shared" si="64"/>
        <v>4680</v>
      </c>
      <c r="N805" s="24">
        <v>99091</v>
      </c>
      <c r="O805" s="23" t="s">
        <v>816</v>
      </c>
      <c r="P805" s="25">
        <v>4640.62</v>
      </c>
      <c r="Q805" s="25">
        <v>39.379999999999995</v>
      </c>
      <c r="R805" s="26">
        <v>4680</v>
      </c>
    </row>
    <row r="806" spans="1:18">
      <c r="A806" s="10">
        <v>99101</v>
      </c>
      <c r="B806" t="s">
        <v>817</v>
      </c>
      <c r="C806" s="9">
        <f t="shared" si="61"/>
        <v>813633.4346080001</v>
      </c>
      <c r="D806" s="9">
        <f t="shared" si="62"/>
        <v>0</v>
      </c>
      <c r="E806" s="7">
        <f t="shared" si="63"/>
        <v>813633.4346080001</v>
      </c>
      <c r="F806" s="7" t="e">
        <f t="shared" si="60"/>
        <v>#REF!</v>
      </c>
      <c r="H806" s="15">
        <v>99101</v>
      </c>
      <c r="I806" s="14" t="s">
        <v>817</v>
      </c>
      <c r="J806" s="16">
        <v>817432.73</v>
      </c>
      <c r="K806" s="16">
        <v>0</v>
      </c>
      <c r="L806" s="17">
        <f t="shared" si="64"/>
        <v>817432.73</v>
      </c>
      <c r="N806" s="24">
        <v>99101</v>
      </c>
      <c r="O806" s="23" t="s">
        <v>817</v>
      </c>
      <c r="P806" s="25">
        <v>813633.4346080001</v>
      </c>
      <c r="Q806" s="25">
        <v>0</v>
      </c>
      <c r="R806" s="26">
        <v>813633.4346080001</v>
      </c>
    </row>
    <row r="807" spans="1:18">
      <c r="A807" s="10">
        <v>99104</v>
      </c>
      <c r="B807" t="s">
        <v>818</v>
      </c>
      <c r="C807" s="9">
        <f t="shared" si="61"/>
        <v>17941.870000000003</v>
      </c>
      <c r="D807" s="9">
        <f t="shared" si="62"/>
        <v>0</v>
      </c>
      <c r="E807" s="7">
        <f t="shared" si="63"/>
        <v>17941.870000000003</v>
      </c>
      <c r="F807" s="7" t="e">
        <f t="shared" si="60"/>
        <v>#REF!</v>
      </c>
      <c r="H807" s="15">
        <v>99104</v>
      </c>
      <c r="I807" s="14" t="s">
        <v>818</v>
      </c>
      <c r="J807" s="16">
        <v>17941.870000000003</v>
      </c>
      <c r="K807" s="16">
        <v>0</v>
      </c>
      <c r="L807" s="17">
        <f t="shared" si="64"/>
        <v>17941.870000000003</v>
      </c>
      <c r="N807" s="24">
        <v>99104</v>
      </c>
      <c r="O807" s="23" t="s">
        <v>818</v>
      </c>
      <c r="P807" s="25">
        <v>17941.870000000003</v>
      </c>
      <c r="Q807" s="25">
        <v>0</v>
      </c>
      <c r="R807" s="26">
        <v>17941.870000000003</v>
      </c>
    </row>
    <row r="808" spans="1:18">
      <c r="A808" s="10">
        <v>99109</v>
      </c>
      <c r="B808" t="s">
        <v>819</v>
      </c>
      <c r="C808" s="9">
        <f t="shared" si="61"/>
        <v>48773.289999999994</v>
      </c>
      <c r="D808" s="9">
        <f t="shared" si="62"/>
        <v>0</v>
      </c>
      <c r="E808" s="7">
        <f t="shared" si="63"/>
        <v>48773.289999999994</v>
      </c>
      <c r="F808" s="7" t="e">
        <f t="shared" si="60"/>
        <v>#REF!</v>
      </c>
      <c r="H808" s="15">
        <v>99109</v>
      </c>
      <c r="I808" s="14" t="s">
        <v>819</v>
      </c>
      <c r="J808" s="16">
        <v>48773.289999999994</v>
      </c>
      <c r="K808" s="16">
        <v>0</v>
      </c>
      <c r="L808" s="17">
        <f t="shared" si="64"/>
        <v>48773.289999999994</v>
      </c>
      <c r="N808" s="24">
        <v>99109</v>
      </c>
      <c r="O808" s="23" t="s">
        <v>819</v>
      </c>
      <c r="P808" s="25">
        <v>48773.289999999994</v>
      </c>
      <c r="Q808" s="25">
        <v>0</v>
      </c>
      <c r="R808" s="26">
        <v>48773.289999999994</v>
      </c>
    </row>
    <row r="809" spans="1:18">
      <c r="A809" s="10">
        <v>99110</v>
      </c>
      <c r="B809" t="s">
        <v>820</v>
      </c>
      <c r="C809" s="9">
        <f t="shared" si="61"/>
        <v>87324.780000000013</v>
      </c>
      <c r="D809" s="9">
        <f t="shared" si="62"/>
        <v>0</v>
      </c>
      <c r="E809" s="7">
        <f t="shared" si="63"/>
        <v>87324.780000000013</v>
      </c>
      <c r="F809" s="7" t="e">
        <f t="shared" si="60"/>
        <v>#REF!</v>
      </c>
      <c r="H809" s="15">
        <v>99110</v>
      </c>
      <c r="I809" s="14" t="s">
        <v>820</v>
      </c>
      <c r="J809" s="16">
        <v>87324.780000000013</v>
      </c>
      <c r="K809" s="16">
        <v>0</v>
      </c>
      <c r="L809" s="17">
        <f t="shared" si="64"/>
        <v>87324.780000000013</v>
      </c>
      <c r="N809" s="24">
        <v>99110</v>
      </c>
      <c r="O809" s="23" t="s">
        <v>820</v>
      </c>
      <c r="P809" s="25">
        <v>87324.780000000013</v>
      </c>
      <c r="Q809" s="25">
        <v>0</v>
      </c>
      <c r="R809" s="26">
        <v>87324.780000000013</v>
      </c>
    </row>
    <row r="810" spans="1:18">
      <c r="A810" s="10">
        <v>99111</v>
      </c>
      <c r="B810" t="s">
        <v>821</v>
      </c>
      <c r="C810" s="9">
        <f t="shared" si="61"/>
        <v>514588.73347199993</v>
      </c>
      <c r="D810" s="9">
        <f t="shared" si="62"/>
        <v>0</v>
      </c>
      <c r="E810" s="7">
        <f t="shared" si="63"/>
        <v>514588.73347199993</v>
      </c>
      <c r="F810" s="7" t="e">
        <f t="shared" si="60"/>
        <v>#REF!</v>
      </c>
      <c r="H810" s="15">
        <v>99111</v>
      </c>
      <c r="I810" s="14" t="s">
        <v>821</v>
      </c>
      <c r="J810" s="16">
        <v>519991.22999999992</v>
      </c>
      <c r="K810" s="16">
        <v>0</v>
      </c>
      <c r="L810" s="17">
        <f t="shared" si="64"/>
        <v>519991.22999999992</v>
      </c>
      <c r="N810" s="24">
        <v>99111</v>
      </c>
      <c r="O810" s="23" t="s">
        <v>821</v>
      </c>
      <c r="P810" s="25">
        <v>514588.73347199993</v>
      </c>
      <c r="Q810" s="25">
        <v>0</v>
      </c>
      <c r="R810" s="26">
        <v>514588.73347199993</v>
      </c>
    </row>
    <row r="811" spans="1:18">
      <c r="A811" s="10">
        <v>99201</v>
      </c>
      <c r="B811" t="s">
        <v>822</v>
      </c>
      <c r="C811" s="9">
        <f t="shared" si="61"/>
        <v>12228224.853256</v>
      </c>
      <c r="D811" s="9">
        <f t="shared" si="62"/>
        <v>0</v>
      </c>
      <c r="E811" s="7">
        <f t="shared" si="63"/>
        <v>12228224.853256</v>
      </c>
      <c r="F811" s="7" t="e">
        <f t="shared" si="60"/>
        <v>#REF!</v>
      </c>
      <c r="H811" s="15">
        <v>99201</v>
      </c>
      <c r="I811" s="14" t="s">
        <v>822</v>
      </c>
      <c r="J811" s="16">
        <v>12282548.9</v>
      </c>
      <c r="K811" s="16">
        <v>0</v>
      </c>
      <c r="L811" s="17">
        <f t="shared" si="64"/>
        <v>12282548.9</v>
      </c>
      <c r="N811" s="24">
        <v>99201</v>
      </c>
      <c r="O811" s="23" t="s">
        <v>822</v>
      </c>
      <c r="P811" s="25">
        <v>12228224.853256</v>
      </c>
      <c r="Q811" s="25">
        <v>0</v>
      </c>
      <c r="R811" s="26">
        <v>12228224.853256</v>
      </c>
    </row>
    <row r="812" spans="1:18">
      <c r="A812" s="10">
        <v>99202</v>
      </c>
      <c r="B812" t="s">
        <v>823</v>
      </c>
      <c r="C812" s="9">
        <f t="shared" si="61"/>
        <v>869383.5665999999</v>
      </c>
      <c r="D812" s="9">
        <f t="shared" si="62"/>
        <v>0</v>
      </c>
      <c r="E812" s="7">
        <f t="shared" si="63"/>
        <v>869383.5665999999</v>
      </c>
      <c r="F812" s="7" t="e">
        <f t="shared" si="60"/>
        <v>#REF!</v>
      </c>
      <c r="H812" s="15">
        <v>99202</v>
      </c>
      <c r="I812" s="14" t="s">
        <v>823</v>
      </c>
      <c r="J812" s="16">
        <v>875814.30999999994</v>
      </c>
      <c r="K812" s="16">
        <v>0</v>
      </c>
      <c r="L812" s="17">
        <f t="shared" si="64"/>
        <v>875814.30999999994</v>
      </c>
      <c r="N812" s="24">
        <v>99202</v>
      </c>
      <c r="O812" s="23" t="s">
        <v>823</v>
      </c>
      <c r="P812" s="25">
        <v>869383.5665999999</v>
      </c>
      <c r="Q812" s="25">
        <v>0</v>
      </c>
      <c r="R812" s="26">
        <v>869383.5665999999</v>
      </c>
    </row>
    <row r="813" spans="1:18">
      <c r="A813" s="10">
        <v>99203</v>
      </c>
      <c r="B813" t="s">
        <v>824</v>
      </c>
      <c r="C813" s="9">
        <f t="shared" si="61"/>
        <v>75357.704855999997</v>
      </c>
      <c r="D813" s="9">
        <f t="shared" si="62"/>
        <v>0</v>
      </c>
      <c r="E813" s="7">
        <f t="shared" si="63"/>
        <v>75357.704855999997</v>
      </c>
      <c r="F813" s="7" t="e">
        <f t="shared" si="60"/>
        <v>#REF!</v>
      </c>
      <c r="H813" s="15">
        <v>99203</v>
      </c>
      <c r="I813" s="14" t="s">
        <v>824</v>
      </c>
      <c r="J813" s="16">
        <v>77068.94</v>
      </c>
      <c r="K813" s="16">
        <v>0</v>
      </c>
      <c r="L813" s="17">
        <f t="shared" si="64"/>
        <v>77068.94</v>
      </c>
      <c r="N813" s="24">
        <v>99203</v>
      </c>
      <c r="O813" s="23" t="s">
        <v>824</v>
      </c>
      <c r="P813" s="25">
        <v>75357.704855999997</v>
      </c>
      <c r="Q813" s="25">
        <v>0</v>
      </c>
      <c r="R813" s="26">
        <v>75357.704855999997</v>
      </c>
    </row>
    <row r="814" spans="1:18">
      <c r="A814" s="10">
        <v>99204</v>
      </c>
      <c r="B814" t="s">
        <v>825</v>
      </c>
      <c r="C814" s="9">
        <f t="shared" si="61"/>
        <v>300181.63078399992</v>
      </c>
      <c r="D814" s="9">
        <f t="shared" si="62"/>
        <v>0</v>
      </c>
      <c r="E814" s="7">
        <f t="shared" si="63"/>
        <v>300181.63078399992</v>
      </c>
      <c r="F814" s="7" t="e">
        <f t="shared" si="60"/>
        <v>#REF!</v>
      </c>
      <c r="H814" s="15">
        <v>99204</v>
      </c>
      <c r="I814" s="14" t="s">
        <v>825</v>
      </c>
      <c r="J814" s="16">
        <v>301320.03999999992</v>
      </c>
      <c r="K814" s="16">
        <v>0</v>
      </c>
      <c r="L814" s="17">
        <f t="shared" si="64"/>
        <v>301320.03999999992</v>
      </c>
      <c r="N814" s="24">
        <v>99204</v>
      </c>
      <c r="O814" s="23" t="s">
        <v>825</v>
      </c>
      <c r="P814" s="25">
        <v>300181.63078399992</v>
      </c>
      <c r="Q814" s="25">
        <v>0</v>
      </c>
      <c r="R814" s="26">
        <v>300181.63078399992</v>
      </c>
    </row>
    <row r="815" spans="1:18">
      <c r="A815" s="10">
        <v>99206</v>
      </c>
      <c r="B815" t="s">
        <v>826</v>
      </c>
      <c r="C815" s="9">
        <f t="shared" si="61"/>
        <v>627966.88632799999</v>
      </c>
      <c r="D815" s="9">
        <f t="shared" si="62"/>
        <v>472238.07000000007</v>
      </c>
      <c r="E815" s="7">
        <f t="shared" si="63"/>
        <v>1100204.9563279999</v>
      </c>
      <c r="F815" s="7" t="e">
        <f t="shared" si="60"/>
        <v>#REF!</v>
      </c>
      <c r="H815" s="15">
        <v>99206</v>
      </c>
      <c r="I815" s="14" t="s">
        <v>826</v>
      </c>
      <c r="J815" s="16">
        <v>632988.47</v>
      </c>
      <c r="K815" s="16">
        <v>472238.07000000007</v>
      </c>
      <c r="L815" s="17">
        <f t="shared" si="64"/>
        <v>1105226.54</v>
      </c>
      <c r="N815" s="24">
        <v>99206</v>
      </c>
      <c r="O815" s="23" t="s">
        <v>826</v>
      </c>
      <c r="P815" s="25">
        <v>627966.88632799999</v>
      </c>
      <c r="Q815" s="25">
        <v>472238.07000000007</v>
      </c>
      <c r="R815" s="26">
        <v>1100204.9563279999</v>
      </c>
    </row>
    <row r="816" spans="1:18">
      <c r="A816" s="10">
        <v>99207</v>
      </c>
      <c r="B816" t="s">
        <v>827</v>
      </c>
      <c r="C816" s="9">
        <f t="shared" si="61"/>
        <v>73157.859999999986</v>
      </c>
      <c r="D816" s="9">
        <f t="shared" si="62"/>
        <v>58050.21</v>
      </c>
      <c r="E816" s="7">
        <f t="shared" si="63"/>
        <v>131208.06999999998</v>
      </c>
      <c r="F816" s="7" t="e">
        <f t="shared" si="60"/>
        <v>#REF!</v>
      </c>
      <c r="H816" s="15">
        <v>99207</v>
      </c>
      <c r="I816" s="14" t="s">
        <v>827</v>
      </c>
      <c r="J816" s="16">
        <v>73157.859999999986</v>
      </c>
      <c r="K816" s="16">
        <v>58050.21</v>
      </c>
      <c r="L816" s="17">
        <f t="shared" si="64"/>
        <v>131208.06999999998</v>
      </c>
      <c r="N816" s="24">
        <v>99207</v>
      </c>
      <c r="O816" s="23" t="s">
        <v>827</v>
      </c>
      <c r="P816" s="25">
        <v>73157.859999999986</v>
      </c>
      <c r="Q816" s="25">
        <v>58050.21</v>
      </c>
      <c r="R816" s="26">
        <v>131208.06999999998</v>
      </c>
    </row>
    <row r="817" spans="1:18">
      <c r="A817" s="10">
        <v>99208</v>
      </c>
      <c r="B817" t="s">
        <v>828</v>
      </c>
      <c r="C817" s="9">
        <f t="shared" si="61"/>
        <v>46750.83</v>
      </c>
      <c r="D817" s="9">
        <f t="shared" si="62"/>
        <v>0</v>
      </c>
      <c r="E817" s="7">
        <f t="shared" si="63"/>
        <v>46750.83</v>
      </c>
      <c r="F817" s="7" t="e">
        <f t="shared" si="60"/>
        <v>#REF!</v>
      </c>
      <c r="H817" s="15">
        <v>99208</v>
      </c>
      <c r="I817" s="14" t="s">
        <v>828</v>
      </c>
      <c r="J817" s="16">
        <v>46750.83</v>
      </c>
      <c r="K817" s="16">
        <v>0</v>
      </c>
      <c r="L817" s="17">
        <f t="shared" si="64"/>
        <v>46750.83</v>
      </c>
      <c r="N817" s="24">
        <v>99208</v>
      </c>
      <c r="O817" s="23" t="s">
        <v>828</v>
      </c>
      <c r="P817" s="25">
        <v>46750.83</v>
      </c>
      <c r="Q817" s="25">
        <v>0</v>
      </c>
      <c r="R817" s="26">
        <v>46750.83</v>
      </c>
    </row>
    <row r="818" spans="1:18">
      <c r="A818" s="10">
        <v>99210</v>
      </c>
      <c r="B818" t="s">
        <v>829</v>
      </c>
      <c r="C818" s="9">
        <f t="shared" si="61"/>
        <v>735376.53999999992</v>
      </c>
      <c r="D818" s="9">
        <f t="shared" si="62"/>
        <v>0</v>
      </c>
      <c r="E818" s="7">
        <f t="shared" si="63"/>
        <v>735376.53999999992</v>
      </c>
      <c r="F818" s="7" t="e">
        <f t="shared" si="60"/>
        <v>#REF!</v>
      </c>
      <c r="H818" s="15">
        <v>99210</v>
      </c>
      <c r="I818" s="14" t="s">
        <v>829</v>
      </c>
      <c r="J818" s="16">
        <v>735376.53999999992</v>
      </c>
      <c r="K818" s="16">
        <v>0</v>
      </c>
      <c r="L818" s="17">
        <f t="shared" si="64"/>
        <v>735376.53999999992</v>
      </c>
      <c r="N818" s="24">
        <v>99210</v>
      </c>
      <c r="O818" s="23" t="s">
        <v>829</v>
      </c>
      <c r="P818" s="25">
        <v>735376.53999999992</v>
      </c>
      <c r="Q818" s="25">
        <v>0</v>
      </c>
      <c r="R818" s="26">
        <v>735376.53999999992</v>
      </c>
    </row>
    <row r="819" spans="1:18">
      <c r="A819" s="10">
        <v>99211</v>
      </c>
      <c r="B819" t="s">
        <v>830</v>
      </c>
      <c r="C819" s="9">
        <f t="shared" si="61"/>
        <v>13845221.36128</v>
      </c>
      <c r="D819" s="9">
        <f t="shared" si="62"/>
        <v>0</v>
      </c>
      <c r="E819" s="7">
        <f t="shared" si="63"/>
        <v>13845221.36128</v>
      </c>
      <c r="F819" s="7" t="e">
        <f t="shared" si="60"/>
        <v>#REF!</v>
      </c>
      <c r="H819" s="15">
        <v>99211</v>
      </c>
      <c r="I819" s="14" t="s">
        <v>830</v>
      </c>
      <c r="J819" s="16">
        <v>13964756.25</v>
      </c>
      <c r="K819" s="16">
        <v>0</v>
      </c>
      <c r="L819" s="17">
        <f t="shared" si="64"/>
        <v>13964756.25</v>
      </c>
      <c r="N819" s="24">
        <v>99211</v>
      </c>
      <c r="O819" s="23" t="s">
        <v>830</v>
      </c>
      <c r="P819" s="25">
        <v>13845221.36128</v>
      </c>
      <c r="Q819" s="25">
        <v>0</v>
      </c>
      <c r="R819" s="26">
        <v>13845221.36128</v>
      </c>
    </row>
    <row r="820" spans="1:18">
      <c r="A820" s="10">
        <v>99212</v>
      </c>
      <c r="B820" t="s">
        <v>831</v>
      </c>
      <c r="C820" s="9">
        <f t="shared" si="61"/>
        <v>27177.559999999998</v>
      </c>
      <c r="D820" s="9">
        <f t="shared" si="62"/>
        <v>0</v>
      </c>
      <c r="E820" s="7">
        <f t="shared" si="63"/>
        <v>27177.559999999998</v>
      </c>
      <c r="F820" s="7" t="e">
        <f t="shared" si="60"/>
        <v>#REF!</v>
      </c>
      <c r="H820" s="15">
        <v>99212</v>
      </c>
      <c r="I820" s="14" t="s">
        <v>831</v>
      </c>
      <c r="J820" s="16">
        <v>27177.559999999998</v>
      </c>
      <c r="K820" s="16">
        <v>0</v>
      </c>
      <c r="L820" s="17">
        <f t="shared" si="64"/>
        <v>27177.559999999998</v>
      </c>
      <c r="N820" s="24">
        <v>99212</v>
      </c>
      <c r="O820" s="23" t="s">
        <v>831</v>
      </c>
      <c r="P820" s="25">
        <v>27177.559999999998</v>
      </c>
      <c r="Q820" s="25">
        <v>0</v>
      </c>
      <c r="R820" s="26">
        <v>27177.559999999998</v>
      </c>
    </row>
    <row r="821" spans="1:18">
      <c r="A821" s="10">
        <v>99213</v>
      </c>
      <c r="B821" t="s">
        <v>832</v>
      </c>
      <c r="C821" s="9">
        <f t="shared" si="61"/>
        <v>362600.52</v>
      </c>
      <c r="D821" s="9">
        <f t="shared" si="62"/>
        <v>0</v>
      </c>
      <c r="E821" s="7">
        <f t="shared" si="63"/>
        <v>362600.52</v>
      </c>
      <c r="F821" s="7" t="e">
        <f t="shared" si="60"/>
        <v>#REF!</v>
      </c>
      <c r="H821" s="15">
        <v>99213</v>
      </c>
      <c r="I821" s="14" t="s">
        <v>832</v>
      </c>
      <c r="J821" s="16">
        <v>362600.52</v>
      </c>
      <c r="K821" s="16">
        <v>0</v>
      </c>
      <c r="L821" s="17">
        <f t="shared" si="64"/>
        <v>362600.52</v>
      </c>
      <c r="N821" s="24">
        <v>99213</v>
      </c>
      <c r="O821" s="23" t="s">
        <v>832</v>
      </c>
      <c r="P821" s="25">
        <v>362600.52</v>
      </c>
      <c r="Q821" s="25">
        <v>0</v>
      </c>
      <c r="R821" s="26">
        <v>362600.52</v>
      </c>
    </row>
    <row r="822" spans="1:18">
      <c r="A822" s="10">
        <v>99218</v>
      </c>
      <c r="B822" t="s">
        <v>833</v>
      </c>
      <c r="C822" s="9">
        <f t="shared" si="61"/>
        <v>1193481.3730639999</v>
      </c>
      <c r="D822" s="9">
        <f t="shared" si="62"/>
        <v>0</v>
      </c>
      <c r="E822" s="7">
        <f t="shared" si="63"/>
        <v>1193481.3730639999</v>
      </c>
      <c r="F822" s="7" t="e">
        <f t="shared" si="60"/>
        <v>#REF!</v>
      </c>
      <c r="H822" s="15">
        <v>99218</v>
      </c>
      <c r="I822" s="14" t="s">
        <v>833</v>
      </c>
      <c r="J822" s="16">
        <v>1197167.2</v>
      </c>
      <c r="K822" s="16">
        <v>0</v>
      </c>
      <c r="L822" s="17">
        <f t="shared" si="64"/>
        <v>1197167.2</v>
      </c>
      <c r="N822" s="24">
        <v>99218</v>
      </c>
      <c r="O822" s="23" t="s">
        <v>833</v>
      </c>
      <c r="P822" s="25">
        <v>1193481.3730639999</v>
      </c>
      <c r="Q822" s="25">
        <v>0</v>
      </c>
      <c r="R822" s="26">
        <v>1193481.3730639999</v>
      </c>
    </row>
    <row r="823" spans="1:18">
      <c r="A823" s="10">
        <v>99221</v>
      </c>
      <c r="B823" t="s">
        <v>834</v>
      </c>
      <c r="C823" s="9">
        <f t="shared" si="61"/>
        <v>4784705.3954799995</v>
      </c>
      <c r="D823" s="9">
        <f t="shared" si="62"/>
        <v>0</v>
      </c>
      <c r="E823" s="7">
        <f t="shared" si="63"/>
        <v>4784705.3954799995</v>
      </c>
      <c r="F823" s="7" t="e">
        <f t="shared" si="60"/>
        <v>#REF!</v>
      </c>
      <c r="H823" s="15">
        <v>99221</v>
      </c>
      <c r="I823" s="14" t="s">
        <v>834</v>
      </c>
      <c r="J823" s="16">
        <v>4818525.16</v>
      </c>
      <c r="K823" s="16">
        <v>0</v>
      </c>
      <c r="L823" s="17">
        <f t="shared" si="64"/>
        <v>4818525.16</v>
      </c>
      <c r="N823" s="24">
        <v>99221</v>
      </c>
      <c r="O823" s="23" t="s">
        <v>834</v>
      </c>
      <c r="P823" s="25">
        <v>4784705.3954799995</v>
      </c>
      <c r="Q823" s="25">
        <v>0</v>
      </c>
      <c r="R823" s="26">
        <v>4784705.3954799995</v>
      </c>
    </row>
    <row r="824" spans="1:18">
      <c r="A824" s="10">
        <v>99222</v>
      </c>
      <c r="B824" t="s">
        <v>835</v>
      </c>
      <c r="C824" s="9">
        <f t="shared" si="61"/>
        <v>10001.209999999999</v>
      </c>
      <c r="D824" s="9">
        <f t="shared" si="62"/>
        <v>113.22</v>
      </c>
      <c r="E824" s="7">
        <f t="shared" si="63"/>
        <v>10114.429999999998</v>
      </c>
      <c r="F824" s="7" t="e">
        <f t="shared" si="60"/>
        <v>#REF!</v>
      </c>
      <c r="H824" s="15">
        <v>99222</v>
      </c>
      <c r="I824" s="14" t="s">
        <v>835</v>
      </c>
      <c r="J824" s="16">
        <v>10001.209999999999</v>
      </c>
      <c r="K824" s="16">
        <v>113.22</v>
      </c>
      <c r="L824" s="17">
        <f t="shared" si="64"/>
        <v>10114.429999999998</v>
      </c>
      <c r="N824" s="24">
        <v>99222</v>
      </c>
      <c r="O824" s="23" t="s">
        <v>835</v>
      </c>
      <c r="P824" s="25">
        <v>10001.209999999999</v>
      </c>
      <c r="Q824" s="25">
        <v>113.22</v>
      </c>
      <c r="R824" s="26">
        <v>10114.429999999998</v>
      </c>
    </row>
    <row r="825" spans="1:18">
      <c r="A825" s="10">
        <v>99231</v>
      </c>
      <c r="B825" t="s">
        <v>836</v>
      </c>
      <c r="C825" s="9">
        <f t="shared" si="61"/>
        <v>129420.751288</v>
      </c>
      <c r="D825" s="9">
        <f t="shared" si="62"/>
        <v>0</v>
      </c>
      <c r="E825" s="7">
        <f t="shared" si="63"/>
        <v>129420.751288</v>
      </c>
      <c r="F825" s="7" t="e">
        <f t="shared" si="60"/>
        <v>#REF!</v>
      </c>
      <c r="H825" s="15">
        <v>99231</v>
      </c>
      <c r="I825" s="14" t="s">
        <v>836</v>
      </c>
      <c r="J825" s="16">
        <v>131317.54999999999</v>
      </c>
      <c r="K825" s="16">
        <v>0</v>
      </c>
      <c r="L825" s="17">
        <f t="shared" si="64"/>
        <v>131317.54999999999</v>
      </c>
      <c r="N825" s="24">
        <v>99231</v>
      </c>
      <c r="O825" s="23" t="s">
        <v>836</v>
      </c>
      <c r="P825" s="25">
        <v>129420.751288</v>
      </c>
      <c r="Q825" s="25">
        <v>0</v>
      </c>
      <c r="R825" s="26">
        <v>129420.751288</v>
      </c>
    </row>
    <row r="826" spans="1:18">
      <c r="A826" s="10">
        <v>99241</v>
      </c>
      <c r="B826" t="s">
        <v>837</v>
      </c>
      <c r="C826" s="9">
        <f t="shared" si="61"/>
        <v>203827.42498400004</v>
      </c>
      <c r="D826" s="9">
        <f t="shared" si="62"/>
        <v>0</v>
      </c>
      <c r="E826" s="7">
        <f t="shared" si="63"/>
        <v>203827.42498400004</v>
      </c>
      <c r="F826" s="7" t="e">
        <f t="shared" si="60"/>
        <v>#REF!</v>
      </c>
      <c r="H826" s="15">
        <v>99241</v>
      </c>
      <c r="I826" s="14" t="s">
        <v>837</v>
      </c>
      <c r="J826" s="16">
        <v>206455.47</v>
      </c>
      <c r="K826" s="16">
        <v>0</v>
      </c>
      <c r="L826" s="17">
        <f t="shared" si="64"/>
        <v>206455.47</v>
      </c>
      <c r="N826" s="24">
        <v>99241</v>
      </c>
      <c r="O826" s="23" t="s">
        <v>837</v>
      </c>
      <c r="P826" s="25">
        <v>203827.42498400004</v>
      </c>
      <c r="Q826" s="25">
        <v>0</v>
      </c>
      <c r="R826" s="26">
        <v>203827.42498400004</v>
      </c>
    </row>
    <row r="827" spans="1:18">
      <c r="A827" s="10">
        <v>99251</v>
      </c>
      <c r="B827" t="s">
        <v>838</v>
      </c>
      <c r="C827" s="9">
        <f t="shared" si="61"/>
        <v>648963.73036799999</v>
      </c>
      <c r="D827" s="9">
        <f t="shared" si="62"/>
        <v>0</v>
      </c>
      <c r="E827" s="7">
        <f t="shared" si="63"/>
        <v>648963.73036799999</v>
      </c>
      <c r="F827" s="7" t="e">
        <f t="shared" si="60"/>
        <v>#REF!</v>
      </c>
      <c r="H827" s="15">
        <v>99251</v>
      </c>
      <c r="I827" s="14" t="s">
        <v>838</v>
      </c>
      <c r="J827" s="16">
        <v>659833.61</v>
      </c>
      <c r="K827" s="16">
        <v>0</v>
      </c>
      <c r="L827" s="17">
        <f t="shared" si="64"/>
        <v>659833.61</v>
      </c>
      <c r="N827" s="24">
        <v>99251</v>
      </c>
      <c r="O827" s="23" t="s">
        <v>838</v>
      </c>
      <c r="P827" s="25">
        <v>648963.73036799999</v>
      </c>
      <c r="Q827" s="25">
        <v>0</v>
      </c>
      <c r="R827" s="26">
        <v>648963.73036799999</v>
      </c>
    </row>
    <row r="828" spans="1:18">
      <c r="A828" s="10">
        <v>99252</v>
      </c>
      <c r="B828" t="s">
        <v>839</v>
      </c>
      <c r="C828" s="9">
        <f t="shared" si="61"/>
        <v>157921.16</v>
      </c>
      <c r="D828" s="9">
        <f t="shared" si="62"/>
        <v>0</v>
      </c>
      <c r="E828" s="7">
        <f t="shared" si="63"/>
        <v>157921.16</v>
      </c>
      <c r="F828" s="7" t="e">
        <f t="shared" si="60"/>
        <v>#REF!</v>
      </c>
      <c r="H828" s="15">
        <v>99252</v>
      </c>
      <c r="I828" s="14" t="s">
        <v>839</v>
      </c>
      <c r="J828" s="16">
        <v>157921.16</v>
      </c>
      <c r="K828" s="16">
        <v>0</v>
      </c>
      <c r="L828" s="17">
        <f t="shared" si="64"/>
        <v>157921.16</v>
      </c>
      <c r="N828" s="24">
        <v>99252</v>
      </c>
      <c r="O828" s="23" t="s">
        <v>839</v>
      </c>
      <c r="P828" s="25">
        <v>157921.16</v>
      </c>
      <c r="Q828" s="25">
        <v>0</v>
      </c>
      <c r="R828" s="26">
        <v>157921.16</v>
      </c>
    </row>
    <row r="829" spans="1:18">
      <c r="A829" s="10">
        <v>99261</v>
      </c>
      <c r="B829" t="s">
        <v>840</v>
      </c>
      <c r="C829" s="9">
        <f t="shared" si="61"/>
        <v>582279.33307199995</v>
      </c>
      <c r="D829" s="9">
        <f t="shared" si="62"/>
        <v>0</v>
      </c>
      <c r="E829" s="7">
        <f t="shared" si="63"/>
        <v>582279.33307199995</v>
      </c>
      <c r="F829" s="7" t="e">
        <f t="shared" si="60"/>
        <v>#REF!</v>
      </c>
      <c r="H829" s="15">
        <v>99261</v>
      </c>
      <c r="I829" s="14" t="s">
        <v>840</v>
      </c>
      <c r="J829" s="16">
        <v>586758.82999999996</v>
      </c>
      <c r="K829" s="16">
        <v>0</v>
      </c>
      <c r="L829" s="17">
        <f t="shared" si="64"/>
        <v>586758.82999999996</v>
      </c>
      <c r="N829" s="24">
        <v>99261</v>
      </c>
      <c r="O829" s="23" t="s">
        <v>840</v>
      </c>
      <c r="P829" s="25">
        <v>582279.33307199995</v>
      </c>
      <c r="Q829" s="25">
        <v>0</v>
      </c>
      <c r="R829" s="26">
        <v>582279.33307199995</v>
      </c>
    </row>
    <row r="830" spans="1:18">
      <c r="A830" s="10">
        <v>99271</v>
      </c>
      <c r="B830" t="s">
        <v>841</v>
      </c>
      <c r="C830" s="9">
        <f t="shared" si="61"/>
        <v>1380485.0901040002</v>
      </c>
      <c r="D830" s="9">
        <f t="shared" si="62"/>
        <v>0</v>
      </c>
      <c r="E830" s="7">
        <f t="shared" si="63"/>
        <v>1380485.0901040002</v>
      </c>
      <c r="F830" s="7" t="e">
        <f t="shared" si="60"/>
        <v>#REF!</v>
      </c>
      <c r="H830" s="15">
        <v>99271</v>
      </c>
      <c r="I830" s="14" t="s">
        <v>841</v>
      </c>
      <c r="J830" s="16">
        <v>1390316.07</v>
      </c>
      <c r="K830" s="16">
        <v>0</v>
      </c>
      <c r="L830" s="17">
        <f t="shared" si="64"/>
        <v>1390316.07</v>
      </c>
      <c r="N830" s="24">
        <v>99271</v>
      </c>
      <c r="O830" s="23" t="s">
        <v>841</v>
      </c>
      <c r="P830" s="25">
        <v>1380485.0901040002</v>
      </c>
      <c r="Q830" s="25">
        <v>0</v>
      </c>
      <c r="R830" s="26">
        <v>1380485.0901040002</v>
      </c>
    </row>
    <row r="831" spans="1:18">
      <c r="A831" s="10">
        <v>99281</v>
      </c>
      <c r="B831" t="s">
        <v>842</v>
      </c>
      <c r="C831" s="9">
        <f t="shared" si="61"/>
        <v>858441.69731199997</v>
      </c>
      <c r="D831" s="9">
        <f t="shared" si="62"/>
        <v>0</v>
      </c>
      <c r="E831" s="7">
        <f t="shared" si="63"/>
        <v>858441.69731199997</v>
      </c>
      <c r="F831" s="7" t="e">
        <f t="shared" si="60"/>
        <v>#REF!</v>
      </c>
      <c r="H831" s="15">
        <v>99281</v>
      </c>
      <c r="I831" s="14" t="s">
        <v>842</v>
      </c>
      <c r="J831" s="16">
        <v>868790.16</v>
      </c>
      <c r="K831" s="16">
        <v>0</v>
      </c>
      <c r="L831" s="17">
        <f t="shared" si="64"/>
        <v>868790.16</v>
      </c>
      <c r="N831" s="24">
        <v>99281</v>
      </c>
      <c r="O831" s="23" t="s">
        <v>842</v>
      </c>
      <c r="P831" s="25">
        <v>858441.69731199997</v>
      </c>
      <c r="Q831" s="25">
        <v>0</v>
      </c>
      <c r="R831" s="26">
        <v>858441.69731199997</v>
      </c>
    </row>
    <row r="832" spans="1:18">
      <c r="A832" s="10">
        <v>99291</v>
      </c>
      <c r="B832" t="s">
        <v>843</v>
      </c>
      <c r="C832" s="9">
        <f t="shared" si="61"/>
        <v>271431.06099200004</v>
      </c>
      <c r="D832" s="9">
        <f t="shared" si="62"/>
        <v>0</v>
      </c>
      <c r="E832" s="7">
        <f t="shared" si="63"/>
        <v>271431.06099200004</v>
      </c>
      <c r="F832" s="7" t="e">
        <f t="shared" si="60"/>
        <v>#REF!</v>
      </c>
      <c r="H832" s="15">
        <v>99291</v>
      </c>
      <c r="I832" s="14" t="s">
        <v>843</v>
      </c>
      <c r="J832" s="16">
        <v>275585.76</v>
      </c>
      <c r="K832" s="16">
        <v>0</v>
      </c>
      <c r="L832" s="17">
        <f t="shared" si="64"/>
        <v>275585.76</v>
      </c>
      <c r="N832" s="24">
        <v>99291</v>
      </c>
      <c r="O832" s="23" t="s">
        <v>843</v>
      </c>
      <c r="P832" s="25">
        <v>271431.06099200004</v>
      </c>
      <c r="Q832" s="25">
        <v>0</v>
      </c>
      <c r="R832" s="26">
        <v>271431.06099200004</v>
      </c>
    </row>
    <row r="833" spans="1:18">
      <c r="A833" s="10">
        <v>99301</v>
      </c>
      <c r="B833" t="s">
        <v>844</v>
      </c>
      <c r="C833" s="9">
        <f t="shared" si="61"/>
        <v>713108.84157600009</v>
      </c>
      <c r="D833" s="9">
        <f t="shared" si="62"/>
        <v>0</v>
      </c>
      <c r="E833" s="7">
        <f t="shared" si="63"/>
        <v>713108.84157600009</v>
      </c>
      <c r="F833" s="7" t="e">
        <f t="shared" si="60"/>
        <v>#REF!</v>
      </c>
      <c r="H833" s="15">
        <v>99301</v>
      </c>
      <c r="I833" s="14" t="s">
        <v>844</v>
      </c>
      <c r="J833" s="16">
        <v>716456.26000000013</v>
      </c>
      <c r="K833" s="16">
        <v>0</v>
      </c>
      <c r="L833" s="17">
        <f t="shared" si="64"/>
        <v>716456.26000000013</v>
      </c>
      <c r="N833" s="24">
        <v>99301</v>
      </c>
      <c r="O833" s="23" t="s">
        <v>844</v>
      </c>
      <c r="P833" s="25">
        <v>713108.84157600009</v>
      </c>
      <c r="Q833" s="25">
        <v>0</v>
      </c>
      <c r="R833" s="26">
        <v>713108.84157600009</v>
      </c>
    </row>
    <row r="834" spans="1:18">
      <c r="A834" s="10">
        <v>99304</v>
      </c>
      <c r="B834" t="s">
        <v>845</v>
      </c>
      <c r="C834" s="9">
        <f t="shared" si="61"/>
        <v>6398.380000000001</v>
      </c>
      <c r="D834" s="9">
        <f t="shared" si="62"/>
        <v>0</v>
      </c>
      <c r="E834" s="7">
        <f t="shared" si="63"/>
        <v>6398.380000000001</v>
      </c>
      <c r="F834" s="7" t="e">
        <f t="shared" ref="F834:F886" si="65">ROUND($F$889*(D834/$D$889),2)</f>
        <v>#REF!</v>
      </c>
      <c r="H834" s="15">
        <v>99304</v>
      </c>
      <c r="I834" s="14" t="s">
        <v>845</v>
      </c>
      <c r="J834" s="16">
        <v>6398.380000000001</v>
      </c>
      <c r="K834" s="16">
        <v>0</v>
      </c>
      <c r="L834" s="17">
        <f t="shared" si="64"/>
        <v>6398.380000000001</v>
      </c>
      <c r="N834" s="24">
        <v>99304</v>
      </c>
      <c r="O834" s="23" t="s">
        <v>845</v>
      </c>
      <c r="P834" s="25">
        <v>6398.380000000001</v>
      </c>
      <c r="Q834" s="25">
        <v>0</v>
      </c>
      <c r="R834" s="26">
        <v>6398.380000000001</v>
      </c>
    </row>
    <row r="835" spans="1:18">
      <c r="A835" s="10">
        <v>99311</v>
      </c>
      <c r="B835" t="s">
        <v>846</v>
      </c>
      <c r="C835" s="9">
        <f t="shared" ref="C835:C887" si="66">VLOOKUP(A835,$N$2:$R$887,3,FALSE)</f>
        <v>19651.508296</v>
      </c>
      <c r="D835" s="9">
        <f t="shared" ref="D835:D887" si="67">VLOOKUP(A835,$N$2:$R$887,4,FALSE)</f>
        <v>0</v>
      </c>
      <c r="E835" s="7">
        <f t="shared" ref="E835:E887" si="68">C835+D835</f>
        <v>19651.508296</v>
      </c>
      <c r="F835" s="7" t="e">
        <f t="shared" si="65"/>
        <v>#REF!</v>
      </c>
      <c r="H835" s="15">
        <v>99311</v>
      </c>
      <c r="I835" s="14" t="s">
        <v>846</v>
      </c>
      <c r="J835" s="16">
        <v>19993.350000000002</v>
      </c>
      <c r="K835" s="16">
        <v>0</v>
      </c>
      <c r="L835" s="17">
        <f t="shared" si="64"/>
        <v>19993.350000000002</v>
      </c>
      <c r="N835" s="24">
        <v>99311</v>
      </c>
      <c r="O835" s="23" t="s">
        <v>846</v>
      </c>
      <c r="P835" s="25">
        <v>19651.508296</v>
      </c>
      <c r="Q835" s="25">
        <v>0</v>
      </c>
      <c r="R835" s="26">
        <v>19651.508296</v>
      </c>
    </row>
    <row r="836" spans="1:18">
      <c r="A836" s="10">
        <v>99321</v>
      </c>
      <c r="B836" t="s">
        <v>847</v>
      </c>
      <c r="C836" s="9">
        <f t="shared" si="66"/>
        <v>28941.202064000005</v>
      </c>
      <c r="D836" s="9">
        <f t="shared" si="67"/>
        <v>27875.420000000002</v>
      </c>
      <c r="E836" s="7">
        <f t="shared" si="68"/>
        <v>56816.62206400001</v>
      </c>
      <c r="F836" s="7" t="e">
        <f t="shared" si="65"/>
        <v>#REF!</v>
      </c>
      <c r="H836" s="15">
        <v>99321</v>
      </c>
      <c r="I836" s="14" t="s">
        <v>847</v>
      </c>
      <c r="J836" s="16">
        <v>29160.31</v>
      </c>
      <c r="K836" s="16">
        <v>27875.420000000002</v>
      </c>
      <c r="L836" s="17">
        <f t="shared" si="64"/>
        <v>57035.73</v>
      </c>
      <c r="N836" s="24">
        <v>99321</v>
      </c>
      <c r="O836" s="23" t="s">
        <v>847</v>
      </c>
      <c r="P836" s="25">
        <v>28941.202064000005</v>
      </c>
      <c r="Q836" s="25">
        <v>27875.420000000002</v>
      </c>
      <c r="R836" s="26">
        <v>56816.62206400001</v>
      </c>
    </row>
    <row r="837" spans="1:18">
      <c r="A837" s="10">
        <v>99401</v>
      </c>
      <c r="B837" t="s">
        <v>848</v>
      </c>
      <c r="C837" s="9">
        <f t="shared" si="66"/>
        <v>400833.96234400006</v>
      </c>
      <c r="D837" s="9">
        <f t="shared" si="67"/>
        <v>0</v>
      </c>
      <c r="E837" s="7">
        <f t="shared" si="68"/>
        <v>400833.96234400006</v>
      </c>
      <c r="F837" s="7" t="e">
        <f t="shared" si="65"/>
        <v>#REF!</v>
      </c>
      <c r="H837" s="15">
        <v>99401</v>
      </c>
      <c r="I837" s="14" t="s">
        <v>848</v>
      </c>
      <c r="J837" s="16">
        <v>402901.24000000005</v>
      </c>
      <c r="K837" s="16">
        <v>0</v>
      </c>
      <c r="L837" s="17">
        <f t="shared" si="64"/>
        <v>402901.24000000005</v>
      </c>
      <c r="N837" s="24">
        <v>99401</v>
      </c>
      <c r="O837" s="23" t="s">
        <v>848</v>
      </c>
      <c r="P837" s="25">
        <v>400833.96234400006</v>
      </c>
      <c r="Q837" s="25">
        <v>0</v>
      </c>
      <c r="R837" s="26">
        <v>400833.96234400006</v>
      </c>
    </row>
    <row r="838" spans="1:18">
      <c r="A838" s="10">
        <v>99404</v>
      </c>
      <c r="B838" t="s">
        <v>849</v>
      </c>
      <c r="C838" s="9">
        <f t="shared" si="66"/>
        <v>4967.16</v>
      </c>
      <c r="D838" s="9">
        <f t="shared" si="67"/>
        <v>0</v>
      </c>
      <c r="E838" s="7">
        <f t="shared" si="68"/>
        <v>4967.16</v>
      </c>
      <c r="F838" s="7" t="e">
        <f t="shared" si="65"/>
        <v>#REF!</v>
      </c>
      <c r="H838" s="15">
        <v>99404</v>
      </c>
      <c r="I838" s="14" t="s">
        <v>849</v>
      </c>
      <c r="J838" s="16">
        <v>4967.16</v>
      </c>
      <c r="K838" s="16">
        <v>0</v>
      </c>
      <c r="L838" s="17">
        <f t="shared" si="64"/>
        <v>4967.16</v>
      </c>
      <c r="N838" s="24">
        <v>99404</v>
      </c>
      <c r="O838" s="23" t="s">
        <v>849</v>
      </c>
      <c r="P838" s="25">
        <v>4967.16</v>
      </c>
      <c r="Q838" s="25">
        <v>0</v>
      </c>
      <c r="R838" s="26">
        <v>4967.16</v>
      </c>
    </row>
    <row r="839" spans="1:18">
      <c r="A839" s="10">
        <v>99405</v>
      </c>
      <c r="B839" t="s">
        <v>850</v>
      </c>
      <c r="C839" s="9">
        <f t="shared" si="66"/>
        <v>33001.300000000003</v>
      </c>
      <c r="D839" s="9">
        <f t="shared" si="67"/>
        <v>0</v>
      </c>
      <c r="E839" s="7">
        <f t="shared" si="68"/>
        <v>33001.300000000003</v>
      </c>
      <c r="F839" s="7" t="e">
        <f t="shared" si="65"/>
        <v>#REF!</v>
      </c>
      <c r="H839" s="15">
        <v>99405</v>
      </c>
      <c r="I839" s="14" t="s">
        <v>850</v>
      </c>
      <c r="J839" s="16">
        <v>33001.300000000003</v>
      </c>
      <c r="K839" s="16">
        <v>0</v>
      </c>
      <c r="L839" s="17">
        <f t="shared" si="64"/>
        <v>33001.300000000003</v>
      </c>
      <c r="N839" s="24">
        <v>99405</v>
      </c>
      <c r="O839" s="23" t="s">
        <v>850</v>
      </c>
      <c r="P839" s="25">
        <v>33001.300000000003</v>
      </c>
      <c r="Q839" s="25">
        <v>0</v>
      </c>
      <c r="R839" s="26">
        <v>33001.300000000003</v>
      </c>
    </row>
    <row r="840" spans="1:18">
      <c r="A840" s="10">
        <v>99411</v>
      </c>
      <c r="B840" t="s">
        <v>851</v>
      </c>
      <c r="C840" s="9">
        <f t="shared" si="66"/>
        <v>57316.584464000007</v>
      </c>
      <c r="D840" s="9">
        <f t="shared" si="67"/>
        <v>0</v>
      </c>
      <c r="E840" s="7">
        <f t="shared" si="68"/>
        <v>57316.584464000007</v>
      </c>
      <c r="F840" s="7" t="e">
        <f t="shared" si="65"/>
        <v>#REF!</v>
      </c>
      <c r="H840" s="15">
        <v>99411</v>
      </c>
      <c r="I840" s="14" t="s">
        <v>851</v>
      </c>
      <c r="J840" s="16">
        <v>58054.510000000009</v>
      </c>
      <c r="K840" s="16">
        <v>0</v>
      </c>
      <c r="L840" s="17">
        <f t="shared" si="64"/>
        <v>58054.510000000009</v>
      </c>
      <c r="N840" s="24">
        <v>99411</v>
      </c>
      <c r="O840" s="23" t="s">
        <v>851</v>
      </c>
      <c r="P840" s="25">
        <v>57316.584464000007</v>
      </c>
      <c r="Q840" s="25">
        <v>0</v>
      </c>
      <c r="R840" s="26">
        <v>57316.584464000007</v>
      </c>
    </row>
    <row r="841" spans="1:18">
      <c r="A841" s="10">
        <v>99413</v>
      </c>
      <c r="B841" t="s">
        <v>852</v>
      </c>
      <c r="C841" s="9">
        <f t="shared" si="66"/>
        <v>19304.36</v>
      </c>
      <c r="D841" s="9">
        <f t="shared" si="67"/>
        <v>0</v>
      </c>
      <c r="E841" s="7">
        <f t="shared" si="68"/>
        <v>19304.36</v>
      </c>
      <c r="F841" s="7" t="e">
        <f t="shared" si="65"/>
        <v>#REF!</v>
      </c>
      <c r="H841" s="15">
        <v>99413</v>
      </c>
      <c r="I841" s="14" t="s">
        <v>852</v>
      </c>
      <c r="J841" s="16">
        <v>19304.36</v>
      </c>
      <c r="K841" s="16">
        <v>0</v>
      </c>
      <c r="L841" s="17">
        <f t="shared" si="64"/>
        <v>19304.36</v>
      </c>
      <c r="N841" s="24">
        <v>99413</v>
      </c>
      <c r="O841" s="23" t="s">
        <v>852</v>
      </c>
      <c r="P841" s="25">
        <v>19304.36</v>
      </c>
      <c r="Q841" s="25">
        <v>0</v>
      </c>
      <c r="R841" s="26">
        <v>19304.36</v>
      </c>
    </row>
    <row r="842" spans="1:18">
      <c r="A842" s="10">
        <v>99421</v>
      </c>
      <c r="B842" t="s">
        <v>853</v>
      </c>
      <c r="C842" s="9">
        <f t="shared" si="66"/>
        <v>9469.142256000001</v>
      </c>
      <c r="D842" s="9">
        <f t="shared" si="67"/>
        <v>0</v>
      </c>
      <c r="E842" s="7">
        <f t="shared" si="68"/>
        <v>9469.142256000001</v>
      </c>
      <c r="F842" s="7" t="e">
        <f t="shared" si="65"/>
        <v>#REF!</v>
      </c>
      <c r="H842" s="15">
        <v>99421</v>
      </c>
      <c r="I842" s="14" t="s">
        <v>853</v>
      </c>
      <c r="J842" s="16">
        <v>9555.83</v>
      </c>
      <c r="K842" s="16">
        <v>0</v>
      </c>
      <c r="L842" s="17">
        <f t="shared" si="64"/>
        <v>9555.83</v>
      </c>
      <c r="N842" s="24">
        <v>99421</v>
      </c>
      <c r="O842" s="23" t="s">
        <v>853</v>
      </c>
      <c r="P842" s="25">
        <v>9469.142256000001</v>
      </c>
      <c r="Q842" s="25">
        <v>0</v>
      </c>
      <c r="R842" s="26">
        <v>9469.142256000001</v>
      </c>
    </row>
    <row r="843" spans="1:18">
      <c r="A843" s="10">
        <v>99431</v>
      </c>
      <c r="B843" t="s">
        <v>854</v>
      </c>
      <c r="C843" s="9">
        <f t="shared" si="66"/>
        <v>6548.3500000000013</v>
      </c>
      <c r="D843" s="9">
        <f t="shared" si="67"/>
        <v>0</v>
      </c>
      <c r="E843" s="7">
        <f t="shared" si="68"/>
        <v>6548.3500000000013</v>
      </c>
      <c r="F843" s="7" t="e">
        <f t="shared" si="65"/>
        <v>#REF!</v>
      </c>
      <c r="H843" s="15">
        <v>99431</v>
      </c>
      <c r="I843" s="14" t="s">
        <v>854</v>
      </c>
      <c r="J843" s="16">
        <v>6548.3500000000013</v>
      </c>
      <c r="K843" s="16">
        <v>0</v>
      </c>
      <c r="L843" s="17">
        <f t="shared" si="64"/>
        <v>6548.3500000000013</v>
      </c>
      <c r="N843" s="24">
        <v>99431</v>
      </c>
      <c r="O843" s="23" t="s">
        <v>854</v>
      </c>
      <c r="P843" s="25">
        <v>6548.3500000000013</v>
      </c>
      <c r="Q843" s="25">
        <v>0</v>
      </c>
      <c r="R843" s="26">
        <v>6548.3500000000013</v>
      </c>
    </row>
    <row r="844" spans="1:18">
      <c r="A844" s="10">
        <v>99501</v>
      </c>
      <c r="B844" t="s">
        <v>855</v>
      </c>
      <c r="C844" s="9">
        <f t="shared" si="66"/>
        <v>738195.8538080001</v>
      </c>
      <c r="D844" s="9">
        <f t="shared" si="67"/>
        <v>0</v>
      </c>
      <c r="E844" s="7">
        <f t="shared" si="68"/>
        <v>738195.8538080001</v>
      </c>
      <c r="F844" s="7" t="e">
        <f t="shared" si="65"/>
        <v>#REF!</v>
      </c>
      <c r="H844" s="15">
        <v>99501</v>
      </c>
      <c r="I844" s="14" t="s">
        <v>855</v>
      </c>
      <c r="J844" s="16">
        <v>743093.3</v>
      </c>
      <c r="K844" s="16">
        <v>0</v>
      </c>
      <c r="L844" s="17">
        <f t="shared" ref="L844:L887" si="69">J844+K844</f>
        <v>743093.3</v>
      </c>
      <c r="N844" s="24">
        <v>99501</v>
      </c>
      <c r="O844" s="23" t="s">
        <v>855</v>
      </c>
      <c r="P844" s="25">
        <v>738195.8538080001</v>
      </c>
      <c r="Q844" s="25">
        <v>0</v>
      </c>
      <c r="R844" s="26">
        <v>738195.8538080001</v>
      </c>
    </row>
    <row r="845" spans="1:18">
      <c r="A845" s="10">
        <v>99502</v>
      </c>
      <c r="B845" t="s">
        <v>856</v>
      </c>
      <c r="C845" s="9">
        <f t="shared" si="66"/>
        <v>69026.210000000006</v>
      </c>
      <c r="D845" s="9">
        <f t="shared" si="67"/>
        <v>48621.63</v>
      </c>
      <c r="E845" s="7">
        <f t="shared" si="68"/>
        <v>117647.84</v>
      </c>
      <c r="F845" s="7" t="e">
        <f t="shared" si="65"/>
        <v>#REF!</v>
      </c>
      <c r="H845" s="15">
        <v>99502</v>
      </c>
      <c r="I845" s="14" t="s">
        <v>856</v>
      </c>
      <c r="J845" s="16">
        <v>69026.210000000006</v>
      </c>
      <c r="K845" s="16">
        <v>48621.63</v>
      </c>
      <c r="L845" s="17">
        <f t="shared" si="69"/>
        <v>117647.84</v>
      </c>
      <c r="N845" s="24">
        <v>99502</v>
      </c>
      <c r="O845" s="23" t="s">
        <v>856</v>
      </c>
      <c r="P845" s="25">
        <v>69026.210000000006</v>
      </c>
      <c r="Q845" s="25">
        <v>48621.63</v>
      </c>
      <c r="R845" s="26">
        <v>117647.84</v>
      </c>
    </row>
    <row r="846" spans="1:18">
      <c r="A846" s="10">
        <v>99508</v>
      </c>
      <c r="B846" t="s">
        <v>857</v>
      </c>
      <c r="C846" s="9">
        <f t="shared" si="66"/>
        <v>7122.9500000000016</v>
      </c>
      <c r="D846" s="9">
        <f t="shared" si="67"/>
        <v>1309.7099999999998</v>
      </c>
      <c r="E846" s="7">
        <f t="shared" si="68"/>
        <v>8432.6600000000017</v>
      </c>
      <c r="F846" s="7" t="e">
        <f t="shared" si="65"/>
        <v>#REF!</v>
      </c>
      <c r="H846" s="15">
        <v>99508</v>
      </c>
      <c r="I846" s="14" t="s">
        <v>857</v>
      </c>
      <c r="J846" s="16">
        <v>7122.9500000000016</v>
      </c>
      <c r="K846" s="16">
        <v>1309.7099999999998</v>
      </c>
      <c r="L846" s="17">
        <f t="shared" si="69"/>
        <v>8432.6600000000017</v>
      </c>
      <c r="N846" s="24">
        <v>99508</v>
      </c>
      <c r="O846" s="23" t="s">
        <v>857</v>
      </c>
      <c r="P846" s="25">
        <v>7122.9500000000016</v>
      </c>
      <c r="Q846" s="25">
        <v>1309.7099999999998</v>
      </c>
      <c r="R846" s="26">
        <v>8432.6600000000017</v>
      </c>
    </row>
    <row r="847" spans="1:18">
      <c r="A847" s="10">
        <v>99509</v>
      </c>
      <c r="B847" t="s">
        <v>858</v>
      </c>
      <c r="C847" s="9">
        <f t="shared" si="66"/>
        <v>9281.02</v>
      </c>
      <c r="D847" s="9">
        <f t="shared" si="67"/>
        <v>0</v>
      </c>
      <c r="E847" s="7">
        <f t="shared" si="68"/>
        <v>9281.02</v>
      </c>
      <c r="F847" s="7" t="e">
        <f t="shared" si="65"/>
        <v>#REF!</v>
      </c>
      <c r="H847" s="15">
        <v>99509</v>
      </c>
      <c r="I847" s="14" t="s">
        <v>858</v>
      </c>
      <c r="J847" s="16">
        <v>9281.02</v>
      </c>
      <c r="K847" s="16">
        <v>0</v>
      </c>
      <c r="L847" s="17">
        <f t="shared" si="69"/>
        <v>9281.02</v>
      </c>
      <c r="N847" s="24">
        <v>99509</v>
      </c>
      <c r="O847" s="23" t="s">
        <v>858</v>
      </c>
      <c r="P847" s="25">
        <v>9281.02</v>
      </c>
      <c r="Q847" s="25">
        <v>0</v>
      </c>
      <c r="R847" s="26">
        <v>9281.02</v>
      </c>
    </row>
    <row r="848" spans="1:18">
      <c r="A848" s="10">
        <v>99511</v>
      </c>
      <c r="B848" t="s">
        <v>859</v>
      </c>
      <c r="C848" s="9">
        <f t="shared" si="66"/>
        <v>500676.74449600006</v>
      </c>
      <c r="D848" s="9">
        <f t="shared" si="67"/>
        <v>0</v>
      </c>
      <c r="E848" s="7">
        <f t="shared" si="68"/>
        <v>500676.74449600006</v>
      </c>
      <c r="F848" s="7" t="e">
        <f t="shared" si="65"/>
        <v>#REF!</v>
      </c>
      <c r="H848" s="15">
        <v>99511</v>
      </c>
      <c r="I848" s="14" t="s">
        <v>859</v>
      </c>
      <c r="J848" s="16">
        <v>504884.15</v>
      </c>
      <c r="K848" s="16">
        <v>0</v>
      </c>
      <c r="L848" s="17">
        <f t="shared" si="69"/>
        <v>504884.15</v>
      </c>
      <c r="N848" s="24">
        <v>99511</v>
      </c>
      <c r="O848" s="23" t="s">
        <v>859</v>
      </c>
      <c r="P848" s="25">
        <v>500676.74449600006</v>
      </c>
      <c r="Q848" s="25">
        <v>0</v>
      </c>
      <c r="R848" s="26">
        <v>500676.74449600006</v>
      </c>
    </row>
    <row r="849" spans="1:18">
      <c r="A849" s="10">
        <v>99521</v>
      </c>
      <c r="B849" t="s">
        <v>860</v>
      </c>
      <c r="C849" s="9">
        <f t="shared" si="66"/>
        <v>131627.894952</v>
      </c>
      <c r="D849" s="9">
        <f t="shared" si="67"/>
        <v>0</v>
      </c>
      <c r="E849" s="7">
        <f t="shared" si="68"/>
        <v>131627.894952</v>
      </c>
      <c r="F849" s="7" t="e">
        <f t="shared" si="65"/>
        <v>#REF!</v>
      </c>
      <c r="H849" s="15">
        <v>99521</v>
      </c>
      <c r="I849" s="14" t="s">
        <v>860</v>
      </c>
      <c r="J849" s="16">
        <v>132603.53999999998</v>
      </c>
      <c r="K849" s="16">
        <v>0</v>
      </c>
      <c r="L849" s="17">
        <f t="shared" si="69"/>
        <v>132603.53999999998</v>
      </c>
      <c r="N849" s="24">
        <v>99521</v>
      </c>
      <c r="O849" s="23" t="s">
        <v>860</v>
      </c>
      <c r="P849" s="25">
        <v>131627.894952</v>
      </c>
      <c r="Q849" s="25">
        <v>0</v>
      </c>
      <c r="R849" s="26">
        <v>131627.894952</v>
      </c>
    </row>
    <row r="850" spans="1:18">
      <c r="A850" s="10">
        <v>99527</v>
      </c>
      <c r="B850" t="s">
        <v>861</v>
      </c>
      <c r="C850" s="9">
        <f t="shared" si="66"/>
        <v>5351.55</v>
      </c>
      <c r="D850" s="9">
        <f t="shared" si="67"/>
        <v>0</v>
      </c>
      <c r="E850" s="7">
        <f t="shared" si="68"/>
        <v>5351.55</v>
      </c>
      <c r="F850" s="7" t="e">
        <f t="shared" si="65"/>
        <v>#REF!</v>
      </c>
      <c r="H850" s="15">
        <v>99527</v>
      </c>
      <c r="I850" s="14" t="s">
        <v>861</v>
      </c>
      <c r="J850" s="16">
        <v>5351.55</v>
      </c>
      <c r="K850" s="16">
        <v>0</v>
      </c>
      <c r="L850" s="17">
        <f t="shared" si="69"/>
        <v>5351.55</v>
      </c>
      <c r="N850" s="24">
        <v>99527</v>
      </c>
      <c r="O850" s="23" t="s">
        <v>861</v>
      </c>
      <c r="P850" s="25">
        <v>5351.55</v>
      </c>
      <c r="Q850" s="25">
        <v>0</v>
      </c>
      <c r="R850" s="26">
        <v>5351.55</v>
      </c>
    </row>
    <row r="851" spans="1:18">
      <c r="A851" s="10">
        <v>99531</v>
      </c>
      <c r="B851" t="s">
        <v>862</v>
      </c>
      <c r="C851" s="9">
        <f t="shared" si="66"/>
        <v>38381.471367999999</v>
      </c>
      <c r="D851" s="9">
        <f t="shared" si="67"/>
        <v>26664.839999999997</v>
      </c>
      <c r="E851" s="7">
        <f t="shared" si="68"/>
        <v>65046.311367999995</v>
      </c>
      <c r="F851" s="7" t="e">
        <f t="shared" si="65"/>
        <v>#REF!</v>
      </c>
      <c r="H851" s="15">
        <v>99531</v>
      </c>
      <c r="I851" s="14" t="s">
        <v>862</v>
      </c>
      <c r="J851" s="16">
        <v>39057.83</v>
      </c>
      <c r="K851" s="16">
        <v>26664.839999999997</v>
      </c>
      <c r="L851" s="17">
        <f t="shared" si="69"/>
        <v>65722.67</v>
      </c>
      <c r="N851" s="24">
        <v>99531</v>
      </c>
      <c r="O851" s="23" t="s">
        <v>862</v>
      </c>
      <c r="P851" s="25">
        <v>38381.471367999999</v>
      </c>
      <c r="Q851" s="25">
        <v>26664.839999999997</v>
      </c>
      <c r="R851" s="26">
        <v>65046.311367999995</v>
      </c>
    </row>
    <row r="852" spans="1:18">
      <c r="A852" s="10">
        <v>99601</v>
      </c>
      <c r="B852" t="s">
        <v>863</v>
      </c>
      <c r="C852" s="9">
        <f t="shared" si="66"/>
        <v>2090883.012256</v>
      </c>
      <c r="D852" s="9">
        <f t="shared" si="67"/>
        <v>0</v>
      </c>
      <c r="E852" s="7">
        <f t="shared" si="68"/>
        <v>2090883.012256</v>
      </c>
      <c r="F852" s="7" t="e">
        <f t="shared" si="65"/>
        <v>#REF!</v>
      </c>
      <c r="H852" s="15">
        <v>99601</v>
      </c>
      <c r="I852" s="14" t="s">
        <v>863</v>
      </c>
      <c r="J852" s="16">
        <v>2100901.2600000002</v>
      </c>
      <c r="K852" s="16">
        <v>0</v>
      </c>
      <c r="L852" s="17">
        <f t="shared" si="69"/>
        <v>2100901.2600000002</v>
      </c>
      <c r="N852" s="24">
        <v>99601</v>
      </c>
      <c r="O852" s="23" t="s">
        <v>863</v>
      </c>
      <c r="P852" s="25">
        <v>2090883.012256</v>
      </c>
      <c r="Q852" s="25">
        <v>0</v>
      </c>
      <c r="R852" s="26">
        <v>2090883.012256</v>
      </c>
    </row>
    <row r="853" spans="1:18">
      <c r="A853" s="10">
        <v>99602</v>
      </c>
      <c r="B853" t="s">
        <v>864</v>
      </c>
      <c r="C853" s="9">
        <f t="shared" si="66"/>
        <v>20827.519999999997</v>
      </c>
      <c r="D853" s="9">
        <f t="shared" si="67"/>
        <v>0</v>
      </c>
      <c r="E853" s="7">
        <f t="shared" si="68"/>
        <v>20827.519999999997</v>
      </c>
      <c r="F853" s="7" t="e">
        <f t="shared" si="65"/>
        <v>#REF!</v>
      </c>
      <c r="H853" s="15">
        <v>99602</v>
      </c>
      <c r="I853" s="14" t="s">
        <v>864</v>
      </c>
      <c r="J853" s="16">
        <v>20827.519999999997</v>
      </c>
      <c r="K853" s="16">
        <v>0</v>
      </c>
      <c r="L853" s="17">
        <f t="shared" si="69"/>
        <v>20827.519999999997</v>
      </c>
      <c r="N853" s="24">
        <v>99602</v>
      </c>
      <c r="O853" s="23" t="s">
        <v>864</v>
      </c>
      <c r="P853" s="25">
        <v>20827.519999999997</v>
      </c>
      <c r="Q853" s="25">
        <v>0</v>
      </c>
      <c r="R853" s="26">
        <v>20827.519999999997</v>
      </c>
    </row>
    <row r="854" spans="1:18">
      <c r="A854" s="10">
        <v>99603</v>
      </c>
      <c r="B854" t="s">
        <v>865</v>
      </c>
      <c r="C854" s="9">
        <f t="shared" si="66"/>
        <v>69161.860000000015</v>
      </c>
      <c r="D854" s="9">
        <f t="shared" si="67"/>
        <v>71020.229999999981</v>
      </c>
      <c r="E854" s="7">
        <f t="shared" si="68"/>
        <v>140182.09</v>
      </c>
      <c r="F854" s="7" t="e">
        <f t="shared" si="65"/>
        <v>#REF!</v>
      </c>
      <c r="H854" s="15">
        <v>99603</v>
      </c>
      <c r="I854" s="14" t="s">
        <v>865</v>
      </c>
      <c r="J854" s="16">
        <v>69161.860000000015</v>
      </c>
      <c r="K854" s="16">
        <v>71020.229999999981</v>
      </c>
      <c r="L854" s="17">
        <f t="shared" si="69"/>
        <v>140182.09</v>
      </c>
      <c r="N854" s="24">
        <v>99603</v>
      </c>
      <c r="O854" s="23" t="s">
        <v>865</v>
      </c>
      <c r="P854" s="25">
        <v>69161.860000000015</v>
      </c>
      <c r="Q854" s="25">
        <v>71020.229999999981</v>
      </c>
      <c r="R854" s="26">
        <v>140182.09</v>
      </c>
    </row>
    <row r="855" spans="1:18">
      <c r="A855" s="10">
        <v>99604</v>
      </c>
      <c r="B855" t="s">
        <v>866</v>
      </c>
      <c r="C855" s="9">
        <f t="shared" si="66"/>
        <v>43361.5</v>
      </c>
      <c r="D855" s="9">
        <f t="shared" si="67"/>
        <v>0</v>
      </c>
      <c r="E855" s="7">
        <f t="shared" si="68"/>
        <v>43361.5</v>
      </c>
      <c r="F855" s="7" t="e">
        <f t="shared" si="65"/>
        <v>#REF!</v>
      </c>
      <c r="H855" s="15">
        <v>99604</v>
      </c>
      <c r="I855" s="14" t="s">
        <v>866</v>
      </c>
      <c r="J855" s="16">
        <v>43361.5</v>
      </c>
      <c r="K855" s="16">
        <v>0</v>
      </c>
      <c r="L855" s="17">
        <f t="shared" si="69"/>
        <v>43361.5</v>
      </c>
      <c r="N855" s="24">
        <v>99604</v>
      </c>
      <c r="O855" s="23" t="s">
        <v>866</v>
      </c>
      <c r="P855" s="25">
        <v>43361.5</v>
      </c>
      <c r="Q855" s="25">
        <v>0</v>
      </c>
      <c r="R855" s="26">
        <v>43361.5</v>
      </c>
    </row>
    <row r="856" spans="1:18">
      <c r="A856" s="10">
        <v>99609</v>
      </c>
      <c r="B856" t="s">
        <v>867</v>
      </c>
      <c r="C856" s="9">
        <f t="shared" si="66"/>
        <v>8535.64</v>
      </c>
      <c r="D856" s="9">
        <f t="shared" si="67"/>
        <v>0</v>
      </c>
      <c r="E856" s="7">
        <f t="shared" si="68"/>
        <v>8535.64</v>
      </c>
      <c r="F856" s="7" t="e">
        <f t="shared" si="65"/>
        <v>#REF!</v>
      </c>
      <c r="H856" s="15">
        <v>99609</v>
      </c>
      <c r="I856" s="14" t="s">
        <v>867</v>
      </c>
      <c r="J856" s="16">
        <v>8535.64</v>
      </c>
      <c r="K856" s="16">
        <v>0</v>
      </c>
      <c r="L856" s="17">
        <f t="shared" si="69"/>
        <v>8535.64</v>
      </c>
      <c r="N856" s="24">
        <v>99609</v>
      </c>
      <c r="O856" s="23" t="s">
        <v>867</v>
      </c>
      <c r="P856" s="25">
        <v>8535.64</v>
      </c>
      <c r="Q856" s="25">
        <v>0</v>
      </c>
      <c r="R856" s="26">
        <v>8535.64</v>
      </c>
    </row>
    <row r="857" spans="1:18">
      <c r="A857" s="10">
        <v>99610</v>
      </c>
      <c r="B857" t="s">
        <v>868</v>
      </c>
      <c r="C857" s="9">
        <f t="shared" si="66"/>
        <v>72183.460000000006</v>
      </c>
      <c r="D857" s="9">
        <f t="shared" si="67"/>
        <v>0</v>
      </c>
      <c r="E857" s="7">
        <f t="shared" si="68"/>
        <v>72183.460000000006</v>
      </c>
      <c r="F857" s="7" t="e">
        <f t="shared" si="65"/>
        <v>#REF!</v>
      </c>
      <c r="H857" s="15">
        <v>99610</v>
      </c>
      <c r="I857" s="14" t="s">
        <v>868</v>
      </c>
      <c r="J857" s="16">
        <v>72183.460000000006</v>
      </c>
      <c r="K857" s="16">
        <v>0</v>
      </c>
      <c r="L857" s="17">
        <f t="shared" si="69"/>
        <v>72183.460000000006</v>
      </c>
      <c r="N857" s="24">
        <v>99610</v>
      </c>
      <c r="O857" s="23" t="s">
        <v>868</v>
      </c>
      <c r="P857" s="25">
        <v>72183.460000000006</v>
      </c>
      <c r="Q857" s="25">
        <v>0</v>
      </c>
      <c r="R857" s="26">
        <v>72183.460000000006</v>
      </c>
    </row>
    <row r="858" spans="1:18">
      <c r="A858" s="10">
        <v>99611</v>
      </c>
      <c r="B858" t="s">
        <v>869</v>
      </c>
      <c r="C858" s="9">
        <f t="shared" si="66"/>
        <v>1336240.9534</v>
      </c>
      <c r="D858" s="9">
        <f t="shared" si="67"/>
        <v>0</v>
      </c>
      <c r="E858" s="7">
        <f t="shared" si="68"/>
        <v>1336240.9534</v>
      </c>
      <c r="F858" s="7" t="e">
        <f t="shared" si="65"/>
        <v>#REF!</v>
      </c>
      <c r="H858" s="15">
        <v>99611</v>
      </c>
      <c r="I858" s="14" t="s">
        <v>869</v>
      </c>
      <c r="J858" s="16">
        <v>1348468.45</v>
      </c>
      <c r="K858" s="16">
        <v>0</v>
      </c>
      <c r="L858" s="17">
        <f t="shared" si="69"/>
        <v>1348468.45</v>
      </c>
      <c r="N858" s="24">
        <v>99611</v>
      </c>
      <c r="O858" s="23" t="s">
        <v>869</v>
      </c>
      <c r="P858" s="25">
        <v>1336240.9534</v>
      </c>
      <c r="Q858" s="25">
        <v>0</v>
      </c>
      <c r="R858" s="26">
        <v>1336240.9534</v>
      </c>
    </row>
    <row r="859" spans="1:18">
      <c r="A859" s="10">
        <v>99613</v>
      </c>
      <c r="B859" t="s">
        <v>870</v>
      </c>
      <c r="C859" s="9">
        <f t="shared" si="66"/>
        <v>158282.1</v>
      </c>
      <c r="D859" s="9">
        <f t="shared" si="67"/>
        <v>174401.1</v>
      </c>
      <c r="E859" s="7">
        <f t="shared" si="68"/>
        <v>332683.2</v>
      </c>
      <c r="F859" s="7" t="e">
        <f t="shared" si="65"/>
        <v>#REF!</v>
      </c>
      <c r="H859" s="15">
        <v>99613</v>
      </c>
      <c r="I859" s="14" t="s">
        <v>870</v>
      </c>
      <c r="J859" s="16">
        <v>158282.1</v>
      </c>
      <c r="K859" s="16">
        <v>174401.1</v>
      </c>
      <c r="L859" s="17">
        <f t="shared" si="69"/>
        <v>332683.2</v>
      </c>
      <c r="N859" s="24">
        <v>99613</v>
      </c>
      <c r="O859" s="23" t="s">
        <v>870</v>
      </c>
      <c r="P859" s="25">
        <v>158282.1</v>
      </c>
      <c r="Q859" s="25">
        <v>174401.1</v>
      </c>
      <c r="R859" s="26">
        <v>332683.2</v>
      </c>
    </row>
    <row r="860" spans="1:18">
      <c r="A860" s="10">
        <v>99621</v>
      </c>
      <c r="B860" t="s">
        <v>871</v>
      </c>
      <c r="C860" s="9">
        <f t="shared" si="66"/>
        <v>120771.33560800001</v>
      </c>
      <c r="D860" s="9">
        <f t="shared" si="67"/>
        <v>0</v>
      </c>
      <c r="E860" s="7">
        <f t="shared" si="68"/>
        <v>120771.33560800001</v>
      </c>
      <c r="F860" s="7" t="e">
        <f t="shared" si="65"/>
        <v>#REF!</v>
      </c>
      <c r="H860" s="15">
        <v>99621</v>
      </c>
      <c r="I860" s="14" t="s">
        <v>871</v>
      </c>
      <c r="J860" s="16">
        <v>122185.95000000001</v>
      </c>
      <c r="K860" s="16">
        <v>0</v>
      </c>
      <c r="L860" s="17">
        <f t="shared" si="69"/>
        <v>122185.95000000001</v>
      </c>
      <c r="N860" s="24">
        <v>99621</v>
      </c>
      <c r="O860" s="23" t="s">
        <v>871</v>
      </c>
      <c r="P860" s="25">
        <v>120771.33560800001</v>
      </c>
      <c r="Q860" s="25">
        <v>0</v>
      </c>
      <c r="R860" s="26">
        <v>120771.33560800001</v>
      </c>
    </row>
    <row r="861" spans="1:18">
      <c r="A861" s="10">
        <v>99623</v>
      </c>
      <c r="B861" t="s">
        <v>872</v>
      </c>
      <c r="C861" s="9">
        <f t="shared" si="66"/>
        <v>6734.67</v>
      </c>
      <c r="D861" s="9">
        <f t="shared" si="67"/>
        <v>0</v>
      </c>
      <c r="E861" s="7">
        <f t="shared" si="68"/>
        <v>6734.67</v>
      </c>
      <c r="F861" s="7" t="e">
        <f t="shared" si="65"/>
        <v>#REF!</v>
      </c>
      <c r="H861" s="15">
        <v>99623</v>
      </c>
      <c r="I861" s="14" t="s">
        <v>872</v>
      </c>
      <c r="J861" s="16">
        <v>6734.67</v>
      </c>
      <c r="K861" s="16">
        <v>0</v>
      </c>
      <c r="L861" s="17">
        <f t="shared" si="69"/>
        <v>6734.67</v>
      </c>
      <c r="N861" s="24">
        <v>99623</v>
      </c>
      <c r="O861" s="23" t="s">
        <v>872</v>
      </c>
      <c r="P861" s="25">
        <v>6734.67</v>
      </c>
      <c r="Q861" s="25">
        <v>0</v>
      </c>
      <c r="R861" s="26">
        <v>6734.67</v>
      </c>
    </row>
    <row r="862" spans="1:18">
      <c r="A862" s="10">
        <v>99631</v>
      </c>
      <c r="B862" t="s">
        <v>873</v>
      </c>
      <c r="C862" s="9">
        <f t="shared" si="66"/>
        <v>36797.625720000004</v>
      </c>
      <c r="D862" s="9">
        <f t="shared" si="67"/>
        <v>0</v>
      </c>
      <c r="E862" s="7">
        <f t="shared" si="68"/>
        <v>36797.625720000004</v>
      </c>
      <c r="F862" s="7" t="e">
        <f t="shared" si="65"/>
        <v>#REF!</v>
      </c>
      <c r="H862" s="15">
        <v>99631</v>
      </c>
      <c r="I862" s="14" t="s">
        <v>873</v>
      </c>
      <c r="J862" s="16">
        <v>37178.910000000003</v>
      </c>
      <c r="K862" s="16">
        <v>0</v>
      </c>
      <c r="L862" s="17">
        <f t="shared" si="69"/>
        <v>37178.910000000003</v>
      </c>
      <c r="N862" s="24">
        <v>99631</v>
      </c>
      <c r="O862" s="23" t="s">
        <v>873</v>
      </c>
      <c r="P862" s="25">
        <v>36797.625720000004</v>
      </c>
      <c r="Q862" s="25">
        <v>0</v>
      </c>
      <c r="R862" s="26">
        <v>36797.625720000004</v>
      </c>
    </row>
    <row r="863" spans="1:18">
      <c r="A863" s="10">
        <v>99651</v>
      </c>
      <c r="B863" t="s">
        <v>874</v>
      </c>
      <c r="C863" s="9">
        <f t="shared" si="66"/>
        <v>20925.233055999997</v>
      </c>
      <c r="D863" s="9">
        <f t="shared" si="67"/>
        <v>9436.4600000000009</v>
      </c>
      <c r="E863" s="7">
        <f t="shared" si="68"/>
        <v>30361.693055999996</v>
      </c>
      <c r="F863" s="7" t="e">
        <f t="shared" si="65"/>
        <v>#REF!</v>
      </c>
      <c r="H863" s="15">
        <v>99651</v>
      </c>
      <c r="I863" s="14" t="s">
        <v>874</v>
      </c>
      <c r="J863" s="16">
        <v>21190.3</v>
      </c>
      <c r="K863" s="16">
        <v>9436.4600000000009</v>
      </c>
      <c r="L863" s="17">
        <f t="shared" si="69"/>
        <v>30626.760000000002</v>
      </c>
      <c r="N863" s="24">
        <v>99651</v>
      </c>
      <c r="O863" s="23" t="s">
        <v>874</v>
      </c>
      <c r="P863" s="25">
        <v>20925.233055999997</v>
      </c>
      <c r="Q863" s="25">
        <v>9436.4600000000009</v>
      </c>
      <c r="R863" s="26">
        <v>30361.693055999996</v>
      </c>
    </row>
    <row r="864" spans="1:18">
      <c r="A864" s="10">
        <v>99661</v>
      </c>
      <c r="B864" t="s">
        <v>875</v>
      </c>
      <c r="C864" s="9">
        <f t="shared" si="66"/>
        <v>18522.045824000001</v>
      </c>
      <c r="D864" s="9">
        <f t="shared" si="67"/>
        <v>18321.800000000003</v>
      </c>
      <c r="E864" s="7">
        <f t="shared" si="68"/>
        <v>36843.845824000004</v>
      </c>
      <c r="F864" s="7" t="e">
        <f t="shared" si="65"/>
        <v>#REF!</v>
      </c>
      <c r="H864" s="15">
        <v>99661</v>
      </c>
      <c r="I864" s="14" t="s">
        <v>875</v>
      </c>
      <c r="J864" s="16">
        <v>18745.880000000005</v>
      </c>
      <c r="K864" s="16">
        <v>18321.800000000003</v>
      </c>
      <c r="L864" s="17">
        <f t="shared" si="69"/>
        <v>37067.680000000008</v>
      </c>
      <c r="N864" s="24">
        <v>99661</v>
      </c>
      <c r="O864" s="23" t="s">
        <v>875</v>
      </c>
      <c r="P864" s="25">
        <v>18522.045824000001</v>
      </c>
      <c r="Q864" s="25">
        <v>18321.800000000003</v>
      </c>
      <c r="R864" s="26">
        <v>36843.845824000004</v>
      </c>
    </row>
    <row r="865" spans="1:18">
      <c r="A865" s="10">
        <v>99701</v>
      </c>
      <c r="B865" t="s">
        <v>876</v>
      </c>
      <c r="C865" s="9">
        <f t="shared" si="66"/>
        <v>1094518.4931200002</v>
      </c>
      <c r="D865" s="9">
        <f t="shared" si="67"/>
        <v>0</v>
      </c>
      <c r="E865" s="7">
        <f t="shared" si="68"/>
        <v>1094518.4931200002</v>
      </c>
      <c r="F865" s="7" t="e">
        <f t="shared" si="65"/>
        <v>#REF!</v>
      </c>
      <c r="H865" s="15">
        <v>99701</v>
      </c>
      <c r="I865" s="14" t="s">
        <v>876</v>
      </c>
      <c r="J865" s="16">
        <v>1101514.07</v>
      </c>
      <c r="K865" s="16">
        <v>0</v>
      </c>
      <c r="L865" s="17">
        <f t="shared" si="69"/>
        <v>1101514.07</v>
      </c>
      <c r="N865" s="24">
        <v>99701</v>
      </c>
      <c r="O865" s="23" t="s">
        <v>876</v>
      </c>
      <c r="P865" s="25">
        <v>1094518.4931200002</v>
      </c>
      <c r="Q865" s="25">
        <v>0</v>
      </c>
      <c r="R865" s="26">
        <v>1094518.4931200002</v>
      </c>
    </row>
    <row r="866" spans="1:18">
      <c r="A866" s="10">
        <v>99705</v>
      </c>
      <c r="B866" t="s">
        <v>877</v>
      </c>
      <c r="C866" s="9">
        <f t="shared" si="66"/>
        <v>78463.510000000009</v>
      </c>
      <c r="D866" s="9">
        <f t="shared" si="67"/>
        <v>0</v>
      </c>
      <c r="E866" s="7">
        <f t="shared" si="68"/>
        <v>78463.510000000009</v>
      </c>
      <c r="F866" s="7" t="e">
        <f t="shared" si="65"/>
        <v>#REF!</v>
      </c>
      <c r="H866" s="15">
        <v>99705</v>
      </c>
      <c r="I866" s="14" t="s">
        <v>877</v>
      </c>
      <c r="J866" s="16">
        <v>78463.510000000009</v>
      </c>
      <c r="K866" s="16">
        <v>0</v>
      </c>
      <c r="L866" s="17">
        <f t="shared" si="69"/>
        <v>78463.510000000009</v>
      </c>
      <c r="N866" s="24">
        <v>99705</v>
      </c>
      <c r="O866" s="23" t="s">
        <v>877</v>
      </c>
      <c r="P866" s="25">
        <v>78463.510000000009</v>
      </c>
      <c r="Q866" s="25">
        <v>0</v>
      </c>
      <c r="R866" s="26">
        <v>78463.510000000009</v>
      </c>
    </row>
    <row r="867" spans="1:18">
      <c r="A867" s="10">
        <v>99711</v>
      </c>
      <c r="B867" t="s">
        <v>878</v>
      </c>
      <c r="C867" s="9">
        <f t="shared" si="66"/>
        <v>189234.74262400001</v>
      </c>
      <c r="D867" s="9">
        <f t="shared" si="67"/>
        <v>0</v>
      </c>
      <c r="E867" s="7">
        <f t="shared" si="68"/>
        <v>189234.74262400001</v>
      </c>
      <c r="F867" s="7" t="e">
        <f t="shared" si="65"/>
        <v>#REF!</v>
      </c>
      <c r="H867" s="15">
        <v>99711</v>
      </c>
      <c r="I867" s="14" t="s">
        <v>878</v>
      </c>
      <c r="J867" s="16">
        <v>191927.13</v>
      </c>
      <c r="K867" s="16">
        <v>0</v>
      </c>
      <c r="L867" s="17">
        <f t="shared" si="69"/>
        <v>191927.13</v>
      </c>
      <c r="N867" s="24">
        <v>99711</v>
      </c>
      <c r="O867" s="23" t="s">
        <v>878</v>
      </c>
      <c r="P867" s="25">
        <v>189234.74262400001</v>
      </c>
      <c r="Q867" s="25">
        <v>0</v>
      </c>
      <c r="R867" s="26">
        <v>189234.74262400001</v>
      </c>
    </row>
    <row r="868" spans="1:18">
      <c r="A868" s="10">
        <v>99717</v>
      </c>
      <c r="B868" t="s">
        <v>879</v>
      </c>
      <c r="C868" s="9">
        <f t="shared" si="66"/>
        <v>7883.2800000000025</v>
      </c>
      <c r="D868" s="9">
        <f t="shared" si="67"/>
        <v>0</v>
      </c>
      <c r="E868" s="7">
        <f t="shared" si="68"/>
        <v>7883.2800000000025</v>
      </c>
      <c r="F868" s="7" t="e">
        <f t="shared" si="65"/>
        <v>#REF!</v>
      </c>
      <c r="H868" s="15">
        <v>99717</v>
      </c>
      <c r="I868" s="14" t="s">
        <v>879</v>
      </c>
      <c r="J868" s="16">
        <v>7883.2800000000025</v>
      </c>
      <c r="K868" s="16">
        <v>0</v>
      </c>
      <c r="L868" s="17">
        <f t="shared" si="69"/>
        <v>7883.2800000000025</v>
      </c>
      <c r="N868" s="24">
        <v>99717</v>
      </c>
      <c r="O868" s="23" t="s">
        <v>879</v>
      </c>
      <c r="P868" s="25">
        <v>7883.2800000000025</v>
      </c>
      <c r="Q868" s="25">
        <v>0</v>
      </c>
      <c r="R868" s="26">
        <v>7883.2800000000025</v>
      </c>
    </row>
    <row r="869" spans="1:18">
      <c r="A869" s="10">
        <v>99721</v>
      </c>
      <c r="B869" t="s">
        <v>880</v>
      </c>
      <c r="C869" s="9">
        <f t="shared" si="66"/>
        <v>204963.09726400004</v>
      </c>
      <c r="D869" s="9">
        <f t="shared" si="67"/>
        <v>0</v>
      </c>
      <c r="E869" s="7">
        <f t="shared" si="68"/>
        <v>204963.09726400004</v>
      </c>
      <c r="F869" s="7" t="e">
        <f t="shared" si="65"/>
        <v>#REF!</v>
      </c>
      <c r="H869" s="15">
        <v>99721</v>
      </c>
      <c r="I869" s="14" t="s">
        <v>880</v>
      </c>
      <c r="J869" s="16">
        <v>206913.38000000003</v>
      </c>
      <c r="K869" s="16">
        <v>0</v>
      </c>
      <c r="L869" s="17">
        <f t="shared" si="69"/>
        <v>206913.38000000003</v>
      </c>
      <c r="N869" s="24">
        <v>99721</v>
      </c>
      <c r="O869" s="23" t="s">
        <v>880</v>
      </c>
      <c r="P869" s="25">
        <v>204963.09726400004</v>
      </c>
      <c r="Q869" s="25">
        <v>0</v>
      </c>
      <c r="R869" s="26">
        <v>204963.09726400004</v>
      </c>
    </row>
    <row r="870" spans="1:18">
      <c r="A870" s="10">
        <v>99727</v>
      </c>
      <c r="B870" t="s">
        <v>881</v>
      </c>
      <c r="C870" s="9">
        <f t="shared" si="66"/>
        <v>11158.46</v>
      </c>
      <c r="D870" s="9">
        <f t="shared" si="67"/>
        <v>28377.560000000005</v>
      </c>
      <c r="E870" s="7">
        <f t="shared" si="68"/>
        <v>39536.020000000004</v>
      </c>
      <c r="F870" s="7" t="e">
        <f t="shared" si="65"/>
        <v>#REF!</v>
      </c>
      <c r="H870" s="15">
        <v>99727</v>
      </c>
      <c r="I870" s="14" t="s">
        <v>881</v>
      </c>
      <c r="J870" s="16">
        <v>11158.46</v>
      </c>
      <c r="K870" s="16">
        <v>28377.560000000005</v>
      </c>
      <c r="L870" s="17">
        <f t="shared" si="69"/>
        <v>39536.020000000004</v>
      </c>
      <c r="N870" s="24">
        <v>99727</v>
      </c>
      <c r="O870" s="23" t="s">
        <v>881</v>
      </c>
      <c r="P870" s="25">
        <v>11158.46</v>
      </c>
      <c r="Q870" s="25">
        <v>28377.560000000005</v>
      </c>
      <c r="R870" s="26">
        <v>39536.020000000004</v>
      </c>
    </row>
    <row r="871" spans="1:18">
      <c r="A871" s="10">
        <v>99801</v>
      </c>
      <c r="B871" t="s">
        <v>882</v>
      </c>
      <c r="C871" s="9">
        <f t="shared" si="66"/>
        <v>2046767.2589200002</v>
      </c>
      <c r="D871" s="9">
        <f t="shared" si="67"/>
        <v>0</v>
      </c>
      <c r="E871" s="7">
        <f t="shared" si="68"/>
        <v>2046767.2589200002</v>
      </c>
      <c r="F871" s="7" t="e">
        <f t="shared" si="65"/>
        <v>#REF!</v>
      </c>
      <c r="H871" s="15">
        <v>99801</v>
      </c>
      <c r="I871" s="14" t="s">
        <v>882</v>
      </c>
      <c r="J871" s="16">
        <v>2056631.3300000003</v>
      </c>
      <c r="K871" s="16">
        <v>0</v>
      </c>
      <c r="L871" s="17">
        <f t="shared" si="69"/>
        <v>2056631.3300000003</v>
      </c>
      <c r="N871" s="24">
        <v>99801</v>
      </c>
      <c r="O871" s="23" t="s">
        <v>882</v>
      </c>
      <c r="P871" s="25">
        <v>2046767.2589200002</v>
      </c>
      <c r="Q871" s="25">
        <v>0</v>
      </c>
      <c r="R871" s="26">
        <v>2046767.2589200002</v>
      </c>
    </row>
    <row r="872" spans="1:18">
      <c r="A872" s="10">
        <v>99802</v>
      </c>
      <c r="B872" t="s">
        <v>883</v>
      </c>
      <c r="C872" s="9">
        <f t="shared" si="66"/>
        <v>3848.7200000000007</v>
      </c>
      <c r="D872" s="9">
        <f t="shared" si="67"/>
        <v>0</v>
      </c>
      <c r="E872" s="7">
        <f t="shared" si="68"/>
        <v>3848.7200000000007</v>
      </c>
      <c r="F872" s="7" t="e">
        <f t="shared" si="65"/>
        <v>#REF!</v>
      </c>
      <c r="H872" s="15">
        <v>99802</v>
      </c>
      <c r="I872" s="14" t="s">
        <v>883</v>
      </c>
      <c r="J872" s="16">
        <v>3848.7200000000007</v>
      </c>
      <c r="K872" s="16">
        <v>0</v>
      </c>
      <c r="L872" s="17">
        <f t="shared" si="69"/>
        <v>3848.7200000000007</v>
      </c>
      <c r="N872" s="24">
        <v>99802</v>
      </c>
      <c r="O872" s="23" t="s">
        <v>883</v>
      </c>
      <c r="P872" s="25">
        <v>3848.7200000000007</v>
      </c>
      <c r="Q872" s="25">
        <v>0</v>
      </c>
      <c r="R872" s="26">
        <v>3848.7200000000007</v>
      </c>
    </row>
    <row r="873" spans="1:18">
      <c r="A873" s="10">
        <v>99804</v>
      </c>
      <c r="B873" t="s">
        <v>884</v>
      </c>
      <c r="C873" s="9">
        <f t="shared" si="66"/>
        <v>37074.39</v>
      </c>
      <c r="D873" s="9">
        <f t="shared" si="67"/>
        <v>0</v>
      </c>
      <c r="E873" s="7">
        <f t="shared" si="68"/>
        <v>37074.39</v>
      </c>
      <c r="F873" s="7" t="e">
        <f t="shared" si="65"/>
        <v>#REF!</v>
      </c>
      <c r="H873" s="15">
        <v>99804</v>
      </c>
      <c r="I873" s="14" t="s">
        <v>884</v>
      </c>
      <c r="J873" s="16">
        <v>37074.39</v>
      </c>
      <c r="K873" s="16">
        <v>0</v>
      </c>
      <c r="L873" s="17">
        <f t="shared" si="69"/>
        <v>37074.39</v>
      </c>
      <c r="N873" s="24">
        <v>99804</v>
      </c>
      <c r="O873" s="23" t="s">
        <v>884</v>
      </c>
      <c r="P873" s="25">
        <v>37074.39</v>
      </c>
      <c r="Q873" s="25">
        <v>0</v>
      </c>
      <c r="R873" s="26">
        <v>37074.39</v>
      </c>
    </row>
    <row r="874" spans="1:18">
      <c r="A874" s="10">
        <v>99811</v>
      </c>
      <c r="B874" t="s">
        <v>885</v>
      </c>
      <c r="C874" s="9">
        <f t="shared" si="66"/>
        <v>2566343.9839440002</v>
      </c>
      <c r="D874" s="9">
        <f t="shared" si="67"/>
        <v>0</v>
      </c>
      <c r="E874" s="7">
        <f t="shared" si="68"/>
        <v>2566343.9839440002</v>
      </c>
      <c r="F874" s="7" t="e">
        <f t="shared" si="65"/>
        <v>#REF!</v>
      </c>
      <c r="H874" s="15">
        <v>99811</v>
      </c>
      <c r="I874" s="14" t="s">
        <v>885</v>
      </c>
      <c r="J874" s="16">
        <v>2583234.0700000003</v>
      </c>
      <c r="K874" s="16">
        <v>0</v>
      </c>
      <c r="L874" s="17">
        <f t="shared" si="69"/>
        <v>2583234.0700000003</v>
      </c>
      <c r="N874" s="24">
        <v>99811</v>
      </c>
      <c r="O874" s="23" t="s">
        <v>885</v>
      </c>
      <c r="P874" s="25">
        <v>2566343.9839440002</v>
      </c>
      <c r="Q874" s="25">
        <v>0</v>
      </c>
      <c r="R874" s="26">
        <v>2566343.9839440002</v>
      </c>
    </row>
    <row r="875" spans="1:18">
      <c r="A875" s="10">
        <v>99812</v>
      </c>
      <c r="B875" t="s">
        <v>886</v>
      </c>
      <c r="C875" s="9">
        <f t="shared" si="66"/>
        <v>17089.160000000003</v>
      </c>
      <c r="D875" s="9">
        <f t="shared" si="67"/>
        <v>0</v>
      </c>
      <c r="E875" s="7">
        <f t="shared" si="68"/>
        <v>17089.160000000003</v>
      </c>
      <c r="F875" s="7" t="e">
        <f t="shared" si="65"/>
        <v>#REF!</v>
      </c>
      <c r="H875" s="15">
        <v>99812</v>
      </c>
      <c r="I875" s="14" t="s">
        <v>886</v>
      </c>
      <c r="J875" s="16">
        <v>17089.160000000003</v>
      </c>
      <c r="K875" s="16">
        <v>0</v>
      </c>
      <c r="L875" s="17">
        <f t="shared" si="69"/>
        <v>17089.160000000003</v>
      </c>
      <c r="N875" s="24">
        <v>99812</v>
      </c>
      <c r="O875" s="23" t="s">
        <v>886</v>
      </c>
      <c r="P875" s="25">
        <v>17089.160000000003</v>
      </c>
      <c r="Q875" s="25">
        <v>0</v>
      </c>
      <c r="R875" s="26">
        <v>17089.160000000003</v>
      </c>
    </row>
    <row r="876" spans="1:18">
      <c r="A876" s="10">
        <v>99818</v>
      </c>
      <c r="B876" t="s">
        <v>887</v>
      </c>
      <c r="C876" s="9">
        <f t="shared" si="66"/>
        <v>17989.34</v>
      </c>
      <c r="D876" s="9">
        <f t="shared" si="67"/>
        <v>7226.27</v>
      </c>
      <c r="E876" s="7">
        <f t="shared" si="68"/>
        <v>25215.61</v>
      </c>
      <c r="F876" s="7" t="e">
        <f t="shared" si="65"/>
        <v>#REF!</v>
      </c>
      <c r="H876" s="15">
        <v>99818</v>
      </c>
      <c r="I876" s="14" t="s">
        <v>887</v>
      </c>
      <c r="J876" s="16">
        <v>17989.34</v>
      </c>
      <c r="K876" s="16">
        <v>7226.27</v>
      </c>
      <c r="L876" s="17">
        <f t="shared" si="69"/>
        <v>25215.61</v>
      </c>
      <c r="N876" s="24">
        <v>99818</v>
      </c>
      <c r="O876" s="23" t="s">
        <v>887</v>
      </c>
      <c r="P876" s="25">
        <v>17989.34</v>
      </c>
      <c r="Q876" s="25">
        <v>7226.27</v>
      </c>
      <c r="R876" s="26">
        <v>25215.61</v>
      </c>
    </row>
    <row r="877" spans="1:18">
      <c r="A877" s="10">
        <v>99821</v>
      </c>
      <c r="B877" t="s">
        <v>888</v>
      </c>
      <c r="C877" s="9">
        <f t="shared" si="66"/>
        <v>44783.567567999999</v>
      </c>
      <c r="D877" s="9">
        <f t="shared" si="67"/>
        <v>0</v>
      </c>
      <c r="E877" s="7">
        <f t="shared" si="68"/>
        <v>44783.567567999999</v>
      </c>
      <c r="F877" s="7" t="e">
        <f t="shared" si="65"/>
        <v>#REF!</v>
      </c>
      <c r="H877" s="15">
        <v>99821</v>
      </c>
      <c r="I877" s="14" t="s">
        <v>888</v>
      </c>
      <c r="J877" s="16">
        <v>45230.729999999996</v>
      </c>
      <c r="K877" s="16">
        <v>0</v>
      </c>
      <c r="L877" s="17">
        <f t="shared" si="69"/>
        <v>45230.729999999996</v>
      </c>
      <c r="N877" s="24">
        <v>99821</v>
      </c>
      <c r="O877" s="23" t="s">
        <v>888</v>
      </c>
      <c r="P877" s="25">
        <v>44783.567567999999</v>
      </c>
      <c r="Q877" s="25">
        <v>0</v>
      </c>
      <c r="R877" s="26">
        <v>44783.567567999999</v>
      </c>
    </row>
    <row r="878" spans="1:18">
      <c r="A878" s="10">
        <v>99831</v>
      </c>
      <c r="B878" t="s">
        <v>889</v>
      </c>
      <c r="C878" s="9">
        <f t="shared" si="66"/>
        <v>24267.688904000002</v>
      </c>
      <c r="D878" s="9">
        <f t="shared" si="67"/>
        <v>0</v>
      </c>
      <c r="E878" s="7">
        <f t="shared" si="68"/>
        <v>24267.688904000002</v>
      </c>
      <c r="F878" s="7" t="e">
        <f t="shared" si="65"/>
        <v>#REF!</v>
      </c>
      <c r="H878" s="15">
        <v>99831</v>
      </c>
      <c r="I878" s="14" t="s">
        <v>889</v>
      </c>
      <c r="J878" s="16">
        <v>24508.449999999997</v>
      </c>
      <c r="K878" s="16">
        <v>0</v>
      </c>
      <c r="L878" s="17">
        <f t="shared" si="69"/>
        <v>24508.449999999997</v>
      </c>
      <c r="N878" s="24">
        <v>99831</v>
      </c>
      <c r="O878" s="23" t="s">
        <v>889</v>
      </c>
      <c r="P878" s="25">
        <v>24267.688904000002</v>
      </c>
      <c r="Q878" s="25">
        <v>0</v>
      </c>
      <c r="R878" s="26">
        <v>24267.688904000002</v>
      </c>
    </row>
    <row r="879" spans="1:18">
      <c r="A879" s="10">
        <v>99841</v>
      </c>
      <c r="B879" t="s">
        <v>890</v>
      </c>
      <c r="C879" s="9">
        <f t="shared" si="66"/>
        <v>19072.93</v>
      </c>
      <c r="D879" s="9">
        <f t="shared" si="67"/>
        <v>0</v>
      </c>
      <c r="E879" s="7">
        <f t="shared" si="68"/>
        <v>19072.93</v>
      </c>
      <c r="F879" s="7" t="e">
        <f t="shared" si="65"/>
        <v>#REF!</v>
      </c>
      <c r="H879" s="15">
        <v>99841</v>
      </c>
      <c r="I879" s="14" t="s">
        <v>890</v>
      </c>
      <c r="J879" s="16">
        <v>19072.93</v>
      </c>
      <c r="K879" s="16">
        <v>0</v>
      </c>
      <c r="L879" s="17">
        <f t="shared" si="69"/>
        <v>19072.93</v>
      </c>
      <c r="N879" s="24">
        <v>99841</v>
      </c>
      <c r="O879" s="23" t="s">
        <v>890</v>
      </c>
      <c r="P879" s="25">
        <v>19072.93</v>
      </c>
      <c r="Q879" s="25">
        <v>0</v>
      </c>
      <c r="R879" s="26">
        <v>19072.93</v>
      </c>
    </row>
    <row r="880" spans="1:18">
      <c r="A880" s="10">
        <v>99851</v>
      </c>
      <c r="B880" t="s">
        <v>891</v>
      </c>
      <c r="C880" s="9">
        <f t="shared" si="66"/>
        <v>5245.9899999999989</v>
      </c>
      <c r="D880" s="9">
        <f t="shared" si="67"/>
        <v>0</v>
      </c>
      <c r="E880" s="7">
        <f t="shared" si="68"/>
        <v>5245.9899999999989</v>
      </c>
      <c r="F880" s="7" t="e">
        <f t="shared" si="65"/>
        <v>#REF!</v>
      </c>
      <c r="H880" s="15">
        <v>99851</v>
      </c>
      <c r="I880" s="14" t="s">
        <v>891</v>
      </c>
      <c r="J880" s="16">
        <v>5245.9899999999989</v>
      </c>
      <c r="K880" s="16">
        <v>0</v>
      </c>
      <c r="L880" s="17">
        <f t="shared" si="69"/>
        <v>5245.9899999999989</v>
      </c>
      <c r="N880" s="24">
        <v>99851</v>
      </c>
      <c r="O880" s="23" t="s">
        <v>891</v>
      </c>
      <c r="P880" s="25">
        <v>5245.9899999999989</v>
      </c>
      <c r="Q880" s="25">
        <v>0</v>
      </c>
      <c r="R880" s="26">
        <v>5245.9899999999989</v>
      </c>
    </row>
    <row r="881" spans="1:18">
      <c r="A881" s="10">
        <v>99901</v>
      </c>
      <c r="B881" t="s">
        <v>892</v>
      </c>
      <c r="C881" s="9">
        <f t="shared" si="66"/>
        <v>635940.16762400011</v>
      </c>
      <c r="D881" s="9">
        <f t="shared" si="67"/>
        <v>0</v>
      </c>
      <c r="E881" s="7">
        <f t="shared" si="68"/>
        <v>635940.16762400011</v>
      </c>
      <c r="F881" s="7" t="e">
        <f t="shared" si="65"/>
        <v>#REF!</v>
      </c>
      <c r="H881" s="15">
        <v>99901</v>
      </c>
      <c r="I881" s="14" t="s">
        <v>892</v>
      </c>
      <c r="J881" s="16">
        <v>639421.74000000011</v>
      </c>
      <c r="K881" s="16">
        <v>0</v>
      </c>
      <c r="L881" s="17">
        <f t="shared" si="69"/>
        <v>639421.74000000011</v>
      </c>
      <c r="N881" s="24">
        <v>99901</v>
      </c>
      <c r="O881" s="23" t="s">
        <v>892</v>
      </c>
      <c r="P881" s="25">
        <v>635940.16762400011</v>
      </c>
      <c r="Q881" s="25">
        <v>0</v>
      </c>
      <c r="R881" s="26">
        <v>635940.16762400011</v>
      </c>
    </row>
    <row r="882" spans="1:18">
      <c r="A882" s="10">
        <v>99911</v>
      </c>
      <c r="B882" t="s">
        <v>893</v>
      </c>
      <c r="C882" s="9">
        <f t="shared" si="66"/>
        <v>118636.33794400001</v>
      </c>
      <c r="D882" s="9">
        <f t="shared" si="67"/>
        <v>0</v>
      </c>
      <c r="E882" s="7">
        <f t="shared" si="68"/>
        <v>118636.33794400001</v>
      </c>
      <c r="F882" s="7" t="e">
        <f t="shared" si="65"/>
        <v>#REF!</v>
      </c>
      <c r="H882" s="15">
        <v>99911</v>
      </c>
      <c r="I882" s="14" t="s">
        <v>893</v>
      </c>
      <c r="J882" s="16">
        <v>120153.59</v>
      </c>
      <c r="K882" s="16">
        <v>0</v>
      </c>
      <c r="L882" s="17">
        <f t="shared" si="69"/>
        <v>120153.59</v>
      </c>
      <c r="N882" s="24">
        <v>99911</v>
      </c>
      <c r="O882" s="23" t="s">
        <v>893</v>
      </c>
      <c r="P882" s="25">
        <v>118636.33794400001</v>
      </c>
      <c r="Q882" s="25">
        <v>0</v>
      </c>
      <c r="R882" s="26">
        <v>118636.33794400001</v>
      </c>
    </row>
    <row r="883" spans="1:18">
      <c r="A883" s="10">
        <v>99921</v>
      </c>
      <c r="B883" t="s">
        <v>894</v>
      </c>
      <c r="C883" s="9">
        <f t="shared" si="66"/>
        <v>55599.675488000001</v>
      </c>
      <c r="D883" s="9">
        <f t="shared" si="67"/>
        <v>0</v>
      </c>
      <c r="E883" s="7">
        <f t="shared" si="68"/>
        <v>55599.675488000001</v>
      </c>
      <c r="F883" s="7" t="e">
        <f t="shared" si="65"/>
        <v>#REF!</v>
      </c>
      <c r="H883" s="15">
        <v>99921</v>
      </c>
      <c r="I883" s="14" t="s">
        <v>894</v>
      </c>
      <c r="J883" s="16">
        <v>56433.770000000004</v>
      </c>
      <c r="K883" s="16">
        <v>0</v>
      </c>
      <c r="L883" s="17">
        <f t="shared" si="69"/>
        <v>56433.770000000004</v>
      </c>
      <c r="N883" s="24">
        <v>99921</v>
      </c>
      <c r="O883" s="23" t="s">
        <v>894</v>
      </c>
      <c r="P883" s="25">
        <v>55599.675488000001</v>
      </c>
      <c r="Q883" s="25">
        <v>0</v>
      </c>
      <c r="R883" s="26">
        <v>55599.675488000001</v>
      </c>
    </row>
    <row r="884" spans="1:18">
      <c r="A884" s="10">
        <v>99931</v>
      </c>
      <c r="B884" t="s">
        <v>895</v>
      </c>
      <c r="C884" s="9">
        <f t="shared" si="66"/>
        <v>8790.6984400000001</v>
      </c>
      <c r="D884" s="9">
        <f t="shared" si="67"/>
        <v>0</v>
      </c>
      <c r="E884" s="7">
        <f t="shared" si="68"/>
        <v>8790.6984400000001</v>
      </c>
      <c r="F884" s="7" t="e">
        <f t="shared" si="65"/>
        <v>#REF!</v>
      </c>
      <c r="H884" s="15">
        <v>99931</v>
      </c>
      <c r="I884" s="14" t="s">
        <v>895</v>
      </c>
      <c r="J884" s="16">
        <v>8966.49</v>
      </c>
      <c r="K884" s="16">
        <v>0</v>
      </c>
      <c r="L884" s="17">
        <f t="shared" si="69"/>
        <v>8966.49</v>
      </c>
      <c r="N884" s="24">
        <v>99931</v>
      </c>
      <c r="O884" s="23" t="s">
        <v>895</v>
      </c>
      <c r="P884" s="25">
        <v>8790.6984400000001</v>
      </c>
      <c r="Q884" s="25">
        <v>0</v>
      </c>
      <c r="R884" s="26">
        <v>8790.6984400000001</v>
      </c>
    </row>
    <row r="885" spans="1:18">
      <c r="A885" s="10">
        <v>99941</v>
      </c>
      <c r="B885" t="s">
        <v>896</v>
      </c>
      <c r="C885" s="9">
        <f t="shared" si="66"/>
        <v>29116.667384000004</v>
      </c>
      <c r="D885" s="9">
        <f t="shared" si="67"/>
        <v>0</v>
      </c>
      <c r="E885" s="7">
        <f t="shared" si="68"/>
        <v>29116.667384000004</v>
      </c>
      <c r="F885" s="7" t="e">
        <f t="shared" si="65"/>
        <v>#REF!</v>
      </c>
      <c r="H885" s="15">
        <v>99941</v>
      </c>
      <c r="I885" s="14" t="s">
        <v>896</v>
      </c>
      <c r="J885" s="16">
        <v>29584.760000000002</v>
      </c>
      <c r="K885" s="16">
        <v>0</v>
      </c>
      <c r="L885" s="17">
        <f t="shared" si="69"/>
        <v>29584.760000000002</v>
      </c>
      <c r="N885" s="24">
        <v>99941</v>
      </c>
      <c r="O885" s="23" t="s">
        <v>896</v>
      </c>
      <c r="P885" s="25">
        <v>29116.667384000004</v>
      </c>
      <c r="Q885" s="25">
        <v>0</v>
      </c>
      <c r="R885" s="26">
        <v>29116.667384000004</v>
      </c>
    </row>
    <row r="886" spans="1:18">
      <c r="A886" s="10">
        <v>99991</v>
      </c>
      <c r="B886" t="s">
        <v>897</v>
      </c>
      <c r="C886" s="9">
        <f t="shared" si="66"/>
        <v>227169.49</v>
      </c>
      <c r="D886" s="9">
        <f t="shared" si="67"/>
        <v>0</v>
      </c>
      <c r="E886" s="7">
        <f t="shared" si="68"/>
        <v>227169.49</v>
      </c>
      <c r="F886" s="7" t="e">
        <f t="shared" si="65"/>
        <v>#REF!</v>
      </c>
      <c r="H886" s="15">
        <v>99991</v>
      </c>
      <c r="I886" s="14" t="s">
        <v>897</v>
      </c>
      <c r="J886" s="16">
        <v>227169.49</v>
      </c>
      <c r="K886" s="16">
        <v>0</v>
      </c>
      <c r="L886" s="17">
        <f t="shared" si="69"/>
        <v>227169.49</v>
      </c>
      <c r="N886" s="24">
        <v>99991</v>
      </c>
      <c r="O886" s="23" t="s">
        <v>897</v>
      </c>
      <c r="P886" s="25">
        <v>227169.49</v>
      </c>
      <c r="Q886" s="25">
        <v>0</v>
      </c>
      <c r="R886" s="26">
        <v>227169.49</v>
      </c>
    </row>
    <row r="887" spans="1:18">
      <c r="A887" s="10">
        <v>99999</v>
      </c>
      <c r="B887" t="s">
        <v>898</v>
      </c>
      <c r="C887" s="9">
        <f t="shared" si="66"/>
        <v>422062.18999999994</v>
      </c>
      <c r="D887" s="9">
        <f t="shared" si="67"/>
        <v>0</v>
      </c>
      <c r="E887" s="7">
        <f t="shared" si="68"/>
        <v>422062.18999999994</v>
      </c>
      <c r="F887" s="7" t="e">
        <f>ROUND($F$889*(D887/$D$889),2)</f>
        <v>#REF!</v>
      </c>
      <c r="H887" s="15">
        <v>99999</v>
      </c>
      <c r="I887" s="14" t="s">
        <v>898</v>
      </c>
      <c r="J887" s="16">
        <v>422062.18999999994</v>
      </c>
      <c r="K887" s="16">
        <v>0</v>
      </c>
      <c r="L887" s="17">
        <f t="shared" si="69"/>
        <v>422062.18999999994</v>
      </c>
      <c r="N887" s="24">
        <v>99999</v>
      </c>
      <c r="O887" s="23" t="s">
        <v>898</v>
      </c>
      <c r="P887" s="25">
        <v>422062.18999999994</v>
      </c>
      <c r="Q887" s="25">
        <v>0</v>
      </c>
      <c r="R887" s="26">
        <v>422062.18999999994</v>
      </c>
    </row>
    <row r="889" spans="1:18">
      <c r="C889" s="7">
        <f>SUM(C2:C888)</f>
        <v>392882562.58694392</v>
      </c>
      <c r="D889" s="7">
        <f t="shared" ref="D889:E889" si="70">SUM(D2:D888)</f>
        <v>6543411.9299999969</v>
      </c>
      <c r="E889" s="7">
        <f t="shared" si="70"/>
        <v>399425974.51694369</v>
      </c>
      <c r="F889" s="7" t="e">
        <f>#REF!+#REF!</f>
        <v>#REF!</v>
      </c>
      <c r="J889" s="17">
        <f>SUM(J2:J888)</f>
        <v>395601192.02000016</v>
      </c>
      <c r="K889" s="17">
        <f t="shared" ref="K889:L889" si="71">SUM(K2:K888)</f>
        <v>6543411.9299999969</v>
      </c>
      <c r="L889" s="17">
        <f t="shared" si="71"/>
        <v>402144603.94999987</v>
      </c>
      <c r="P889" s="26"/>
      <c r="Q889" s="26"/>
      <c r="R889" s="26"/>
    </row>
    <row r="891" spans="1:18">
      <c r="D891" t="s">
        <v>899</v>
      </c>
      <c r="E891" s="9">
        <v>413175000</v>
      </c>
      <c r="F891" s="9"/>
      <c r="K891" s="14" t="s">
        <v>899</v>
      </c>
      <c r="L891" s="16">
        <v>413175000</v>
      </c>
      <c r="R891" s="25"/>
    </row>
    <row r="893" spans="1:18">
      <c r="D893" t="s">
        <v>900</v>
      </c>
      <c r="E893" s="7">
        <f>E889-E891</f>
        <v>-13749025.483056307</v>
      </c>
      <c r="F893" s="7"/>
      <c r="K893" s="14" t="s">
        <v>900</v>
      </c>
      <c r="L893" s="17">
        <f>L889-L891</f>
        <v>-11030396.050000131</v>
      </c>
      <c r="R893" s="26"/>
    </row>
  </sheetData>
  <pageMargins left="0.7" right="0.7" top="0.75" bottom="0.75" header="0.3" footer="0.3"/>
  <pageSetup scale="19" fitToHeight="1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>
    <pageSetUpPr fitToPage="1"/>
  </sheetPr>
  <dimension ref="A1:G903"/>
  <sheetViews>
    <sheetView topLeftCell="A872" workbookViewId="0">
      <selection activeCell="D899" sqref="D899"/>
    </sheetView>
  </sheetViews>
  <sheetFormatPr defaultRowHeight="15"/>
  <cols>
    <col min="2" max="2" width="55.5703125" bestFit="1" customWidth="1"/>
    <col min="3" max="3" width="25.140625" customWidth="1"/>
    <col min="4" max="4" width="21.42578125" customWidth="1"/>
    <col min="5" max="5" width="21.140625" customWidth="1"/>
  </cols>
  <sheetData>
    <row r="1" spans="1:7">
      <c r="A1" s="32" t="s">
        <v>911</v>
      </c>
      <c r="B1" s="32"/>
      <c r="C1" s="32"/>
      <c r="D1" s="32"/>
      <c r="E1" s="32"/>
    </row>
    <row r="2" spans="1:7">
      <c r="A2" s="32" t="s">
        <v>912</v>
      </c>
      <c r="B2" s="32"/>
      <c r="C2" s="32"/>
      <c r="D2" s="32"/>
    </row>
    <row r="3" spans="1:7">
      <c r="A3" s="32" t="s">
        <v>913</v>
      </c>
      <c r="B3" s="32"/>
      <c r="C3" s="32"/>
      <c r="D3" s="32"/>
      <c r="E3" s="32"/>
      <c r="F3" s="32"/>
      <c r="G3" s="32"/>
    </row>
    <row r="4" spans="1:7">
      <c r="A4" s="32" t="s">
        <v>914</v>
      </c>
      <c r="B4" s="32"/>
      <c r="C4" s="32"/>
      <c r="D4" s="32"/>
      <c r="E4" s="32"/>
      <c r="F4" s="32"/>
    </row>
    <row r="5" spans="1:7" ht="30">
      <c r="A5" s="8" t="s">
        <v>10</v>
      </c>
      <c r="B5" s="8" t="s">
        <v>11</v>
      </c>
      <c r="C5" s="8" t="s">
        <v>909</v>
      </c>
      <c r="D5" t="s">
        <v>12</v>
      </c>
      <c r="E5" t="s">
        <v>1</v>
      </c>
    </row>
    <row r="6" spans="1:7">
      <c r="A6">
        <v>70505</v>
      </c>
      <c r="B6" t="s">
        <v>13</v>
      </c>
      <c r="C6" s="33">
        <v>182247.64375999998</v>
      </c>
      <c r="D6" s="33">
        <v>0</v>
      </c>
      <c r="E6" s="34">
        <v>182247.64375999998</v>
      </c>
    </row>
    <row r="7" spans="1:7">
      <c r="A7">
        <v>71786</v>
      </c>
      <c r="B7" t="s">
        <v>14</v>
      </c>
      <c r="C7" s="33">
        <v>13791.702256000002</v>
      </c>
      <c r="D7" s="33">
        <v>0</v>
      </c>
      <c r="E7" s="34">
        <v>13791.702256000002</v>
      </c>
    </row>
    <row r="8" spans="1:7">
      <c r="A8">
        <v>72265</v>
      </c>
      <c r="B8" t="s">
        <v>15</v>
      </c>
      <c r="C8" s="33">
        <v>40914.173664000002</v>
      </c>
      <c r="D8" s="33">
        <v>0</v>
      </c>
      <c r="E8" s="34">
        <v>40914.173664000002</v>
      </c>
    </row>
    <row r="9" spans="1:7">
      <c r="A9">
        <v>72657</v>
      </c>
      <c r="B9" t="s">
        <v>16</v>
      </c>
      <c r="C9" s="33">
        <v>15917.008016000002</v>
      </c>
      <c r="D9" s="33">
        <v>0</v>
      </c>
      <c r="E9" s="34">
        <v>15917.008016000002</v>
      </c>
    </row>
    <row r="10" spans="1:7">
      <c r="A10">
        <v>90001</v>
      </c>
      <c r="B10" t="s">
        <v>17</v>
      </c>
      <c r="C10" s="33">
        <v>320153.53520799999</v>
      </c>
      <c r="D10" s="33">
        <v>0</v>
      </c>
      <c r="E10" s="34">
        <v>320153.53520799999</v>
      </c>
    </row>
    <row r="11" spans="1:7">
      <c r="A11">
        <v>90002</v>
      </c>
      <c r="B11" t="s">
        <v>18</v>
      </c>
      <c r="C11" s="33">
        <v>5995.32</v>
      </c>
      <c r="D11" s="33">
        <v>0</v>
      </c>
      <c r="E11" s="34">
        <v>5995.32</v>
      </c>
    </row>
    <row r="12" spans="1:7">
      <c r="A12">
        <v>90011</v>
      </c>
      <c r="B12" t="s">
        <v>19</v>
      </c>
      <c r="C12" s="33">
        <v>80731.533087999996</v>
      </c>
      <c r="D12" s="33">
        <v>0</v>
      </c>
      <c r="E12" s="34">
        <v>80731.533087999996</v>
      </c>
    </row>
    <row r="13" spans="1:7">
      <c r="A13">
        <v>90092</v>
      </c>
      <c r="B13" t="s">
        <v>20</v>
      </c>
      <c r="C13" s="33">
        <v>246178.62000000002</v>
      </c>
      <c r="D13" s="33">
        <v>0</v>
      </c>
      <c r="E13" s="34">
        <v>246178.62000000002</v>
      </c>
    </row>
    <row r="14" spans="1:7">
      <c r="A14">
        <v>90096</v>
      </c>
      <c r="B14" t="s">
        <v>21</v>
      </c>
      <c r="C14" s="33">
        <v>712683.85</v>
      </c>
      <c r="D14" s="33">
        <v>0</v>
      </c>
      <c r="E14" s="34">
        <v>712683.85</v>
      </c>
    </row>
    <row r="15" spans="1:7">
      <c r="A15">
        <v>90098</v>
      </c>
      <c r="B15" t="s">
        <v>22</v>
      </c>
      <c r="C15" s="33">
        <v>235187.66999999998</v>
      </c>
      <c r="D15" s="33">
        <v>0</v>
      </c>
      <c r="E15" s="34">
        <v>235187.66999999998</v>
      </c>
    </row>
    <row r="16" spans="1:7">
      <c r="A16">
        <v>90099</v>
      </c>
      <c r="B16" t="s">
        <v>23</v>
      </c>
      <c r="C16" s="33">
        <v>255245.17</v>
      </c>
      <c r="D16" s="33">
        <v>0</v>
      </c>
      <c r="E16" s="34">
        <v>255245.17</v>
      </c>
    </row>
    <row r="17" spans="1:5">
      <c r="A17">
        <v>90101</v>
      </c>
      <c r="B17" t="s">
        <v>24</v>
      </c>
      <c r="C17" s="33">
        <v>2471352.8714639996</v>
      </c>
      <c r="D17" s="33">
        <v>0</v>
      </c>
      <c r="E17" s="34">
        <v>2471352.8714639996</v>
      </c>
    </row>
    <row r="18" spans="1:5">
      <c r="A18">
        <v>90111</v>
      </c>
      <c r="B18" t="s">
        <v>25</v>
      </c>
      <c r="C18" s="33">
        <v>1898110.260584</v>
      </c>
      <c r="D18" s="9">
        <v>0</v>
      </c>
      <c r="E18" s="7">
        <v>1898110.260584</v>
      </c>
    </row>
    <row r="19" spans="1:5">
      <c r="A19">
        <v>90114</v>
      </c>
      <c r="B19" t="s">
        <v>26</v>
      </c>
      <c r="C19" s="33">
        <v>353916.107128</v>
      </c>
      <c r="D19" s="9">
        <v>517166.51000000007</v>
      </c>
      <c r="E19" s="7">
        <v>871082.61712800013</v>
      </c>
    </row>
    <row r="20" spans="1:5">
      <c r="A20">
        <v>90117</v>
      </c>
      <c r="B20" t="s">
        <v>27</v>
      </c>
      <c r="C20" s="33">
        <v>75347.14</v>
      </c>
      <c r="D20" s="9">
        <v>0</v>
      </c>
      <c r="E20" s="7">
        <v>75347.14</v>
      </c>
    </row>
    <row r="21" spans="1:5">
      <c r="A21">
        <v>90121</v>
      </c>
      <c r="B21" t="s">
        <v>28</v>
      </c>
      <c r="C21" s="33">
        <v>386609.21550400002</v>
      </c>
      <c r="D21" s="9">
        <v>0</v>
      </c>
      <c r="E21" s="7">
        <v>386609.21550400002</v>
      </c>
    </row>
    <row r="22" spans="1:5">
      <c r="A22">
        <v>90131</v>
      </c>
      <c r="B22" t="s">
        <v>29</v>
      </c>
      <c r="C22" s="33">
        <v>167979.426408</v>
      </c>
      <c r="D22" s="9">
        <v>0</v>
      </c>
      <c r="E22" s="7">
        <v>167979.426408</v>
      </c>
    </row>
    <row r="23" spans="1:5">
      <c r="A23">
        <v>90141</v>
      </c>
      <c r="B23" t="s">
        <v>30</v>
      </c>
      <c r="C23" s="33">
        <v>62012.75892800001</v>
      </c>
      <c r="D23" s="9">
        <v>0</v>
      </c>
      <c r="E23" s="7">
        <v>62012.75892800001</v>
      </c>
    </row>
    <row r="24" spans="1:5">
      <c r="A24">
        <v>90151</v>
      </c>
      <c r="B24" t="s">
        <v>31</v>
      </c>
      <c r="C24" s="33">
        <v>2758.0800000000004</v>
      </c>
      <c r="D24" s="9">
        <v>0</v>
      </c>
      <c r="E24" s="7">
        <v>2758.0800000000004</v>
      </c>
    </row>
    <row r="25" spans="1:5">
      <c r="A25">
        <v>90161</v>
      </c>
      <c r="B25" t="s">
        <v>32</v>
      </c>
      <c r="C25" s="33">
        <v>13002.970000000003</v>
      </c>
      <c r="D25" s="9">
        <v>0</v>
      </c>
      <c r="E25" s="7">
        <v>13002.970000000003</v>
      </c>
    </row>
    <row r="26" spans="1:5">
      <c r="A26">
        <v>90201</v>
      </c>
      <c r="B26" t="s">
        <v>33</v>
      </c>
      <c r="C26" s="33">
        <v>477308.43564799993</v>
      </c>
      <c r="D26" s="9">
        <v>0</v>
      </c>
      <c r="E26" s="7">
        <v>477308.43564799993</v>
      </c>
    </row>
    <row r="27" spans="1:5">
      <c r="A27">
        <v>90203</v>
      </c>
      <c r="B27" t="s">
        <v>34</v>
      </c>
      <c r="C27" s="33">
        <v>104850.8</v>
      </c>
      <c r="D27" s="9">
        <v>0</v>
      </c>
      <c r="E27" s="7">
        <v>104850.8</v>
      </c>
    </row>
    <row r="28" spans="1:5">
      <c r="A28">
        <v>90205</v>
      </c>
      <c r="B28" t="s">
        <v>35</v>
      </c>
      <c r="C28" s="33">
        <v>15452.42</v>
      </c>
      <c r="D28" s="9">
        <v>0</v>
      </c>
      <c r="E28" s="7">
        <v>15452.42</v>
      </c>
    </row>
    <row r="29" spans="1:5">
      <c r="A29">
        <v>90206</v>
      </c>
      <c r="B29" t="s">
        <v>36</v>
      </c>
      <c r="C29" s="33">
        <v>169429.05999999997</v>
      </c>
      <c r="D29" s="9">
        <v>0</v>
      </c>
      <c r="E29" s="7">
        <v>169429.05999999997</v>
      </c>
    </row>
    <row r="30" spans="1:5">
      <c r="A30">
        <v>90211</v>
      </c>
      <c r="B30" t="s">
        <v>37</v>
      </c>
      <c r="C30" s="33">
        <v>64117.833632000009</v>
      </c>
      <c r="D30" s="9">
        <v>0</v>
      </c>
      <c r="E30" s="7">
        <v>64117.833632000009</v>
      </c>
    </row>
    <row r="31" spans="1:5">
      <c r="A31">
        <v>90301</v>
      </c>
      <c r="B31" t="s">
        <v>38</v>
      </c>
      <c r="C31" s="33">
        <v>241904.93315999999</v>
      </c>
      <c r="D31" s="9">
        <v>0</v>
      </c>
      <c r="E31" s="7">
        <v>241904.93315999999</v>
      </c>
    </row>
    <row r="32" spans="1:5">
      <c r="A32">
        <v>90305</v>
      </c>
      <c r="B32" t="s">
        <v>39</v>
      </c>
      <c r="C32" s="33">
        <v>85423.76999999999</v>
      </c>
      <c r="D32" s="9">
        <v>0</v>
      </c>
      <c r="E32" s="7">
        <v>85423.76999999999</v>
      </c>
    </row>
    <row r="33" spans="1:5">
      <c r="A33">
        <v>90307</v>
      </c>
      <c r="B33" t="s">
        <v>40</v>
      </c>
      <c r="C33" s="33">
        <v>3677.48</v>
      </c>
      <c r="D33" s="9">
        <v>275.75000000000006</v>
      </c>
      <c r="E33" s="7">
        <v>3953.23</v>
      </c>
    </row>
    <row r="34" spans="1:5">
      <c r="A34">
        <v>90401</v>
      </c>
      <c r="B34" t="s">
        <v>41</v>
      </c>
      <c r="C34" s="33">
        <v>582787.487632</v>
      </c>
      <c r="D34" s="9">
        <v>0</v>
      </c>
      <c r="E34" s="7">
        <v>582787.487632</v>
      </c>
    </row>
    <row r="35" spans="1:5">
      <c r="A35">
        <v>90411</v>
      </c>
      <c r="B35" t="s">
        <v>42</v>
      </c>
      <c r="C35" s="33">
        <v>161819.18686399999</v>
      </c>
      <c r="D35" s="9">
        <v>0</v>
      </c>
      <c r="E35" s="7">
        <v>161819.18686399999</v>
      </c>
    </row>
    <row r="36" spans="1:5">
      <c r="A36">
        <v>90413</v>
      </c>
      <c r="B36" t="s">
        <v>43</v>
      </c>
      <c r="C36" s="33">
        <v>19770.689999999999</v>
      </c>
      <c r="D36" s="9">
        <v>0</v>
      </c>
      <c r="E36" s="7">
        <v>19770.689999999999</v>
      </c>
    </row>
    <row r="37" spans="1:5">
      <c r="A37">
        <v>90417</v>
      </c>
      <c r="B37" t="s">
        <v>44</v>
      </c>
      <c r="C37" s="33">
        <v>7986.3499999999976</v>
      </c>
      <c r="D37" s="9">
        <v>0</v>
      </c>
      <c r="E37" s="7">
        <v>7986.3499999999976</v>
      </c>
    </row>
    <row r="38" spans="1:5">
      <c r="A38">
        <v>90421</v>
      </c>
      <c r="B38" t="s">
        <v>45</v>
      </c>
      <c r="C38" s="33">
        <v>7439.416064</v>
      </c>
      <c r="D38" s="9">
        <v>0</v>
      </c>
      <c r="E38" s="7">
        <v>7439.416064</v>
      </c>
    </row>
    <row r="39" spans="1:5">
      <c r="A39">
        <v>90431</v>
      </c>
      <c r="B39" t="s">
        <v>46</v>
      </c>
      <c r="C39" s="33">
        <v>14228.054928</v>
      </c>
      <c r="D39" s="9">
        <v>0</v>
      </c>
      <c r="E39" s="7">
        <v>14228.054928</v>
      </c>
    </row>
    <row r="40" spans="1:5">
      <c r="A40">
        <v>90441</v>
      </c>
      <c r="B40" t="s">
        <v>47</v>
      </c>
      <c r="C40" s="33">
        <v>4723.08</v>
      </c>
      <c r="D40" s="9">
        <v>0</v>
      </c>
      <c r="E40" s="7">
        <v>4723.08</v>
      </c>
    </row>
    <row r="41" spans="1:5">
      <c r="A41">
        <v>90451</v>
      </c>
      <c r="B41" t="s">
        <v>48</v>
      </c>
      <c r="C41" s="33">
        <v>4470.0200000000004</v>
      </c>
      <c r="D41" s="9">
        <v>0</v>
      </c>
      <c r="E41" s="7">
        <v>4470.0200000000004</v>
      </c>
    </row>
    <row r="42" spans="1:5">
      <c r="A42">
        <v>90461</v>
      </c>
      <c r="B42" t="s">
        <v>49</v>
      </c>
      <c r="C42" s="33">
        <v>3970.9597519999998</v>
      </c>
      <c r="D42" s="9">
        <v>2502.59</v>
      </c>
      <c r="E42" s="7">
        <v>6473.5497519999999</v>
      </c>
    </row>
    <row r="43" spans="1:5">
      <c r="A43">
        <v>90501</v>
      </c>
      <c r="B43" t="s">
        <v>50</v>
      </c>
      <c r="C43" s="33">
        <v>601324.11551999999</v>
      </c>
      <c r="D43" s="9">
        <v>0</v>
      </c>
      <c r="E43" s="7">
        <v>601324.11551999999</v>
      </c>
    </row>
    <row r="44" spans="1:5">
      <c r="A44">
        <v>90507</v>
      </c>
      <c r="B44" t="s">
        <v>51</v>
      </c>
      <c r="C44" s="33">
        <v>5765.5700000000015</v>
      </c>
      <c r="D44" s="9">
        <v>2625.86</v>
      </c>
      <c r="E44" s="7">
        <v>8391.4300000000021</v>
      </c>
    </row>
    <row r="45" spans="1:5">
      <c r="A45">
        <v>90511</v>
      </c>
      <c r="B45" t="s">
        <v>52</v>
      </c>
      <c r="C45" s="33">
        <v>48730.983760000003</v>
      </c>
      <c r="D45" s="9">
        <v>0</v>
      </c>
      <c r="E45" s="7">
        <v>48730.983760000003</v>
      </c>
    </row>
    <row r="46" spans="1:5">
      <c r="A46">
        <v>90521</v>
      </c>
      <c r="B46" t="s">
        <v>53</v>
      </c>
      <c r="C46" s="33">
        <v>51448.811976000005</v>
      </c>
      <c r="D46" s="9">
        <v>0</v>
      </c>
      <c r="E46" s="7">
        <v>51448.811976000005</v>
      </c>
    </row>
    <row r="47" spans="1:5">
      <c r="A47">
        <v>90601</v>
      </c>
      <c r="B47" t="s">
        <v>54</v>
      </c>
      <c r="C47" s="33">
        <v>488251.20633600006</v>
      </c>
      <c r="D47" s="9">
        <v>0</v>
      </c>
      <c r="E47" s="7">
        <v>488251.20633600006</v>
      </c>
    </row>
    <row r="48" spans="1:5">
      <c r="A48">
        <v>90605</v>
      </c>
      <c r="B48" t="s">
        <v>55</v>
      </c>
      <c r="C48" s="33">
        <v>23286.629999999997</v>
      </c>
      <c r="D48" s="9">
        <v>0</v>
      </c>
      <c r="E48" s="7">
        <v>23286.629999999997</v>
      </c>
    </row>
    <row r="49" spans="1:5">
      <c r="A49">
        <v>90611</v>
      </c>
      <c r="B49" t="s">
        <v>56</v>
      </c>
      <c r="C49" s="33">
        <v>59476.945576000006</v>
      </c>
      <c r="D49" s="9">
        <v>0</v>
      </c>
      <c r="E49" s="7">
        <v>59476.945576000006</v>
      </c>
    </row>
    <row r="50" spans="1:5">
      <c r="A50">
        <v>90617</v>
      </c>
      <c r="B50" t="s">
        <v>57</v>
      </c>
      <c r="C50" s="33">
        <v>14348.79</v>
      </c>
      <c r="D50" s="9">
        <v>0</v>
      </c>
      <c r="E50" s="7">
        <v>14348.79</v>
      </c>
    </row>
    <row r="51" spans="1:5">
      <c r="A51">
        <v>90621</v>
      </c>
      <c r="B51" t="s">
        <v>58</v>
      </c>
      <c r="C51" s="33">
        <v>31051.592736000002</v>
      </c>
      <c r="D51" s="9">
        <v>0</v>
      </c>
      <c r="E51" s="7">
        <v>31051.592736000002</v>
      </c>
    </row>
    <row r="52" spans="1:5">
      <c r="A52">
        <v>90631</v>
      </c>
      <c r="B52" t="s">
        <v>59</v>
      </c>
      <c r="C52" s="33">
        <v>142896.23033600001</v>
      </c>
      <c r="D52" s="9">
        <v>99307.47</v>
      </c>
      <c r="E52" s="7">
        <v>242203.70033600001</v>
      </c>
    </row>
    <row r="53" spans="1:5">
      <c r="A53">
        <v>90641</v>
      </c>
      <c r="B53" t="s">
        <v>60</v>
      </c>
      <c r="C53" s="33">
        <v>6082.2999999999993</v>
      </c>
      <c r="D53" s="9">
        <v>533.37999999999988</v>
      </c>
      <c r="E53" s="7">
        <v>6615.6799999999994</v>
      </c>
    </row>
    <row r="54" spans="1:5">
      <c r="A54">
        <v>90651</v>
      </c>
      <c r="B54" t="s">
        <v>61</v>
      </c>
      <c r="C54" s="33">
        <v>45759.889744</v>
      </c>
      <c r="D54" s="9">
        <v>45843.979999999996</v>
      </c>
      <c r="E54" s="7">
        <v>91603.869743999996</v>
      </c>
    </row>
    <row r="55" spans="1:5">
      <c r="A55">
        <v>90701</v>
      </c>
      <c r="B55" t="s">
        <v>62</v>
      </c>
      <c r="C55" s="33">
        <v>864942.40375199995</v>
      </c>
      <c r="D55" s="9">
        <v>0</v>
      </c>
      <c r="E55" s="7">
        <v>864942.40375199995</v>
      </c>
    </row>
    <row r="56" spans="1:5">
      <c r="A56">
        <v>90704</v>
      </c>
      <c r="B56" t="s">
        <v>63</v>
      </c>
      <c r="C56" s="33">
        <v>23381.879999999997</v>
      </c>
      <c r="D56" s="9">
        <v>0</v>
      </c>
      <c r="E56" s="7">
        <v>23381.879999999997</v>
      </c>
    </row>
    <row r="57" spans="1:5">
      <c r="A57">
        <v>90705</v>
      </c>
      <c r="B57" t="s">
        <v>64</v>
      </c>
      <c r="C57" s="33">
        <v>21803.859999999997</v>
      </c>
      <c r="D57" s="9">
        <v>0</v>
      </c>
      <c r="E57" s="7">
        <v>21803.859999999997</v>
      </c>
    </row>
    <row r="58" spans="1:5">
      <c r="A58">
        <v>90709</v>
      </c>
      <c r="B58" t="s">
        <v>65</v>
      </c>
      <c r="C58" s="33">
        <v>88287.28</v>
      </c>
      <c r="D58" s="9">
        <v>0</v>
      </c>
      <c r="E58" s="7">
        <v>88287.28</v>
      </c>
    </row>
    <row r="59" spans="1:5">
      <c r="A59">
        <v>90711</v>
      </c>
      <c r="B59" t="s">
        <v>66</v>
      </c>
      <c r="C59" s="33">
        <v>708332.918664</v>
      </c>
      <c r="D59" s="9">
        <v>0</v>
      </c>
      <c r="E59" s="7">
        <v>708332.918664</v>
      </c>
    </row>
    <row r="60" spans="1:5">
      <c r="A60">
        <v>90721</v>
      </c>
      <c r="B60" t="s">
        <v>67</v>
      </c>
      <c r="C60" s="33">
        <v>14334.955096</v>
      </c>
      <c r="D60" s="9">
        <v>0</v>
      </c>
      <c r="E60" s="7">
        <v>14334.955096</v>
      </c>
    </row>
    <row r="61" spans="1:5">
      <c r="A61">
        <v>90731</v>
      </c>
      <c r="B61" t="s">
        <v>68</v>
      </c>
      <c r="C61" s="33">
        <v>78892.253920000017</v>
      </c>
      <c r="D61" s="9">
        <v>0</v>
      </c>
      <c r="E61" s="7">
        <v>78892.253920000017</v>
      </c>
    </row>
    <row r="62" spans="1:5">
      <c r="A62">
        <v>90741</v>
      </c>
      <c r="B62" t="s">
        <v>69</v>
      </c>
      <c r="C62" s="33">
        <v>6538.05</v>
      </c>
      <c r="D62" s="9">
        <v>0</v>
      </c>
      <c r="E62" s="7">
        <v>6538.05</v>
      </c>
    </row>
    <row r="63" spans="1:5">
      <c r="A63">
        <v>90751</v>
      </c>
      <c r="B63" t="s">
        <v>70</v>
      </c>
      <c r="C63" s="33">
        <v>25114.474336000007</v>
      </c>
      <c r="D63" s="9">
        <v>0</v>
      </c>
      <c r="E63" s="7">
        <v>25114.474336000007</v>
      </c>
    </row>
    <row r="64" spans="1:5">
      <c r="A64">
        <v>90801</v>
      </c>
      <c r="B64" t="s">
        <v>71</v>
      </c>
      <c r="C64" s="33">
        <v>354841.36897600006</v>
      </c>
      <c r="D64" s="9">
        <v>0</v>
      </c>
      <c r="E64" s="7">
        <v>354841.36897600006</v>
      </c>
    </row>
    <row r="65" spans="1:5">
      <c r="A65">
        <v>90804</v>
      </c>
      <c r="B65" t="s">
        <v>72</v>
      </c>
      <c r="C65" s="33">
        <v>1590.75</v>
      </c>
      <c r="D65" s="9">
        <v>0</v>
      </c>
      <c r="E65" s="7">
        <v>1590.75</v>
      </c>
    </row>
    <row r="66" spans="1:5">
      <c r="A66">
        <v>90805</v>
      </c>
      <c r="B66" t="s">
        <v>73</v>
      </c>
      <c r="C66" s="33">
        <v>35092.500000000007</v>
      </c>
      <c r="D66" s="9">
        <v>0</v>
      </c>
      <c r="E66" s="7">
        <v>35092.500000000007</v>
      </c>
    </row>
    <row r="67" spans="1:5">
      <c r="A67">
        <v>90808</v>
      </c>
      <c r="B67" t="s">
        <v>74</v>
      </c>
      <c r="C67" s="33">
        <v>51563.05</v>
      </c>
      <c r="D67" s="9">
        <v>0</v>
      </c>
      <c r="E67" s="7">
        <v>51563.05</v>
      </c>
    </row>
    <row r="68" spans="1:5">
      <c r="A68">
        <v>90811</v>
      </c>
      <c r="B68" t="s">
        <v>75</v>
      </c>
      <c r="C68" s="33">
        <v>12819.110000000004</v>
      </c>
      <c r="D68" s="9">
        <v>0</v>
      </c>
      <c r="E68" s="7">
        <v>12819.110000000004</v>
      </c>
    </row>
    <row r="69" spans="1:5">
      <c r="A69">
        <v>90812</v>
      </c>
      <c r="B69" t="s">
        <v>76</v>
      </c>
      <c r="C69" s="33">
        <v>97474.19852000002</v>
      </c>
      <c r="D69" s="9">
        <v>0</v>
      </c>
      <c r="E69" s="7">
        <v>97474.19852000002</v>
      </c>
    </row>
    <row r="70" spans="1:5">
      <c r="A70">
        <v>90813</v>
      </c>
      <c r="B70" t="s">
        <v>77</v>
      </c>
      <c r="C70" s="33">
        <v>1728.23</v>
      </c>
      <c r="D70" s="9">
        <v>0</v>
      </c>
      <c r="E70" s="7">
        <v>1728.23</v>
      </c>
    </row>
    <row r="71" spans="1:5">
      <c r="A71">
        <v>90861</v>
      </c>
      <c r="B71" t="s">
        <v>78</v>
      </c>
      <c r="C71" s="33">
        <v>3191.7101600000001</v>
      </c>
      <c r="D71" s="9">
        <v>464.74</v>
      </c>
      <c r="E71" s="7">
        <v>3656.4501600000003</v>
      </c>
    </row>
    <row r="72" spans="1:5">
      <c r="A72">
        <v>90901</v>
      </c>
      <c r="B72" t="s">
        <v>79</v>
      </c>
      <c r="C72" s="33">
        <v>905066.40519200009</v>
      </c>
      <c r="D72" s="9">
        <v>0</v>
      </c>
      <c r="E72" s="7">
        <v>905066.40519200009</v>
      </c>
    </row>
    <row r="73" spans="1:5">
      <c r="A73">
        <v>90911</v>
      </c>
      <c r="B73" t="s">
        <v>80</v>
      </c>
      <c r="C73" s="33">
        <v>130461.63979199997</v>
      </c>
      <c r="D73" s="9">
        <v>0</v>
      </c>
      <c r="E73" s="7">
        <v>130461.63979199997</v>
      </c>
    </row>
    <row r="74" spans="1:5">
      <c r="A74">
        <v>90917</v>
      </c>
      <c r="B74" t="s">
        <v>81</v>
      </c>
      <c r="C74" s="33">
        <v>3739.1900000000005</v>
      </c>
      <c r="D74" s="9">
        <v>0</v>
      </c>
      <c r="E74" s="7">
        <v>3739.1900000000005</v>
      </c>
    </row>
    <row r="75" spans="1:5">
      <c r="A75">
        <v>90918</v>
      </c>
      <c r="B75" t="s">
        <v>82</v>
      </c>
      <c r="C75" s="33">
        <v>4307.28</v>
      </c>
      <c r="D75" s="9">
        <v>0</v>
      </c>
      <c r="E75" s="7">
        <v>4307.28</v>
      </c>
    </row>
    <row r="76" spans="1:5">
      <c r="A76">
        <v>90921</v>
      </c>
      <c r="B76" t="s">
        <v>83</v>
      </c>
      <c r="C76" s="33">
        <v>45754.878799999991</v>
      </c>
      <c r="D76" s="9">
        <v>0</v>
      </c>
      <c r="E76" s="7">
        <v>45754.878799999991</v>
      </c>
    </row>
    <row r="77" spans="1:5">
      <c r="A77">
        <v>90931</v>
      </c>
      <c r="B77" t="s">
        <v>84</v>
      </c>
      <c r="C77" s="33">
        <v>20671.251328000002</v>
      </c>
      <c r="D77" s="9">
        <v>0</v>
      </c>
      <c r="E77" s="7">
        <v>20671.251328000002</v>
      </c>
    </row>
    <row r="78" spans="1:5">
      <c r="A78">
        <v>90941</v>
      </c>
      <c r="B78" t="s">
        <v>85</v>
      </c>
      <c r="C78" s="33">
        <v>36061.622944000002</v>
      </c>
      <c r="D78" s="9">
        <v>30404.449999999997</v>
      </c>
      <c r="E78" s="7">
        <v>66466.072944</v>
      </c>
    </row>
    <row r="79" spans="1:5">
      <c r="A79">
        <v>91001</v>
      </c>
      <c r="B79" t="s">
        <v>86</v>
      </c>
      <c r="C79" s="33">
        <v>2509820.7498880001</v>
      </c>
      <c r="D79" s="9">
        <v>0</v>
      </c>
      <c r="E79" s="7">
        <v>2509820.7498880001</v>
      </c>
    </row>
    <row r="80" spans="1:5">
      <c r="A80">
        <v>91002</v>
      </c>
      <c r="B80" t="s">
        <v>87</v>
      </c>
      <c r="C80" s="33">
        <v>186800.62812800001</v>
      </c>
      <c r="D80" s="9">
        <v>0</v>
      </c>
      <c r="E80" s="7">
        <v>186800.62812800001</v>
      </c>
    </row>
    <row r="81" spans="1:5">
      <c r="A81">
        <v>91003</v>
      </c>
      <c r="B81" t="s">
        <v>88</v>
      </c>
      <c r="C81" s="33">
        <v>265178.33</v>
      </c>
      <c r="D81" s="9">
        <v>0</v>
      </c>
      <c r="E81" s="7">
        <v>265178.33</v>
      </c>
    </row>
    <row r="82" spans="1:5">
      <c r="A82">
        <v>91004</v>
      </c>
      <c r="B82" t="s">
        <v>89</v>
      </c>
      <c r="C82" s="33">
        <v>11648.199999999997</v>
      </c>
      <c r="D82" s="9">
        <v>3262.18</v>
      </c>
      <c r="E82" s="7">
        <v>14910.379999999997</v>
      </c>
    </row>
    <row r="83" spans="1:5">
      <c r="A83">
        <v>91006</v>
      </c>
      <c r="B83" t="s">
        <v>90</v>
      </c>
      <c r="C83" s="33">
        <v>400200.31</v>
      </c>
      <c r="D83" s="9">
        <v>0</v>
      </c>
      <c r="E83" s="7">
        <v>400200.31</v>
      </c>
    </row>
    <row r="84" spans="1:5">
      <c r="A84">
        <v>91007</v>
      </c>
      <c r="B84" t="s">
        <v>91</v>
      </c>
      <c r="C84" s="33">
        <v>5460.7</v>
      </c>
      <c r="D84" s="9">
        <v>4302.1399999999994</v>
      </c>
      <c r="E84" s="7">
        <v>9762.84</v>
      </c>
    </row>
    <row r="85" spans="1:5">
      <c r="A85">
        <v>91008</v>
      </c>
      <c r="B85" t="s">
        <v>92</v>
      </c>
      <c r="C85" s="33">
        <v>51485.599999999984</v>
      </c>
      <c r="D85" s="9">
        <v>0</v>
      </c>
      <c r="E85" s="7">
        <v>51485.599999999984</v>
      </c>
    </row>
    <row r="86" spans="1:5">
      <c r="A86">
        <v>91009</v>
      </c>
      <c r="B86" t="s">
        <v>93</v>
      </c>
      <c r="C86" s="33">
        <v>10526.23</v>
      </c>
      <c r="D86" s="9">
        <v>1503.7099999999998</v>
      </c>
      <c r="E86" s="7">
        <v>12029.939999999999</v>
      </c>
    </row>
    <row r="87" spans="1:5">
      <c r="A87">
        <v>91010</v>
      </c>
      <c r="B87" t="s">
        <v>94</v>
      </c>
      <c r="C87" s="33">
        <v>25116.16</v>
      </c>
      <c r="D87" s="9">
        <v>0</v>
      </c>
      <c r="E87" s="7">
        <v>25116.16</v>
      </c>
    </row>
    <row r="88" spans="1:5">
      <c r="A88">
        <v>91011</v>
      </c>
      <c r="B88" t="s">
        <v>95</v>
      </c>
      <c r="C88" s="33">
        <v>126372.21752000001</v>
      </c>
      <c r="D88" s="9">
        <v>0</v>
      </c>
      <c r="E88" s="7">
        <v>126372.21752000001</v>
      </c>
    </row>
    <row r="89" spans="1:5">
      <c r="A89">
        <v>91012</v>
      </c>
      <c r="B89" t="s">
        <v>96</v>
      </c>
      <c r="C89" s="33">
        <v>5457.0953200000004</v>
      </c>
      <c r="D89" s="9">
        <v>0</v>
      </c>
      <c r="E89" s="7">
        <v>5457.0953200000004</v>
      </c>
    </row>
    <row r="90" spans="1:5">
      <c r="A90">
        <v>91014</v>
      </c>
      <c r="B90" t="s">
        <v>97</v>
      </c>
      <c r="C90" s="33">
        <v>80189.002791999999</v>
      </c>
      <c r="D90" s="9">
        <v>0</v>
      </c>
      <c r="E90" s="7">
        <v>80189.002791999999</v>
      </c>
    </row>
    <row r="91" spans="1:5">
      <c r="A91">
        <v>91017</v>
      </c>
      <c r="B91" t="s">
        <v>98</v>
      </c>
      <c r="C91" s="33">
        <v>7963.5000000000009</v>
      </c>
      <c r="D91" s="9">
        <v>0</v>
      </c>
      <c r="E91" s="7">
        <v>7963.5000000000009</v>
      </c>
    </row>
    <row r="92" spans="1:5">
      <c r="A92">
        <v>91020</v>
      </c>
      <c r="B92" t="s">
        <v>99</v>
      </c>
      <c r="C92" s="33">
        <v>7747.760000000002</v>
      </c>
      <c r="D92" s="9">
        <v>701.26</v>
      </c>
      <c r="E92" s="7">
        <v>8449.0200000000023</v>
      </c>
    </row>
    <row r="93" spans="1:5">
      <c r="A93">
        <v>91021</v>
      </c>
      <c r="B93" t="s">
        <v>100</v>
      </c>
      <c r="C93" s="33">
        <v>339202.07761599997</v>
      </c>
      <c r="D93" s="9">
        <v>0</v>
      </c>
      <c r="E93" s="7">
        <v>339202.07761599997</v>
      </c>
    </row>
    <row r="94" spans="1:5">
      <c r="A94">
        <v>91024</v>
      </c>
      <c r="B94" t="s">
        <v>101</v>
      </c>
      <c r="C94" s="33">
        <v>19041.940000000002</v>
      </c>
      <c r="D94" s="9">
        <v>0</v>
      </c>
      <c r="E94" s="7">
        <v>19041.940000000002</v>
      </c>
    </row>
    <row r="95" spans="1:5">
      <c r="A95">
        <v>91026</v>
      </c>
      <c r="B95" t="s">
        <v>102</v>
      </c>
      <c r="C95" s="33">
        <v>20108.639655999999</v>
      </c>
      <c r="D95" s="9">
        <v>20526.5</v>
      </c>
      <c r="E95" s="7">
        <v>40635.139655999999</v>
      </c>
    </row>
    <row r="96" spans="1:5">
      <c r="A96">
        <v>91027</v>
      </c>
      <c r="B96" t="s">
        <v>103</v>
      </c>
      <c r="C96" s="33">
        <v>13896.759999999997</v>
      </c>
      <c r="D96" s="9">
        <v>0</v>
      </c>
      <c r="E96" s="7">
        <v>13896.759999999997</v>
      </c>
    </row>
    <row r="97" spans="1:5">
      <c r="A97">
        <v>91032</v>
      </c>
      <c r="B97" t="s">
        <v>104</v>
      </c>
      <c r="C97" s="33">
        <v>10797.25</v>
      </c>
      <c r="D97" s="9">
        <v>1893.7300000000002</v>
      </c>
      <c r="E97" s="7">
        <v>12690.98</v>
      </c>
    </row>
    <row r="98" spans="1:5">
      <c r="A98">
        <v>91041</v>
      </c>
      <c r="B98" t="s">
        <v>105</v>
      </c>
      <c r="C98" s="33">
        <v>166539.82112000001</v>
      </c>
      <c r="D98" s="9">
        <v>0</v>
      </c>
      <c r="E98" s="7">
        <v>166539.82112000001</v>
      </c>
    </row>
    <row r="99" spans="1:5">
      <c r="A99">
        <v>91042</v>
      </c>
      <c r="B99" t="s">
        <v>106</v>
      </c>
      <c r="C99" s="33">
        <v>71532.430000000008</v>
      </c>
      <c r="D99" s="9">
        <v>0</v>
      </c>
      <c r="E99" s="7">
        <v>71532.430000000008</v>
      </c>
    </row>
    <row r="100" spans="1:5">
      <c r="A100">
        <v>91047</v>
      </c>
      <c r="B100" t="s">
        <v>107</v>
      </c>
      <c r="C100" s="33">
        <v>6165.32</v>
      </c>
      <c r="D100" s="9">
        <v>10586.79</v>
      </c>
      <c r="E100" s="7">
        <v>16752.11</v>
      </c>
    </row>
    <row r="101" spans="1:5">
      <c r="A101">
        <v>91051</v>
      </c>
      <c r="B101" t="s">
        <v>108</v>
      </c>
      <c r="C101" s="33">
        <v>35656.554231999995</v>
      </c>
      <c r="D101" s="9">
        <v>0</v>
      </c>
      <c r="E101" s="7">
        <v>35656.554231999995</v>
      </c>
    </row>
    <row r="102" spans="1:5">
      <c r="A102">
        <v>91057</v>
      </c>
      <c r="B102" t="s">
        <v>109</v>
      </c>
      <c r="C102" s="33">
        <v>8142.32</v>
      </c>
      <c r="D102" s="9">
        <v>0</v>
      </c>
      <c r="E102" s="7">
        <v>8142.32</v>
      </c>
    </row>
    <row r="103" spans="1:5">
      <c r="A103">
        <v>91061</v>
      </c>
      <c r="B103" t="s">
        <v>110</v>
      </c>
      <c r="C103" s="33">
        <v>142569.02685600001</v>
      </c>
      <c r="D103" s="9">
        <v>0</v>
      </c>
      <c r="E103" s="7">
        <v>142569.02685600001</v>
      </c>
    </row>
    <row r="104" spans="1:5">
      <c r="A104">
        <v>91067</v>
      </c>
      <c r="B104" t="s">
        <v>111</v>
      </c>
      <c r="C104" s="33">
        <v>7999.2100000000009</v>
      </c>
      <c r="D104" s="9">
        <v>2319.4199999999996</v>
      </c>
      <c r="E104" s="7">
        <v>10318.630000000001</v>
      </c>
    </row>
    <row r="105" spans="1:5">
      <c r="A105">
        <v>91071</v>
      </c>
      <c r="B105" t="s">
        <v>112</v>
      </c>
      <c r="C105" s="33">
        <v>79025.780584000007</v>
      </c>
      <c r="D105" s="9">
        <v>0</v>
      </c>
      <c r="E105" s="7">
        <v>79025.780584000007</v>
      </c>
    </row>
    <row r="106" spans="1:5">
      <c r="A106">
        <v>91077</v>
      </c>
      <c r="B106" t="s">
        <v>113</v>
      </c>
      <c r="C106" s="33">
        <v>2923.33</v>
      </c>
      <c r="D106" s="9">
        <v>0</v>
      </c>
      <c r="E106" s="7">
        <v>2923.33</v>
      </c>
    </row>
    <row r="107" spans="1:5">
      <c r="A107">
        <v>91081</v>
      </c>
      <c r="B107" t="s">
        <v>114</v>
      </c>
      <c r="C107" s="33">
        <v>136599.03106399998</v>
      </c>
      <c r="D107" s="9">
        <v>0</v>
      </c>
      <c r="E107" s="7">
        <v>136599.03106399998</v>
      </c>
    </row>
    <row r="108" spans="1:5">
      <c r="A108">
        <v>91091</v>
      </c>
      <c r="B108" t="s">
        <v>115</v>
      </c>
      <c r="C108" s="33">
        <v>186325.64250399999</v>
      </c>
      <c r="D108" s="9">
        <v>0</v>
      </c>
      <c r="E108" s="7">
        <v>186325.64250399999</v>
      </c>
    </row>
    <row r="109" spans="1:5">
      <c r="A109">
        <v>91101</v>
      </c>
      <c r="B109" t="s">
        <v>116</v>
      </c>
      <c r="C109" s="33">
        <v>5140387.1849760013</v>
      </c>
      <c r="D109" s="9">
        <v>0</v>
      </c>
      <c r="E109" s="7">
        <v>5140387.1849760013</v>
      </c>
    </row>
    <row r="110" spans="1:5">
      <c r="A110">
        <v>91102</v>
      </c>
      <c r="B110" t="s">
        <v>117</v>
      </c>
      <c r="C110" s="33">
        <v>171616.49999999997</v>
      </c>
      <c r="D110" s="9">
        <v>0</v>
      </c>
      <c r="E110" s="7">
        <v>171616.49999999997</v>
      </c>
    </row>
    <row r="111" spans="1:5">
      <c r="A111">
        <v>91104</v>
      </c>
      <c r="B111" t="s">
        <v>118</v>
      </c>
      <c r="C111" s="33">
        <v>3830.6800000000003</v>
      </c>
      <c r="D111" s="9">
        <v>818.11999999999978</v>
      </c>
      <c r="E111" s="7">
        <v>4648.8</v>
      </c>
    </row>
    <row r="112" spans="1:5">
      <c r="A112">
        <v>91107</v>
      </c>
      <c r="B112" t="s">
        <v>119</v>
      </c>
      <c r="C112" s="33">
        <v>39158.920000000006</v>
      </c>
      <c r="D112" s="9">
        <v>0</v>
      </c>
      <c r="E112" s="7">
        <v>39158.920000000006</v>
      </c>
    </row>
    <row r="113" spans="1:5">
      <c r="A113">
        <v>91108</v>
      </c>
      <c r="B113" t="s">
        <v>120</v>
      </c>
      <c r="C113" s="33">
        <v>555232.4</v>
      </c>
      <c r="D113" s="9">
        <v>0</v>
      </c>
      <c r="E113" s="7">
        <v>555232.4</v>
      </c>
    </row>
    <row r="114" spans="1:5">
      <c r="A114">
        <v>91109</v>
      </c>
      <c r="B114" t="s">
        <v>121</v>
      </c>
      <c r="C114" s="33">
        <v>37045.599999999999</v>
      </c>
      <c r="D114" s="9">
        <v>0</v>
      </c>
      <c r="E114" s="7">
        <v>37045.599999999999</v>
      </c>
    </row>
    <row r="115" spans="1:5">
      <c r="A115">
        <v>91111</v>
      </c>
      <c r="B115" t="s">
        <v>122</v>
      </c>
      <c r="C115" s="33">
        <v>89521.868728000001</v>
      </c>
      <c r="D115" s="9">
        <v>0</v>
      </c>
      <c r="E115" s="7">
        <v>89521.868728000001</v>
      </c>
    </row>
    <row r="116" spans="1:5">
      <c r="A116">
        <v>91120</v>
      </c>
      <c r="B116" t="s">
        <v>123</v>
      </c>
      <c r="C116" s="33">
        <v>45266.3</v>
      </c>
      <c r="D116" s="9">
        <v>0</v>
      </c>
      <c r="E116" s="7">
        <v>45266.3</v>
      </c>
    </row>
    <row r="117" spans="1:5">
      <c r="A117">
        <v>91121</v>
      </c>
      <c r="B117" t="s">
        <v>124</v>
      </c>
      <c r="C117" s="33">
        <v>3568168.0670560002</v>
      </c>
      <c r="D117" s="9">
        <v>0</v>
      </c>
      <c r="E117" s="7">
        <v>3568168.0670560002</v>
      </c>
    </row>
    <row r="118" spans="1:5">
      <c r="A118">
        <v>91127</v>
      </c>
      <c r="B118" t="s">
        <v>125</v>
      </c>
      <c r="C118" s="33">
        <v>133385.37194399998</v>
      </c>
      <c r="D118" s="9">
        <v>0</v>
      </c>
      <c r="E118" s="7">
        <v>133385.37194399998</v>
      </c>
    </row>
    <row r="119" spans="1:5">
      <c r="A119">
        <v>91128</v>
      </c>
      <c r="B119" t="s">
        <v>126</v>
      </c>
      <c r="C119" s="33">
        <v>192189.77042400002</v>
      </c>
      <c r="D119" s="9">
        <v>0</v>
      </c>
      <c r="E119" s="7">
        <v>192189.77042400002</v>
      </c>
    </row>
    <row r="120" spans="1:5">
      <c r="A120">
        <v>91138</v>
      </c>
      <c r="B120" t="s">
        <v>127</v>
      </c>
      <c r="C120" s="33">
        <v>152145.60999999999</v>
      </c>
      <c r="D120" s="9">
        <v>0</v>
      </c>
      <c r="E120" s="7">
        <v>152145.60999999999</v>
      </c>
    </row>
    <row r="121" spans="1:5">
      <c r="A121">
        <v>91141</v>
      </c>
      <c r="B121" t="s">
        <v>128</v>
      </c>
      <c r="C121" s="33">
        <v>213648.28775200003</v>
      </c>
      <c r="D121" s="9">
        <v>0</v>
      </c>
      <c r="E121" s="7">
        <v>213648.28775200003</v>
      </c>
    </row>
    <row r="122" spans="1:5">
      <c r="A122">
        <v>91147</v>
      </c>
      <c r="B122" t="s">
        <v>129</v>
      </c>
      <c r="C122" s="33">
        <v>6139.46</v>
      </c>
      <c r="D122" s="9">
        <v>807.57</v>
      </c>
      <c r="E122" s="7">
        <v>6947.03</v>
      </c>
    </row>
    <row r="123" spans="1:5">
      <c r="A123">
        <v>91151</v>
      </c>
      <c r="B123" t="s">
        <v>130</v>
      </c>
      <c r="C123" s="33">
        <v>212606.58800000002</v>
      </c>
      <c r="D123" s="9">
        <v>0</v>
      </c>
      <c r="E123" s="7">
        <v>212606.58800000002</v>
      </c>
    </row>
    <row r="124" spans="1:5">
      <c r="A124">
        <v>91154</v>
      </c>
      <c r="B124" t="s">
        <v>131</v>
      </c>
      <c r="C124" s="33">
        <v>7821.01</v>
      </c>
      <c r="D124" s="9">
        <v>0</v>
      </c>
      <c r="E124" s="7">
        <v>7821.01</v>
      </c>
    </row>
    <row r="125" spans="1:5">
      <c r="A125">
        <v>91161</v>
      </c>
      <c r="B125" t="s">
        <v>132</v>
      </c>
      <c r="C125" s="33">
        <v>41947.440807999999</v>
      </c>
      <c r="D125" s="9">
        <v>0</v>
      </c>
      <c r="E125" s="7">
        <v>41947.440807999999</v>
      </c>
    </row>
    <row r="126" spans="1:5">
      <c r="A126">
        <v>91171</v>
      </c>
      <c r="B126" t="s">
        <v>133</v>
      </c>
      <c r="C126" s="33">
        <v>89789.757144000003</v>
      </c>
      <c r="D126" s="9">
        <v>0</v>
      </c>
      <c r="E126" s="7">
        <v>89789.757144000003</v>
      </c>
    </row>
    <row r="127" spans="1:5">
      <c r="A127">
        <v>91201</v>
      </c>
      <c r="B127" t="s">
        <v>134</v>
      </c>
      <c r="C127" s="33">
        <v>813128.80976800015</v>
      </c>
      <c r="D127" s="9">
        <v>0</v>
      </c>
      <c r="E127" s="7">
        <v>813128.80976800015</v>
      </c>
    </row>
    <row r="128" spans="1:5">
      <c r="A128">
        <v>91202</v>
      </c>
      <c r="B128" t="s">
        <v>135</v>
      </c>
      <c r="C128" s="33">
        <v>77666.8</v>
      </c>
      <c r="D128" s="9">
        <v>7470.23</v>
      </c>
      <c r="E128" s="7">
        <v>85137.03</v>
      </c>
    </row>
    <row r="129" spans="1:5">
      <c r="A129">
        <v>91203</v>
      </c>
      <c r="B129" t="s">
        <v>136</v>
      </c>
      <c r="C129" s="33">
        <v>138556.37999999998</v>
      </c>
      <c r="D129" s="9">
        <v>0</v>
      </c>
      <c r="E129" s="7">
        <v>138556.37999999998</v>
      </c>
    </row>
    <row r="130" spans="1:5">
      <c r="A130">
        <v>91206</v>
      </c>
      <c r="B130" t="s">
        <v>137</v>
      </c>
      <c r="C130" s="33">
        <v>327930.85000000003</v>
      </c>
      <c r="D130" s="9">
        <v>0</v>
      </c>
      <c r="E130" s="7">
        <v>327930.85000000003</v>
      </c>
    </row>
    <row r="131" spans="1:5">
      <c r="A131">
        <v>91208</v>
      </c>
      <c r="B131" t="s">
        <v>138</v>
      </c>
      <c r="C131" s="33">
        <v>5666.0399999999991</v>
      </c>
      <c r="D131" s="9">
        <v>0</v>
      </c>
      <c r="E131" s="7">
        <v>5666.0399999999991</v>
      </c>
    </row>
    <row r="132" spans="1:5">
      <c r="A132">
        <v>91211</v>
      </c>
      <c r="B132" t="s">
        <v>139</v>
      </c>
      <c r="C132" s="33">
        <v>196269.595864</v>
      </c>
      <c r="D132" s="9">
        <v>0</v>
      </c>
      <c r="E132" s="7">
        <v>196269.595864</v>
      </c>
    </row>
    <row r="133" spans="1:5">
      <c r="A133">
        <v>91213</v>
      </c>
      <c r="B133" t="s">
        <v>140</v>
      </c>
      <c r="C133" s="33">
        <v>10906.910000000002</v>
      </c>
      <c r="D133" s="9">
        <v>0</v>
      </c>
      <c r="E133" s="7">
        <v>10906.910000000002</v>
      </c>
    </row>
    <row r="134" spans="1:5">
      <c r="A134">
        <v>91214</v>
      </c>
      <c r="B134" t="s">
        <v>141</v>
      </c>
      <c r="C134" s="33">
        <v>6032.079999999999</v>
      </c>
      <c r="D134" s="9">
        <v>0</v>
      </c>
      <c r="E134" s="7">
        <v>6032.079999999999</v>
      </c>
    </row>
    <row r="135" spans="1:5">
      <c r="A135">
        <v>91217</v>
      </c>
      <c r="B135" t="s">
        <v>142</v>
      </c>
      <c r="C135" s="33">
        <v>12890.430000000002</v>
      </c>
      <c r="D135" s="9">
        <v>0</v>
      </c>
      <c r="E135" s="7">
        <v>12890.430000000002</v>
      </c>
    </row>
    <row r="136" spans="1:5">
      <c r="A136">
        <v>91221</v>
      </c>
      <c r="B136" t="s">
        <v>143</v>
      </c>
      <c r="C136" s="33">
        <v>52851.70139200001</v>
      </c>
      <c r="D136" s="9">
        <v>0</v>
      </c>
      <c r="E136" s="7">
        <v>52851.70139200001</v>
      </c>
    </row>
    <row r="137" spans="1:5">
      <c r="A137">
        <v>91231</v>
      </c>
      <c r="B137" t="s">
        <v>144</v>
      </c>
      <c r="C137" s="33">
        <v>806234.70795199997</v>
      </c>
      <c r="D137" s="9">
        <v>0</v>
      </c>
      <c r="E137" s="7">
        <v>806234.70795199997</v>
      </c>
    </row>
    <row r="138" spans="1:5">
      <c r="A138">
        <v>91233</v>
      </c>
      <c r="B138" t="s">
        <v>145</v>
      </c>
      <c r="C138" s="33">
        <v>18119.309999999998</v>
      </c>
      <c r="D138" s="9">
        <v>0</v>
      </c>
      <c r="E138" s="7">
        <v>18119.309999999998</v>
      </c>
    </row>
    <row r="139" spans="1:5">
      <c r="A139">
        <v>91241</v>
      </c>
      <c r="B139" t="s">
        <v>146</v>
      </c>
      <c r="C139" s="33">
        <v>15020.320711999997</v>
      </c>
      <c r="D139" s="9">
        <v>0</v>
      </c>
      <c r="E139" s="7">
        <v>15020.320711999997</v>
      </c>
    </row>
    <row r="140" spans="1:5">
      <c r="A140">
        <v>91251</v>
      </c>
      <c r="B140" t="s">
        <v>147</v>
      </c>
      <c r="C140" s="33">
        <v>10488.52</v>
      </c>
      <c r="D140" s="9">
        <v>0</v>
      </c>
      <c r="E140" s="7">
        <v>10488.52</v>
      </c>
    </row>
    <row r="141" spans="1:5">
      <c r="A141">
        <v>91261</v>
      </c>
      <c r="B141" t="s">
        <v>148</v>
      </c>
      <c r="C141" s="33">
        <v>2468.4100000000003</v>
      </c>
      <c r="D141" s="9">
        <v>1009.0500000000001</v>
      </c>
      <c r="E141" s="7">
        <v>3477.4600000000005</v>
      </c>
    </row>
    <row r="142" spans="1:5">
      <c r="A142">
        <v>91301</v>
      </c>
      <c r="B142" t="s">
        <v>149</v>
      </c>
      <c r="C142" s="33">
        <v>2836414.1671840004</v>
      </c>
      <c r="D142" s="9">
        <v>0</v>
      </c>
      <c r="E142" s="7">
        <v>2836414.1671840004</v>
      </c>
    </row>
    <row r="143" spans="1:5">
      <c r="A143">
        <v>91302</v>
      </c>
      <c r="B143" t="s">
        <v>150</v>
      </c>
      <c r="C143" s="33">
        <v>248678</v>
      </c>
      <c r="D143" s="9">
        <v>0</v>
      </c>
      <c r="E143" s="7">
        <v>248678</v>
      </c>
    </row>
    <row r="144" spans="1:5">
      <c r="A144">
        <v>91306</v>
      </c>
      <c r="B144" t="s">
        <v>151</v>
      </c>
      <c r="C144" s="33">
        <v>629013.69999999995</v>
      </c>
      <c r="D144" s="9">
        <v>0</v>
      </c>
      <c r="E144" s="7">
        <v>629013.69999999995</v>
      </c>
    </row>
    <row r="145" spans="1:5">
      <c r="A145">
        <v>91308</v>
      </c>
      <c r="B145" t="s">
        <v>152</v>
      </c>
      <c r="C145" s="33">
        <v>62456.750000000007</v>
      </c>
      <c r="D145" s="9">
        <v>5919.0599999999995</v>
      </c>
      <c r="E145" s="7">
        <v>68375.810000000012</v>
      </c>
    </row>
    <row r="146" spans="1:5">
      <c r="A146">
        <v>91311</v>
      </c>
      <c r="B146" t="s">
        <v>153</v>
      </c>
      <c r="C146" s="33">
        <v>2979012.2178320005</v>
      </c>
      <c r="D146" s="9">
        <v>0</v>
      </c>
      <c r="E146" s="7">
        <v>2979012.2178320005</v>
      </c>
    </row>
    <row r="147" spans="1:5">
      <c r="A147">
        <v>91317</v>
      </c>
      <c r="B147" t="s">
        <v>154</v>
      </c>
      <c r="C147" s="33">
        <v>43102.17</v>
      </c>
      <c r="D147" s="9">
        <v>0</v>
      </c>
      <c r="E147" s="7">
        <v>43102.17</v>
      </c>
    </row>
    <row r="148" spans="1:5">
      <c r="A148">
        <v>91321</v>
      </c>
      <c r="B148" t="s">
        <v>155</v>
      </c>
      <c r="C148" s="33">
        <v>21080.720000000001</v>
      </c>
      <c r="D148" s="9">
        <v>2732.2899999999995</v>
      </c>
      <c r="E148" s="7">
        <v>23813.010000000002</v>
      </c>
    </row>
    <row r="149" spans="1:5">
      <c r="A149">
        <v>91327</v>
      </c>
      <c r="B149" t="s">
        <v>156</v>
      </c>
      <c r="C149" s="33">
        <v>4036.0700000000006</v>
      </c>
      <c r="D149" s="9">
        <v>0</v>
      </c>
      <c r="E149" s="7">
        <v>4036.0700000000006</v>
      </c>
    </row>
    <row r="150" spans="1:5">
      <c r="A150">
        <v>91331</v>
      </c>
      <c r="B150" t="s">
        <v>157</v>
      </c>
      <c r="C150" s="33">
        <v>992728.24573600001</v>
      </c>
      <c r="D150" s="9">
        <v>0</v>
      </c>
      <c r="E150" s="7">
        <v>992728.24573600001</v>
      </c>
    </row>
    <row r="151" spans="1:5">
      <c r="A151">
        <v>91341</v>
      </c>
      <c r="B151" t="s">
        <v>158</v>
      </c>
      <c r="C151" s="33">
        <v>6509.43</v>
      </c>
      <c r="D151" s="9">
        <v>0</v>
      </c>
      <c r="E151" s="7">
        <v>6509.43</v>
      </c>
    </row>
    <row r="152" spans="1:5">
      <c r="A152">
        <v>91401</v>
      </c>
      <c r="B152" t="s">
        <v>159</v>
      </c>
      <c r="C152" s="33">
        <v>1366045.88408</v>
      </c>
      <c r="D152" s="9">
        <v>0</v>
      </c>
      <c r="E152" s="7">
        <v>1366045.88408</v>
      </c>
    </row>
    <row r="153" spans="1:5">
      <c r="A153">
        <v>91411</v>
      </c>
      <c r="B153" t="s">
        <v>160</v>
      </c>
      <c r="C153" s="33">
        <v>134326.48295199999</v>
      </c>
      <c r="D153" s="9">
        <v>0</v>
      </c>
      <c r="E153" s="7">
        <v>134326.48295199999</v>
      </c>
    </row>
    <row r="154" spans="1:5">
      <c r="A154">
        <v>91417</v>
      </c>
      <c r="B154" t="s">
        <v>161</v>
      </c>
      <c r="C154" s="33">
        <v>4942.3099999999995</v>
      </c>
      <c r="D154" s="9">
        <v>0</v>
      </c>
      <c r="E154" s="7">
        <v>4942.3099999999995</v>
      </c>
    </row>
    <row r="155" spans="1:5">
      <c r="A155">
        <v>91421</v>
      </c>
      <c r="B155" t="s">
        <v>162</v>
      </c>
      <c r="C155" s="33">
        <v>33245.33</v>
      </c>
      <c r="D155" s="9">
        <v>0</v>
      </c>
      <c r="E155" s="7">
        <v>33245.33</v>
      </c>
    </row>
    <row r="156" spans="1:5">
      <c r="A156">
        <v>91423</v>
      </c>
      <c r="B156" t="s">
        <v>163</v>
      </c>
      <c r="C156" s="33">
        <v>18314.789999999997</v>
      </c>
      <c r="D156" s="9">
        <v>0</v>
      </c>
      <c r="E156" s="7">
        <v>18314.789999999997</v>
      </c>
    </row>
    <row r="157" spans="1:5">
      <c r="A157">
        <v>91431</v>
      </c>
      <c r="B157" t="s">
        <v>164</v>
      </c>
      <c r="C157" s="33">
        <v>65013.826944</v>
      </c>
      <c r="D157" s="9">
        <v>0</v>
      </c>
      <c r="E157" s="7">
        <v>65013.826944</v>
      </c>
    </row>
    <row r="158" spans="1:5">
      <c r="A158">
        <v>91441</v>
      </c>
      <c r="B158" t="s">
        <v>165</v>
      </c>
      <c r="C158" s="33">
        <v>222421.44999999995</v>
      </c>
      <c r="D158" s="9">
        <v>0</v>
      </c>
      <c r="E158" s="7">
        <v>222421.44999999995</v>
      </c>
    </row>
    <row r="159" spans="1:5">
      <c r="A159">
        <v>91451</v>
      </c>
      <c r="B159" t="s">
        <v>166</v>
      </c>
      <c r="C159" s="33">
        <v>598018.07533599995</v>
      </c>
      <c r="D159" s="9">
        <v>549356.98</v>
      </c>
      <c r="E159" s="7">
        <v>1147375.0553359999</v>
      </c>
    </row>
    <row r="160" spans="1:5">
      <c r="A160">
        <v>91457</v>
      </c>
      <c r="B160" t="s">
        <v>167</v>
      </c>
      <c r="C160" s="33">
        <v>11936.6</v>
      </c>
      <c r="D160" s="9">
        <v>16208.009999999998</v>
      </c>
      <c r="E160" s="7">
        <v>28144.61</v>
      </c>
    </row>
    <row r="161" spans="1:5">
      <c r="A161">
        <v>91501</v>
      </c>
      <c r="B161" t="s">
        <v>168</v>
      </c>
      <c r="C161" s="33">
        <v>209130.80875200001</v>
      </c>
      <c r="D161" s="9">
        <v>0</v>
      </c>
      <c r="E161" s="7">
        <v>209130.80875200001</v>
      </c>
    </row>
    <row r="162" spans="1:5">
      <c r="A162">
        <v>91504</v>
      </c>
      <c r="B162" t="s">
        <v>169</v>
      </c>
      <c r="C162" s="33">
        <v>2741.5699999999993</v>
      </c>
      <c r="D162" s="9">
        <v>0</v>
      </c>
      <c r="E162" s="7">
        <v>2741.5699999999993</v>
      </c>
    </row>
    <row r="163" spans="1:5">
      <c r="A163">
        <v>91601</v>
      </c>
      <c r="B163" t="s">
        <v>170</v>
      </c>
      <c r="C163" s="33">
        <v>1062912.6275199999</v>
      </c>
      <c r="D163" s="9">
        <v>0</v>
      </c>
      <c r="E163" s="7">
        <v>1062912.6275199999</v>
      </c>
    </row>
    <row r="164" spans="1:5">
      <c r="A164">
        <v>91604</v>
      </c>
      <c r="B164" t="s">
        <v>171</v>
      </c>
      <c r="C164" s="33">
        <v>45211.820720000003</v>
      </c>
      <c r="D164" s="9">
        <v>0</v>
      </c>
      <c r="E164" s="7">
        <v>45211.820720000003</v>
      </c>
    </row>
    <row r="165" spans="1:5">
      <c r="A165">
        <v>91608</v>
      </c>
      <c r="B165" t="s">
        <v>172</v>
      </c>
      <c r="C165" s="33">
        <v>34082</v>
      </c>
      <c r="D165" s="9">
        <v>0</v>
      </c>
      <c r="E165" s="7">
        <v>34082</v>
      </c>
    </row>
    <row r="166" spans="1:5">
      <c r="A166">
        <v>91611</v>
      </c>
      <c r="B166" t="s">
        <v>173</v>
      </c>
      <c r="C166" s="33">
        <v>418885.91807999997</v>
      </c>
      <c r="D166" s="9">
        <v>0</v>
      </c>
      <c r="E166" s="7">
        <v>418885.91807999997</v>
      </c>
    </row>
    <row r="167" spans="1:5">
      <c r="A167">
        <v>91621</v>
      </c>
      <c r="B167" t="s">
        <v>174</v>
      </c>
      <c r="C167" s="33">
        <v>92121.330455999996</v>
      </c>
      <c r="D167" s="9">
        <v>0</v>
      </c>
      <c r="E167" s="7">
        <v>92121.330455999996</v>
      </c>
    </row>
    <row r="168" spans="1:5">
      <c r="A168">
        <v>91631</v>
      </c>
      <c r="B168" t="s">
        <v>175</v>
      </c>
      <c r="C168" s="33">
        <v>189874.18656</v>
      </c>
      <c r="D168" s="9">
        <v>0</v>
      </c>
      <c r="E168" s="7">
        <v>189874.18656</v>
      </c>
    </row>
    <row r="169" spans="1:5">
      <c r="A169">
        <v>91633</v>
      </c>
      <c r="B169" t="s">
        <v>176</v>
      </c>
      <c r="C169" s="33">
        <v>13232.279999999999</v>
      </c>
      <c r="D169" s="9">
        <v>0</v>
      </c>
      <c r="E169" s="7">
        <v>13232.279999999999</v>
      </c>
    </row>
    <row r="170" spans="1:5">
      <c r="A170">
        <v>91641</v>
      </c>
      <c r="B170" t="s">
        <v>177</v>
      </c>
      <c r="C170" s="33">
        <v>89710.638776000007</v>
      </c>
      <c r="D170" s="9">
        <v>0</v>
      </c>
      <c r="E170" s="7">
        <v>89710.638776000007</v>
      </c>
    </row>
    <row r="171" spans="1:5">
      <c r="A171">
        <v>91651</v>
      </c>
      <c r="B171" t="s">
        <v>178</v>
      </c>
      <c r="C171" s="33">
        <v>189680.95180800001</v>
      </c>
      <c r="D171" s="9">
        <v>0</v>
      </c>
      <c r="E171" s="7">
        <v>189680.95180800001</v>
      </c>
    </row>
    <row r="172" spans="1:5">
      <c r="A172">
        <v>91661</v>
      </c>
      <c r="B172" t="s">
        <v>179</v>
      </c>
      <c r="C172" s="33">
        <v>48643.216552000013</v>
      </c>
      <c r="D172" s="9">
        <v>0</v>
      </c>
      <c r="E172" s="7">
        <v>48643.216552000013</v>
      </c>
    </row>
    <row r="173" spans="1:5">
      <c r="A173">
        <v>91671</v>
      </c>
      <c r="B173" t="s">
        <v>180</v>
      </c>
      <c r="C173" s="33">
        <v>31856.17524</v>
      </c>
      <c r="D173" s="9">
        <v>0</v>
      </c>
      <c r="E173" s="7">
        <v>31856.17524</v>
      </c>
    </row>
    <row r="174" spans="1:5">
      <c r="A174">
        <v>91681</v>
      </c>
      <c r="B174" t="s">
        <v>181</v>
      </c>
      <c r="C174" s="33">
        <v>181874.23440799999</v>
      </c>
      <c r="D174" s="9">
        <v>158811.28999999998</v>
      </c>
      <c r="E174" s="7">
        <v>340685.52440799994</v>
      </c>
    </row>
    <row r="175" spans="1:5">
      <c r="A175">
        <v>91691</v>
      </c>
      <c r="B175" t="s">
        <v>182</v>
      </c>
      <c r="C175" s="33">
        <v>9183.48</v>
      </c>
      <c r="D175" s="9">
        <v>0</v>
      </c>
      <c r="E175" s="7">
        <v>9183.48</v>
      </c>
    </row>
    <row r="176" spans="1:5">
      <c r="A176">
        <v>91701</v>
      </c>
      <c r="B176" t="s">
        <v>183</v>
      </c>
      <c r="C176" s="33">
        <v>438782.54441600008</v>
      </c>
      <c r="D176" s="9">
        <v>0</v>
      </c>
      <c r="E176" s="7">
        <v>438782.54441600008</v>
      </c>
    </row>
    <row r="177" spans="1:5">
      <c r="A177">
        <v>91704</v>
      </c>
      <c r="B177" t="s">
        <v>184</v>
      </c>
      <c r="C177" s="33">
        <v>6995.04</v>
      </c>
      <c r="D177" s="9">
        <v>0</v>
      </c>
      <c r="E177" s="7">
        <v>6995.04</v>
      </c>
    </row>
    <row r="178" spans="1:5">
      <c r="A178">
        <v>91706</v>
      </c>
      <c r="B178" t="s">
        <v>185</v>
      </c>
      <c r="C178" s="33">
        <v>105568.62</v>
      </c>
      <c r="D178" s="9">
        <v>0</v>
      </c>
      <c r="E178" s="7">
        <v>105568.62</v>
      </c>
    </row>
    <row r="179" spans="1:5">
      <c r="A179">
        <v>91719</v>
      </c>
      <c r="B179" t="s">
        <v>186</v>
      </c>
      <c r="C179" s="33">
        <v>15266.039999999999</v>
      </c>
      <c r="D179" s="9">
        <v>0</v>
      </c>
      <c r="E179" s="7">
        <v>15266.039999999999</v>
      </c>
    </row>
    <row r="180" spans="1:5">
      <c r="A180">
        <v>91801</v>
      </c>
      <c r="B180" t="s">
        <v>187</v>
      </c>
      <c r="C180" s="33">
        <v>3317023.3602560004</v>
      </c>
      <c r="D180" s="9">
        <v>0</v>
      </c>
      <c r="E180" s="7">
        <v>3317023.3602560004</v>
      </c>
    </row>
    <row r="181" spans="1:5">
      <c r="A181">
        <v>91804</v>
      </c>
      <c r="B181" t="s">
        <v>188</v>
      </c>
      <c r="C181" s="33">
        <v>97381.64</v>
      </c>
      <c r="D181" s="9">
        <v>0</v>
      </c>
      <c r="E181" s="7">
        <v>97381.64</v>
      </c>
    </row>
    <row r="182" spans="1:5">
      <c r="A182">
        <v>91811</v>
      </c>
      <c r="B182" t="s">
        <v>189</v>
      </c>
      <c r="C182" s="33">
        <v>1819354.8008640001</v>
      </c>
      <c r="D182" s="9">
        <v>0</v>
      </c>
      <c r="E182" s="7">
        <v>1819354.8008640001</v>
      </c>
    </row>
    <row r="183" spans="1:5">
      <c r="A183">
        <v>91812</v>
      </c>
      <c r="B183" t="s">
        <v>190</v>
      </c>
      <c r="C183" s="33">
        <v>20032.009999999998</v>
      </c>
      <c r="D183" s="9">
        <v>0</v>
      </c>
      <c r="E183" s="7">
        <v>20032.009999999998</v>
      </c>
    </row>
    <row r="184" spans="1:5">
      <c r="A184">
        <v>91813</v>
      </c>
      <c r="B184" t="s">
        <v>191</v>
      </c>
      <c r="C184" s="33">
        <v>34225.14</v>
      </c>
      <c r="D184" s="9">
        <v>0</v>
      </c>
      <c r="E184" s="7">
        <v>34225.14</v>
      </c>
    </row>
    <row r="185" spans="1:5">
      <c r="A185">
        <v>91818</v>
      </c>
      <c r="B185" t="s">
        <v>192</v>
      </c>
      <c r="C185" s="33">
        <v>173672.19</v>
      </c>
      <c r="D185" s="9">
        <v>263579.04000000004</v>
      </c>
      <c r="E185" s="7">
        <v>437251.23000000004</v>
      </c>
    </row>
    <row r="186" spans="1:5">
      <c r="A186">
        <v>91819</v>
      </c>
      <c r="B186" t="s">
        <v>193</v>
      </c>
      <c r="C186" s="33">
        <v>124400.5</v>
      </c>
      <c r="D186" s="9">
        <v>0</v>
      </c>
      <c r="E186" s="7">
        <v>124400.5</v>
      </c>
    </row>
    <row r="187" spans="1:5">
      <c r="A187">
        <v>91821</v>
      </c>
      <c r="B187" t="s">
        <v>194</v>
      </c>
      <c r="C187" s="33">
        <v>51251.058696000007</v>
      </c>
      <c r="D187" s="9">
        <v>0</v>
      </c>
      <c r="E187" s="7">
        <v>51251.058696000007</v>
      </c>
    </row>
    <row r="188" spans="1:5">
      <c r="A188">
        <v>91831</v>
      </c>
      <c r="B188" t="s">
        <v>195</v>
      </c>
      <c r="C188" s="33">
        <v>116585.670944</v>
      </c>
      <c r="D188" s="9">
        <v>0</v>
      </c>
      <c r="E188" s="7">
        <v>116585.670944</v>
      </c>
    </row>
    <row r="189" spans="1:5">
      <c r="A189">
        <v>91841</v>
      </c>
      <c r="B189" t="s">
        <v>196</v>
      </c>
      <c r="C189" s="33">
        <v>110188.969256</v>
      </c>
      <c r="D189" s="9">
        <v>0</v>
      </c>
      <c r="E189" s="7">
        <v>110188.969256</v>
      </c>
    </row>
    <row r="190" spans="1:5">
      <c r="A190">
        <v>91851</v>
      </c>
      <c r="B190" t="s">
        <v>197</v>
      </c>
      <c r="C190" s="33">
        <v>285046.524928</v>
      </c>
      <c r="D190" s="9">
        <v>0</v>
      </c>
      <c r="E190" s="7">
        <v>285046.524928</v>
      </c>
    </row>
    <row r="191" spans="1:5">
      <c r="A191">
        <v>91861</v>
      </c>
      <c r="B191" t="s">
        <v>198</v>
      </c>
      <c r="C191" s="33">
        <v>5932.6480000000001</v>
      </c>
      <c r="D191" s="9">
        <v>0</v>
      </c>
      <c r="E191" s="7">
        <v>5932.6480000000001</v>
      </c>
    </row>
    <row r="192" spans="1:5">
      <c r="A192">
        <v>91871</v>
      </c>
      <c r="B192" t="s">
        <v>199</v>
      </c>
      <c r="C192" s="33">
        <v>503616.94492799998</v>
      </c>
      <c r="D192" s="9">
        <v>0</v>
      </c>
      <c r="E192" s="7">
        <v>503616.94492799998</v>
      </c>
    </row>
    <row r="193" spans="1:5">
      <c r="A193">
        <v>91881</v>
      </c>
      <c r="B193" t="s">
        <v>200</v>
      </c>
      <c r="C193" s="33">
        <v>10699.268712000001</v>
      </c>
      <c r="D193" s="9">
        <v>0</v>
      </c>
      <c r="E193" s="7">
        <v>10699.268712000001</v>
      </c>
    </row>
    <row r="194" spans="1:5">
      <c r="A194">
        <v>91901</v>
      </c>
      <c r="B194" t="s">
        <v>201</v>
      </c>
      <c r="C194" s="33">
        <v>1326336.6098560002</v>
      </c>
      <c r="D194" s="9">
        <v>0</v>
      </c>
      <c r="E194" s="7">
        <v>1326336.6098560002</v>
      </c>
    </row>
    <row r="195" spans="1:5">
      <c r="A195">
        <v>91903</v>
      </c>
      <c r="B195" t="s">
        <v>202</v>
      </c>
      <c r="C195" s="33">
        <v>4850.130000000001</v>
      </c>
      <c r="D195" s="9">
        <v>0</v>
      </c>
      <c r="E195" s="7">
        <v>4850.130000000001</v>
      </c>
    </row>
    <row r="196" spans="1:5">
      <c r="A196">
        <v>91904</v>
      </c>
      <c r="B196" t="s">
        <v>203</v>
      </c>
      <c r="C196" s="33">
        <v>9376.9</v>
      </c>
      <c r="D196" s="9">
        <v>769.26999999999987</v>
      </c>
      <c r="E196" s="7">
        <v>10146.17</v>
      </c>
    </row>
    <row r="197" spans="1:5">
      <c r="A197">
        <v>91908</v>
      </c>
      <c r="B197" t="s">
        <v>204</v>
      </c>
      <c r="C197" s="33">
        <v>5141.5</v>
      </c>
      <c r="D197" s="9">
        <v>0</v>
      </c>
      <c r="E197" s="7">
        <v>5141.5</v>
      </c>
    </row>
    <row r="198" spans="1:5">
      <c r="A198">
        <v>91911</v>
      </c>
      <c r="B198" t="s">
        <v>205</v>
      </c>
      <c r="C198" s="33">
        <v>189206.82485599999</v>
      </c>
      <c r="D198" s="9">
        <v>0</v>
      </c>
      <c r="E198" s="7">
        <v>189206.82485599999</v>
      </c>
    </row>
    <row r="199" spans="1:5">
      <c r="A199">
        <v>91917</v>
      </c>
      <c r="B199" t="s">
        <v>206</v>
      </c>
      <c r="C199" s="33">
        <v>6170.369999999999</v>
      </c>
      <c r="D199" s="9">
        <v>0</v>
      </c>
      <c r="E199" s="7">
        <v>6170.369999999999</v>
      </c>
    </row>
    <row r="200" spans="1:5">
      <c r="A200">
        <v>91921</v>
      </c>
      <c r="B200" t="s">
        <v>207</v>
      </c>
      <c r="C200" s="33">
        <v>132092.32656800002</v>
      </c>
      <c r="D200" s="9">
        <v>0</v>
      </c>
      <c r="E200" s="7">
        <v>132092.32656800002</v>
      </c>
    </row>
    <row r="201" spans="1:5">
      <c r="A201">
        <v>92001</v>
      </c>
      <c r="B201" t="s">
        <v>208</v>
      </c>
      <c r="C201" s="33">
        <v>713686.53434399993</v>
      </c>
      <c r="D201" s="9">
        <v>0</v>
      </c>
      <c r="E201" s="7">
        <v>713686.53434399993</v>
      </c>
    </row>
    <row r="202" spans="1:5">
      <c r="A202">
        <v>92005</v>
      </c>
      <c r="B202" t="s">
        <v>209</v>
      </c>
      <c r="C202" s="33">
        <v>27464.350000000002</v>
      </c>
      <c r="D202" s="9">
        <v>0</v>
      </c>
      <c r="E202" s="7">
        <v>27464.350000000002</v>
      </c>
    </row>
    <row r="203" spans="1:5">
      <c r="A203">
        <v>92011</v>
      </c>
      <c r="B203" t="s">
        <v>210</v>
      </c>
      <c r="C203" s="33">
        <v>76058.626695999992</v>
      </c>
      <c r="D203" s="9">
        <v>0</v>
      </c>
      <c r="E203" s="7">
        <v>76058.626695999992</v>
      </c>
    </row>
    <row r="204" spans="1:5">
      <c r="A204">
        <v>92017</v>
      </c>
      <c r="B204" t="s">
        <v>211</v>
      </c>
      <c r="C204" s="33">
        <v>15877.480000000001</v>
      </c>
      <c r="D204" s="9">
        <v>0</v>
      </c>
      <c r="E204" s="7">
        <v>15877.480000000001</v>
      </c>
    </row>
    <row r="205" spans="1:5">
      <c r="A205">
        <v>92021</v>
      </c>
      <c r="B205" t="s">
        <v>212</v>
      </c>
      <c r="C205" s="33">
        <v>47197.855343999996</v>
      </c>
      <c r="D205" s="9">
        <v>0</v>
      </c>
      <c r="E205" s="7">
        <v>47197.855343999996</v>
      </c>
    </row>
    <row r="206" spans="1:5">
      <c r="A206">
        <v>92101</v>
      </c>
      <c r="B206" t="s">
        <v>213</v>
      </c>
      <c r="C206" s="33">
        <v>347958.14415999997</v>
      </c>
      <c r="D206" s="9">
        <v>0</v>
      </c>
      <c r="E206" s="7">
        <v>347958.14415999997</v>
      </c>
    </row>
    <row r="207" spans="1:5">
      <c r="A207">
        <v>92104</v>
      </c>
      <c r="B207" t="s">
        <v>214</v>
      </c>
      <c r="C207" s="33">
        <v>4789.9399999999996</v>
      </c>
      <c r="D207" s="9">
        <v>0</v>
      </c>
      <c r="E207" s="7">
        <v>4789.9399999999996</v>
      </c>
    </row>
    <row r="208" spans="1:5">
      <c r="A208">
        <v>92109</v>
      </c>
      <c r="B208" t="s">
        <v>215</v>
      </c>
      <c r="C208" s="33">
        <v>86511.510000000009</v>
      </c>
      <c r="D208" s="9">
        <v>0</v>
      </c>
      <c r="E208" s="7">
        <v>86511.510000000009</v>
      </c>
    </row>
    <row r="209" spans="1:5">
      <c r="A209">
        <v>92111</v>
      </c>
      <c r="B209" t="s">
        <v>216</v>
      </c>
      <c r="C209" s="33">
        <v>209465.72389600001</v>
      </c>
      <c r="D209" s="9">
        <v>0</v>
      </c>
      <c r="E209" s="7">
        <v>209465.72389600001</v>
      </c>
    </row>
    <row r="210" spans="1:5">
      <c r="A210">
        <v>92113</v>
      </c>
      <c r="B210" t="s">
        <v>217</v>
      </c>
      <c r="C210" s="33">
        <v>10576.96</v>
      </c>
      <c r="D210" s="9">
        <v>15783.28</v>
      </c>
      <c r="E210" s="7">
        <v>26360.239999999998</v>
      </c>
    </row>
    <row r="211" spans="1:5">
      <c r="A211">
        <v>92201</v>
      </c>
      <c r="B211" t="s">
        <v>218</v>
      </c>
      <c r="C211" s="33">
        <v>423384.19373600004</v>
      </c>
      <c r="D211" s="9">
        <v>0</v>
      </c>
      <c r="E211" s="7">
        <v>423384.19373600004</v>
      </c>
    </row>
    <row r="212" spans="1:5">
      <c r="A212">
        <v>92301</v>
      </c>
      <c r="B212" t="s">
        <v>219</v>
      </c>
      <c r="C212" s="33">
        <v>2032122.6280240004</v>
      </c>
      <c r="D212" s="9">
        <v>0</v>
      </c>
      <c r="E212" s="7">
        <v>2032122.6280240004</v>
      </c>
    </row>
    <row r="213" spans="1:5">
      <c r="A213">
        <v>92302</v>
      </c>
      <c r="B213" t="s">
        <v>220</v>
      </c>
      <c r="C213" s="33">
        <v>115111.82999999999</v>
      </c>
      <c r="D213" s="9">
        <v>0</v>
      </c>
      <c r="E213" s="7">
        <v>115111.82999999999</v>
      </c>
    </row>
    <row r="214" spans="1:5">
      <c r="A214">
        <v>92311</v>
      </c>
      <c r="B214" t="s">
        <v>221</v>
      </c>
      <c r="C214" s="33">
        <v>838950.70568799996</v>
      </c>
      <c r="D214" s="9">
        <v>0</v>
      </c>
      <c r="E214" s="7">
        <v>838950.70568799996</v>
      </c>
    </row>
    <row r="215" spans="1:5">
      <c r="A215">
        <v>92317</v>
      </c>
      <c r="B215" t="s">
        <v>222</v>
      </c>
      <c r="C215" s="33">
        <v>20215.14</v>
      </c>
      <c r="D215" s="9">
        <v>0</v>
      </c>
      <c r="E215" s="7">
        <v>20215.14</v>
      </c>
    </row>
    <row r="216" spans="1:5">
      <c r="A216">
        <v>92321</v>
      </c>
      <c r="B216" t="s">
        <v>223</v>
      </c>
      <c r="C216" s="33">
        <v>471342.64290400001</v>
      </c>
      <c r="D216" s="9">
        <v>0</v>
      </c>
      <c r="E216" s="7">
        <v>471342.64290400001</v>
      </c>
    </row>
    <row r="217" spans="1:5">
      <c r="A217">
        <v>92327</v>
      </c>
      <c r="B217" t="s">
        <v>224</v>
      </c>
      <c r="C217" s="33">
        <v>4856.9399999999996</v>
      </c>
      <c r="D217" s="9">
        <v>0</v>
      </c>
      <c r="E217" s="7">
        <v>4856.9399999999996</v>
      </c>
    </row>
    <row r="218" spans="1:5">
      <c r="A218">
        <v>92331</v>
      </c>
      <c r="B218" t="s">
        <v>225</v>
      </c>
      <c r="C218" s="33">
        <v>58091.723224000001</v>
      </c>
      <c r="D218" s="9">
        <v>0</v>
      </c>
      <c r="E218" s="7">
        <v>58091.723224000001</v>
      </c>
    </row>
    <row r="219" spans="1:5">
      <c r="A219">
        <v>92341</v>
      </c>
      <c r="B219" t="s">
        <v>226</v>
      </c>
      <c r="C219" s="33">
        <v>3240.7399999999993</v>
      </c>
      <c r="D219" s="9">
        <v>0</v>
      </c>
      <c r="E219" s="7">
        <v>3240.7399999999993</v>
      </c>
    </row>
    <row r="220" spans="1:5">
      <c r="A220">
        <v>92351</v>
      </c>
      <c r="B220" t="s">
        <v>227</v>
      </c>
      <c r="C220" s="33">
        <v>10395.547672000001</v>
      </c>
      <c r="D220" s="9">
        <v>2874.6699999999996</v>
      </c>
      <c r="E220" s="7">
        <v>13270.217672000001</v>
      </c>
    </row>
    <row r="221" spans="1:5">
      <c r="A221">
        <v>92401</v>
      </c>
      <c r="B221" t="s">
        <v>228</v>
      </c>
      <c r="C221" s="33">
        <v>1212862.1207840003</v>
      </c>
      <c r="D221" s="9">
        <v>0</v>
      </c>
      <c r="E221" s="7">
        <v>1212862.1207840003</v>
      </c>
    </row>
    <row r="222" spans="1:5">
      <c r="A222">
        <v>92403</v>
      </c>
      <c r="B222" t="s">
        <v>229</v>
      </c>
      <c r="C222" s="33">
        <v>7443.9000000000005</v>
      </c>
      <c r="D222" s="9">
        <v>0</v>
      </c>
      <c r="E222" s="7">
        <v>7443.9000000000005</v>
      </c>
    </row>
    <row r="223" spans="1:5">
      <c r="A223">
        <v>92411</v>
      </c>
      <c r="B223" t="s">
        <v>230</v>
      </c>
      <c r="C223" s="33">
        <v>170381.93460000001</v>
      </c>
      <c r="D223" s="9">
        <v>0</v>
      </c>
      <c r="E223" s="7">
        <v>170381.93460000001</v>
      </c>
    </row>
    <row r="224" spans="1:5">
      <c r="A224">
        <v>92414</v>
      </c>
      <c r="B224" t="s">
        <v>231</v>
      </c>
      <c r="C224" s="33">
        <v>2936.519040000001</v>
      </c>
      <c r="D224" s="9">
        <v>0</v>
      </c>
      <c r="E224" s="7">
        <v>2936.519040000001</v>
      </c>
    </row>
    <row r="225" spans="1:5">
      <c r="A225">
        <v>92417</v>
      </c>
      <c r="B225" t="s">
        <v>232</v>
      </c>
      <c r="C225" s="33">
        <v>4979.8999999999996</v>
      </c>
      <c r="D225" s="9">
        <v>0</v>
      </c>
      <c r="E225" s="7">
        <v>4979.8999999999996</v>
      </c>
    </row>
    <row r="226" spans="1:5">
      <c r="A226">
        <v>92421</v>
      </c>
      <c r="B226" t="s">
        <v>233</v>
      </c>
      <c r="C226" s="33">
        <v>6595.69</v>
      </c>
      <c r="D226" s="9">
        <v>2835.9799999999996</v>
      </c>
      <c r="E226" s="7">
        <v>9431.6699999999983</v>
      </c>
    </row>
    <row r="227" spans="1:5">
      <c r="A227">
        <v>92427</v>
      </c>
      <c r="B227" t="s">
        <v>234</v>
      </c>
      <c r="C227" s="33">
        <v>1488.25</v>
      </c>
      <c r="D227" s="9">
        <v>0</v>
      </c>
      <c r="E227" s="7">
        <v>1488.25</v>
      </c>
    </row>
    <row r="228" spans="1:5">
      <c r="A228">
        <v>92431</v>
      </c>
      <c r="B228" t="s">
        <v>235</v>
      </c>
      <c r="C228" s="33">
        <v>14480.212792</v>
      </c>
      <c r="D228" s="9">
        <v>9223.5400000000009</v>
      </c>
      <c r="E228" s="7">
        <v>23703.752791999999</v>
      </c>
    </row>
    <row r="229" spans="1:5">
      <c r="A229">
        <v>92441</v>
      </c>
      <c r="B229" t="s">
        <v>236</v>
      </c>
      <c r="C229" s="33">
        <v>45945.484455999998</v>
      </c>
      <c r="D229" s="9">
        <v>0</v>
      </c>
      <c r="E229" s="7">
        <v>45945.484455999998</v>
      </c>
    </row>
    <row r="230" spans="1:5">
      <c r="A230">
        <v>92444</v>
      </c>
      <c r="B230" t="s">
        <v>237</v>
      </c>
      <c r="C230" s="33">
        <v>1911.7499999999998</v>
      </c>
      <c r="D230" s="9">
        <v>0</v>
      </c>
      <c r="E230" s="7">
        <v>1911.7499999999998</v>
      </c>
    </row>
    <row r="231" spans="1:5">
      <c r="A231">
        <v>92451</v>
      </c>
      <c r="B231" t="s">
        <v>238</v>
      </c>
      <c r="C231" s="33">
        <v>60065.087943999992</v>
      </c>
      <c r="D231" s="9">
        <v>0</v>
      </c>
      <c r="E231" s="7">
        <v>60065.087943999992</v>
      </c>
    </row>
    <row r="232" spans="1:5">
      <c r="A232">
        <v>92461</v>
      </c>
      <c r="B232" t="s">
        <v>239</v>
      </c>
      <c r="C232" s="33">
        <v>37124.029216000003</v>
      </c>
      <c r="D232" s="9">
        <v>0</v>
      </c>
      <c r="E232" s="7">
        <v>37124.029216000003</v>
      </c>
    </row>
    <row r="233" spans="1:5">
      <c r="A233">
        <v>92501</v>
      </c>
      <c r="B233" t="s">
        <v>240</v>
      </c>
      <c r="C233" s="33">
        <v>1718721.6305919997</v>
      </c>
      <c r="D233" s="9">
        <v>0</v>
      </c>
      <c r="E233" s="7">
        <v>1718721.6305919997</v>
      </c>
    </row>
    <row r="234" spans="1:5">
      <c r="A234">
        <v>92502</v>
      </c>
      <c r="B234" t="s">
        <v>241</v>
      </c>
      <c r="C234" s="33">
        <v>11726.210000000003</v>
      </c>
      <c r="D234" s="9">
        <v>928.82000000000016</v>
      </c>
      <c r="E234" s="7">
        <v>12655.030000000002</v>
      </c>
    </row>
    <row r="235" spans="1:5">
      <c r="A235">
        <v>92504</v>
      </c>
      <c r="B235" t="s">
        <v>242</v>
      </c>
      <c r="C235" s="33">
        <v>33900.200000000004</v>
      </c>
      <c r="D235" s="9">
        <v>0</v>
      </c>
      <c r="E235" s="7">
        <v>33900.200000000004</v>
      </c>
    </row>
    <row r="236" spans="1:5">
      <c r="A236">
        <v>92505</v>
      </c>
      <c r="B236" t="s">
        <v>243</v>
      </c>
      <c r="C236" s="33">
        <v>104885.69</v>
      </c>
      <c r="D236" s="9">
        <v>0</v>
      </c>
      <c r="E236" s="7">
        <v>104885.69</v>
      </c>
    </row>
    <row r="237" spans="1:5">
      <c r="A237">
        <v>92506</v>
      </c>
      <c r="B237" t="s">
        <v>244</v>
      </c>
      <c r="C237" s="33">
        <v>22260.340000000004</v>
      </c>
      <c r="D237" s="9">
        <v>0</v>
      </c>
      <c r="E237" s="7">
        <v>22260.340000000004</v>
      </c>
    </row>
    <row r="238" spans="1:5">
      <c r="A238">
        <v>92507</v>
      </c>
      <c r="B238" t="s">
        <v>245</v>
      </c>
      <c r="C238" s="33">
        <v>34500.18</v>
      </c>
      <c r="D238" s="9">
        <v>0</v>
      </c>
      <c r="E238" s="7">
        <v>34500.18</v>
      </c>
    </row>
    <row r="239" spans="1:5">
      <c r="A239">
        <v>92508</v>
      </c>
      <c r="B239" t="s">
        <v>246</v>
      </c>
      <c r="C239" s="33">
        <v>132274.24000000002</v>
      </c>
      <c r="D239" s="9">
        <v>0</v>
      </c>
      <c r="E239" s="7">
        <v>132274.24000000002</v>
      </c>
    </row>
    <row r="240" spans="1:5">
      <c r="A240">
        <v>92509</v>
      </c>
      <c r="B240" t="s">
        <v>247</v>
      </c>
      <c r="C240" s="33">
        <v>819759.12999999989</v>
      </c>
      <c r="D240" s="9">
        <v>0</v>
      </c>
      <c r="E240" s="7">
        <v>819759.12999999989</v>
      </c>
    </row>
    <row r="241" spans="1:5">
      <c r="A241">
        <v>92511</v>
      </c>
      <c r="B241" t="s">
        <v>248</v>
      </c>
      <c r="C241" s="33">
        <v>1461830.2012720001</v>
      </c>
      <c r="D241" s="9">
        <v>0</v>
      </c>
      <c r="E241" s="7">
        <v>1461830.2012720001</v>
      </c>
    </row>
    <row r="242" spans="1:5">
      <c r="A242">
        <v>92521</v>
      </c>
      <c r="B242" t="s">
        <v>249</v>
      </c>
      <c r="C242" s="33">
        <v>30450.768400000004</v>
      </c>
      <c r="D242" s="9">
        <v>0</v>
      </c>
      <c r="E242" s="7">
        <v>30450.768400000004</v>
      </c>
    </row>
    <row r="243" spans="1:5">
      <c r="A243">
        <v>92531</v>
      </c>
      <c r="B243" t="s">
        <v>250</v>
      </c>
      <c r="C243" s="33">
        <v>335087.60608</v>
      </c>
      <c r="D243" s="9">
        <v>0</v>
      </c>
      <c r="E243" s="7">
        <v>335087.60608</v>
      </c>
    </row>
    <row r="244" spans="1:5">
      <c r="A244">
        <v>92541</v>
      </c>
      <c r="B244" t="s">
        <v>251</v>
      </c>
      <c r="C244" s="33">
        <v>55585.071072000006</v>
      </c>
      <c r="D244" s="9">
        <v>0</v>
      </c>
      <c r="E244" s="7">
        <v>55585.071072000006</v>
      </c>
    </row>
    <row r="245" spans="1:5">
      <c r="A245">
        <v>92551</v>
      </c>
      <c r="B245" t="s">
        <v>252</v>
      </c>
      <c r="C245" s="33">
        <v>18740.088720000003</v>
      </c>
      <c r="D245" s="9">
        <v>0</v>
      </c>
      <c r="E245" s="7">
        <v>18740.088720000003</v>
      </c>
    </row>
    <row r="246" spans="1:5">
      <c r="A246">
        <v>92561</v>
      </c>
      <c r="B246" t="s">
        <v>253</v>
      </c>
      <c r="C246" s="33">
        <v>8474.8412000000008</v>
      </c>
      <c r="D246" s="9">
        <v>3204.77</v>
      </c>
      <c r="E246" s="7">
        <v>11679.611200000001</v>
      </c>
    </row>
    <row r="247" spans="1:5">
      <c r="A247">
        <v>92571</v>
      </c>
      <c r="B247" t="s">
        <v>254</v>
      </c>
      <c r="C247" s="33">
        <v>2116.59</v>
      </c>
      <c r="D247" s="9">
        <v>1419.0300000000002</v>
      </c>
      <c r="E247" s="7">
        <v>3535.6200000000003</v>
      </c>
    </row>
    <row r="248" spans="1:5">
      <c r="A248">
        <v>92601</v>
      </c>
      <c r="B248" t="s">
        <v>255</v>
      </c>
      <c r="C248" s="33">
        <v>6340214.3428079998</v>
      </c>
      <c r="D248" s="9">
        <v>0</v>
      </c>
      <c r="E248" s="7">
        <v>6340214.3428079998</v>
      </c>
    </row>
    <row r="249" spans="1:5">
      <c r="A249">
        <v>92602</v>
      </c>
      <c r="B249" t="s">
        <v>256</v>
      </c>
      <c r="C249" s="33">
        <v>3153.1399999999994</v>
      </c>
      <c r="D249" s="9">
        <v>0</v>
      </c>
      <c r="E249" s="7">
        <v>3153.1399999999994</v>
      </c>
    </row>
    <row r="250" spans="1:5">
      <c r="A250">
        <v>92604</v>
      </c>
      <c r="B250" t="s">
        <v>257</v>
      </c>
      <c r="C250" s="33">
        <v>160027.41283999998</v>
      </c>
      <c r="D250" s="9">
        <v>0</v>
      </c>
      <c r="E250" s="7">
        <v>160027.41283999998</v>
      </c>
    </row>
    <row r="251" spans="1:5">
      <c r="A251">
        <v>92607</v>
      </c>
      <c r="B251" t="s">
        <v>258</v>
      </c>
      <c r="C251" s="33">
        <v>35985.280000000006</v>
      </c>
      <c r="D251" s="9">
        <v>0</v>
      </c>
      <c r="E251" s="7">
        <v>35985.280000000006</v>
      </c>
    </row>
    <row r="252" spans="1:5">
      <c r="A252">
        <v>92611</v>
      </c>
      <c r="B252" t="s">
        <v>259</v>
      </c>
      <c r="C252" s="33">
        <v>4903982.1511039995</v>
      </c>
      <c r="D252" s="9">
        <v>0</v>
      </c>
      <c r="E252" s="7">
        <v>4903982.1511039995</v>
      </c>
    </row>
    <row r="253" spans="1:5">
      <c r="A253">
        <v>92613</v>
      </c>
      <c r="B253" t="s">
        <v>260</v>
      </c>
      <c r="C253" s="33">
        <v>155521.32</v>
      </c>
      <c r="D253" s="9">
        <v>172019.61000000002</v>
      </c>
      <c r="E253" s="7">
        <v>327540.93000000005</v>
      </c>
    </row>
    <row r="254" spans="1:5">
      <c r="A254">
        <v>92614</v>
      </c>
      <c r="B254" t="s">
        <v>261</v>
      </c>
      <c r="C254" s="33">
        <v>2513614.8499999996</v>
      </c>
      <c r="D254" s="9">
        <v>1859434.06</v>
      </c>
      <c r="E254" s="7">
        <v>4373048.91</v>
      </c>
    </row>
    <row r="255" spans="1:5">
      <c r="A255">
        <v>92621</v>
      </c>
      <c r="B255" t="s">
        <v>262</v>
      </c>
      <c r="C255" s="33">
        <v>13725.204239999999</v>
      </c>
      <c r="D255" s="9">
        <v>0</v>
      </c>
      <c r="E255" s="7">
        <v>13725.204239999999</v>
      </c>
    </row>
    <row r="256" spans="1:5">
      <c r="A256">
        <v>92631</v>
      </c>
      <c r="B256" t="s">
        <v>263</v>
      </c>
      <c r="C256" s="33">
        <v>320731.35189599998</v>
      </c>
      <c r="D256" s="9">
        <v>0</v>
      </c>
      <c r="E256" s="7">
        <v>320731.35189599998</v>
      </c>
    </row>
    <row r="257" spans="1:5">
      <c r="A257">
        <v>92641</v>
      </c>
      <c r="B257" t="s">
        <v>264</v>
      </c>
      <c r="C257" s="33">
        <v>4185.01</v>
      </c>
      <c r="D257" s="9">
        <v>0</v>
      </c>
      <c r="E257" s="7">
        <v>4185.01</v>
      </c>
    </row>
    <row r="258" spans="1:5">
      <c r="A258">
        <v>92651</v>
      </c>
      <c r="B258" t="s">
        <v>265</v>
      </c>
      <c r="C258" s="33">
        <v>2760.89</v>
      </c>
      <c r="D258" s="9">
        <v>0</v>
      </c>
      <c r="E258" s="7">
        <v>2760.89</v>
      </c>
    </row>
    <row r="259" spans="1:5">
      <c r="A259">
        <v>92661</v>
      </c>
      <c r="B259" t="s">
        <v>266</v>
      </c>
      <c r="C259" s="33">
        <v>243842.41459199996</v>
      </c>
      <c r="D259" s="9">
        <v>226192.97999999998</v>
      </c>
      <c r="E259" s="7">
        <v>470035.39459199994</v>
      </c>
    </row>
    <row r="260" spans="1:5">
      <c r="A260">
        <v>92671</v>
      </c>
      <c r="B260" t="s">
        <v>267</v>
      </c>
      <c r="C260" s="33">
        <v>2413.88</v>
      </c>
      <c r="D260" s="9">
        <v>2191.9800000000005</v>
      </c>
      <c r="E260" s="7">
        <v>4605.8600000000006</v>
      </c>
    </row>
    <row r="261" spans="1:5">
      <c r="A261">
        <v>92681</v>
      </c>
      <c r="B261" t="s">
        <v>268</v>
      </c>
      <c r="C261" s="33">
        <v>7594.31</v>
      </c>
      <c r="D261" s="9">
        <v>0</v>
      </c>
      <c r="E261" s="7">
        <v>7594.31</v>
      </c>
    </row>
    <row r="262" spans="1:5">
      <c r="A262">
        <v>92701</v>
      </c>
      <c r="B262" t="s">
        <v>269</v>
      </c>
      <c r="C262" s="33">
        <v>1091443.4602479998</v>
      </c>
      <c r="D262" s="9">
        <v>0</v>
      </c>
      <c r="E262" s="7">
        <v>1091443.4602479998</v>
      </c>
    </row>
    <row r="263" spans="1:5">
      <c r="A263">
        <v>92704</v>
      </c>
      <c r="B263" t="s">
        <v>270</v>
      </c>
      <c r="C263" s="33">
        <v>15111.59</v>
      </c>
      <c r="D263" s="9">
        <v>0</v>
      </c>
      <c r="E263" s="7">
        <v>15111.59</v>
      </c>
    </row>
    <row r="264" spans="1:5">
      <c r="A264">
        <v>92801</v>
      </c>
      <c r="B264" t="s">
        <v>271</v>
      </c>
      <c r="C264" s="33">
        <v>2244707.4110719999</v>
      </c>
      <c r="D264" s="9">
        <v>0</v>
      </c>
      <c r="E264" s="7">
        <v>2244707.4110719999</v>
      </c>
    </row>
    <row r="265" spans="1:5">
      <c r="A265">
        <v>92802</v>
      </c>
      <c r="B265" t="s">
        <v>272</v>
      </c>
      <c r="C265" s="33">
        <v>49531.95</v>
      </c>
      <c r="D265" s="9">
        <v>0</v>
      </c>
      <c r="E265" s="7">
        <v>49531.95</v>
      </c>
    </row>
    <row r="266" spans="1:5">
      <c r="A266">
        <v>92804</v>
      </c>
      <c r="B266" t="s">
        <v>273</v>
      </c>
      <c r="C266" s="33">
        <v>47837.791063999997</v>
      </c>
      <c r="D266" s="9">
        <v>0</v>
      </c>
      <c r="E266" s="7">
        <v>47837.791063999997</v>
      </c>
    </row>
    <row r="267" spans="1:5">
      <c r="A267">
        <v>92811</v>
      </c>
      <c r="B267" t="s">
        <v>274</v>
      </c>
      <c r="C267" s="33">
        <v>397372.08652800001</v>
      </c>
      <c r="D267" s="9">
        <v>0</v>
      </c>
      <c r="E267" s="7">
        <v>397372.08652800001</v>
      </c>
    </row>
    <row r="268" spans="1:5">
      <c r="A268">
        <v>92821</v>
      </c>
      <c r="B268" t="s">
        <v>275</v>
      </c>
      <c r="C268" s="33">
        <v>415347.41419199994</v>
      </c>
      <c r="D268" s="9">
        <v>0</v>
      </c>
      <c r="E268" s="7">
        <v>415347.41419199994</v>
      </c>
    </row>
    <row r="269" spans="1:5">
      <c r="A269">
        <v>92831</v>
      </c>
      <c r="B269" t="s">
        <v>276</v>
      </c>
      <c r="C269" s="33">
        <v>110977.376192</v>
      </c>
      <c r="D269" s="9">
        <v>0</v>
      </c>
      <c r="E269" s="7">
        <v>110977.376192</v>
      </c>
    </row>
    <row r="270" spans="1:5">
      <c r="A270">
        <v>92841</v>
      </c>
      <c r="B270" t="s">
        <v>277</v>
      </c>
      <c r="C270" s="33">
        <v>103484.402416</v>
      </c>
      <c r="D270" s="9">
        <v>0</v>
      </c>
      <c r="E270" s="7">
        <v>103484.402416</v>
      </c>
    </row>
    <row r="271" spans="1:5">
      <c r="A271">
        <v>92851</v>
      </c>
      <c r="B271" t="s">
        <v>278</v>
      </c>
      <c r="C271" s="33">
        <v>164686.02221600001</v>
      </c>
      <c r="D271" s="9">
        <v>0</v>
      </c>
      <c r="E271" s="7">
        <v>164686.02221600001</v>
      </c>
    </row>
    <row r="272" spans="1:5">
      <c r="A272">
        <v>92861</v>
      </c>
      <c r="B272" t="s">
        <v>279</v>
      </c>
      <c r="C272" s="33">
        <v>97570.235287999996</v>
      </c>
      <c r="D272" s="9">
        <v>0</v>
      </c>
      <c r="E272" s="7">
        <v>97570.235287999996</v>
      </c>
    </row>
    <row r="273" spans="1:5">
      <c r="A273">
        <v>92901</v>
      </c>
      <c r="B273" t="s">
        <v>280</v>
      </c>
      <c r="C273" s="33">
        <v>2339529.1826319997</v>
      </c>
      <c r="D273" s="9">
        <v>0</v>
      </c>
      <c r="E273" s="7">
        <v>2339529.1826319997</v>
      </c>
    </row>
    <row r="274" spans="1:5">
      <c r="A274">
        <v>92911</v>
      </c>
      <c r="B274" t="s">
        <v>281</v>
      </c>
      <c r="C274" s="33">
        <v>824112.15229599993</v>
      </c>
      <c r="D274" s="9">
        <v>0</v>
      </c>
      <c r="E274" s="7">
        <v>824112.15229599993</v>
      </c>
    </row>
    <row r="275" spans="1:5">
      <c r="A275">
        <v>92913</v>
      </c>
      <c r="B275" t="s">
        <v>282</v>
      </c>
      <c r="C275" s="33">
        <v>20392.539999999997</v>
      </c>
      <c r="D275" s="9">
        <v>47390.58</v>
      </c>
      <c r="E275" s="7">
        <v>67783.12</v>
      </c>
    </row>
    <row r="276" spans="1:5">
      <c r="A276">
        <v>92917</v>
      </c>
      <c r="B276" t="s">
        <v>283</v>
      </c>
      <c r="C276" s="33">
        <v>15694.73</v>
      </c>
      <c r="D276" s="9">
        <v>0</v>
      </c>
      <c r="E276" s="7">
        <v>15694.73</v>
      </c>
    </row>
    <row r="277" spans="1:5">
      <c r="A277">
        <v>92921</v>
      </c>
      <c r="B277" t="s">
        <v>284</v>
      </c>
      <c r="C277" s="33">
        <v>39657.616064000002</v>
      </c>
      <c r="D277" s="9">
        <v>0</v>
      </c>
      <c r="E277" s="7">
        <v>39657.616064000002</v>
      </c>
    </row>
    <row r="278" spans="1:5">
      <c r="A278">
        <v>92931</v>
      </c>
      <c r="B278" t="s">
        <v>285</v>
      </c>
      <c r="C278" s="33">
        <v>1010179.429472</v>
      </c>
      <c r="D278" s="9">
        <v>0</v>
      </c>
      <c r="E278" s="7">
        <v>1010179.429472</v>
      </c>
    </row>
    <row r="279" spans="1:5">
      <c r="A279">
        <v>92941</v>
      </c>
      <c r="B279" t="s">
        <v>286</v>
      </c>
      <c r="C279" s="33">
        <v>1312.77</v>
      </c>
      <c r="D279" s="9">
        <v>425.22</v>
      </c>
      <c r="E279" s="7">
        <v>1737.99</v>
      </c>
    </row>
    <row r="280" spans="1:5">
      <c r="A280">
        <v>93001</v>
      </c>
      <c r="B280" t="s">
        <v>287</v>
      </c>
      <c r="C280" s="33">
        <v>851104.13253599976</v>
      </c>
      <c r="D280" s="9">
        <v>0</v>
      </c>
      <c r="E280" s="7">
        <v>851104.13253599976</v>
      </c>
    </row>
    <row r="281" spans="1:5">
      <c r="A281">
        <v>93009</v>
      </c>
      <c r="B281" t="s">
        <v>288</v>
      </c>
      <c r="C281" s="33">
        <v>4919.57</v>
      </c>
      <c r="D281" s="9">
        <v>0</v>
      </c>
      <c r="E281" s="7">
        <v>4919.57</v>
      </c>
    </row>
    <row r="282" spans="1:5">
      <c r="A282">
        <v>93011</v>
      </c>
      <c r="B282" t="s">
        <v>289</v>
      </c>
      <c r="C282" s="33">
        <v>119477.86908</v>
      </c>
      <c r="D282" s="9">
        <v>0</v>
      </c>
      <c r="E282" s="7">
        <v>119477.86908</v>
      </c>
    </row>
    <row r="283" spans="1:5">
      <c r="A283">
        <v>93021</v>
      </c>
      <c r="B283" t="s">
        <v>290</v>
      </c>
      <c r="C283" s="33">
        <v>11497.369999999999</v>
      </c>
      <c r="D283" s="9">
        <v>3041.09</v>
      </c>
      <c r="E283" s="7">
        <v>14538.46</v>
      </c>
    </row>
    <row r="284" spans="1:5">
      <c r="A284">
        <v>93027</v>
      </c>
      <c r="B284" t="s">
        <v>291</v>
      </c>
      <c r="C284" s="33">
        <v>6163.2600000000011</v>
      </c>
      <c r="D284" s="9">
        <v>0</v>
      </c>
      <c r="E284" s="7">
        <v>6163.2600000000011</v>
      </c>
    </row>
    <row r="285" spans="1:5">
      <c r="A285">
        <v>93031</v>
      </c>
      <c r="B285" t="s">
        <v>292</v>
      </c>
      <c r="C285" s="33">
        <v>10123.755136</v>
      </c>
      <c r="D285" s="9">
        <v>8679</v>
      </c>
      <c r="E285" s="7">
        <v>18802.755136</v>
      </c>
    </row>
    <row r="286" spans="1:5">
      <c r="A286">
        <v>93101</v>
      </c>
      <c r="B286" t="s">
        <v>293</v>
      </c>
      <c r="C286" s="33">
        <v>1339314.1207040001</v>
      </c>
      <c r="D286" s="9">
        <v>0</v>
      </c>
      <c r="E286" s="7">
        <v>1339314.1207040001</v>
      </c>
    </row>
    <row r="287" spans="1:5">
      <c r="A287">
        <v>93108</v>
      </c>
      <c r="B287" t="s">
        <v>294</v>
      </c>
      <c r="C287" s="33">
        <v>983408.79</v>
      </c>
      <c r="D287" s="9">
        <v>0</v>
      </c>
      <c r="E287" s="7">
        <v>983408.79</v>
      </c>
    </row>
    <row r="288" spans="1:5">
      <c r="A288">
        <v>93111</v>
      </c>
      <c r="B288" t="s">
        <v>295</v>
      </c>
      <c r="C288" s="33">
        <v>26983.484039999999</v>
      </c>
      <c r="D288" s="9">
        <v>0</v>
      </c>
      <c r="E288" s="7">
        <v>26983.484039999999</v>
      </c>
    </row>
    <row r="289" spans="1:5">
      <c r="A289">
        <v>93121</v>
      </c>
      <c r="B289" t="s">
        <v>296</v>
      </c>
      <c r="C289" s="33">
        <v>28282.628687999997</v>
      </c>
      <c r="D289" s="9">
        <v>0</v>
      </c>
      <c r="E289" s="7">
        <v>28282.628687999997</v>
      </c>
    </row>
    <row r="290" spans="1:5">
      <c r="A290">
        <v>93127</v>
      </c>
      <c r="B290" t="s">
        <v>297</v>
      </c>
      <c r="C290" s="33">
        <v>3281.74</v>
      </c>
      <c r="D290" s="9">
        <v>0</v>
      </c>
      <c r="E290" s="7">
        <v>3281.74</v>
      </c>
    </row>
    <row r="291" spans="1:5">
      <c r="A291">
        <v>93131</v>
      </c>
      <c r="B291" t="s">
        <v>298</v>
      </c>
      <c r="C291" s="33">
        <v>83460.681424000009</v>
      </c>
      <c r="D291" s="9">
        <v>0</v>
      </c>
      <c r="E291" s="7">
        <v>83460.681424000009</v>
      </c>
    </row>
    <row r="292" spans="1:5">
      <c r="A292">
        <v>93137</v>
      </c>
      <c r="B292" t="s">
        <v>299</v>
      </c>
      <c r="C292" s="33">
        <v>1749.84</v>
      </c>
      <c r="D292" s="9">
        <v>0</v>
      </c>
      <c r="E292" s="7">
        <v>1749.84</v>
      </c>
    </row>
    <row r="293" spans="1:5">
      <c r="A293">
        <v>93141</v>
      </c>
      <c r="B293" t="s">
        <v>300</v>
      </c>
      <c r="C293" s="33">
        <v>16035.5</v>
      </c>
      <c r="D293" s="9">
        <v>0</v>
      </c>
      <c r="E293" s="7">
        <v>16035.5</v>
      </c>
    </row>
    <row r="294" spans="1:5">
      <c r="A294">
        <v>93151</v>
      </c>
      <c r="B294" t="s">
        <v>301</v>
      </c>
      <c r="C294" s="33">
        <v>132152.68368000002</v>
      </c>
      <c r="D294" s="9">
        <v>0</v>
      </c>
      <c r="E294" s="7">
        <v>132152.68368000002</v>
      </c>
    </row>
    <row r="295" spans="1:5">
      <c r="A295">
        <v>93157</v>
      </c>
      <c r="B295" t="s">
        <v>302</v>
      </c>
      <c r="C295" s="33">
        <v>5003.2399999999989</v>
      </c>
      <c r="D295" s="9">
        <v>0</v>
      </c>
      <c r="E295" s="7">
        <v>5003.2399999999989</v>
      </c>
    </row>
    <row r="296" spans="1:5">
      <c r="A296">
        <v>93161</v>
      </c>
      <c r="B296" t="s">
        <v>303</v>
      </c>
      <c r="C296" s="33">
        <v>44059.465431999997</v>
      </c>
      <c r="D296" s="9">
        <v>0</v>
      </c>
      <c r="E296" s="7">
        <v>44059.465431999997</v>
      </c>
    </row>
    <row r="297" spans="1:5">
      <c r="A297">
        <v>93171</v>
      </c>
      <c r="B297" t="s">
        <v>304</v>
      </c>
      <c r="C297" s="33">
        <v>3829.46</v>
      </c>
      <c r="D297" s="9">
        <v>0</v>
      </c>
      <c r="E297" s="7">
        <v>3829.46</v>
      </c>
    </row>
    <row r="298" spans="1:5">
      <c r="A298">
        <v>93181</v>
      </c>
      <c r="B298" t="s">
        <v>305</v>
      </c>
      <c r="C298" s="33">
        <v>5984.8799999999992</v>
      </c>
      <c r="D298" s="9">
        <v>0</v>
      </c>
      <c r="E298" s="7">
        <v>5984.8799999999992</v>
      </c>
    </row>
    <row r="299" spans="1:5">
      <c r="A299">
        <v>93191</v>
      </c>
      <c r="B299" t="s">
        <v>306</v>
      </c>
      <c r="C299" s="33">
        <v>16673.208272</v>
      </c>
      <c r="D299" s="9">
        <v>0</v>
      </c>
      <c r="E299" s="7">
        <v>16673.208272</v>
      </c>
    </row>
    <row r="300" spans="1:5">
      <c r="A300">
        <v>93201</v>
      </c>
      <c r="B300" t="s">
        <v>307</v>
      </c>
      <c r="C300" s="33">
        <v>6003706.7421680009</v>
      </c>
      <c r="D300" s="9">
        <v>0</v>
      </c>
      <c r="E300" s="7">
        <v>6003706.7421680009</v>
      </c>
    </row>
    <row r="301" spans="1:5">
      <c r="A301">
        <v>93202</v>
      </c>
      <c r="B301" t="s">
        <v>308</v>
      </c>
      <c r="C301" s="33">
        <v>126364.55</v>
      </c>
      <c r="D301" s="9">
        <v>0</v>
      </c>
      <c r="E301" s="7">
        <v>126364.55</v>
      </c>
    </row>
    <row r="302" spans="1:5">
      <c r="A302">
        <v>93204</v>
      </c>
      <c r="B302" t="s">
        <v>309</v>
      </c>
      <c r="C302" s="33">
        <v>139150.27824000001</v>
      </c>
      <c r="D302" s="9">
        <v>0</v>
      </c>
      <c r="E302" s="7">
        <v>139150.27824000001</v>
      </c>
    </row>
    <row r="303" spans="1:5">
      <c r="A303">
        <v>93209</v>
      </c>
      <c r="B303" t="s">
        <v>310</v>
      </c>
      <c r="C303" s="33">
        <v>1214080.81</v>
      </c>
      <c r="D303" s="9">
        <v>0</v>
      </c>
      <c r="E303" s="7">
        <v>1214080.81</v>
      </c>
    </row>
    <row r="304" spans="1:5">
      <c r="A304">
        <v>93211</v>
      </c>
      <c r="B304" t="s">
        <v>311</v>
      </c>
      <c r="C304" s="33">
        <v>8286849.6997599993</v>
      </c>
      <c r="D304" s="9">
        <v>0</v>
      </c>
      <c r="E304" s="7">
        <v>8286849.6997599993</v>
      </c>
    </row>
    <row r="305" spans="1:5">
      <c r="A305">
        <v>93212</v>
      </c>
      <c r="B305" t="s">
        <v>312</v>
      </c>
      <c r="C305" s="33">
        <v>84100.010000000009</v>
      </c>
      <c r="D305" s="9">
        <v>67922.290000000008</v>
      </c>
      <c r="E305" s="7">
        <v>152022.30000000002</v>
      </c>
    </row>
    <row r="306" spans="1:5">
      <c r="A306">
        <v>93219</v>
      </c>
      <c r="B306" t="s">
        <v>313</v>
      </c>
      <c r="C306" s="33">
        <v>108102.07</v>
      </c>
      <c r="D306" s="9">
        <v>0</v>
      </c>
      <c r="E306" s="7">
        <v>108102.07</v>
      </c>
    </row>
    <row r="307" spans="1:5">
      <c r="A307">
        <v>93301</v>
      </c>
      <c r="B307" t="s">
        <v>314</v>
      </c>
      <c r="C307" s="33">
        <v>1075570.6110799999</v>
      </c>
      <c r="D307" s="9">
        <v>0</v>
      </c>
      <c r="E307" s="7">
        <v>1075570.6110799999</v>
      </c>
    </row>
    <row r="308" spans="1:5">
      <c r="A308">
        <v>93304</v>
      </c>
      <c r="B308" t="s">
        <v>315</v>
      </c>
      <c r="C308" s="33">
        <v>15734.04</v>
      </c>
      <c r="D308" s="9">
        <v>0</v>
      </c>
      <c r="E308" s="7">
        <v>15734.04</v>
      </c>
    </row>
    <row r="309" spans="1:5">
      <c r="A309">
        <v>93305</v>
      </c>
      <c r="B309" t="s">
        <v>316</v>
      </c>
      <c r="C309" s="33">
        <v>19368.48</v>
      </c>
      <c r="D309" s="9">
        <v>0</v>
      </c>
      <c r="E309" s="7">
        <v>19368.48</v>
      </c>
    </row>
    <row r="310" spans="1:5">
      <c r="A310">
        <v>93309</v>
      </c>
      <c r="B310" t="s">
        <v>317</v>
      </c>
      <c r="C310" s="33">
        <v>76457.960000000006</v>
      </c>
      <c r="D310" s="9">
        <v>0</v>
      </c>
      <c r="E310" s="7">
        <v>76457.960000000006</v>
      </c>
    </row>
    <row r="311" spans="1:5">
      <c r="A311">
        <v>93311</v>
      </c>
      <c r="B311" t="s">
        <v>318</v>
      </c>
      <c r="C311" s="33">
        <v>462424.83380000002</v>
      </c>
      <c r="D311" s="9">
        <v>0</v>
      </c>
      <c r="E311" s="7">
        <v>462424.83380000002</v>
      </c>
    </row>
    <row r="312" spans="1:5">
      <c r="A312">
        <v>93317</v>
      </c>
      <c r="B312" t="s">
        <v>319</v>
      </c>
      <c r="C312" s="33">
        <v>18682.629999999997</v>
      </c>
      <c r="D312" s="9">
        <v>0</v>
      </c>
      <c r="E312" s="7">
        <v>18682.629999999997</v>
      </c>
    </row>
    <row r="313" spans="1:5">
      <c r="A313">
        <v>93321</v>
      </c>
      <c r="B313" t="s">
        <v>320</v>
      </c>
      <c r="C313" s="33">
        <v>2815978.4530640007</v>
      </c>
      <c r="D313" s="9">
        <v>0</v>
      </c>
      <c r="E313" s="7">
        <v>2815978.4530640007</v>
      </c>
    </row>
    <row r="314" spans="1:5">
      <c r="A314">
        <v>93323</v>
      </c>
      <c r="B314" t="s">
        <v>321</v>
      </c>
      <c r="C314" s="33">
        <v>10924.640000000001</v>
      </c>
      <c r="D314" s="9">
        <v>0</v>
      </c>
      <c r="E314" s="7">
        <v>10924.640000000001</v>
      </c>
    </row>
    <row r="315" spans="1:5">
      <c r="A315">
        <v>93331</v>
      </c>
      <c r="B315" t="s">
        <v>322</v>
      </c>
      <c r="C315" s="33">
        <v>59572.366456000003</v>
      </c>
      <c r="D315" s="9">
        <v>0</v>
      </c>
      <c r="E315" s="7">
        <v>59572.366456000003</v>
      </c>
    </row>
    <row r="316" spans="1:5">
      <c r="A316">
        <v>93333</v>
      </c>
      <c r="B316" t="s">
        <v>323</v>
      </c>
      <c r="C316" s="33">
        <v>97377.64</v>
      </c>
      <c r="D316" s="9">
        <v>101096.53999999998</v>
      </c>
      <c r="E316" s="7">
        <v>198474.18</v>
      </c>
    </row>
    <row r="317" spans="1:5">
      <c r="A317">
        <v>93341</v>
      </c>
      <c r="B317" t="s">
        <v>324</v>
      </c>
      <c r="C317" s="33">
        <v>12596.86</v>
      </c>
      <c r="D317" s="9">
        <v>0</v>
      </c>
      <c r="E317" s="7">
        <v>12596.86</v>
      </c>
    </row>
    <row r="318" spans="1:5">
      <c r="A318">
        <v>93351</v>
      </c>
      <c r="B318" t="s">
        <v>325</v>
      </c>
      <c r="C318" s="33">
        <v>8745.4841120000019</v>
      </c>
      <c r="D318" s="9">
        <v>0</v>
      </c>
      <c r="E318" s="7">
        <v>8745.4841120000019</v>
      </c>
    </row>
    <row r="319" spans="1:5">
      <c r="A319">
        <v>93401</v>
      </c>
      <c r="B319" t="s">
        <v>326</v>
      </c>
      <c r="C319" s="33">
        <v>5791278.7372239996</v>
      </c>
      <c r="D319" s="9">
        <v>0</v>
      </c>
      <c r="E319" s="7">
        <v>5791278.7372239996</v>
      </c>
    </row>
    <row r="320" spans="1:5">
      <c r="A320">
        <v>93402</v>
      </c>
      <c r="B320" t="s">
        <v>327</v>
      </c>
      <c r="C320" s="33">
        <v>35647.980000000003</v>
      </c>
      <c r="D320" s="9">
        <v>0</v>
      </c>
      <c r="E320" s="7">
        <v>35647.980000000003</v>
      </c>
    </row>
    <row r="321" spans="1:5">
      <c r="A321">
        <v>93406</v>
      </c>
      <c r="B321" t="s">
        <v>328</v>
      </c>
      <c r="C321" s="33">
        <v>316764.68</v>
      </c>
      <c r="D321" s="9">
        <v>0</v>
      </c>
      <c r="E321" s="7">
        <v>316764.68</v>
      </c>
    </row>
    <row r="322" spans="1:5">
      <c r="A322">
        <v>93408</v>
      </c>
      <c r="B322" t="s">
        <v>329</v>
      </c>
      <c r="C322" s="33">
        <v>706112.01000000013</v>
      </c>
      <c r="D322" s="9">
        <v>0</v>
      </c>
      <c r="E322" s="7">
        <v>706112.01000000013</v>
      </c>
    </row>
    <row r="323" spans="1:5">
      <c r="A323">
        <v>93411</v>
      </c>
      <c r="B323" t="s">
        <v>330</v>
      </c>
      <c r="C323" s="33">
        <v>7094713.6529760007</v>
      </c>
      <c r="D323" s="9">
        <v>0</v>
      </c>
      <c r="E323" s="7">
        <v>7094713.6529760007</v>
      </c>
    </row>
    <row r="324" spans="1:5">
      <c r="A324">
        <v>93413</v>
      </c>
      <c r="B324" t="s">
        <v>331</v>
      </c>
      <c r="C324" s="33">
        <v>398601.79</v>
      </c>
      <c r="D324" s="9">
        <v>0</v>
      </c>
      <c r="E324" s="7">
        <v>398601.79</v>
      </c>
    </row>
    <row r="325" spans="1:5">
      <c r="A325">
        <v>93417</v>
      </c>
      <c r="B325" t="s">
        <v>332</v>
      </c>
      <c r="C325" s="33">
        <v>197280.15086400002</v>
      </c>
      <c r="D325" s="9">
        <v>0</v>
      </c>
      <c r="E325" s="7">
        <v>197280.15086400002</v>
      </c>
    </row>
    <row r="326" spans="1:5">
      <c r="A326">
        <v>93421</v>
      </c>
      <c r="B326" t="s">
        <v>333</v>
      </c>
      <c r="C326" s="33">
        <v>784302.62007199996</v>
      </c>
      <c r="D326" s="9">
        <v>0</v>
      </c>
      <c r="E326" s="7">
        <v>784302.62007199996</v>
      </c>
    </row>
    <row r="327" spans="1:5">
      <c r="A327">
        <v>93431</v>
      </c>
      <c r="B327" t="s">
        <v>334</v>
      </c>
      <c r="C327" s="33">
        <v>54896.91</v>
      </c>
      <c r="D327" s="9">
        <v>0</v>
      </c>
      <c r="E327" s="7">
        <v>54896.91</v>
      </c>
    </row>
    <row r="328" spans="1:5">
      <c r="A328">
        <v>93441</v>
      </c>
      <c r="B328" t="s">
        <v>335</v>
      </c>
      <c r="C328" s="33">
        <v>73530.95</v>
      </c>
      <c r="D328" s="9">
        <v>0</v>
      </c>
      <c r="E328" s="7">
        <v>73530.95</v>
      </c>
    </row>
    <row r="329" spans="1:5">
      <c r="A329">
        <v>93442</v>
      </c>
      <c r="B329" t="s">
        <v>336</v>
      </c>
      <c r="C329" s="33">
        <v>47212.639999999992</v>
      </c>
      <c r="D329" s="9">
        <v>0</v>
      </c>
      <c r="E329" s="7">
        <v>47212.639999999992</v>
      </c>
    </row>
    <row r="330" spans="1:5">
      <c r="A330">
        <v>93451</v>
      </c>
      <c r="B330" t="s">
        <v>337</v>
      </c>
      <c r="C330" s="33">
        <v>42033.72</v>
      </c>
      <c r="D330" s="9">
        <v>0</v>
      </c>
      <c r="E330" s="7">
        <v>42033.72</v>
      </c>
    </row>
    <row r="331" spans="1:5">
      <c r="A331">
        <v>93461</v>
      </c>
      <c r="B331" t="s">
        <v>338</v>
      </c>
      <c r="C331" s="33">
        <v>6480.8500000000022</v>
      </c>
      <c r="D331" s="9">
        <v>1090.8599999999999</v>
      </c>
      <c r="E331" s="7">
        <v>7571.7100000000019</v>
      </c>
    </row>
    <row r="332" spans="1:5">
      <c r="A332">
        <v>93471</v>
      </c>
      <c r="B332" t="s">
        <v>339</v>
      </c>
      <c r="C332" s="33">
        <v>7291.4699999999993</v>
      </c>
      <c r="D332" s="9">
        <v>0</v>
      </c>
      <c r="E332" s="7">
        <v>7291.4699999999993</v>
      </c>
    </row>
    <row r="333" spans="1:5">
      <c r="A333">
        <v>93501</v>
      </c>
      <c r="B333" t="s">
        <v>340</v>
      </c>
      <c r="C333" s="33">
        <v>1322656.9003359999</v>
      </c>
      <c r="D333" s="9">
        <v>0</v>
      </c>
      <c r="E333" s="7">
        <v>1322656.9003359999</v>
      </c>
    </row>
    <row r="334" spans="1:5">
      <c r="A334">
        <v>93511</v>
      </c>
      <c r="B334" t="s">
        <v>341</v>
      </c>
      <c r="C334" s="33">
        <v>49373.184415999996</v>
      </c>
      <c r="D334" s="9">
        <v>0</v>
      </c>
      <c r="E334" s="7">
        <v>49373.184415999996</v>
      </c>
    </row>
    <row r="335" spans="1:5">
      <c r="A335">
        <v>93517</v>
      </c>
      <c r="B335" t="s">
        <v>342</v>
      </c>
      <c r="C335" s="33">
        <v>3864.3799999999997</v>
      </c>
      <c r="D335" s="9">
        <v>0</v>
      </c>
      <c r="E335" s="7">
        <v>3864.3799999999997</v>
      </c>
    </row>
    <row r="336" spans="1:5">
      <c r="A336">
        <v>93521</v>
      </c>
      <c r="B336" t="s">
        <v>343</v>
      </c>
      <c r="C336" s="33">
        <v>188924.83590400001</v>
      </c>
      <c r="D336" s="9">
        <v>0</v>
      </c>
      <c r="E336" s="7">
        <v>188924.83590400001</v>
      </c>
    </row>
    <row r="337" spans="1:5">
      <c r="A337">
        <v>93527</v>
      </c>
      <c r="B337" t="s">
        <v>344</v>
      </c>
      <c r="C337" s="33">
        <v>8497.2000000000007</v>
      </c>
      <c r="D337" s="9">
        <v>0</v>
      </c>
      <c r="E337" s="7">
        <v>8497.2000000000007</v>
      </c>
    </row>
    <row r="338" spans="1:5">
      <c r="A338">
        <v>93531</v>
      </c>
      <c r="B338" t="s">
        <v>345</v>
      </c>
      <c r="C338" s="33">
        <v>15780.259448000003</v>
      </c>
      <c r="D338" s="9">
        <v>0</v>
      </c>
      <c r="E338" s="7">
        <v>15780.259448000003</v>
      </c>
    </row>
    <row r="339" spans="1:5">
      <c r="A339">
        <v>93537</v>
      </c>
      <c r="B339" t="s">
        <v>346</v>
      </c>
      <c r="C339" s="33">
        <v>3446.54</v>
      </c>
      <c r="D339" s="9">
        <v>0</v>
      </c>
      <c r="E339" s="7">
        <v>3446.54</v>
      </c>
    </row>
    <row r="340" spans="1:5">
      <c r="A340">
        <v>93541</v>
      </c>
      <c r="B340" t="s">
        <v>347</v>
      </c>
      <c r="C340" s="33">
        <v>42795.082192000002</v>
      </c>
      <c r="D340" s="9">
        <v>0</v>
      </c>
      <c r="E340" s="7">
        <v>42795.082192000002</v>
      </c>
    </row>
    <row r="341" spans="1:5">
      <c r="A341">
        <v>93601</v>
      </c>
      <c r="B341" t="s">
        <v>348</v>
      </c>
      <c r="C341" s="33">
        <v>4672080.1891920008</v>
      </c>
      <c r="D341" s="9">
        <v>0</v>
      </c>
      <c r="E341" s="7">
        <v>4672080.1891920008</v>
      </c>
    </row>
    <row r="342" spans="1:5">
      <c r="A342">
        <v>93602</v>
      </c>
      <c r="B342" t="s">
        <v>349</v>
      </c>
      <c r="C342" s="33">
        <v>71879.254111999995</v>
      </c>
      <c r="D342" s="9">
        <v>0</v>
      </c>
      <c r="E342" s="7">
        <v>71879.254111999995</v>
      </c>
    </row>
    <row r="343" spans="1:5">
      <c r="A343">
        <v>93609</v>
      </c>
      <c r="B343" t="s">
        <v>350</v>
      </c>
      <c r="C343" s="33">
        <v>1115843.08</v>
      </c>
      <c r="D343" s="9">
        <v>0</v>
      </c>
      <c r="E343" s="7">
        <v>1115843.08</v>
      </c>
    </row>
    <row r="344" spans="1:5">
      <c r="A344">
        <v>93610</v>
      </c>
      <c r="B344" t="s">
        <v>351</v>
      </c>
      <c r="C344" s="33">
        <v>4542.2400000000007</v>
      </c>
      <c r="D344" s="9">
        <v>5762.9999999999991</v>
      </c>
      <c r="E344" s="7">
        <v>10305.24</v>
      </c>
    </row>
    <row r="345" spans="1:5">
      <c r="A345">
        <v>93611</v>
      </c>
      <c r="B345" t="s">
        <v>352</v>
      </c>
      <c r="C345" s="33">
        <v>2841668.5911999997</v>
      </c>
      <c r="D345" s="9">
        <v>0</v>
      </c>
      <c r="E345" s="7">
        <v>2841668.5911999997</v>
      </c>
    </row>
    <row r="346" spans="1:5">
      <c r="A346">
        <v>93617</v>
      </c>
      <c r="B346" t="s">
        <v>353</v>
      </c>
      <c r="C346" s="33">
        <v>47220.62</v>
      </c>
      <c r="D346" s="9">
        <v>0</v>
      </c>
      <c r="E346" s="7">
        <v>47220.62</v>
      </c>
    </row>
    <row r="347" spans="1:5">
      <c r="A347">
        <v>93618</v>
      </c>
      <c r="B347" t="s">
        <v>354</v>
      </c>
      <c r="C347" s="33">
        <v>9037.880000000001</v>
      </c>
      <c r="D347" s="9">
        <v>12872.969999999998</v>
      </c>
      <c r="E347" s="7">
        <v>21910.85</v>
      </c>
    </row>
    <row r="348" spans="1:5">
      <c r="A348">
        <v>93621</v>
      </c>
      <c r="B348" t="s">
        <v>355</v>
      </c>
      <c r="C348" s="33">
        <v>346813.465624</v>
      </c>
      <c r="D348" s="9">
        <v>0</v>
      </c>
      <c r="E348" s="7">
        <v>346813.465624</v>
      </c>
    </row>
    <row r="349" spans="1:5">
      <c r="A349">
        <v>93623</v>
      </c>
      <c r="B349" t="s">
        <v>356</v>
      </c>
      <c r="C349" s="33">
        <v>5453.83</v>
      </c>
      <c r="D349" s="9">
        <v>2769.26</v>
      </c>
      <c r="E349" s="7">
        <v>8223.09</v>
      </c>
    </row>
    <row r="350" spans="1:5">
      <c r="A350">
        <v>93631</v>
      </c>
      <c r="B350" t="s">
        <v>357</v>
      </c>
      <c r="C350" s="33">
        <v>83814.975831999996</v>
      </c>
      <c r="D350" s="9">
        <v>0</v>
      </c>
      <c r="E350" s="7">
        <v>83814.975831999996</v>
      </c>
    </row>
    <row r="351" spans="1:5">
      <c r="A351">
        <v>93641</v>
      </c>
      <c r="B351" t="s">
        <v>358</v>
      </c>
      <c r="C351" s="33">
        <v>174592.38843199998</v>
      </c>
      <c r="D351" s="9">
        <v>0</v>
      </c>
      <c r="E351" s="7">
        <v>174592.38843199998</v>
      </c>
    </row>
    <row r="352" spans="1:5">
      <c r="A352">
        <v>93647</v>
      </c>
      <c r="B352" t="s">
        <v>359</v>
      </c>
      <c r="C352" s="33">
        <v>4366.2800000000007</v>
      </c>
      <c r="D352" s="9">
        <v>8158.2199999999993</v>
      </c>
      <c r="E352" s="7">
        <v>12524.5</v>
      </c>
    </row>
    <row r="353" spans="1:5">
      <c r="A353">
        <v>93651</v>
      </c>
      <c r="B353" t="s">
        <v>360</v>
      </c>
      <c r="C353" s="33">
        <v>163395.86336000002</v>
      </c>
      <c r="D353" s="9">
        <v>0</v>
      </c>
      <c r="E353" s="7">
        <v>163395.86336000002</v>
      </c>
    </row>
    <row r="354" spans="1:5">
      <c r="A354">
        <v>93661</v>
      </c>
      <c r="B354" t="s">
        <v>361</v>
      </c>
      <c r="C354" s="33">
        <v>60628.298712000003</v>
      </c>
      <c r="D354" s="9">
        <v>0</v>
      </c>
      <c r="E354" s="7">
        <v>60628.298712000003</v>
      </c>
    </row>
    <row r="355" spans="1:5">
      <c r="A355">
        <v>93671</v>
      </c>
      <c r="B355" t="s">
        <v>362</v>
      </c>
      <c r="C355" s="33">
        <v>121781.573328</v>
      </c>
      <c r="D355" s="9">
        <v>0</v>
      </c>
      <c r="E355" s="7">
        <v>121781.573328</v>
      </c>
    </row>
    <row r="356" spans="1:5">
      <c r="A356">
        <v>93681</v>
      </c>
      <c r="B356" t="s">
        <v>363</v>
      </c>
      <c r="C356" s="33">
        <v>43420.047776000007</v>
      </c>
      <c r="D356" s="9">
        <v>0</v>
      </c>
      <c r="E356" s="7">
        <v>43420.047776000007</v>
      </c>
    </row>
    <row r="357" spans="1:5">
      <c r="A357">
        <v>93691</v>
      </c>
      <c r="B357" t="s">
        <v>364</v>
      </c>
      <c r="C357" s="33">
        <v>408141.55109600001</v>
      </c>
      <c r="D357" s="9">
        <v>0</v>
      </c>
      <c r="E357" s="7">
        <v>408141.55109600001</v>
      </c>
    </row>
    <row r="358" spans="1:5">
      <c r="A358">
        <v>93701</v>
      </c>
      <c r="B358" t="s">
        <v>365</v>
      </c>
      <c r="C358" s="33">
        <v>171421.18412000002</v>
      </c>
      <c r="D358" s="9">
        <v>0</v>
      </c>
      <c r="E358" s="7">
        <v>171421.18412000002</v>
      </c>
    </row>
    <row r="359" spans="1:5">
      <c r="A359">
        <v>93704</v>
      </c>
      <c r="B359" t="s">
        <v>366</v>
      </c>
      <c r="C359" s="33">
        <v>1659.24</v>
      </c>
      <c r="D359" s="9">
        <v>0</v>
      </c>
      <c r="E359" s="7">
        <v>1659.24</v>
      </c>
    </row>
    <row r="360" spans="1:5">
      <c r="A360">
        <v>93801</v>
      </c>
      <c r="B360" t="s">
        <v>367</v>
      </c>
      <c r="C360" s="33">
        <v>194811.377576</v>
      </c>
      <c r="D360" s="9">
        <v>132685.43000000002</v>
      </c>
      <c r="E360" s="7">
        <v>327496.80757599999</v>
      </c>
    </row>
    <row r="361" spans="1:5">
      <c r="A361">
        <v>93803</v>
      </c>
      <c r="B361" t="s">
        <v>368</v>
      </c>
      <c r="C361" s="33">
        <v>58887.35</v>
      </c>
      <c r="D361" s="9">
        <v>0</v>
      </c>
      <c r="E361" s="7">
        <v>58887.35</v>
      </c>
    </row>
    <row r="362" spans="1:5">
      <c r="A362">
        <v>93806</v>
      </c>
      <c r="B362" t="s">
        <v>369</v>
      </c>
      <c r="C362" s="33">
        <v>32190.320000000003</v>
      </c>
      <c r="D362" s="9">
        <v>0</v>
      </c>
      <c r="E362" s="7">
        <v>32190.320000000003</v>
      </c>
    </row>
    <row r="363" spans="1:5">
      <c r="A363">
        <v>93821</v>
      </c>
      <c r="B363" t="s">
        <v>370</v>
      </c>
      <c r="C363" s="33">
        <v>20958.25</v>
      </c>
      <c r="D363" s="9">
        <v>21699.41</v>
      </c>
      <c r="E363" s="7">
        <v>42657.66</v>
      </c>
    </row>
    <row r="364" spans="1:5">
      <c r="A364">
        <v>93901</v>
      </c>
      <c r="B364" t="s">
        <v>371</v>
      </c>
      <c r="C364" s="33">
        <v>786841.89337599999</v>
      </c>
      <c r="D364" s="9">
        <v>0</v>
      </c>
      <c r="E364" s="7">
        <v>786841.89337599999</v>
      </c>
    </row>
    <row r="365" spans="1:5">
      <c r="A365">
        <v>93904</v>
      </c>
      <c r="B365" t="s">
        <v>372</v>
      </c>
      <c r="C365" s="33">
        <v>12479.25</v>
      </c>
      <c r="D365" s="9">
        <v>0</v>
      </c>
      <c r="E365" s="7">
        <v>12479.25</v>
      </c>
    </row>
    <row r="366" spans="1:5">
      <c r="A366">
        <v>93906</v>
      </c>
      <c r="B366" t="s">
        <v>373</v>
      </c>
      <c r="C366" s="33">
        <v>1433509.8000000003</v>
      </c>
      <c r="D366" s="9">
        <v>0</v>
      </c>
      <c r="E366" s="7">
        <v>1433509.8000000003</v>
      </c>
    </row>
    <row r="367" spans="1:5">
      <c r="A367">
        <v>93908</v>
      </c>
      <c r="B367" t="s">
        <v>374</v>
      </c>
      <c r="C367" s="33">
        <v>226987.99</v>
      </c>
      <c r="D367" s="9">
        <v>0</v>
      </c>
      <c r="E367" s="7">
        <v>226987.99</v>
      </c>
    </row>
    <row r="368" spans="1:5">
      <c r="A368">
        <v>93910</v>
      </c>
      <c r="B368" t="s">
        <v>375</v>
      </c>
      <c r="C368" s="33">
        <v>105049.04000000001</v>
      </c>
      <c r="D368" s="9">
        <v>0</v>
      </c>
      <c r="E368" s="7">
        <v>105049.04000000001</v>
      </c>
    </row>
    <row r="369" spans="1:5">
      <c r="A369">
        <v>93911</v>
      </c>
      <c r="B369" t="s">
        <v>376</v>
      </c>
      <c r="C369" s="33">
        <v>273523.22324000008</v>
      </c>
      <c r="D369" s="9">
        <v>0</v>
      </c>
      <c r="E369" s="7">
        <v>273523.22324000008</v>
      </c>
    </row>
    <row r="370" spans="1:5">
      <c r="A370">
        <v>93913</v>
      </c>
      <c r="B370" t="s">
        <v>377</v>
      </c>
      <c r="C370" s="33">
        <v>25014.749999999996</v>
      </c>
      <c r="D370" s="9">
        <v>0</v>
      </c>
      <c r="E370" s="7">
        <v>25014.749999999996</v>
      </c>
    </row>
    <row r="371" spans="1:5">
      <c r="A371">
        <v>93914</v>
      </c>
      <c r="B371" t="s">
        <v>378</v>
      </c>
      <c r="C371" s="33">
        <v>5902.8000000000011</v>
      </c>
      <c r="D371" s="9">
        <v>0</v>
      </c>
      <c r="E371" s="7">
        <v>5902.8000000000011</v>
      </c>
    </row>
    <row r="372" spans="1:5">
      <c r="A372">
        <v>93921</v>
      </c>
      <c r="B372" t="s">
        <v>379</v>
      </c>
      <c r="C372" s="33">
        <v>109786.09381600001</v>
      </c>
      <c r="D372" s="9">
        <v>0</v>
      </c>
      <c r="E372" s="7">
        <v>109786.09381600001</v>
      </c>
    </row>
    <row r="373" spans="1:5">
      <c r="A373">
        <v>93931</v>
      </c>
      <c r="B373" t="s">
        <v>380</v>
      </c>
      <c r="C373" s="33">
        <v>161623.59416000004</v>
      </c>
      <c r="D373" s="9">
        <v>0</v>
      </c>
      <c r="E373" s="7">
        <v>161623.59416000004</v>
      </c>
    </row>
    <row r="374" spans="1:5">
      <c r="A374">
        <v>93941</v>
      </c>
      <c r="B374" t="s">
        <v>381</v>
      </c>
      <c r="C374" s="33">
        <v>0</v>
      </c>
      <c r="D374" s="9">
        <v>0</v>
      </c>
      <c r="E374" s="7">
        <v>0</v>
      </c>
    </row>
    <row r="375" spans="1:5">
      <c r="A375">
        <v>94001</v>
      </c>
      <c r="B375" t="s">
        <v>382</v>
      </c>
      <c r="C375" s="33">
        <v>366820.79899999994</v>
      </c>
      <c r="D375" s="9">
        <v>0</v>
      </c>
      <c r="E375" s="7">
        <v>366820.79899999994</v>
      </c>
    </row>
    <row r="376" spans="1:5">
      <c r="A376">
        <v>94002</v>
      </c>
      <c r="B376" t="s">
        <v>383</v>
      </c>
      <c r="C376" s="33">
        <v>3841.8799999999992</v>
      </c>
      <c r="D376" s="9">
        <v>483.59999999999997</v>
      </c>
      <c r="E376" s="7">
        <v>4325.4799999999996</v>
      </c>
    </row>
    <row r="377" spans="1:5">
      <c r="A377">
        <v>94004</v>
      </c>
      <c r="B377" t="s">
        <v>384</v>
      </c>
      <c r="C377" s="33">
        <v>1067.4899999999998</v>
      </c>
      <c r="D377" s="9">
        <v>0</v>
      </c>
      <c r="E377" s="7">
        <v>1067.4899999999998</v>
      </c>
    </row>
    <row r="378" spans="1:5">
      <c r="A378">
        <v>94005</v>
      </c>
      <c r="B378" t="s">
        <v>385</v>
      </c>
      <c r="C378" s="33">
        <v>3353.83</v>
      </c>
      <c r="D378" s="9">
        <v>0</v>
      </c>
      <c r="E378" s="7">
        <v>3353.83</v>
      </c>
    </row>
    <row r="379" spans="1:5">
      <c r="A379">
        <v>94011</v>
      </c>
      <c r="B379" t="s">
        <v>386</v>
      </c>
      <c r="C379" s="33">
        <v>5034.2800000000007</v>
      </c>
      <c r="D379" s="9">
        <v>0</v>
      </c>
      <c r="E379" s="7">
        <v>5034.2800000000007</v>
      </c>
    </row>
    <row r="380" spans="1:5">
      <c r="A380">
        <v>94021</v>
      </c>
      <c r="B380" t="s">
        <v>387</v>
      </c>
      <c r="C380" s="33">
        <v>36202.746072000002</v>
      </c>
      <c r="D380" s="9">
        <v>0</v>
      </c>
      <c r="E380" s="7">
        <v>36202.746072000002</v>
      </c>
    </row>
    <row r="381" spans="1:5">
      <c r="A381">
        <v>94031</v>
      </c>
      <c r="B381" t="s">
        <v>388</v>
      </c>
      <c r="C381" s="33">
        <v>4032.65</v>
      </c>
      <c r="D381" s="9">
        <v>4152.47</v>
      </c>
      <c r="E381" s="7">
        <v>8185.1200000000008</v>
      </c>
    </row>
    <row r="382" spans="1:5">
      <c r="A382">
        <v>94101</v>
      </c>
      <c r="B382" t="s">
        <v>389</v>
      </c>
      <c r="C382" s="33">
        <v>7451416.7684559999</v>
      </c>
      <c r="D382" s="9">
        <v>0</v>
      </c>
      <c r="E382" s="7">
        <v>7451416.7684559999</v>
      </c>
    </row>
    <row r="383" spans="1:5">
      <c r="A383">
        <v>94102</v>
      </c>
      <c r="B383" t="s">
        <v>390</v>
      </c>
      <c r="C383" s="33">
        <v>95846.060000000012</v>
      </c>
      <c r="D383" s="9">
        <v>0</v>
      </c>
      <c r="E383" s="7">
        <v>95846.060000000012</v>
      </c>
    </row>
    <row r="384" spans="1:5">
      <c r="A384">
        <v>94108</v>
      </c>
      <c r="B384" t="s">
        <v>391</v>
      </c>
      <c r="C384" s="33">
        <v>101247.67999999999</v>
      </c>
      <c r="D384" s="9">
        <v>0</v>
      </c>
      <c r="E384" s="7">
        <v>101247.67999999999</v>
      </c>
    </row>
    <row r="385" spans="1:5">
      <c r="A385">
        <v>94109</v>
      </c>
      <c r="B385" t="s">
        <v>392</v>
      </c>
      <c r="C385" s="33">
        <v>29513.889999999996</v>
      </c>
      <c r="D385" s="9">
        <v>0</v>
      </c>
      <c r="E385" s="7">
        <v>29513.889999999996</v>
      </c>
    </row>
    <row r="386" spans="1:5">
      <c r="A386">
        <v>94111</v>
      </c>
      <c r="B386" t="s">
        <v>393</v>
      </c>
      <c r="C386" s="33">
        <v>10100894.127136</v>
      </c>
      <c r="D386" s="9">
        <v>0</v>
      </c>
      <c r="E386" s="7">
        <v>10100894.127136</v>
      </c>
    </row>
    <row r="387" spans="1:5">
      <c r="A387">
        <v>94112</v>
      </c>
      <c r="B387" t="s">
        <v>394</v>
      </c>
      <c r="C387" s="33">
        <v>59278.313704</v>
      </c>
      <c r="D387" s="9">
        <v>0</v>
      </c>
      <c r="E387" s="7">
        <v>59278.313704</v>
      </c>
    </row>
    <row r="388" spans="1:5">
      <c r="A388">
        <v>94117</v>
      </c>
      <c r="B388" t="s">
        <v>395</v>
      </c>
      <c r="C388" s="33">
        <v>163774.47999999995</v>
      </c>
      <c r="D388" s="9">
        <v>0</v>
      </c>
      <c r="E388" s="7">
        <v>163774.47999999995</v>
      </c>
    </row>
    <row r="389" spans="1:5">
      <c r="A389">
        <v>94118</v>
      </c>
      <c r="B389" t="s">
        <v>396</v>
      </c>
      <c r="C389" s="33">
        <v>52839.61</v>
      </c>
      <c r="D389" s="9">
        <v>0</v>
      </c>
      <c r="E389" s="7">
        <v>52839.61</v>
      </c>
    </row>
    <row r="390" spans="1:5">
      <c r="A390">
        <v>94121</v>
      </c>
      <c r="B390" t="s">
        <v>397</v>
      </c>
      <c r="C390" s="33">
        <v>4640737.4461519998</v>
      </c>
      <c r="D390" s="9">
        <v>0</v>
      </c>
      <c r="E390" s="7">
        <v>4640737.4461519998</v>
      </c>
    </row>
    <row r="391" spans="1:5">
      <c r="A391">
        <v>94127</v>
      </c>
      <c r="B391" t="s">
        <v>398</v>
      </c>
      <c r="C391" s="33">
        <v>62445.900000000009</v>
      </c>
      <c r="D391" s="9">
        <v>0</v>
      </c>
      <c r="E391" s="7">
        <v>62445.900000000009</v>
      </c>
    </row>
    <row r="392" spans="1:5">
      <c r="A392">
        <v>94131</v>
      </c>
      <c r="B392" t="s">
        <v>399</v>
      </c>
      <c r="C392" s="33">
        <v>81214.47</v>
      </c>
      <c r="D392" s="9">
        <v>0</v>
      </c>
      <c r="E392" s="7">
        <v>81214.47</v>
      </c>
    </row>
    <row r="393" spans="1:5">
      <c r="A393">
        <v>94151</v>
      </c>
      <c r="B393" t="s">
        <v>400</v>
      </c>
      <c r="C393" s="33">
        <v>135185.058448</v>
      </c>
      <c r="D393" s="9">
        <v>0</v>
      </c>
      <c r="E393" s="7">
        <v>135185.058448</v>
      </c>
    </row>
    <row r="394" spans="1:5">
      <c r="A394">
        <v>94157</v>
      </c>
      <c r="B394" t="s">
        <v>401</v>
      </c>
      <c r="C394" s="33">
        <v>3841.19</v>
      </c>
      <c r="D394" s="9">
        <v>0</v>
      </c>
      <c r="E394" s="7">
        <v>3841.19</v>
      </c>
    </row>
    <row r="395" spans="1:5">
      <c r="A395">
        <v>94161</v>
      </c>
      <c r="B395" t="s">
        <v>402</v>
      </c>
      <c r="C395" s="33">
        <v>16922.669999999998</v>
      </c>
      <c r="D395" s="9">
        <v>0</v>
      </c>
      <c r="E395" s="7">
        <v>16922.669999999998</v>
      </c>
    </row>
    <row r="396" spans="1:5">
      <c r="A396">
        <v>94168</v>
      </c>
      <c r="B396" t="s">
        <v>403</v>
      </c>
      <c r="C396" s="33">
        <v>12668.349999999999</v>
      </c>
      <c r="D396" s="9">
        <v>0</v>
      </c>
      <c r="E396" s="7">
        <v>12668.349999999999</v>
      </c>
    </row>
    <row r="397" spans="1:5">
      <c r="A397">
        <v>94171</v>
      </c>
      <c r="B397" t="s">
        <v>404</v>
      </c>
      <c r="C397" s="33">
        <v>17221.18</v>
      </c>
      <c r="D397" s="9">
        <v>0</v>
      </c>
      <c r="E397" s="7">
        <v>17221.18</v>
      </c>
    </row>
    <row r="398" spans="1:5">
      <c r="A398">
        <v>94172</v>
      </c>
      <c r="B398" t="s">
        <v>405</v>
      </c>
      <c r="C398" s="33">
        <v>74192.549999999988</v>
      </c>
      <c r="D398" s="9">
        <v>0</v>
      </c>
      <c r="E398" s="7">
        <v>74192.549999999988</v>
      </c>
    </row>
    <row r="399" spans="1:5">
      <c r="A399">
        <v>94201</v>
      </c>
      <c r="B399" t="s">
        <v>406</v>
      </c>
      <c r="C399" s="33">
        <v>1438766.1191279998</v>
      </c>
      <c r="D399" s="9">
        <v>0</v>
      </c>
      <c r="E399" s="7">
        <v>1438766.1191279998</v>
      </c>
    </row>
    <row r="400" spans="1:5">
      <c r="A400">
        <v>94204</v>
      </c>
      <c r="B400" t="s">
        <v>407</v>
      </c>
      <c r="C400" s="33">
        <v>14901.450000000004</v>
      </c>
      <c r="D400" s="9">
        <v>0</v>
      </c>
      <c r="E400" s="7">
        <v>14901.450000000004</v>
      </c>
    </row>
    <row r="401" spans="1:5">
      <c r="A401">
        <v>94205</v>
      </c>
      <c r="B401" t="s">
        <v>408</v>
      </c>
      <c r="C401" s="33">
        <v>10760.140000000001</v>
      </c>
      <c r="D401" s="9">
        <v>0</v>
      </c>
      <c r="E401" s="7">
        <v>10760.140000000001</v>
      </c>
    </row>
    <row r="402" spans="1:5">
      <c r="A402">
        <v>94209</v>
      </c>
      <c r="B402" t="s">
        <v>409</v>
      </c>
      <c r="C402" s="33">
        <v>141948.43</v>
      </c>
      <c r="D402" s="9">
        <v>0</v>
      </c>
      <c r="E402" s="7">
        <v>141948.43</v>
      </c>
    </row>
    <row r="403" spans="1:5">
      <c r="A403">
        <v>94211</v>
      </c>
      <c r="B403" t="s">
        <v>410</v>
      </c>
      <c r="C403" s="33">
        <v>62115.523040000007</v>
      </c>
      <c r="D403" s="9">
        <v>0</v>
      </c>
      <c r="E403" s="7">
        <v>62115.523040000007</v>
      </c>
    </row>
    <row r="404" spans="1:5">
      <c r="A404">
        <v>94221</v>
      </c>
      <c r="B404" t="s">
        <v>411</v>
      </c>
      <c r="C404" s="33">
        <v>380861.14680799999</v>
      </c>
      <c r="D404" s="9">
        <v>0</v>
      </c>
      <c r="E404" s="7">
        <v>380861.14680799999</v>
      </c>
    </row>
    <row r="405" spans="1:5">
      <c r="A405">
        <v>94231</v>
      </c>
      <c r="B405" t="s">
        <v>412</v>
      </c>
      <c r="C405" s="33">
        <v>70251.056008</v>
      </c>
      <c r="D405" s="9">
        <v>0</v>
      </c>
      <c r="E405" s="7">
        <v>70251.056008</v>
      </c>
    </row>
    <row r="406" spans="1:5">
      <c r="A406">
        <v>94241</v>
      </c>
      <c r="B406" t="s">
        <v>413</v>
      </c>
      <c r="C406" s="33">
        <v>40515.039120000001</v>
      </c>
      <c r="D406" s="9">
        <v>0</v>
      </c>
      <c r="E406" s="7">
        <v>40515.039120000001</v>
      </c>
    </row>
    <row r="407" spans="1:5">
      <c r="A407">
        <v>94251</v>
      </c>
      <c r="B407" t="s">
        <v>414</v>
      </c>
      <c r="C407" s="33">
        <v>10134.869999999999</v>
      </c>
      <c r="D407" s="9">
        <v>0</v>
      </c>
      <c r="E407" s="7">
        <v>10134.869999999999</v>
      </c>
    </row>
    <row r="408" spans="1:5">
      <c r="A408">
        <v>94261</v>
      </c>
      <c r="B408" t="s">
        <v>415</v>
      </c>
      <c r="C408" s="33">
        <v>9920.4963279999993</v>
      </c>
      <c r="D408" s="9">
        <v>7233.71</v>
      </c>
      <c r="E408" s="7">
        <v>17154.206328</v>
      </c>
    </row>
    <row r="409" spans="1:5">
      <c r="A409">
        <v>94301</v>
      </c>
      <c r="B409" t="s">
        <v>416</v>
      </c>
      <c r="C409" s="33">
        <v>2392464.5304080001</v>
      </c>
      <c r="D409" s="9">
        <v>0</v>
      </c>
      <c r="E409" s="7">
        <v>2392464.5304080001</v>
      </c>
    </row>
    <row r="410" spans="1:5">
      <c r="A410">
        <v>94311</v>
      </c>
      <c r="B410" t="s">
        <v>417</v>
      </c>
      <c r="C410" s="33">
        <v>358846.15039999998</v>
      </c>
      <c r="D410" s="9">
        <v>0</v>
      </c>
      <c r="E410" s="7">
        <v>358846.15039999998</v>
      </c>
    </row>
    <row r="411" spans="1:5">
      <c r="A411">
        <v>94313</v>
      </c>
      <c r="B411" t="s">
        <v>418</v>
      </c>
      <c r="C411" s="33">
        <v>13216.24</v>
      </c>
      <c r="D411" s="9">
        <v>0</v>
      </c>
      <c r="E411" s="7">
        <v>13216.24</v>
      </c>
    </row>
    <row r="412" spans="1:5">
      <c r="A412">
        <v>94317</v>
      </c>
      <c r="B412" t="s">
        <v>419</v>
      </c>
      <c r="C412" s="33">
        <v>7888.58</v>
      </c>
      <c r="D412" s="9">
        <v>0</v>
      </c>
      <c r="E412" s="7">
        <v>7888.58</v>
      </c>
    </row>
    <row r="413" spans="1:5">
      <c r="A413">
        <v>94321</v>
      </c>
      <c r="B413" t="s">
        <v>420</v>
      </c>
      <c r="C413" s="33">
        <v>90534.617288000009</v>
      </c>
      <c r="D413" s="9">
        <v>0</v>
      </c>
      <c r="E413" s="7">
        <v>90534.617288000009</v>
      </c>
    </row>
    <row r="414" spans="1:5">
      <c r="A414">
        <v>94331</v>
      </c>
      <c r="B414" t="s">
        <v>421</v>
      </c>
      <c r="C414" s="33">
        <v>73026.741863999996</v>
      </c>
      <c r="D414" s="9">
        <v>0</v>
      </c>
      <c r="E414" s="7">
        <v>73026.741863999996</v>
      </c>
    </row>
    <row r="415" spans="1:5">
      <c r="A415">
        <v>94341</v>
      </c>
      <c r="B415" t="s">
        <v>422</v>
      </c>
      <c r="C415" s="33">
        <v>33477.029296000008</v>
      </c>
      <c r="D415" s="9">
        <v>0</v>
      </c>
      <c r="E415" s="7">
        <v>33477.029296000008</v>
      </c>
    </row>
    <row r="416" spans="1:5">
      <c r="A416">
        <v>94347</v>
      </c>
      <c r="B416" t="s">
        <v>423</v>
      </c>
      <c r="C416" s="33">
        <v>7050.58</v>
      </c>
      <c r="D416" s="9">
        <v>0</v>
      </c>
      <c r="E416" s="7">
        <v>7050.58</v>
      </c>
    </row>
    <row r="417" spans="1:5">
      <c r="A417">
        <v>94351</v>
      </c>
      <c r="B417" t="s">
        <v>424</v>
      </c>
      <c r="C417" s="33">
        <v>80508.903919999997</v>
      </c>
      <c r="D417" s="9">
        <v>0</v>
      </c>
      <c r="E417" s="7">
        <v>80508.903919999997</v>
      </c>
    </row>
    <row r="418" spans="1:5">
      <c r="A418">
        <v>94401</v>
      </c>
      <c r="B418" t="s">
        <v>425</v>
      </c>
      <c r="C418" s="33">
        <v>1367400.4419199999</v>
      </c>
      <c r="D418" s="9">
        <v>0</v>
      </c>
      <c r="E418" s="7">
        <v>1367400.4419199999</v>
      </c>
    </row>
    <row r="419" spans="1:5">
      <c r="A419">
        <v>94402</v>
      </c>
      <c r="B419" t="s">
        <v>426</v>
      </c>
      <c r="C419" s="33">
        <v>2162165.8400000003</v>
      </c>
      <c r="D419" s="9">
        <v>0</v>
      </c>
      <c r="E419" s="7">
        <v>2162165.8400000003</v>
      </c>
    </row>
    <row r="420" spans="1:5">
      <c r="A420">
        <v>94408</v>
      </c>
      <c r="B420" t="s">
        <v>427</v>
      </c>
      <c r="C420" s="33">
        <v>8231.23</v>
      </c>
      <c r="D420" s="9">
        <v>9604.98</v>
      </c>
      <c r="E420" s="7">
        <v>17836.21</v>
      </c>
    </row>
    <row r="421" spans="1:5">
      <c r="A421">
        <v>94411</v>
      </c>
      <c r="B421" t="s">
        <v>428</v>
      </c>
      <c r="C421" s="33">
        <v>453439.54027200001</v>
      </c>
      <c r="D421" s="9">
        <v>0</v>
      </c>
      <c r="E421" s="7">
        <v>453439.54027200001</v>
      </c>
    </row>
    <row r="422" spans="1:5">
      <c r="A422">
        <v>94412</v>
      </c>
      <c r="B422" t="s">
        <v>429</v>
      </c>
      <c r="C422" s="33">
        <v>15481.710000000001</v>
      </c>
      <c r="D422" s="9">
        <v>0</v>
      </c>
      <c r="E422" s="7">
        <v>15481.710000000001</v>
      </c>
    </row>
    <row r="423" spans="1:5">
      <c r="A423">
        <v>94421</v>
      </c>
      <c r="B423" t="s">
        <v>430</v>
      </c>
      <c r="C423" s="33">
        <v>68410.748095999996</v>
      </c>
      <c r="D423" s="9">
        <v>0</v>
      </c>
      <c r="E423" s="7">
        <v>68410.748095999996</v>
      </c>
    </row>
    <row r="424" spans="1:5">
      <c r="A424">
        <v>94427</v>
      </c>
      <c r="B424" t="s">
        <v>431</v>
      </c>
      <c r="C424" s="33">
        <v>7191.35</v>
      </c>
      <c r="D424" s="9">
        <v>0</v>
      </c>
      <c r="E424" s="7">
        <v>7191.35</v>
      </c>
    </row>
    <row r="425" spans="1:5">
      <c r="A425">
        <v>94428</v>
      </c>
      <c r="B425" t="s">
        <v>432</v>
      </c>
      <c r="C425" s="33">
        <v>31430.410000000003</v>
      </c>
      <c r="D425" s="9">
        <v>0</v>
      </c>
      <c r="E425" s="7">
        <v>31430.410000000003</v>
      </c>
    </row>
    <row r="426" spans="1:5">
      <c r="A426">
        <v>94431</v>
      </c>
      <c r="B426" t="s">
        <v>433</v>
      </c>
      <c r="C426" s="33">
        <v>148163.22908800002</v>
      </c>
      <c r="D426" s="9">
        <v>98394.57</v>
      </c>
      <c r="E426" s="7">
        <v>246557.79908800003</v>
      </c>
    </row>
    <row r="427" spans="1:5">
      <c r="A427">
        <v>94437</v>
      </c>
      <c r="B427" t="s">
        <v>434</v>
      </c>
      <c r="C427" s="33">
        <v>5812.0400000000009</v>
      </c>
      <c r="D427" s="9">
        <v>4011.7</v>
      </c>
      <c r="E427" s="7">
        <v>9823.7400000000016</v>
      </c>
    </row>
    <row r="428" spans="1:5">
      <c r="A428">
        <v>94501</v>
      </c>
      <c r="B428" t="s">
        <v>435</v>
      </c>
      <c r="C428" s="33">
        <v>2246141.3655280001</v>
      </c>
      <c r="D428" s="9">
        <v>0</v>
      </c>
      <c r="E428" s="7">
        <v>2246141.3655280001</v>
      </c>
    </row>
    <row r="429" spans="1:5">
      <c r="A429">
        <v>94511</v>
      </c>
      <c r="B429" t="s">
        <v>436</v>
      </c>
      <c r="C429" s="33">
        <v>521362.88723200007</v>
      </c>
      <c r="D429" s="9">
        <v>0</v>
      </c>
      <c r="E429" s="7">
        <v>521362.88723200007</v>
      </c>
    </row>
    <row r="430" spans="1:5">
      <c r="A430">
        <v>94517</v>
      </c>
      <c r="B430" t="s">
        <v>437</v>
      </c>
      <c r="C430" s="33">
        <v>29780.690000000002</v>
      </c>
      <c r="D430" s="9">
        <v>0</v>
      </c>
      <c r="E430" s="7">
        <v>29780.690000000002</v>
      </c>
    </row>
    <row r="431" spans="1:5">
      <c r="A431">
        <v>94521</v>
      </c>
      <c r="B431" t="s">
        <v>438</v>
      </c>
      <c r="C431" s="33">
        <v>54625.824200000003</v>
      </c>
      <c r="D431" s="9">
        <v>0</v>
      </c>
      <c r="E431" s="7">
        <v>54625.824200000003</v>
      </c>
    </row>
    <row r="432" spans="1:5">
      <c r="A432">
        <v>94527</v>
      </c>
      <c r="B432" t="s">
        <v>439</v>
      </c>
      <c r="C432" s="33">
        <v>4695.84</v>
      </c>
      <c r="D432" s="9">
        <v>0</v>
      </c>
      <c r="E432" s="7">
        <v>4695.84</v>
      </c>
    </row>
    <row r="433" spans="1:5">
      <c r="A433">
        <v>94531</v>
      </c>
      <c r="B433" t="s">
        <v>440</v>
      </c>
      <c r="C433" s="33">
        <v>9899.5</v>
      </c>
      <c r="D433" s="9">
        <v>0</v>
      </c>
      <c r="E433" s="7">
        <v>9899.5</v>
      </c>
    </row>
    <row r="434" spans="1:5">
      <c r="A434">
        <v>94532</v>
      </c>
      <c r="B434" t="s">
        <v>441</v>
      </c>
      <c r="C434" s="33">
        <v>42716.260000000009</v>
      </c>
      <c r="D434" s="9">
        <v>0</v>
      </c>
      <c r="E434" s="7">
        <v>42716.260000000009</v>
      </c>
    </row>
    <row r="435" spans="1:5">
      <c r="A435">
        <v>94541</v>
      </c>
      <c r="B435" t="s">
        <v>442</v>
      </c>
      <c r="C435" s="33">
        <v>100742.58868000002</v>
      </c>
      <c r="D435" s="9">
        <v>0</v>
      </c>
      <c r="E435" s="7">
        <v>100742.58868000002</v>
      </c>
    </row>
    <row r="436" spans="1:5">
      <c r="A436">
        <v>94547</v>
      </c>
      <c r="B436" t="s">
        <v>443</v>
      </c>
      <c r="C436" s="33">
        <v>6992.8300000000008</v>
      </c>
      <c r="D436" s="9">
        <v>0</v>
      </c>
      <c r="E436" s="7">
        <v>6992.8300000000008</v>
      </c>
    </row>
    <row r="437" spans="1:5">
      <c r="A437">
        <v>94551</v>
      </c>
      <c r="B437" t="s">
        <v>444</v>
      </c>
      <c r="C437" s="33">
        <v>17820.12</v>
      </c>
      <c r="D437" s="9">
        <v>1865.18</v>
      </c>
      <c r="E437" s="7">
        <v>19685.3</v>
      </c>
    </row>
    <row r="438" spans="1:5">
      <c r="A438">
        <v>94601</v>
      </c>
      <c r="B438" t="s">
        <v>445</v>
      </c>
      <c r="C438" s="33">
        <v>419854.79860000004</v>
      </c>
      <c r="D438" s="9">
        <v>0</v>
      </c>
      <c r="E438" s="7">
        <v>419854.79860000004</v>
      </c>
    </row>
    <row r="439" spans="1:5">
      <c r="A439">
        <v>94604</v>
      </c>
      <c r="B439" t="s">
        <v>446</v>
      </c>
      <c r="C439" s="33">
        <v>11725.559999999998</v>
      </c>
      <c r="D439" s="9">
        <v>0</v>
      </c>
      <c r="E439" s="7">
        <v>11725.559999999998</v>
      </c>
    </row>
    <row r="440" spans="1:5">
      <c r="A440">
        <v>94606</v>
      </c>
      <c r="B440" t="s">
        <v>447</v>
      </c>
      <c r="C440" s="33">
        <v>125290.88</v>
      </c>
      <c r="D440" s="9">
        <v>0</v>
      </c>
      <c r="E440" s="7">
        <v>125290.88</v>
      </c>
    </row>
    <row r="441" spans="1:5">
      <c r="A441">
        <v>94611</v>
      </c>
      <c r="B441" t="s">
        <v>448</v>
      </c>
      <c r="C441" s="33">
        <v>181585.10956800001</v>
      </c>
      <c r="D441" s="9">
        <v>0</v>
      </c>
      <c r="E441" s="7">
        <v>181585.10956800001</v>
      </c>
    </row>
    <row r="442" spans="1:5">
      <c r="A442">
        <v>94621</v>
      </c>
      <c r="B442" t="s">
        <v>449</v>
      </c>
      <c r="C442" s="33">
        <v>81888.778464000003</v>
      </c>
      <c r="D442" s="9">
        <v>0</v>
      </c>
      <c r="E442" s="7">
        <v>81888.778464000003</v>
      </c>
    </row>
    <row r="443" spans="1:5">
      <c r="A443">
        <v>94631</v>
      </c>
      <c r="B443" t="s">
        <v>450</v>
      </c>
      <c r="C443" s="33">
        <v>19541.239999999998</v>
      </c>
      <c r="D443" s="9">
        <v>0</v>
      </c>
      <c r="E443" s="7">
        <v>19541.239999999998</v>
      </c>
    </row>
    <row r="444" spans="1:5">
      <c r="A444">
        <v>94641</v>
      </c>
      <c r="B444" t="s">
        <v>451</v>
      </c>
      <c r="C444" s="33">
        <v>4825.88</v>
      </c>
      <c r="D444" s="9">
        <v>0</v>
      </c>
      <c r="E444" s="7">
        <v>4825.88</v>
      </c>
    </row>
    <row r="445" spans="1:5">
      <c r="A445">
        <v>94701</v>
      </c>
      <c r="B445" t="s">
        <v>452</v>
      </c>
      <c r="C445" s="33">
        <v>987431.3031759999</v>
      </c>
      <c r="D445" s="9">
        <v>0</v>
      </c>
      <c r="E445" s="7">
        <v>987431.3031759999</v>
      </c>
    </row>
    <row r="446" spans="1:5">
      <c r="A446">
        <v>94704</v>
      </c>
      <c r="B446" t="s">
        <v>453</v>
      </c>
      <c r="C446" s="33">
        <v>4550.6299999999992</v>
      </c>
      <c r="D446" s="9">
        <v>0</v>
      </c>
      <c r="E446" s="7">
        <v>4550.6299999999992</v>
      </c>
    </row>
    <row r="447" spans="1:5">
      <c r="A447">
        <v>94711</v>
      </c>
      <c r="B447" t="s">
        <v>454</v>
      </c>
      <c r="C447" s="33">
        <v>142758.20007200001</v>
      </c>
      <c r="D447" s="9">
        <v>0</v>
      </c>
      <c r="E447" s="7">
        <v>142758.20007200001</v>
      </c>
    </row>
    <row r="448" spans="1:5">
      <c r="A448">
        <v>94801</v>
      </c>
      <c r="B448" t="s">
        <v>455</v>
      </c>
      <c r="C448" s="33">
        <v>319589.30307999998</v>
      </c>
      <c r="D448" s="9">
        <v>0</v>
      </c>
      <c r="E448" s="7">
        <v>319589.30307999998</v>
      </c>
    </row>
    <row r="449" spans="1:5">
      <c r="A449">
        <v>94804</v>
      </c>
      <c r="B449" t="s">
        <v>456</v>
      </c>
      <c r="C449" s="33">
        <v>3775.3399999999997</v>
      </c>
      <c r="D449" s="9">
        <v>0</v>
      </c>
      <c r="E449" s="7">
        <v>3775.3399999999997</v>
      </c>
    </row>
    <row r="450" spans="1:5">
      <c r="A450">
        <v>94812</v>
      </c>
      <c r="B450" t="s">
        <v>457</v>
      </c>
      <c r="C450" s="33">
        <v>13052.500000000002</v>
      </c>
      <c r="D450" s="9">
        <v>0</v>
      </c>
      <c r="E450" s="7">
        <v>13052.500000000002</v>
      </c>
    </row>
    <row r="451" spans="1:5">
      <c r="A451">
        <v>94901</v>
      </c>
      <c r="B451" t="s">
        <v>458</v>
      </c>
      <c r="C451" s="33">
        <v>2753862.9487280003</v>
      </c>
      <c r="D451" s="9">
        <v>0</v>
      </c>
      <c r="E451" s="7">
        <v>2753862.9487280003</v>
      </c>
    </row>
    <row r="452" spans="1:5">
      <c r="A452">
        <v>94908</v>
      </c>
      <c r="B452" t="s">
        <v>459</v>
      </c>
      <c r="C452" s="33">
        <v>14997.839999999998</v>
      </c>
      <c r="D452" s="9">
        <v>0</v>
      </c>
      <c r="E452" s="7">
        <v>14997.839999999998</v>
      </c>
    </row>
    <row r="453" spans="1:5">
      <c r="A453">
        <v>94911</v>
      </c>
      <c r="B453" t="s">
        <v>460</v>
      </c>
      <c r="C453" s="33">
        <v>1140917.740152</v>
      </c>
      <c r="D453" s="9">
        <v>0</v>
      </c>
      <c r="E453" s="7">
        <v>1140917.740152</v>
      </c>
    </row>
    <row r="454" spans="1:5">
      <c r="A454">
        <v>94917</v>
      </c>
      <c r="B454" t="s">
        <v>461</v>
      </c>
      <c r="C454" s="33">
        <v>27687.879999999997</v>
      </c>
      <c r="D454" s="9">
        <v>0</v>
      </c>
      <c r="E454" s="7">
        <v>27687.879999999997</v>
      </c>
    </row>
    <row r="455" spans="1:5">
      <c r="A455">
        <v>94921</v>
      </c>
      <c r="B455" t="s">
        <v>462</v>
      </c>
      <c r="C455" s="33">
        <v>1355408.7452159999</v>
      </c>
      <c r="D455" s="9">
        <v>0</v>
      </c>
      <c r="E455" s="7">
        <v>1355408.7452159999</v>
      </c>
    </row>
    <row r="456" spans="1:5">
      <c r="A456">
        <v>94923</v>
      </c>
      <c r="B456" t="s">
        <v>463</v>
      </c>
      <c r="C456" s="33">
        <v>14375.97</v>
      </c>
      <c r="D456" s="9">
        <v>0</v>
      </c>
      <c r="E456" s="7">
        <v>14375.97</v>
      </c>
    </row>
    <row r="457" spans="1:5">
      <c r="A457">
        <v>94927</v>
      </c>
      <c r="B457" t="s">
        <v>464</v>
      </c>
      <c r="C457" s="33">
        <v>14171.620000000003</v>
      </c>
      <c r="D457" s="9">
        <v>0</v>
      </c>
      <c r="E457" s="7">
        <v>14171.620000000003</v>
      </c>
    </row>
    <row r="458" spans="1:5">
      <c r="A458">
        <v>94931</v>
      </c>
      <c r="B458" t="s">
        <v>465</v>
      </c>
      <c r="C458" s="33">
        <v>84715.538079999998</v>
      </c>
      <c r="D458" s="9">
        <v>0</v>
      </c>
      <c r="E458" s="7">
        <v>84715.538079999998</v>
      </c>
    </row>
    <row r="459" spans="1:5">
      <c r="A459">
        <v>94941</v>
      </c>
      <c r="B459" t="s">
        <v>466</v>
      </c>
      <c r="C459" s="33">
        <v>182284.27</v>
      </c>
      <c r="D459" s="9">
        <v>0</v>
      </c>
      <c r="E459" s="7">
        <v>182284.27</v>
      </c>
    </row>
    <row r="460" spans="1:5">
      <c r="A460">
        <v>95001</v>
      </c>
      <c r="B460" t="s">
        <v>467</v>
      </c>
      <c r="C460" s="33">
        <v>1035267.562176</v>
      </c>
      <c r="D460" s="9">
        <v>0</v>
      </c>
      <c r="E460" s="7">
        <v>1035267.562176</v>
      </c>
    </row>
    <row r="461" spans="1:5">
      <c r="A461">
        <v>95002</v>
      </c>
      <c r="B461" t="s">
        <v>468</v>
      </c>
      <c r="C461" s="33">
        <v>86202.79</v>
      </c>
      <c r="D461" s="9">
        <v>0</v>
      </c>
      <c r="E461" s="7">
        <v>86202.79</v>
      </c>
    </row>
    <row r="462" spans="1:5">
      <c r="A462">
        <v>95005</v>
      </c>
      <c r="B462" t="s">
        <v>469</v>
      </c>
      <c r="C462" s="33">
        <v>102729.37999999999</v>
      </c>
      <c r="D462" s="9">
        <v>0</v>
      </c>
      <c r="E462" s="7">
        <v>102729.37999999999</v>
      </c>
    </row>
    <row r="463" spans="1:5">
      <c r="A463">
        <v>95008</v>
      </c>
      <c r="B463" t="s">
        <v>470</v>
      </c>
      <c r="C463" s="33">
        <v>62105.179999999993</v>
      </c>
      <c r="D463" s="9">
        <v>0</v>
      </c>
      <c r="E463" s="7">
        <v>62105.179999999993</v>
      </c>
    </row>
    <row r="464" spans="1:5">
      <c r="A464">
        <v>95009</v>
      </c>
      <c r="B464" t="s">
        <v>471</v>
      </c>
      <c r="C464" s="33">
        <v>1184648.82</v>
      </c>
      <c r="D464" s="9">
        <v>0</v>
      </c>
      <c r="E464" s="7">
        <v>1184648.82</v>
      </c>
    </row>
    <row r="465" spans="1:5">
      <c r="A465">
        <v>95011</v>
      </c>
      <c r="B465" t="s">
        <v>472</v>
      </c>
      <c r="C465" s="33">
        <v>68807.335640000005</v>
      </c>
      <c r="D465" s="9">
        <v>0</v>
      </c>
      <c r="E465" s="7">
        <v>68807.335640000005</v>
      </c>
    </row>
    <row r="466" spans="1:5">
      <c r="A466">
        <v>95017</v>
      </c>
      <c r="B466" t="s">
        <v>473</v>
      </c>
      <c r="C466" s="33">
        <v>10797.63</v>
      </c>
      <c r="D466" s="9">
        <v>7834.68</v>
      </c>
      <c r="E466" s="7">
        <v>18632.309999999998</v>
      </c>
    </row>
    <row r="467" spans="1:5">
      <c r="A467">
        <v>95101</v>
      </c>
      <c r="B467" t="s">
        <v>474</v>
      </c>
      <c r="C467" s="33">
        <v>2989453.9809279996</v>
      </c>
      <c r="D467" s="9">
        <v>0</v>
      </c>
      <c r="E467" s="7">
        <v>2989453.9809279996</v>
      </c>
    </row>
    <row r="468" spans="1:5">
      <c r="A468">
        <v>95103</v>
      </c>
      <c r="B468" t="s">
        <v>475</v>
      </c>
      <c r="C468" s="33">
        <v>20696.849999999999</v>
      </c>
      <c r="D468" s="9">
        <v>11504.8</v>
      </c>
      <c r="E468" s="7">
        <v>32201.649999999998</v>
      </c>
    </row>
    <row r="469" spans="1:5">
      <c r="A469">
        <v>95104</v>
      </c>
      <c r="B469" t="s">
        <v>476</v>
      </c>
      <c r="C469" s="33">
        <v>46399.71</v>
      </c>
      <c r="D469" s="9">
        <v>0</v>
      </c>
      <c r="E469" s="7">
        <v>46399.71</v>
      </c>
    </row>
    <row r="470" spans="1:5">
      <c r="A470">
        <v>95105</v>
      </c>
      <c r="B470" t="s">
        <v>477</v>
      </c>
      <c r="C470" s="33">
        <v>28996.380000000005</v>
      </c>
      <c r="D470" s="9">
        <v>0</v>
      </c>
      <c r="E470" s="7">
        <v>28996.380000000005</v>
      </c>
    </row>
    <row r="471" spans="1:5">
      <c r="A471">
        <v>95106</v>
      </c>
      <c r="B471" t="s">
        <v>478</v>
      </c>
      <c r="C471" s="33">
        <v>2509.1699999999996</v>
      </c>
      <c r="D471" s="9">
        <v>188.07</v>
      </c>
      <c r="E471" s="7">
        <v>2697.24</v>
      </c>
    </row>
    <row r="472" spans="1:5">
      <c r="A472">
        <v>95110</v>
      </c>
      <c r="B472" t="s">
        <v>479</v>
      </c>
      <c r="C472" s="33">
        <v>2439406.0499999998</v>
      </c>
      <c r="D472" s="9">
        <v>0</v>
      </c>
      <c r="E472" s="7">
        <v>2439406.0499999998</v>
      </c>
    </row>
    <row r="473" spans="1:5">
      <c r="A473">
        <v>95111</v>
      </c>
      <c r="B473" t="s">
        <v>480</v>
      </c>
      <c r="C473" s="33">
        <v>429916.27867999999</v>
      </c>
      <c r="D473" s="9">
        <v>0</v>
      </c>
      <c r="E473" s="7">
        <v>429916.27867999999</v>
      </c>
    </row>
    <row r="474" spans="1:5">
      <c r="A474">
        <v>95113</v>
      </c>
      <c r="B474" t="s">
        <v>481</v>
      </c>
      <c r="C474" s="33">
        <v>25256.720000000001</v>
      </c>
      <c r="D474" s="9">
        <v>38153.050000000003</v>
      </c>
      <c r="E474" s="7">
        <v>63409.770000000004</v>
      </c>
    </row>
    <row r="475" spans="1:5">
      <c r="A475">
        <v>95121</v>
      </c>
      <c r="B475" t="s">
        <v>482</v>
      </c>
      <c r="C475" s="33">
        <v>196501.94270400002</v>
      </c>
      <c r="D475" s="9">
        <v>0</v>
      </c>
      <c r="E475" s="7">
        <v>196501.94270400002</v>
      </c>
    </row>
    <row r="476" spans="1:5">
      <c r="A476">
        <v>95122</v>
      </c>
      <c r="B476" t="s">
        <v>483</v>
      </c>
      <c r="C476" s="33">
        <v>1929.1417600000004</v>
      </c>
      <c r="D476" s="9">
        <v>654.56000000000006</v>
      </c>
      <c r="E476" s="7">
        <v>2583.7017600000004</v>
      </c>
    </row>
    <row r="477" spans="1:5">
      <c r="A477">
        <v>95123</v>
      </c>
      <c r="B477" t="s">
        <v>484</v>
      </c>
      <c r="C477" s="33">
        <v>25953.02</v>
      </c>
      <c r="D477" s="9">
        <v>0</v>
      </c>
      <c r="E477" s="7">
        <v>25953.02</v>
      </c>
    </row>
    <row r="478" spans="1:5">
      <c r="A478">
        <v>95131</v>
      </c>
      <c r="B478" t="s">
        <v>485</v>
      </c>
      <c r="C478" s="33">
        <v>544988.04530400003</v>
      </c>
      <c r="D478" s="9">
        <v>0</v>
      </c>
      <c r="E478" s="7">
        <v>544988.04530400003</v>
      </c>
    </row>
    <row r="479" spans="1:5">
      <c r="A479">
        <v>95141</v>
      </c>
      <c r="B479" t="s">
        <v>486</v>
      </c>
      <c r="C479" s="33">
        <v>119498.69886399999</v>
      </c>
      <c r="D479" s="9">
        <v>0</v>
      </c>
      <c r="E479" s="7">
        <v>119498.69886399999</v>
      </c>
    </row>
    <row r="480" spans="1:5">
      <c r="A480">
        <v>95151</v>
      </c>
      <c r="B480" t="s">
        <v>487</v>
      </c>
      <c r="C480" s="33">
        <v>37845.756399999998</v>
      </c>
      <c r="D480" s="9">
        <v>0</v>
      </c>
      <c r="E480" s="7">
        <v>37845.756399999998</v>
      </c>
    </row>
    <row r="481" spans="1:5">
      <c r="A481">
        <v>95161</v>
      </c>
      <c r="B481" t="s">
        <v>488</v>
      </c>
      <c r="C481" s="33">
        <v>34416.922144000004</v>
      </c>
      <c r="D481" s="9">
        <v>0</v>
      </c>
      <c r="E481" s="7">
        <v>34416.922144000004</v>
      </c>
    </row>
    <row r="482" spans="1:5">
      <c r="A482">
        <v>95171</v>
      </c>
      <c r="B482" t="s">
        <v>489</v>
      </c>
      <c r="C482" s="33">
        <v>44157.828856</v>
      </c>
      <c r="D482" s="9">
        <v>0</v>
      </c>
      <c r="E482" s="7">
        <v>44157.828856</v>
      </c>
    </row>
    <row r="483" spans="1:5">
      <c r="A483">
        <v>95181</v>
      </c>
      <c r="B483" t="s">
        <v>490</v>
      </c>
      <c r="C483" s="33">
        <v>23645.539231999999</v>
      </c>
      <c r="D483" s="9">
        <v>0</v>
      </c>
      <c r="E483" s="7">
        <v>23645.539231999999</v>
      </c>
    </row>
    <row r="484" spans="1:5">
      <c r="A484">
        <v>95191</v>
      </c>
      <c r="B484" t="s">
        <v>491</v>
      </c>
      <c r="C484" s="33">
        <v>19337.578960000003</v>
      </c>
      <c r="D484" s="9">
        <v>7561.6299999999992</v>
      </c>
      <c r="E484" s="7">
        <v>26899.208960000004</v>
      </c>
    </row>
    <row r="485" spans="1:5">
      <c r="A485">
        <v>95201</v>
      </c>
      <c r="B485" t="s">
        <v>492</v>
      </c>
      <c r="C485" s="33">
        <v>260858.16954399997</v>
      </c>
      <c r="D485" s="9">
        <v>0</v>
      </c>
      <c r="E485" s="7">
        <v>260858.16954399997</v>
      </c>
    </row>
    <row r="486" spans="1:5">
      <c r="A486">
        <v>95204</v>
      </c>
      <c r="B486" t="s">
        <v>493</v>
      </c>
      <c r="C486" s="33">
        <v>7033.3399999999992</v>
      </c>
      <c r="D486" s="9">
        <v>0</v>
      </c>
      <c r="E486" s="7">
        <v>7033.3399999999992</v>
      </c>
    </row>
    <row r="487" spans="1:5">
      <c r="A487">
        <v>95205</v>
      </c>
      <c r="B487" t="s">
        <v>494</v>
      </c>
      <c r="C487" s="33">
        <v>2528.2800000000002</v>
      </c>
      <c r="D487" s="9">
        <v>0</v>
      </c>
      <c r="E487" s="7">
        <v>2528.2800000000002</v>
      </c>
    </row>
    <row r="488" spans="1:5">
      <c r="A488">
        <v>95211</v>
      </c>
      <c r="B488" t="s">
        <v>495</v>
      </c>
      <c r="C488" s="33">
        <v>7144.52</v>
      </c>
      <c r="D488" s="9">
        <v>0</v>
      </c>
      <c r="E488" s="7">
        <v>7144.52</v>
      </c>
    </row>
    <row r="489" spans="1:5">
      <c r="A489">
        <v>95221</v>
      </c>
      <c r="B489" t="s">
        <v>496</v>
      </c>
      <c r="C489" s="33">
        <v>20458.861936000001</v>
      </c>
      <c r="D489" s="9">
        <v>0</v>
      </c>
      <c r="E489" s="7">
        <v>20458.861936000001</v>
      </c>
    </row>
    <row r="490" spans="1:5">
      <c r="A490">
        <v>95301</v>
      </c>
      <c r="B490" t="s">
        <v>497</v>
      </c>
      <c r="C490" s="33">
        <v>947980.15308800014</v>
      </c>
      <c r="D490" s="9">
        <v>0</v>
      </c>
      <c r="E490" s="7">
        <v>947980.15308800014</v>
      </c>
    </row>
    <row r="491" spans="1:5">
      <c r="A491">
        <v>95311</v>
      </c>
      <c r="B491" t="s">
        <v>498</v>
      </c>
      <c r="C491" s="33">
        <v>1118586.8895760002</v>
      </c>
      <c r="D491" s="9">
        <v>0</v>
      </c>
      <c r="E491" s="7">
        <v>1118586.8895760002</v>
      </c>
    </row>
    <row r="492" spans="1:5">
      <c r="A492">
        <v>95317</v>
      </c>
      <c r="B492" t="s">
        <v>499</v>
      </c>
      <c r="C492" s="33">
        <v>24368.2</v>
      </c>
      <c r="D492" s="9">
        <v>0</v>
      </c>
      <c r="E492" s="7">
        <v>24368.2</v>
      </c>
    </row>
    <row r="493" spans="1:5">
      <c r="A493">
        <v>95321</v>
      </c>
      <c r="B493" t="s">
        <v>500</v>
      </c>
      <c r="C493" s="33">
        <v>23801.751800000002</v>
      </c>
      <c r="D493" s="9">
        <v>0</v>
      </c>
      <c r="E493" s="7">
        <v>23801.751800000002</v>
      </c>
    </row>
    <row r="494" spans="1:5">
      <c r="A494">
        <v>95401</v>
      </c>
      <c r="B494" t="s">
        <v>501</v>
      </c>
      <c r="C494" s="33">
        <v>1184193.9406960001</v>
      </c>
      <c r="D494" s="9">
        <v>0</v>
      </c>
      <c r="E494" s="7">
        <v>1184193.9406960001</v>
      </c>
    </row>
    <row r="495" spans="1:5">
      <c r="A495">
        <v>95404</v>
      </c>
      <c r="B495" t="s">
        <v>502</v>
      </c>
      <c r="C495" s="33">
        <v>14174.439999999999</v>
      </c>
      <c r="D495" s="9">
        <v>0</v>
      </c>
      <c r="E495" s="7">
        <v>14174.439999999999</v>
      </c>
    </row>
    <row r="496" spans="1:5">
      <c r="A496">
        <v>95405</v>
      </c>
      <c r="B496" t="s">
        <v>503</v>
      </c>
      <c r="C496" s="33">
        <v>12815.810000000001</v>
      </c>
      <c r="D496" s="9">
        <v>0</v>
      </c>
      <c r="E496" s="7">
        <v>12815.810000000001</v>
      </c>
    </row>
    <row r="497" spans="1:5">
      <c r="A497">
        <v>95411</v>
      </c>
      <c r="B497" t="s">
        <v>504</v>
      </c>
      <c r="C497" s="33">
        <v>972794.30451199994</v>
      </c>
      <c r="D497" s="9">
        <v>0</v>
      </c>
      <c r="E497" s="7">
        <v>972794.30451199994</v>
      </c>
    </row>
    <row r="498" spans="1:5">
      <c r="A498">
        <v>95413</v>
      </c>
      <c r="B498" t="s">
        <v>505</v>
      </c>
      <c r="C498" s="33">
        <v>110189.92</v>
      </c>
      <c r="D498" s="9">
        <v>154920.41999999998</v>
      </c>
      <c r="E498" s="7">
        <v>265110.33999999997</v>
      </c>
    </row>
    <row r="499" spans="1:5">
      <c r="A499">
        <v>95415</v>
      </c>
      <c r="B499" t="s">
        <v>506</v>
      </c>
      <c r="C499" s="33">
        <v>33117.530000000006</v>
      </c>
      <c r="D499" s="9">
        <v>0</v>
      </c>
      <c r="E499" s="7">
        <v>33117.530000000006</v>
      </c>
    </row>
    <row r="500" spans="1:5">
      <c r="A500">
        <v>95421</v>
      </c>
      <c r="B500" t="s">
        <v>507</v>
      </c>
      <c r="C500" s="33">
        <v>13159.345136</v>
      </c>
      <c r="D500" s="9">
        <v>0</v>
      </c>
      <c r="E500" s="7">
        <v>13159.345136</v>
      </c>
    </row>
    <row r="501" spans="1:5">
      <c r="A501">
        <v>95431</v>
      </c>
      <c r="B501" t="s">
        <v>508</v>
      </c>
      <c r="C501" s="33">
        <v>59124.610000000008</v>
      </c>
      <c r="D501" s="9">
        <v>0</v>
      </c>
      <c r="E501" s="7">
        <v>59124.610000000008</v>
      </c>
    </row>
    <row r="502" spans="1:5">
      <c r="A502">
        <v>95501</v>
      </c>
      <c r="B502" t="s">
        <v>509</v>
      </c>
      <c r="C502" s="33">
        <v>1847352.8828719996</v>
      </c>
      <c r="D502" s="9">
        <v>0</v>
      </c>
      <c r="E502" s="7">
        <v>1847352.8828719996</v>
      </c>
    </row>
    <row r="503" spans="1:5">
      <c r="A503">
        <v>95504</v>
      </c>
      <c r="B503" t="s">
        <v>510</v>
      </c>
      <c r="C503" s="33">
        <v>5692.6</v>
      </c>
      <c r="D503" s="9">
        <v>917.91</v>
      </c>
      <c r="E503" s="7">
        <v>6610.51</v>
      </c>
    </row>
    <row r="504" spans="1:5">
      <c r="A504">
        <v>95511</v>
      </c>
      <c r="B504" t="s">
        <v>511</v>
      </c>
      <c r="C504" s="33">
        <v>443243.64819999994</v>
      </c>
      <c r="D504" s="9">
        <v>0</v>
      </c>
      <c r="E504" s="7">
        <v>443243.64819999994</v>
      </c>
    </row>
    <row r="505" spans="1:5">
      <c r="A505">
        <v>95513</v>
      </c>
      <c r="B505" t="s">
        <v>512</v>
      </c>
      <c r="C505" s="33">
        <v>29181.480000000003</v>
      </c>
      <c r="D505" s="9">
        <v>0</v>
      </c>
      <c r="E505" s="7">
        <v>29181.480000000003</v>
      </c>
    </row>
    <row r="506" spans="1:5">
      <c r="A506">
        <v>95517</v>
      </c>
      <c r="B506" t="s">
        <v>513</v>
      </c>
      <c r="C506" s="33">
        <v>10886.850000000002</v>
      </c>
      <c r="D506" s="9">
        <v>0</v>
      </c>
      <c r="E506" s="7">
        <v>10886.850000000002</v>
      </c>
    </row>
    <row r="507" spans="1:5">
      <c r="A507">
        <v>95601</v>
      </c>
      <c r="B507" t="s">
        <v>514</v>
      </c>
      <c r="C507" s="33">
        <v>1026095.348376</v>
      </c>
      <c r="D507" s="9">
        <v>0</v>
      </c>
      <c r="E507" s="7">
        <v>1026095.348376</v>
      </c>
    </row>
    <row r="508" spans="1:5">
      <c r="A508">
        <v>95611</v>
      </c>
      <c r="B508" t="s">
        <v>515</v>
      </c>
      <c r="C508" s="33">
        <v>163874.52432</v>
      </c>
      <c r="D508" s="9">
        <v>0</v>
      </c>
      <c r="E508" s="7">
        <v>163874.52432</v>
      </c>
    </row>
    <row r="509" spans="1:5">
      <c r="A509">
        <v>95617</v>
      </c>
      <c r="B509" t="s">
        <v>516</v>
      </c>
      <c r="C509" s="33">
        <v>8283.84</v>
      </c>
      <c r="D509" s="9">
        <v>0</v>
      </c>
      <c r="E509" s="7">
        <v>8283.84</v>
      </c>
    </row>
    <row r="510" spans="1:5">
      <c r="A510">
        <v>95621</v>
      </c>
      <c r="B510" t="s">
        <v>517</v>
      </c>
      <c r="C510" s="33">
        <v>206470.74601600002</v>
      </c>
      <c r="D510" s="9">
        <v>0</v>
      </c>
      <c r="E510" s="7">
        <v>206470.74601600002</v>
      </c>
    </row>
    <row r="511" spans="1:5">
      <c r="A511">
        <v>95701</v>
      </c>
      <c r="B511" t="s">
        <v>518</v>
      </c>
      <c r="C511" s="33">
        <v>531204.68257599999</v>
      </c>
      <c r="D511" s="9">
        <v>0</v>
      </c>
      <c r="E511" s="7">
        <v>531204.68257599999</v>
      </c>
    </row>
    <row r="512" spans="1:5">
      <c r="A512">
        <v>95711</v>
      </c>
      <c r="B512" t="s">
        <v>519</v>
      </c>
      <c r="C512" s="33">
        <v>49483.506496000002</v>
      </c>
      <c r="D512" s="9">
        <v>0</v>
      </c>
      <c r="E512" s="7">
        <v>49483.506496000002</v>
      </c>
    </row>
    <row r="513" spans="1:5">
      <c r="A513">
        <v>95721</v>
      </c>
      <c r="B513" t="s">
        <v>520</v>
      </c>
      <c r="C513" s="33">
        <v>19069.734423999998</v>
      </c>
      <c r="D513" s="9">
        <v>0</v>
      </c>
      <c r="E513" s="7">
        <v>19069.734423999998</v>
      </c>
    </row>
    <row r="514" spans="1:5">
      <c r="A514">
        <v>95733</v>
      </c>
      <c r="B514" t="s">
        <v>521</v>
      </c>
      <c r="C514" s="33">
        <v>6604.43</v>
      </c>
      <c r="D514" s="9">
        <v>0</v>
      </c>
      <c r="E514" s="7">
        <v>6604.43</v>
      </c>
    </row>
    <row r="515" spans="1:5">
      <c r="A515">
        <v>95801</v>
      </c>
      <c r="B515" t="s">
        <v>522</v>
      </c>
      <c r="C515" s="33">
        <v>389832.433104</v>
      </c>
      <c r="D515" s="9">
        <v>0</v>
      </c>
      <c r="E515" s="7">
        <v>389832.433104</v>
      </c>
    </row>
    <row r="516" spans="1:5">
      <c r="A516">
        <v>95802</v>
      </c>
      <c r="B516" t="s">
        <v>523</v>
      </c>
      <c r="C516" s="33">
        <v>4269.8999999999996</v>
      </c>
      <c r="D516" s="9">
        <v>0</v>
      </c>
      <c r="E516" s="7">
        <v>4269.8999999999996</v>
      </c>
    </row>
    <row r="517" spans="1:5">
      <c r="A517">
        <v>95804</v>
      </c>
      <c r="B517" t="s">
        <v>524</v>
      </c>
      <c r="C517" s="33">
        <v>7213.54</v>
      </c>
      <c r="D517" s="9">
        <v>0</v>
      </c>
      <c r="E517" s="7">
        <v>7213.54</v>
      </c>
    </row>
    <row r="518" spans="1:5">
      <c r="A518">
        <v>95811</v>
      </c>
      <c r="B518" t="s">
        <v>525</v>
      </c>
      <c r="C518" s="33">
        <v>204433.58471200001</v>
      </c>
      <c r="D518" s="9">
        <v>0</v>
      </c>
      <c r="E518" s="7">
        <v>204433.58471200001</v>
      </c>
    </row>
    <row r="519" spans="1:5">
      <c r="A519">
        <v>95813</v>
      </c>
      <c r="B519" t="s">
        <v>526</v>
      </c>
      <c r="C519" s="33">
        <v>24438.18</v>
      </c>
      <c r="D519" s="9">
        <v>39993.170000000006</v>
      </c>
      <c r="E519" s="7">
        <v>64431.350000000006</v>
      </c>
    </row>
    <row r="520" spans="1:5">
      <c r="A520">
        <v>95821</v>
      </c>
      <c r="B520" t="s">
        <v>527</v>
      </c>
      <c r="C520" s="33">
        <v>1652.3099999999995</v>
      </c>
      <c r="D520" s="9">
        <v>1804.5599999999997</v>
      </c>
      <c r="E520" s="7">
        <v>3456.869999999999</v>
      </c>
    </row>
    <row r="521" spans="1:5">
      <c r="A521">
        <v>95831</v>
      </c>
      <c r="B521" t="s">
        <v>528</v>
      </c>
      <c r="C521" s="33">
        <v>10442.099999999999</v>
      </c>
      <c r="D521" s="9">
        <v>7606.3299999999981</v>
      </c>
      <c r="E521" s="7">
        <v>18048.429999999997</v>
      </c>
    </row>
    <row r="522" spans="1:5">
      <c r="A522">
        <v>95841</v>
      </c>
      <c r="B522" t="s">
        <v>529</v>
      </c>
      <c r="C522" s="33">
        <v>9218.66</v>
      </c>
      <c r="D522" s="9">
        <v>0</v>
      </c>
      <c r="E522" s="7">
        <v>9218.66</v>
      </c>
    </row>
    <row r="523" spans="1:5">
      <c r="A523">
        <v>95851</v>
      </c>
      <c r="B523" t="s">
        <v>530</v>
      </c>
      <c r="C523" s="33">
        <v>59510.660088000004</v>
      </c>
      <c r="D523" s="9">
        <v>80186.81</v>
      </c>
      <c r="E523" s="7">
        <v>139697.470088</v>
      </c>
    </row>
    <row r="524" spans="1:5">
      <c r="A524">
        <v>95853</v>
      </c>
      <c r="B524" t="s">
        <v>531</v>
      </c>
      <c r="C524" s="33">
        <v>14493.010000000002</v>
      </c>
      <c r="D524" s="9">
        <v>0</v>
      </c>
      <c r="E524" s="7">
        <v>14493.010000000002</v>
      </c>
    </row>
    <row r="525" spans="1:5">
      <c r="A525">
        <v>95901</v>
      </c>
      <c r="B525" t="s">
        <v>532</v>
      </c>
      <c r="C525" s="33">
        <v>727047.21992800001</v>
      </c>
      <c r="D525" s="9">
        <v>0</v>
      </c>
      <c r="E525" s="7">
        <v>727047.21992800001</v>
      </c>
    </row>
    <row r="526" spans="1:5">
      <c r="A526">
        <v>95908</v>
      </c>
      <c r="B526" t="s">
        <v>533</v>
      </c>
      <c r="C526" s="33">
        <v>19846.18</v>
      </c>
      <c r="D526" s="9">
        <v>0</v>
      </c>
      <c r="E526" s="7">
        <v>19846.18</v>
      </c>
    </row>
    <row r="527" spans="1:5">
      <c r="A527">
        <v>95911</v>
      </c>
      <c r="B527" t="s">
        <v>534</v>
      </c>
      <c r="C527" s="33">
        <v>228620.954688</v>
      </c>
      <c r="D527" s="9">
        <v>0</v>
      </c>
      <c r="E527" s="7">
        <v>228620.954688</v>
      </c>
    </row>
    <row r="528" spans="1:5">
      <c r="A528">
        <v>95917</v>
      </c>
      <c r="B528" t="s">
        <v>535</v>
      </c>
      <c r="C528" s="33">
        <v>10831.039999999999</v>
      </c>
      <c r="D528" s="9">
        <v>0</v>
      </c>
      <c r="E528" s="7">
        <v>10831.039999999999</v>
      </c>
    </row>
    <row r="529" spans="1:5">
      <c r="A529">
        <v>95921</v>
      </c>
      <c r="B529" t="s">
        <v>536</v>
      </c>
      <c r="C529" s="33">
        <v>16356.746536000002</v>
      </c>
      <c r="D529" s="9">
        <v>0</v>
      </c>
      <c r="E529" s="7">
        <v>16356.746536000002</v>
      </c>
    </row>
    <row r="530" spans="1:5">
      <c r="A530">
        <v>96001</v>
      </c>
      <c r="B530" t="s">
        <v>537</v>
      </c>
      <c r="C530" s="33">
        <v>17798293.336496003</v>
      </c>
      <c r="D530" s="9">
        <v>0</v>
      </c>
      <c r="E530" s="7">
        <v>17798293.336496003</v>
      </c>
    </row>
    <row r="531" spans="1:5">
      <c r="A531">
        <v>96003</v>
      </c>
      <c r="B531" t="s">
        <v>538</v>
      </c>
      <c r="C531" s="33">
        <v>653522.28</v>
      </c>
      <c r="D531" s="9">
        <v>0</v>
      </c>
      <c r="E531" s="7">
        <v>653522.28</v>
      </c>
    </row>
    <row r="532" spans="1:5">
      <c r="A532">
        <v>96004</v>
      </c>
      <c r="B532" t="s">
        <v>539</v>
      </c>
      <c r="C532" s="33">
        <v>398578.89444800001</v>
      </c>
      <c r="D532" s="9">
        <v>0</v>
      </c>
      <c r="E532" s="7">
        <v>398578.89444800001</v>
      </c>
    </row>
    <row r="533" spans="1:5">
      <c r="A533">
        <v>96005</v>
      </c>
      <c r="B533" t="s">
        <v>540</v>
      </c>
      <c r="C533" s="33">
        <v>1073339.6300000001</v>
      </c>
      <c r="D533" s="9">
        <v>0</v>
      </c>
      <c r="E533" s="7">
        <v>1073339.6300000001</v>
      </c>
    </row>
    <row r="534" spans="1:5">
      <c r="A534">
        <v>96008</v>
      </c>
      <c r="B534" t="s">
        <v>541</v>
      </c>
      <c r="C534" s="33">
        <v>1826045.88</v>
      </c>
      <c r="D534" s="9">
        <v>0</v>
      </c>
      <c r="E534" s="7">
        <v>1826045.88</v>
      </c>
    </row>
    <row r="535" spans="1:5">
      <c r="A535">
        <v>96009</v>
      </c>
      <c r="B535" t="s">
        <v>542</v>
      </c>
      <c r="C535" s="33">
        <v>182472.36</v>
      </c>
      <c r="D535" s="9">
        <v>0</v>
      </c>
      <c r="E535" s="7">
        <v>182472.36</v>
      </c>
    </row>
    <row r="536" spans="1:5">
      <c r="A536">
        <v>96011</v>
      </c>
      <c r="B536" t="s">
        <v>543</v>
      </c>
      <c r="C536" s="33">
        <v>23347927.527759999</v>
      </c>
      <c r="D536" s="9">
        <v>0</v>
      </c>
      <c r="E536" s="7">
        <v>23347927.527759999</v>
      </c>
    </row>
    <row r="537" spans="1:5">
      <c r="A537">
        <v>96012</v>
      </c>
      <c r="B537" t="s">
        <v>544</v>
      </c>
      <c r="C537" s="33">
        <v>854849.59000000008</v>
      </c>
      <c r="D537" s="9">
        <v>0</v>
      </c>
      <c r="E537" s="7">
        <v>854849.59000000008</v>
      </c>
    </row>
    <row r="538" spans="1:5">
      <c r="A538">
        <v>96018</v>
      </c>
      <c r="B538" t="s">
        <v>545</v>
      </c>
      <c r="C538" s="33">
        <v>14760.56</v>
      </c>
      <c r="D538" s="9">
        <v>0</v>
      </c>
      <c r="E538" s="7">
        <v>14760.56</v>
      </c>
    </row>
    <row r="539" spans="1:5">
      <c r="A539">
        <v>96021</v>
      </c>
      <c r="B539" t="s">
        <v>546</v>
      </c>
      <c r="C539" s="33">
        <v>302731.33274400001</v>
      </c>
      <c r="D539" s="9">
        <v>0</v>
      </c>
      <c r="E539" s="7">
        <v>302731.33274400001</v>
      </c>
    </row>
    <row r="540" spans="1:5">
      <c r="A540">
        <v>96031</v>
      </c>
      <c r="B540" t="s">
        <v>547</v>
      </c>
      <c r="C540" s="33">
        <v>237480.468712</v>
      </c>
      <c r="D540" s="9">
        <v>0</v>
      </c>
      <c r="E540" s="7">
        <v>237480.468712</v>
      </c>
    </row>
    <row r="541" spans="1:5">
      <c r="A541">
        <v>96041</v>
      </c>
      <c r="B541" t="s">
        <v>548</v>
      </c>
      <c r="C541" s="33">
        <v>576226.99629599997</v>
      </c>
      <c r="D541" s="9">
        <v>0</v>
      </c>
      <c r="E541" s="7">
        <v>576226.99629599997</v>
      </c>
    </row>
    <row r="542" spans="1:5">
      <c r="A542">
        <v>96051</v>
      </c>
      <c r="B542" t="s">
        <v>549</v>
      </c>
      <c r="C542" s="33">
        <v>355282.41503999999</v>
      </c>
      <c r="D542" s="9">
        <v>0</v>
      </c>
      <c r="E542" s="7">
        <v>355282.41503999999</v>
      </c>
    </row>
    <row r="543" spans="1:5">
      <c r="A543">
        <v>96061</v>
      </c>
      <c r="B543" t="s">
        <v>550</v>
      </c>
      <c r="C543" s="33">
        <v>116601.522776</v>
      </c>
      <c r="D543" s="9">
        <v>0</v>
      </c>
      <c r="E543" s="7">
        <v>116601.522776</v>
      </c>
    </row>
    <row r="544" spans="1:5">
      <c r="A544">
        <v>96071</v>
      </c>
      <c r="B544" t="s">
        <v>551</v>
      </c>
      <c r="C544" s="33">
        <v>471229.76309599995</v>
      </c>
      <c r="D544" s="9">
        <v>0</v>
      </c>
      <c r="E544" s="7">
        <v>471229.76309599995</v>
      </c>
    </row>
    <row r="545" spans="1:5">
      <c r="A545">
        <v>96081</v>
      </c>
      <c r="B545" t="s">
        <v>552</v>
      </c>
      <c r="C545" s="33">
        <v>167197.800736</v>
      </c>
      <c r="D545" s="9">
        <v>0</v>
      </c>
      <c r="E545" s="7">
        <v>167197.800736</v>
      </c>
    </row>
    <row r="546" spans="1:5">
      <c r="A546">
        <v>96101</v>
      </c>
      <c r="B546" t="s">
        <v>553</v>
      </c>
      <c r="C546" s="33">
        <v>308061.867248</v>
      </c>
      <c r="D546" s="9">
        <v>0</v>
      </c>
      <c r="E546" s="7">
        <v>308061.867248</v>
      </c>
    </row>
    <row r="547" spans="1:5">
      <c r="A547">
        <v>96102</v>
      </c>
      <c r="B547" t="s">
        <v>554</v>
      </c>
      <c r="C547" s="33">
        <v>4573.4000000000005</v>
      </c>
      <c r="D547" s="9">
        <v>0</v>
      </c>
      <c r="E547" s="7">
        <v>4573.4000000000005</v>
      </c>
    </row>
    <row r="548" spans="1:5">
      <c r="A548">
        <v>96111</v>
      </c>
      <c r="B548" t="s">
        <v>555</v>
      </c>
      <c r="C548" s="33">
        <v>74306.33872</v>
      </c>
      <c r="D548" s="9">
        <v>0</v>
      </c>
      <c r="E548" s="7">
        <v>74306.33872</v>
      </c>
    </row>
    <row r="549" spans="1:5">
      <c r="A549">
        <v>96121</v>
      </c>
      <c r="B549" t="s">
        <v>556</v>
      </c>
      <c r="C549" s="33">
        <v>5206.0415520000006</v>
      </c>
      <c r="D549" s="9">
        <v>0</v>
      </c>
      <c r="E549" s="7">
        <v>5206.0415520000006</v>
      </c>
    </row>
    <row r="550" spans="1:5">
      <c r="A550">
        <v>96201</v>
      </c>
      <c r="B550" t="s">
        <v>557</v>
      </c>
      <c r="C550" s="33">
        <v>503084.46520800004</v>
      </c>
      <c r="D550" s="9">
        <v>0</v>
      </c>
      <c r="E550" s="7">
        <v>503084.46520800004</v>
      </c>
    </row>
    <row r="551" spans="1:5">
      <c r="A551">
        <v>96204</v>
      </c>
      <c r="B551" t="s">
        <v>558</v>
      </c>
      <c r="C551" s="33">
        <v>9220.1700000000019</v>
      </c>
      <c r="D551" s="9">
        <v>0</v>
      </c>
      <c r="E551" s="7">
        <v>9220.1700000000019</v>
      </c>
    </row>
    <row r="552" spans="1:5">
      <c r="A552">
        <v>96211</v>
      </c>
      <c r="B552" t="s">
        <v>559</v>
      </c>
      <c r="C552" s="33">
        <v>12933.668440000001</v>
      </c>
      <c r="D552" s="9">
        <v>0</v>
      </c>
      <c r="E552" s="7">
        <v>12933.668440000001</v>
      </c>
    </row>
    <row r="553" spans="1:5">
      <c r="A553">
        <v>96221</v>
      </c>
      <c r="B553" t="s">
        <v>560</v>
      </c>
      <c r="C553" s="33">
        <v>93801.067735999997</v>
      </c>
      <c r="D553" s="9">
        <v>0</v>
      </c>
      <c r="E553" s="7">
        <v>93801.067735999997</v>
      </c>
    </row>
    <row r="554" spans="1:5">
      <c r="A554">
        <v>96231</v>
      </c>
      <c r="B554" t="s">
        <v>561</v>
      </c>
      <c r="C554" s="33">
        <v>42384.376624000004</v>
      </c>
      <c r="D554" s="9">
        <v>0</v>
      </c>
      <c r="E554" s="7">
        <v>42384.376624000004</v>
      </c>
    </row>
    <row r="555" spans="1:5">
      <c r="A555">
        <v>96241</v>
      </c>
      <c r="B555" t="s">
        <v>562</v>
      </c>
      <c r="C555" s="33">
        <v>21753.378199999999</v>
      </c>
      <c r="D555" s="9">
        <v>0</v>
      </c>
      <c r="E555" s="7">
        <v>21753.378199999999</v>
      </c>
    </row>
    <row r="556" spans="1:5">
      <c r="A556">
        <v>96251</v>
      </c>
      <c r="B556" t="s">
        <v>563</v>
      </c>
      <c r="C556" s="33">
        <v>39216.443176000008</v>
      </c>
      <c r="D556" s="9">
        <v>0</v>
      </c>
      <c r="E556" s="7">
        <v>39216.443176000008</v>
      </c>
    </row>
    <row r="557" spans="1:5">
      <c r="A557">
        <v>96301</v>
      </c>
      <c r="B557" t="s">
        <v>564</v>
      </c>
      <c r="C557" s="33">
        <v>1735116.2594320001</v>
      </c>
      <c r="D557" s="9">
        <v>0</v>
      </c>
      <c r="E557" s="7">
        <v>1735116.2594320001</v>
      </c>
    </row>
    <row r="558" spans="1:5">
      <c r="A558">
        <v>96302</v>
      </c>
      <c r="B558" t="s">
        <v>565</v>
      </c>
      <c r="C558" s="33">
        <v>6988.8864480000011</v>
      </c>
      <c r="D558" s="9">
        <v>1173.74</v>
      </c>
      <c r="E558" s="7">
        <v>8162.6264480000009</v>
      </c>
    </row>
    <row r="559" spans="1:5">
      <c r="A559">
        <v>96304</v>
      </c>
      <c r="B559" t="s">
        <v>566</v>
      </c>
      <c r="C559" s="33">
        <v>24793.750000000004</v>
      </c>
      <c r="D559" s="9">
        <v>0</v>
      </c>
      <c r="E559" s="7">
        <v>24793.750000000004</v>
      </c>
    </row>
    <row r="560" spans="1:5">
      <c r="A560">
        <v>96305</v>
      </c>
      <c r="B560" t="s">
        <v>567</v>
      </c>
      <c r="C560" s="33">
        <v>27052.459999999995</v>
      </c>
      <c r="D560" s="9">
        <v>0</v>
      </c>
      <c r="E560" s="7">
        <v>27052.459999999995</v>
      </c>
    </row>
    <row r="561" spans="1:5">
      <c r="A561">
        <v>96310</v>
      </c>
      <c r="B561" t="s">
        <v>568</v>
      </c>
      <c r="C561" s="33">
        <v>28113.450000000004</v>
      </c>
      <c r="D561" s="9">
        <v>0</v>
      </c>
      <c r="E561" s="7">
        <v>28113.450000000004</v>
      </c>
    </row>
    <row r="562" spans="1:5">
      <c r="A562">
        <v>96311</v>
      </c>
      <c r="B562" t="s">
        <v>569</v>
      </c>
      <c r="C562" s="33">
        <v>499274.26165599999</v>
      </c>
      <c r="D562" s="9">
        <v>0</v>
      </c>
      <c r="E562" s="7">
        <v>499274.26165599999</v>
      </c>
    </row>
    <row r="563" spans="1:5">
      <c r="A563">
        <v>96312</v>
      </c>
      <c r="B563" t="s">
        <v>570</v>
      </c>
      <c r="C563" s="33">
        <v>5773.7588000000005</v>
      </c>
      <c r="D563" s="9">
        <v>0</v>
      </c>
      <c r="E563" s="7">
        <v>5773.7588000000005</v>
      </c>
    </row>
    <row r="564" spans="1:5">
      <c r="A564">
        <v>96321</v>
      </c>
      <c r="B564" t="s">
        <v>571</v>
      </c>
      <c r="C564" s="33">
        <v>14663.619303999998</v>
      </c>
      <c r="D564" s="9">
        <v>0</v>
      </c>
      <c r="E564" s="7">
        <v>14663.619303999998</v>
      </c>
    </row>
    <row r="565" spans="1:5">
      <c r="A565">
        <v>96331</v>
      </c>
      <c r="B565" t="s">
        <v>572</v>
      </c>
      <c r="C565" s="33">
        <v>262362.942928</v>
      </c>
      <c r="D565" s="9">
        <v>0</v>
      </c>
      <c r="E565" s="7">
        <v>262362.942928</v>
      </c>
    </row>
    <row r="566" spans="1:5">
      <c r="A566">
        <v>96341</v>
      </c>
      <c r="B566" t="s">
        <v>573</v>
      </c>
      <c r="C566" s="33">
        <v>32415.900080000003</v>
      </c>
      <c r="D566" s="9">
        <v>0</v>
      </c>
      <c r="E566" s="7">
        <v>32415.900080000003</v>
      </c>
    </row>
    <row r="567" spans="1:5">
      <c r="A567">
        <v>96351</v>
      </c>
      <c r="B567" t="s">
        <v>574</v>
      </c>
      <c r="C567" s="33">
        <v>432279.86139199993</v>
      </c>
      <c r="D567" s="9">
        <v>0</v>
      </c>
      <c r="E567" s="7">
        <v>432279.86139199993</v>
      </c>
    </row>
    <row r="568" spans="1:5">
      <c r="A568">
        <v>96361</v>
      </c>
      <c r="B568" t="s">
        <v>575</v>
      </c>
      <c r="C568" s="33">
        <v>20487.372920000002</v>
      </c>
      <c r="D568" s="9">
        <v>0</v>
      </c>
      <c r="E568" s="7">
        <v>20487.372920000002</v>
      </c>
    </row>
    <row r="569" spans="1:5">
      <c r="A569">
        <v>96371</v>
      </c>
      <c r="B569" t="s">
        <v>576</v>
      </c>
      <c r="C569" s="33">
        <v>62052.174160000002</v>
      </c>
      <c r="D569" s="9">
        <v>0</v>
      </c>
      <c r="E569" s="7">
        <v>62052.174160000002</v>
      </c>
    </row>
    <row r="570" spans="1:5">
      <c r="A570">
        <v>96381</v>
      </c>
      <c r="B570" t="s">
        <v>577</v>
      </c>
      <c r="C570" s="33">
        <v>11767.150568000001</v>
      </c>
      <c r="D570" s="9">
        <v>0</v>
      </c>
      <c r="E570" s="7">
        <v>11767.150568000001</v>
      </c>
    </row>
    <row r="571" spans="1:5">
      <c r="A571">
        <v>96391</v>
      </c>
      <c r="B571" t="s">
        <v>578</v>
      </c>
      <c r="C571" s="33">
        <v>63594.663792000007</v>
      </c>
      <c r="D571" s="9">
        <v>0</v>
      </c>
      <c r="E571" s="7">
        <v>63594.663792000007</v>
      </c>
    </row>
    <row r="572" spans="1:5">
      <c r="A572">
        <v>96401</v>
      </c>
      <c r="B572" t="s">
        <v>579</v>
      </c>
      <c r="C572" s="33">
        <v>1886866.7674640003</v>
      </c>
      <c r="D572" s="9">
        <v>0</v>
      </c>
      <c r="E572" s="7">
        <v>1886866.7674640003</v>
      </c>
    </row>
    <row r="573" spans="1:5">
      <c r="A573">
        <v>96404</v>
      </c>
      <c r="B573" t="s">
        <v>580</v>
      </c>
      <c r="C573" s="33">
        <v>48242.118239999989</v>
      </c>
      <c r="D573" s="9">
        <v>0</v>
      </c>
      <c r="E573" s="7">
        <v>48242.118239999989</v>
      </c>
    </row>
    <row r="574" spans="1:5">
      <c r="A574">
        <v>96405</v>
      </c>
      <c r="B574" t="s">
        <v>581</v>
      </c>
      <c r="C574" s="33">
        <v>73510.939999999988</v>
      </c>
      <c r="D574" s="9">
        <v>12477.26</v>
      </c>
      <c r="E574" s="7">
        <v>85988.199999999983</v>
      </c>
    </row>
    <row r="575" spans="1:5">
      <c r="A575">
        <v>96411</v>
      </c>
      <c r="B575" t="s">
        <v>582</v>
      </c>
      <c r="C575" s="33">
        <v>24358.313536000001</v>
      </c>
      <c r="D575" s="9">
        <v>0</v>
      </c>
      <c r="E575" s="7">
        <v>24358.313536000001</v>
      </c>
    </row>
    <row r="576" spans="1:5">
      <c r="A576">
        <v>96421</v>
      </c>
      <c r="B576" t="s">
        <v>583</v>
      </c>
      <c r="C576" s="33">
        <v>151233.32345600001</v>
      </c>
      <c r="D576" s="9">
        <v>0</v>
      </c>
      <c r="E576" s="7">
        <v>151233.32345600001</v>
      </c>
    </row>
    <row r="577" spans="1:5">
      <c r="A577">
        <v>96431</v>
      </c>
      <c r="B577" t="s">
        <v>584</v>
      </c>
      <c r="C577" s="33">
        <v>21170.897808000002</v>
      </c>
      <c r="D577" s="9">
        <v>0</v>
      </c>
      <c r="E577" s="7">
        <v>21170.897808000002</v>
      </c>
    </row>
    <row r="578" spans="1:5">
      <c r="A578">
        <v>96441</v>
      </c>
      <c r="B578" t="s">
        <v>585</v>
      </c>
      <c r="C578" s="33">
        <v>17954.757528000002</v>
      </c>
      <c r="D578" s="9">
        <v>0</v>
      </c>
      <c r="E578" s="7">
        <v>17954.757528000002</v>
      </c>
    </row>
    <row r="579" spans="1:5">
      <c r="A579">
        <v>96451</v>
      </c>
      <c r="B579" t="s">
        <v>586</v>
      </c>
      <c r="C579" s="33">
        <v>7187.4572879999996</v>
      </c>
      <c r="D579" s="9">
        <v>0</v>
      </c>
      <c r="E579" s="7">
        <v>7187.4572879999996</v>
      </c>
    </row>
    <row r="580" spans="1:5">
      <c r="A580">
        <v>96461</v>
      </c>
      <c r="B580" t="s">
        <v>587</v>
      </c>
      <c r="C580" s="33">
        <v>63341.553824000002</v>
      </c>
      <c r="D580" s="9">
        <v>0</v>
      </c>
      <c r="E580" s="7">
        <v>63341.553824000002</v>
      </c>
    </row>
    <row r="581" spans="1:5">
      <c r="A581">
        <v>96501</v>
      </c>
      <c r="B581" t="s">
        <v>588</v>
      </c>
      <c r="C581" s="33">
        <v>5369423.2111200001</v>
      </c>
      <c r="D581" s="9">
        <v>0</v>
      </c>
      <c r="E581" s="7">
        <v>5369423.2111200001</v>
      </c>
    </row>
    <row r="582" spans="1:5">
      <c r="A582">
        <v>96502</v>
      </c>
      <c r="B582" t="s">
        <v>589</v>
      </c>
      <c r="C582" s="33">
        <v>179283.205816</v>
      </c>
      <c r="D582" s="9">
        <v>0</v>
      </c>
      <c r="E582" s="7">
        <v>179283.205816</v>
      </c>
    </row>
    <row r="583" spans="1:5">
      <c r="A583">
        <v>96503</v>
      </c>
      <c r="B583" t="s">
        <v>590</v>
      </c>
      <c r="C583" s="33">
        <v>161854.35</v>
      </c>
      <c r="D583" s="9">
        <v>145371.35999999999</v>
      </c>
      <c r="E583" s="7">
        <v>307225.70999999996</v>
      </c>
    </row>
    <row r="584" spans="1:5">
      <c r="A584">
        <v>96504</v>
      </c>
      <c r="B584" t="s">
        <v>591</v>
      </c>
      <c r="C584" s="33">
        <v>145912.34000000003</v>
      </c>
      <c r="D584" s="9">
        <v>0</v>
      </c>
      <c r="E584" s="7">
        <v>145912.34000000003</v>
      </c>
    </row>
    <row r="585" spans="1:5">
      <c r="A585">
        <v>96507</v>
      </c>
      <c r="B585" t="s">
        <v>592</v>
      </c>
      <c r="C585" s="33">
        <v>923372.89999999991</v>
      </c>
      <c r="D585" s="9">
        <v>0</v>
      </c>
      <c r="E585" s="7">
        <v>923372.89999999991</v>
      </c>
    </row>
    <row r="586" spans="1:5">
      <c r="A586">
        <v>96508</v>
      </c>
      <c r="B586" t="s">
        <v>593</v>
      </c>
      <c r="C586" s="33">
        <v>10071.120000000001</v>
      </c>
      <c r="D586" s="9">
        <v>0</v>
      </c>
      <c r="E586" s="7">
        <v>10071.120000000001</v>
      </c>
    </row>
    <row r="587" spans="1:5">
      <c r="A587">
        <v>96511</v>
      </c>
      <c r="B587" t="s">
        <v>594</v>
      </c>
      <c r="C587" s="33">
        <v>270566.68571999995</v>
      </c>
      <c r="D587" s="9">
        <v>0</v>
      </c>
      <c r="E587" s="7">
        <v>270566.68571999995</v>
      </c>
    </row>
    <row r="588" spans="1:5">
      <c r="A588">
        <v>96512</v>
      </c>
      <c r="B588" t="s">
        <v>595</v>
      </c>
      <c r="C588" s="33">
        <v>54889.42</v>
      </c>
      <c r="D588" s="9">
        <v>0</v>
      </c>
      <c r="E588" s="7">
        <v>54889.42</v>
      </c>
    </row>
    <row r="589" spans="1:5">
      <c r="A589">
        <v>96519</v>
      </c>
      <c r="B589" t="s">
        <v>596</v>
      </c>
      <c r="C589" s="33">
        <v>659609.89</v>
      </c>
      <c r="D589" s="9">
        <v>0</v>
      </c>
      <c r="E589" s="7">
        <v>659609.89</v>
      </c>
    </row>
    <row r="590" spans="1:5">
      <c r="A590">
        <v>96521</v>
      </c>
      <c r="B590" t="s">
        <v>597</v>
      </c>
      <c r="C590" s="33">
        <v>296207.37901600002</v>
      </c>
      <c r="D590" s="9">
        <v>0</v>
      </c>
      <c r="E590" s="7">
        <v>296207.37901600002</v>
      </c>
    </row>
    <row r="591" spans="1:5">
      <c r="A591">
        <v>96531</v>
      </c>
      <c r="B591" t="s">
        <v>598</v>
      </c>
      <c r="C591" s="33">
        <v>3257102.0890719998</v>
      </c>
      <c r="D591" s="9">
        <v>0</v>
      </c>
      <c r="E591" s="7">
        <v>3257102.0890719998</v>
      </c>
    </row>
    <row r="592" spans="1:5">
      <c r="A592">
        <v>96541</v>
      </c>
      <c r="B592" t="s">
        <v>599</v>
      </c>
      <c r="C592" s="33">
        <v>119670.23292000001</v>
      </c>
      <c r="D592" s="9">
        <v>0</v>
      </c>
      <c r="E592" s="7">
        <v>119670.23292000001</v>
      </c>
    </row>
    <row r="593" spans="1:5">
      <c r="A593">
        <v>96601</v>
      </c>
      <c r="B593" t="s">
        <v>600</v>
      </c>
      <c r="C593" s="33">
        <v>797232.38893599994</v>
      </c>
      <c r="D593" s="9">
        <v>0</v>
      </c>
      <c r="E593" s="7">
        <v>797232.38893599994</v>
      </c>
    </row>
    <row r="594" spans="1:5">
      <c r="A594">
        <v>96604</v>
      </c>
      <c r="B594" t="s">
        <v>601</v>
      </c>
      <c r="C594" s="33">
        <v>4982</v>
      </c>
      <c r="D594" s="9">
        <v>0</v>
      </c>
      <c r="E594" s="7">
        <v>4982</v>
      </c>
    </row>
    <row r="595" spans="1:5">
      <c r="A595">
        <v>96611</v>
      </c>
      <c r="B595" t="s">
        <v>602</v>
      </c>
      <c r="C595" s="33">
        <v>10513.518800000002</v>
      </c>
      <c r="D595" s="9">
        <v>0</v>
      </c>
      <c r="E595" s="7">
        <v>10513.518800000002</v>
      </c>
    </row>
    <row r="596" spans="1:5">
      <c r="A596">
        <v>96612</v>
      </c>
      <c r="B596" t="s">
        <v>603</v>
      </c>
      <c r="C596" s="33">
        <v>33107.03</v>
      </c>
      <c r="D596" s="9">
        <v>0</v>
      </c>
      <c r="E596" s="7">
        <v>33107.03</v>
      </c>
    </row>
    <row r="597" spans="1:5">
      <c r="A597">
        <v>96621</v>
      </c>
      <c r="B597" t="s">
        <v>604</v>
      </c>
      <c r="C597" s="33">
        <v>13413.330456000003</v>
      </c>
      <c r="D597" s="9">
        <v>0</v>
      </c>
      <c r="E597" s="7">
        <v>13413.330456000003</v>
      </c>
    </row>
    <row r="598" spans="1:5">
      <c r="A598">
        <v>96631</v>
      </c>
      <c r="B598" t="s">
        <v>605</v>
      </c>
      <c r="C598" s="33">
        <v>10497.849632000001</v>
      </c>
      <c r="D598" s="9">
        <v>0</v>
      </c>
      <c r="E598" s="7">
        <v>10497.849632000001</v>
      </c>
    </row>
    <row r="599" spans="1:5">
      <c r="A599">
        <v>96641</v>
      </c>
      <c r="B599" t="s">
        <v>606</v>
      </c>
      <c r="C599" s="33">
        <v>16473.938224000001</v>
      </c>
      <c r="D599" s="9">
        <v>0</v>
      </c>
      <c r="E599" s="7">
        <v>16473.938224000001</v>
      </c>
    </row>
    <row r="600" spans="1:5">
      <c r="A600">
        <v>96651</v>
      </c>
      <c r="B600" t="s">
        <v>607</v>
      </c>
      <c r="C600" s="33">
        <v>8254.8350079999982</v>
      </c>
      <c r="D600" s="9">
        <v>0</v>
      </c>
      <c r="E600" s="7">
        <v>8254.8350079999982</v>
      </c>
    </row>
    <row r="601" spans="1:5">
      <c r="A601">
        <v>96661</v>
      </c>
      <c r="B601" t="s">
        <v>608</v>
      </c>
      <c r="C601" s="33">
        <v>9992.5353760000016</v>
      </c>
      <c r="D601" s="9">
        <v>0</v>
      </c>
      <c r="E601" s="7">
        <v>9992.5353760000016</v>
      </c>
    </row>
    <row r="602" spans="1:5">
      <c r="A602">
        <v>96671</v>
      </c>
      <c r="B602" t="s">
        <v>609</v>
      </c>
      <c r="C602" s="33">
        <v>5646</v>
      </c>
      <c r="D602" s="9">
        <v>2882.88</v>
      </c>
      <c r="E602" s="7">
        <v>8528.880000000001</v>
      </c>
    </row>
    <row r="603" spans="1:5">
      <c r="A603">
        <v>96681</v>
      </c>
      <c r="B603" t="s">
        <v>610</v>
      </c>
      <c r="C603" s="33">
        <v>12004.438655999998</v>
      </c>
      <c r="D603" s="9">
        <v>7932.8600000000006</v>
      </c>
      <c r="E603" s="7">
        <v>19937.298655999999</v>
      </c>
    </row>
    <row r="604" spans="1:5">
      <c r="A604">
        <v>96701</v>
      </c>
      <c r="B604" t="s">
        <v>611</v>
      </c>
      <c r="C604" s="33">
        <v>3075786.6657040007</v>
      </c>
      <c r="D604" s="9">
        <v>0</v>
      </c>
      <c r="E604" s="7">
        <v>3075786.6657040007</v>
      </c>
    </row>
    <row r="605" spans="1:5">
      <c r="A605">
        <v>96704</v>
      </c>
      <c r="B605" t="s">
        <v>612</v>
      </c>
      <c r="C605" s="33">
        <v>71871.180000000008</v>
      </c>
      <c r="D605" s="9">
        <v>0</v>
      </c>
      <c r="E605" s="7">
        <v>71871.180000000008</v>
      </c>
    </row>
    <row r="606" spans="1:5">
      <c r="A606">
        <v>96708</v>
      </c>
      <c r="B606" t="s">
        <v>613</v>
      </c>
      <c r="C606" s="33">
        <v>380634.98</v>
      </c>
      <c r="D606" s="9">
        <v>65682.790000000008</v>
      </c>
      <c r="E606" s="7">
        <v>446317.77</v>
      </c>
    </row>
    <row r="607" spans="1:5">
      <c r="A607">
        <v>96711</v>
      </c>
      <c r="B607" t="s">
        <v>614</v>
      </c>
      <c r="C607" s="33">
        <v>1668986.9931040001</v>
      </c>
      <c r="D607" s="9">
        <v>0</v>
      </c>
      <c r="E607" s="7">
        <v>1668986.9931040001</v>
      </c>
    </row>
    <row r="608" spans="1:5">
      <c r="A608">
        <v>96721</v>
      </c>
      <c r="B608" t="s">
        <v>615</v>
      </c>
      <c r="C608" s="33">
        <v>86148.194296000001</v>
      </c>
      <c r="D608" s="9">
        <v>0</v>
      </c>
      <c r="E608" s="7">
        <v>86148.194296000001</v>
      </c>
    </row>
    <row r="609" spans="1:5">
      <c r="A609">
        <v>96731</v>
      </c>
      <c r="B609" t="s">
        <v>616</v>
      </c>
      <c r="C609" s="33">
        <v>57159.161672000002</v>
      </c>
      <c r="D609" s="9">
        <v>0</v>
      </c>
      <c r="E609" s="7">
        <v>57159.161672000002</v>
      </c>
    </row>
    <row r="610" spans="1:5">
      <c r="A610">
        <v>96733</v>
      </c>
      <c r="B610" t="s">
        <v>617</v>
      </c>
      <c r="C610" s="33">
        <v>5398.01</v>
      </c>
      <c r="D610" s="9">
        <v>0</v>
      </c>
      <c r="E610" s="7">
        <v>5398.01</v>
      </c>
    </row>
    <row r="611" spans="1:5">
      <c r="A611">
        <v>96741</v>
      </c>
      <c r="B611" t="s">
        <v>618</v>
      </c>
      <c r="C611" s="33">
        <v>31944.645560000004</v>
      </c>
      <c r="D611" s="9">
        <v>0</v>
      </c>
      <c r="E611" s="7">
        <v>31944.645560000004</v>
      </c>
    </row>
    <row r="612" spans="1:5">
      <c r="A612">
        <v>96751</v>
      </c>
      <c r="B612" t="s">
        <v>619</v>
      </c>
      <c r="C612" s="33">
        <v>102123.07124799999</v>
      </c>
      <c r="D612" s="9">
        <v>0</v>
      </c>
      <c r="E612" s="7">
        <v>102123.07124799999</v>
      </c>
    </row>
    <row r="613" spans="1:5">
      <c r="A613">
        <v>96801</v>
      </c>
      <c r="B613" t="s">
        <v>620</v>
      </c>
      <c r="C613" s="33">
        <v>2924841.7417840003</v>
      </c>
      <c r="D613" s="9">
        <v>0</v>
      </c>
      <c r="E613" s="7">
        <v>2924841.7417840003</v>
      </c>
    </row>
    <row r="614" spans="1:5">
      <c r="A614">
        <v>96804</v>
      </c>
      <c r="B614" t="s">
        <v>621</v>
      </c>
      <c r="C614" s="33">
        <v>87923.08</v>
      </c>
      <c r="D614" s="9">
        <v>0</v>
      </c>
      <c r="E614" s="7">
        <v>87923.08</v>
      </c>
    </row>
    <row r="615" spans="1:5">
      <c r="A615">
        <v>96808</v>
      </c>
      <c r="B615" t="s">
        <v>622</v>
      </c>
      <c r="C615" s="33">
        <v>516608.24000000005</v>
      </c>
      <c r="D615" s="9">
        <v>0</v>
      </c>
      <c r="E615" s="7">
        <v>516608.24000000005</v>
      </c>
    </row>
    <row r="616" spans="1:5">
      <c r="A616">
        <v>96811</v>
      </c>
      <c r="B616" t="s">
        <v>623</v>
      </c>
      <c r="C616" s="33">
        <v>2360129.3741360004</v>
      </c>
      <c r="D616" s="9">
        <v>0</v>
      </c>
      <c r="E616" s="7">
        <v>2360129.3741360004</v>
      </c>
    </row>
    <row r="617" spans="1:5">
      <c r="A617">
        <v>96821</v>
      </c>
      <c r="B617" t="s">
        <v>624</v>
      </c>
      <c r="C617" s="33">
        <v>538975.62025599997</v>
      </c>
      <c r="D617" s="9">
        <v>0</v>
      </c>
      <c r="E617" s="7">
        <v>538975.62025599997</v>
      </c>
    </row>
    <row r="618" spans="1:5">
      <c r="A618">
        <v>96831</v>
      </c>
      <c r="B618" t="s">
        <v>625</v>
      </c>
      <c r="C618" s="33">
        <v>333342.41231200006</v>
      </c>
      <c r="D618" s="9">
        <v>0</v>
      </c>
      <c r="E618" s="7">
        <v>333342.41231200006</v>
      </c>
    </row>
    <row r="619" spans="1:5">
      <c r="A619">
        <v>96901</v>
      </c>
      <c r="B619" t="s">
        <v>626</v>
      </c>
      <c r="C619" s="33">
        <v>311843.35896799999</v>
      </c>
      <c r="D619" s="9">
        <v>0</v>
      </c>
      <c r="E619" s="7">
        <v>311843.35896799999</v>
      </c>
    </row>
    <row r="620" spans="1:5">
      <c r="A620">
        <v>96911</v>
      </c>
      <c r="B620" t="s">
        <v>627</v>
      </c>
      <c r="C620" s="33">
        <v>3779.07</v>
      </c>
      <c r="D620" s="9">
        <v>0</v>
      </c>
      <c r="E620" s="7">
        <v>3779.07</v>
      </c>
    </row>
    <row r="621" spans="1:5">
      <c r="A621">
        <v>96912</v>
      </c>
      <c r="B621" t="s">
        <v>628</v>
      </c>
      <c r="C621" s="33">
        <v>20562.752000000004</v>
      </c>
      <c r="D621" s="9">
        <v>0</v>
      </c>
      <c r="E621" s="7">
        <v>20562.752000000004</v>
      </c>
    </row>
    <row r="622" spans="1:5">
      <c r="A622">
        <v>96918</v>
      </c>
      <c r="B622" t="s">
        <v>629</v>
      </c>
      <c r="C622" s="33">
        <v>18249.59</v>
      </c>
      <c r="D622" s="9">
        <v>0</v>
      </c>
      <c r="E622" s="7">
        <v>18249.59</v>
      </c>
    </row>
    <row r="623" spans="1:5">
      <c r="A623">
        <v>97001</v>
      </c>
      <c r="B623" t="s">
        <v>630</v>
      </c>
      <c r="C623" s="33">
        <v>591945.83464800008</v>
      </c>
      <c r="D623" s="9">
        <v>0</v>
      </c>
      <c r="E623" s="7">
        <v>591945.83464800008</v>
      </c>
    </row>
    <row r="624" spans="1:5">
      <c r="A624">
        <v>97002</v>
      </c>
      <c r="B624" t="s">
        <v>631</v>
      </c>
      <c r="C624" s="33">
        <v>122778.29000000002</v>
      </c>
      <c r="D624" s="9">
        <v>0</v>
      </c>
      <c r="E624" s="7">
        <v>122778.29000000002</v>
      </c>
    </row>
    <row r="625" spans="1:5">
      <c r="A625">
        <v>97004</v>
      </c>
      <c r="B625" t="s">
        <v>632</v>
      </c>
      <c r="C625" s="33">
        <v>10538.31</v>
      </c>
      <c r="D625" s="9">
        <v>0</v>
      </c>
      <c r="E625" s="7">
        <v>10538.31</v>
      </c>
    </row>
    <row r="626" spans="1:5">
      <c r="A626">
        <v>97005</v>
      </c>
      <c r="B626" t="s">
        <v>633</v>
      </c>
      <c r="C626" s="33">
        <v>14464.590000000002</v>
      </c>
      <c r="D626" s="9">
        <v>0</v>
      </c>
      <c r="E626" s="7">
        <v>14464.590000000002</v>
      </c>
    </row>
    <row r="627" spans="1:5">
      <c r="A627">
        <v>97008</v>
      </c>
      <c r="B627" t="s">
        <v>634</v>
      </c>
      <c r="C627" s="33">
        <v>104283.32999999999</v>
      </c>
      <c r="D627" s="9">
        <v>0</v>
      </c>
      <c r="E627" s="7">
        <v>104283.32999999999</v>
      </c>
    </row>
    <row r="628" spans="1:5">
      <c r="A628">
        <v>97011</v>
      </c>
      <c r="B628" t="s">
        <v>635</v>
      </c>
      <c r="C628" s="33">
        <v>788988.42312000005</v>
      </c>
      <c r="D628" s="9">
        <v>0</v>
      </c>
      <c r="E628" s="7">
        <v>788988.42312000005</v>
      </c>
    </row>
    <row r="629" spans="1:5">
      <c r="A629">
        <v>97012</v>
      </c>
      <c r="B629" t="s">
        <v>636</v>
      </c>
      <c r="C629" s="33">
        <v>11781.569999999998</v>
      </c>
      <c r="D629" s="9">
        <v>4666.0100000000011</v>
      </c>
      <c r="E629" s="7">
        <v>16447.579999999998</v>
      </c>
    </row>
    <row r="630" spans="1:5">
      <c r="A630">
        <v>97013</v>
      </c>
      <c r="B630" t="s">
        <v>637</v>
      </c>
      <c r="C630" s="33">
        <v>6354.7199999999993</v>
      </c>
      <c r="D630" s="9">
        <v>2040.3</v>
      </c>
      <c r="E630" s="7">
        <v>8395.0199999999986</v>
      </c>
    </row>
    <row r="631" spans="1:5">
      <c r="A631">
        <v>97015</v>
      </c>
      <c r="B631" t="s">
        <v>638</v>
      </c>
      <c r="C631" s="33">
        <v>20477.710000000003</v>
      </c>
      <c r="D631" s="9">
        <v>0</v>
      </c>
      <c r="E631" s="7">
        <v>20477.710000000003</v>
      </c>
    </row>
    <row r="632" spans="1:5">
      <c r="A632">
        <v>97018</v>
      </c>
      <c r="B632" t="s">
        <v>639</v>
      </c>
      <c r="C632" s="33">
        <v>7485.3599999999979</v>
      </c>
      <c r="D632" s="9">
        <v>0</v>
      </c>
      <c r="E632" s="7">
        <v>7485.3599999999979</v>
      </c>
    </row>
    <row r="633" spans="1:5">
      <c r="A633">
        <v>97101</v>
      </c>
      <c r="B633" t="s">
        <v>640</v>
      </c>
      <c r="C633" s="33">
        <v>1023364.1458559999</v>
      </c>
      <c r="D633" s="9">
        <v>0</v>
      </c>
      <c r="E633" s="7">
        <v>1023364.1458559999</v>
      </c>
    </row>
    <row r="634" spans="1:5">
      <c r="A634">
        <v>97104</v>
      </c>
      <c r="B634" t="s">
        <v>641</v>
      </c>
      <c r="C634" s="33">
        <v>26825.699999999997</v>
      </c>
      <c r="D634" s="9">
        <v>0</v>
      </c>
      <c r="E634" s="7">
        <v>26825.699999999997</v>
      </c>
    </row>
    <row r="635" spans="1:5">
      <c r="A635">
        <v>97111</v>
      </c>
      <c r="B635" t="s">
        <v>642</v>
      </c>
      <c r="C635" s="33">
        <v>99471.825240000006</v>
      </c>
      <c r="D635" s="9">
        <v>0</v>
      </c>
      <c r="E635" s="7">
        <v>99471.825240000006</v>
      </c>
    </row>
    <row r="636" spans="1:5">
      <c r="A636">
        <v>97121</v>
      </c>
      <c r="B636" t="s">
        <v>643</v>
      </c>
      <c r="C636" s="33">
        <v>61241.739631999997</v>
      </c>
      <c r="D636" s="9">
        <v>0</v>
      </c>
      <c r="E636" s="7">
        <v>61241.739631999997</v>
      </c>
    </row>
    <row r="637" spans="1:5">
      <c r="A637">
        <v>97131</v>
      </c>
      <c r="B637" t="s">
        <v>644</v>
      </c>
      <c r="C637" s="33">
        <v>195964.68746400002</v>
      </c>
      <c r="D637" s="9">
        <v>0</v>
      </c>
      <c r="E637" s="7">
        <v>195964.68746400002</v>
      </c>
    </row>
    <row r="638" spans="1:5">
      <c r="A638">
        <v>97201</v>
      </c>
      <c r="B638" t="s">
        <v>645</v>
      </c>
      <c r="C638" s="33">
        <v>213209.05238399995</v>
      </c>
      <c r="D638" s="9">
        <v>0</v>
      </c>
      <c r="E638" s="7">
        <v>213209.05238399995</v>
      </c>
    </row>
    <row r="639" spans="1:5">
      <c r="A639">
        <v>97211</v>
      </c>
      <c r="B639" t="s">
        <v>646</v>
      </c>
      <c r="C639" s="33">
        <v>63114.811608000004</v>
      </c>
      <c r="D639" s="9">
        <v>0</v>
      </c>
      <c r="E639" s="7">
        <v>63114.811608000004</v>
      </c>
    </row>
    <row r="640" spans="1:5">
      <c r="A640">
        <v>97213</v>
      </c>
      <c r="B640" t="s">
        <v>647</v>
      </c>
      <c r="C640" s="33">
        <v>16069.839999999998</v>
      </c>
      <c r="D640" s="9">
        <v>0</v>
      </c>
      <c r="E640" s="7">
        <v>16069.839999999998</v>
      </c>
    </row>
    <row r="641" spans="1:5">
      <c r="A641">
        <v>97217</v>
      </c>
      <c r="B641" t="s">
        <v>648</v>
      </c>
      <c r="C641" s="33">
        <v>6403.68</v>
      </c>
      <c r="D641" s="9">
        <v>0</v>
      </c>
      <c r="E641" s="7">
        <v>6403.68</v>
      </c>
    </row>
    <row r="642" spans="1:5">
      <c r="A642">
        <v>97221</v>
      </c>
      <c r="B642" t="s">
        <v>649</v>
      </c>
      <c r="C642" s="33">
        <v>5395.5899520000003</v>
      </c>
      <c r="D642" s="9">
        <v>0</v>
      </c>
      <c r="E642" s="7">
        <v>5395.5899520000003</v>
      </c>
    </row>
    <row r="643" spans="1:5">
      <c r="A643">
        <v>97301</v>
      </c>
      <c r="B643" t="s">
        <v>650</v>
      </c>
      <c r="C643" s="33">
        <v>1098928.248624</v>
      </c>
      <c r="D643" s="9">
        <v>0</v>
      </c>
      <c r="E643" s="7">
        <v>1098928.248624</v>
      </c>
    </row>
    <row r="644" spans="1:5">
      <c r="A644">
        <v>97304</v>
      </c>
      <c r="B644" t="s">
        <v>651</v>
      </c>
      <c r="C644" s="33">
        <v>11970.04</v>
      </c>
      <c r="D644" s="9">
        <v>0</v>
      </c>
      <c r="E644" s="7">
        <v>11970.04</v>
      </c>
    </row>
    <row r="645" spans="1:5">
      <c r="A645">
        <v>97311</v>
      </c>
      <c r="B645" t="s">
        <v>652</v>
      </c>
      <c r="C645" s="33">
        <v>382632.40848000004</v>
      </c>
      <c r="D645" s="9">
        <v>0</v>
      </c>
      <c r="E645" s="7">
        <v>382632.40848000004</v>
      </c>
    </row>
    <row r="646" spans="1:5">
      <c r="A646">
        <v>97401</v>
      </c>
      <c r="B646" t="s">
        <v>653</v>
      </c>
      <c r="C646" s="33">
        <v>2861567.2701039999</v>
      </c>
      <c r="D646" s="9">
        <v>0</v>
      </c>
      <c r="E646" s="7">
        <v>2861567.2701039999</v>
      </c>
    </row>
    <row r="647" spans="1:5">
      <c r="A647">
        <v>97402</v>
      </c>
      <c r="B647" t="s">
        <v>654</v>
      </c>
      <c r="C647" s="33">
        <v>15184.500000000002</v>
      </c>
      <c r="D647" s="9">
        <v>0</v>
      </c>
      <c r="E647" s="7">
        <v>15184.500000000002</v>
      </c>
    </row>
    <row r="648" spans="1:5">
      <c r="A648">
        <v>97404</v>
      </c>
      <c r="B648" t="s">
        <v>655</v>
      </c>
      <c r="C648" s="33">
        <v>77725.41640799999</v>
      </c>
      <c r="D648" s="9">
        <v>0</v>
      </c>
      <c r="E648" s="7">
        <v>77725.41640799999</v>
      </c>
    </row>
    <row r="649" spans="1:5">
      <c r="A649">
        <v>97405</v>
      </c>
      <c r="B649" t="s">
        <v>656</v>
      </c>
      <c r="C649" s="33">
        <v>54281.17</v>
      </c>
      <c r="D649" s="9">
        <v>0</v>
      </c>
      <c r="E649" s="7">
        <v>54281.17</v>
      </c>
    </row>
    <row r="650" spans="1:5">
      <c r="A650">
        <v>97408</v>
      </c>
      <c r="B650" t="s">
        <v>657</v>
      </c>
      <c r="C650" s="33">
        <v>29576.55</v>
      </c>
      <c r="D650" s="9">
        <v>0</v>
      </c>
      <c r="E650" s="7">
        <v>29576.55</v>
      </c>
    </row>
    <row r="651" spans="1:5">
      <c r="A651">
        <v>97411</v>
      </c>
      <c r="B651" t="s">
        <v>658</v>
      </c>
      <c r="C651" s="33">
        <v>2660675.1038159998</v>
      </c>
      <c r="D651" s="9">
        <v>0</v>
      </c>
      <c r="E651" s="7">
        <v>2660675.1038159998</v>
      </c>
    </row>
    <row r="652" spans="1:5">
      <c r="A652">
        <v>97412</v>
      </c>
      <c r="B652" t="s">
        <v>659</v>
      </c>
      <c r="C652" s="33">
        <v>1755810.1999999997</v>
      </c>
      <c r="D652" s="9">
        <v>0</v>
      </c>
      <c r="E652" s="7">
        <v>1755810.1999999997</v>
      </c>
    </row>
    <row r="653" spans="1:5">
      <c r="A653">
        <v>97413</v>
      </c>
      <c r="B653" t="s">
        <v>660</v>
      </c>
      <c r="C653" s="33">
        <v>136266.73000000001</v>
      </c>
      <c r="D653" s="9">
        <v>0</v>
      </c>
      <c r="E653" s="7">
        <v>136266.73000000001</v>
      </c>
    </row>
    <row r="654" spans="1:5">
      <c r="A654">
        <v>97421</v>
      </c>
      <c r="B654" t="s">
        <v>661</v>
      </c>
      <c r="C654" s="33">
        <v>181632.82488799997</v>
      </c>
      <c r="D654" s="9">
        <v>0</v>
      </c>
      <c r="E654" s="7">
        <v>181632.82488799997</v>
      </c>
    </row>
    <row r="655" spans="1:5">
      <c r="A655">
        <v>97423</v>
      </c>
      <c r="B655" t="s">
        <v>662</v>
      </c>
      <c r="C655" s="33">
        <v>17630.41</v>
      </c>
      <c r="D655" s="9">
        <v>17306.260000000002</v>
      </c>
      <c r="E655" s="7">
        <v>34936.67</v>
      </c>
    </row>
    <row r="656" spans="1:5">
      <c r="A656">
        <v>97431</v>
      </c>
      <c r="B656" t="s">
        <v>663</v>
      </c>
      <c r="C656" s="33">
        <v>39189.763784000002</v>
      </c>
      <c r="D656" s="9">
        <v>0</v>
      </c>
      <c r="E656" s="7">
        <v>39189.763784000002</v>
      </c>
    </row>
    <row r="657" spans="1:5">
      <c r="A657">
        <v>97441</v>
      </c>
      <c r="B657" t="s">
        <v>664</v>
      </c>
      <c r="C657" s="33">
        <v>26573.431519999998</v>
      </c>
      <c r="D657" s="9">
        <v>0</v>
      </c>
      <c r="E657" s="7">
        <v>26573.431519999998</v>
      </c>
    </row>
    <row r="658" spans="1:5">
      <c r="A658">
        <v>97451</v>
      </c>
      <c r="B658" t="s">
        <v>665</v>
      </c>
      <c r="C658" s="33">
        <v>201059.68281600004</v>
      </c>
      <c r="D658" s="9">
        <v>0</v>
      </c>
      <c r="E658" s="7">
        <v>201059.68281600004</v>
      </c>
    </row>
    <row r="659" spans="1:5">
      <c r="A659">
        <v>97461</v>
      </c>
      <c r="B659" t="s">
        <v>666</v>
      </c>
      <c r="C659" s="33">
        <v>201431.31553599998</v>
      </c>
      <c r="D659" s="9">
        <v>0</v>
      </c>
      <c r="E659" s="7">
        <v>201431.31553599998</v>
      </c>
    </row>
    <row r="660" spans="1:5">
      <c r="A660">
        <v>97463</v>
      </c>
      <c r="B660" t="s">
        <v>667</v>
      </c>
      <c r="C660" s="33">
        <v>21889.589999999997</v>
      </c>
      <c r="D660" s="9">
        <v>0</v>
      </c>
      <c r="E660" s="7">
        <v>21889.589999999997</v>
      </c>
    </row>
    <row r="661" spans="1:5">
      <c r="A661">
        <v>97471</v>
      </c>
      <c r="B661" t="s">
        <v>668</v>
      </c>
      <c r="C661" s="33">
        <v>7791.02</v>
      </c>
      <c r="D661" s="9">
        <v>0</v>
      </c>
      <c r="E661" s="7">
        <v>7791.02</v>
      </c>
    </row>
    <row r="662" spans="1:5">
      <c r="A662">
        <v>97481</v>
      </c>
      <c r="B662" t="s">
        <v>669</v>
      </c>
      <c r="C662" s="33">
        <v>4808.0929999999998</v>
      </c>
      <c r="D662" s="9">
        <v>0</v>
      </c>
      <c r="E662" s="7">
        <v>4808.0929999999998</v>
      </c>
    </row>
    <row r="663" spans="1:5">
      <c r="A663">
        <v>97491</v>
      </c>
      <c r="B663" t="s">
        <v>670</v>
      </c>
      <c r="C663" s="33">
        <v>6328.5243840000012</v>
      </c>
      <c r="D663" s="9">
        <v>2399.1800000000003</v>
      </c>
      <c r="E663" s="7">
        <v>8727.7043840000006</v>
      </c>
    </row>
    <row r="664" spans="1:5">
      <c r="A664">
        <v>97501</v>
      </c>
      <c r="B664" t="s">
        <v>671</v>
      </c>
      <c r="C664" s="33">
        <v>396749.51786400005</v>
      </c>
      <c r="D664" s="9">
        <v>0</v>
      </c>
      <c r="E664" s="7">
        <v>396749.51786400005</v>
      </c>
    </row>
    <row r="665" spans="1:5">
      <c r="A665">
        <v>97511</v>
      </c>
      <c r="B665" t="s">
        <v>672</v>
      </c>
      <c r="C665" s="33">
        <v>95798.126728000003</v>
      </c>
      <c r="D665" s="9">
        <v>0</v>
      </c>
      <c r="E665" s="7">
        <v>95798.126728000003</v>
      </c>
    </row>
    <row r="666" spans="1:5">
      <c r="A666">
        <v>97521</v>
      </c>
      <c r="B666" t="s">
        <v>673</v>
      </c>
      <c r="C666" s="33">
        <v>48503.781472000002</v>
      </c>
      <c r="D666" s="9">
        <v>0</v>
      </c>
      <c r="E666" s="7">
        <v>48503.781472000002</v>
      </c>
    </row>
    <row r="667" spans="1:5">
      <c r="A667">
        <v>97531</v>
      </c>
      <c r="B667" t="s">
        <v>674</v>
      </c>
      <c r="C667" s="33">
        <v>32287.247327999998</v>
      </c>
      <c r="D667" s="9">
        <v>0</v>
      </c>
      <c r="E667" s="7">
        <v>32287.247327999998</v>
      </c>
    </row>
    <row r="668" spans="1:5">
      <c r="A668">
        <v>97601</v>
      </c>
      <c r="B668" t="s">
        <v>675</v>
      </c>
      <c r="C668" s="33">
        <v>1947845.1985919997</v>
      </c>
      <c r="D668" s="9">
        <v>0</v>
      </c>
      <c r="E668" s="7">
        <v>1947845.1985919997</v>
      </c>
    </row>
    <row r="669" spans="1:5">
      <c r="A669">
        <v>97607</v>
      </c>
      <c r="B669" t="s">
        <v>676</v>
      </c>
      <c r="C669" s="33">
        <v>12064.230000000001</v>
      </c>
      <c r="D669" s="9">
        <v>0</v>
      </c>
      <c r="E669" s="7">
        <v>12064.230000000001</v>
      </c>
    </row>
    <row r="670" spans="1:5">
      <c r="A670">
        <v>97611</v>
      </c>
      <c r="B670" t="s">
        <v>677</v>
      </c>
      <c r="C670" s="33">
        <v>1043927.331192</v>
      </c>
      <c r="D670" s="9">
        <v>0</v>
      </c>
      <c r="E670" s="7">
        <v>1043927.331192</v>
      </c>
    </row>
    <row r="671" spans="1:5">
      <c r="A671">
        <v>97613</v>
      </c>
      <c r="B671" t="s">
        <v>678</v>
      </c>
      <c r="C671" s="33">
        <v>58464.639999999992</v>
      </c>
      <c r="D671" s="9">
        <v>0</v>
      </c>
      <c r="E671" s="7">
        <v>58464.639999999992</v>
      </c>
    </row>
    <row r="672" spans="1:5">
      <c r="A672">
        <v>97621</v>
      </c>
      <c r="B672" t="s">
        <v>679</v>
      </c>
      <c r="C672" s="33">
        <v>154576.99065599998</v>
      </c>
      <c r="D672" s="9">
        <v>0</v>
      </c>
      <c r="E672" s="7">
        <v>154576.99065599998</v>
      </c>
    </row>
    <row r="673" spans="1:5">
      <c r="A673">
        <v>97623</v>
      </c>
      <c r="B673" t="s">
        <v>680</v>
      </c>
      <c r="C673" s="33">
        <v>9704.9600000000009</v>
      </c>
      <c r="D673" s="9">
        <v>11846.369999999999</v>
      </c>
      <c r="E673" s="7">
        <v>21551.33</v>
      </c>
    </row>
    <row r="674" spans="1:5">
      <c r="A674">
        <v>97627</v>
      </c>
      <c r="B674" t="s">
        <v>681</v>
      </c>
      <c r="C674" s="33">
        <v>8015.6399999999994</v>
      </c>
      <c r="D674" s="9">
        <v>0</v>
      </c>
      <c r="E674" s="7">
        <v>8015.6399999999994</v>
      </c>
    </row>
    <row r="675" spans="1:5">
      <c r="A675">
        <v>97631</v>
      </c>
      <c r="B675" t="s">
        <v>682</v>
      </c>
      <c r="C675" s="33">
        <v>71158.931416000007</v>
      </c>
      <c r="D675" s="9">
        <v>0</v>
      </c>
      <c r="E675" s="7">
        <v>71158.931416000007</v>
      </c>
    </row>
    <row r="676" spans="1:5">
      <c r="A676">
        <v>97637</v>
      </c>
      <c r="B676" t="s">
        <v>683</v>
      </c>
      <c r="C676" s="33">
        <v>3544.24</v>
      </c>
      <c r="D676" s="9">
        <v>0</v>
      </c>
      <c r="E676" s="7">
        <v>3544.24</v>
      </c>
    </row>
    <row r="677" spans="1:5">
      <c r="A677">
        <v>97641</v>
      </c>
      <c r="B677" t="s">
        <v>684</v>
      </c>
      <c r="C677" s="33">
        <v>33003.806968000004</v>
      </c>
      <c r="D677" s="9">
        <v>0</v>
      </c>
      <c r="E677" s="7">
        <v>33003.806968000004</v>
      </c>
    </row>
    <row r="678" spans="1:5">
      <c r="A678">
        <v>97651</v>
      </c>
      <c r="B678" t="s">
        <v>685</v>
      </c>
      <c r="C678" s="33">
        <v>191448.86856800003</v>
      </c>
      <c r="D678" s="9">
        <v>0</v>
      </c>
      <c r="E678" s="7">
        <v>191448.86856800003</v>
      </c>
    </row>
    <row r="679" spans="1:5">
      <c r="A679">
        <v>97661</v>
      </c>
      <c r="B679" t="s">
        <v>686</v>
      </c>
      <c r="C679" s="33">
        <v>19758.259999999995</v>
      </c>
      <c r="D679" s="9">
        <v>0</v>
      </c>
      <c r="E679" s="7">
        <v>19758.259999999995</v>
      </c>
    </row>
    <row r="680" spans="1:5">
      <c r="A680">
        <v>97701</v>
      </c>
      <c r="B680" t="s">
        <v>687</v>
      </c>
      <c r="C680" s="33">
        <v>961609.47714399989</v>
      </c>
      <c r="D680" s="9">
        <v>0</v>
      </c>
      <c r="E680" s="7">
        <v>961609.47714399989</v>
      </c>
    </row>
    <row r="681" spans="1:5">
      <c r="A681">
        <v>97705</v>
      </c>
      <c r="B681" t="s">
        <v>688</v>
      </c>
      <c r="C681" s="33">
        <v>19380.990000000002</v>
      </c>
      <c r="D681" s="9">
        <v>0</v>
      </c>
      <c r="E681" s="7">
        <v>19380.990000000002</v>
      </c>
    </row>
    <row r="682" spans="1:5">
      <c r="A682">
        <v>97711</v>
      </c>
      <c r="B682" t="s">
        <v>689</v>
      </c>
      <c r="C682" s="33">
        <v>365073.27891999995</v>
      </c>
      <c r="D682" s="9">
        <v>0</v>
      </c>
      <c r="E682" s="7">
        <v>365073.27891999995</v>
      </c>
    </row>
    <row r="683" spans="1:5">
      <c r="A683">
        <v>97713</v>
      </c>
      <c r="B683" t="s">
        <v>690</v>
      </c>
      <c r="C683" s="33">
        <v>20218.79</v>
      </c>
      <c r="D683" s="9">
        <v>0</v>
      </c>
      <c r="E683" s="7">
        <v>20218.79</v>
      </c>
    </row>
    <row r="684" spans="1:5">
      <c r="A684">
        <v>97717</v>
      </c>
      <c r="B684" t="s">
        <v>691</v>
      </c>
      <c r="C684" s="33">
        <v>5023.9000000000005</v>
      </c>
      <c r="D684" s="9">
        <v>0</v>
      </c>
      <c r="E684" s="7">
        <v>5023.9000000000005</v>
      </c>
    </row>
    <row r="685" spans="1:5">
      <c r="A685">
        <v>97721</v>
      </c>
      <c r="B685" t="s">
        <v>692</v>
      </c>
      <c r="C685" s="33">
        <v>231781.63710399996</v>
      </c>
      <c r="D685" s="9">
        <v>0</v>
      </c>
      <c r="E685" s="7">
        <v>231781.63710399996</v>
      </c>
    </row>
    <row r="686" spans="1:5">
      <c r="A686">
        <v>97727</v>
      </c>
      <c r="B686" t="s">
        <v>693</v>
      </c>
      <c r="C686" s="33">
        <v>9555.08</v>
      </c>
      <c r="D686" s="9">
        <v>0</v>
      </c>
      <c r="E686" s="7">
        <v>9555.08</v>
      </c>
    </row>
    <row r="687" spans="1:5">
      <c r="A687">
        <v>97731</v>
      </c>
      <c r="B687" t="s">
        <v>694</v>
      </c>
      <c r="C687" s="33">
        <v>13531.109999999999</v>
      </c>
      <c r="D687" s="9">
        <v>0</v>
      </c>
      <c r="E687" s="7">
        <v>13531.109999999999</v>
      </c>
    </row>
    <row r="688" spans="1:5">
      <c r="A688">
        <v>97801</v>
      </c>
      <c r="B688" t="s">
        <v>695</v>
      </c>
      <c r="C688" s="33">
        <v>2993886.3058240004</v>
      </c>
      <c r="D688" s="9">
        <v>0</v>
      </c>
      <c r="E688" s="7">
        <v>2993886.3058240004</v>
      </c>
    </row>
    <row r="689" spans="1:5">
      <c r="A689">
        <v>97802</v>
      </c>
      <c r="B689" t="s">
        <v>696</v>
      </c>
      <c r="C689" s="33">
        <v>101474.94</v>
      </c>
      <c r="D689" s="9">
        <v>0</v>
      </c>
      <c r="E689" s="7">
        <v>101474.94</v>
      </c>
    </row>
    <row r="690" spans="1:5">
      <c r="A690">
        <v>97803</v>
      </c>
      <c r="B690" t="s">
        <v>697</v>
      </c>
      <c r="C690" s="33">
        <v>39316.269999999997</v>
      </c>
      <c r="D690" s="9">
        <v>0</v>
      </c>
      <c r="E690" s="7">
        <v>39316.269999999997</v>
      </c>
    </row>
    <row r="691" spans="1:5">
      <c r="A691">
        <v>97805</v>
      </c>
      <c r="B691" t="s">
        <v>698</v>
      </c>
      <c r="C691" s="33">
        <v>29770.959999999999</v>
      </c>
      <c r="D691" s="9">
        <v>0</v>
      </c>
      <c r="E691" s="7">
        <v>29770.959999999999</v>
      </c>
    </row>
    <row r="692" spans="1:5">
      <c r="A692">
        <v>97811</v>
      </c>
      <c r="B692" t="s">
        <v>699</v>
      </c>
      <c r="C692" s="33">
        <v>972127.09393600014</v>
      </c>
      <c r="D692" s="9">
        <v>0</v>
      </c>
      <c r="E692" s="7">
        <v>972127.09393600014</v>
      </c>
    </row>
    <row r="693" spans="1:5">
      <c r="A693">
        <v>97817</v>
      </c>
      <c r="B693" t="s">
        <v>700</v>
      </c>
      <c r="C693" s="33">
        <v>15799.05</v>
      </c>
      <c r="D693" s="9">
        <v>0</v>
      </c>
      <c r="E693" s="7">
        <v>15799.05</v>
      </c>
    </row>
    <row r="694" spans="1:5">
      <c r="A694">
        <v>97818</v>
      </c>
      <c r="B694" t="s">
        <v>701</v>
      </c>
      <c r="C694" s="33">
        <v>5961.9899999999989</v>
      </c>
      <c r="D694" s="9">
        <v>0</v>
      </c>
      <c r="E694" s="7">
        <v>5961.9899999999989</v>
      </c>
    </row>
    <row r="695" spans="1:5">
      <c r="A695">
        <v>97821</v>
      </c>
      <c r="B695" t="s">
        <v>702</v>
      </c>
      <c r="C695" s="33">
        <v>59849.036904000008</v>
      </c>
      <c r="D695" s="9">
        <v>0</v>
      </c>
      <c r="E695" s="7">
        <v>59849.036904000008</v>
      </c>
    </row>
    <row r="696" spans="1:5">
      <c r="A696">
        <v>97823</v>
      </c>
      <c r="B696" t="s">
        <v>703</v>
      </c>
      <c r="C696" s="33">
        <v>11051.99</v>
      </c>
      <c r="D696" s="9">
        <v>0</v>
      </c>
      <c r="E696" s="7">
        <v>11051.99</v>
      </c>
    </row>
    <row r="697" spans="1:5">
      <c r="A697">
        <v>97831</v>
      </c>
      <c r="B697" t="s">
        <v>704</v>
      </c>
      <c r="C697" s="33">
        <v>74140.939392</v>
      </c>
      <c r="D697" s="9">
        <v>0</v>
      </c>
      <c r="E697" s="7">
        <v>74140.939392</v>
      </c>
    </row>
    <row r="698" spans="1:5">
      <c r="A698">
        <v>97837</v>
      </c>
      <c r="B698" t="s">
        <v>705</v>
      </c>
      <c r="C698" s="33">
        <v>6793.05</v>
      </c>
      <c r="D698" s="9">
        <v>0</v>
      </c>
      <c r="E698" s="7">
        <v>6793.05</v>
      </c>
    </row>
    <row r="699" spans="1:5">
      <c r="A699">
        <v>97840</v>
      </c>
      <c r="B699" t="s">
        <v>706</v>
      </c>
      <c r="C699" s="33">
        <v>52879.634208000003</v>
      </c>
      <c r="D699" s="9">
        <v>36723.360000000001</v>
      </c>
      <c r="E699" s="7">
        <v>89602.994208000004</v>
      </c>
    </row>
    <row r="700" spans="1:5">
      <c r="A700">
        <v>97841</v>
      </c>
      <c r="B700" t="s">
        <v>707</v>
      </c>
      <c r="C700" s="33">
        <v>5960.8110240000005</v>
      </c>
      <c r="D700" s="9">
        <v>1717.2000000000003</v>
      </c>
      <c r="E700" s="7">
        <v>7678.0110240000013</v>
      </c>
    </row>
    <row r="701" spans="1:5">
      <c r="A701">
        <v>97847</v>
      </c>
      <c r="B701" t="s">
        <v>708</v>
      </c>
      <c r="C701" s="33">
        <v>1860</v>
      </c>
      <c r="D701" s="9">
        <v>0</v>
      </c>
      <c r="E701" s="7">
        <v>1860</v>
      </c>
    </row>
    <row r="702" spans="1:5">
      <c r="A702">
        <v>97851</v>
      </c>
      <c r="B702" t="s">
        <v>709</v>
      </c>
      <c r="C702" s="33">
        <v>98231.364983999985</v>
      </c>
      <c r="D702" s="9">
        <v>0</v>
      </c>
      <c r="E702" s="7">
        <v>98231.364983999985</v>
      </c>
    </row>
    <row r="703" spans="1:5">
      <c r="A703">
        <v>97853</v>
      </c>
      <c r="B703" t="s">
        <v>710</v>
      </c>
      <c r="C703" s="33">
        <v>37979.869999999995</v>
      </c>
      <c r="D703" s="9">
        <v>0</v>
      </c>
      <c r="E703" s="7">
        <v>37979.869999999995</v>
      </c>
    </row>
    <row r="704" spans="1:5">
      <c r="A704">
        <v>97861</v>
      </c>
      <c r="B704" t="s">
        <v>711</v>
      </c>
      <c r="C704" s="33">
        <v>24466.529063999995</v>
      </c>
      <c r="D704" s="9">
        <v>0</v>
      </c>
      <c r="E704" s="7">
        <v>24466.529063999995</v>
      </c>
    </row>
    <row r="705" spans="1:5">
      <c r="A705">
        <v>97871</v>
      </c>
      <c r="B705" t="s">
        <v>712</v>
      </c>
      <c r="C705" s="33">
        <v>127174.86625600001</v>
      </c>
      <c r="D705" s="9">
        <v>117221.96</v>
      </c>
      <c r="E705" s="7">
        <v>244396.82625600003</v>
      </c>
    </row>
    <row r="706" spans="1:5">
      <c r="A706">
        <v>97877</v>
      </c>
      <c r="B706" t="s">
        <v>713</v>
      </c>
      <c r="C706" s="33">
        <v>2033.67</v>
      </c>
      <c r="D706" s="9">
        <v>0</v>
      </c>
      <c r="E706" s="7">
        <v>2033.67</v>
      </c>
    </row>
    <row r="707" spans="1:5">
      <c r="A707">
        <v>97901</v>
      </c>
      <c r="B707" t="s">
        <v>714</v>
      </c>
      <c r="C707" s="33">
        <v>1784304.1024239999</v>
      </c>
      <c r="D707" s="9">
        <v>0</v>
      </c>
      <c r="E707" s="7">
        <v>1784304.1024239999</v>
      </c>
    </row>
    <row r="708" spans="1:5">
      <c r="A708">
        <v>97911</v>
      </c>
      <c r="B708" t="s">
        <v>715</v>
      </c>
      <c r="C708" s="33">
        <v>542908.74734400003</v>
      </c>
      <c r="D708" s="9">
        <v>0</v>
      </c>
      <c r="E708" s="7">
        <v>542908.74734400003</v>
      </c>
    </row>
    <row r="709" spans="1:5">
      <c r="A709">
        <v>97913</v>
      </c>
      <c r="B709" t="s">
        <v>716</v>
      </c>
      <c r="C709" s="33">
        <v>18263.36</v>
      </c>
      <c r="D709" s="9">
        <v>2454.2100000000005</v>
      </c>
      <c r="E709" s="7">
        <v>20717.57</v>
      </c>
    </row>
    <row r="710" spans="1:5">
      <c r="A710">
        <v>97917</v>
      </c>
      <c r="B710" t="s">
        <v>717</v>
      </c>
      <c r="C710" s="33">
        <v>12964.71</v>
      </c>
      <c r="D710" s="9">
        <v>0</v>
      </c>
      <c r="E710" s="7">
        <v>12964.71</v>
      </c>
    </row>
    <row r="711" spans="1:5">
      <c r="A711">
        <v>97921</v>
      </c>
      <c r="B711" t="s">
        <v>718</v>
      </c>
      <c r="C711" s="33">
        <v>89880.768712000005</v>
      </c>
      <c r="D711" s="9">
        <v>0</v>
      </c>
      <c r="E711" s="7">
        <v>89880.768712000005</v>
      </c>
    </row>
    <row r="712" spans="1:5">
      <c r="A712">
        <v>97931</v>
      </c>
      <c r="B712" t="s">
        <v>719</v>
      </c>
      <c r="C712" s="33">
        <v>19611.739303999999</v>
      </c>
      <c r="D712" s="9">
        <v>0</v>
      </c>
      <c r="E712" s="7">
        <v>19611.739303999999</v>
      </c>
    </row>
    <row r="713" spans="1:5">
      <c r="A713">
        <v>97941</v>
      </c>
      <c r="B713" t="s">
        <v>720</v>
      </c>
      <c r="C713" s="33">
        <v>87894.969712000006</v>
      </c>
      <c r="D713" s="9">
        <v>0</v>
      </c>
      <c r="E713" s="7">
        <v>87894.969712000006</v>
      </c>
    </row>
    <row r="714" spans="1:5">
      <c r="A714">
        <v>97947</v>
      </c>
      <c r="B714" t="s">
        <v>721</v>
      </c>
      <c r="C714" s="33">
        <v>7530.6200000000008</v>
      </c>
      <c r="D714" s="9">
        <v>3791.9299999999994</v>
      </c>
      <c r="E714" s="7">
        <v>11322.55</v>
      </c>
    </row>
    <row r="715" spans="1:5">
      <c r="A715">
        <v>97948</v>
      </c>
      <c r="B715" t="s">
        <v>722</v>
      </c>
      <c r="C715" s="33">
        <v>13583.379999999997</v>
      </c>
      <c r="D715" s="9">
        <v>0</v>
      </c>
      <c r="E715" s="7">
        <v>13583.379999999997</v>
      </c>
    </row>
    <row r="716" spans="1:5">
      <c r="A716">
        <v>97951</v>
      </c>
      <c r="B716" t="s">
        <v>723</v>
      </c>
      <c r="C716" s="33">
        <v>530626.18857599993</v>
      </c>
      <c r="D716" s="9">
        <v>0</v>
      </c>
      <c r="E716" s="7">
        <v>530626.18857599993</v>
      </c>
    </row>
    <row r="717" spans="1:5">
      <c r="A717">
        <v>97957</v>
      </c>
      <c r="B717" t="s">
        <v>724</v>
      </c>
      <c r="C717" s="33">
        <v>12783.28</v>
      </c>
      <c r="D717" s="9">
        <v>0</v>
      </c>
      <c r="E717" s="7">
        <v>12783.28</v>
      </c>
    </row>
    <row r="718" spans="1:5">
      <c r="A718">
        <v>98001</v>
      </c>
      <c r="B718" t="s">
        <v>725</v>
      </c>
      <c r="C718" s="33">
        <v>2043347.1314959999</v>
      </c>
      <c r="D718" s="9">
        <v>0</v>
      </c>
      <c r="E718" s="7">
        <v>2043347.1314959999</v>
      </c>
    </row>
    <row r="719" spans="1:5">
      <c r="A719">
        <v>98002</v>
      </c>
      <c r="B719" t="s">
        <v>726</v>
      </c>
      <c r="C719" s="33">
        <v>5714.3099999999995</v>
      </c>
      <c r="D719" s="9">
        <v>72.760000000000005</v>
      </c>
      <c r="E719" s="7">
        <v>5787.07</v>
      </c>
    </row>
    <row r="720" spans="1:5">
      <c r="A720">
        <v>98003</v>
      </c>
      <c r="B720" t="s">
        <v>727</v>
      </c>
      <c r="C720" s="33">
        <v>35292.79</v>
      </c>
      <c r="D720" s="9">
        <v>21714.799999999999</v>
      </c>
      <c r="E720" s="7">
        <v>57007.59</v>
      </c>
    </row>
    <row r="721" spans="1:5">
      <c r="A721">
        <v>98004</v>
      </c>
      <c r="B721" t="s">
        <v>728</v>
      </c>
      <c r="C721" s="33">
        <v>68326.06</v>
      </c>
      <c r="D721" s="9">
        <v>0</v>
      </c>
      <c r="E721" s="7">
        <v>68326.06</v>
      </c>
    </row>
    <row r="722" spans="1:5">
      <c r="A722">
        <v>98008</v>
      </c>
      <c r="B722" t="s">
        <v>729</v>
      </c>
      <c r="C722" s="33">
        <v>2595</v>
      </c>
      <c r="D722" s="9">
        <v>381.75</v>
      </c>
      <c r="E722" s="7">
        <v>2976.75</v>
      </c>
    </row>
    <row r="723" spans="1:5">
      <c r="A723">
        <v>98011</v>
      </c>
      <c r="B723" t="s">
        <v>730</v>
      </c>
      <c r="C723" s="33">
        <v>1266913.9234239999</v>
      </c>
      <c r="D723" s="9">
        <v>0</v>
      </c>
      <c r="E723" s="7">
        <v>1266913.9234239999</v>
      </c>
    </row>
    <row r="724" spans="1:5">
      <c r="A724">
        <v>98013</v>
      </c>
      <c r="B724" t="s">
        <v>731</v>
      </c>
      <c r="C724" s="33">
        <v>75696.37</v>
      </c>
      <c r="D724" s="9">
        <v>69700.81</v>
      </c>
      <c r="E724" s="7">
        <v>145397.18</v>
      </c>
    </row>
    <row r="725" spans="1:5">
      <c r="A725">
        <v>98021</v>
      </c>
      <c r="B725" t="s">
        <v>732</v>
      </c>
      <c r="C725" s="33">
        <v>15072.464711999999</v>
      </c>
      <c r="D725" s="9">
        <v>0</v>
      </c>
      <c r="E725" s="7">
        <v>15072.464711999999</v>
      </c>
    </row>
    <row r="726" spans="1:5">
      <c r="A726">
        <v>98023</v>
      </c>
      <c r="B726" t="s">
        <v>733</v>
      </c>
      <c r="C726" s="33">
        <v>6965.6100000000006</v>
      </c>
      <c r="D726" s="9">
        <v>0</v>
      </c>
      <c r="E726" s="7">
        <v>6965.6100000000006</v>
      </c>
    </row>
    <row r="727" spans="1:5">
      <c r="A727">
        <v>98031</v>
      </c>
      <c r="B727" t="s">
        <v>734</v>
      </c>
      <c r="C727" s="33">
        <v>62269.069327999998</v>
      </c>
      <c r="D727" s="9">
        <v>0</v>
      </c>
      <c r="E727" s="7">
        <v>62269.069327999998</v>
      </c>
    </row>
    <row r="728" spans="1:5">
      <c r="A728">
        <v>98041</v>
      </c>
      <c r="B728" t="s">
        <v>735</v>
      </c>
      <c r="C728" s="33">
        <v>57818.041104000004</v>
      </c>
      <c r="D728" s="9">
        <v>0</v>
      </c>
      <c r="E728" s="7">
        <v>57818.041104000004</v>
      </c>
    </row>
    <row r="729" spans="1:5">
      <c r="A729">
        <v>98051</v>
      </c>
      <c r="B729" t="s">
        <v>736</v>
      </c>
      <c r="C729" s="33">
        <v>107646.10159999999</v>
      </c>
      <c r="D729" s="9">
        <v>0</v>
      </c>
      <c r="E729" s="7">
        <v>107646.10159999999</v>
      </c>
    </row>
    <row r="730" spans="1:5">
      <c r="A730">
        <v>98061</v>
      </c>
      <c r="B730" t="s">
        <v>737</v>
      </c>
      <c r="C730" s="33">
        <v>45103.130080000003</v>
      </c>
      <c r="D730" s="9">
        <v>0</v>
      </c>
      <c r="E730" s="7">
        <v>45103.130080000003</v>
      </c>
    </row>
    <row r="731" spans="1:5">
      <c r="A731">
        <v>98071</v>
      </c>
      <c r="B731" t="s">
        <v>738</v>
      </c>
      <c r="C731" s="33">
        <v>22460.63</v>
      </c>
      <c r="D731" s="9">
        <v>0</v>
      </c>
      <c r="E731" s="7">
        <v>22460.63</v>
      </c>
    </row>
    <row r="732" spans="1:5">
      <c r="A732">
        <v>98081</v>
      </c>
      <c r="B732" t="s">
        <v>739</v>
      </c>
      <c r="C732" s="33">
        <v>6974.8399999999992</v>
      </c>
      <c r="D732" s="9">
        <v>0</v>
      </c>
      <c r="E732" s="7">
        <v>6974.8399999999992</v>
      </c>
    </row>
    <row r="733" spans="1:5">
      <c r="A733">
        <v>98091</v>
      </c>
      <c r="B733" t="s">
        <v>740</v>
      </c>
      <c r="C733" s="33">
        <v>23673.108511999999</v>
      </c>
      <c r="D733" s="9">
        <v>0</v>
      </c>
      <c r="E733" s="7">
        <v>23673.108511999999</v>
      </c>
    </row>
    <row r="734" spans="1:5">
      <c r="A734">
        <v>98101</v>
      </c>
      <c r="B734" t="s">
        <v>741</v>
      </c>
      <c r="C734" s="33">
        <v>1079149.176888</v>
      </c>
      <c r="D734" s="9">
        <v>0</v>
      </c>
      <c r="E734" s="7">
        <v>1079149.176888</v>
      </c>
    </row>
    <row r="735" spans="1:5">
      <c r="A735">
        <v>98102</v>
      </c>
      <c r="B735" t="s">
        <v>742</v>
      </c>
      <c r="C735" s="33">
        <v>66482.78</v>
      </c>
      <c r="D735" s="9">
        <v>1598.67</v>
      </c>
      <c r="E735" s="7">
        <v>68081.45</v>
      </c>
    </row>
    <row r="736" spans="1:5">
      <c r="A736">
        <v>98103</v>
      </c>
      <c r="B736" t="s">
        <v>743</v>
      </c>
      <c r="C736" s="33">
        <v>262428.45</v>
      </c>
      <c r="D736" s="9">
        <v>0</v>
      </c>
      <c r="E736" s="7">
        <v>262428.45</v>
      </c>
    </row>
    <row r="737" spans="1:5">
      <c r="A737">
        <v>98107</v>
      </c>
      <c r="B737" t="s">
        <v>744</v>
      </c>
      <c r="C737" s="33">
        <v>9264.9999999999982</v>
      </c>
      <c r="D737" s="9">
        <v>0</v>
      </c>
      <c r="E737" s="7">
        <v>9264.9999999999982</v>
      </c>
    </row>
    <row r="738" spans="1:5">
      <c r="A738">
        <v>98109</v>
      </c>
      <c r="B738" t="s">
        <v>745</v>
      </c>
      <c r="C738" s="33">
        <v>105240.03000000001</v>
      </c>
      <c r="D738" s="9">
        <v>0</v>
      </c>
      <c r="E738" s="7">
        <v>105240.03000000001</v>
      </c>
    </row>
    <row r="739" spans="1:5">
      <c r="A739">
        <v>98111</v>
      </c>
      <c r="B739" t="s">
        <v>746</v>
      </c>
      <c r="C739" s="33">
        <v>371090.70298399997</v>
      </c>
      <c r="D739" s="9">
        <v>0</v>
      </c>
      <c r="E739" s="7">
        <v>371090.70298399997</v>
      </c>
    </row>
    <row r="740" spans="1:5">
      <c r="A740">
        <v>98113</v>
      </c>
      <c r="B740" t="s">
        <v>747</v>
      </c>
      <c r="C740" s="33">
        <v>21832.850000000002</v>
      </c>
      <c r="D740" s="9">
        <v>0</v>
      </c>
      <c r="E740" s="7">
        <v>21832.850000000002</v>
      </c>
    </row>
    <row r="741" spans="1:5">
      <c r="A741">
        <v>98121</v>
      </c>
      <c r="B741" t="s">
        <v>748</v>
      </c>
      <c r="C741" s="33">
        <v>90258.056263999999</v>
      </c>
      <c r="D741" s="9">
        <v>0</v>
      </c>
      <c r="E741" s="7">
        <v>90258.056263999999</v>
      </c>
    </row>
    <row r="742" spans="1:5">
      <c r="A742">
        <v>98131</v>
      </c>
      <c r="B742" t="s">
        <v>749</v>
      </c>
      <c r="C742" s="33">
        <v>106547.943016</v>
      </c>
      <c r="D742" s="9">
        <v>0</v>
      </c>
      <c r="E742" s="7">
        <v>106547.943016</v>
      </c>
    </row>
    <row r="743" spans="1:5">
      <c r="A743">
        <v>98141</v>
      </c>
      <c r="B743" t="s">
        <v>750</v>
      </c>
      <c r="C743" s="33">
        <v>107555.47113600001</v>
      </c>
      <c r="D743" s="9">
        <v>0</v>
      </c>
      <c r="E743" s="7">
        <v>107555.47113600001</v>
      </c>
    </row>
    <row r="744" spans="1:5">
      <c r="A744">
        <v>98147</v>
      </c>
      <c r="B744" t="s">
        <v>751</v>
      </c>
      <c r="C744" s="33">
        <v>7974.4</v>
      </c>
      <c r="D744" s="9">
        <v>0</v>
      </c>
      <c r="E744" s="7">
        <v>7974.4</v>
      </c>
    </row>
    <row r="745" spans="1:5">
      <c r="A745">
        <v>98161</v>
      </c>
      <c r="B745" t="s">
        <v>752</v>
      </c>
      <c r="C745" s="33">
        <v>4573.0999999999995</v>
      </c>
      <c r="D745" s="9">
        <v>0</v>
      </c>
      <c r="E745" s="7">
        <v>4573.0999999999995</v>
      </c>
    </row>
    <row r="746" spans="1:5">
      <c r="A746">
        <v>98201</v>
      </c>
      <c r="B746" t="s">
        <v>753</v>
      </c>
      <c r="C746" s="33">
        <v>1170977.2547839999</v>
      </c>
      <c r="D746" s="9">
        <v>0</v>
      </c>
      <c r="E746" s="7">
        <v>1170977.2547839999</v>
      </c>
    </row>
    <row r="747" spans="1:5">
      <c r="A747">
        <v>98205</v>
      </c>
      <c r="B747" t="s">
        <v>754</v>
      </c>
      <c r="C747" s="33">
        <v>27145.540000000008</v>
      </c>
      <c r="D747" s="9">
        <v>0</v>
      </c>
      <c r="E747" s="7">
        <v>27145.540000000008</v>
      </c>
    </row>
    <row r="748" spans="1:5">
      <c r="A748">
        <v>98211</v>
      </c>
      <c r="B748" t="s">
        <v>755</v>
      </c>
      <c r="C748" s="33">
        <v>327525.03463999997</v>
      </c>
      <c r="D748" s="9">
        <v>0</v>
      </c>
      <c r="E748" s="7">
        <v>327525.03463999997</v>
      </c>
    </row>
    <row r="749" spans="1:5">
      <c r="A749">
        <v>98218</v>
      </c>
      <c r="B749" t="s">
        <v>756</v>
      </c>
      <c r="C749" s="33">
        <v>6270.48</v>
      </c>
      <c r="D749" s="9">
        <v>0</v>
      </c>
      <c r="E749" s="7">
        <v>6270.48</v>
      </c>
    </row>
    <row r="750" spans="1:5">
      <c r="A750">
        <v>98221</v>
      </c>
      <c r="B750" t="s">
        <v>757</v>
      </c>
      <c r="C750" s="33">
        <v>9031.6799999999985</v>
      </c>
      <c r="D750" s="9">
        <v>0</v>
      </c>
      <c r="E750" s="7">
        <v>9031.6799999999985</v>
      </c>
    </row>
    <row r="751" spans="1:5">
      <c r="A751">
        <v>98231</v>
      </c>
      <c r="B751" t="s">
        <v>758</v>
      </c>
      <c r="C751" s="33">
        <v>9253.3810640000011</v>
      </c>
      <c r="D751" s="9">
        <v>0</v>
      </c>
      <c r="E751" s="7">
        <v>9253.3810640000011</v>
      </c>
    </row>
    <row r="752" spans="1:5">
      <c r="A752">
        <v>98237</v>
      </c>
      <c r="B752" t="s">
        <v>759</v>
      </c>
      <c r="C752" s="33">
        <v>2370.0299999999997</v>
      </c>
      <c r="D752" s="9">
        <v>0</v>
      </c>
      <c r="E752" s="7">
        <v>2370.0299999999997</v>
      </c>
    </row>
    <row r="753" spans="1:5">
      <c r="A753">
        <v>98241</v>
      </c>
      <c r="B753" t="s">
        <v>760</v>
      </c>
      <c r="C753" s="33">
        <v>7281.04</v>
      </c>
      <c r="D753" s="9">
        <v>0</v>
      </c>
      <c r="E753" s="7">
        <v>7281.04</v>
      </c>
    </row>
    <row r="754" spans="1:5">
      <c r="A754">
        <v>98251</v>
      </c>
      <c r="B754" t="s">
        <v>761</v>
      </c>
      <c r="C754" s="33">
        <v>1855.8800000000003</v>
      </c>
      <c r="D754" s="9">
        <v>0</v>
      </c>
      <c r="E754" s="7">
        <v>1855.8800000000003</v>
      </c>
    </row>
    <row r="755" spans="1:5">
      <c r="A755">
        <v>98261</v>
      </c>
      <c r="B755" t="s">
        <v>762</v>
      </c>
      <c r="C755" s="33">
        <v>13859.089999999997</v>
      </c>
      <c r="D755" s="9">
        <v>0</v>
      </c>
      <c r="E755" s="7">
        <v>13859.089999999997</v>
      </c>
    </row>
    <row r="756" spans="1:5">
      <c r="A756">
        <v>98271</v>
      </c>
      <c r="B756" t="s">
        <v>763</v>
      </c>
      <c r="C756" s="33">
        <v>3630.4099999999989</v>
      </c>
      <c r="D756" s="9">
        <v>0</v>
      </c>
      <c r="E756" s="7">
        <v>3630.4099999999989</v>
      </c>
    </row>
    <row r="757" spans="1:5">
      <c r="A757">
        <v>98301</v>
      </c>
      <c r="B757" t="s">
        <v>764</v>
      </c>
      <c r="C757" s="33">
        <v>703575.47708799993</v>
      </c>
      <c r="D757" s="9">
        <v>0</v>
      </c>
      <c r="E757" s="7">
        <v>703575.47708799993</v>
      </c>
    </row>
    <row r="758" spans="1:5">
      <c r="A758">
        <v>98304</v>
      </c>
      <c r="B758" t="s">
        <v>765</v>
      </c>
      <c r="C758" s="33">
        <v>11360.349999999999</v>
      </c>
      <c r="D758" s="9">
        <v>5396.61</v>
      </c>
      <c r="E758" s="7">
        <v>16756.96</v>
      </c>
    </row>
    <row r="759" spans="1:5">
      <c r="A759">
        <v>98308</v>
      </c>
      <c r="B759" t="s">
        <v>766</v>
      </c>
      <c r="C759" s="33">
        <v>15878.280000000004</v>
      </c>
      <c r="D759" s="9">
        <v>0</v>
      </c>
      <c r="E759" s="7">
        <v>15878.280000000004</v>
      </c>
    </row>
    <row r="760" spans="1:5">
      <c r="A760">
        <v>98311</v>
      </c>
      <c r="B760" t="s">
        <v>767</v>
      </c>
      <c r="C760" s="33">
        <v>411728.97566400003</v>
      </c>
      <c r="D760" s="9">
        <v>0</v>
      </c>
      <c r="E760" s="7">
        <v>411728.97566400003</v>
      </c>
    </row>
    <row r="761" spans="1:5">
      <c r="A761">
        <v>98313</v>
      </c>
      <c r="B761" t="s">
        <v>768</v>
      </c>
      <c r="C761" s="33">
        <v>116414.71</v>
      </c>
      <c r="D761" s="9">
        <v>109498.81999999999</v>
      </c>
      <c r="E761" s="7">
        <v>225913.53</v>
      </c>
    </row>
    <row r="762" spans="1:5">
      <c r="A762">
        <v>98321</v>
      </c>
      <c r="B762" t="s">
        <v>769</v>
      </c>
      <c r="C762" s="33">
        <v>10685.909503999999</v>
      </c>
      <c r="D762" s="9">
        <v>0</v>
      </c>
      <c r="E762" s="7">
        <v>10685.909503999999</v>
      </c>
    </row>
    <row r="763" spans="1:5">
      <c r="A763">
        <v>98331</v>
      </c>
      <c r="B763" t="s">
        <v>770</v>
      </c>
      <c r="C763" s="33">
        <v>6017.7500000000009</v>
      </c>
      <c r="D763" s="9">
        <v>1353.31</v>
      </c>
      <c r="E763" s="7">
        <v>7371.0600000000013</v>
      </c>
    </row>
    <row r="764" spans="1:5">
      <c r="A764">
        <v>98401</v>
      </c>
      <c r="B764" t="s">
        <v>771</v>
      </c>
      <c r="C764" s="33">
        <v>1170225.730584</v>
      </c>
      <c r="D764" s="9">
        <v>0</v>
      </c>
      <c r="E764" s="7">
        <v>1170225.730584</v>
      </c>
    </row>
    <row r="765" spans="1:5">
      <c r="A765">
        <v>98411</v>
      </c>
      <c r="B765" t="s">
        <v>772</v>
      </c>
      <c r="C765" s="33">
        <v>769058.87199999997</v>
      </c>
      <c r="D765" s="9">
        <v>0</v>
      </c>
      <c r="E765" s="7">
        <v>769058.87199999997</v>
      </c>
    </row>
    <row r="766" spans="1:5">
      <c r="A766">
        <v>98417</v>
      </c>
      <c r="B766" t="s">
        <v>773</v>
      </c>
      <c r="C766" s="33">
        <v>10367.239999999998</v>
      </c>
      <c r="D766" s="9">
        <v>1891.6</v>
      </c>
      <c r="E766" s="7">
        <v>12258.839999999998</v>
      </c>
    </row>
    <row r="767" spans="1:5">
      <c r="A767">
        <v>98421</v>
      </c>
      <c r="B767" t="s">
        <v>774</v>
      </c>
      <c r="C767" s="33">
        <v>43711.487104</v>
      </c>
      <c r="D767" s="9">
        <v>0</v>
      </c>
      <c r="E767" s="7">
        <v>43711.487104</v>
      </c>
    </row>
    <row r="768" spans="1:5">
      <c r="A768">
        <v>98427</v>
      </c>
      <c r="B768" t="s">
        <v>775</v>
      </c>
      <c r="C768" s="33">
        <v>3046.8099999999995</v>
      </c>
      <c r="D768" s="9">
        <v>0</v>
      </c>
      <c r="E768" s="7">
        <v>3046.8099999999995</v>
      </c>
    </row>
    <row r="769" spans="1:5">
      <c r="A769">
        <v>98431</v>
      </c>
      <c r="B769" t="s">
        <v>776</v>
      </c>
      <c r="C769" s="33">
        <v>70137.754720000012</v>
      </c>
      <c r="D769" s="9">
        <v>0</v>
      </c>
      <c r="E769" s="7">
        <v>70137.754720000012</v>
      </c>
    </row>
    <row r="770" spans="1:5">
      <c r="A770">
        <v>98441</v>
      </c>
      <c r="B770" t="s">
        <v>777</v>
      </c>
      <c r="C770" s="33">
        <v>41794.095384</v>
      </c>
      <c r="D770" s="9">
        <v>0</v>
      </c>
      <c r="E770" s="7">
        <v>41794.095384</v>
      </c>
    </row>
    <row r="771" spans="1:5">
      <c r="A771">
        <v>98451</v>
      </c>
      <c r="B771" t="s">
        <v>778</v>
      </c>
      <c r="C771" s="33">
        <v>25143.489672000003</v>
      </c>
      <c r="D771" s="9">
        <v>0</v>
      </c>
      <c r="E771" s="7">
        <v>25143.489672000003</v>
      </c>
    </row>
    <row r="772" spans="1:5">
      <c r="A772">
        <v>98481</v>
      </c>
      <c r="B772" t="s">
        <v>779</v>
      </c>
      <c r="C772" s="33">
        <v>23918.710368</v>
      </c>
      <c r="D772" s="9">
        <v>0</v>
      </c>
      <c r="E772" s="7">
        <v>23918.710368</v>
      </c>
    </row>
    <row r="773" spans="1:5">
      <c r="A773">
        <v>98501</v>
      </c>
      <c r="B773" t="s">
        <v>780</v>
      </c>
      <c r="C773" s="33">
        <v>670157.54015200003</v>
      </c>
      <c r="D773" s="9">
        <v>0</v>
      </c>
      <c r="E773" s="7">
        <v>670157.54015200003</v>
      </c>
    </row>
    <row r="774" spans="1:5">
      <c r="A774">
        <v>98511</v>
      </c>
      <c r="B774" t="s">
        <v>781</v>
      </c>
      <c r="C774" s="33">
        <v>18916.405176</v>
      </c>
      <c r="D774" s="9">
        <v>0</v>
      </c>
      <c r="E774" s="7">
        <v>18916.405176</v>
      </c>
    </row>
    <row r="775" spans="1:5">
      <c r="A775">
        <v>98517</v>
      </c>
      <c r="B775" t="s">
        <v>782</v>
      </c>
      <c r="C775" s="33">
        <v>2316.09</v>
      </c>
      <c r="D775" s="9">
        <v>0</v>
      </c>
      <c r="E775" s="7">
        <v>2316.09</v>
      </c>
    </row>
    <row r="776" spans="1:5">
      <c r="A776">
        <v>98521</v>
      </c>
      <c r="B776" t="s">
        <v>783</v>
      </c>
      <c r="C776" s="33">
        <v>207262.49155199999</v>
      </c>
      <c r="D776" s="9">
        <v>0</v>
      </c>
      <c r="E776" s="7">
        <v>207262.49155199999</v>
      </c>
    </row>
    <row r="777" spans="1:5">
      <c r="A777">
        <v>98601</v>
      </c>
      <c r="B777" t="s">
        <v>784</v>
      </c>
      <c r="C777" s="33">
        <v>1348216.306696</v>
      </c>
      <c r="D777" s="9">
        <v>0</v>
      </c>
      <c r="E777" s="7">
        <v>1348216.306696</v>
      </c>
    </row>
    <row r="778" spans="1:5">
      <c r="A778">
        <v>98607</v>
      </c>
      <c r="B778" t="s">
        <v>785</v>
      </c>
      <c r="C778" s="33">
        <v>3286.79</v>
      </c>
      <c r="D778" s="9">
        <v>0</v>
      </c>
      <c r="E778" s="7">
        <v>3286.79</v>
      </c>
    </row>
    <row r="779" spans="1:5">
      <c r="A779">
        <v>98608</v>
      </c>
      <c r="B779" t="s">
        <v>786</v>
      </c>
      <c r="C779" s="33">
        <v>19080.91</v>
      </c>
      <c r="D779" s="9">
        <v>0</v>
      </c>
      <c r="E779" s="7">
        <v>19080.91</v>
      </c>
    </row>
    <row r="780" spans="1:5">
      <c r="A780">
        <v>98611</v>
      </c>
      <c r="B780" t="s">
        <v>787</v>
      </c>
      <c r="C780" s="33">
        <v>52432.55816</v>
      </c>
      <c r="D780" s="9">
        <v>0</v>
      </c>
      <c r="E780" s="7">
        <v>52432.55816</v>
      </c>
    </row>
    <row r="781" spans="1:5">
      <c r="A781">
        <v>98621</v>
      </c>
      <c r="B781" t="s">
        <v>788</v>
      </c>
      <c r="C781" s="33">
        <v>43884.426903999993</v>
      </c>
      <c r="D781" s="9">
        <v>0</v>
      </c>
      <c r="E781" s="7">
        <v>43884.426903999993</v>
      </c>
    </row>
    <row r="782" spans="1:5">
      <c r="A782">
        <v>98627</v>
      </c>
      <c r="B782" t="s">
        <v>789</v>
      </c>
      <c r="C782" s="33">
        <v>2287.8799999999997</v>
      </c>
      <c r="D782" s="9">
        <v>0</v>
      </c>
      <c r="E782" s="7">
        <v>2287.8799999999997</v>
      </c>
    </row>
    <row r="783" spans="1:5">
      <c r="A783">
        <v>98631</v>
      </c>
      <c r="B783" t="s">
        <v>790</v>
      </c>
      <c r="C783" s="33">
        <v>434225.3448720001</v>
      </c>
      <c r="D783" s="9">
        <v>0</v>
      </c>
      <c r="E783" s="7">
        <v>434225.3448720001</v>
      </c>
    </row>
    <row r="784" spans="1:5">
      <c r="A784">
        <v>98637</v>
      </c>
      <c r="B784" t="s">
        <v>791</v>
      </c>
      <c r="C784" s="33">
        <v>13381.4</v>
      </c>
      <c r="D784" s="9">
        <v>0</v>
      </c>
      <c r="E784" s="7">
        <v>13381.4</v>
      </c>
    </row>
    <row r="785" spans="1:5">
      <c r="A785">
        <v>98641</v>
      </c>
      <c r="B785" t="s">
        <v>792</v>
      </c>
      <c r="C785" s="33">
        <v>129194.33385599998</v>
      </c>
      <c r="D785" s="9">
        <v>0</v>
      </c>
      <c r="E785" s="7">
        <v>129194.33385599998</v>
      </c>
    </row>
    <row r="786" spans="1:5">
      <c r="A786">
        <v>98647</v>
      </c>
      <c r="B786" t="s">
        <v>793</v>
      </c>
      <c r="C786" s="33">
        <v>8523.07</v>
      </c>
      <c r="D786" s="9">
        <v>0</v>
      </c>
      <c r="E786" s="7">
        <v>8523.07</v>
      </c>
    </row>
    <row r="787" spans="1:5">
      <c r="A787">
        <v>98701</v>
      </c>
      <c r="B787" t="s">
        <v>794</v>
      </c>
      <c r="C787" s="33">
        <v>430925.46162400005</v>
      </c>
      <c r="D787" s="9">
        <v>0</v>
      </c>
      <c r="E787" s="7">
        <v>430925.46162400005</v>
      </c>
    </row>
    <row r="788" spans="1:5">
      <c r="A788">
        <v>98711</v>
      </c>
      <c r="B788" t="s">
        <v>795</v>
      </c>
      <c r="C788" s="33">
        <v>59743.937416000001</v>
      </c>
      <c r="D788" s="9">
        <v>0</v>
      </c>
      <c r="E788" s="7">
        <v>59743.937416000001</v>
      </c>
    </row>
    <row r="789" spans="1:5">
      <c r="A789">
        <v>98717</v>
      </c>
      <c r="B789" t="s">
        <v>796</v>
      </c>
      <c r="C789" s="33">
        <v>7632.41</v>
      </c>
      <c r="D789" s="9">
        <v>0</v>
      </c>
      <c r="E789" s="7">
        <v>7632.41</v>
      </c>
    </row>
    <row r="790" spans="1:5">
      <c r="A790">
        <v>98801</v>
      </c>
      <c r="B790" t="s">
        <v>797</v>
      </c>
      <c r="C790" s="33">
        <v>903437.71108799998</v>
      </c>
      <c r="D790" s="9">
        <v>0</v>
      </c>
      <c r="E790" s="7">
        <v>903437.71108799998</v>
      </c>
    </row>
    <row r="791" spans="1:5">
      <c r="A791">
        <v>98811</v>
      </c>
      <c r="B791" t="s">
        <v>798</v>
      </c>
      <c r="C791" s="33">
        <v>319007.50086400006</v>
      </c>
      <c r="D791" s="9">
        <v>0</v>
      </c>
      <c r="E791" s="7">
        <v>319007.50086400006</v>
      </c>
    </row>
    <row r="792" spans="1:5">
      <c r="A792">
        <v>98817</v>
      </c>
      <c r="B792" t="s">
        <v>799</v>
      </c>
      <c r="C792" s="33">
        <v>11647.79</v>
      </c>
      <c r="D792" s="9">
        <v>0</v>
      </c>
      <c r="E792" s="7">
        <v>11647.79</v>
      </c>
    </row>
    <row r="793" spans="1:5">
      <c r="A793">
        <v>98901</v>
      </c>
      <c r="B793" t="s">
        <v>800</v>
      </c>
      <c r="C793" s="33">
        <v>135364.70524000001</v>
      </c>
      <c r="D793" s="9">
        <v>0</v>
      </c>
      <c r="E793" s="7">
        <v>135364.70524000001</v>
      </c>
    </row>
    <row r="794" spans="1:5">
      <c r="A794">
        <v>98904</v>
      </c>
      <c r="B794" t="s">
        <v>801</v>
      </c>
      <c r="C794" s="33">
        <v>1050.24</v>
      </c>
      <c r="D794" s="9">
        <v>0</v>
      </c>
      <c r="E794" s="7">
        <v>1050.24</v>
      </c>
    </row>
    <row r="795" spans="1:5">
      <c r="A795">
        <v>98911</v>
      </c>
      <c r="B795" t="s">
        <v>802</v>
      </c>
      <c r="C795" s="33">
        <v>15788.049999999996</v>
      </c>
      <c r="D795" s="9">
        <v>0</v>
      </c>
      <c r="E795" s="7">
        <v>15788.049999999996</v>
      </c>
    </row>
    <row r="796" spans="1:5">
      <c r="A796">
        <v>99001</v>
      </c>
      <c r="B796" t="s">
        <v>803</v>
      </c>
      <c r="C796" s="33">
        <v>2811379.138392</v>
      </c>
      <c r="D796" s="9">
        <v>0</v>
      </c>
      <c r="E796" s="7">
        <v>2811379.138392</v>
      </c>
    </row>
    <row r="797" spans="1:5">
      <c r="A797">
        <v>99011</v>
      </c>
      <c r="B797" t="s">
        <v>804</v>
      </c>
      <c r="C797" s="33">
        <v>1604437.3171679999</v>
      </c>
      <c r="D797" s="9">
        <v>0</v>
      </c>
      <c r="E797" s="7">
        <v>1604437.3171679999</v>
      </c>
    </row>
    <row r="798" spans="1:5">
      <c r="A798">
        <v>99013</v>
      </c>
      <c r="B798" t="s">
        <v>805</v>
      </c>
      <c r="C798" s="33">
        <v>27660.699999999997</v>
      </c>
      <c r="D798" s="9">
        <v>0</v>
      </c>
      <c r="E798" s="7">
        <v>27660.699999999997</v>
      </c>
    </row>
    <row r="799" spans="1:5">
      <c r="A799">
        <v>99017</v>
      </c>
      <c r="B799" t="s">
        <v>806</v>
      </c>
      <c r="C799" s="33">
        <v>15139.91</v>
      </c>
      <c r="D799" s="9">
        <v>0</v>
      </c>
      <c r="E799" s="7">
        <v>15139.91</v>
      </c>
    </row>
    <row r="800" spans="1:5">
      <c r="A800">
        <v>99021</v>
      </c>
      <c r="B800" t="s">
        <v>807</v>
      </c>
      <c r="C800" s="33">
        <v>53622.861360000003</v>
      </c>
      <c r="D800" s="9">
        <v>0</v>
      </c>
      <c r="E800" s="7">
        <v>53622.861360000003</v>
      </c>
    </row>
    <row r="801" spans="1:5">
      <c r="A801">
        <v>99022</v>
      </c>
      <c r="B801" t="s">
        <v>808</v>
      </c>
      <c r="C801" s="33">
        <v>6152.3799999999974</v>
      </c>
      <c r="D801" s="9">
        <v>4090.0299999999988</v>
      </c>
      <c r="E801" s="7">
        <v>10242.409999999996</v>
      </c>
    </row>
    <row r="802" spans="1:5">
      <c r="A802">
        <v>99031</v>
      </c>
      <c r="B802" t="s">
        <v>809</v>
      </c>
      <c r="C802" s="33">
        <v>44941.302144000001</v>
      </c>
      <c r="D802" s="9">
        <v>0</v>
      </c>
      <c r="E802" s="7">
        <v>44941.302144000001</v>
      </c>
    </row>
    <row r="803" spans="1:5">
      <c r="A803">
        <v>99041</v>
      </c>
      <c r="B803" t="s">
        <v>810</v>
      </c>
      <c r="C803" s="33">
        <v>163236.18205600002</v>
      </c>
      <c r="D803" s="9">
        <v>0</v>
      </c>
      <c r="E803" s="7">
        <v>163236.18205600002</v>
      </c>
    </row>
    <row r="804" spans="1:5">
      <c r="A804">
        <v>99047</v>
      </c>
      <c r="B804" t="s">
        <v>811</v>
      </c>
      <c r="C804" s="33">
        <v>8949.98</v>
      </c>
      <c r="D804" s="9">
        <v>0</v>
      </c>
      <c r="E804" s="7">
        <v>8949.98</v>
      </c>
    </row>
    <row r="805" spans="1:5">
      <c r="A805">
        <v>99051</v>
      </c>
      <c r="B805" t="s">
        <v>812</v>
      </c>
      <c r="C805" s="33">
        <v>107186.19</v>
      </c>
      <c r="D805" s="9">
        <v>0</v>
      </c>
      <c r="E805" s="7">
        <v>107186.19</v>
      </c>
    </row>
    <row r="806" spans="1:5">
      <c r="A806">
        <v>99061</v>
      </c>
      <c r="B806" t="s">
        <v>813</v>
      </c>
      <c r="C806" s="33">
        <v>2886.5500000000006</v>
      </c>
      <c r="D806" s="9">
        <v>2412.9400000000005</v>
      </c>
      <c r="E806" s="7">
        <v>5299.4900000000016</v>
      </c>
    </row>
    <row r="807" spans="1:5">
      <c r="A807">
        <v>99071</v>
      </c>
      <c r="B807" t="s">
        <v>814</v>
      </c>
      <c r="C807" s="33">
        <v>13753.099999999999</v>
      </c>
      <c r="D807" s="9">
        <v>5855.19</v>
      </c>
      <c r="E807" s="7">
        <v>19608.289999999997</v>
      </c>
    </row>
    <row r="808" spans="1:5">
      <c r="A808">
        <v>99081</v>
      </c>
      <c r="B808" t="s">
        <v>815</v>
      </c>
      <c r="C808" s="33">
        <v>8061.4799999999987</v>
      </c>
      <c r="D808" s="9">
        <v>1584.9099999999996</v>
      </c>
      <c r="E808" s="7">
        <v>9646.3899999999976</v>
      </c>
    </row>
    <row r="809" spans="1:5">
      <c r="A809">
        <v>99091</v>
      </c>
      <c r="B809" t="s">
        <v>816</v>
      </c>
      <c r="C809" s="33">
        <v>4640.62</v>
      </c>
      <c r="D809" s="9">
        <v>39.379999999999995</v>
      </c>
      <c r="E809" s="7">
        <v>4680</v>
      </c>
    </row>
    <row r="810" spans="1:5">
      <c r="A810">
        <v>99101</v>
      </c>
      <c r="B810" t="s">
        <v>817</v>
      </c>
      <c r="C810" s="33">
        <v>813633.4346080001</v>
      </c>
      <c r="D810" s="9">
        <v>0</v>
      </c>
      <c r="E810" s="7">
        <v>813633.4346080001</v>
      </c>
    </row>
    <row r="811" spans="1:5">
      <c r="A811">
        <v>99104</v>
      </c>
      <c r="B811" t="s">
        <v>818</v>
      </c>
      <c r="C811" s="33">
        <v>17941.870000000003</v>
      </c>
      <c r="D811" s="9">
        <v>0</v>
      </c>
      <c r="E811" s="7">
        <v>17941.870000000003</v>
      </c>
    </row>
    <row r="812" spans="1:5">
      <c r="A812">
        <v>99109</v>
      </c>
      <c r="B812" t="s">
        <v>819</v>
      </c>
      <c r="C812" s="33">
        <v>48773.289999999994</v>
      </c>
      <c r="D812" s="9">
        <v>0</v>
      </c>
      <c r="E812" s="7">
        <v>48773.289999999994</v>
      </c>
    </row>
    <row r="813" spans="1:5">
      <c r="A813">
        <v>99110</v>
      </c>
      <c r="B813" t="s">
        <v>820</v>
      </c>
      <c r="C813" s="33">
        <v>87324.780000000013</v>
      </c>
      <c r="D813" s="9">
        <v>0</v>
      </c>
      <c r="E813" s="7">
        <v>87324.780000000013</v>
      </c>
    </row>
    <row r="814" spans="1:5">
      <c r="A814">
        <v>99111</v>
      </c>
      <c r="B814" t="s">
        <v>821</v>
      </c>
      <c r="C814" s="33">
        <v>514588.73347199993</v>
      </c>
      <c r="D814" s="9">
        <v>0</v>
      </c>
      <c r="E814" s="7">
        <v>514588.73347199993</v>
      </c>
    </row>
    <row r="815" spans="1:5">
      <c r="A815">
        <v>99201</v>
      </c>
      <c r="B815" t="s">
        <v>822</v>
      </c>
      <c r="C815" s="33">
        <v>12228224.853256</v>
      </c>
      <c r="D815" s="9">
        <v>0</v>
      </c>
      <c r="E815" s="7">
        <v>12228224.853256</v>
      </c>
    </row>
    <row r="816" spans="1:5">
      <c r="A816">
        <v>99202</v>
      </c>
      <c r="B816" t="s">
        <v>823</v>
      </c>
      <c r="C816" s="33">
        <v>869383.5665999999</v>
      </c>
      <c r="D816" s="9">
        <v>0</v>
      </c>
      <c r="E816" s="7">
        <v>869383.5665999999</v>
      </c>
    </row>
    <row r="817" spans="1:5">
      <c r="A817">
        <v>99203</v>
      </c>
      <c r="B817" t="s">
        <v>824</v>
      </c>
      <c r="C817" s="33">
        <v>75357.704855999997</v>
      </c>
      <c r="D817" s="9">
        <v>0</v>
      </c>
      <c r="E817" s="7">
        <v>75357.704855999997</v>
      </c>
    </row>
    <row r="818" spans="1:5">
      <c r="A818">
        <v>99204</v>
      </c>
      <c r="B818" t="s">
        <v>825</v>
      </c>
      <c r="C818" s="33">
        <v>300181.63078399992</v>
      </c>
      <c r="D818" s="9">
        <v>0</v>
      </c>
      <c r="E818" s="7">
        <v>300181.63078399992</v>
      </c>
    </row>
    <row r="819" spans="1:5">
      <c r="A819">
        <v>99206</v>
      </c>
      <c r="B819" t="s">
        <v>826</v>
      </c>
      <c r="C819" s="33">
        <v>627966.88632799999</v>
      </c>
      <c r="D819" s="9">
        <v>472238.07000000007</v>
      </c>
      <c r="E819" s="7">
        <v>1100204.9563279999</v>
      </c>
    </row>
    <row r="820" spans="1:5">
      <c r="A820">
        <v>99207</v>
      </c>
      <c r="B820" t="s">
        <v>827</v>
      </c>
      <c r="C820" s="33">
        <v>73157.859999999986</v>
      </c>
      <c r="D820" s="9">
        <v>58050.21</v>
      </c>
      <c r="E820" s="7">
        <v>131208.06999999998</v>
      </c>
    </row>
    <row r="821" spans="1:5">
      <c r="A821">
        <v>99208</v>
      </c>
      <c r="B821" t="s">
        <v>828</v>
      </c>
      <c r="C821" s="33">
        <v>46750.83</v>
      </c>
      <c r="D821" s="9">
        <v>0</v>
      </c>
      <c r="E821" s="7">
        <v>46750.83</v>
      </c>
    </row>
    <row r="822" spans="1:5">
      <c r="A822">
        <v>99210</v>
      </c>
      <c r="B822" t="s">
        <v>829</v>
      </c>
      <c r="C822" s="33">
        <v>735376.53999999992</v>
      </c>
      <c r="D822" s="9">
        <v>0</v>
      </c>
      <c r="E822" s="7">
        <v>735376.53999999992</v>
      </c>
    </row>
    <row r="823" spans="1:5">
      <c r="A823">
        <v>99211</v>
      </c>
      <c r="B823" t="s">
        <v>830</v>
      </c>
      <c r="C823" s="33">
        <v>13845221.36128</v>
      </c>
      <c r="D823" s="9">
        <v>0</v>
      </c>
      <c r="E823" s="7">
        <v>13845221.36128</v>
      </c>
    </row>
    <row r="824" spans="1:5">
      <c r="A824">
        <v>99212</v>
      </c>
      <c r="B824" t="s">
        <v>831</v>
      </c>
      <c r="C824" s="33">
        <v>27177.559999999998</v>
      </c>
      <c r="D824" s="9">
        <v>0</v>
      </c>
      <c r="E824" s="7">
        <v>27177.559999999998</v>
      </c>
    </row>
    <row r="825" spans="1:5">
      <c r="A825">
        <v>99213</v>
      </c>
      <c r="B825" t="s">
        <v>832</v>
      </c>
      <c r="C825" s="33">
        <v>362600.52</v>
      </c>
      <c r="D825" s="9">
        <v>0</v>
      </c>
      <c r="E825" s="7">
        <v>362600.52</v>
      </c>
    </row>
    <row r="826" spans="1:5">
      <c r="A826">
        <v>99218</v>
      </c>
      <c r="B826" t="s">
        <v>833</v>
      </c>
      <c r="C826" s="33">
        <v>1193481.3730639999</v>
      </c>
      <c r="D826" s="9">
        <v>0</v>
      </c>
      <c r="E826" s="7">
        <v>1193481.3730639999</v>
      </c>
    </row>
    <row r="827" spans="1:5">
      <c r="A827">
        <v>99221</v>
      </c>
      <c r="B827" t="s">
        <v>834</v>
      </c>
      <c r="C827" s="33">
        <v>4784705.3954799995</v>
      </c>
      <c r="D827" s="9">
        <v>0</v>
      </c>
      <c r="E827" s="7">
        <v>4784705.3954799995</v>
      </c>
    </row>
    <row r="828" spans="1:5">
      <c r="A828">
        <v>99222</v>
      </c>
      <c r="B828" t="s">
        <v>835</v>
      </c>
      <c r="C828" s="33">
        <v>10001.209999999999</v>
      </c>
      <c r="D828" s="9">
        <v>113.22</v>
      </c>
      <c r="E828" s="7">
        <v>10114.429999999998</v>
      </c>
    </row>
    <row r="829" spans="1:5">
      <c r="A829">
        <v>99231</v>
      </c>
      <c r="B829" t="s">
        <v>836</v>
      </c>
      <c r="C829" s="33">
        <v>129420.751288</v>
      </c>
      <c r="D829" s="9">
        <v>0</v>
      </c>
      <c r="E829" s="7">
        <v>129420.751288</v>
      </c>
    </row>
    <row r="830" spans="1:5">
      <c r="A830">
        <v>99241</v>
      </c>
      <c r="B830" t="s">
        <v>837</v>
      </c>
      <c r="C830" s="33">
        <v>203827.42498400004</v>
      </c>
      <c r="D830" s="9">
        <v>0</v>
      </c>
      <c r="E830" s="7">
        <v>203827.42498400004</v>
      </c>
    </row>
    <row r="831" spans="1:5">
      <c r="A831">
        <v>99251</v>
      </c>
      <c r="B831" t="s">
        <v>838</v>
      </c>
      <c r="C831" s="33">
        <v>648963.73036799999</v>
      </c>
      <c r="D831" s="9">
        <v>0</v>
      </c>
      <c r="E831" s="7">
        <v>648963.73036799999</v>
      </c>
    </row>
    <row r="832" spans="1:5">
      <c r="A832">
        <v>99252</v>
      </c>
      <c r="B832" t="s">
        <v>839</v>
      </c>
      <c r="C832" s="33">
        <v>157921.16</v>
      </c>
      <c r="D832" s="9">
        <v>0</v>
      </c>
      <c r="E832" s="7">
        <v>157921.16</v>
      </c>
    </row>
    <row r="833" spans="1:5">
      <c r="A833">
        <v>99261</v>
      </c>
      <c r="B833" t="s">
        <v>840</v>
      </c>
      <c r="C833" s="33">
        <v>582279.33307199995</v>
      </c>
      <c r="D833" s="9">
        <v>0</v>
      </c>
      <c r="E833" s="7">
        <v>582279.33307199995</v>
      </c>
    </row>
    <row r="834" spans="1:5">
      <c r="A834">
        <v>99271</v>
      </c>
      <c r="B834" t="s">
        <v>841</v>
      </c>
      <c r="C834" s="33">
        <v>1380485.0901040002</v>
      </c>
      <c r="D834" s="9">
        <v>0</v>
      </c>
      <c r="E834" s="7">
        <v>1380485.0901040002</v>
      </c>
    </row>
    <row r="835" spans="1:5">
      <c r="A835">
        <v>99281</v>
      </c>
      <c r="B835" t="s">
        <v>842</v>
      </c>
      <c r="C835" s="33">
        <v>858441.69731199997</v>
      </c>
      <c r="D835" s="9">
        <v>0</v>
      </c>
      <c r="E835" s="7">
        <v>858441.69731199997</v>
      </c>
    </row>
    <row r="836" spans="1:5">
      <c r="A836">
        <v>99291</v>
      </c>
      <c r="B836" t="s">
        <v>843</v>
      </c>
      <c r="C836" s="33">
        <v>271431.06099200004</v>
      </c>
      <c r="D836" s="9">
        <v>0</v>
      </c>
      <c r="E836" s="7">
        <v>271431.06099200004</v>
      </c>
    </row>
    <row r="837" spans="1:5">
      <c r="A837">
        <v>99301</v>
      </c>
      <c r="B837" t="s">
        <v>844</v>
      </c>
      <c r="C837" s="33">
        <v>713108.84157600009</v>
      </c>
      <c r="D837" s="9">
        <v>0</v>
      </c>
      <c r="E837" s="7">
        <v>713108.84157600009</v>
      </c>
    </row>
    <row r="838" spans="1:5">
      <c r="A838">
        <v>99304</v>
      </c>
      <c r="B838" t="s">
        <v>845</v>
      </c>
      <c r="C838" s="33">
        <v>6398.380000000001</v>
      </c>
      <c r="D838" s="9">
        <v>0</v>
      </c>
      <c r="E838" s="7">
        <v>6398.380000000001</v>
      </c>
    </row>
    <row r="839" spans="1:5">
      <c r="A839">
        <v>99311</v>
      </c>
      <c r="B839" t="s">
        <v>846</v>
      </c>
      <c r="C839" s="33">
        <v>19651.508296</v>
      </c>
      <c r="D839" s="9">
        <v>0</v>
      </c>
      <c r="E839" s="7">
        <v>19651.508296</v>
      </c>
    </row>
    <row r="840" spans="1:5">
      <c r="A840">
        <v>99321</v>
      </c>
      <c r="B840" t="s">
        <v>847</v>
      </c>
      <c r="C840" s="33">
        <v>28941.202064000005</v>
      </c>
      <c r="D840" s="9">
        <v>27875.420000000002</v>
      </c>
      <c r="E840" s="7">
        <v>56816.62206400001</v>
      </c>
    </row>
    <row r="841" spans="1:5">
      <c r="A841">
        <v>99401</v>
      </c>
      <c r="B841" t="s">
        <v>848</v>
      </c>
      <c r="C841" s="33">
        <v>400833.96234400006</v>
      </c>
      <c r="D841" s="9">
        <v>0</v>
      </c>
      <c r="E841" s="7">
        <v>400833.96234400006</v>
      </c>
    </row>
    <row r="842" spans="1:5">
      <c r="A842">
        <v>99404</v>
      </c>
      <c r="B842" t="s">
        <v>849</v>
      </c>
      <c r="C842" s="33">
        <v>4967.16</v>
      </c>
      <c r="D842" s="9">
        <v>0</v>
      </c>
      <c r="E842" s="7">
        <v>4967.16</v>
      </c>
    </row>
    <row r="843" spans="1:5">
      <c r="A843">
        <v>99405</v>
      </c>
      <c r="B843" t="s">
        <v>850</v>
      </c>
      <c r="C843" s="33">
        <v>33001.300000000003</v>
      </c>
      <c r="D843" s="9">
        <v>0</v>
      </c>
      <c r="E843" s="7">
        <v>33001.300000000003</v>
      </c>
    </row>
    <row r="844" spans="1:5">
      <c r="A844">
        <v>99411</v>
      </c>
      <c r="B844" t="s">
        <v>851</v>
      </c>
      <c r="C844" s="33">
        <v>57316.584464000007</v>
      </c>
      <c r="D844" s="9">
        <v>0</v>
      </c>
      <c r="E844" s="7">
        <v>57316.584464000007</v>
      </c>
    </row>
    <row r="845" spans="1:5">
      <c r="A845">
        <v>99413</v>
      </c>
      <c r="B845" t="s">
        <v>852</v>
      </c>
      <c r="C845" s="33">
        <v>19304.36</v>
      </c>
      <c r="D845" s="9">
        <v>0</v>
      </c>
      <c r="E845" s="7">
        <v>19304.36</v>
      </c>
    </row>
    <row r="846" spans="1:5">
      <c r="A846">
        <v>99421</v>
      </c>
      <c r="B846" t="s">
        <v>853</v>
      </c>
      <c r="C846" s="33">
        <v>9469.142256000001</v>
      </c>
      <c r="D846" s="9">
        <v>0</v>
      </c>
      <c r="E846" s="7">
        <v>9469.142256000001</v>
      </c>
    </row>
    <row r="847" spans="1:5">
      <c r="A847">
        <v>99431</v>
      </c>
      <c r="B847" t="s">
        <v>854</v>
      </c>
      <c r="C847" s="33">
        <v>6548.3500000000013</v>
      </c>
      <c r="D847" s="9">
        <v>0</v>
      </c>
      <c r="E847" s="7">
        <v>6548.3500000000013</v>
      </c>
    </row>
    <row r="848" spans="1:5">
      <c r="A848">
        <v>99501</v>
      </c>
      <c r="B848" t="s">
        <v>855</v>
      </c>
      <c r="C848" s="33">
        <v>738195.8538080001</v>
      </c>
      <c r="D848" s="9">
        <v>0</v>
      </c>
      <c r="E848" s="7">
        <v>738195.8538080001</v>
      </c>
    </row>
    <row r="849" spans="1:5">
      <c r="A849">
        <v>99502</v>
      </c>
      <c r="B849" t="s">
        <v>856</v>
      </c>
      <c r="C849" s="33">
        <v>69026.210000000006</v>
      </c>
      <c r="D849" s="9">
        <v>48621.63</v>
      </c>
      <c r="E849" s="7">
        <v>117647.84</v>
      </c>
    </row>
    <row r="850" spans="1:5">
      <c r="A850">
        <v>99508</v>
      </c>
      <c r="B850" t="s">
        <v>857</v>
      </c>
      <c r="C850" s="33">
        <v>7122.9500000000016</v>
      </c>
      <c r="D850" s="9">
        <v>1309.7099999999998</v>
      </c>
      <c r="E850" s="7">
        <v>8432.6600000000017</v>
      </c>
    </row>
    <row r="851" spans="1:5">
      <c r="A851">
        <v>99509</v>
      </c>
      <c r="B851" t="s">
        <v>858</v>
      </c>
      <c r="C851" s="33">
        <v>9281.02</v>
      </c>
      <c r="D851" s="9">
        <v>0</v>
      </c>
      <c r="E851" s="7">
        <v>9281.02</v>
      </c>
    </row>
    <row r="852" spans="1:5">
      <c r="A852">
        <v>99511</v>
      </c>
      <c r="B852" t="s">
        <v>859</v>
      </c>
      <c r="C852" s="33">
        <v>500676.74449600006</v>
      </c>
      <c r="D852" s="9">
        <v>0</v>
      </c>
      <c r="E852" s="7">
        <v>500676.74449600006</v>
      </c>
    </row>
    <row r="853" spans="1:5">
      <c r="A853">
        <v>99521</v>
      </c>
      <c r="B853" t="s">
        <v>860</v>
      </c>
      <c r="C853" s="33">
        <v>131627.894952</v>
      </c>
      <c r="D853" s="9">
        <v>0</v>
      </c>
      <c r="E853" s="7">
        <v>131627.894952</v>
      </c>
    </row>
    <row r="854" spans="1:5">
      <c r="A854">
        <v>99527</v>
      </c>
      <c r="B854" t="s">
        <v>861</v>
      </c>
      <c r="C854" s="33">
        <v>5351.55</v>
      </c>
      <c r="D854" s="9">
        <v>0</v>
      </c>
      <c r="E854" s="7">
        <v>5351.55</v>
      </c>
    </row>
    <row r="855" spans="1:5">
      <c r="A855">
        <v>99531</v>
      </c>
      <c r="B855" t="s">
        <v>862</v>
      </c>
      <c r="C855" s="33">
        <v>38381.471367999999</v>
      </c>
      <c r="D855" s="9">
        <v>26664.839999999997</v>
      </c>
      <c r="E855" s="7">
        <v>65046.311367999995</v>
      </c>
    </row>
    <row r="856" spans="1:5">
      <c r="A856">
        <v>99601</v>
      </c>
      <c r="B856" t="s">
        <v>863</v>
      </c>
      <c r="C856" s="33">
        <v>2090883.012256</v>
      </c>
      <c r="D856" s="9">
        <v>0</v>
      </c>
      <c r="E856" s="7">
        <v>2090883.012256</v>
      </c>
    </row>
    <row r="857" spans="1:5">
      <c r="A857">
        <v>99602</v>
      </c>
      <c r="B857" t="s">
        <v>864</v>
      </c>
      <c r="C857" s="33">
        <v>20827.519999999997</v>
      </c>
      <c r="D857" s="9">
        <v>0</v>
      </c>
      <c r="E857" s="7">
        <v>20827.519999999997</v>
      </c>
    </row>
    <row r="858" spans="1:5">
      <c r="A858">
        <v>99603</v>
      </c>
      <c r="B858" t="s">
        <v>865</v>
      </c>
      <c r="C858" s="33">
        <v>69161.860000000015</v>
      </c>
      <c r="D858" s="9">
        <v>71020.229999999981</v>
      </c>
      <c r="E858" s="7">
        <v>140182.09</v>
      </c>
    </row>
    <row r="859" spans="1:5">
      <c r="A859">
        <v>99604</v>
      </c>
      <c r="B859" t="s">
        <v>866</v>
      </c>
      <c r="C859" s="33">
        <v>43361.5</v>
      </c>
      <c r="D859" s="9">
        <v>0</v>
      </c>
      <c r="E859" s="7">
        <v>43361.5</v>
      </c>
    </row>
    <row r="860" spans="1:5">
      <c r="A860">
        <v>99609</v>
      </c>
      <c r="B860" t="s">
        <v>867</v>
      </c>
      <c r="C860" s="33">
        <v>8535.64</v>
      </c>
      <c r="D860" s="9">
        <v>0</v>
      </c>
      <c r="E860" s="7">
        <v>8535.64</v>
      </c>
    </row>
    <row r="861" spans="1:5">
      <c r="A861">
        <v>99610</v>
      </c>
      <c r="B861" t="s">
        <v>868</v>
      </c>
      <c r="C861" s="33">
        <v>72183.460000000006</v>
      </c>
      <c r="D861" s="9">
        <v>0</v>
      </c>
      <c r="E861" s="7">
        <v>72183.460000000006</v>
      </c>
    </row>
    <row r="862" spans="1:5">
      <c r="A862">
        <v>99611</v>
      </c>
      <c r="B862" t="s">
        <v>869</v>
      </c>
      <c r="C862" s="33">
        <v>1336240.9534</v>
      </c>
      <c r="D862" s="9">
        <v>0</v>
      </c>
      <c r="E862" s="7">
        <v>1336240.9534</v>
      </c>
    </row>
    <row r="863" spans="1:5">
      <c r="A863">
        <v>99613</v>
      </c>
      <c r="B863" t="s">
        <v>870</v>
      </c>
      <c r="C863" s="33">
        <v>158282.1</v>
      </c>
      <c r="D863" s="9">
        <v>174401.1</v>
      </c>
      <c r="E863" s="7">
        <v>332683.2</v>
      </c>
    </row>
    <row r="864" spans="1:5">
      <c r="A864">
        <v>99621</v>
      </c>
      <c r="B864" t="s">
        <v>871</v>
      </c>
      <c r="C864" s="33">
        <v>120771.33560800001</v>
      </c>
      <c r="D864" s="9">
        <v>0</v>
      </c>
      <c r="E864" s="7">
        <v>120771.33560800001</v>
      </c>
    </row>
    <row r="865" spans="1:5">
      <c r="A865">
        <v>99623</v>
      </c>
      <c r="B865" t="s">
        <v>872</v>
      </c>
      <c r="C865" s="33">
        <v>6734.67</v>
      </c>
      <c r="D865" s="9">
        <v>0</v>
      </c>
      <c r="E865" s="7">
        <v>6734.67</v>
      </c>
    </row>
    <row r="866" spans="1:5">
      <c r="A866">
        <v>99631</v>
      </c>
      <c r="B866" t="s">
        <v>873</v>
      </c>
      <c r="C866" s="33">
        <v>36797.625720000004</v>
      </c>
      <c r="D866" s="9">
        <v>0</v>
      </c>
      <c r="E866" s="7">
        <v>36797.625720000004</v>
      </c>
    </row>
    <row r="867" spans="1:5">
      <c r="A867">
        <v>99651</v>
      </c>
      <c r="B867" t="s">
        <v>874</v>
      </c>
      <c r="C867" s="33">
        <v>20925.233055999997</v>
      </c>
      <c r="D867" s="9">
        <v>9436.4600000000009</v>
      </c>
      <c r="E867" s="7">
        <v>30361.693055999996</v>
      </c>
    </row>
    <row r="868" spans="1:5">
      <c r="A868">
        <v>99661</v>
      </c>
      <c r="B868" t="s">
        <v>875</v>
      </c>
      <c r="C868" s="33">
        <v>18522.045824000001</v>
      </c>
      <c r="D868" s="9">
        <v>18321.800000000003</v>
      </c>
      <c r="E868" s="7">
        <v>36843.845824000004</v>
      </c>
    </row>
    <row r="869" spans="1:5">
      <c r="A869">
        <v>99701</v>
      </c>
      <c r="B869" t="s">
        <v>876</v>
      </c>
      <c r="C869" s="33">
        <v>1094518.4931200002</v>
      </c>
      <c r="D869" s="9">
        <v>0</v>
      </c>
      <c r="E869" s="7">
        <v>1094518.4931200002</v>
      </c>
    </row>
    <row r="870" spans="1:5">
      <c r="A870">
        <v>99705</v>
      </c>
      <c r="B870" t="s">
        <v>877</v>
      </c>
      <c r="C870" s="33">
        <v>78463.510000000009</v>
      </c>
      <c r="D870" s="9">
        <v>0</v>
      </c>
      <c r="E870" s="7">
        <v>78463.510000000009</v>
      </c>
    </row>
    <row r="871" spans="1:5">
      <c r="A871">
        <v>99711</v>
      </c>
      <c r="B871" t="s">
        <v>878</v>
      </c>
      <c r="C871" s="33">
        <v>189234.74262400001</v>
      </c>
      <c r="D871" s="9">
        <v>0</v>
      </c>
      <c r="E871" s="7">
        <v>189234.74262400001</v>
      </c>
    </row>
    <row r="872" spans="1:5">
      <c r="A872">
        <v>99717</v>
      </c>
      <c r="B872" t="s">
        <v>879</v>
      </c>
      <c r="C872" s="33">
        <v>7883.2800000000025</v>
      </c>
      <c r="D872" s="9">
        <v>0</v>
      </c>
      <c r="E872" s="7">
        <v>7883.2800000000025</v>
      </c>
    </row>
    <row r="873" spans="1:5">
      <c r="A873">
        <v>99721</v>
      </c>
      <c r="B873" t="s">
        <v>880</v>
      </c>
      <c r="C873" s="33">
        <v>204963.09726400004</v>
      </c>
      <c r="D873" s="9">
        <v>0</v>
      </c>
      <c r="E873" s="7">
        <v>204963.09726400004</v>
      </c>
    </row>
    <row r="874" spans="1:5">
      <c r="A874">
        <v>99727</v>
      </c>
      <c r="B874" t="s">
        <v>881</v>
      </c>
      <c r="C874" s="33">
        <v>11158.46</v>
      </c>
      <c r="D874" s="9">
        <v>28377.560000000005</v>
      </c>
      <c r="E874" s="7">
        <v>39536.020000000004</v>
      </c>
    </row>
    <row r="875" spans="1:5">
      <c r="A875">
        <v>99801</v>
      </c>
      <c r="B875" t="s">
        <v>882</v>
      </c>
      <c r="C875" s="33">
        <v>2046767.2589200002</v>
      </c>
      <c r="D875" s="9">
        <v>0</v>
      </c>
      <c r="E875" s="7">
        <v>2046767.2589200002</v>
      </c>
    </row>
    <row r="876" spans="1:5">
      <c r="A876">
        <v>99802</v>
      </c>
      <c r="B876" t="s">
        <v>883</v>
      </c>
      <c r="C876" s="33">
        <v>3848.7200000000007</v>
      </c>
      <c r="D876" s="9">
        <v>0</v>
      </c>
      <c r="E876" s="7">
        <v>3848.7200000000007</v>
      </c>
    </row>
    <row r="877" spans="1:5">
      <c r="A877">
        <v>99804</v>
      </c>
      <c r="B877" t="s">
        <v>884</v>
      </c>
      <c r="C877" s="33">
        <v>37074.39</v>
      </c>
      <c r="D877" s="9">
        <v>0</v>
      </c>
      <c r="E877" s="7">
        <v>37074.39</v>
      </c>
    </row>
    <row r="878" spans="1:5">
      <c r="A878">
        <v>99811</v>
      </c>
      <c r="B878" t="s">
        <v>885</v>
      </c>
      <c r="C878" s="33">
        <v>2566343.9839440002</v>
      </c>
      <c r="D878" s="9">
        <v>0</v>
      </c>
      <c r="E878" s="7">
        <v>2566343.9839440002</v>
      </c>
    </row>
    <row r="879" spans="1:5">
      <c r="A879">
        <v>99812</v>
      </c>
      <c r="B879" t="s">
        <v>886</v>
      </c>
      <c r="C879" s="33">
        <v>17089.160000000003</v>
      </c>
      <c r="D879" s="9">
        <v>0</v>
      </c>
      <c r="E879" s="7">
        <v>17089.160000000003</v>
      </c>
    </row>
    <row r="880" spans="1:5">
      <c r="A880">
        <v>99818</v>
      </c>
      <c r="B880" t="s">
        <v>887</v>
      </c>
      <c r="C880" s="33">
        <v>17989.34</v>
      </c>
      <c r="D880" s="9">
        <v>7226.27</v>
      </c>
      <c r="E880" s="7">
        <v>25215.61</v>
      </c>
    </row>
    <row r="881" spans="1:6">
      <c r="A881">
        <v>99821</v>
      </c>
      <c r="B881" t="s">
        <v>888</v>
      </c>
      <c r="C881" s="33">
        <v>44783.567567999999</v>
      </c>
      <c r="D881" s="9">
        <v>0</v>
      </c>
      <c r="E881" s="7">
        <v>44783.567567999999</v>
      </c>
    </row>
    <row r="882" spans="1:6">
      <c r="A882">
        <v>99831</v>
      </c>
      <c r="B882" t="s">
        <v>889</v>
      </c>
      <c r="C882" s="33">
        <v>24267.688904000002</v>
      </c>
      <c r="D882" s="9">
        <v>0</v>
      </c>
      <c r="E882" s="7">
        <v>24267.688904000002</v>
      </c>
    </row>
    <row r="883" spans="1:6">
      <c r="A883">
        <v>99841</v>
      </c>
      <c r="B883" t="s">
        <v>890</v>
      </c>
      <c r="C883" s="33">
        <v>19072.93</v>
      </c>
      <c r="D883" s="9">
        <v>0</v>
      </c>
      <c r="E883" s="7">
        <v>19072.93</v>
      </c>
    </row>
    <row r="884" spans="1:6">
      <c r="A884">
        <v>99851</v>
      </c>
      <c r="B884" t="s">
        <v>891</v>
      </c>
      <c r="C884" s="33">
        <v>5245.9899999999989</v>
      </c>
      <c r="D884" s="9">
        <v>0</v>
      </c>
      <c r="E884" s="7">
        <v>5245.9899999999989</v>
      </c>
    </row>
    <row r="885" spans="1:6">
      <c r="A885">
        <v>99901</v>
      </c>
      <c r="B885" t="s">
        <v>892</v>
      </c>
      <c r="C885" s="33">
        <v>635940.16762400011</v>
      </c>
      <c r="D885" s="9">
        <v>0</v>
      </c>
      <c r="E885" s="7">
        <v>635940.16762400011</v>
      </c>
    </row>
    <row r="886" spans="1:6">
      <c r="A886">
        <v>99911</v>
      </c>
      <c r="B886" t="s">
        <v>893</v>
      </c>
      <c r="C886" s="33">
        <v>118636.33794400001</v>
      </c>
      <c r="D886" s="9">
        <v>0</v>
      </c>
      <c r="E886" s="7">
        <v>118636.33794400001</v>
      </c>
    </row>
    <row r="887" spans="1:6">
      <c r="A887">
        <v>99921</v>
      </c>
      <c r="B887" t="s">
        <v>894</v>
      </c>
      <c r="C887" s="33">
        <v>55599.675488000001</v>
      </c>
      <c r="D887" s="9">
        <v>0</v>
      </c>
      <c r="E887" s="7">
        <v>55599.675488000001</v>
      </c>
    </row>
    <row r="888" spans="1:6">
      <c r="A888">
        <v>99931</v>
      </c>
      <c r="B888" t="s">
        <v>895</v>
      </c>
      <c r="C888" s="33">
        <v>8790.6984400000001</v>
      </c>
      <c r="D888" s="9">
        <v>0</v>
      </c>
      <c r="E888" s="7">
        <v>8790.6984400000001</v>
      </c>
    </row>
    <row r="889" spans="1:6">
      <c r="A889">
        <v>99941</v>
      </c>
      <c r="B889" t="s">
        <v>896</v>
      </c>
      <c r="C889" s="33">
        <v>29116.667384000004</v>
      </c>
      <c r="D889" s="9">
        <v>0</v>
      </c>
      <c r="E889" s="7">
        <v>29116.667384000004</v>
      </c>
    </row>
    <row r="890" spans="1:6">
      <c r="A890">
        <v>99991</v>
      </c>
      <c r="B890" t="s">
        <v>897</v>
      </c>
      <c r="C890" s="33">
        <v>227169.49</v>
      </c>
      <c r="D890" s="9">
        <v>0</v>
      </c>
      <c r="E890" s="7">
        <v>227169.49</v>
      </c>
    </row>
    <row r="891" spans="1:6">
      <c r="A891">
        <v>99999</v>
      </c>
      <c r="B891" t="s">
        <v>898</v>
      </c>
      <c r="C891" s="33">
        <v>422062.18999999994</v>
      </c>
      <c r="D891" s="9">
        <v>0</v>
      </c>
      <c r="E891" s="7">
        <v>422062.18999999994</v>
      </c>
    </row>
    <row r="892" spans="1:6">
      <c r="A892">
        <v>91119</v>
      </c>
      <c r="B892" s="5" t="s">
        <v>906</v>
      </c>
      <c r="C892" s="33">
        <v>190722.8</v>
      </c>
      <c r="D892" s="9">
        <v>0</v>
      </c>
      <c r="E892" s="7">
        <v>190722.8</v>
      </c>
      <c r="F892" t="s">
        <v>915</v>
      </c>
    </row>
    <row r="893" spans="1:6">
      <c r="A893">
        <v>91461</v>
      </c>
      <c r="B893" s="5" t="s">
        <v>901</v>
      </c>
      <c r="C893" s="33">
        <v>10526.79</v>
      </c>
      <c r="D893" s="9">
        <v>0</v>
      </c>
      <c r="E893" s="7">
        <v>10526.79</v>
      </c>
      <c r="F893" t="s">
        <v>915</v>
      </c>
    </row>
    <row r="894" spans="1:6">
      <c r="A894">
        <v>92608</v>
      </c>
      <c r="B894" s="5" t="s">
        <v>902</v>
      </c>
      <c r="C894" s="33">
        <v>48441.8</v>
      </c>
      <c r="D894" s="9">
        <v>0</v>
      </c>
      <c r="E894" s="7">
        <v>48441.8</v>
      </c>
      <c r="F894" t="s">
        <v>915</v>
      </c>
    </row>
    <row r="895" spans="1:6">
      <c r="A895">
        <v>94512</v>
      </c>
      <c r="B895" t="s">
        <v>903</v>
      </c>
      <c r="C895" s="33">
        <v>131551.29999999999</v>
      </c>
      <c r="D895" s="9">
        <v>0</v>
      </c>
      <c r="E895" s="7">
        <v>131551.29999999999</v>
      </c>
      <c r="F895" t="s">
        <v>915</v>
      </c>
    </row>
    <row r="896" spans="1:6">
      <c r="A896">
        <v>95412</v>
      </c>
      <c r="B896" t="s">
        <v>904</v>
      </c>
      <c r="C896" s="33">
        <v>28746.1</v>
      </c>
      <c r="D896" s="9">
        <v>0</v>
      </c>
      <c r="E896" s="7">
        <v>28746.1</v>
      </c>
      <c r="F896" t="s">
        <v>915</v>
      </c>
    </row>
    <row r="897" spans="1:6">
      <c r="A897">
        <v>97010</v>
      </c>
      <c r="B897" t="s">
        <v>905</v>
      </c>
      <c r="C897" s="33">
        <v>1493238.2400000002</v>
      </c>
      <c r="D897" s="9">
        <v>0</v>
      </c>
      <c r="E897" s="7">
        <v>1493238.2400000002</v>
      </c>
      <c r="F897" t="s">
        <v>915</v>
      </c>
    </row>
    <row r="899" spans="1:6">
      <c r="C899" s="7">
        <f>SUM(C6:C898)</f>
        <v>394785789.61694402</v>
      </c>
      <c r="D899" s="7">
        <f t="shared" ref="D899:E899" si="0">SUM(D6:D898)</f>
        <v>6543411.9299999969</v>
      </c>
      <c r="E899" s="7">
        <f t="shared" si="0"/>
        <v>401329201.54694378</v>
      </c>
    </row>
    <row r="901" spans="1:6">
      <c r="D901" t="s">
        <v>899</v>
      </c>
      <c r="E901" s="9">
        <v>413175000</v>
      </c>
    </row>
    <row r="903" spans="1:6">
      <c r="D903" t="s">
        <v>900</v>
      </c>
      <c r="E903" s="7">
        <f>E899-E901</f>
        <v>-11845798.453056216</v>
      </c>
    </row>
  </sheetData>
  <pageMargins left="0.7" right="0.7" top="0.75" bottom="0.75" header="0.3" footer="0.3"/>
  <pageSetup scale="23" fitToHeight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E48E-5B6A-48E4-A31C-C9D275517909}">
  <sheetPr>
    <tabColor rgb="FFC00000"/>
  </sheetPr>
  <dimension ref="B1:O32"/>
  <sheetViews>
    <sheetView showGridLines="0" workbookViewId="0">
      <selection activeCell="B32" sqref="B32"/>
    </sheetView>
  </sheetViews>
  <sheetFormatPr defaultColWidth="9.140625" defaultRowHeight="12"/>
  <cols>
    <col min="1" max="1" width="1" style="111" customWidth="1"/>
    <col min="2" max="2" width="27" style="111" bestFit="1" customWidth="1"/>
    <col min="3" max="3" width="0.85546875" style="111" customWidth="1"/>
    <col min="4" max="8" width="15.5703125" style="111" customWidth="1"/>
    <col min="9" max="9" width="1" style="111" customWidth="1"/>
    <col min="10" max="10" width="1.28515625" style="111" customWidth="1"/>
    <col min="11" max="16384" width="9.140625" style="111"/>
  </cols>
  <sheetData>
    <row r="1" spans="2:15" ht="8.25" customHeight="1"/>
    <row r="2" spans="2:15" ht="6.75" customHeight="1">
      <c r="B2" s="114"/>
      <c r="C2" s="116"/>
      <c r="D2" s="116"/>
      <c r="E2" s="116"/>
      <c r="F2" s="116"/>
      <c r="G2" s="116"/>
      <c r="H2" s="116"/>
      <c r="I2" s="117"/>
    </row>
    <row r="3" spans="2:15">
      <c r="B3" s="233" t="s">
        <v>996</v>
      </c>
      <c r="C3" s="234"/>
      <c r="D3" s="234"/>
      <c r="E3" s="234"/>
      <c r="F3" s="234"/>
      <c r="G3" s="234"/>
      <c r="H3" s="234"/>
      <c r="I3" s="143"/>
    </row>
    <row r="4" spans="2:15" ht="8.25" customHeight="1">
      <c r="B4" s="119"/>
      <c r="C4" s="144"/>
      <c r="D4" s="144"/>
      <c r="E4" s="144"/>
      <c r="F4" s="144"/>
      <c r="G4" s="144"/>
      <c r="H4" s="144"/>
      <c r="I4" s="123"/>
    </row>
    <row r="5" spans="2:15" ht="8.25" customHeight="1">
      <c r="B5" s="145"/>
      <c r="C5" s="146"/>
      <c r="D5" s="145"/>
      <c r="E5" s="147"/>
      <c r="F5" s="147"/>
      <c r="G5" s="147"/>
      <c r="H5" s="147"/>
      <c r="I5" s="146"/>
    </row>
    <row r="6" spans="2:15">
      <c r="B6" s="202" t="s">
        <v>997</v>
      </c>
      <c r="C6" s="149"/>
      <c r="D6" s="150">
        <v>2023</v>
      </c>
      <c r="E6" s="150">
        <v>2022</v>
      </c>
      <c r="F6" s="150">
        <v>2021</v>
      </c>
      <c r="G6" s="150">
        <v>2020</v>
      </c>
      <c r="H6" s="150">
        <v>2019</v>
      </c>
      <c r="I6" s="149"/>
    </row>
    <row r="7" spans="2:15">
      <c r="B7" s="202" t="s">
        <v>998</v>
      </c>
      <c r="C7" s="149"/>
      <c r="D7" s="151">
        <v>885328000</v>
      </c>
      <c r="E7" s="151">
        <v>-31778000</v>
      </c>
      <c r="F7" s="151">
        <v>296054000</v>
      </c>
      <c r="G7" s="151">
        <v>177954000</v>
      </c>
      <c r="H7" s="151">
        <v>252859000</v>
      </c>
      <c r="I7" s="152"/>
    </row>
    <row r="8" spans="2:15">
      <c r="B8" s="202" t="s">
        <v>999</v>
      </c>
      <c r="C8" s="149"/>
      <c r="D8" s="153">
        <v>4</v>
      </c>
      <c r="E8" s="153">
        <v>4</v>
      </c>
      <c r="F8" s="153">
        <v>4</v>
      </c>
      <c r="G8" s="153">
        <v>4</v>
      </c>
      <c r="H8" s="153">
        <v>5</v>
      </c>
      <c r="I8" s="154"/>
    </row>
    <row r="9" spans="2:15">
      <c r="B9" s="202" t="s">
        <v>1000</v>
      </c>
      <c r="C9" s="149"/>
      <c r="D9" s="151">
        <v>221332000</v>
      </c>
      <c r="E9" s="151">
        <v>-7945000</v>
      </c>
      <c r="F9" s="151">
        <v>74014000</v>
      </c>
      <c r="G9" s="151">
        <v>44489000</v>
      </c>
      <c r="H9" s="151">
        <v>50572000</v>
      </c>
      <c r="I9" s="152"/>
    </row>
    <row r="10" spans="2:15">
      <c r="B10" s="148"/>
      <c r="C10" s="149"/>
      <c r="D10" s="155"/>
      <c r="E10" s="155"/>
      <c r="F10" s="155"/>
      <c r="G10" s="155"/>
      <c r="H10" s="155"/>
      <c r="I10" s="125"/>
    </row>
    <row r="11" spans="2:15">
      <c r="B11" s="202" t="s">
        <v>1001</v>
      </c>
      <c r="C11" s="149"/>
      <c r="D11" s="155"/>
      <c r="E11" s="155"/>
      <c r="F11" s="155"/>
      <c r="G11" s="155"/>
      <c r="H11" s="155"/>
      <c r="I11" s="125"/>
    </row>
    <row r="12" spans="2:15">
      <c r="B12" s="202" t="s">
        <v>1002</v>
      </c>
      <c r="C12" s="149"/>
      <c r="D12" s="155"/>
      <c r="E12" s="155"/>
      <c r="F12" s="155"/>
      <c r="G12" s="155"/>
      <c r="H12" s="155"/>
      <c r="I12" s="125"/>
    </row>
    <row r="13" spans="2:15">
      <c r="B13" s="201" t="s">
        <v>1003</v>
      </c>
      <c r="C13" s="149"/>
      <c r="D13" s="157">
        <v>221332000</v>
      </c>
      <c r="E13" s="157">
        <v>-7945000</v>
      </c>
      <c r="F13" s="157">
        <v>74014000</v>
      </c>
      <c r="G13" s="157">
        <v>44487000</v>
      </c>
      <c r="H13" s="157">
        <v>50571000</v>
      </c>
      <c r="I13" s="152"/>
    </row>
    <row r="14" spans="2:15" ht="12" customHeight="1">
      <c r="B14" s="201" t="s">
        <v>1004</v>
      </c>
      <c r="C14" s="149"/>
      <c r="D14" s="158">
        <v>221332000</v>
      </c>
      <c r="E14" s="158">
        <v>-7945000</v>
      </c>
      <c r="F14" s="158">
        <v>74012000</v>
      </c>
      <c r="G14" s="158">
        <v>0</v>
      </c>
      <c r="H14" s="158">
        <v>0</v>
      </c>
      <c r="I14" s="159"/>
      <c r="O14" s="44"/>
    </row>
    <row r="15" spans="2:15">
      <c r="B15" s="201" t="s">
        <v>1005</v>
      </c>
      <c r="C15" s="149"/>
      <c r="D15" s="158">
        <v>221332000</v>
      </c>
      <c r="E15" s="158">
        <v>-7943000</v>
      </c>
      <c r="F15" s="158">
        <v>0</v>
      </c>
      <c r="G15" s="158">
        <v>0</v>
      </c>
      <c r="H15" s="158">
        <v>0</v>
      </c>
      <c r="I15" s="159"/>
    </row>
    <row r="16" spans="2:15">
      <c r="B16" s="201" t="s">
        <v>1006</v>
      </c>
      <c r="C16" s="149"/>
      <c r="D16" s="158">
        <v>221332000</v>
      </c>
      <c r="E16" s="158">
        <v>0</v>
      </c>
      <c r="F16" s="158">
        <v>0</v>
      </c>
      <c r="G16" s="158">
        <v>0</v>
      </c>
      <c r="H16" s="158">
        <v>0</v>
      </c>
      <c r="I16" s="159"/>
    </row>
    <row r="17" spans="2:9">
      <c r="B17" s="201" t="s">
        <v>1007</v>
      </c>
      <c r="C17" s="149"/>
      <c r="D17" s="158">
        <v>0</v>
      </c>
      <c r="E17" s="158">
        <v>0</v>
      </c>
      <c r="F17" s="158">
        <v>0</v>
      </c>
      <c r="G17" s="158">
        <v>0</v>
      </c>
      <c r="H17" s="158">
        <v>0</v>
      </c>
      <c r="I17" s="159"/>
    </row>
    <row r="18" spans="2:9">
      <c r="B18" s="201" t="s">
        <v>1028</v>
      </c>
      <c r="C18" s="149"/>
      <c r="D18" s="158">
        <v>0</v>
      </c>
      <c r="E18" s="158">
        <v>0</v>
      </c>
      <c r="F18" s="158">
        <v>0</v>
      </c>
      <c r="G18" s="158">
        <v>0</v>
      </c>
      <c r="H18" s="158">
        <v>0</v>
      </c>
      <c r="I18" s="159"/>
    </row>
    <row r="19" spans="2:9">
      <c r="B19" s="156"/>
      <c r="C19" s="149"/>
      <c r="D19" s="155"/>
      <c r="E19" s="155"/>
      <c r="F19" s="155"/>
      <c r="G19" s="155"/>
      <c r="H19" s="155"/>
      <c r="I19" s="125"/>
    </row>
    <row r="20" spans="2:9">
      <c r="B20" s="202" t="s">
        <v>1008</v>
      </c>
      <c r="C20" s="149"/>
      <c r="D20" s="155"/>
      <c r="E20" s="155"/>
      <c r="F20" s="155"/>
      <c r="G20" s="155"/>
      <c r="H20" s="155"/>
      <c r="I20" s="125"/>
    </row>
    <row r="21" spans="2:9">
      <c r="B21" s="202" t="s">
        <v>1002</v>
      </c>
      <c r="C21" s="149"/>
      <c r="D21" s="155"/>
      <c r="E21" s="155"/>
      <c r="F21" s="155"/>
      <c r="G21" s="155"/>
      <c r="H21" s="155"/>
      <c r="I21" s="125"/>
    </row>
    <row r="22" spans="2:9">
      <c r="B22" s="201" t="s">
        <v>1003</v>
      </c>
      <c r="C22" s="149"/>
      <c r="D22" s="157">
        <v>663996000</v>
      </c>
      <c r="E22" s="157">
        <v>-15888000</v>
      </c>
      <c r="F22" s="157">
        <v>74012000</v>
      </c>
      <c r="G22" s="157">
        <v>0</v>
      </c>
      <c r="H22" s="157">
        <v>0</v>
      </c>
      <c r="I22" s="152"/>
    </row>
    <row r="23" spans="2:9">
      <c r="B23" s="201" t="s">
        <v>1004</v>
      </c>
      <c r="C23" s="149"/>
      <c r="D23" s="158">
        <v>442664000</v>
      </c>
      <c r="E23" s="158">
        <v>-7943000</v>
      </c>
      <c r="F23" s="158">
        <v>0</v>
      </c>
      <c r="G23" s="158">
        <v>0</v>
      </c>
      <c r="H23" s="158">
        <v>0</v>
      </c>
      <c r="I23" s="159"/>
    </row>
    <row r="24" spans="2:9">
      <c r="B24" s="201" t="s">
        <v>1005</v>
      </c>
      <c r="C24" s="149"/>
      <c r="D24" s="158">
        <v>221332000</v>
      </c>
      <c r="E24" s="158">
        <v>0</v>
      </c>
      <c r="F24" s="158">
        <v>0</v>
      </c>
      <c r="G24" s="158">
        <v>0</v>
      </c>
      <c r="H24" s="158">
        <v>0</v>
      </c>
      <c r="I24" s="159"/>
    </row>
    <row r="25" spans="2:9">
      <c r="B25" s="201" t="s">
        <v>1006</v>
      </c>
      <c r="C25" s="149"/>
      <c r="D25" s="158">
        <v>0</v>
      </c>
      <c r="E25" s="158">
        <v>0</v>
      </c>
      <c r="F25" s="158">
        <v>0</v>
      </c>
      <c r="G25" s="158">
        <v>0</v>
      </c>
      <c r="H25" s="158">
        <v>0</v>
      </c>
      <c r="I25" s="159"/>
    </row>
    <row r="26" spans="2:9">
      <c r="B26" s="201" t="s">
        <v>1007</v>
      </c>
      <c r="C26" s="149"/>
      <c r="D26" s="158">
        <v>0</v>
      </c>
      <c r="E26" s="158">
        <v>0</v>
      </c>
      <c r="F26" s="158">
        <v>0</v>
      </c>
      <c r="G26" s="158">
        <v>0</v>
      </c>
      <c r="H26" s="158">
        <v>0</v>
      </c>
      <c r="I26" s="159"/>
    </row>
    <row r="27" spans="2:9">
      <c r="B27" s="201" t="s">
        <v>1028</v>
      </c>
      <c r="C27" s="149"/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9"/>
    </row>
    <row r="28" spans="2:9">
      <c r="B28" s="140"/>
      <c r="C28" s="142"/>
      <c r="D28" s="140"/>
      <c r="E28" s="141"/>
      <c r="F28" s="141"/>
      <c r="G28" s="141"/>
      <c r="H28" s="141"/>
      <c r="I28" s="142"/>
    </row>
    <row r="29" spans="2:9" ht="4.5" customHeight="1"/>
    <row r="30" spans="2:9" ht="3.75" customHeight="1"/>
    <row r="31" spans="2:9" s="44" customFormat="1" ht="15" customHeight="1">
      <c r="B31" s="232"/>
      <c r="C31" s="232"/>
      <c r="D31" s="232"/>
      <c r="E31" s="160"/>
    </row>
    <row r="32" spans="2:9" ht="15">
      <c r="B32" s="6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C2BA-DBF3-4647-A56E-FAE98D97BEFA}">
  <sheetPr>
    <tabColor rgb="FFC00000"/>
  </sheetPr>
  <dimension ref="B1:O32"/>
  <sheetViews>
    <sheetView showGridLines="0" workbookViewId="0">
      <selection activeCell="B32" sqref="B32"/>
    </sheetView>
  </sheetViews>
  <sheetFormatPr defaultColWidth="9.140625" defaultRowHeight="12"/>
  <cols>
    <col min="1" max="1" width="1" style="111" customWidth="1"/>
    <col min="2" max="2" width="27" style="111" bestFit="1" customWidth="1"/>
    <col min="3" max="3" width="0.85546875" style="111" customWidth="1"/>
    <col min="4" max="8" width="15.5703125" style="111" customWidth="1"/>
    <col min="9" max="9" width="1" style="111" customWidth="1"/>
    <col min="10" max="10" width="1.28515625" style="111" customWidth="1"/>
    <col min="11" max="16384" width="9.140625" style="111"/>
  </cols>
  <sheetData>
    <row r="1" spans="2:15" ht="8.25" customHeight="1"/>
    <row r="2" spans="2:15" ht="6.75" customHeight="1">
      <c r="B2" s="114"/>
      <c r="C2" s="116"/>
      <c r="D2" s="116"/>
      <c r="E2" s="116"/>
      <c r="F2" s="116"/>
      <c r="G2" s="116"/>
      <c r="H2" s="116"/>
      <c r="I2" s="117"/>
    </row>
    <row r="3" spans="2:15">
      <c r="B3" s="233" t="s">
        <v>1009</v>
      </c>
      <c r="C3" s="234"/>
      <c r="D3" s="234"/>
      <c r="E3" s="234"/>
      <c r="F3" s="234"/>
      <c r="G3" s="234"/>
      <c r="H3" s="234"/>
      <c r="I3" s="143"/>
    </row>
    <row r="4" spans="2:15" ht="8.25" customHeight="1">
      <c r="B4" s="119"/>
      <c r="C4" s="144"/>
      <c r="D4" s="144"/>
      <c r="E4" s="144"/>
      <c r="F4" s="144"/>
      <c r="G4" s="144"/>
      <c r="H4" s="144"/>
      <c r="I4" s="123"/>
    </row>
    <row r="5" spans="2:15" ht="8.25" customHeight="1">
      <c r="B5" s="145"/>
      <c r="C5" s="146"/>
      <c r="D5" s="145"/>
      <c r="E5" s="147"/>
      <c r="F5" s="147"/>
      <c r="G5" s="147"/>
      <c r="H5" s="147"/>
      <c r="I5" s="146"/>
    </row>
    <row r="6" spans="2:15" ht="12" customHeight="1">
      <c r="B6" s="202" t="s">
        <v>997</v>
      </c>
      <c r="C6" s="149"/>
      <c r="D6" s="150">
        <v>2023</v>
      </c>
      <c r="E6" s="150">
        <v>2022</v>
      </c>
      <c r="F6" s="150">
        <v>2021</v>
      </c>
      <c r="G6" s="150">
        <v>2020</v>
      </c>
      <c r="H6" s="150">
        <v>2019</v>
      </c>
      <c r="I6" s="149"/>
    </row>
    <row r="7" spans="2:15" ht="12" customHeight="1">
      <c r="B7" s="202" t="s">
        <v>998</v>
      </c>
      <c r="C7" s="149"/>
      <c r="D7" s="157">
        <v>0</v>
      </c>
      <c r="E7" s="157">
        <v>0</v>
      </c>
      <c r="F7" s="157">
        <v>1125778000</v>
      </c>
      <c r="G7" s="157">
        <v>0</v>
      </c>
      <c r="H7" s="157">
        <v>0</v>
      </c>
      <c r="I7" s="152"/>
    </row>
    <row r="8" spans="2:15" ht="12" customHeight="1">
      <c r="B8" s="202" t="s">
        <v>999</v>
      </c>
      <c r="C8" s="149"/>
      <c r="D8" s="161">
        <v>4</v>
      </c>
      <c r="E8" s="161">
        <v>4</v>
      </c>
      <c r="F8" s="161">
        <v>4</v>
      </c>
      <c r="G8" s="161">
        <v>4</v>
      </c>
      <c r="H8" s="161">
        <v>5</v>
      </c>
      <c r="I8" s="154"/>
    </row>
    <row r="9" spans="2:15" ht="12" customHeight="1">
      <c r="B9" s="202" t="s">
        <v>1000</v>
      </c>
      <c r="C9" s="149"/>
      <c r="D9" s="157">
        <v>0</v>
      </c>
      <c r="E9" s="157">
        <v>0</v>
      </c>
      <c r="F9" s="157">
        <v>281445000</v>
      </c>
      <c r="G9" s="157">
        <v>0</v>
      </c>
      <c r="H9" s="157">
        <v>0</v>
      </c>
      <c r="I9" s="152"/>
    </row>
    <row r="10" spans="2:15" ht="12" customHeight="1">
      <c r="B10" s="148"/>
      <c r="C10" s="149"/>
      <c r="D10" s="155"/>
      <c r="E10" s="155"/>
      <c r="F10" s="155"/>
      <c r="G10" s="155"/>
      <c r="H10" s="162"/>
      <c r="I10" s="125"/>
    </row>
    <row r="11" spans="2:15" ht="12" customHeight="1">
      <c r="B11" s="202" t="s">
        <v>1001</v>
      </c>
      <c r="C11" s="149"/>
      <c r="D11" s="155"/>
      <c r="E11" s="155"/>
      <c r="F11" s="155"/>
      <c r="G11" s="155"/>
      <c r="H11" s="162"/>
      <c r="I11" s="125"/>
    </row>
    <row r="12" spans="2:15" ht="12" customHeight="1">
      <c r="B12" s="202" t="s">
        <v>1002</v>
      </c>
      <c r="C12" s="149"/>
      <c r="D12" s="155"/>
      <c r="E12" s="155"/>
      <c r="F12" s="155"/>
      <c r="G12" s="155"/>
      <c r="H12" s="162"/>
      <c r="I12" s="125"/>
    </row>
    <row r="13" spans="2:15" ht="12" customHeight="1">
      <c r="B13" s="201" t="s">
        <v>1003</v>
      </c>
      <c r="C13" s="149"/>
      <c r="D13" s="157">
        <v>0</v>
      </c>
      <c r="E13" s="157">
        <v>0</v>
      </c>
      <c r="F13" s="157">
        <v>281445000</v>
      </c>
      <c r="G13" s="157">
        <v>0</v>
      </c>
      <c r="H13" s="157">
        <v>0</v>
      </c>
      <c r="I13" s="152"/>
    </row>
    <row r="14" spans="2:15" ht="12" customHeight="1">
      <c r="B14" s="201" t="s">
        <v>1004</v>
      </c>
      <c r="C14" s="149"/>
      <c r="D14" s="158">
        <v>0</v>
      </c>
      <c r="E14" s="158">
        <v>0</v>
      </c>
      <c r="F14" s="158">
        <v>281443000</v>
      </c>
      <c r="G14" s="158">
        <v>0</v>
      </c>
      <c r="H14" s="158">
        <v>0</v>
      </c>
      <c r="I14" s="159"/>
    </row>
    <row r="15" spans="2:15" ht="12" customHeight="1">
      <c r="B15" s="201" t="s">
        <v>1005</v>
      </c>
      <c r="C15" s="149"/>
      <c r="D15" s="158">
        <v>0</v>
      </c>
      <c r="E15" s="158">
        <v>0</v>
      </c>
      <c r="F15" s="158">
        <v>0</v>
      </c>
      <c r="G15" s="158">
        <v>0</v>
      </c>
      <c r="H15" s="158">
        <v>0</v>
      </c>
      <c r="I15" s="159"/>
      <c r="O15" s="44"/>
    </row>
    <row r="16" spans="2:15" ht="12" customHeight="1">
      <c r="B16" s="201" t="s">
        <v>1006</v>
      </c>
      <c r="C16" s="149"/>
      <c r="D16" s="158">
        <v>0</v>
      </c>
      <c r="E16" s="158">
        <v>0</v>
      </c>
      <c r="F16" s="158">
        <v>0</v>
      </c>
      <c r="G16" s="158">
        <v>0</v>
      </c>
      <c r="H16" s="158">
        <v>0</v>
      </c>
      <c r="I16" s="159"/>
    </row>
    <row r="17" spans="2:9" ht="12" customHeight="1">
      <c r="B17" s="201" t="s">
        <v>1007</v>
      </c>
      <c r="C17" s="149"/>
      <c r="D17" s="158">
        <v>0</v>
      </c>
      <c r="E17" s="158">
        <v>0</v>
      </c>
      <c r="F17" s="158">
        <v>0</v>
      </c>
      <c r="G17" s="158">
        <v>0</v>
      </c>
      <c r="H17" s="158">
        <v>0</v>
      </c>
      <c r="I17" s="159"/>
    </row>
    <row r="18" spans="2:9" ht="12" customHeight="1">
      <c r="B18" s="201" t="s">
        <v>1028</v>
      </c>
      <c r="C18" s="149"/>
      <c r="D18" s="158">
        <v>0</v>
      </c>
      <c r="E18" s="158">
        <v>0</v>
      </c>
      <c r="F18" s="158">
        <v>0</v>
      </c>
      <c r="G18" s="158">
        <v>0</v>
      </c>
      <c r="H18" s="158">
        <v>0</v>
      </c>
      <c r="I18" s="159"/>
    </row>
    <row r="19" spans="2:9" ht="12" customHeight="1">
      <c r="B19" s="156"/>
      <c r="C19" s="149"/>
      <c r="D19" s="155"/>
      <c r="E19" s="155"/>
      <c r="F19" s="155"/>
      <c r="G19" s="155"/>
      <c r="H19" s="162"/>
      <c r="I19" s="125"/>
    </row>
    <row r="20" spans="2:9" ht="12" customHeight="1">
      <c r="B20" s="202" t="s">
        <v>1008</v>
      </c>
      <c r="C20" s="149"/>
      <c r="D20" s="155"/>
      <c r="E20" s="155"/>
      <c r="F20" s="155"/>
      <c r="G20" s="155"/>
      <c r="H20" s="162"/>
      <c r="I20" s="125"/>
    </row>
    <row r="21" spans="2:9" ht="12" customHeight="1">
      <c r="B21" s="202" t="s">
        <v>1002</v>
      </c>
      <c r="C21" s="149"/>
      <c r="D21" s="155"/>
      <c r="E21" s="155"/>
      <c r="F21" s="155"/>
      <c r="G21" s="155"/>
      <c r="H21" s="162"/>
      <c r="I21" s="125"/>
    </row>
    <row r="22" spans="2:9" ht="12" customHeight="1">
      <c r="B22" s="201" t="s">
        <v>1003</v>
      </c>
      <c r="C22" s="149"/>
      <c r="D22" s="157">
        <v>0</v>
      </c>
      <c r="E22" s="157">
        <v>0</v>
      </c>
      <c r="F22" s="157">
        <v>281443000</v>
      </c>
      <c r="G22" s="157">
        <v>0</v>
      </c>
      <c r="H22" s="157">
        <v>0</v>
      </c>
      <c r="I22" s="152"/>
    </row>
    <row r="23" spans="2:9" ht="12" customHeight="1">
      <c r="B23" s="201" t="s">
        <v>1004</v>
      </c>
      <c r="C23" s="149"/>
      <c r="D23" s="158">
        <v>0</v>
      </c>
      <c r="E23" s="158">
        <v>0</v>
      </c>
      <c r="F23" s="158">
        <v>0</v>
      </c>
      <c r="G23" s="158">
        <v>0</v>
      </c>
      <c r="H23" s="158">
        <v>0</v>
      </c>
      <c r="I23" s="159"/>
    </row>
    <row r="24" spans="2:9" ht="12" customHeight="1">
      <c r="B24" s="201" t="s">
        <v>1005</v>
      </c>
      <c r="C24" s="149"/>
      <c r="D24" s="158">
        <v>0</v>
      </c>
      <c r="E24" s="158">
        <v>0</v>
      </c>
      <c r="F24" s="158">
        <v>0</v>
      </c>
      <c r="G24" s="158">
        <v>0</v>
      </c>
      <c r="H24" s="158">
        <v>0</v>
      </c>
      <c r="I24" s="159"/>
    </row>
    <row r="25" spans="2:9" ht="12" customHeight="1">
      <c r="B25" s="201" t="s">
        <v>1006</v>
      </c>
      <c r="C25" s="149"/>
      <c r="D25" s="158">
        <v>0</v>
      </c>
      <c r="E25" s="158">
        <v>0</v>
      </c>
      <c r="F25" s="158">
        <v>0</v>
      </c>
      <c r="G25" s="158">
        <v>0</v>
      </c>
      <c r="H25" s="158">
        <v>0</v>
      </c>
      <c r="I25" s="159"/>
    </row>
    <row r="26" spans="2:9" ht="12" customHeight="1">
      <c r="B26" s="201" t="s">
        <v>1007</v>
      </c>
      <c r="C26" s="149"/>
      <c r="D26" s="158">
        <v>0</v>
      </c>
      <c r="E26" s="158">
        <v>0</v>
      </c>
      <c r="F26" s="158">
        <v>0</v>
      </c>
      <c r="G26" s="158">
        <v>0</v>
      </c>
      <c r="H26" s="158">
        <v>0</v>
      </c>
      <c r="I26" s="159"/>
    </row>
    <row r="27" spans="2:9" ht="12" customHeight="1">
      <c r="B27" s="201" t="s">
        <v>1028</v>
      </c>
      <c r="C27" s="149"/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9"/>
    </row>
    <row r="28" spans="2:9" ht="12" customHeight="1">
      <c r="B28" s="140"/>
      <c r="C28" s="142"/>
      <c r="D28" s="140"/>
      <c r="E28" s="141"/>
      <c r="F28" s="141"/>
      <c r="G28" s="141"/>
      <c r="H28" s="141"/>
      <c r="I28" s="142"/>
    </row>
    <row r="29" spans="2:9" ht="4.5" customHeight="1"/>
    <row r="30" spans="2:9" ht="3.75" customHeight="1"/>
    <row r="31" spans="2:9" ht="15">
      <c r="B31" s="232"/>
      <c r="C31" s="232"/>
      <c r="D31" s="232"/>
    </row>
    <row r="32" spans="2:9" ht="15">
      <c r="B32" s="6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3D34-8B3C-4805-A904-FB88CECC0713}">
  <sheetPr>
    <tabColor rgb="FFC00000"/>
  </sheetPr>
  <dimension ref="B1:N32"/>
  <sheetViews>
    <sheetView showGridLines="0" workbookViewId="0">
      <selection activeCell="B32" sqref="B32"/>
    </sheetView>
  </sheetViews>
  <sheetFormatPr defaultColWidth="9.140625" defaultRowHeight="12"/>
  <cols>
    <col min="1" max="1" width="1" style="111" customWidth="1"/>
    <col min="2" max="2" width="27" style="111" bestFit="1" customWidth="1"/>
    <col min="3" max="3" width="0.85546875" style="111" customWidth="1"/>
    <col min="4" max="8" width="15.5703125" style="111" customWidth="1"/>
    <col min="9" max="9" width="1" style="111" customWidth="1"/>
    <col min="10" max="10" width="1.85546875" style="111" customWidth="1"/>
    <col min="11" max="16384" width="9.140625" style="111"/>
  </cols>
  <sheetData>
    <row r="1" spans="2:9" ht="8.25" customHeight="1"/>
    <row r="2" spans="2:9" ht="6.75" customHeight="1">
      <c r="B2" s="114"/>
      <c r="C2" s="116"/>
      <c r="D2" s="116"/>
      <c r="E2" s="116"/>
      <c r="F2" s="116"/>
      <c r="G2" s="116"/>
      <c r="H2" s="116"/>
      <c r="I2" s="117"/>
    </row>
    <row r="3" spans="2:9">
      <c r="B3" s="233" t="s">
        <v>1010</v>
      </c>
      <c r="C3" s="234"/>
      <c r="D3" s="234"/>
      <c r="E3" s="234"/>
      <c r="F3" s="234"/>
      <c r="G3" s="234"/>
      <c r="H3" s="234"/>
      <c r="I3" s="143"/>
    </row>
    <row r="4" spans="2:9" ht="8.25" customHeight="1">
      <c r="B4" s="119"/>
      <c r="C4" s="144"/>
      <c r="D4" s="144"/>
      <c r="E4" s="144"/>
      <c r="F4" s="144"/>
      <c r="G4" s="144"/>
      <c r="H4" s="144"/>
      <c r="I4" s="123"/>
    </row>
    <row r="5" spans="2:9" ht="8.25" customHeight="1">
      <c r="B5" s="145"/>
      <c r="C5" s="146"/>
      <c r="D5" s="145"/>
      <c r="E5" s="147"/>
      <c r="F5" s="147"/>
      <c r="G5" s="147"/>
      <c r="H5" s="147"/>
      <c r="I5" s="146"/>
    </row>
    <row r="6" spans="2:9" ht="12" customHeight="1">
      <c r="B6" s="202" t="s">
        <v>997</v>
      </c>
      <c r="C6" s="149"/>
      <c r="D6" s="150">
        <v>2023</v>
      </c>
      <c r="E6" s="150">
        <v>2022</v>
      </c>
      <c r="F6" s="150">
        <v>2021</v>
      </c>
      <c r="G6" s="150">
        <v>2020</v>
      </c>
      <c r="H6" s="150">
        <v>2019</v>
      </c>
      <c r="I6" s="149"/>
    </row>
    <row r="7" spans="2:9" ht="12" customHeight="1">
      <c r="B7" s="202" t="s">
        <v>998</v>
      </c>
      <c r="C7" s="149"/>
      <c r="D7" s="157">
        <v>374788000</v>
      </c>
      <c r="E7" s="157">
        <v>4441539000</v>
      </c>
      <c r="F7" s="157">
        <v>-3352366000</v>
      </c>
      <c r="G7" s="157">
        <v>744118000</v>
      </c>
      <c r="H7" s="157">
        <v>125478000</v>
      </c>
      <c r="I7" s="152"/>
    </row>
    <row r="8" spans="2:9" ht="12" customHeight="1">
      <c r="B8" s="202" t="s">
        <v>999</v>
      </c>
      <c r="C8" s="149"/>
      <c r="D8" s="161">
        <v>5</v>
      </c>
      <c r="E8" s="161">
        <v>5</v>
      </c>
      <c r="F8" s="161">
        <v>5</v>
      </c>
      <c r="G8" s="161">
        <v>5</v>
      </c>
      <c r="H8" s="161">
        <v>5</v>
      </c>
      <c r="I8" s="154"/>
    </row>
    <row r="9" spans="2:9" ht="12" customHeight="1">
      <c r="B9" s="202" t="s">
        <v>1000</v>
      </c>
      <c r="C9" s="149"/>
      <c r="D9" s="157">
        <v>74958000</v>
      </c>
      <c r="E9" s="157">
        <v>888308000</v>
      </c>
      <c r="F9" s="157">
        <v>-670473000</v>
      </c>
      <c r="G9" s="157">
        <v>148824000</v>
      </c>
      <c r="H9" s="157">
        <v>25096000</v>
      </c>
      <c r="I9" s="152"/>
    </row>
    <row r="10" spans="2:9" ht="12" customHeight="1">
      <c r="B10" s="148"/>
      <c r="C10" s="149"/>
      <c r="D10" s="155"/>
      <c r="E10" s="155"/>
      <c r="F10" s="155"/>
      <c r="G10" s="155"/>
      <c r="H10" s="162"/>
      <c r="I10" s="125"/>
    </row>
    <row r="11" spans="2:9" ht="12" customHeight="1">
      <c r="B11" s="202" t="s">
        <v>1001</v>
      </c>
      <c r="C11" s="149"/>
      <c r="D11" s="155"/>
      <c r="E11" s="155"/>
      <c r="F11" s="155"/>
      <c r="G11" s="155"/>
      <c r="H11" s="162"/>
      <c r="I11" s="125"/>
    </row>
    <row r="12" spans="2:9" ht="12" customHeight="1">
      <c r="B12" s="202" t="s">
        <v>1002</v>
      </c>
      <c r="C12" s="149"/>
      <c r="D12" s="155"/>
      <c r="E12" s="155"/>
      <c r="F12" s="155"/>
      <c r="G12" s="155"/>
      <c r="H12" s="162"/>
      <c r="I12" s="125"/>
    </row>
    <row r="13" spans="2:9" ht="12" customHeight="1">
      <c r="B13" s="201" t="s">
        <v>1003</v>
      </c>
      <c r="C13" s="149"/>
      <c r="D13" s="157">
        <v>74958000</v>
      </c>
      <c r="E13" s="157">
        <v>888308000</v>
      </c>
      <c r="F13" s="157">
        <v>-670473000</v>
      </c>
      <c r="G13" s="157">
        <v>148824000</v>
      </c>
      <c r="H13" s="157">
        <v>25094000</v>
      </c>
      <c r="I13" s="152"/>
    </row>
    <row r="14" spans="2:9" ht="12" customHeight="1">
      <c r="B14" s="201" t="s">
        <v>1004</v>
      </c>
      <c r="C14" s="149"/>
      <c r="D14" s="158">
        <v>74958000</v>
      </c>
      <c r="E14" s="158">
        <v>888308000</v>
      </c>
      <c r="F14" s="158">
        <v>-670473000</v>
      </c>
      <c r="G14" s="158">
        <v>148822000</v>
      </c>
      <c r="H14" s="158">
        <v>0</v>
      </c>
      <c r="I14" s="159"/>
    </row>
    <row r="15" spans="2:9" ht="12" customHeight="1">
      <c r="B15" s="201" t="s">
        <v>1005</v>
      </c>
      <c r="C15" s="149"/>
      <c r="D15" s="158">
        <v>74958000</v>
      </c>
      <c r="E15" s="158">
        <v>888308000</v>
      </c>
      <c r="F15" s="158">
        <v>-670474000</v>
      </c>
      <c r="G15" s="158">
        <v>0</v>
      </c>
      <c r="H15" s="158">
        <v>0</v>
      </c>
      <c r="I15" s="159"/>
    </row>
    <row r="16" spans="2:9" ht="12" customHeight="1">
      <c r="B16" s="201" t="s">
        <v>1006</v>
      </c>
      <c r="C16" s="149"/>
      <c r="D16" s="158">
        <v>74958000</v>
      </c>
      <c r="E16" s="158">
        <v>888307000</v>
      </c>
      <c r="F16" s="158">
        <v>0</v>
      </c>
      <c r="G16" s="158">
        <v>0</v>
      </c>
      <c r="H16" s="158">
        <v>0</v>
      </c>
      <c r="I16" s="159"/>
    </row>
    <row r="17" spans="2:14" ht="12" customHeight="1">
      <c r="B17" s="201" t="s">
        <v>1007</v>
      </c>
      <c r="C17" s="149"/>
      <c r="D17" s="158">
        <v>74956000</v>
      </c>
      <c r="E17" s="158">
        <v>0</v>
      </c>
      <c r="F17" s="158">
        <v>0</v>
      </c>
      <c r="G17" s="158">
        <v>0</v>
      </c>
      <c r="H17" s="158">
        <v>0</v>
      </c>
      <c r="I17" s="159"/>
      <c r="N17" s="44"/>
    </row>
    <row r="18" spans="2:14" ht="12" customHeight="1">
      <c r="B18" s="201" t="s">
        <v>1028</v>
      </c>
      <c r="C18" s="149"/>
      <c r="D18" s="158">
        <v>0</v>
      </c>
      <c r="E18" s="158">
        <v>0</v>
      </c>
      <c r="F18" s="158">
        <v>0</v>
      </c>
      <c r="G18" s="158">
        <v>0</v>
      </c>
      <c r="H18" s="158">
        <v>0</v>
      </c>
      <c r="I18" s="159"/>
    </row>
    <row r="19" spans="2:14" ht="12" customHeight="1">
      <c r="B19" s="156"/>
      <c r="C19" s="149"/>
      <c r="D19" s="155"/>
      <c r="E19" s="155"/>
      <c r="F19" s="155"/>
      <c r="G19" s="155"/>
      <c r="H19" s="162"/>
      <c r="I19" s="125"/>
    </row>
    <row r="20" spans="2:14" ht="12" customHeight="1">
      <c r="B20" s="202" t="s">
        <v>1008</v>
      </c>
      <c r="C20" s="149"/>
      <c r="D20" s="155"/>
      <c r="E20" s="155"/>
      <c r="F20" s="155"/>
      <c r="G20" s="155"/>
      <c r="H20" s="162"/>
      <c r="I20" s="125"/>
    </row>
    <row r="21" spans="2:14" ht="12" customHeight="1">
      <c r="B21" s="202" t="s">
        <v>1002</v>
      </c>
      <c r="C21" s="149"/>
      <c r="D21" s="155"/>
      <c r="E21" s="155"/>
      <c r="F21" s="155"/>
      <c r="G21" s="155"/>
      <c r="H21" s="162"/>
      <c r="I21" s="125"/>
    </row>
    <row r="22" spans="2:14" ht="12" customHeight="1">
      <c r="B22" s="201" t="s">
        <v>1003</v>
      </c>
      <c r="C22" s="149"/>
      <c r="D22" s="157">
        <v>299830000</v>
      </c>
      <c r="E22" s="157">
        <v>2664923000</v>
      </c>
      <c r="F22" s="157">
        <v>-1340947000</v>
      </c>
      <c r="G22" s="157">
        <v>148822000</v>
      </c>
      <c r="H22" s="157">
        <v>0</v>
      </c>
      <c r="I22" s="152"/>
    </row>
    <row r="23" spans="2:14" ht="12" customHeight="1">
      <c r="B23" s="201" t="s">
        <v>1004</v>
      </c>
      <c r="C23" s="149"/>
      <c r="D23" s="158">
        <v>224872000</v>
      </c>
      <c r="E23" s="158">
        <v>1776615000</v>
      </c>
      <c r="F23" s="158">
        <v>-670474000</v>
      </c>
      <c r="G23" s="158">
        <v>0</v>
      </c>
      <c r="H23" s="158">
        <v>0</v>
      </c>
      <c r="I23" s="159"/>
    </row>
    <row r="24" spans="2:14" ht="12" customHeight="1">
      <c r="B24" s="201" t="s">
        <v>1005</v>
      </c>
      <c r="C24" s="149"/>
      <c r="D24" s="158">
        <v>149914000</v>
      </c>
      <c r="E24" s="158">
        <v>888307000</v>
      </c>
      <c r="F24" s="158">
        <v>0</v>
      </c>
      <c r="G24" s="158">
        <v>0</v>
      </c>
      <c r="H24" s="158">
        <v>0</v>
      </c>
      <c r="I24" s="159"/>
    </row>
    <row r="25" spans="2:14" ht="12" customHeight="1">
      <c r="B25" s="201" t="s">
        <v>1006</v>
      </c>
      <c r="C25" s="149"/>
      <c r="D25" s="158">
        <v>74956000</v>
      </c>
      <c r="E25" s="158">
        <v>0</v>
      </c>
      <c r="F25" s="158">
        <v>0</v>
      </c>
      <c r="G25" s="158">
        <v>0</v>
      </c>
      <c r="H25" s="158">
        <v>0</v>
      </c>
      <c r="I25" s="159"/>
    </row>
    <row r="26" spans="2:14" ht="12" customHeight="1">
      <c r="B26" s="201" t="s">
        <v>1007</v>
      </c>
      <c r="C26" s="149"/>
      <c r="D26" s="158">
        <v>0</v>
      </c>
      <c r="E26" s="158">
        <v>0</v>
      </c>
      <c r="F26" s="158">
        <v>0</v>
      </c>
      <c r="G26" s="158">
        <v>0</v>
      </c>
      <c r="H26" s="158">
        <v>0</v>
      </c>
      <c r="I26" s="159"/>
    </row>
    <row r="27" spans="2:14" ht="12" customHeight="1">
      <c r="B27" s="201" t="s">
        <v>1028</v>
      </c>
      <c r="C27" s="149"/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9"/>
    </row>
    <row r="28" spans="2:14" ht="12" customHeight="1">
      <c r="B28" s="140"/>
      <c r="C28" s="142"/>
      <c r="D28" s="140"/>
      <c r="E28" s="141"/>
      <c r="F28" s="141"/>
      <c r="G28" s="141"/>
      <c r="H28" s="141"/>
      <c r="I28" s="142"/>
    </row>
    <row r="29" spans="2:14" ht="4.5" customHeight="1"/>
    <row r="30" spans="2:14" ht="2.25" customHeight="1"/>
    <row r="31" spans="2:14" ht="15">
      <c r="B31" s="232"/>
      <c r="C31" s="232"/>
      <c r="D31" s="232"/>
    </row>
    <row r="32" spans="2:14" ht="15">
      <c r="B32" s="6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36F5-285E-462F-8DA3-2A130715A1FE}">
  <sheetPr>
    <tabColor rgb="FFC00000"/>
  </sheetPr>
  <dimension ref="B1:K26"/>
  <sheetViews>
    <sheetView showGridLines="0" zoomScaleNormal="100" workbookViewId="0">
      <selection activeCell="C35" sqref="C35"/>
    </sheetView>
  </sheetViews>
  <sheetFormatPr defaultColWidth="9.140625" defaultRowHeight="12"/>
  <cols>
    <col min="1" max="1" width="3.7109375" style="111" customWidth="1"/>
    <col min="2" max="2" width="0.85546875" style="111" customWidth="1"/>
    <col min="3" max="3" width="35" style="111" customWidth="1"/>
    <col min="4" max="4" width="0.85546875" style="111" customWidth="1"/>
    <col min="5" max="5" width="15.42578125" style="111" customWidth="1"/>
    <col min="6" max="6" width="1" style="111" customWidth="1"/>
    <col min="7" max="7" width="15.42578125" style="111" customWidth="1"/>
    <col min="8" max="8" width="0.85546875" style="111" customWidth="1"/>
    <col min="9" max="16384" width="9.140625" style="111"/>
  </cols>
  <sheetData>
    <row r="1" spans="2:11">
      <c r="C1" s="163" t="s">
        <v>1011</v>
      </c>
      <c r="K1" s="113"/>
    </row>
    <row r="2" spans="2:11">
      <c r="C2" s="163" t="s">
        <v>1012</v>
      </c>
    </row>
    <row r="4" spans="2:11" ht="5.25" customHeight="1">
      <c r="B4" s="164"/>
      <c r="C4" s="165"/>
      <c r="D4" s="165"/>
      <c r="E4" s="165"/>
      <c r="F4" s="165"/>
      <c r="G4" s="165"/>
      <c r="H4" s="166"/>
    </row>
    <row r="5" spans="2:11">
      <c r="B5" s="167"/>
      <c r="C5" s="235" t="s">
        <v>9</v>
      </c>
      <c r="D5" s="235"/>
      <c r="E5" s="235"/>
      <c r="F5" s="235"/>
      <c r="G5" s="235"/>
      <c r="H5" s="168"/>
    </row>
    <row r="6" spans="2:11" ht="5.25" customHeight="1">
      <c r="B6" s="169"/>
      <c r="C6" s="170"/>
      <c r="D6" s="170"/>
      <c r="E6" s="170"/>
      <c r="F6" s="170"/>
      <c r="G6" s="170"/>
      <c r="H6" s="171"/>
    </row>
    <row r="7" spans="2:11" ht="20.100000000000001" customHeight="1">
      <c r="B7" s="172"/>
      <c r="C7" s="111" t="s">
        <v>1013</v>
      </c>
      <c r="E7" s="173">
        <v>45473</v>
      </c>
      <c r="G7" s="173">
        <v>45107</v>
      </c>
      <c r="H7" s="174"/>
    </row>
    <row r="8" spans="2:11" ht="20.100000000000001" customHeight="1">
      <c r="B8" s="172"/>
      <c r="C8" s="175" t="s">
        <v>1014</v>
      </c>
      <c r="D8" s="175"/>
      <c r="E8" s="176">
        <v>45107</v>
      </c>
      <c r="F8" s="175"/>
      <c r="G8" s="176">
        <v>44742</v>
      </c>
      <c r="H8" s="174"/>
    </row>
    <row r="9" spans="2:11" ht="20.100000000000001" customHeight="1">
      <c r="B9" s="172"/>
      <c r="C9" s="162" t="s">
        <v>1015</v>
      </c>
      <c r="D9" s="162"/>
      <c r="E9" s="177">
        <v>917160000</v>
      </c>
      <c r="F9" s="155"/>
      <c r="G9" s="177">
        <v>904200000</v>
      </c>
      <c r="H9" s="174"/>
    </row>
    <row r="10" spans="2:11" ht="20.100000000000001" customHeight="1">
      <c r="B10" s="172"/>
      <c r="C10" s="162" t="s">
        <v>1016</v>
      </c>
      <c r="D10" s="162"/>
      <c r="E10" s="155">
        <v>2312550000</v>
      </c>
      <c r="F10" s="155"/>
      <c r="G10" s="155">
        <v>2225081000</v>
      </c>
      <c r="H10" s="174"/>
    </row>
    <row r="11" spans="2:11" ht="20.100000000000001" customHeight="1">
      <c r="B11" s="172"/>
      <c r="C11" s="111" t="s">
        <v>1017</v>
      </c>
      <c r="D11" s="162"/>
      <c r="E11" s="236">
        <v>382459000</v>
      </c>
      <c r="F11" s="155"/>
      <c r="G11" s="236">
        <v>236863000</v>
      </c>
      <c r="H11" s="174"/>
    </row>
    <row r="12" spans="2:11" ht="20.100000000000001" customHeight="1">
      <c r="B12" s="172"/>
      <c r="C12" s="175" t="s">
        <v>1018</v>
      </c>
      <c r="D12" s="162"/>
      <c r="E12" s="236"/>
      <c r="F12" s="155"/>
      <c r="G12" s="236"/>
      <c r="H12" s="174"/>
    </row>
    <row r="13" spans="2:11" ht="20.100000000000001" customHeight="1">
      <c r="B13" s="172"/>
      <c r="C13" s="162" t="s">
        <v>1019</v>
      </c>
      <c r="D13" s="162"/>
      <c r="E13" s="158">
        <v>281445000</v>
      </c>
      <c r="F13" s="158"/>
      <c r="G13" s="158">
        <v>400602000</v>
      </c>
      <c r="H13" s="174"/>
    </row>
    <row r="14" spans="2:11" ht="20.100000000000001" customHeight="1">
      <c r="B14" s="172"/>
      <c r="C14" s="162" t="s">
        <v>1020</v>
      </c>
      <c r="D14" s="162"/>
      <c r="E14" s="158">
        <v>0</v>
      </c>
      <c r="F14" s="158"/>
      <c r="G14" s="158">
        <v>33159000</v>
      </c>
      <c r="H14" s="174"/>
    </row>
    <row r="15" spans="2:11" ht="20.100000000000001" customHeight="1">
      <c r="B15" s="172"/>
      <c r="C15" s="162" t="s">
        <v>1021</v>
      </c>
      <c r="D15" s="162"/>
      <c r="E15" s="155">
        <v>-524830000</v>
      </c>
      <c r="F15" s="155"/>
      <c r="G15" s="155">
        <v>-477001000</v>
      </c>
      <c r="H15" s="174"/>
    </row>
    <row r="16" spans="2:11" ht="20.100000000000001" customHeight="1">
      <c r="B16" s="172"/>
      <c r="C16" s="162" t="s">
        <v>1022</v>
      </c>
      <c r="D16" s="162"/>
      <c r="E16" s="155">
        <v>-1936517000</v>
      </c>
      <c r="F16" s="155"/>
      <c r="G16" s="155">
        <v>-2109950000</v>
      </c>
      <c r="H16" s="174"/>
    </row>
    <row r="17" spans="2:9" ht="20.100000000000001" customHeight="1">
      <c r="B17" s="172"/>
      <c r="C17" s="111" t="s">
        <v>1023</v>
      </c>
      <c r="D17" s="162"/>
      <c r="E17" s="236">
        <v>466711000</v>
      </c>
      <c r="F17" s="155"/>
      <c r="G17" s="236">
        <v>385940000</v>
      </c>
      <c r="H17" s="174"/>
    </row>
    <row r="18" spans="2:9" ht="20.100000000000001" customHeight="1">
      <c r="B18" s="172"/>
      <c r="C18" s="175" t="s">
        <v>1024</v>
      </c>
      <c r="D18" s="162"/>
      <c r="E18" s="236"/>
      <c r="F18" s="155"/>
      <c r="G18" s="236"/>
      <c r="H18" s="174"/>
    </row>
    <row r="19" spans="2:9" ht="20.100000000000001" customHeight="1">
      <c r="B19" s="172"/>
      <c r="C19" s="162" t="s">
        <v>1025</v>
      </c>
      <c r="D19" s="162"/>
      <c r="E19" s="155">
        <v>6407000</v>
      </c>
      <c r="F19" s="155"/>
      <c r="G19" s="155">
        <v>5415000</v>
      </c>
      <c r="H19" s="174"/>
    </row>
    <row r="20" spans="2:9" ht="20.100000000000001" customHeight="1">
      <c r="B20" s="172"/>
      <c r="C20" s="162" t="s">
        <v>1026</v>
      </c>
      <c r="D20" s="162"/>
      <c r="E20" s="178">
        <v>-3050000</v>
      </c>
      <c r="F20" s="178"/>
      <c r="G20" s="178">
        <v>-6908000</v>
      </c>
      <c r="H20" s="174"/>
    </row>
    <row r="21" spans="2:9" ht="20.100000000000001" customHeight="1">
      <c r="B21" s="172"/>
      <c r="C21" s="179" t="s">
        <v>1027</v>
      </c>
      <c r="D21" s="162"/>
      <c r="E21" s="180">
        <v>1902335000</v>
      </c>
      <c r="F21" s="181"/>
      <c r="G21" s="180">
        <v>1597401000</v>
      </c>
      <c r="H21" s="174"/>
      <c r="I21" s="182"/>
    </row>
    <row r="22" spans="2:9" ht="5.25" customHeight="1">
      <c r="B22" s="183"/>
      <c r="C22" s="184"/>
      <c r="D22" s="184"/>
      <c r="E22" s="184"/>
      <c r="F22" s="184"/>
      <c r="G22" s="184"/>
      <c r="H22" s="185"/>
    </row>
    <row r="26" spans="2:9" ht="15">
      <c r="C26" s="6"/>
    </row>
  </sheetData>
  <mergeCells count="5">
    <mergeCell ref="C5:G5"/>
    <mergeCell ref="E11:E12"/>
    <mergeCell ref="G11:G12"/>
    <mergeCell ref="E17:E18"/>
    <mergeCell ref="G17:G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54EA-4825-4837-9A30-2C92D88DE72C}">
  <sheetPr>
    <tabColor theme="4" tint="0.79998168889431442"/>
    <pageSetUpPr fitToPage="1"/>
  </sheetPr>
  <dimension ref="A1:O906"/>
  <sheetViews>
    <sheetView zoomScaleNormal="100" workbookViewId="0">
      <pane ySplit="3" topLeftCell="A873" activePane="bottomLeft" state="frozen"/>
      <selection pane="bottomLeft" activeCell="B903" sqref="B903"/>
    </sheetView>
  </sheetViews>
  <sheetFormatPr defaultColWidth="9.140625" defaultRowHeight="15"/>
  <cols>
    <col min="1" max="1" width="10.85546875" style="35" customWidth="1"/>
    <col min="2" max="2" width="59.28515625" style="35" bestFit="1" customWidth="1"/>
    <col min="3" max="3" width="10.85546875" style="35" customWidth="1"/>
    <col min="4" max="4" width="11.5703125" customWidth="1"/>
    <col min="5" max="5" width="14.7109375" customWidth="1"/>
    <col min="6" max="6" width="18" customWidth="1"/>
    <col min="7" max="7" width="16.7109375" style="35" customWidth="1"/>
    <col min="8" max="8" width="16.7109375" style="2" customWidth="1"/>
    <col min="9" max="9" width="16.7109375" style="35" customWidth="1"/>
    <col min="10" max="16384" width="9.140625" style="35"/>
  </cols>
  <sheetData>
    <row r="1" spans="1:15" s="36" customFormat="1" ht="12.75">
      <c r="A1" s="36" t="s">
        <v>4</v>
      </c>
      <c r="H1" s="1"/>
      <c r="J1" s="237" t="s">
        <v>1035</v>
      </c>
      <c r="K1" s="237"/>
      <c r="L1" s="237"/>
      <c r="M1" s="237"/>
      <c r="N1" s="237"/>
      <c r="O1" s="237"/>
    </row>
    <row r="2" spans="1:15" s="36" customFormat="1" ht="12.75">
      <c r="A2" s="36" t="s">
        <v>987</v>
      </c>
      <c r="H2" s="1"/>
      <c r="J2" s="237"/>
      <c r="K2" s="237"/>
      <c r="L2" s="237"/>
      <c r="M2" s="237"/>
      <c r="N2" s="237"/>
      <c r="O2" s="237"/>
    </row>
    <row r="3" spans="1:15" ht="53.45" customHeight="1">
      <c r="A3" s="3" t="s">
        <v>5</v>
      </c>
      <c r="B3" s="3" t="s">
        <v>6</v>
      </c>
      <c r="C3" s="3" t="s">
        <v>2</v>
      </c>
      <c r="D3" s="49" t="s">
        <v>984</v>
      </c>
      <c r="E3" s="49" t="s">
        <v>982</v>
      </c>
      <c r="F3" s="49" t="s">
        <v>985</v>
      </c>
      <c r="G3" s="3" t="s">
        <v>7</v>
      </c>
      <c r="H3" s="37" t="s">
        <v>8</v>
      </c>
      <c r="I3" s="3" t="s">
        <v>986</v>
      </c>
    </row>
    <row r="4" spans="1:15" ht="12.75">
      <c r="A4" s="3"/>
      <c r="B4" s="3"/>
      <c r="C4" s="3"/>
      <c r="D4" s="35"/>
      <c r="E4" s="35"/>
      <c r="F4" s="35"/>
      <c r="G4" s="3"/>
      <c r="H4" s="37"/>
      <c r="I4" s="3"/>
    </row>
    <row r="5" spans="1:15" ht="12.75">
      <c r="A5" s="50">
        <v>70505</v>
      </c>
      <c r="B5" s="51" t="s">
        <v>13</v>
      </c>
      <c r="C5" s="52">
        <v>21</v>
      </c>
      <c r="D5" s="54">
        <v>46.844999999999999</v>
      </c>
      <c r="E5" s="54">
        <v>17.225999999999999</v>
      </c>
      <c r="F5" s="52">
        <v>1466723.34</v>
      </c>
      <c r="G5" s="52">
        <v>9830827.6300000008</v>
      </c>
      <c r="H5" s="53">
        <v>1.5181E-4</v>
      </c>
      <c r="I5" s="56">
        <v>160.4</v>
      </c>
    </row>
    <row r="6" spans="1:15" ht="12.75">
      <c r="A6" s="50">
        <v>72265</v>
      </c>
      <c r="B6" s="51" t="s">
        <v>15</v>
      </c>
      <c r="C6" s="52">
        <v>16</v>
      </c>
      <c r="D6" s="54">
        <v>40.526000000000003</v>
      </c>
      <c r="E6" s="54">
        <v>11.786</v>
      </c>
      <c r="F6" s="52">
        <v>1029264.25</v>
      </c>
      <c r="G6" s="52">
        <v>9120823.4199999999</v>
      </c>
      <c r="H6" s="53">
        <v>1.4085000000000001E-4</v>
      </c>
      <c r="I6" s="56">
        <v>159.5</v>
      </c>
    </row>
    <row r="7" spans="1:15" ht="12.75">
      <c r="A7" s="50">
        <v>72593</v>
      </c>
      <c r="B7" s="51" t="s">
        <v>938</v>
      </c>
      <c r="C7" s="52">
        <v>2</v>
      </c>
      <c r="D7" s="54">
        <v>41.082999999999998</v>
      </c>
      <c r="E7" s="54">
        <v>10.875</v>
      </c>
      <c r="F7" s="52">
        <v>77138.570000000007</v>
      </c>
      <c r="G7" s="52">
        <v>775577.88</v>
      </c>
      <c r="H7" s="53">
        <v>1.198E-5</v>
      </c>
      <c r="I7" s="56">
        <v>21.69</v>
      </c>
    </row>
    <row r="8" spans="1:15" ht="12.75">
      <c r="A8" s="50">
        <v>72657</v>
      </c>
      <c r="B8" s="51" t="s">
        <v>16</v>
      </c>
      <c r="C8" s="52">
        <v>7</v>
      </c>
      <c r="D8" s="54">
        <v>34.582999999999998</v>
      </c>
      <c r="E8" s="54">
        <v>3.798</v>
      </c>
      <c r="F8" s="52">
        <v>260526.78</v>
      </c>
      <c r="G8" s="52">
        <v>3129373.92</v>
      </c>
      <c r="H8" s="53">
        <v>4.833E-5</v>
      </c>
      <c r="I8" s="56">
        <v>83.52</v>
      </c>
    </row>
    <row r="9" spans="1:15" ht="12.75">
      <c r="A9" s="50">
        <v>90001</v>
      </c>
      <c r="B9" s="51" t="s">
        <v>17</v>
      </c>
      <c r="C9" s="52">
        <v>203</v>
      </c>
      <c r="D9" s="54">
        <v>43.9</v>
      </c>
      <c r="E9" s="54">
        <v>7.39</v>
      </c>
      <c r="F9" s="52">
        <v>8293072.9199999999</v>
      </c>
      <c r="G9" s="52">
        <v>73184781.609999999</v>
      </c>
      <c r="H9" s="53">
        <v>1.1301600000000001E-3</v>
      </c>
      <c r="I9" s="56">
        <v>1778.55</v>
      </c>
    </row>
    <row r="10" spans="1:15" ht="12.75">
      <c r="A10" s="50">
        <v>90002</v>
      </c>
      <c r="B10" s="51" t="s">
        <v>18</v>
      </c>
      <c r="C10" s="52">
        <v>2</v>
      </c>
      <c r="D10" s="54">
        <v>53.417000000000002</v>
      </c>
      <c r="E10" s="54">
        <v>28.792000000000002</v>
      </c>
      <c r="F10" s="52">
        <v>92392</v>
      </c>
      <c r="G10" s="52">
        <v>351002.33</v>
      </c>
      <c r="H10" s="53">
        <v>5.4199999999999998E-6</v>
      </c>
      <c r="I10" s="56">
        <v>8.5500000000000007</v>
      </c>
    </row>
    <row r="11" spans="1:15" ht="12.75">
      <c r="A11" s="50">
        <v>90011</v>
      </c>
      <c r="B11" s="51" t="s">
        <v>19</v>
      </c>
      <c r="C11" s="52">
        <v>27</v>
      </c>
      <c r="D11" s="54">
        <v>48.139000000000003</v>
      </c>
      <c r="E11" s="54">
        <v>13.712999999999999</v>
      </c>
      <c r="F11" s="52">
        <v>1317388.53</v>
      </c>
      <c r="G11" s="52">
        <v>9438025.7400000002</v>
      </c>
      <c r="H11" s="53">
        <v>1.4574999999999999E-4</v>
      </c>
      <c r="I11" s="56">
        <v>215.56</v>
      </c>
    </row>
    <row r="12" spans="1:15" ht="12.75">
      <c r="A12" s="50">
        <v>90092</v>
      </c>
      <c r="B12" s="51" t="s">
        <v>20</v>
      </c>
      <c r="C12" s="52">
        <v>60</v>
      </c>
      <c r="D12" s="54">
        <v>45.302999999999997</v>
      </c>
      <c r="E12" s="54">
        <v>10.773999999999999</v>
      </c>
      <c r="F12" s="52">
        <v>2875049.23</v>
      </c>
      <c r="G12" s="52">
        <v>23691882.940000001</v>
      </c>
      <c r="H12" s="53">
        <v>3.6586000000000002E-4</v>
      </c>
      <c r="I12" s="56">
        <v>499.35</v>
      </c>
    </row>
    <row r="13" spans="1:15" ht="12.75">
      <c r="A13" s="50">
        <v>90096</v>
      </c>
      <c r="B13" s="51" t="s">
        <v>21</v>
      </c>
      <c r="C13" s="52">
        <v>191</v>
      </c>
      <c r="D13" s="54">
        <v>45.024000000000001</v>
      </c>
      <c r="E13" s="54">
        <v>9.6720000000000006</v>
      </c>
      <c r="F13" s="52">
        <v>8951687.0600000005</v>
      </c>
      <c r="G13" s="52">
        <v>70903281.519999996</v>
      </c>
      <c r="H13" s="53">
        <v>1.0949200000000001E-3</v>
      </c>
      <c r="I13" s="56">
        <v>1527.52</v>
      </c>
    </row>
    <row r="14" spans="1:15" ht="12.75">
      <c r="A14" s="50">
        <v>90098</v>
      </c>
      <c r="B14" s="51" t="s">
        <v>22</v>
      </c>
      <c r="C14" s="52">
        <v>25</v>
      </c>
      <c r="D14" s="54">
        <v>46.98</v>
      </c>
      <c r="E14" s="54">
        <v>11.237</v>
      </c>
      <c r="F14" s="52">
        <v>1156434.31</v>
      </c>
      <c r="G14" s="52">
        <v>8552096.4499999993</v>
      </c>
      <c r="H14" s="53">
        <v>1.3207E-4</v>
      </c>
      <c r="I14" s="56">
        <v>206.38</v>
      </c>
    </row>
    <row r="15" spans="1:15" ht="12.75">
      <c r="A15" s="50">
        <v>90099</v>
      </c>
      <c r="B15" s="51" t="s">
        <v>23</v>
      </c>
      <c r="C15" s="52">
        <v>113</v>
      </c>
      <c r="D15" s="54">
        <v>42.28</v>
      </c>
      <c r="E15" s="54">
        <v>6.915</v>
      </c>
      <c r="F15" s="52">
        <v>5492432.3799999999</v>
      </c>
      <c r="G15" s="52">
        <v>51758180.07</v>
      </c>
      <c r="H15" s="53">
        <v>7.9927999999999998E-4</v>
      </c>
      <c r="I15" s="56">
        <v>1019.52</v>
      </c>
    </row>
    <row r="16" spans="1:15" ht="12.75">
      <c r="A16" s="50">
        <v>90101</v>
      </c>
      <c r="B16" s="51" t="s">
        <v>24</v>
      </c>
      <c r="C16" s="52">
        <v>894</v>
      </c>
      <c r="D16" s="54">
        <v>43.405000000000001</v>
      </c>
      <c r="E16" s="54">
        <v>9.657</v>
      </c>
      <c r="F16" s="52">
        <v>45252574.68</v>
      </c>
      <c r="G16" s="52">
        <v>392117836.35000002</v>
      </c>
      <c r="H16" s="53">
        <v>6.0552799999999997E-3</v>
      </c>
      <c r="I16" s="56">
        <v>8060</v>
      </c>
    </row>
    <row r="17" spans="1:9" ht="12.75">
      <c r="A17" s="50">
        <v>90111</v>
      </c>
      <c r="B17" s="51" t="s">
        <v>25</v>
      </c>
      <c r="C17" s="52">
        <v>652</v>
      </c>
      <c r="D17" s="54">
        <v>41.68</v>
      </c>
      <c r="E17" s="54">
        <v>10.327</v>
      </c>
      <c r="F17" s="52">
        <v>35383257.359999999</v>
      </c>
      <c r="G17" s="52">
        <v>300386814.80000001</v>
      </c>
      <c r="H17" s="53">
        <v>4.6387199999999998E-3</v>
      </c>
      <c r="I17" s="56">
        <v>6020.44</v>
      </c>
    </row>
    <row r="18" spans="1:9" ht="12.75">
      <c r="A18" s="50">
        <v>90114</v>
      </c>
      <c r="B18" s="51" t="s">
        <v>26</v>
      </c>
      <c r="C18" s="52">
        <v>155</v>
      </c>
      <c r="D18" s="54">
        <v>40.898000000000003</v>
      </c>
      <c r="E18" s="54">
        <v>9.7859999999999996</v>
      </c>
      <c r="F18" s="52">
        <v>8769109.9299999997</v>
      </c>
      <c r="G18" s="52">
        <v>77850901.079999998</v>
      </c>
      <c r="H18" s="53">
        <v>1.20221E-3</v>
      </c>
      <c r="I18" s="56">
        <v>1505.3</v>
      </c>
    </row>
    <row r="19" spans="1:9" ht="12.75">
      <c r="A19" s="50">
        <v>90117</v>
      </c>
      <c r="B19" s="51" t="s">
        <v>27</v>
      </c>
      <c r="C19" s="52">
        <v>28</v>
      </c>
      <c r="D19" s="54">
        <v>52.887</v>
      </c>
      <c r="E19" s="54">
        <v>8.6430000000000007</v>
      </c>
      <c r="F19" s="52">
        <v>1480792.81</v>
      </c>
      <c r="G19" s="52">
        <v>10034206.83</v>
      </c>
      <c r="H19" s="53">
        <v>1.5495E-4</v>
      </c>
      <c r="I19" s="56">
        <v>211.91</v>
      </c>
    </row>
    <row r="20" spans="1:9" ht="12.75">
      <c r="A20" s="50">
        <v>90121</v>
      </c>
      <c r="B20" s="51" t="s">
        <v>28</v>
      </c>
      <c r="C20" s="52">
        <v>134</v>
      </c>
      <c r="D20" s="54">
        <v>41.926000000000002</v>
      </c>
      <c r="E20" s="54">
        <v>11.355</v>
      </c>
      <c r="F20" s="52">
        <v>7796161.25</v>
      </c>
      <c r="G20" s="52">
        <v>66751861.170000002</v>
      </c>
      <c r="H20" s="53">
        <v>1.0308100000000001E-3</v>
      </c>
      <c r="I20" s="56">
        <v>1267.24</v>
      </c>
    </row>
    <row r="21" spans="1:9" ht="12.75">
      <c r="A21" s="50">
        <v>90131</v>
      </c>
      <c r="B21" s="51" t="s">
        <v>29</v>
      </c>
      <c r="C21" s="52">
        <v>66</v>
      </c>
      <c r="D21" s="54">
        <v>41.686</v>
      </c>
      <c r="E21" s="54">
        <v>10.711</v>
      </c>
      <c r="F21" s="52">
        <v>3686757.36</v>
      </c>
      <c r="G21" s="52">
        <v>31352286.43</v>
      </c>
      <c r="H21" s="53">
        <v>4.8416000000000003E-4</v>
      </c>
      <c r="I21" s="56">
        <v>622.24</v>
      </c>
    </row>
    <row r="22" spans="1:9" ht="12.75">
      <c r="A22" s="50">
        <v>90141</v>
      </c>
      <c r="B22" s="51" t="s">
        <v>30</v>
      </c>
      <c r="C22" s="52">
        <v>19</v>
      </c>
      <c r="D22" s="54">
        <v>38.113999999999997</v>
      </c>
      <c r="E22" s="54">
        <v>9.5660000000000007</v>
      </c>
      <c r="F22" s="52">
        <v>976452.07</v>
      </c>
      <c r="G22" s="52">
        <v>8919757.0800000001</v>
      </c>
      <c r="H22" s="53">
        <v>1.3773999999999999E-4</v>
      </c>
      <c r="I22" s="56">
        <v>192.6</v>
      </c>
    </row>
    <row r="23" spans="1:9" ht="12.75">
      <c r="A23" s="50">
        <v>90151</v>
      </c>
      <c r="B23" s="51" t="s">
        <v>31</v>
      </c>
      <c r="C23" s="52">
        <v>1</v>
      </c>
      <c r="D23" s="54">
        <v>41.082999999999998</v>
      </c>
      <c r="E23" s="54">
        <v>14.75</v>
      </c>
      <c r="F23" s="52">
        <v>56186.94</v>
      </c>
      <c r="G23" s="52">
        <v>555022.52</v>
      </c>
      <c r="H23" s="53">
        <v>8.5699999999999993E-6</v>
      </c>
      <c r="I23" s="56">
        <v>11.42</v>
      </c>
    </row>
    <row r="24" spans="1:9" ht="12.75">
      <c r="A24" s="50">
        <v>90161</v>
      </c>
      <c r="B24" s="51" t="s">
        <v>32</v>
      </c>
      <c r="C24" s="52">
        <v>2</v>
      </c>
      <c r="D24" s="54">
        <v>48.959000000000003</v>
      </c>
      <c r="E24" s="54">
        <v>4.9169999999999998</v>
      </c>
      <c r="F24" s="52">
        <v>88545.65</v>
      </c>
      <c r="G24" s="52">
        <v>938948.01</v>
      </c>
      <c r="H24" s="53">
        <v>1.45E-5</v>
      </c>
      <c r="I24" s="56">
        <v>22.63</v>
      </c>
    </row>
    <row r="25" spans="1:9" ht="12.75">
      <c r="A25" s="50">
        <v>90201</v>
      </c>
      <c r="B25" s="51" t="s">
        <v>33</v>
      </c>
      <c r="C25" s="52">
        <v>338</v>
      </c>
      <c r="D25" s="54">
        <v>42.387999999999998</v>
      </c>
      <c r="E25" s="54">
        <v>9.0169999999999995</v>
      </c>
      <c r="F25" s="52">
        <v>15437086.359999999</v>
      </c>
      <c r="G25" s="52">
        <v>136364867.38999999</v>
      </c>
      <c r="H25" s="53">
        <v>2.1058100000000001E-3</v>
      </c>
      <c r="I25" s="56">
        <v>3146.05</v>
      </c>
    </row>
    <row r="26" spans="1:9" ht="12.75">
      <c r="A26" s="50">
        <v>90211</v>
      </c>
      <c r="B26" s="51" t="s">
        <v>37</v>
      </c>
      <c r="C26" s="52">
        <v>22</v>
      </c>
      <c r="D26" s="54">
        <v>40.295999999999999</v>
      </c>
      <c r="E26" s="54">
        <v>13.992000000000001</v>
      </c>
      <c r="F26" s="52">
        <v>1153973.6200000001</v>
      </c>
      <c r="G26" s="52">
        <v>9464567.2300000004</v>
      </c>
      <c r="H26" s="53">
        <v>1.4616E-4</v>
      </c>
      <c r="I26" s="56">
        <v>191.5</v>
      </c>
    </row>
    <row r="27" spans="1:9" ht="12.75">
      <c r="A27" s="50">
        <v>90301</v>
      </c>
      <c r="B27" s="51" t="s">
        <v>38</v>
      </c>
      <c r="C27" s="52">
        <v>125</v>
      </c>
      <c r="D27" s="54">
        <v>42.731000000000002</v>
      </c>
      <c r="E27" s="54">
        <v>8.7710000000000008</v>
      </c>
      <c r="F27" s="52">
        <v>5005085.51</v>
      </c>
      <c r="G27" s="52">
        <v>44025757.880000003</v>
      </c>
      <c r="H27" s="53">
        <v>6.7986999999999995E-4</v>
      </c>
      <c r="I27" s="56">
        <v>1118.18</v>
      </c>
    </row>
    <row r="28" spans="1:9" ht="12.75">
      <c r="A28" s="50">
        <v>90305</v>
      </c>
      <c r="B28" s="51" t="s">
        <v>39</v>
      </c>
      <c r="C28" s="52">
        <v>47</v>
      </c>
      <c r="D28" s="54">
        <v>51.188000000000002</v>
      </c>
      <c r="E28" s="54">
        <v>10.493</v>
      </c>
      <c r="F28" s="52">
        <v>1242652.95</v>
      </c>
      <c r="G28" s="52">
        <v>9088827.4499999993</v>
      </c>
      <c r="H28" s="53">
        <v>1.4035E-4</v>
      </c>
      <c r="I28" s="56">
        <v>356.29</v>
      </c>
    </row>
    <row r="29" spans="1:9" ht="12.75">
      <c r="A29" s="50">
        <v>90307</v>
      </c>
      <c r="B29" s="51" t="s">
        <v>40</v>
      </c>
      <c r="C29" s="52">
        <v>2</v>
      </c>
      <c r="D29" s="54">
        <v>59.25</v>
      </c>
      <c r="E29" s="54">
        <v>9</v>
      </c>
      <c r="F29" s="52">
        <v>53268.959999999999</v>
      </c>
      <c r="G29" s="52">
        <v>280414.38</v>
      </c>
      <c r="H29" s="53">
        <v>4.33E-6</v>
      </c>
      <c r="I29" s="56">
        <v>9.3699999999999992</v>
      </c>
    </row>
    <row r="30" spans="1:9" ht="12.75">
      <c r="A30" s="50">
        <v>90401</v>
      </c>
      <c r="B30" s="51" t="s">
        <v>41</v>
      </c>
      <c r="C30" s="52">
        <v>247</v>
      </c>
      <c r="D30" s="54">
        <v>45.604999999999997</v>
      </c>
      <c r="E30" s="54">
        <v>9.0139999999999993</v>
      </c>
      <c r="F30" s="52">
        <v>10803003.689999999</v>
      </c>
      <c r="G30" s="52">
        <v>90716043.769999996</v>
      </c>
      <c r="H30" s="53">
        <v>1.40088E-3</v>
      </c>
      <c r="I30" s="56">
        <v>2163.14</v>
      </c>
    </row>
    <row r="31" spans="1:9" ht="12.75">
      <c r="A31" s="50">
        <v>90411</v>
      </c>
      <c r="B31" s="51" t="s">
        <v>42</v>
      </c>
      <c r="C31" s="52">
        <v>53</v>
      </c>
      <c r="D31" s="54">
        <v>41.277000000000001</v>
      </c>
      <c r="E31" s="54">
        <v>10.308</v>
      </c>
      <c r="F31" s="52">
        <v>2294347.0699999998</v>
      </c>
      <c r="G31" s="52">
        <v>21112214.629999999</v>
      </c>
      <c r="H31" s="53">
        <v>3.2602999999999999E-4</v>
      </c>
      <c r="I31" s="56">
        <v>505.4</v>
      </c>
    </row>
    <row r="32" spans="1:9" ht="12.75">
      <c r="A32" s="50">
        <v>90413</v>
      </c>
      <c r="B32" s="51" t="s">
        <v>43</v>
      </c>
      <c r="C32" s="52">
        <v>5</v>
      </c>
      <c r="D32" s="54">
        <v>54.767000000000003</v>
      </c>
      <c r="E32" s="54">
        <v>18.283000000000001</v>
      </c>
      <c r="F32" s="52">
        <v>262981.28999999998</v>
      </c>
      <c r="G32" s="52">
        <v>1628366.33</v>
      </c>
      <c r="H32" s="53">
        <v>2.5150000000000001E-5</v>
      </c>
      <c r="I32" s="56">
        <v>36.54</v>
      </c>
    </row>
    <row r="33" spans="1:9" ht="12.75">
      <c r="A33" s="50">
        <v>90417</v>
      </c>
      <c r="B33" s="51" t="s">
        <v>44</v>
      </c>
      <c r="C33" s="52">
        <v>3</v>
      </c>
      <c r="D33" s="54">
        <v>62.805</v>
      </c>
      <c r="E33" s="54">
        <v>22.527999999999999</v>
      </c>
      <c r="F33" s="52">
        <v>132087</v>
      </c>
      <c r="G33" s="52">
        <v>519859.56</v>
      </c>
      <c r="H33" s="53">
        <v>8.0299999999999994E-6</v>
      </c>
      <c r="I33" s="56">
        <v>12.81</v>
      </c>
    </row>
    <row r="34" spans="1:9" ht="12.75">
      <c r="A34" s="50">
        <v>90421</v>
      </c>
      <c r="B34" s="51" t="s">
        <v>45</v>
      </c>
      <c r="C34" s="52">
        <v>3</v>
      </c>
      <c r="D34" s="54">
        <v>54.75</v>
      </c>
      <c r="E34" s="54">
        <v>10.583</v>
      </c>
      <c r="F34" s="52">
        <v>100188.27</v>
      </c>
      <c r="G34" s="52">
        <v>927516.28</v>
      </c>
      <c r="H34" s="53">
        <v>1.432E-5</v>
      </c>
      <c r="I34" s="56">
        <v>23.69</v>
      </c>
    </row>
    <row r="35" spans="1:9" ht="12.75">
      <c r="A35" s="50">
        <v>90431</v>
      </c>
      <c r="B35" s="51" t="s">
        <v>46</v>
      </c>
      <c r="C35" s="52">
        <v>5</v>
      </c>
      <c r="D35" s="54">
        <v>54.216999999999999</v>
      </c>
      <c r="E35" s="54">
        <v>14.217000000000001</v>
      </c>
      <c r="F35" s="52">
        <v>252904.04</v>
      </c>
      <c r="G35" s="52">
        <v>1357082.83</v>
      </c>
      <c r="H35" s="53">
        <v>2.0959999999999999E-5</v>
      </c>
      <c r="I35" s="56">
        <v>28.89</v>
      </c>
    </row>
    <row r="36" spans="1:9" ht="12.75">
      <c r="A36" s="50">
        <v>90441</v>
      </c>
      <c r="B36" s="51" t="s">
        <v>47</v>
      </c>
      <c r="C36" s="52">
        <v>2</v>
      </c>
      <c r="D36" s="54">
        <v>47.625</v>
      </c>
      <c r="E36" s="54">
        <v>1.125</v>
      </c>
      <c r="F36" s="52">
        <v>46589.36</v>
      </c>
      <c r="G36" s="52">
        <v>606306.14</v>
      </c>
      <c r="H36" s="53">
        <v>9.3600000000000002E-6</v>
      </c>
      <c r="I36" s="56">
        <v>17.190000000000001</v>
      </c>
    </row>
    <row r="37" spans="1:9" ht="12.75">
      <c r="A37" s="50">
        <v>90451</v>
      </c>
      <c r="B37" s="51" t="s">
        <v>48</v>
      </c>
      <c r="C37" s="52">
        <v>3</v>
      </c>
      <c r="D37" s="54">
        <v>42.222000000000001</v>
      </c>
      <c r="E37" s="54">
        <v>8.0559999999999992</v>
      </c>
      <c r="F37" s="52">
        <v>145452.07999999999</v>
      </c>
      <c r="G37" s="52">
        <v>1300787.79</v>
      </c>
      <c r="H37" s="53">
        <v>2.0089999999999999E-5</v>
      </c>
      <c r="I37" s="56">
        <v>29.27</v>
      </c>
    </row>
    <row r="38" spans="1:9" ht="12.75">
      <c r="A38" s="50">
        <v>90501</v>
      </c>
      <c r="B38" s="51" t="s">
        <v>50</v>
      </c>
      <c r="C38" s="52">
        <v>238</v>
      </c>
      <c r="D38" s="54">
        <v>43.981999999999999</v>
      </c>
      <c r="E38" s="54">
        <v>9.9440000000000008</v>
      </c>
      <c r="F38" s="52">
        <v>10655042.029999999</v>
      </c>
      <c r="G38" s="52">
        <v>89431982.109999999</v>
      </c>
      <c r="H38" s="53">
        <v>1.38105E-3</v>
      </c>
      <c r="I38" s="56">
        <v>2153.9899999999998</v>
      </c>
    </row>
    <row r="39" spans="1:9" ht="12.75">
      <c r="A39" s="50">
        <v>90507</v>
      </c>
      <c r="B39" s="51" t="s">
        <v>51</v>
      </c>
      <c r="C39" s="52">
        <v>3</v>
      </c>
      <c r="D39" s="54">
        <v>49.472000000000001</v>
      </c>
      <c r="E39" s="54">
        <v>7.3330000000000002</v>
      </c>
      <c r="F39" s="52">
        <v>170658.52</v>
      </c>
      <c r="G39" s="52">
        <v>1215839.56</v>
      </c>
      <c r="H39" s="53">
        <v>1.878E-5</v>
      </c>
      <c r="I39" s="56">
        <v>26.2</v>
      </c>
    </row>
    <row r="40" spans="1:9" ht="12.75">
      <c r="A40" s="50">
        <v>90511</v>
      </c>
      <c r="B40" s="51" t="s">
        <v>52</v>
      </c>
      <c r="C40" s="52">
        <v>18</v>
      </c>
      <c r="D40" s="54">
        <v>38.375</v>
      </c>
      <c r="E40" s="54">
        <v>8.9719999999999995</v>
      </c>
      <c r="F40" s="52">
        <v>855597.57</v>
      </c>
      <c r="G40" s="52">
        <v>7627363.5800000001</v>
      </c>
      <c r="H40" s="53">
        <v>1.1779E-4</v>
      </c>
      <c r="I40" s="56">
        <v>187.23</v>
      </c>
    </row>
    <row r="41" spans="1:9" ht="12.75">
      <c r="A41" s="50">
        <v>90521</v>
      </c>
      <c r="B41" s="51" t="s">
        <v>53</v>
      </c>
      <c r="C41" s="52">
        <v>19</v>
      </c>
      <c r="D41" s="54">
        <v>38.079000000000001</v>
      </c>
      <c r="E41" s="54">
        <v>10.557</v>
      </c>
      <c r="F41" s="52">
        <v>906895.23</v>
      </c>
      <c r="G41" s="52">
        <v>8239107.8899999997</v>
      </c>
      <c r="H41" s="53">
        <v>1.2723000000000001E-4</v>
      </c>
      <c r="I41" s="56">
        <v>198.08</v>
      </c>
    </row>
    <row r="42" spans="1:9" ht="12.75">
      <c r="A42" s="50">
        <v>90601</v>
      </c>
      <c r="B42" s="51" t="s">
        <v>54</v>
      </c>
      <c r="C42" s="52">
        <v>217</v>
      </c>
      <c r="D42" s="54">
        <v>46.975000000000001</v>
      </c>
      <c r="E42" s="54">
        <v>8.7919999999999998</v>
      </c>
      <c r="F42" s="52">
        <v>8136161.1500000004</v>
      </c>
      <c r="G42" s="52">
        <v>70832395.569999993</v>
      </c>
      <c r="H42" s="53">
        <v>1.0938300000000001E-3</v>
      </c>
      <c r="I42" s="56">
        <v>1828.77</v>
      </c>
    </row>
    <row r="43" spans="1:9" ht="12.75">
      <c r="A43" s="50">
        <v>90602</v>
      </c>
      <c r="B43" s="51" t="s">
        <v>916</v>
      </c>
      <c r="C43" s="52">
        <v>13</v>
      </c>
      <c r="D43" s="54">
        <v>37.884</v>
      </c>
      <c r="E43" s="54">
        <v>5.4619999999999997</v>
      </c>
      <c r="F43" s="52">
        <v>402638.48</v>
      </c>
      <c r="G43" s="52">
        <v>4570253.68</v>
      </c>
      <c r="H43" s="53">
        <v>7.0580000000000005E-5</v>
      </c>
      <c r="I43" s="56">
        <v>150.93</v>
      </c>
    </row>
    <row r="44" spans="1:9" ht="12.75">
      <c r="A44" s="50">
        <v>90605</v>
      </c>
      <c r="B44" s="51" t="s">
        <v>55</v>
      </c>
      <c r="C44" s="52">
        <v>11</v>
      </c>
      <c r="D44" s="54">
        <v>44.256999999999998</v>
      </c>
      <c r="E44" s="54">
        <v>8.1820000000000004</v>
      </c>
      <c r="F44" s="52">
        <v>326952.77</v>
      </c>
      <c r="G44" s="52">
        <v>3292280.67</v>
      </c>
      <c r="H44" s="53">
        <v>5.0840000000000001E-5</v>
      </c>
      <c r="I44" s="56">
        <v>96.84</v>
      </c>
    </row>
    <row r="45" spans="1:9" ht="12.75">
      <c r="A45" s="50">
        <v>90611</v>
      </c>
      <c r="B45" s="51" t="s">
        <v>56</v>
      </c>
      <c r="C45" s="52">
        <v>19</v>
      </c>
      <c r="D45" s="54">
        <v>41.719000000000001</v>
      </c>
      <c r="E45" s="54">
        <v>7.9119999999999999</v>
      </c>
      <c r="F45" s="52">
        <v>875026.14</v>
      </c>
      <c r="G45" s="52">
        <v>8294675.6799999997</v>
      </c>
      <c r="H45" s="53">
        <v>1.2809E-4</v>
      </c>
      <c r="I45" s="56">
        <v>177.06</v>
      </c>
    </row>
    <row r="46" spans="1:9" ht="12.75">
      <c r="A46" s="50">
        <v>90617</v>
      </c>
      <c r="B46" s="51" t="s">
        <v>57</v>
      </c>
      <c r="C46" s="52">
        <v>6</v>
      </c>
      <c r="D46" s="54">
        <v>40.235999999999997</v>
      </c>
      <c r="E46" s="54">
        <v>6.4859999999999998</v>
      </c>
      <c r="F46" s="52">
        <v>245198.57</v>
      </c>
      <c r="G46" s="52">
        <v>2257507.84</v>
      </c>
      <c r="H46" s="53">
        <v>3.4860000000000002E-5</v>
      </c>
      <c r="I46" s="56">
        <v>53.64</v>
      </c>
    </row>
    <row r="47" spans="1:9" ht="12.75">
      <c r="A47" s="50">
        <v>90621</v>
      </c>
      <c r="B47" s="51" t="s">
        <v>58</v>
      </c>
      <c r="C47" s="52">
        <v>14</v>
      </c>
      <c r="D47" s="54">
        <v>40.81</v>
      </c>
      <c r="E47" s="54">
        <v>6.5179999999999998</v>
      </c>
      <c r="F47" s="52">
        <v>457599.1</v>
      </c>
      <c r="G47" s="52">
        <v>4689502.8600000003</v>
      </c>
      <c r="H47" s="53">
        <v>7.2420000000000001E-5</v>
      </c>
      <c r="I47" s="56">
        <v>121.1</v>
      </c>
    </row>
    <row r="48" spans="1:9" ht="12.75">
      <c r="A48" s="50">
        <v>90631</v>
      </c>
      <c r="B48" s="51" t="s">
        <v>59</v>
      </c>
      <c r="C48" s="52">
        <v>71</v>
      </c>
      <c r="D48" s="54">
        <v>41.027999999999999</v>
      </c>
      <c r="E48" s="54">
        <v>8.4280000000000008</v>
      </c>
      <c r="F48" s="52">
        <v>3410018.35</v>
      </c>
      <c r="G48" s="52">
        <v>28584720.489999998</v>
      </c>
      <c r="H48" s="53">
        <v>4.4141999999999999E-4</v>
      </c>
      <c r="I48" s="56">
        <v>647.32000000000005</v>
      </c>
    </row>
    <row r="49" spans="1:9" ht="12.75">
      <c r="A49" s="50">
        <v>90641</v>
      </c>
      <c r="B49" s="51" t="s">
        <v>60</v>
      </c>
      <c r="C49" s="52">
        <v>3</v>
      </c>
      <c r="D49" s="54">
        <v>46.777999999999999</v>
      </c>
      <c r="E49" s="54">
        <v>15.944000000000001</v>
      </c>
      <c r="F49" s="52">
        <v>109091.04</v>
      </c>
      <c r="G49" s="52">
        <v>845412.88</v>
      </c>
      <c r="H49" s="53">
        <v>1.306E-5</v>
      </c>
      <c r="I49" s="56">
        <v>26.17</v>
      </c>
    </row>
    <row r="50" spans="1:9" ht="12.75">
      <c r="A50" s="50">
        <v>90651</v>
      </c>
      <c r="B50" s="51" t="s">
        <v>963</v>
      </c>
      <c r="C50" s="52">
        <v>19</v>
      </c>
      <c r="D50" s="54">
        <v>48.451999999999998</v>
      </c>
      <c r="E50" s="54">
        <v>13.978</v>
      </c>
      <c r="F50" s="52">
        <v>980879.73</v>
      </c>
      <c r="G50" s="52">
        <v>6346201.4400000004</v>
      </c>
      <c r="H50" s="53">
        <v>9.7999999999999997E-5</v>
      </c>
      <c r="I50" s="56">
        <v>144.97</v>
      </c>
    </row>
    <row r="51" spans="1:9" ht="12.75">
      <c r="A51" s="50">
        <v>90701</v>
      </c>
      <c r="B51" s="51" t="s">
        <v>939</v>
      </c>
      <c r="C51" s="52">
        <v>344</v>
      </c>
      <c r="D51" s="54">
        <v>42.162999999999997</v>
      </c>
      <c r="E51" s="54">
        <v>9.4949999999999992</v>
      </c>
      <c r="F51" s="52">
        <v>17139698.870000001</v>
      </c>
      <c r="G51" s="52">
        <v>151211038.28999999</v>
      </c>
      <c r="H51" s="53">
        <v>2.3350699999999999E-3</v>
      </c>
      <c r="I51" s="56">
        <v>3201.71</v>
      </c>
    </row>
    <row r="52" spans="1:9" ht="12.75">
      <c r="A52" s="50">
        <v>90704</v>
      </c>
      <c r="B52" s="51" t="s">
        <v>63</v>
      </c>
      <c r="C52" s="52">
        <v>16</v>
      </c>
      <c r="D52" s="54">
        <v>49.853999999999999</v>
      </c>
      <c r="E52" s="54">
        <v>4.4059999999999997</v>
      </c>
      <c r="F52" s="52">
        <v>457168.57</v>
      </c>
      <c r="G52" s="52">
        <v>4474602.5199999996</v>
      </c>
      <c r="H52" s="53">
        <v>6.9099999999999999E-5</v>
      </c>
      <c r="I52" s="56">
        <v>128.75</v>
      </c>
    </row>
    <row r="53" spans="1:9" ht="12.75">
      <c r="A53" s="50">
        <v>90705</v>
      </c>
      <c r="B53" s="51" t="s">
        <v>64</v>
      </c>
      <c r="C53" s="52">
        <v>13</v>
      </c>
      <c r="D53" s="54">
        <v>51.212000000000003</v>
      </c>
      <c r="E53" s="54">
        <v>10.378</v>
      </c>
      <c r="F53" s="52">
        <v>333668.01</v>
      </c>
      <c r="G53" s="52">
        <v>2623514.33</v>
      </c>
      <c r="H53" s="53">
        <v>4.0509999999999997E-5</v>
      </c>
      <c r="I53" s="56">
        <v>96.61</v>
      </c>
    </row>
    <row r="54" spans="1:9" ht="12.75">
      <c r="A54" s="50">
        <v>90709</v>
      </c>
      <c r="B54" s="51" t="s">
        <v>65</v>
      </c>
      <c r="C54" s="52">
        <v>21</v>
      </c>
      <c r="D54" s="54">
        <v>49.262</v>
      </c>
      <c r="E54" s="54">
        <v>6.5789999999999997</v>
      </c>
      <c r="F54" s="52">
        <v>1034586.01</v>
      </c>
      <c r="G54" s="52">
        <v>9086565.4399999995</v>
      </c>
      <c r="H54" s="53">
        <v>1.4032000000000001E-4</v>
      </c>
      <c r="I54" s="56">
        <v>168.37</v>
      </c>
    </row>
    <row r="55" spans="1:9" ht="12.75">
      <c r="A55" s="50">
        <v>90711</v>
      </c>
      <c r="B55" s="51" t="s">
        <v>66</v>
      </c>
      <c r="C55" s="52">
        <v>237</v>
      </c>
      <c r="D55" s="54">
        <v>41.94</v>
      </c>
      <c r="E55" s="54">
        <v>10.976000000000001</v>
      </c>
      <c r="F55" s="52">
        <v>11586175.560000001</v>
      </c>
      <c r="G55" s="52">
        <v>95443371.290000007</v>
      </c>
      <c r="H55" s="53">
        <v>1.4738799999999999E-3</v>
      </c>
      <c r="I55" s="56">
        <v>2129.48</v>
      </c>
    </row>
    <row r="56" spans="1:9" ht="12.75">
      <c r="A56" s="50">
        <v>90721</v>
      </c>
      <c r="B56" s="51" t="s">
        <v>67</v>
      </c>
      <c r="C56" s="52">
        <v>5</v>
      </c>
      <c r="D56" s="54">
        <v>59.317</v>
      </c>
      <c r="E56" s="54">
        <v>12.016999999999999</v>
      </c>
      <c r="F56" s="52">
        <v>175810.04</v>
      </c>
      <c r="G56" s="52">
        <v>966634.63</v>
      </c>
      <c r="H56" s="53">
        <v>1.4929999999999999E-5</v>
      </c>
      <c r="I56" s="56">
        <v>28.69</v>
      </c>
    </row>
    <row r="57" spans="1:9" ht="12.75">
      <c r="A57" s="50">
        <v>90731</v>
      </c>
      <c r="B57" s="51" t="s">
        <v>68</v>
      </c>
      <c r="C57" s="52">
        <v>25</v>
      </c>
      <c r="D57" s="54">
        <v>45.613</v>
      </c>
      <c r="E57" s="54">
        <v>9.4830000000000005</v>
      </c>
      <c r="F57" s="52">
        <v>1090442.71</v>
      </c>
      <c r="G57" s="52">
        <v>9218543.3699999992</v>
      </c>
      <c r="H57" s="53">
        <v>1.4236000000000001E-4</v>
      </c>
      <c r="I57" s="56">
        <v>214.85</v>
      </c>
    </row>
    <row r="58" spans="1:9" ht="12.75">
      <c r="A58" s="50">
        <v>90741</v>
      </c>
      <c r="B58" s="51" t="s">
        <v>69</v>
      </c>
      <c r="C58" s="52">
        <v>3</v>
      </c>
      <c r="D58" s="54">
        <v>54.582999999999998</v>
      </c>
      <c r="E58" s="54">
        <v>10.333</v>
      </c>
      <c r="F58" s="52">
        <v>93127.33</v>
      </c>
      <c r="G58" s="52">
        <v>648050.24</v>
      </c>
      <c r="H58" s="53">
        <v>1.0010000000000001E-5</v>
      </c>
      <c r="I58" s="56">
        <v>21.07</v>
      </c>
    </row>
    <row r="59" spans="1:9" ht="12.75">
      <c r="A59" s="50">
        <v>90751</v>
      </c>
      <c r="B59" s="51" t="s">
        <v>70</v>
      </c>
      <c r="C59" s="52">
        <v>22</v>
      </c>
      <c r="D59" s="54">
        <v>35.533999999999999</v>
      </c>
      <c r="E59" s="54">
        <v>5.4889999999999999</v>
      </c>
      <c r="F59" s="52">
        <v>1020273.3</v>
      </c>
      <c r="G59" s="52">
        <v>9148907.5199999996</v>
      </c>
      <c r="H59" s="53">
        <v>1.4128E-4</v>
      </c>
      <c r="I59" s="56">
        <v>212.34</v>
      </c>
    </row>
    <row r="60" spans="1:9" ht="12.75">
      <c r="A60" s="50">
        <v>90801</v>
      </c>
      <c r="B60" s="51" t="s">
        <v>71</v>
      </c>
      <c r="C60" s="52">
        <v>189</v>
      </c>
      <c r="D60" s="54">
        <v>43.607999999999997</v>
      </c>
      <c r="E60" s="54">
        <v>9.3249999999999993</v>
      </c>
      <c r="F60" s="52">
        <v>7928157.0800000001</v>
      </c>
      <c r="G60" s="52">
        <v>72434489.319999993</v>
      </c>
      <c r="H60" s="53">
        <v>1.1185699999999999E-3</v>
      </c>
      <c r="I60" s="56">
        <v>1802.21</v>
      </c>
    </row>
    <row r="61" spans="1:9" ht="12.75">
      <c r="A61" s="50">
        <v>90804</v>
      </c>
      <c r="B61" s="51" t="s">
        <v>72</v>
      </c>
      <c r="C61" s="52">
        <v>2</v>
      </c>
      <c r="D61" s="54">
        <v>47.832999999999998</v>
      </c>
      <c r="E61" s="54">
        <v>4.875</v>
      </c>
      <c r="F61" s="52">
        <v>59676.12</v>
      </c>
      <c r="G61" s="52">
        <v>529571.63</v>
      </c>
      <c r="H61" s="53">
        <v>8.1799999999999996E-6</v>
      </c>
      <c r="I61" s="56">
        <v>15.63</v>
      </c>
    </row>
    <row r="62" spans="1:9" ht="12.75">
      <c r="A62" s="50">
        <v>90805</v>
      </c>
      <c r="B62" s="51" t="s">
        <v>73</v>
      </c>
      <c r="C62" s="52">
        <v>22</v>
      </c>
      <c r="D62" s="54">
        <v>54.087000000000003</v>
      </c>
      <c r="E62" s="54">
        <v>8.0679999999999996</v>
      </c>
      <c r="F62" s="52">
        <v>562843.31000000006</v>
      </c>
      <c r="G62" s="52">
        <v>3707007.75</v>
      </c>
      <c r="H62" s="53">
        <v>5.7250000000000002E-5</v>
      </c>
      <c r="I62" s="56">
        <v>152.58000000000001</v>
      </c>
    </row>
    <row r="63" spans="1:9" ht="12.75">
      <c r="A63" s="50">
        <v>90808</v>
      </c>
      <c r="B63" s="51" t="s">
        <v>74</v>
      </c>
      <c r="C63" s="52">
        <v>17</v>
      </c>
      <c r="D63" s="54">
        <v>44.118000000000002</v>
      </c>
      <c r="E63" s="54">
        <v>13.093</v>
      </c>
      <c r="F63" s="52">
        <v>815222.85</v>
      </c>
      <c r="G63" s="52">
        <v>5748885.4800000004</v>
      </c>
      <c r="H63" s="53">
        <v>8.878E-5</v>
      </c>
      <c r="I63" s="56">
        <v>130.35</v>
      </c>
    </row>
    <row r="64" spans="1:9" ht="12.75">
      <c r="A64" s="50">
        <v>90811</v>
      </c>
      <c r="B64" s="51" t="s">
        <v>75</v>
      </c>
      <c r="C64" s="52">
        <v>6</v>
      </c>
      <c r="D64" s="54">
        <v>40.027999999999999</v>
      </c>
      <c r="E64" s="54">
        <v>6.194</v>
      </c>
      <c r="F64" s="52">
        <v>203479.22</v>
      </c>
      <c r="G64" s="52">
        <v>1704225.88</v>
      </c>
      <c r="H64" s="53">
        <v>2.6319999999999999E-5</v>
      </c>
      <c r="I64" s="56">
        <v>50.24</v>
      </c>
    </row>
    <row r="65" spans="1:9" ht="12.75">
      <c r="A65" s="50">
        <v>90812</v>
      </c>
      <c r="B65" s="51" t="s">
        <v>76</v>
      </c>
      <c r="C65" s="52">
        <v>32</v>
      </c>
      <c r="D65" s="54">
        <v>42.923999999999999</v>
      </c>
      <c r="E65" s="54">
        <v>11.906000000000001</v>
      </c>
      <c r="F65" s="52">
        <v>1622247.09</v>
      </c>
      <c r="G65" s="52">
        <v>13964049.609999999</v>
      </c>
      <c r="H65" s="53">
        <v>2.1563999999999999E-4</v>
      </c>
      <c r="I65" s="56">
        <v>299.92</v>
      </c>
    </row>
    <row r="66" spans="1:9" ht="12.75">
      <c r="A66" s="50">
        <v>90813</v>
      </c>
      <c r="B66" s="51" t="s">
        <v>77</v>
      </c>
      <c r="C66" s="52">
        <v>1</v>
      </c>
      <c r="D66" s="54">
        <v>56.917000000000002</v>
      </c>
      <c r="E66" s="54">
        <v>14.167</v>
      </c>
      <c r="F66" s="52">
        <v>31835.48</v>
      </c>
      <c r="G66" s="52">
        <v>207547.47</v>
      </c>
      <c r="H66" s="53">
        <v>3.2100000000000002E-6</v>
      </c>
      <c r="I66" s="56">
        <v>6.99</v>
      </c>
    </row>
    <row r="67" spans="1:9" ht="12.75">
      <c r="A67" s="50">
        <v>90861</v>
      </c>
      <c r="B67" s="51" t="s">
        <v>78</v>
      </c>
      <c r="C67" s="52">
        <v>3</v>
      </c>
      <c r="D67" s="54">
        <v>63.777999999999999</v>
      </c>
      <c r="E67" s="54">
        <v>3.5</v>
      </c>
      <c r="F67" s="52">
        <v>66343.56</v>
      </c>
      <c r="G67" s="52">
        <v>409664.74</v>
      </c>
      <c r="H67" s="53">
        <v>6.3300000000000004E-6</v>
      </c>
      <c r="I67" s="56">
        <v>15.59</v>
      </c>
    </row>
    <row r="68" spans="1:9" ht="12.75">
      <c r="A68" s="50">
        <v>90901</v>
      </c>
      <c r="B68" s="51" t="s">
        <v>79</v>
      </c>
      <c r="C68" s="52">
        <v>352</v>
      </c>
      <c r="D68" s="54">
        <v>43.956000000000003</v>
      </c>
      <c r="E68" s="54">
        <v>9.1549999999999994</v>
      </c>
      <c r="F68" s="52">
        <v>15103563.18</v>
      </c>
      <c r="G68" s="52">
        <v>129988399.98</v>
      </c>
      <c r="H68" s="53">
        <v>2.0073399999999998E-3</v>
      </c>
      <c r="I68" s="56">
        <v>3153.49</v>
      </c>
    </row>
    <row r="69" spans="1:9" ht="12.75">
      <c r="A69" s="50">
        <v>90911</v>
      </c>
      <c r="B69" s="51" t="s">
        <v>80</v>
      </c>
      <c r="C69" s="52">
        <v>48</v>
      </c>
      <c r="D69" s="54">
        <v>44.792999999999999</v>
      </c>
      <c r="E69" s="54">
        <v>8.0920000000000005</v>
      </c>
      <c r="F69" s="52">
        <v>2342066.86</v>
      </c>
      <c r="G69" s="52">
        <v>19254365.91</v>
      </c>
      <c r="H69" s="53">
        <v>2.9734E-4</v>
      </c>
      <c r="I69" s="56">
        <v>429.73</v>
      </c>
    </row>
    <row r="70" spans="1:9" ht="12.75">
      <c r="A70" s="50">
        <v>90917</v>
      </c>
      <c r="B70" s="51" t="s">
        <v>81</v>
      </c>
      <c r="C70" s="52">
        <v>3</v>
      </c>
      <c r="D70" s="54">
        <v>53.25</v>
      </c>
      <c r="E70" s="54">
        <v>13.75</v>
      </c>
      <c r="F70" s="52">
        <v>92231.71</v>
      </c>
      <c r="G70" s="52">
        <v>615919.43999999994</v>
      </c>
      <c r="H70" s="53">
        <v>9.5100000000000004E-6</v>
      </c>
      <c r="I70" s="56">
        <v>20.58</v>
      </c>
    </row>
    <row r="71" spans="1:9" ht="12.75">
      <c r="A71" s="50">
        <v>90918</v>
      </c>
      <c r="B71" s="51" t="s">
        <v>82</v>
      </c>
      <c r="C71" s="52">
        <v>1</v>
      </c>
      <c r="D71" s="54">
        <v>49.25</v>
      </c>
      <c r="E71" s="54">
        <v>23.25</v>
      </c>
      <c r="F71" s="52">
        <v>75342.960000000006</v>
      </c>
      <c r="G71" s="52">
        <v>511252.56</v>
      </c>
      <c r="H71" s="53">
        <v>7.9000000000000006E-6</v>
      </c>
      <c r="I71" s="56">
        <v>7.5</v>
      </c>
    </row>
    <row r="72" spans="1:9" ht="12.75">
      <c r="A72" s="50">
        <v>90921</v>
      </c>
      <c r="B72" s="51" t="s">
        <v>83</v>
      </c>
      <c r="C72" s="52">
        <v>19</v>
      </c>
      <c r="D72" s="54">
        <v>44.661999999999999</v>
      </c>
      <c r="E72" s="54">
        <v>10.968999999999999</v>
      </c>
      <c r="F72" s="52">
        <v>917244.22</v>
      </c>
      <c r="G72" s="52">
        <v>7781840.4100000001</v>
      </c>
      <c r="H72" s="53">
        <v>1.2017E-4</v>
      </c>
      <c r="I72" s="56">
        <v>171.23</v>
      </c>
    </row>
    <row r="73" spans="1:9" ht="12.75">
      <c r="A73" s="50">
        <v>90931</v>
      </c>
      <c r="B73" s="51" t="s">
        <v>84</v>
      </c>
      <c r="C73" s="52">
        <v>5</v>
      </c>
      <c r="D73" s="54">
        <v>46.55</v>
      </c>
      <c r="E73" s="54">
        <v>17.417000000000002</v>
      </c>
      <c r="F73" s="52">
        <v>227463.26</v>
      </c>
      <c r="G73" s="52">
        <v>1579853.94</v>
      </c>
      <c r="H73" s="53">
        <v>2.44E-5</v>
      </c>
      <c r="I73" s="56">
        <v>39.08</v>
      </c>
    </row>
    <row r="74" spans="1:9" ht="12.75">
      <c r="A74" s="50">
        <v>90941</v>
      </c>
      <c r="B74" s="51" t="s">
        <v>85</v>
      </c>
      <c r="C74" s="52">
        <v>14</v>
      </c>
      <c r="D74" s="54">
        <v>40.326999999999998</v>
      </c>
      <c r="E74" s="54">
        <v>9.5239999999999991</v>
      </c>
      <c r="F74" s="52">
        <v>482783.43</v>
      </c>
      <c r="G74" s="52">
        <v>4787257.43</v>
      </c>
      <c r="H74" s="53">
        <v>7.3930000000000005E-5</v>
      </c>
      <c r="I74" s="56">
        <v>129.13999999999999</v>
      </c>
    </row>
    <row r="75" spans="1:9" ht="12.75">
      <c r="A75" s="50">
        <v>91001</v>
      </c>
      <c r="B75" s="51" t="s">
        <v>86</v>
      </c>
      <c r="C75" s="52">
        <v>899</v>
      </c>
      <c r="D75" s="54">
        <v>42.689</v>
      </c>
      <c r="E75" s="54">
        <v>8.9879999999999995</v>
      </c>
      <c r="F75" s="52">
        <v>52928384.289999999</v>
      </c>
      <c r="G75" s="52">
        <v>481367017.13999999</v>
      </c>
      <c r="H75" s="53">
        <v>7.4335099999999999E-3</v>
      </c>
      <c r="I75" s="56">
        <v>8592.7000000000007</v>
      </c>
    </row>
    <row r="76" spans="1:9" ht="12.75">
      <c r="A76" s="50">
        <v>91002</v>
      </c>
      <c r="B76" s="51" t="s">
        <v>87</v>
      </c>
      <c r="C76" s="52">
        <v>179</v>
      </c>
      <c r="D76" s="54">
        <v>38.652000000000001</v>
      </c>
      <c r="E76" s="54">
        <v>5.7160000000000002</v>
      </c>
      <c r="F76" s="52">
        <v>10371300.6</v>
      </c>
      <c r="G76" s="52">
        <v>108998983.23999999</v>
      </c>
      <c r="H76" s="53">
        <v>1.68322E-3</v>
      </c>
      <c r="I76" s="56">
        <v>1951.3</v>
      </c>
    </row>
    <row r="77" spans="1:9" ht="12.75">
      <c r="A77" s="50">
        <v>91003</v>
      </c>
      <c r="B77" s="51" t="s">
        <v>88</v>
      </c>
      <c r="C77" s="52">
        <v>81</v>
      </c>
      <c r="D77" s="54">
        <v>46.677999999999997</v>
      </c>
      <c r="E77" s="54">
        <v>11.987</v>
      </c>
      <c r="F77" s="52">
        <v>4742571.24</v>
      </c>
      <c r="G77" s="52">
        <v>37102634.189999998</v>
      </c>
      <c r="H77" s="53">
        <v>5.7295999999999996E-4</v>
      </c>
      <c r="I77" s="56">
        <v>685.41</v>
      </c>
    </row>
    <row r="78" spans="1:9" ht="12.75">
      <c r="A78" s="50">
        <v>91004</v>
      </c>
      <c r="B78" s="51" t="s">
        <v>89</v>
      </c>
      <c r="C78" s="52">
        <v>9</v>
      </c>
      <c r="D78" s="54">
        <v>51.332999999999998</v>
      </c>
      <c r="E78" s="54">
        <v>3.4540000000000002</v>
      </c>
      <c r="F78" s="52">
        <v>284895.95</v>
      </c>
      <c r="G78" s="52">
        <v>2568913.1</v>
      </c>
      <c r="H78" s="53">
        <v>3.9669999999999998E-5</v>
      </c>
      <c r="I78" s="56">
        <v>74.53</v>
      </c>
    </row>
    <row r="79" spans="1:9" ht="12.75">
      <c r="A79" s="50">
        <v>91006</v>
      </c>
      <c r="B79" s="51" t="s">
        <v>90</v>
      </c>
      <c r="C79" s="52">
        <v>147</v>
      </c>
      <c r="D79" s="54">
        <v>44.786999999999999</v>
      </c>
      <c r="E79" s="54">
        <v>9.1560000000000006</v>
      </c>
      <c r="F79" s="52">
        <v>8124805.1799999997</v>
      </c>
      <c r="G79" s="52">
        <v>70308655.549999997</v>
      </c>
      <c r="H79" s="53">
        <v>1.08574E-3</v>
      </c>
      <c r="I79" s="56">
        <v>1351.81</v>
      </c>
    </row>
    <row r="80" spans="1:9" ht="12.75">
      <c r="A80" s="50">
        <v>91007</v>
      </c>
      <c r="B80" s="51" t="s">
        <v>91</v>
      </c>
      <c r="C80" s="52">
        <v>2</v>
      </c>
      <c r="D80" s="54">
        <v>46.584000000000003</v>
      </c>
      <c r="E80" s="54">
        <v>5.5</v>
      </c>
      <c r="F80" s="52">
        <v>79427.31</v>
      </c>
      <c r="G80" s="52">
        <v>670797.27</v>
      </c>
      <c r="H80" s="53">
        <v>1.0360000000000001E-5</v>
      </c>
      <c r="I80" s="56">
        <v>19.13</v>
      </c>
    </row>
    <row r="81" spans="1:9" ht="12.75">
      <c r="A81" s="50">
        <v>91008</v>
      </c>
      <c r="B81" s="51" t="s">
        <v>92</v>
      </c>
      <c r="C81" s="52">
        <v>25</v>
      </c>
      <c r="D81" s="54">
        <v>47.177</v>
      </c>
      <c r="E81" s="54">
        <v>7.51</v>
      </c>
      <c r="F81" s="52">
        <v>1370256.96</v>
      </c>
      <c r="G81" s="52">
        <v>11849906.15</v>
      </c>
      <c r="H81" s="53">
        <v>1.8299000000000001E-4</v>
      </c>
      <c r="I81" s="56">
        <v>212.95</v>
      </c>
    </row>
    <row r="82" spans="1:9" ht="12.75">
      <c r="A82" s="50">
        <v>91009</v>
      </c>
      <c r="B82" s="51" t="s">
        <v>93</v>
      </c>
      <c r="C82" s="52">
        <v>3</v>
      </c>
      <c r="D82" s="54">
        <v>39.389000000000003</v>
      </c>
      <c r="E82" s="54">
        <v>9.7219999999999995</v>
      </c>
      <c r="F82" s="52">
        <v>191941.12</v>
      </c>
      <c r="G82" s="52">
        <v>1037422.85</v>
      </c>
      <c r="H82" s="53">
        <v>1.6019999999999999E-5</v>
      </c>
      <c r="I82" s="56">
        <v>22.53</v>
      </c>
    </row>
    <row r="83" spans="1:9" ht="12.75">
      <c r="A83" s="50">
        <v>91010</v>
      </c>
      <c r="B83" s="51" t="s">
        <v>94</v>
      </c>
      <c r="C83" s="52">
        <v>11</v>
      </c>
      <c r="D83" s="54">
        <v>55.811</v>
      </c>
      <c r="E83" s="54">
        <v>10.038</v>
      </c>
      <c r="F83" s="52">
        <v>507083.4</v>
      </c>
      <c r="G83" s="52">
        <v>2974036.98</v>
      </c>
      <c r="H83" s="53">
        <v>4.5930000000000002E-5</v>
      </c>
      <c r="I83" s="56">
        <v>75.67</v>
      </c>
    </row>
    <row r="84" spans="1:9" ht="12.75">
      <c r="A84" s="50">
        <v>91011</v>
      </c>
      <c r="B84" s="51" t="s">
        <v>95</v>
      </c>
      <c r="C84" s="52">
        <v>72</v>
      </c>
      <c r="D84" s="54">
        <v>44.524999999999999</v>
      </c>
      <c r="E84" s="54">
        <v>7.0339999999999998</v>
      </c>
      <c r="F84" s="52">
        <v>3558999.47</v>
      </c>
      <c r="G84" s="52">
        <v>31820788.760000002</v>
      </c>
      <c r="H84" s="53">
        <v>4.9138999999999997E-4</v>
      </c>
      <c r="I84" s="56">
        <v>657.3</v>
      </c>
    </row>
    <row r="85" spans="1:9" ht="12.75">
      <c r="A85" s="50">
        <v>91012</v>
      </c>
      <c r="B85" s="51" t="s">
        <v>96</v>
      </c>
      <c r="C85" s="52">
        <v>3</v>
      </c>
      <c r="D85" s="54">
        <v>51.417000000000002</v>
      </c>
      <c r="E85" s="54">
        <v>6.8890000000000002</v>
      </c>
      <c r="F85" s="52">
        <v>122117.95</v>
      </c>
      <c r="G85" s="52">
        <v>994702.7</v>
      </c>
      <c r="H85" s="53">
        <v>1.5359999999999999E-5</v>
      </c>
      <c r="I85" s="56">
        <v>24.58</v>
      </c>
    </row>
    <row r="86" spans="1:9" ht="12.75">
      <c r="A86" s="50">
        <v>91013</v>
      </c>
      <c r="B86" s="51" t="s">
        <v>933</v>
      </c>
      <c r="C86" s="52">
        <v>5</v>
      </c>
      <c r="D86" s="54">
        <v>53.25</v>
      </c>
      <c r="E86" s="54">
        <v>18.832999999999998</v>
      </c>
      <c r="F86" s="52">
        <v>299926.52</v>
      </c>
      <c r="G86" s="52">
        <v>2116981.71</v>
      </c>
      <c r="H86" s="53">
        <v>3.269E-5</v>
      </c>
      <c r="I86" s="56">
        <v>35</v>
      </c>
    </row>
    <row r="87" spans="1:9" ht="12.75">
      <c r="A87" s="50">
        <v>91014</v>
      </c>
      <c r="B87" s="51" t="s">
        <v>97</v>
      </c>
      <c r="C87" s="52">
        <v>26</v>
      </c>
      <c r="D87" s="54">
        <v>42.198999999999998</v>
      </c>
      <c r="E87" s="54">
        <v>13.115</v>
      </c>
      <c r="F87" s="52">
        <v>1471174.4</v>
      </c>
      <c r="G87" s="52">
        <v>10627167.16</v>
      </c>
      <c r="H87" s="53">
        <v>1.6411E-4</v>
      </c>
      <c r="I87" s="56">
        <v>212.33</v>
      </c>
    </row>
    <row r="88" spans="1:9" ht="12.75">
      <c r="A88" s="50">
        <v>91015</v>
      </c>
      <c r="B88" s="51" t="s">
        <v>940</v>
      </c>
      <c r="C88" s="52">
        <v>8</v>
      </c>
      <c r="D88" s="54">
        <v>67.802000000000007</v>
      </c>
      <c r="E88" s="54">
        <v>4.2809999999999997</v>
      </c>
      <c r="F88" s="52">
        <v>319474.33</v>
      </c>
      <c r="G88" s="52">
        <v>1347929.99</v>
      </c>
      <c r="H88" s="53">
        <v>2.0820000000000001E-5</v>
      </c>
      <c r="I88" s="56">
        <v>34.81</v>
      </c>
    </row>
    <row r="89" spans="1:9" ht="12.75">
      <c r="A89" s="50">
        <v>91017</v>
      </c>
      <c r="B89" s="51" t="s">
        <v>964</v>
      </c>
      <c r="C89" s="52">
        <v>8</v>
      </c>
      <c r="D89" s="54">
        <v>55.792000000000002</v>
      </c>
      <c r="E89" s="54">
        <v>4.7919999999999998</v>
      </c>
      <c r="F89" s="52">
        <v>284090.03999999998</v>
      </c>
      <c r="G89" s="52">
        <v>2307776.35</v>
      </c>
      <c r="H89" s="53">
        <v>3.5639999999999998E-5</v>
      </c>
      <c r="I89" s="56">
        <v>59.33</v>
      </c>
    </row>
    <row r="90" spans="1:9" s="45" customFormat="1" ht="12.75">
      <c r="A90" s="50">
        <v>91020</v>
      </c>
      <c r="B90" s="51" t="s">
        <v>99</v>
      </c>
      <c r="C90" s="52">
        <v>5</v>
      </c>
      <c r="D90" s="54">
        <v>51.616999999999997</v>
      </c>
      <c r="E90" s="54">
        <v>7.6</v>
      </c>
      <c r="F90" s="52">
        <v>222787.53</v>
      </c>
      <c r="G90" s="52">
        <v>1753671.67</v>
      </c>
      <c r="H90" s="53">
        <v>2.7080000000000002E-5</v>
      </c>
      <c r="I90" s="56">
        <v>44.47</v>
      </c>
    </row>
    <row r="91" spans="1:9" ht="12.75">
      <c r="A91" s="50">
        <v>91021</v>
      </c>
      <c r="B91" s="51" t="s">
        <v>100</v>
      </c>
      <c r="C91" s="52">
        <v>139</v>
      </c>
      <c r="D91" s="54">
        <v>46.161999999999999</v>
      </c>
      <c r="E91" s="54">
        <v>8.2449999999999992</v>
      </c>
      <c r="F91" s="52">
        <v>7208704.1500000004</v>
      </c>
      <c r="G91" s="52">
        <v>60311862.369999997</v>
      </c>
      <c r="H91" s="53">
        <v>9.3137000000000005E-4</v>
      </c>
      <c r="I91" s="56">
        <v>1227.46</v>
      </c>
    </row>
    <row r="92" spans="1:9" ht="12.75">
      <c r="A92" s="50">
        <v>91024</v>
      </c>
      <c r="B92" s="51" t="s">
        <v>101</v>
      </c>
      <c r="C92" s="52">
        <v>15</v>
      </c>
      <c r="D92" s="54">
        <v>46.128</v>
      </c>
      <c r="E92" s="54">
        <v>6.8</v>
      </c>
      <c r="F92" s="52">
        <v>835563.02</v>
      </c>
      <c r="G92" s="52">
        <v>6765244.8799999999</v>
      </c>
      <c r="H92" s="53">
        <v>1.0446999999999999E-4</v>
      </c>
      <c r="I92" s="56">
        <v>122.61</v>
      </c>
    </row>
    <row r="93" spans="1:9" ht="12.75">
      <c r="A93" s="50">
        <v>91026</v>
      </c>
      <c r="B93" s="51" t="s">
        <v>102</v>
      </c>
      <c r="C93" s="52">
        <v>5</v>
      </c>
      <c r="D93" s="54">
        <v>40.950000000000003</v>
      </c>
      <c r="E93" s="54">
        <v>9.0830000000000002</v>
      </c>
      <c r="F93" s="52">
        <v>187576.2</v>
      </c>
      <c r="G93" s="52">
        <v>1626962.64</v>
      </c>
      <c r="H93" s="53">
        <v>2.512E-5</v>
      </c>
      <c r="I93" s="56">
        <v>48.23</v>
      </c>
    </row>
    <row r="94" spans="1:9" ht="12.75">
      <c r="A94" s="50">
        <v>91027</v>
      </c>
      <c r="B94" s="51" t="s">
        <v>103</v>
      </c>
      <c r="C94" s="52">
        <v>7</v>
      </c>
      <c r="D94" s="54">
        <v>63.893000000000001</v>
      </c>
      <c r="E94" s="54">
        <v>7.524</v>
      </c>
      <c r="F94" s="52">
        <v>232682.2</v>
      </c>
      <c r="G94" s="52">
        <v>1033537.89</v>
      </c>
      <c r="H94" s="53">
        <v>1.596E-5</v>
      </c>
      <c r="I94" s="56">
        <v>33.799999999999997</v>
      </c>
    </row>
    <row r="95" spans="1:9" ht="12.75">
      <c r="A95" s="50">
        <v>91032</v>
      </c>
      <c r="B95" s="51" t="s">
        <v>104</v>
      </c>
      <c r="C95" s="52">
        <v>6</v>
      </c>
      <c r="D95" s="54">
        <v>49.944000000000003</v>
      </c>
      <c r="E95" s="54">
        <v>3.4169999999999998</v>
      </c>
      <c r="F95" s="52">
        <v>392994.27</v>
      </c>
      <c r="G95" s="52">
        <v>2513643.6</v>
      </c>
      <c r="H95" s="53">
        <v>3.8819999999999998E-5</v>
      </c>
      <c r="I95" s="56">
        <v>42.92</v>
      </c>
    </row>
    <row r="96" spans="1:9" ht="12.75">
      <c r="A96" s="50">
        <v>91041</v>
      </c>
      <c r="B96" s="51" t="s">
        <v>105</v>
      </c>
      <c r="C96" s="52">
        <v>53</v>
      </c>
      <c r="D96" s="54">
        <v>42.463999999999999</v>
      </c>
      <c r="E96" s="54">
        <v>9.4120000000000008</v>
      </c>
      <c r="F96" s="52">
        <v>3172609.6</v>
      </c>
      <c r="G96" s="52">
        <v>27369707.02</v>
      </c>
      <c r="H96" s="53">
        <v>4.2266E-4</v>
      </c>
      <c r="I96" s="56">
        <v>497.01</v>
      </c>
    </row>
    <row r="97" spans="1:9" ht="12.75">
      <c r="A97" s="50">
        <v>91042</v>
      </c>
      <c r="B97" s="51" t="s">
        <v>106</v>
      </c>
      <c r="C97" s="52">
        <v>53</v>
      </c>
      <c r="D97" s="54">
        <v>40.426000000000002</v>
      </c>
      <c r="E97" s="54">
        <v>9.1449999999999996</v>
      </c>
      <c r="F97" s="52">
        <v>3359749.67</v>
      </c>
      <c r="G97" s="52">
        <v>30823522.030000001</v>
      </c>
      <c r="H97" s="53">
        <v>4.7598999999999997E-4</v>
      </c>
      <c r="I97" s="56">
        <v>546.62</v>
      </c>
    </row>
    <row r="98" spans="1:9" ht="12.75">
      <c r="A98" s="50">
        <v>91047</v>
      </c>
      <c r="B98" s="51" t="s">
        <v>107</v>
      </c>
      <c r="C98" s="52">
        <v>5</v>
      </c>
      <c r="D98" s="54">
        <v>60.366999999999997</v>
      </c>
      <c r="E98" s="54">
        <v>7.0330000000000004</v>
      </c>
      <c r="F98" s="52">
        <v>144665.85999999999</v>
      </c>
      <c r="G98" s="52">
        <v>765741.26</v>
      </c>
      <c r="H98" s="53">
        <v>1.182E-5</v>
      </c>
      <c r="I98" s="56">
        <v>25.15</v>
      </c>
    </row>
    <row r="99" spans="1:9" ht="12.75">
      <c r="A99" s="50">
        <v>91051</v>
      </c>
      <c r="B99" s="51" t="s">
        <v>108</v>
      </c>
      <c r="C99" s="52">
        <v>9</v>
      </c>
      <c r="D99" s="54">
        <v>53.351999999999997</v>
      </c>
      <c r="E99" s="54">
        <v>15.444000000000001</v>
      </c>
      <c r="F99" s="52">
        <v>474475.24</v>
      </c>
      <c r="G99" s="52">
        <v>2592134</v>
      </c>
      <c r="H99" s="53">
        <v>4.0030000000000001E-5</v>
      </c>
      <c r="I99" s="56">
        <v>58.27</v>
      </c>
    </row>
    <row r="100" spans="1:9" ht="12.75">
      <c r="A100" s="50">
        <v>91057</v>
      </c>
      <c r="B100" s="51" t="s">
        <v>109</v>
      </c>
      <c r="C100" s="52">
        <v>3</v>
      </c>
      <c r="D100" s="54">
        <v>58.417000000000002</v>
      </c>
      <c r="E100" s="54">
        <v>22.693999999999999</v>
      </c>
      <c r="F100" s="52">
        <v>148616.57</v>
      </c>
      <c r="G100" s="52">
        <v>605950.76</v>
      </c>
      <c r="H100" s="53">
        <v>9.3600000000000002E-6</v>
      </c>
      <c r="I100" s="56">
        <v>13.34</v>
      </c>
    </row>
    <row r="101" spans="1:9" ht="12.75">
      <c r="A101" s="50">
        <v>91061</v>
      </c>
      <c r="B101" s="51" t="s">
        <v>110</v>
      </c>
      <c r="C101" s="52">
        <v>49</v>
      </c>
      <c r="D101" s="54">
        <v>43.74</v>
      </c>
      <c r="E101" s="54">
        <v>8.6549999999999994</v>
      </c>
      <c r="F101" s="52">
        <v>2907347.18</v>
      </c>
      <c r="G101" s="52">
        <v>24412662.73</v>
      </c>
      <c r="H101" s="53">
        <v>3.7699000000000001E-4</v>
      </c>
      <c r="I101" s="56">
        <v>447.28</v>
      </c>
    </row>
    <row r="102" spans="1:9" ht="12.75">
      <c r="A102" s="50">
        <v>91067</v>
      </c>
      <c r="B102" s="51" t="s">
        <v>111</v>
      </c>
      <c r="C102" s="52">
        <v>4</v>
      </c>
      <c r="D102" s="54">
        <v>55.917000000000002</v>
      </c>
      <c r="E102" s="54">
        <v>7.875</v>
      </c>
      <c r="F102" s="52">
        <v>171659.26</v>
      </c>
      <c r="G102" s="52">
        <v>1103817.04</v>
      </c>
      <c r="H102" s="53">
        <v>1.7050000000000001E-5</v>
      </c>
      <c r="I102" s="56">
        <v>27.9</v>
      </c>
    </row>
    <row r="103" spans="1:9" ht="12.75">
      <c r="A103" s="50">
        <v>91071</v>
      </c>
      <c r="B103" s="51" t="s">
        <v>112</v>
      </c>
      <c r="C103" s="52">
        <v>32</v>
      </c>
      <c r="D103" s="54">
        <v>45.177</v>
      </c>
      <c r="E103" s="54">
        <v>5.9530000000000003</v>
      </c>
      <c r="F103" s="52">
        <v>1576331.04</v>
      </c>
      <c r="G103" s="52">
        <v>13838890.17</v>
      </c>
      <c r="H103" s="53">
        <v>2.1371000000000001E-4</v>
      </c>
      <c r="I103" s="56">
        <v>303.29000000000002</v>
      </c>
    </row>
    <row r="104" spans="1:9" ht="12.75">
      <c r="A104" s="50">
        <v>91077</v>
      </c>
      <c r="B104" s="51" t="s">
        <v>113</v>
      </c>
      <c r="C104" s="52">
        <v>4</v>
      </c>
      <c r="D104" s="54">
        <v>60.396000000000001</v>
      </c>
      <c r="E104" s="54">
        <v>2.3130000000000002</v>
      </c>
      <c r="F104" s="52">
        <v>117466.3</v>
      </c>
      <c r="G104" s="52">
        <v>962278.3</v>
      </c>
      <c r="H104" s="53">
        <v>1.486E-5</v>
      </c>
      <c r="I104" s="56">
        <v>26.31</v>
      </c>
    </row>
    <row r="105" spans="1:9" ht="12.75">
      <c r="A105" s="50">
        <v>91081</v>
      </c>
      <c r="B105" s="51" t="s">
        <v>114</v>
      </c>
      <c r="C105" s="52">
        <v>63</v>
      </c>
      <c r="D105" s="54">
        <v>42.84</v>
      </c>
      <c r="E105" s="54">
        <v>8.6489999999999991</v>
      </c>
      <c r="F105" s="52">
        <v>3249140.14</v>
      </c>
      <c r="G105" s="52">
        <v>29592906.280000001</v>
      </c>
      <c r="H105" s="53">
        <v>4.5699E-4</v>
      </c>
      <c r="I105" s="56">
        <v>607.13</v>
      </c>
    </row>
    <row r="106" spans="1:9" ht="12.75">
      <c r="A106" s="50">
        <v>91091</v>
      </c>
      <c r="B106" s="51" t="s">
        <v>115</v>
      </c>
      <c r="C106" s="52">
        <v>68</v>
      </c>
      <c r="D106" s="54">
        <v>45.662999999999997</v>
      </c>
      <c r="E106" s="54">
        <v>9.11</v>
      </c>
      <c r="F106" s="52">
        <v>4341993.95</v>
      </c>
      <c r="G106" s="52">
        <v>37146320.520000003</v>
      </c>
      <c r="H106" s="53">
        <v>5.7362999999999999E-4</v>
      </c>
      <c r="I106" s="56">
        <v>627.02</v>
      </c>
    </row>
    <row r="107" spans="1:9" ht="12.75">
      <c r="A107" s="50">
        <v>91101</v>
      </c>
      <c r="B107" s="51" t="s">
        <v>116</v>
      </c>
      <c r="C107" s="52">
        <v>1566</v>
      </c>
      <c r="D107" s="54">
        <v>43.392000000000003</v>
      </c>
      <c r="E107" s="54">
        <v>9.3870000000000005</v>
      </c>
      <c r="F107" s="52">
        <v>97516733.129999995</v>
      </c>
      <c r="G107" s="52">
        <v>881877333.62</v>
      </c>
      <c r="H107" s="53">
        <v>1.3618379999999999E-2</v>
      </c>
      <c r="I107" s="56">
        <v>14977.47</v>
      </c>
    </row>
    <row r="108" spans="1:9" ht="12.75">
      <c r="A108" s="50">
        <v>91102</v>
      </c>
      <c r="B108" s="51" t="s">
        <v>117</v>
      </c>
      <c r="C108" s="52">
        <v>55</v>
      </c>
      <c r="D108" s="54">
        <v>46.304000000000002</v>
      </c>
      <c r="E108" s="54">
        <v>6.6289999999999996</v>
      </c>
      <c r="F108" s="52">
        <v>2889648.61</v>
      </c>
      <c r="G108" s="52">
        <v>25891526.27</v>
      </c>
      <c r="H108" s="53">
        <v>3.9983E-4</v>
      </c>
      <c r="I108" s="56">
        <v>488.55</v>
      </c>
    </row>
    <row r="109" spans="1:9" ht="12.75">
      <c r="A109" s="50">
        <v>91104</v>
      </c>
      <c r="B109" s="51" t="s">
        <v>118</v>
      </c>
      <c r="C109" s="52">
        <v>4</v>
      </c>
      <c r="D109" s="54">
        <v>45.957999999999998</v>
      </c>
      <c r="E109" s="54">
        <v>10.125</v>
      </c>
      <c r="F109" s="52">
        <v>211114.37</v>
      </c>
      <c r="G109" s="52">
        <v>1553200.6</v>
      </c>
      <c r="H109" s="53">
        <v>2.3989999999999999E-5</v>
      </c>
      <c r="I109" s="56">
        <v>35.19</v>
      </c>
    </row>
    <row r="110" spans="1:9" ht="12.75">
      <c r="A110" s="50">
        <v>91107</v>
      </c>
      <c r="B110" s="51" t="s">
        <v>965</v>
      </c>
      <c r="C110" s="52">
        <v>6</v>
      </c>
      <c r="D110" s="54">
        <v>52.347000000000001</v>
      </c>
      <c r="E110" s="54">
        <v>17.931000000000001</v>
      </c>
      <c r="F110" s="52">
        <v>506545.85</v>
      </c>
      <c r="G110" s="52">
        <v>2975119.8</v>
      </c>
      <c r="H110" s="53">
        <v>4.5939999999999997E-5</v>
      </c>
      <c r="I110" s="56">
        <v>38.630000000000003</v>
      </c>
    </row>
    <row r="111" spans="1:9" ht="12.75">
      <c r="A111" s="50">
        <v>91108</v>
      </c>
      <c r="B111" s="51" t="s">
        <v>120</v>
      </c>
      <c r="C111" s="52">
        <v>149</v>
      </c>
      <c r="D111" s="54">
        <v>45.536999999999999</v>
      </c>
      <c r="E111" s="54">
        <v>11.987</v>
      </c>
      <c r="F111" s="52">
        <v>9090559.1099999994</v>
      </c>
      <c r="G111" s="52">
        <v>72746720.969999999</v>
      </c>
      <c r="H111" s="53">
        <v>1.1233899999999999E-3</v>
      </c>
      <c r="I111" s="56">
        <v>1281.9000000000001</v>
      </c>
    </row>
    <row r="112" spans="1:9" ht="12.75">
      <c r="A112" s="50">
        <v>91109</v>
      </c>
      <c r="B112" s="51" t="s">
        <v>121</v>
      </c>
      <c r="C112" s="52">
        <v>13</v>
      </c>
      <c r="D112" s="54">
        <v>42.890999999999998</v>
      </c>
      <c r="E112" s="54">
        <v>9.423</v>
      </c>
      <c r="F112" s="52">
        <v>659258.38</v>
      </c>
      <c r="G112" s="52">
        <v>4820879.87</v>
      </c>
      <c r="H112" s="53">
        <v>7.4449999999999994E-5</v>
      </c>
      <c r="I112" s="56">
        <v>106.96</v>
      </c>
    </row>
    <row r="113" spans="1:9" ht="12.75">
      <c r="A113" s="50">
        <v>91111</v>
      </c>
      <c r="B113" s="51" t="s">
        <v>122</v>
      </c>
      <c r="C113" s="52">
        <v>30</v>
      </c>
      <c r="D113" s="54">
        <v>42.668999999999997</v>
      </c>
      <c r="E113" s="54">
        <v>9.0250000000000004</v>
      </c>
      <c r="F113" s="52">
        <v>1726081.57</v>
      </c>
      <c r="G113" s="52">
        <v>14649982.92</v>
      </c>
      <c r="H113" s="53">
        <v>2.2623000000000001E-4</v>
      </c>
      <c r="I113" s="56">
        <v>272.57</v>
      </c>
    </row>
    <row r="114" spans="1:9" ht="12.75">
      <c r="A114" s="50">
        <v>91120</v>
      </c>
      <c r="B114" s="51" t="s">
        <v>123</v>
      </c>
      <c r="C114" s="52">
        <v>31</v>
      </c>
      <c r="D114" s="54">
        <v>31.126000000000001</v>
      </c>
      <c r="E114" s="54">
        <v>5.6719999999999997</v>
      </c>
      <c r="F114" s="52">
        <v>1797967.93</v>
      </c>
      <c r="G114" s="52">
        <v>19919604.34</v>
      </c>
      <c r="H114" s="53">
        <v>3.0760999999999999E-4</v>
      </c>
      <c r="I114" s="56">
        <v>368.13</v>
      </c>
    </row>
    <row r="115" spans="1:9" ht="12.75">
      <c r="A115" s="50">
        <v>91121</v>
      </c>
      <c r="B115" s="51" t="s">
        <v>124</v>
      </c>
      <c r="C115" s="52">
        <v>1179</v>
      </c>
      <c r="D115" s="54">
        <v>42.043999999999997</v>
      </c>
      <c r="E115" s="54">
        <v>9.0440000000000005</v>
      </c>
      <c r="F115" s="52">
        <v>71225067.769999996</v>
      </c>
      <c r="G115" s="52">
        <v>658400374.17999995</v>
      </c>
      <c r="H115" s="53">
        <v>1.016734E-2</v>
      </c>
      <c r="I115" s="56">
        <v>11590.61</v>
      </c>
    </row>
    <row r="116" spans="1:9" ht="12.75">
      <c r="A116" s="50">
        <v>91127</v>
      </c>
      <c r="B116" s="51" t="s">
        <v>125</v>
      </c>
      <c r="C116" s="52">
        <v>56</v>
      </c>
      <c r="D116" s="54">
        <v>50.372999999999998</v>
      </c>
      <c r="E116" s="54">
        <v>8.06</v>
      </c>
      <c r="F116" s="52">
        <v>2761168.06</v>
      </c>
      <c r="G116" s="52">
        <v>21325351.329999998</v>
      </c>
      <c r="H116" s="53">
        <v>3.2932000000000003E-4</v>
      </c>
      <c r="I116" s="56">
        <v>444.39</v>
      </c>
    </row>
    <row r="117" spans="1:9" ht="12.75">
      <c r="A117" s="50">
        <v>91128</v>
      </c>
      <c r="B117" s="51" t="s">
        <v>126</v>
      </c>
      <c r="C117" s="52">
        <v>72</v>
      </c>
      <c r="D117" s="54">
        <v>44.064</v>
      </c>
      <c r="E117" s="54">
        <v>9.25</v>
      </c>
      <c r="F117" s="52">
        <v>4813315.68</v>
      </c>
      <c r="G117" s="52">
        <v>40102012.950000003</v>
      </c>
      <c r="H117" s="53">
        <v>6.1927E-4</v>
      </c>
      <c r="I117" s="56">
        <v>639.29999999999995</v>
      </c>
    </row>
    <row r="118" spans="1:9" ht="12.75">
      <c r="A118" s="50">
        <v>91138</v>
      </c>
      <c r="B118" s="51" t="s">
        <v>127</v>
      </c>
      <c r="C118" s="52">
        <v>55</v>
      </c>
      <c r="D118" s="54">
        <v>39.293999999999997</v>
      </c>
      <c r="E118" s="54">
        <v>10.988</v>
      </c>
      <c r="F118" s="52">
        <v>3280650.21</v>
      </c>
      <c r="G118" s="52">
        <v>29169128.469999999</v>
      </c>
      <c r="H118" s="53">
        <v>4.5043999999999998E-4</v>
      </c>
      <c r="I118" s="56">
        <v>551.63</v>
      </c>
    </row>
    <row r="119" spans="1:9" ht="12.75">
      <c r="A119" s="50">
        <v>91141</v>
      </c>
      <c r="B119" s="51" t="s">
        <v>128</v>
      </c>
      <c r="C119" s="52">
        <v>72</v>
      </c>
      <c r="D119" s="54">
        <v>42.088999999999999</v>
      </c>
      <c r="E119" s="54">
        <v>9.5879999999999992</v>
      </c>
      <c r="F119" s="52">
        <v>4326438.2699999996</v>
      </c>
      <c r="G119" s="52">
        <v>38347418.939999998</v>
      </c>
      <c r="H119" s="53">
        <v>5.9217999999999999E-4</v>
      </c>
      <c r="I119" s="56">
        <v>698.51</v>
      </c>
    </row>
    <row r="120" spans="1:9" ht="12.75">
      <c r="A120" s="50">
        <v>91147</v>
      </c>
      <c r="B120" s="51" t="s">
        <v>129</v>
      </c>
      <c r="C120" s="52">
        <v>7</v>
      </c>
      <c r="D120" s="54">
        <v>45.463999999999999</v>
      </c>
      <c r="E120" s="54">
        <v>4.5</v>
      </c>
      <c r="F120" s="52">
        <v>276589.67</v>
      </c>
      <c r="G120" s="52">
        <v>2131306.5299999998</v>
      </c>
      <c r="H120" s="53">
        <v>3.2910000000000002E-5</v>
      </c>
      <c r="I120" s="56">
        <v>61.39</v>
      </c>
    </row>
    <row r="121" spans="1:9" ht="12.75">
      <c r="A121" s="50">
        <v>91151</v>
      </c>
      <c r="B121" s="51" t="s">
        <v>130</v>
      </c>
      <c r="C121" s="52">
        <v>92</v>
      </c>
      <c r="D121" s="54">
        <v>38.835999999999999</v>
      </c>
      <c r="E121" s="54">
        <v>7.2759999999999998</v>
      </c>
      <c r="F121" s="52">
        <v>4334979.7699999996</v>
      </c>
      <c r="G121" s="52">
        <v>44392659.340000004</v>
      </c>
      <c r="H121" s="53">
        <v>6.8552999999999995E-4</v>
      </c>
      <c r="I121" s="56">
        <v>944.86</v>
      </c>
    </row>
    <row r="122" spans="1:9" ht="12.75">
      <c r="A122" s="50">
        <v>91154</v>
      </c>
      <c r="B122" s="51" t="s">
        <v>131</v>
      </c>
      <c r="C122" s="52">
        <v>4</v>
      </c>
      <c r="D122" s="54">
        <v>54.103999999999999</v>
      </c>
      <c r="E122" s="54">
        <v>6.5419999999999998</v>
      </c>
      <c r="F122" s="52">
        <v>186571.87</v>
      </c>
      <c r="G122" s="52">
        <v>1502393.95</v>
      </c>
      <c r="H122" s="53">
        <v>2.3200000000000001E-5</v>
      </c>
      <c r="I122" s="56">
        <v>32.6</v>
      </c>
    </row>
    <row r="123" spans="1:9" ht="12.75">
      <c r="A123" s="50">
        <v>91161</v>
      </c>
      <c r="B123" s="51" t="s">
        <v>132</v>
      </c>
      <c r="C123" s="52">
        <v>11</v>
      </c>
      <c r="D123" s="54">
        <v>41.621000000000002</v>
      </c>
      <c r="E123" s="54">
        <v>8.9770000000000003</v>
      </c>
      <c r="F123" s="52">
        <v>556591.77</v>
      </c>
      <c r="G123" s="52">
        <v>4858466.32</v>
      </c>
      <c r="H123" s="53">
        <v>7.5030000000000005E-5</v>
      </c>
      <c r="I123" s="56">
        <v>111.99</v>
      </c>
    </row>
    <row r="124" spans="1:9" ht="12.75">
      <c r="A124" s="50">
        <v>91171</v>
      </c>
      <c r="B124" s="51" t="s">
        <v>133</v>
      </c>
      <c r="C124" s="52">
        <v>34</v>
      </c>
      <c r="D124" s="54">
        <v>39.600999999999999</v>
      </c>
      <c r="E124" s="54">
        <v>9.2550000000000008</v>
      </c>
      <c r="F124" s="52">
        <v>1900794.89</v>
      </c>
      <c r="G124" s="52">
        <v>18196550.09</v>
      </c>
      <c r="H124" s="53">
        <v>2.81E-4</v>
      </c>
      <c r="I124" s="56">
        <v>356.8</v>
      </c>
    </row>
    <row r="125" spans="1:9" ht="12.75">
      <c r="A125" s="50">
        <v>91201</v>
      </c>
      <c r="B125" s="51" t="s">
        <v>134</v>
      </c>
      <c r="C125" s="52">
        <v>393</v>
      </c>
      <c r="D125" s="54">
        <v>42.273000000000003</v>
      </c>
      <c r="E125" s="54">
        <v>8.2989999999999995</v>
      </c>
      <c r="F125" s="52">
        <v>17531695.809999999</v>
      </c>
      <c r="G125" s="52">
        <v>154188196.81</v>
      </c>
      <c r="H125" s="53">
        <v>2.38105E-3</v>
      </c>
      <c r="I125" s="56">
        <v>3664.4</v>
      </c>
    </row>
    <row r="126" spans="1:9" ht="12.75">
      <c r="A126" s="50">
        <v>91203</v>
      </c>
      <c r="B126" s="51" t="s">
        <v>136</v>
      </c>
      <c r="C126" s="52">
        <v>47</v>
      </c>
      <c r="D126" s="54">
        <v>47.262</v>
      </c>
      <c r="E126" s="54">
        <v>10.167</v>
      </c>
      <c r="F126" s="52">
        <v>1968415.71</v>
      </c>
      <c r="G126" s="52">
        <v>15955947.27</v>
      </c>
      <c r="H126" s="53">
        <v>2.4640000000000003E-4</v>
      </c>
      <c r="I126" s="56">
        <v>367.96</v>
      </c>
    </row>
    <row r="127" spans="1:9" ht="12.75">
      <c r="A127" s="50">
        <v>91206</v>
      </c>
      <c r="B127" s="51" t="s">
        <v>137</v>
      </c>
      <c r="C127" s="52">
        <v>180</v>
      </c>
      <c r="D127" s="54">
        <v>41.311</v>
      </c>
      <c r="E127" s="54">
        <v>6.431</v>
      </c>
      <c r="F127" s="52">
        <v>6816425.7599999998</v>
      </c>
      <c r="G127" s="52">
        <v>66054017.960000001</v>
      </c>
      <c r="H127" s="53">
        <v>1.0200400000000001E-3</v>
      </c>
      <c r="I127" s="56">
        <v>1769.12</v>
      </c>
    </row>
    <row r="128" spans="1:9" ht="12.75">
      <c r="A128" s="50">
        <v>91208</v>
      </c>
      <c r="B128" s="51" t="s">
        <v>138</v>
      </c>
      <c r="C128" s="52">
        <v>3</v>
      </c>
      <c r="D128" s="54">
        <v>39.25</v>
      </c>
      <c r="E128" s="54">
        <v>5.5</v>
      </c>
      <c r="F128" s="52">
        <v>206537.76</v>
      </c>
      <c r="G128" s="52">
        <v>1414544.23</v>
      </c>
      <c r="H128" s="53">
        <v>2.1840000000000001E-5</v>
      </c>
      <c r="I128" s="56">
        <v>24.54</v>
      </c>
    </row>
    <row r="129" spans="1:9" ht="12.75">
      <c r="A129" s="50">
        <v>91211</v>
      </c>
      <c r="B129" s="51" t="s">
        <v>139</v>
      </c>
      <c r="C129" s="52">
        <v>72</v>
      </c>
      <c r="D129" s="54">
        <v>42.537999999999997</v>
      </c>
      <c r="E129" s="54">
        <v>9.9809999999999999</v>
      </c>
      <c r="F129" s="52">
        <v>3180975.98</v>
      </c>
      <c r="G129" s="52">
        <v>27231861.399999999</v>
      </c>
      <c r="H129" s="53">
        <v>4.2053000000000001E-4</v>
      </c>
      <c r="I129" s="56">
        <v>660.82</v>
      </c>
    </row>
    <row r="130" spans="1:9" ht="12.75">
      <c r="A130" s="50">
        <v>91213</v>
      </c>
      <c r="B130" s="51" t="s">
        <v>140</v>
      </c>
      <c r="C130" s="52">
        <v>4</v>
      </c>
      <c r="D130" s="54">
        <v>51.853999999999999</v>
      </c>
      <c r="E130" s="54">
        <v>14.188000000000001</v>
      </c>
      <c r="F130" s="52">
        <v>194296.86</v>
      </c>
      <c r="G130" s="52">
        <v>1649060.25</v>
      </c>
      <c r="H130" s="53">
        <v>2.5469999999999998E-5</v>
      </c>
      <c r="I130" s="56">
        <v>29.51</v>
      </c>
    </row>
    <row r="131" spans="1:9" ht="12.75">
      <c r="A131" s="50">
        <v>91214</v>
      </c>
      <c r="B131" s="51" t="s">
        <v>141</v>
      </c>
      <c r="C131" s="52">
        <v>4</v>
      </c>
      <c r="D131" s="54">
        <v>38.646000000000001</v>
      </c>
      <c r="E131" s="54">
        <v>10.353999999999999</v>
      </c>
      <c r="F131" s="52">
        <v>203926.11</v>
      </c>
      <c r="G131" s="52">
        <v>2102831.56</v>
      </c>
      <c r="H131" s="53">
        <v>3.2469999999999999E-5</v>
      </c>
      <c r="I131" s="56">
        <v>47.29</v>
      </c>
    </row>
    <row r="132" spans="1:9" ht="12.75">
      <c r="A132" s="50">
        <v>91217</v>
      </c>
      <c r="B132" s="51" t="s">
        <v>142</v>
      </c>
      <c r="C132" s="52">
        <v>7</v>
      </c>
      <c r="D132" s="54">
        <v>41.594999999999999</v>
      </c>
      <c r="E132" s="54">
        <v>5.133</v>
      </c>
      <c r="F132" s="52">
        <v>210152.75</v>
      </c>
      <c r="G132" s="52">
        <v>1612672.72</v>
      </c>
      <c r="H132" s="53">
        <v>2.4899999999999999E-5</v>
      </c>
      <c r="I132" s="56">
        <v>49.3</v>
      </c>
    </row>
    <row r="133" spans="1:9" ht="12.75">
      <c r="A133" s="50">
        <v>91221</v>
      </c>
      <c r="B133" s="51" t="s">
        <v>143</v>
      </c>
      <c r="C133" s="52">
        <v>15</v>
      </c>
      <c r="D133" s="54">
        <v>44.994</v>
      </c>
      <c r="E133" s="54">
        <v>15.472</v>
      </c>
      <c r="F133" s="52">
        <v>769609.74</v>
      </c>
      <c r="G133" s="52">
        <v>5211237.1500000004</v>
      </c>
      <c r="H133" s="53">
        <v>8.0469999999999994E-5</v>
      </c>
      <c r="I133" s="56">
        <v>121.85</v>
      </c>
    </row>
    <row r="134" spans="1:9" ht="12.75">
      <c r="A134" s="50">
        <v>91231</v>
      </c>
      <c r="B134" s="51" t="s">
        <v>144</v>
      </c>
      <c r="C134" s="52">
        <v>283</v>
      </c>
      <c r="D134" s="54">
        <v>41.573999999999998</v>
      </c>
      <c r="E134" s="54">
        <v>10.218999999999999</v>
      </c>
      <c r="F134" s="52">
        <v>13231443.68</v>
      </c>
      <c r="G134" s="52">
        <v>111701218.89</v>
      </c>
      <c r="H134" s="53">
        <v>1.7249399999999999E-3</v>
      </c>
      <c r="I134" s="56">
        <v>2602.1</v>
      </c>
    </row>
    <row r="135" spans="1:9" ht="12.75">
      <c r="A135" s="50">
        <v>91233</v>
      </c>
      <c r="B135" s="51" t="s">
        <v>145</v>
      </c>
      <c r="C135" s="52">
        <v>8</v>
      </c>
      <c r="D135" s="54">
        <v>47.832999999999998</v>
      </c>
      <c r="E135" s="54">
        <v>12.125</v>
      </c>
      <c r="F135" s="52">
        <v>382714.09</v>
      </c>
      <c r="G135" s="52">
        <v>3188824.07</v>
      </c>
      <c r="H135" s="53">
        <v>4.9240000000000003E-5</v>
      </c>
      <c r="I135" s="56">
        <v>73.64</v>
      </c>
    </row>
    <row r="136" spans="1:9" ht="12.75">
      <c r="A136" s="50">
        <v>91241</v>
      </c>
      <c r="B136" s="51" t="s">
        <v>146</v>
      </c>
      <c r="C136" s="52">
        <v>7</v>
      </c>
      <c r="D136" s="54">
        <v>44.774000000000001</v>
      </c>
      <c r="E136" s="54">
        <v>5.56</v>
      </c>
      <c r="F136" s="52">
        <v>240463.71</v>
      </c>
      <c r="G136" s="52">
        <v>2107483.96</v>
      </c>
      <c r="H136" s="53">
        <v>3.2539999999999997E-5</v>
      </c>
      <c r="I136" s="56">
        <v>58.16</v>
      </c>
    </row>
    <row r="137" spans="1:9" ht="12.75">
      <c r="A137" s="50">
        <v>91251</v>
      </c>
      <c r="B137" s="51" t="s">
        <v>147</v>
      </c>
      <c r="C137" s="52">
        <v>3</v>
      </c>
      <c r="D137" s="54">
        <v>46.972000000000001</v>
      </c>
      <c r="E137" s="54">
        <v>11.694000000000001</v>
      </c>
      <c r="F137" s="52">
        <v>175462.37</v>
      </c>
      <c r="G137" s="52">
        <v>1582012.07</v>
      </c>
      <c r="H137" s="53">
        <v>2.4430000000000002E-5</v>
      </c>
      <c r="I137" s="56">
        <v>29.98</v>
      </c>
    </row>
    <row r="138" spans="1:9" ht="12.75">
      <c r="A138" s="50">
        <v>91261</v>
      </c>
      <c r="B138" s="51" t="s">
        <v>148</v>
      </c>
      <c r="C138" s="52">
        <v>1</v>
      </c>
      <c r="D138" s="54">
        <v>50.332999999999998</v>
      </c>
      <c r="E138" s="54">
        <v>10.75</v>
      </c>
      <c r="F138" s="52">
        <v>65942.78</v>
      </c>
      <c r="G138" s="52">
        <v>617282.04</v>
      </c>
      <c r="H138" s="53">
        <v>9.5300000000000002E-6</v>
      </c>
      <c r="I138" s="56">
        <v>10.34</v>
      </c>
    </row>
    <row r="139" spans="1:9" ht="12.75">
      <c r="A139" s="50">
        <v>91301</v>
      </c>
      <c r="B139" s="51" t="s">
        <v>149</v>
      </c>
      <c r="C139" s="52">
        <v>1215</v>
      </c>
      <c r="D139" s="54">
        <v>42.671999999999997</v>
      </c>
      <c r="E139" s="54">
        <v>8.9350000000000005</v>
      </c>
      <c r="F139" s="52">
        <v>63044595.310000002</v>
      </c>
      <c r="G139" s="52">
        <v>550720371.24000001</v>
      </c>
      <c r="H139" s="53">
        <v>8.50449E-3</v>
      </c>
      <c r="I139" s="56">
        <v>11316.73</v>
      </c>
    </row>
    <row r="140" spans="1:9" ht="12.75">
      <c r="A140" s="50">
        <v>91302</v>
      </c>
      <c r="B140" s="51" t="s">
        <v>941</v>
      </c>
      <c r="C140" s="52">
        <v>57</v>
      </c>
      <c r="D140" s="54">
        <v>43.338999999999999</v>
      </c>
      <c r="E140" s="54">
        <v>12.484</v>
      </c>
      <c r="F140" s="52">
        <v>4171691.15</v>
      </c>
      <c r="G140" s="52">
        <v>33734692.75</v>
      </c>
      <c r="H140" s="53">
        <v>5.2094999999999995E-4</v>
      </c>
      <c r="I140" s="56">
        <v>525.32000000000005</v>
      </c>
    </row>
    <row r="141" spans="1:9" ht="12.75">
      <c r="A141" s="50">
        <v>91306</v>
      </c>
      <c r="B141" s="51" t="s">
        <v>151</v>
      </c>
      <c r="C141" s="52">
        <v>275</v>
      </c>
      <c r="D141" s="54">
        <v>40.759</v>
      </c>
      <c r="E141" s="54">
        <v>6.1239999999999997</v>
      </c>
      <c r="F141" s="52">
        <v>16205714.07</v>
      </c>
      <c r="G141" s="52">
        <v>153360697.72999999</v>
      </c>
      <c r="H141" s="53">
        <v>2.36827E-3</v>
      </c>
      <c r="I141" s="56">
        <v>2593.44</v>
      </c>
    </row>
    <row r="142" spans="1:9" ht="12.75">
      <c r="A142" s="50">
        <v>91308</v>
      </c>
      <c r="B142" s="51" t="s">
        <v>152</v>
      </c>
      <c r="C142" s="52">
        <v>10</v>
      </c>
      <c r="D142" s="54">
        <v>45.667000000000002</v>
      </c>
      <c r="E142" s="54">
        <v>8.9920000000000009</v>
      </c>
      <c r="F142" s="52">
        <v>805786.71</v>
      </c>
      <c r="G142" s="52">
        <v>6100245.21</v>
      </c>
      <c r="H142" s="53">
        <v>9.4199999999999999E-5</v>
      </c>
      <c r="I142" s="56">
        <v>85.38</v>
      </c>
    </row>
    <row r="143" spans="1:9" ht="12.75">
      <c r="A143" s="50">
        <v>91311</v>
      </c>
      <c r="B143" s="51" t="s">
        <v>153</v>
      </c>
      <c r="C143" s="52">
        <v>1061</v>
      </c>
      <c r="D143" s="54">
        <v>40.573</v>
      </c>
      <c r="E143" s="54">
        <v>10.442</v>
      </c>
      <c r="F143" s="52">
        <v>61532156.479999997</v>
      </c>
      <c r="G143" s="52">
        <v>526909795.14999998</v>
      </c>
      <c r="H143" s="53">
        <v>8.1367999999999996E-3</v>
      </c>
      <c r="I143" s="56">
        <v>10242.73</v>
      </c>
    </row>
    <row r="144" spans="1:9" ht="12.75">
      <c r="A144" s="50">
        <v>91317</v>
      </c>
      <c r="B144" s="51" t="s">
        <v>154</v>
      </c>
      <c r="C144" s="52">
        <v>31</v>
      </c>
      <c r="D144" s="54">
        <v>50.317</v>
      </c>
      <c r="E144" s="54">
        <v>5.5049999999999999</v>
      </c>
      <c r="F144" s="52">
        <v>1178002.1000000001</v>
      </c>
      <c r="G144" s="52">
        <v>9742759.6300000008</v>
      </c>
      <c r="H144" s="53">
        <v>1.5045E-4</v>
      </c>
      <c r="I144" s="56">
        <v>248.19</v>
      </c>
    </row>
    <row r="145" spans="1:9" ht="12.75">
      <c r="A145" s="50">
        <v>91321</v>
      </c>
      <c r="B145" s="51" t="s">
        <v>155</v>
      </c>
      <c r="C145" s="52">
        <v>9</v>
      </c>
      <c r="D145" s="54">
        <v>46.343000000000004</v>
      </c>
      <c r="E145" s="54">
        <v>7.3979999999999997</v>
      </c>
      <c r="F145" s="52">
        <v>411751.09</v>
      </c>
      <c r="G145" s="52">
        <v>3530060.41</v>
      </c>
      <c r="H145" s="53">
        <v>5.4509999999999998E-5</v>
      </c>
      <c r="I145" s="56">
        <v>78.180000000000007</v>
      </c>
    </row>
    <row r="146" spans="1:9" ht="12.75">
      <c r="A146" s="50">
        <v>91327</v>
      </c>
      <c r="B146" s="51" t="s">
        <v>156</v>
      </c>
      <c r="C146" s="52">
        <v>3</v>
      </c>
      <c r="D146" s="54">
        <v>34.055</v>
      </c>
      <c r="E146" s="54">
        <v>2.5830000000000002</v>
      </c>
      <c r="F146" s="52">
        <v>81630.48</v>
      </c>
      <c r="G146" s="52">
        <v>755632.04</v>
      </c>
      <c r="H146" s="53">
        <v>1.167E-5</v>
      </c>
      <c r="I146" s="56">
        <v>23.32</v>
      </c>
    </row>
    <row r="147" spans="1:9" ht="12.75">
      <c r="A147" s="50">
        <v>91331</v>
      </c>
      <c r="B147" s="51" t="s">
        <v>157</v>
      </c>
      <c r="C147" s="52">
        <v>372</v>
      </c>
      <c r="D147" s="54">
        <v>40.402999999999999</v>
      </c>
      <c r="E147" s="54">
        <v>10.19</v>
      </c>
      <c r="F147" s="52">
        <v>22088656.260000002</v>
      </c>
      <c r="G147" s="52">
        <v>193232111.16</v>
      </c>
      <c r="H147" s="53">
        <v>2.9839799999999998E-3</v>
      </c>
      <c r="I147" s="56">
        <v>3668.77</v>
      </c>
    </row>
    <row r="148" spans="1:9" ht="12.75">
      <c r="A148" s="50">
        <v>91341</v>
      </c>
      <c r="B148" s="51" t="s">
        <v>158</v>
      </c>
      <c r="C148" s="52">
        <v>9</v>
      </c>
      <c r="D148" s="54">
        <v>46.091999999999999</v>
      </c>
      <c r="E148" s="54">
        <v>9.1940000000000008</v>
      </c>
      <c r="F148" s="52">
        <v>452129.96</v>
      </c>
      <c r="G148" s="52">
        <v>4087577.2</v>
      </c>
      <c r="H148" s="53">
        <v>6.3120000000000006E-5</v>
      </c>
      <c r="I148" s="56">
        <v>76.27</v>
      </c>
    </row>
    <row r="149" spans="1:9" ht="12.75">
      <c r="A149" s="50">
        <v>91401</v>
      </c>
      <c r="B149" s="51" t="s">
        <v>159</v>
      </c>
      <c r="C149" s="52">
        <v>565</v>
      </c>
      <c r="D149" s="54">
        <v>42.921999999999997</v>
      </c>
      <c r="E149" s="54">
        <v>9.7639999999999993</v>
      </c>
      <c r="F149" s="52">
        <v>26911421.030000001</v>
      </c>
      <c r="G149" s="52">
        <v>235088519.34999999</v>
      </c>
      <c r="H149" s="53">
        <v>3.6303500000000001E-3</v>
      </c>
      <c r="I149" s="56">
        <v>5043.72</v>
      </c>
    </row>
    <row r="150" spans="1:9" ht="12.75">
      <c r="A150" s="50">
        <v>91411</v>
      </c>
      <c r="B150" s="51" t="s">
        <v>160</v>
      </c>
      <c r="C150" s="52">
        <v>65</v>
      </c>
      <c r="D150" s="54">
        <v>41.822000000000003</v>
      </c>
      <c r="E150" s="54">
        <v>10.849</v>
      </c>
      <c r="F150" s="52">
        <v>3202215.53</v>
      </c>
      <c r="G150" s="52">
        <v>28139540.039999999</v>
      </c>
      <c r="H150" s="53">
        <v>4.3454000000000002E-4</v>
      </c>
      <c r="I150" s="56">
        <v>591.34</v>
      </c>
    </row>
    <row r="151" spans="1:9" ht="12.75">
      <c r="A151" s="50">
        <v>91414</v>
      </c>
      <c r="B151" s="51" t="s">
        <v>952</v>
      </c>
      <c r="C151" s="52">
        <v>6</v>
      </c>
      <c r="D151" s="54">
        <v>47.777999999999999</v>
      </c>
      <c r="E151" s="54">
        <v>3.8330000000000002</v>
      </c>
      <c r="F151" s="52">
        <v>228527.12</v>
      </c>
      <c r="G151" s="52">
        <v>1908861.27</v>
      </c>
      <c r="H151" s="53">
        <v>2.9479999999999999E-5</v>
      </c>
      <c r="I151" s="56">
        <v>55.14</v>
      </c>
    </row>
    <row r="152" spans="1:9" ht="12.75">
      <c r="A152" s="50">
        <v>91417</v>
      </c>
      <c r="B152" s="51" t="s">
        <v>161</v>
      </c>
      <c r="C152" s="52">
        <v>2</v>
      </c>
      <c r="D152" s="54">
        <v>62.207999999999998</v>
      </c>
      <c r="E152" s="54">
        <v>16.75</v>
      </c>
      <c r="F152" s="52">
        <v>104361.62</v>
      </c>
      <c r="G152" s="52">
        <v>369467.38</v>
      </c>
      <c r="H152" s="53">
        <v>5.7100000000000004E-6</v>
      </c>
      <c r="I152" s="56">
        <v>6.81</v>
      </c>
    </row>
    <row r="153" spans="1:9" ht="12.75">
      <c r="A153" s="50">
        <v>91421</v>
      </c>
      <c r="B153" s="51" t="s">
        <v>162</v>
      </c>
      <c r="C153" s="52">
        <v>15</v>
      </c>
      <c r="D153" s="54">
        <v>48.777999999999999</v>
      </c>
      <c r="E153" s="54">
        <v>9.1669999999999998</v>
      </c>
      <c r="F153" s="52">
        <v>780263.35</v>
      </c>
      <c r="G153" s="52">
        <v>6207152.4900000002</v>
      </c>
      <c r="H153" s="53">
        <v>9.5849999999999999E-5</v>
      </c>
      <c r="I153" s="56">
        <v>125.33</v>
      </c>
    </row>
    <row r="154" spans="1:9" ht="12.75">
      <c r="A154" s="50">
        <v>91423</v>
      </c>
      <c r="B154" s="51" t="s">
        <v>163</v>
      </c>
      <c r="C154" s="52">
        <v>9</v>
      </c>
      <c r="D154" s="54">
        <v>48.055999999999997</v>
      </c>
      <c r="E154" s="54">
        <v>4.343</v>
      </c>
      <c r="F154" s="52">
        <v>416782.99</v>
      </c>
      <c r="G154" s="52">
        <v>3778365.64</v>
      </c>
      <c r="H154" s="53">
        <v>5.8350000000000002E-5</v>
      </c>
      <c r="I154" s="56">
        <v>81.66</v>
      </c>
    </row>
    <row r="155" spans="1:9" ht="12.75">
      <c r="A155" s="50">
        <v>91431</v>
      </c>
      <c r="B155" s="51" t="s">
        <v>164</v>
      </c>
      <c r="C155" s="52">
        <v>29</v>
      </c>
      <c r="D155" s="54">
        <v>42.223999999999997</v>
      </c>
      <c r="E155" s="54">
        <v>11.678000000000001</v>
      </c>
      <c r="F155" s="52">
        <v>1288410.8899999999</v>
      </c>
      <c r="G155" s="52">
        <v>10868509.15</v>
      </c>
      <c r="H155" s="53">
        <v>1.6783999999999999E-4</v>
      </c>
      <c r="I155" s="56">
        <v>265.26</v>
      </c>
    </row>
    <row r="156" spans="1:9" ht="12.75">
      <c r="A156" s="50">
        <v>91441</v>
      </c>
      <c r="B156" s="51" t="s">
        <v>165</v>
      </c>
      <c r="C156" s="52">
        <v>117</v>
      </c>
      <c r="D156" s="54">
        <v>41.45</v>
      </c>
      <c r="E156" s="54">
        <v>8.4269999999999996</v>
      </c>
      <c r="F156" s="52">
        <v>6946411.29</v>
      </c>
      <c r="G156" s="52">
        <v>65721538.490000002</v>
      </c>
      <c r="H156" s="53">
        <v>1.0149E-3</v>
      </c>
      <c r="I156" s="56">
        <v>1191.19</v>
      </c>
    </row>
    <row r="157" spans="1:9" ht="12.75">
      <c r="A157" s="50">
        <v>91451</v>
      </c>
      <c r="B157" s="51" t="s">
        <v>166</v>
      </c>
      <c r="C157" s="52">
        <v>255</v>
      </c>
      <c r="D157" s="54">
        <v>42.113999999999997</v>
      </c>
      <c r="E157" s="54">
        <v>11.919</v>
      </c>
      <c r="F157" s="52">
        <v>11751453.59</v>
      </c>
      <c r="G157" s="52">
        <v>95870411.480000004</v>
      </c>
      <c r="H157" s="53">
        <v>1.4804799999999999E-3</v>
      </c>
      <c r="I157" s="56">
        <v>2322.67</v>
      </c>
    </row>
    <row r="158" spans="1:9" ht="12.75">
      <c r="A158" s="50">
        <v>91457</v>
      </c>
      <c r="B158" s="51" t="s">
        <v>167</v>
      </c>
      <c r="C158" s="52">
        <v>7</v>
      </c>
      <c r="D158" s="54">
        <v>55.701999999999998</v>
      </c>
      <c r="E158" s="54">
        <v>14.464</v>
      </c>
      <c r="F158" s="52">
        <v>248177.18</v>
      </c>
      <c r="G158" s="52">
        <v>1149304.81</v>
      </c>
      <c r="H158" s="53">
        <v>1.7750000000000001E-5</v>
      </c>
      <c r="I158" s="56">
        <v>38.6</v>
      </c>
    </row>
    <row r="159" spans="1:9" ht="12.75">
      <c r="A159" s="50">
        <v>91501</v>
      </c>
      <c r="B159" s="51" t="s">
        <v>168</v>
      </c>
      <c r="C159" s="52">
        <v>87</v>
      </c>
      <c r="D159" s="54">
        <v>45.878999999999998</v>
      </c>
      <c r="E159" s="54">
        <v>8.9860000000000007</v>
      </c>
      <c r="F159" s="52">
        <v>3653098.56</v>
      </c>
      <c r="G159" s="52">
        <v>30961444.449999999</v>
      </c>
      <c r="H159" s="53">
        <v>4.7812000000000001E-4</v>
      </c>
      <c r="I159" s="56">
        <v>770.85</v>
      </c>
    </row>
    <row r="160" spans="1:9" ht="12.75">
      <c r="A160" s="50">
        <v>91504</v>
      </c>
      <c r="B160" s="51" t="s">
        <v>169</v>
      </c>
      <c r="C160" s="52">
        <v>3</v>
      </c>
      <c r="D160" s="54">
        <v>63.055</v>
      </c>
      <c r="E160" s="54">
        <v>19.972000000000001</v>
      </c>
      <c r="F160" s="52">
        <v>103833.12</v>
      </c>
      <c r="G160" s="52">
        <v>456260.27</v>
      </c>
      <c r="H160" s="53">
        <v>7.0500000000000003E-6</v>
      </c>
      <c r="I160" s="56">
        <v>16.010000000000002</v>
      </c>
    </row>
    <row r="161" spans="1:9" ht="12.75">
      <c r="A161" s="50">
        <v>91601</v>
      </c>
      <c r="B161" s="51" t="s">
        <v>170</v>
      </c>
      <c r="C161" s="52">
        <v>497</v>
      </c>
      <c r="D161" s="54">
        <v>46.036999999999999</v>
      </c>
      <c r="E161" s="54">
        <v>8.59</v>
      </c>
      <c r="F161" s="52">
        <v>23702921.149999999</v>
      </c>
      <c r="G161" s="52">
        <v>196730663.68000001</v>
      </c>
      <c r="H161" s="53">
        <v>3.0380099999999998E-3</v>
      </c>
      <c r="I161" s="56">
        <v>4214.62</v>
      </c>
    </row>
    <row r="162" spans="1:9" ht="12.75">
      <c r="A162" s="50">
        <v>91604</v>
      </c>
      <c r="B162" s="51" t="s">
        <v>171</v>
      </c>
      <c r="C162" s="52">
        <v>20</v>
      </c>
      <c r="D162" s="54">
        <v>50.817</v>
      </c>
      <c r="E162" s="54">
        <v>10.467000000000001</v>
      </c>
      <c r="F162" s="52">
        <v>807669.87</v>
      </c>
      <c r="G162" s="52">
        <v>5375706.1200000001</v>
      </c>
      <c r="H162" s="53">
        <v>8.3010000000000007E-5</v>
      </c>
      <c r="I162" s="56">
        <v>147.79</v>
      </c>
    </row>
    <row r="163" spans="1:9" ht="12.75">
      <c r="A163" s="50">
        <v>91608</v>
      </c>
      <c r="B163" s="51" t="s">
        <v>172</v>
      </c>
      <c r="C163" s="52">
        <v>24</v>
      </c>
      <c r="D163" s="54">
        <v>40.948</v>
      </c>
      <c r="E163" s="54">
        <v>6.819</v>
      </c>
      <c r="F163" s="52">
        <v>1201144.79</v>
      </c>
      <c r="G163" s="52">
        <v>12714342.640000001</v>
      </c>
      <c r="H163" s="53">
        <v>1.9634000000000001E-4</v>
      </c>
      <c r="I163" s="56">
        <v>251.84</v>
      </c>
    </row>
    <row r="164" spans="1:9" ht="12.75">
      <c r="A164" s="50">
        <v>91611</v>
      </c>
      <c r="B164" s="51" t="s">
        <v>173</v>
      </c>
      <c r="C164" s="52">
        <v>168</v>
      </c>
      <c r="D164" s="54">
        <v>41.472000000000001</v>
      </c>
      <c r="E164" s="54">
        <v>10.332000000000001</v>
      </c>
      <c r="F164" s="52">
        <v>9411919.0999999996</v>
      </c>
      <c r="G164" s="52">
        <v>84215535.840000004</v>
      </c>
      <c r="H164" s="53">
        <v>1.3005E-3</v>
      </c>
      <c r="I164" s="56">
        <v>1653.13</v>
      </c>
    </row>
    <row r="165" spans="1:9" ht="12.75">
      <c r="A165" s="50">
        <v>91621</v>
      </c>
      <c r="B165" s="51" t="s">
        <v>174</v>
      </c>
      <c r="C165" s="52">
        <v>41</v>
      </c>
      <c r="D165" s="54">
        <v>42.98</v>
      </c>
      <c r="E165" s="54">
        <v>9.6059999999999999</v>
      </c>
      <c r="F165" s="52">
        <v>2062158.09</v>
      </c>
      <c r="G165" s="52">
        <v>19525512.5</v>
      </c>
      <c r="H165" s="53">
        <v>3.0152E-4</v>
      </c>
      <c r="I165" s="56">
        <v>401.92</v>
      </c>
    </row>
    <row r="166" spans="1:9" ht="12.75">
      <c r="A166" s="50">
        <v>91631</v>
      </c>
      <c r="B166" s="51" t="s">
        <v>175</v>
      </c>
      <c r="C166" s="52">
        <v>81</v>
      </c>
      <c r="D166" s="54">
        <v>41.869</v>
      </c>
      <c r="E166" s="54">
        <v>9.8559999999999999</v>
      </c>
      <c r="F166" s="52">
        <v>4911465.6399999997</v>
      </c>
      <c r="G166" s="52">
        <v>42879660.939999998</v>
      </c>
      <c r="H166" s="53">
        <v>6.6217000000000001E-4</v>
      </c>
      <c r="I166" s="56">
        <v>793.85</v>
      </c>
    </row>
    <row r="167" spans="1:9" ht="12.75">
      <c r="A167" s="50">
        <v>91633</v>
      </c>
      <c r="B167" s="51" t="s">
        <v>176</v>
      </c>
      <c r="C167" s="52">
        <v>5</v>
      </c>
      <c r="D167" s="54">
        <v>43.317</v>
      </c>
      <c r="E167" s="54">
        <v>2.6</v>
      </c>
      <c r="F167" s="52">
        <v>130914</v>
      </c>
      <c r="G167" s="52">
        <v>1666705.29</v>
      </c>
      <c r="H167" s="53">
        <v>2.5740000000000001E-5</v>
      </c>
      <c r="I167" s="56">
        <v>47.73</v>
      </c>
    </row>
    <row r="168" spans="1:9" ht="12.75">
      <c r="A168" s="50">
        <v>91641</v>
      </c>
      <c r="B168" s="51" t="s">
        <v>177</v>
      </c>
      <c r="C168" s="52">
        <v>33</v>
      </c>
      <c r="D168" s="54">
        <v>43.542999999999999</v>
      </c>
      <c r="E168" s="54">
        <v>9.1869999999999994</v>
      </c>
      <c r="F168" s="52">
        <v>2420641.44</v>
      </c>
      <c r="G168" s="52">
        <v>21841795.530000001</v>
      </c>
      <c r="H168" s="53">
        <v>3.3729000000000002E-4</v>
      </c>
      <c r="I168" s="56">
        <v>330.37</v>
      </c>
    </row>
    <row r="169" spans="1:9" ht="12.75">
      <c r="A169" s="50">
        <v>91651</v>
      </c>
      <c r="B169" s="51" t="s">
        <v>178</v>
      </c>
      <c r="C169" s="52">
        <v>73</v>
      </c>
      <c r="D169" s="54">
        <v>41.642000000000003</v>
      </c>
      <c r="E169" s="54">
        <v>9.2509999999999994</v>
      </c>
      <c r="F169" s="52">
        <v>3880869.04</v>
      </c>
      <c r="G169" s="52">
        <v>36432154.119999997</v>
      </c>
      <c r="H169" s="53">
        <v>5.6260000000000001E-4</v>
      </c>
      <c r="I169" s="56">
        <v>719.25</v>
      </c>
    </row>
    <row r="170" spans="1:9" ht="12.75">
      <c r="A170" s="50">
        <v>91661</v>
      </c>
      <c r="B170" s="51" t="s">
        <v>179</v>
      </c>
      <c r="C170" s="52">
        <v>19</v>
      </c>
      <c r="D170" s="54">
        <v>37.145000000000003</v>
      </c>
      <c r="E170" s="54">
        <v>6.6710000000000003</v>
      </c>
      <c r="F170" s="52">
        <v>1114976.5900000001</v>
      </c>
      <c r="G170" s="52">
        <v>11211114.050000001</v>
      </c>
      <c r="H170" s="53">
        <v>1.7312999999999999E-4</v>
      </c>
      <c r="I170" s="56">
        <v>209.74</v>
      </c>
    </row>
    <row r="171" spans="1:9" ht="12.75">
      <c r="A171" s="50">
        <v>91671</v>
      </c>
      <c r="B171" s="51" t="s">
        <v>180</v>
      </c>
      <c r="C171" s="52">
        <v>13</v>
      </c>
      <c r="D171" s="54">
        <v>44.204999999999998</v>
      </c>
      <c r="E171" s="54">
        <v>6.173</v>
      </c>
      <c r="F171" s="52">
        <v>535531.77</v>
      </c>
      <c r="G171" s="52">
        <v>5560784.9199999999</v>
      </c>
      <c r="H171" s="53">
        <v>8.5870000000000003E-5</v>
      </c>
      <c r="I171" s="56">
        <v>123.05</v>
      </c>
    </row>
    <row r="172" spans="1:9" ht="12.75">
      <c r="A172" s="50">
        <v>91681</v>
      </c>
      <c r="B172" s="51" t="s">
        <v>181</v>
      </c>
      <c r="C172" s="52">
        <v>56</v>
      </c>
      <c r="D172" s="54">
        <v>41.189</v>
      </c>
      <c r="E172" s="54">
        <v>9.9030000000000005</v>
      </c>
      <c r="F172" s="52">
        <v>3281394.68</v>
      </c>
      <c r="G172" s="52">
        <v>28928642.16</v>
      </c>
      <c r="H172" s="53">
        <v>4.4673E-4</v>
      </c>
      <c r="I172" s="56">
        <v>551.45000000000005</v>
      </c>
    </row>
    <row r="173" spans="1:9" ht="12.75">
      <c r="A173" s="50">
        <v>91691</v>
      </c>
      <c r="B173" s="51" t="s">
        <v>182</v>
      </c>
      <c r="C173" s="52">
        <v>6</v>
      </c>
      <c r="D173" s="54">
        <v>41.930999999999997</v>
      </c>
      <c r="E173" s="54">
        <v>3.6669999999999998</v>
      </c>
      <c r="F173" s="52">
        <v>221194.7</v>
      </c>
      <c r="G173" s="52">
        <v>2591748.73</v>
      </c>
      <c r="H173" s="53">
        <v>4.002E-5</v>
      </c>
      <c r="I173" s="56">
        <v>60.95</v>
      </c>
    </row>
    <row r="174" spans="1:9" ht="12.75">
      <c r="A174" s="50">
        <v>91701</v>
      </c>
      <c r="B174" s="51" t="s">
        <v>183</v>
      </c>
      <c r="C174" s="52">
        <v>194</v>
      </c>
      <c r="D174" s="54">
        <v>43.969000000000001</v>
      </c>
      <c r="E174" s="54">
        <v>8.1460000000000008</v>
      </c>
      <c r="F174" s="52">
        <v>7779473.9500000002</v>
      </c>
      <c r="G174" s="52">
        <v>68961987.549999997</v>
      </c>
      <c r="H174" s="53">
        <v>1.0649399999999999E-3</v>
      </c>
      <c r="I174" s="56">
        <v>1738.3</v>
      </c>
    </row>
    <row r="175" spans="1:9" ht="12.75">
      <c r="A175" s="50">
        <v>91704</v>
      </c>
      <c r="B175" s="51" t="s">
        <v>184</v>
      </c>
      <c r="C175" s="52">
        <v>4</v>
      </c>
      <c r="D175" s="54">
        <v>56.853999999999999</v>
      </c>
      <c r="E175" s="54">
        <v>7.75</v>
      </c>
      <c r="F175" s="52">
        <v>161812.65</v>
      </c>
      <c r="G175" s="52">
        <v>1096548.8600000001</v>
      </c>
      <c r="H175" s="53">
        <v>1.6929999999999999E-5</v>
      </c>
      <c r="I175" s="56">
        <v>25.12</v>
      </c>
    </row>
    <row r="176" spans="1:9" ht="12.75">
      <c r="A176" s="50">
        <v>91706</v>
      </c>
      <c r="B176" s="51" t="s">
        <v>185</v>
      </c>
      <c r="C176" s="52">
        <v>45</v>
      </c>
      <c r="D176" s="54">
        <v>48.103999999999999</v>
      </c>
      <c r="E176" s="54">
        <v>12.233000000000001</v>
      </c>
      <c r="F176" s="52">
        <v>1595410.53</v>
      </c>
      <c r="G176" s="52">
        <v>12558866.51</v>
      </c>
      <c r="H176" s="53">
        <v>1.9394E-4</v>
      </c>
      <c r="I176" s="56">
        <v>345.61</v>
      </c>
    </row>
    <row r="177" spans="1:9" ht="12.75">
      <c r="A177" s="50">
        <v>91719</v>
      </c>
      <c r="B177" s="51" t="s">
        <v>186</v>
      </c>
      <c r="C177" s="52">
        <v>5</v>
      </c>
      <c r="D177" s="54">
        <v>44.433</v>
      </c>
      <c r="E177" s="54">
        <v>5.3170000000000002</v>
      </c>
      <c r="F177" s="52">
        <v>196040.34</v>
      </c>
      <c r="G177" s="52">
        <v>1930041.16</v>
      </c>
      <c r="H177" s="53">
        <v>2.9799999999999999E-5</v>
      </c>
      <c r="I177" s="56">
        <v>49.04</v>
      </c>
    </row>
    <row r="178" spans="1:9" ht="12.75">
      <c r="A178" s="50">
        <v>91801</v>
      </c>
      <c r="B178" s="51" t="s">
        <v>187</v>
      </c>
      <c r="C178" s="52">
        <v>1129</v>
      </c>
      <c r="D178" s="54">
        <v>42.307000000000002</v>
      </c>
      <c r="E178" s="54">
        <v>10.023999999999999</v>
      </c>
      <c r="F178" s="52">
        <v>58851901.520000003</v>
      </c>
      <c r="G178" s="52">
        <v>498521195.72000003</v>
      </c>
      <c r="H178" s="53">
        <v>7.6984100000000001E-3</v>
      </c>
      <c r="I178" s="56">
        <v>10303.58</v>
      </c>
    </row>
    <row r="179" spans="1:9" ht="12.75">
      <c r="A179" s="50">
        <v>91804</v>
      </c>
      <c r="B179" s="51" t="s">
        <v>188</v>
      </c>
      <c r="C179" s="52">
        <v>40</v>
      </c>
      <c r="D179" s="54">
        <v>51.1</v>
      </c>
      <c r="E179" s="54">
        <v>6.2130000000000001</v>
      </c>
      <c r="F179" s="52">
        <v>1770868.12</v>
      </c>
      <c r="G179" s="52">
        <v>13014426.65</v>
      </c>
      <c r="H179" s="53">
        <v>2.0097999999999999E-4</v>
      </c>
      <c r="I179" s="56">
        <v>290.7</v>
      </c>
    </row>
    <row r="180" spans="1:9" ht="12.75">
      <c r="A180" s="50">
        <v>91811</v>
      </c>
      <c r="B180" s="51" t="s">
        <v>189</v>
      </c>
      <c r="C180" s="52">
        <v>597</v>
      </c>
      <c r="D180" s="54">
        <v>40.822000000000003</v>
      </c>
      <c r="E180" s="54">
        <v>10.85</v>
      </c>
      <c r="F180" s="52">
        <v>30550112.710000001</v>
      </c>
      <c r="G180" s="52">
        <v>258439579.33000001</v>
      </c>
      <c r="H180" s="53">
        <v>3.9909500000000001E-3</v>
      </c>
      <c r="I180" s="56">
        <v>5560.21</v>
      </c>
    </row>
    <row r="181" spans="1:9" ht="12.75">
      <c r="A181" s="50">
        <v>91812</v>
      </c>
      <c r="B181" s="51" t="s">
        <v>190</v>
      </c>
      <c r="C181" s="52">
        <v>9</v>
      </c>
      <c r="D181" s="54">
        <v>44.343000000000004</v>
      </c>
      <c r="E181" s="54">
        <v>9.5280000000000005</v>
      </c>
      <c r="F181" s="52">
        <v>496769.06</v>
      </c>
      <c r="G181" s="52">
        <v>4122484.74</v>
      </c>
      <c r="H181" s="53">
        <v>6.3659999999999997E-5</v>
      </c>
      <c r="I181" s="56">
        <v>74.319999999999993</v>
      </c>
    </row>
    <row r="182" spans="1:9" ht="12.75">
      <c r="A182" s="50">
        <v>91813</v>
      </c>
      <c r="B182" s="51" t="s">
        <v>191</v>
      </c>
      <c r="C182" s="52">
        <v>5</v>
      </c>
      <c r="D182" s="54">
        <v>49.55</v>
      </c>
      <c r="E182" s="54">
        <v>8.7829999999999995</v>
      </c>
      <c r="F182" s="52">
        <v>380386.03</v>
      </c>
      <c r="G182" s="52">
        <v>2608797.67</v>
      </c>
      <c r="H182" s="53">
        <v>4.0290000000000002E-5</v>
      </c>
      <c r="I182" s="56">
        <v>35.51</v>
      </c>
    </row>
    <row r="183" spans="1:9" ht="12.75">
      <c r="A183" s="50">
        <v>91818</v>
      </c>
      <c r="B183" s="51" t="s">
        <v>192</v>
      </c>
      <c r="C183" s="52">
        <v>60</v>
      </c>
      <c r="D183" s="54">
        <v>43.747</v>
      </c>
      <c r="E183" s="54">
        <v>10.285</v>
      </c>
      <c r="F183" s="52">
        <v>3616881.87</v>
      </c>
      <c r="G183" s="52">
        <v>28506497.879999999</v>
      </c>
      <c r="H183" s="53">
        <v>4.4021000000000002E-4</v>
      </c>
      <c r="I183" s="56">
        <v>500.06</v>
      </c>
    </row>
    <row r="184" spans="1:9" ht="12.75">
      <c r="A184" s="50">
        <v>91819</v>
      </c>
      <c r="B184" s="51" t="s">
        <v>193</v>
      </c>
      <c r="C184" s="52">
        <v>57</v>
      </c>
      <c r="D184" s="54">
        <v>53.854999999999997</v>
      </c>
      <c r="E184" s="54">
        <v>7.2510000000000003</v>
      </c>
      <c r="F184" s="52">
        <v>1987101.06</v>
      </c>
      <c r="G184" s="52">
        <v>14256613.119999999</v>
      </c>
      <c r="H184" s="53">
        <v>2.2016000000000001E-4</v>
      </c>
      <c r="I184" s="56">
        <v>388.32</v>
      </c>
    </row>
    <row r="185" spans="1:9" ht="12.75">
      <c r="A185" s="50">
        <v>91821</v>
      </c>
      <c r="B185" s="51" t="s">
        <v>194</v>
      </c>
      <c r="C185" s="52">
        <v>26</v>
      </c>
      <c r="D185" s="54">
        <v>43.054000000000002</v>
      </c>
      <c r="E185" s="54">
        <v>10.545</v>
      </c>
      <c r="F185" s="52">
        <v>1385375.23</v>
      </c>
      <c r="G185" s="52">
        <v>11048413.279999999</v>
      </c>
      <c r="H185" s="53">
        <v>1.7061999999999999E-4</v>
      </c>
      <c r="I185" s="56">
        <v>224.63</v>
      </c>
    </row>
    <row r="186" spans="1:9" ht="12.75">
      <c r="A186" s="50">
        <v>91831</v>
      </c>
      <c r="B186" s="51" t="s">
        <v>195</v>
      </c>
      <c r="C186" s="52">
        <v>61</v>
      </c>
      <c r="D186" s="54">
        <v>38.314</v>
      </c>
      <c r="E186" s="54">
        <v>9.4369999999999994</v>
      </c>
      <c r="F186" s="52">
        <v>3375002.47</v>
      </c>
      <c r="G186" s="52">
        <v>30125997.390000001</v>
      </c>
      <c r="H186" s="53">
        <v>4.6522000000000002E-4</v>
      </c>
      <c r="I186" s="56">
        <v>599.48</v>
      </c>
    </row>
    <row r="187" spans="1:9" ht="12.75">
      <c r="A187" s="50">
        <v>91841</v>
      </c>
      <c r="B187" s="51" t="s">
        <v>196</v>
      </c>
      <c r="C187" s="52">
        <v>44</v>
      </c>
      <c r="D187" s="54">
        <v>38.048999999999999</v>
      </c>
      <c r="E187" s="54">
        <v>11.231</v>
      </c>
      <c r="F187" s="52">
        <v>2234576.9900000002</v>
      </c>
      <c r="G187" s="52">
        <v>19647315.41</v>
      </c>
      <c r="H187" s="53">
        <v>3.034E-4</v>
      </c>
      <c r="I187" s="56">
        <v>435.66</v>
      </c>
    </row>
    <row r="188" spans="1:9" ht="12.75">
      <c r="A188" s="50">
        <v>91851</v>
      </c>
      <c r="B188" s="51" t="s">
        <v>197</v>
      </c>
      <c r="C188" s="52">
        <v>115</v>
      </c>
      <c r="D188" s="54">
        <v>43.304000000000002</v>
      </c>
      <c r="E188" s="54">
        <v>12.064</v>
      </c>
      <c r="F188" s="52">
        <v>5477862.8200000003</v>
      </c>
      <c r="G188" s="52">
        <v>43946976.439999998</v>
      </c>
      <c r="H188" s="53">
        <v>6.7865000000000004E-4</v>
      </c>
      <c r="I188" s="56">
        <v>1011.98</v>
      </c>
    </row>
    <row r="189" spans="1:9" ht="12.75">
      <c r="A189" s="50">
        <v>91861</v>
      </c>
      <c r="B189" s="51" t="s">
        <v>198</v>
      </c>
      <c r="C189" s="52">
        <v>1</v>
      </c>
      <c r="D189" s="54">
        <v>47.417000000000002</v>
      </c>
      <c r="E189" s="54">
        <v>23.417000000000002</v>
      </c>
      <c r="F189" s="52">
        <v>54000</v>
      </c>
      <c r="G189" s="52">
        <v>358415.94</v>
      </c>
      <c r="H189" s="53">
        <v>5.5300000000000004E-6</v>
      </c>
      <c r="I189" s="56">
        <v>7.32</v>
      </c>
    </row>
    <row r="190" spans="1:9" ht="12.75">
      <c r="A190" s="50">
        <v>91871</v>
      </c>
      <c r="B190" s="51" t="s">
        <v>199</v>
      </c>
      <c r="C190" s="52">
        <v>185</v>
      </c>
      <c r="D190" s="54">
        <v>42.094999999999999</v>
      </c>
      <c r="E190" s="54">
        <v>9.3859999999999992</v>
      </c>
      <c r="F190" s="52">
        <v>9300871.4700000007</v>
      </c>
      <c r="G190" s="52">
        <v>81517907.739999995</v>
      </c>
      <c r="H190" s="53">
        <v>1.25884E-3</v>
      </c>
      <c r="I190" s="56">
        <v>1721.55</v>
      </c>
    </row>
    <row r="191" spans="1:9" ht="12.75">
      <c r="A191" s="50">
        <v>91881</v>
      </c>
      <c r="B191" s="51" t="s">
        <v>200</v>
      </c>
      <c r="C191" s="52">
        <v>4</v>
      </c>
      <c r="D191" s="54">
        <v>39.228999999999999</v>
      </c>
      <c r="E191" s="54">
        <v>11.521000000000001</v>
      </c>
      <c r="F191" s="52">
        <v>205850.81</v>
      </c>
      <c r="G191" s="52">
        <v>1904604.61</v>
      </c>
      <c r="H191" s="53">
        <v>2.9410000000000001E-5</v>
      </c>
      <c r="I191" s="56">
        <v>38.950000000000003</v>
      </c>
    </row>
    <row r="192" spans="1:9" ht="12.75">
      <c r="A192" s="50">
        <v>91901</v>
      </c>
      <c r="B192" s="51" t="s">
        <v>201</v>
      </c>
      <c r="C192" s="52">
        <v>598</v>
      </c>
      <c r="D192" s="54">
        <v>43.378999999999998</v>
      </c>
      <c r="E192" s="54">
        <v>8.0570000000000004</v>
      </c>
      <c r="F192" s="52">
        <v>27438659.34</v>
      </c>
      <c r="G192" s="52">
        <v>246271831.96000001</v>
      </c>
      <c r="H192" s="53">
        <v>3.8030500000000001E-3</v>
      </c>
      <c r="I192" s="56">
        <v>5411.73</v>
      </c>
    </row>
    <row r="193" spans="1:9" ht="12.75">
      <c r="A193" s="50">
        <v>91903</v>
      </c>
      <c r="B193" s="51" t="s">
        <v>202</v>
      </c>
      <c r="C193" s="52">
        <v>1</v>
      </c>
      <c r="D193" s="54">
        <v>64.167000000000002</v>
      </c>
      <c r="E193" s="54">
        <v>10.5</v>
      </c>
      <c r="F193" s="52">
        <v>87276.96</v>
      </c>
      <c r="G193" s="52">
        <v>322704.5</v>
      </c>
      <c r="H193" s="53">
        <v>4.9799999999999998E-6</v>
      </c>
      <c r="I193" s="56">
        <v>3.82</v>
      </c>
    </row>
    <row r="194" spans="1:9" ht="12.75">
      <c r="A194" s="50">
        <v>91904</v>
      </c>
      <c r="B194" s="51" t="s">
        <v>203</v>
      </c>
      <c r="C194" s="52">
        <v>18</v>
      </c>
      <c r="D194" s="54">
        <v>49.62</v>
      </c>
      <c r="E194" s="54">
        <v>3.4580000000000002</v>
      </c>
      <c r="F194" s="52">
        <v>500316.85</v>
      </c>
      <c r="G194" s="52">
        <v>4708592.88</v>
      </c>
      <c r="H194" s="53">
        <v>7.271E-5</v>
      </c>
      <c r="I194" s="56">
        <v>131.19</v>
      </c>
    </row>
    <row r="195" spans="1:9" ht="12.75">
      <c r="A195" s="50">
        <v>91908</v>
      </c>
      <c r="B195" s="51" t="s">
        <v>204</v>
      </c>
      <c r="C195" s="52">
        <v>2</v>
      </c>
      <c r="D195" s="54">
        <v>31.417000000000002</v>
      </c>
      <c r="E195" s="54">
        <v>8.3330000000000002</v>
      </c>
      <c r="F195" s="52">
        <v>84968.79</v>
      </c>
      <c r="G195" s="52">
        <v>892828.17</v>
      </c>
      <c r="H195" s="53">
        <v>1.379E-5</v>
      </c>
      <c r="I195" s="56">
        <v>23.56</v>
      </c>
    </row>
    <row r="196" spans="1:9" ht="12.75">
      <c r="A196" s="50">
        <v>91911</v>
      </c>
      <c r="B196" s="51" t="s">
        <v>205</v>
      </c>
      <c r="C196" s="52">
        <v>78</v>
      </c>
      <c r="D196" s="54">
        <v>39.548000000000002</v>
      </c>
      <c r="E196" s="54">
        <v>7.7220000000000004</v>
      </c>
      <c r="F196" s="52">
        <v>3863725.29</v>
      </c>
      <c r="G196" s="52">
        <v>36831459.030000001</v>
      </c>
      <c r="H196" s="53">
        <v>5.6877000000000002E-4</v>
      </c>
      <c r="I196" s="56">
        <v>757.33</v>
      </c>
    </row>
    <row r="197" spans="1:9" ht="12.75">
      <c r="A197" s="50">
        <v>91917</v>
      </c>
      <c r="B197" s="51" t="s">
        <v>206</v>
      </c>
      <c r="C197" s="52">
        <v>2</v>
      </c>
      <c r="D197" s="54">
        <v>45.209000000000003</v>
      </c>
      <c r="E197" s="54">
        <v>14.083</v>
      </c>
      <c r="F197" s="52">
        <v>110629.15</v>
      </c>
      <c r="G197" s="52">
        <v>765616.62</v>
      </c>
      <c r="H197" s="53">
        <v>1.182E-5</v>
      </c>
      <c r="I197" s="56">
        <v>17.91</v>
      </c>
    </row>
    <row r="198" spans="1:9" ht="12.75">
      <c r="A198" s="50">
        <v>91921</v>
      </c>
      <c r="B198" s="51" t="s">
        <v>207</v>
      </c>
      <c r="C198" s="52">
        <v>53</v>
      </c>
      <c r="D198" s="54">
        <v>42.534999999999997</v>
      </c>
      <c r="E198" s="54">
        <v>8.7240000000000002</v>
      </c>
      <c r="F198" s="52">
        <v>3013587.55</v>
      </c>
      <c r="G198" s="52">
        <v>27182899.420000002</v>
      </c>
      <c r="H198" s="53">
        <v>4.1976999999999997E-4</v>
      </c>
      <c r="I198" s="56">
        <v>517.78</v>
      </c>
    </row>
    <row r="199" spans="1:9" ht="12.75">
      <c r="A199" s="50">
        <v>92001</v>
      </c>
      <c r="B199" s="51" t="s">
        <v>208</v>
      </c>
      <c r="C199" s="52">
        <v>329</v>
      </c>
      <c r="D199" s="54">
        <v>46.529000000000003</v>
      </c>
      <c r="E199" s="54">
        <v>7.625</v>
      </c>
      <c r="F199" s="52">
        <v>14337800.92</v>
      </c>
      <c r="G199" s="52">
        <v>122643534.42</v>
      </c>
      <c r="H199" s="53">
        <v>1.8939199999999999E-3</v>
      </c>
      <c r="I199" s="56">
        <v>2819.78</v>
      </c>
    </row>
    <row r="200" spans="1:9" ht="12.75">
      <c r="A200" s="50">
        <v>92005</v>
      </c>
      <c r="B200" s="51" t="s">
        <v>209</v>
      </c>
      <c r="C200" s="52">
        <v>9</v>
      </c>
      <c r="D200" s="54">
        <v>57.045999999999999</v>
      </c>
      <c r="E200" s="54">
        <v>13.352</v>
      </c>
      <c r="F200" s="52">
        <v>289019.44</v>
      </c>
      <c r="G200" s="52">
        <v>1967305.96</v>
      </c>
      <c r="H200" s="53">
        <v>3.0380000000000001E-5</v>
      </c>
      <c r="I200" s="56">
        <v>56.9</v>
      </c>
    </row>
    <row r="201" spans="1:9" ht="12.75">
      <c r="A201" s="50">
        <v>92011</v>
      </c>
      <c r="B201" s="51" t="s">
        <v>210</v>
      </c>
      <c r="C201" s="52">
        <v>31</v>
      </c>
      <c r="D201" s="54">
        <v>39.298000000000002</v>
      </c>
      <c r="E201" s="54">
        <v>8.2629999999999999</v>
      </c>
      <c r="F201" s="52">
        <v>1349489.03</v>
      </c>
      <c r="G201" s="52">
        <v>14027267.27</v>
      </c>
      <c r="H201" s="53">
        <v>2.1662E-4</v>
      </c>
      <c r="I201" s="56">
        <v>313.07</v>
      </c>
    </row>
    <row r="202" spans="1:9" ht="12.75">
      <c r="A202" s="50">
        <v>92017</v>
      </c>
      <c r="B202" s="51" t="s">
        <v>211</v>
      </c>
      <c r="C202" s="52">
        <v>5</v>
      </c>
      <c r="D202" s="54">
        <v>57.05</v>
      </c>
      <c r="E202" s="54">
        <v>15.6</v>
      </c>
      <c r="F202" s="52">
        <v>238130.4</v>
      </c>
      <c r="G202" s="52">
        <v>1219671.58</v>
      </c>
      <c r="H202" s="53">
        <v>1.8830000000000001E-5</v>
      </c>
      <c r="I202" s="56">
        <v>29.08</v>
      </c>
    </row>
    <row r="203" spans="1:9" ht="12.75">
      <c r="A203" s="50">
        <v>92021</v>
      </c>
      <c r="B203" s="51" t="s">
        <v>212</v>
      </c>
      <c r="C203" s="52">
        <v>27</v>
      </c>
      <c r="D203" s="54">
        <v>39.133000000000003</v>
      </c>
      <c r="E203" s="54">
        <v>5.7809999999999997</v>
      </c>
      <c r="F203" s="52">
        <v>972770.54</v>
      </c>
      <c r="G203" s="52">
        <v>10291904.619999999</v>
      </c>
      <c r="H203" s="53">
        <v>1.5893E-4</v>
      </c>
      <c r="I203" s="56">
        <v>263.32</v>
      </c>
    </row>
    <row r="204" spans="1:9" ht="12.75">
      <c r="A204" s="50">
        <v>92101</v>
      </c>
      <c r="B204" s="51" t="s">
        <v>213</v>
      </c>
      <c r="C204" s="52">
        <v>133</v>
      </c>
      <c r="D204" s="54">
        <v>43.804000000000002</v>
      </c>
      <c r="E204" s="54">
        <v>9.9640000000000004</v>
      </c>
      <c r="F204" s="52">
        <v>5180412.05</v>
      </c>
      <c r="G204" s="52">
        <v>43715607.469999999</v>
      </c>
      <c r="H204" s="53">
        <v>6.7507999999999999E-4</v>
      </c>
      <c r="I204" s="56">
        <v>1116.67</v>
      </c>
    </row>
    <row r="205" spans="1:9" ht="12.75">
      <c r="A205" s="50">
        <v>92104</v>
      </c>
      <c r="B205" s="51" t="s">
        <v>214</v>
      </c>
      <c r="C205" s="52">
        <v>2</v>
      </c>
      <c r="D205" s="54">
        <v>59.875</v>
      </c>
      <c r="E205" s="54">
        <v>7.2919999999999998</v>
      </c>
      <c r="F205" s="52">
        <v>88357.5</v>
      </c>
      <c r="G205" s="52">
        <v>499815.07</v>
      </c>
      <c r="H205" s="53">
        <v>7.7200000000000006E-6</v>
      </c>
      <c r="I205" s="56">
        <v>12.76</v>
      </c>
    </row>
    <row r="206" spans="1:9" ht="12.75">
      <c r="A206" s="50">
        <v>92109</v>
      </c>
      <c r="B206" s="51" t="s">
        <v>215</v>
      </c>
      <c r="C206" s="52">
        <v>31</v>
      </c>
      <c r="D206" s="54">
        <v>46.505000000000003</v>
      </c>
      <c r="E206" s="54">
        <v>7.556</v>
      </c>
      <c r="F206" s="52">
        <v>1502583.19</v>
      </c>
      <c r="G206" s="52">
        <v>13279868.84</v>
      </c>
      <c r="H206" s="53">
        <v>2.0507000000000001E-4</v>
      </c>
      <c r="I206" s="56">
        <v>272.98</v>
      </c>
    </row>
    <row r="207" spans="1:9" ht="12.75">
      <c r="A207" s="50">
        <v>92111</v>
      </c>
      <c r="B207" s="51" t="s">
        <v>216</v>
      </c>
      <c r="C207" s="52">
        <v>80</v>
      </c>
      <c r="D207" s="54">
        <v>39.429000000000002</v>
      </c>
      <c r="E207" s="54">
        <v>8.9589999999999996</v>
      </c>
      <c r="F207" s="52">
        <v>3747351.5</v>
      </c>
      <c r="G207" s="52">
        <v>35007768.759999998</v>
      </c>
      <c r="H207" s="53">
        <v>5.4060999999999996E-4</v>
      </c>
      <c r="I207" s="56">
        <v>769.18</v>
      </c>
    </row>
    <row r="208" spans="1:9" ht="12.75">
      <c r="A208" s="50">
        <v>92113</v>
      </c>
      <c r="B208" s="51" t="s">
        <v>217</v>
      </c>
      <c r="C208" s="52">
        <v>3</v>
      </c>
      <c r="D208" s="54">
        <v>57.139000000000003</v>
      </c>
      <c r="E208" s="54">
        <v>10.5</v>
      </c>
      <c r="F208" s="52">
        <v>155134.49</v>
      </c>
      <c r="G208" s="52">
        <v>922577.55</v>
      </c>
      <c r="H208" s="53">
        <v>1.4250000000000001E-5</v>
      </c>
      <c r="I208" s="56">
        <v>22.92</v>
      </c>
    </row>
    <row r="209" spans="1:9" ht="12.75">
      <c r="A209" s="50">
        <v>92201</v>
      </c>
      <c r="B209" s="51" t="s">
        <v>218</v>
      </c>
      <c r="C209" s="52">
        <v>181</v>
      </c>
      <c r="D209" s="54">
        <v>45.673999999999999</v>
      </c>
      <c r="E209" s="54">
        <v>7.6239999999999997</v>
      </c>
      <c r="F209" s="52">
        <v>8628484.2799999993</v>
      </c>
      <c r="G209" s="52">
        <v>74398026.030000001</v>
      </c>
      <c r="H209" s="53">
        <v>1.1488900000000001E-3</v>
      </c>
      <c r="I209" s="56">
        <v>1626.38</v>
      </c>
    </row>
    <row r="210" spans="1:9" ht="12.75">
      <c r="A210" s="50">
        <v>92214</v>
      </c>
      <c r="B210" s="51" t="s">
        <v>953</v>
      </c>
      <c r="C210" s="52">
        <v>6</v>
      </c>
      <c r="D210" s="54">
        <v>49.264000000000003</v>
      </c>
      <c r="E210" s="54">
        <v>6.875</v>
      </c>
      <c r="F210" s="52">
        <v>335356.53999999998</v>
      </c>
      <c r="G210" s="52">
        <v>2507523.54</v>
      </c>
      <c r="H210" s="53">
        <v>3.8720000000000002E-5</v>
      </c>
      <c r="I210" s="56">
        <v>49.68</v>
      </c>
    </row>
    <row r="211" spans="1:9" ht="12.75">
      <c r="A211" s="50">
        <v>92301</v>
      </c>
      <c r="B211" s="51" t="s">
        <v>219</v>
      </c>
      <c r="C211" s="52">
        <v>811</v>
      </c>
      <c r="D211" s="54">
        <v>42.646000000000001</v>
      </c>
      <c r="E211" s="54">
        <v>8.3539999999999992</v>
      </c>
      <c r="F211" s="52">
        <v>41495886.939999998</v>
      </c>
      <c r="G211" s="52">
        <v>376500868.06</v>
      </c>
      <c r="H211" s="53">
        <v>5.8141099999999999E-3</v>
      </c>
      <c r="I211" s="56">
        <v>7574.69</v>
      </c>
    </row>
    <row r="212" spans="1:9" ht="12.75">
      <c r="A212" s="50">
        <v>92302</v>
      </c>
      <c r="B212" s="51" t="s">
        <v>935</v>
      </c>
      <c r="C212" s="52">
        <v>36</v>
      </c>
      <c r="D212" s="54">
        <v>41.884</v>
      </c>
      <c r="E212" s="54">
        <v>13.597</v>
      </c>
      <c r="F212" s="52">
        <v>2003422.25</v>
      </c>
      <c r="G212" s="52">
        <v>15796312.060000001</v>
      </c>
      <c r="H212" s="53">
        <v>2.4393E-4</v>
      </c>
      <c r="I212" s="56">
        <v>321.33999999999997</v>
      </c>
    </row>
    <row r="213" spans="1:9" ht="12.75">
      <c r="A213" s="50">
        <v>92311</v>
      </c>
      <c r="B213" s="51" t="s">
        <v>221</v>
      </c>
      <c r="C213" s="52">
        <v>310</v>
      </c>
      <c r="D213" s="54">
        <v>39.765000000000001</v>
      </c>
      <c r="E213" s="54">
        <v>10.11</v>
      </c>
      <c r="F213" s="52">
        <v>15714496.369999999</v>
      </c>
      <c r="G213" s="52">
        <v>137071484.72999999</v>
      </c>
      <c r="H213" s="53">
        <v>2.1167299999999998E-3</v>
      </c>
      <c r="I213" s="56">
        <v>2934.82</v>
      </c>
    </row>
    <row r="214" spans="1:9" ht="12.75">
      <c r="A214" s="50">
        <v>92317</v>
      </c>
      <c r="B214" s="51" t="s">
        <v>222</v>
      </c>
      <c r="C214" s="52">
        <v>8</v>
      </c>
      <c r="D214" s="54">
        <v>55.5</v>
      </c>
      <c r="E214" s="54">
        <v>11.552</v>
      </c>
      <c r="F214" s="52">
        <v>395630.85</v>
      </c>
      <c r="G214" s="52">
        <v>2307881.5</v>
      </c>
      <c r="H214" s="53">
        <v>3.5639999999999998E-5</v>
      </c>
      <c r="I214" s="56">
        <v>51.84</v>
      </c>
    </row>
    <row r="215" spans="1:9" ht="12.75">
      <c r="A215" s="50">
        <v>92321</v>
      </c>
      <c r="B215" s="51" t="s">
        <v>223</v>
      </c>
      <c r="C215" s="52">
        <v>202</v>
      </c>
      <c r="D215" s="54">
        <v>41.116</v>
      </c>
      <c r="E215" s="54">
        <v>8.9719999999999995</v>
      </c>
      <c r="F215" s="52">
        <v>9602314.1999999993</v>
      </c>
      <c r="G215" s="52">
        <v>84298729.049999997</v>
      </c>
      <c r="H215" s="53">
        <v>1.30178E-3</v>
      </c>
      <c r="I215" s="56">
        <v>1868.62</v>
      </c>
    </row>
    <row r="216" spans="1:9" ht="12.75">
      <c r="A216" s="50">
        <v>92327</v>
      </c>
      <c r="B216" s="51" t="s">
        <v>224</v>
      </c>
      <c r="C216" s="52">
        <v>3</v>
      </c>
      <c r="D216" s="54">
        <v>66.915999999999997</v>
      </c>
      <c r="E216" s="54">
        <v>13.167</v>
      </c>
      <c r="F216" s="52">
        <v>124159.42</v>
      </c>
      <c r="G216" s="52">
        <v>422685.44</v>
      </c>
      <c r="H216" s="53">
        <v>6.5300000000000002E-6</v>
      </c>
      <c r="I216" s="56">
        <v>10.59</v>
      </c>
    </row>
    <row r="217" spans="1:9" ht="12.75">
      <c r="A217" s="50">
        <v>92331</v>
      </c>
      <c r="B217" s="51" t="s">
        <v>225</v>
      </c>
      <c r="C217" s="52">
        <v>26</v>
      </c>
      <c r="D217" s="54">
        <v>43.545000000000002</v>
      </c>
      <c r="E217" s="54">
        <v>8.9939999999999998</v>
      </c>
      <c r="F217" s="52">
        <v>1166390.92</v>
      </c>
      <c r="G217" s="52">
        <v>9728497.6999999993</v>
      </c>
      <c r="H217" s="53">
        <v>1.5023E-4</v>
      </c>
      <c r="I217" s="56">
        <v>219.36</v>
      </c>
    </row>
    <row r="218" spans="1:9" ht="12.75">
      <c r="A218" s="50">
        <v>92341</v>
      </c>
      <c r="B218" s="51" t="s">
        <v>226</v>
      </c>
      <c r="C218" s="52">
        <v>1</v>
      </c>
      <c r="D218" s="54">
        <v>51.582999999999998</v>
      </c>
      <c r="E218" s="54">
        <v>11.083</v>
      </c>
      <c r="F218" s="52">
        <v>46287.5</v>
      </c>
      <c r="G218" s="52">
        <v>412074.23</v>
      </c>
      <c r="H218" s="53">
        <v>6.3600000000000001E-6</v>
      </c>
      <c r="I218" s="56">
        <v>9.74</v>
      </c>
    </row>
    <row r="219" spans="1:9" ht="12.75">
      <c r="A219" s="50">
        <v>92351</v>
      </c>
      <c r="B219" s="51" t="s">
        <v>227</v>
      </c>
      <c r="C219" s="52">
        <v>6</v>
      </c>
      <c r="D219" s="54">
        <v>49.110999999999997</v>
      </c>
      <c r="E219" s="54">
        <v>5.2220000000000004</v>
      </c>
      <c r="F219" s="52">
        <v>272390.28999999998</v>
      </c>
      <c r="G219" s="52">
        <v>2268042.2000000002</v>
      </c>
      <c r="H219" s="53">
        <v>3.502E-5</v>
      </c>
      <c r="I219" s="56">
        <v>54.03</v>
      </c>
    </row>
    <row r="220" spans="1:9" ht="12.75">
      <c r="A220" s="50">
        <v>92401</v>
      </c>
      <c r="B220" s="51" t="s">
        <v>228</v>
      </c>
      <c r="C220" s="52">
        <v>516</v>
      </c>
      <c r="D220" s="54">
        <v>46.945</v>
      </c>
      <c r="E220" s="54">
        <v>9.9120000000000008</v>
      </c>
      <c r="F220" s="52">
        <v>21140403.859999999</v>
      </c>
      <c r="G220" s="52">
        <v>170396492.72</v>
      </c>
      <c r="H220" s="53">
        <v>2.6313500000000002E-3</v>
      </c>
      <c r="I220" s="56">
        <v>4308.54</v>
      </c>
    </row>
    <row r="221" spans="1:9" ht="12.75">
      <c r="A221" s="50">
        <v>92403</v>
      </c>
      <c r="B221" s="51" t="s">
        <v>229</v>
      </c>
      <c r="C221" s="52">
        <v>2</v>
      </c>
      <c r="D221" s="54">
        <v>47.167000000000002</v>
      </c>
      <c r="E221" s="54">
        <v>15.5</v>
      </c>
      <c r="F221" s="52">
        <v>134941.6</v>
      </c>
      <c r="G221" s="52">
        <v>792267.1</v>
      </c>
      <c r="H221" s="53">
        <v>1.223E-5</v>
      </c>
      <c r="I221" s="56">
        <v>13.2</v>
      </c>
    </row>
    <row r="222" spans="1:9" ht="12.75">
      <c r="A222" s="50">
        <v>92411</v>
      </c>
      <c r="B222" s="51" t="s">
        <v>230</v>
      </c>
      <c r="C222" s="52">
        <v>73</v>
      </c>
      <c r="D222" s="54">
        <v>43.878999999999998</v>
      </c>
      <c r="E222" s="54">
        <v>8.516</v>
      </c>
      <c r="F222" s="52">
        <v>3018200.73</v>
      </c>
      <c r="G222" s="52">
        <v>25272525.489999998</v>
      </c>
      <c r="H222" s="53">
        <v>3.9027000000000002E-4</v>
      </c>
      <c r="I222" s="56">
        <v>672.94</v>
      </c>
    </row>
    <row r="223" spans="1:9" ht="12.75">
      <c r="A223" s="50">
        <v>92417</v>
      </c>
      <c r="B223" s="51" t="s">
        <v>232</v>
      </c>
      <c r="C223" s="52">
        <v>2</v>
      </c>
      <c r="D223" s="54">
        <v>44.875</v>
      </c>
      <c r="E223" s="54">
        <v>8.4580000000000002</v>
      </c>
      <c r="F223" s="52">
        <v>64740.160000000003</v>
      </c>
      <c r="G223" s="52">
        <v>738841.06</v>
      </c>
      <c r="H223" s="53">
        <v>1.1409999999999999E-5</v>
      </c>
      <c r="I223" s="56">
        <v>18</v>
      </c>
    </row>
    <row r="224" spans="1:9" ht="12.75">
      <c r="A224" s="50">
        <v>92421</v>
      </c>
      <c r="B224" s="51" t="s">
        <v>233</v>
      </c>
      <c r="C224" s="52">
        <v>2</v>
      </c>
      <c r="D224" s="54">
        <v>52.542000000000002</v>
      </c>
      <c r="E224" s="54">
        <v>7.0830000000000002</v>
      </c>
      <c r="F224" s="52">
        <v>82425.17</v>
      </c>
      <c r="G224" s="52">
        <v>541924.98</v>
      </c>
      <c r="H224" s="53">
        <v>8.3699999999999995E-6</v>
      </c>
      <c r="I224" s="56">
        <v>15.54</v>
      </c>
    </row>
    <row r="225" spans="1:9" ht="12.75">
      <c r="A225" s="50">
        <v>92427</v>
      </c>
      <c r="B225" s="51" t="s">
        <v>234</v>
      </c>
      <c r="C225" s="52">
        <v>1</v>
      </c>
      <c r="D225" s="54">
        <v>66.667000000000002</v>
      </c>
      <c r="E225" s="54">
        <v>5.8330000000000002</v>
      </c>
      <c r="F225" s="52">
        <v>23200.32</v>
      </c>
      <c r="G225" s="52">
        <v>87478.82</v>
      </c>
      <c r="H225" s="53">
        <v>1.35E-6</v>
      </c>
      <c r="I225" s="56">
        <v>3.79</v>
      </c>
    </row>
    <row r="226" spans="1:9" ht="12.75">
      <c r="A226" s="50">
        <v>92431</v>
      </c>
      <c r="B226" s="51" t="s">
        <v>235</v>
      </c>
      <c r="C226" s="52">
        <v>6</v>
      </c>
      <c r="D226" s="54">
        <v>60.305</v>
      </c>
      <c r="E226" s="54">
        <v>19.457999999999998</v>
      </c>
      <c r="F226" s="52">
        <v>179115.9</v>
      </c>
      <c r="G226" s="52">
        <v>627145.38</v>
      </c>
      <c r="H226" s="53">
        <v>9.6800000000000005E-6</v>
      </c>
      <c r="I226" s="56">
        <v>23.95</v>
      </c>
    </row>
    <row r="227" spans="1:9" ht="12.75">
      <c r="A227" s="50">
        <v>92441</v>
      </c>
      <c r="B227" s="51" t="s">
        <v>236</v>
      </c>
      <c r="C227" s="52">
        <v>15</v>
      </c>
      <c r="D227" s="54">
        <v>43.889000000000003</v>
      </c>
      <c r="E227" s="54">
        <v>8.15</v>
      </c>
      <c r="F227" s="52">
        <v>695330.09</v>
      </c>
      <c r="G227" s="52">
        <v>5764743.7800000003</v>
      </c>
      <c r="H227" s="53">
        <v>8.9019999999999998E-5</v>
      </c>
      <c r="I227" s="56">
        <v>129.41</v>
      </c>
    </row>
    <row r="228" spans="1:9" ht="12.75">
      <c r="A228" s="50">
        <v>92444</v>
      </c>
      <c r="B228" s="51" t="s">
        <v>237</v>
      </c>
      <c r="C228" s="52">
        <v>2</v>
      </c>
      <c r="D228" s="54">
        <v>36.5</v>
      </c>
      <c r="E228" s="54">
        <v>3.75</v>
      </c>
      <c r="F228" s="52">
        <v>58258.99</v>
      </c>
      <c r="G228" s="52">
        <v>620260.23</v>
      </c>
      <c r="H228" s="53">
        <v>9.5799999999999998E-6</v>
      </c>
      <c r="I228" s="56">
        <v>23.16</v>
      </c>
    </row>
    <row r="229" spans="1:9" ht="12.75">
      <c r="A229" s="50">
        <v>92451</v>
      </c>
      <c r="B229" s="51" t="s">
        <v>238</v>
      </c>
      <c r="C229" s="52">
        <v>22</v>
      </c>
      <c r="D229" s="54">
        <v>48.162999999999997</v>
      </c>
      <c r="E229" s="54">
        <v>10.523</v>
      </c>
      <c r="F229" s="52">
        <v>924231.92</v>
      </c>
      <c r="G229" s="52">
        <v>6968324.4800000004</v>
      </c>
      <c r="H229" s="53">
        <v>1.0760999999999999E-4</v>
      </c>
      <c r="I229" s="56">
        <v>172.77</v>
      </c>
    </row>
    <row r="230" spans="1:9" ht="12.75">
      <c r="A230" s="50">
        <v>92461</v>
      </c>
      <c r="B230" s="51" t="s">
        <v>239</v>
      </c>
      <c r="C230" s="52">
        <v>19</v>
      </c>
      <c r="D230" s="54">
        <v>43.911999999999999</v>
      </c>
      <c r="E230" s="54">
        <v>7.8860000000000001</v>
      </c>
      <c r="F230" s="52">
        <v>705895.65</v>
      </c>
      <c r="G230" s="52">
        <v>6234875.6399999997</v>
      </c>
      <c r="H230" s="53">
        <v>9.6280000000000007E-5</v>
      </c>
      <c r="I230" s="56">
        <v>162.66</v>
      </c>
    </row>
    <row r="231" spans="1:9" ht="12.75">
      <c r="A231" s="50">
        <v>92501</v>
      </c>
      <c r="B231" s="51" t="s">
        <v>240</v>
      </c>
      <c r="C231" s="52">
        <v>660</v>
      </c>
      <c r="D231" s="54">
        <v>44.402999999999999</v>
      </c>
      <c r="E231" s="54">
        <v>9.2560000000000002</v>
      </c>
      <c r="F231" s="52">
        <v>33644258.740000002</v>
      </c>
      <c r="G231" s="52">
        <v>284908500.19999999</v>
      </c>
      <c r="H231" s="53">
        <v>4.3997000000000003E-3</v>
      </c>
      <c r="I231" s="56">
        <v>5881.53</v>
      </c>
    </row>
    <row r="232" spans="1:9" ht="12.75">
      <c r="A232" s="50">
        <v>92502</v>
      </c>
      <c r="B232" s="51" t="s">
        <v>241</v>
      </c>
      <c r="C232" s="52">
        <v>4</v>
      </c>
      <c r="D232" s="54">
        <v>45.396000000000001</v>
      </c>
      <c r="E232" s="54">
        <v>17.167000000000002</v>
      </c>
      <c r="F232" s="52">
        <v>190334.97</v>
      </c>
      <c r="G232" s="52">
        <v>1245282.08</v>
      </c>
      <c r="H232" s="53">
        <v>1.9230000000000001E-5</v>
      </c>
      <c r="I232" s="56">
        <v>28.7</v>
      </c>
    </row>
    <row r="233" spans="1:9" ht="12.75">
      <c r="A233" s="50">
        <v>92504</v>
      </c>
      <c r="B233" s="51" t="s">
        <v>242</v>
      </c>
      <c r="C233" s="52">
        <v>23</v>
      </c>
      <c r="D233" s="54">
        <v>49.662999999999997</v>
      </c>
      <c r="E233" s="54">
        <v>7.7140000000000004</v>
      </c>
      <c r="F233" s="52">
        <v>979447.74</v>
      </c>
      <c r="G233" s="52">
        <v>7314140.9100000001</v>
      </c>
      <c r="H233" s="53">
        <v>1.1294999999999999E-4</v>
      </c>
      <c r="I233" s="56">
        <v>188.64</v>
      </c>
    </row>
    <row r="234" spans="1:9" ht="12.75">
      <c r="A234" s="50">
        <v>92505</v>
      </c>
      <c r="B234" s="51" t="s">
        <v>243</v>
      </c>
      <c r="C234" s="52">
        <v>37</v>
      </c>
      <c r="D234" s="54">
        <v>51.588000000000001</v>
      </c>
      <c r="E234" s="54">
        <v>8.9320000000000004</v>
      </c>
      <c r="F234" s="52">
        <v>944937.55</v>
      </c>
      <c r="G234" s="52">
        <v>6735876.75</v>
      </c>
      <c r="H234" s="53">
        <v>1.0402E-4</v>
      </c>
      <c r="I234" s="56">
        <v>261.39999999999998</v>
      </c>
    </row>
    <row r="235" spans="1:9" ht="12.75">
      <c r="A235" s="50">
        <v>92506</v>
      </c>
      <c r="B235" s="51" t="s">
        <v>244</v>
      </c>
      <c r="C235" s="52">
        <v>20</v>
      </c>
      <c r="D235" s="54">
        <v>57.179000000000002</v>
      </c>
      <c r="E235" s="54">
        <v>4.7960000000000003</v>
      </c>
      <c r="F235" s="52">
        <v>746527.69</v>
      </c>
      <c r="G235" s="52">
        <v>4957202.03</v>
      </c>
      <c r="H235" s="53">
        <v>7.6550000000000004E-5</v>
      </c>
      <c r="I235" s="56">
        <v>130.19999999999999</v>
      </c>
    </row>
    <row r="236" spans="1:9" ht="12.75">
      <c r="A236" s="50">
        <v>92507</v>
      </c>
      <c r="B236" s="51" t="s">
        <v>245</v>
      </c>
      <c r="C236" s="52">
        <v>11</v>
      </c>
      <c r="D236" s="54">
        <v>45.643999999999998</v>
      </c>
      <c r="E236" s="54">
        <v>8.3260000000000005</v>
      </c>
      <c r="F236" s="52">
        <v>678064.21</v>
      </c>
      <c r="G236" s="52">
        <v>6615005.4199999999</v>
      </c>
      <c r="H236" s="53">
        <v>1.0215E-4</v>
      </c>
      <c r="I236" s="56">
        <v>104.86</v>
      </c>
    </row>
    <row r="237" spans="1:9" ht="12.75">
      <c r="A237" s="50">
        <v>92508</v>
      </c>
      <c r="B237" s="51" t="s">
        <v>246</v>
      </c>
      <c r="C237" s="52">
        <v>42</v>
      </c>
      <c r="D237" s="54">
        <v>48.244</v>
      </c>
      <c r="E237" s="54">
        <v>12.044</v>
      </c>
      <c r="F237" s="52">
        <v>2487010.2799999998</v>
      </c>
      <c r="G237" s="52">
        <v>17384810.949999999</v>
      </c>
      <c r="H237" s="53">
        <v>2.6845999999999999E-4</v>
      </c>
      <c r="I237" s="56">
        <v>329.95</v>
      </c>
    </row>
    <row r="238" spans="1:9" ht="12.75">
      <c r="A238" s="50">
        <v>92511</v>
      </c>
      <c r="B238" s="51" t="s">
        <v>248</v>
      </c>
      <c r="C238" s="52">
        <v>460</v>
      </c>
      <c r="D238" s="54">
        <v>42.26</v>
      </c>
      <c r="E238" s="54">
        <v>9.9060000000000006</v>
      </c>
      <c r="F238" s="52">
        <v>24911562.399999999</v>
      </c>
      <c r="G238" s="52">
        <v>210535849.72999999</v>
      </c>
      <c r="H238" s="53">
        <v>3.2512000000000001E-3</v>
      </c>
      <c r="I238" s="56">
        <v>4224.8999999999996</v>
      </c>
    </row>
    <row r="239" spans="1:9" ht="12.75">
      <c r="A239" s="50">
        <v>92513</v>
      </c>
      <c r="B239" s="51" t="s">
        <v>917</v>
      </c>
      <c r="C239" s="52">
        <v>562</v>
      </c>
      <c r="D239" s="54">
        <v>46.279000000000003</v>
      </c>
      <c r="E239" s="54">
        <v>7.6390000000000002</v>
      </c>
      <c r="F239" s="52">
        <v>33666111.810000002</v>
      </c>
      <c r="G239" s="52">
        <v>308982310.44</v>
      </c>
      <c r="H239" s="53">
        <v>4.7714599999999999E-3</v>
      </c>
      <c r="I239" s="56">
        <v>5225.47</v>
      </c>
    </row>
    <row r="240" spans="1:9" ht="12.75">
      <c r="A240" s="50">
        <v>92521</v>
      </c>
      <c r="B240" s="51" t="s">
        <v>249</v>
      </c>
      <c r="C240" s="52">
        <v>10</v>
      </c>
      <c r="D240" s="54">
        <v>46.424999999999997</v>
      </c>
      <c r="E240" s="54">
        <v>15.092000000000001</v>
      </c>
      <c r="F240" s="52">
        <v>590241.86</v>
      </c>
      <c r="G240" s="52">
        <v>4339017.2300000004</v>
      </c>
      <c r="H240" s="53">
        <v>6.7009999999999997E-5</v>
      </c>
      <c r="I240" s="56">
        <v>84.62</v>
      </c>
    </row>
    <row r="241" spans="1:9" ht="12.75">
      <c r="A241" s="50">
        <v>92531</v>
      </c>
      <c r="B241" s="51" t="s">
        <v>250</v>
      </c>
      <c r="C241" s="52">
        <v>123</v>
      </c>
      <c r="D241" s="54">
        <v>40.01</v>
      </c>
      <c r="E241" s="54">
        <v>7.0430000000000001</v>
      </c>
      <c r="F241" s="52">
        <v>6075983.9699999997</v>
      </c>
      <c r="G241" s="52">
        <v>57501135.299999997</v>
      </c>
      <c r="H241" s="53">
        <v>8.8796000000000003E-4</v>
      </c>
      <c r="I241" s="56">
        <v>1222.57</v>
      </c>
    </row>
    <row r="242" spans="1:9" ht="12.75">
      <c r="A242" s="50">
        <v>92541</v>
      </c>
      <c r="B242" s="51" t="s">
        <v>251</v>
      </c>
      <c r="C242" s="52">
        <v>18</v>
      </c>
      <c r="D242" s="54">
        <v>41.110999999999997</v>
      </c>
      <c r="E242" s="54">
        <v>9.1669999999999998</v>
      </c>
      <c r="F242" s="52">
        <v>896969.78</v>
      </c>
      <c r="G242" s="52">
        <v>8264163.4699999997</v>
      </c>
      <c r="H242" s="53">
        <v>1.2762E-4</v>
      </c>
      <c r="I242" s="56">
        <v>183.24</v>
      </c>
    </row>
    <row r="243" spans="1:9" ht="12.75">
      <c r="A243" s="50">
        <v>92551</v>
      </c>
      <c r="B243" s="51" t="s">
        <v>252</v>
      </c>
      <c r="C243" s="52">
        <v>10</v>
      </c>
      <c r="D243" s="54">
        <v>38.582999999999998</v>
      </c>
      <c r="E243" s="54">
        <v>7.5750000000000002</v>
      </c>
      <c r="F243" s="52">
        <v>359435.2</v>
      </c>
      <c r="G243" s="52">
        <v>3745690.41</v>
      </c>
      <c r="H243" s="53">
        <v>5.7840000000000002E-5</v>
      </c>
      <c r="I243" s="56">
        <v>108.25</v>
      </c>
    </row>
    <row r="244" spans="1:9" ht="12.75">
      <c r="A244" s="50">
        <v>92561</v>
      </c>
      <c r="B244" s="51" t="s">
        <v>253</v>
      </c>
      <c r="C244" s="52">
        <v>3</v>
      </c>
      <c r="D244" s="54">
        <v>57.055999999999997</v>
      </c>
      <c r="E244" s="54">
        <v>5.694</v>
      </c>
      <c r="F244" s="52">
        <v>78652.460000000006</v>
      </c>
      <c r="G244" s="52">
        <v>737315</v>
      </c>
      <c r="H244" s="53">
        <v>1.1389999999999999E-5</v>
      </c>
      <c r="I244" s="56">
        <v>21.39</v>
      </c>
    </row>
    <row r="245" spans="1:9" ht="12.75">
      <c r="A245" s="50">
        <v>92571</v>
      </c>
      <c r="B245" s="51" t="s">
        <v>254</v>
      </c>
      <c r="C245" s="52">
        <v>2</v>
      </c>
      <c r="D245" s="54">
        <v>51.709000000000003</v>
      </c>
      <c r="E245" s="54">
        <v>2.5</v>
      </c>
      <c r="F245" s="52">
        <v>67652.73</v>
      </c>
      <c r="G245" s="52">
        <v>571843.66</v>
      </c>
      <c r="H245" s="53">
        <v>8.8300000000000002E-6</v>
      </c>
      <c r="I245" s="56">
        <v>16.78</v>
      </c>
    </row>
    <row r="246" spans="1:9" ht="12.75">
      <c r="A246" s="50">
        <v>92601</v>
      </c>
      <c r="B246" s="51" t="s">
        <v>255</v>
      </c>
      <c r="C246" s="52">
        <v>1889</v>
      </c>
      <c r="D246" s="54">
        <v>44.408000000000001</v>
      </c>
      <c r="E246" s="54">
        <v>8.5879999999999992</v>
      </c>
      <c r="F246" s="52">
        <v>89193567.510000005</v>
      </c>
      <c r="G246" s="52">
        <v>767738362.77999997</v>
      </c>
      <c r="H246" s="53">
        <v>1.185579E-2</v>
      </c>
      <c r="I246" s="56">
        <v>17146.47</v>
      </c>
    </row>
    <row r="247" spans="1:9" ht="12.75">
      <c r="A247" s="50">
        <v>92602</v>
      </c>
      <c r="B247" s="51" t="s">
        <v>256</v>
      </c>
      <c r="C247" s="52">
        <v>1</v>
      </c>
      <c r="D247" s="54">
        <v>45.917000000000002</v>
      </c>
      <c r="E247" s="54">
        <v>0.33300000000000002</v>
      </c>
      <c r="F247" s="52">
        <v>9620</v>
      </c>
      <c r="G247" s="52">
        <v>249273.47</v>
      </c>
      <c r="H247" s="53">
        <v>3.8500000000000004E-6</v>
      </c>
      <c r="I247" s="56">
        <v>8.36</v>
      </c>
    </row>
    <row r="248" spans="1:9" ht="12.75">
      <c r="A248" s="50">
        <v>92604</v>
      </c>
      <c r="B248" s="51" t="s">
        <v>257</v>
      </c>
      <c r="C248" s="52">
        <v>57</v>
      </c>
      <c r="D248" s="54">
        <v>45.648000000000003</v>
      </c>
      <c r="E248" s="54">
        <v>5.5279999999999996</v>
      </c>
      <c r="F248" s="52">
        <v>2198857.34</v>
      </c>
      <c r="G248" s="52">
        <v>19876518.030000001</v>
      </c>
      <c r="H248" s="53">
        <v>3.0694000000000001E-4</v>
      </c>
      <c r="I248" s="56">
        <v>496.8</v>
      </c>
    </row>
    <row r="249" spans="1:9" ht="12.75">
      <c r="A249" s="50">
        <v>92607</v>
      </c>
      <c r="B249" s="51" t="s">
        <v>258</v>
      </c>
      <c r="C249" s="52">
        <v>20</v>
      </c>
      <c r="D249" s="54">
        <v>50.087000000000003</v>
      </c>
      <c r="E249" s="54">
        <v>9.1829999999999998</v>
      </c>
      <c r="F249" s="52">
        <v>1153694.6000000001</v>
      </c>
      <c r="G249" s="52">
        <v>9784999.0700000003</v>
      </c>
      <c r="H249" s="53">
        <v>1.5109999999999999E-4</v>
      </c>
      <c r="I249" s="56">
        <v>166.51</v>
      </c>
    </row>
    <row r="250" spans="1:9" ht="12.75">
      <c r="A250" s="50">
        <v>92611</v>
      </c>
      <c r="B250" s="51" t="s">
        <v>259</v>
      </c>
      <c r="C250" s="52">
        <v>1576</v>
      </c>
      <c r="D250" s="54">
        <v>42.308</v>
      </c>
      <c r="E250" s="54">
        <v>9.4269999999999996</v>
      </c>
      <c r="F250" s="52">
        <v>82144907.989999995</v>
      </c>
      <c r="G250" s="52">
        <v>720930920.83000004</v>
      </c>
      <c r="H250" s="53">
        <v>1.1132970000000001E-2</v>
      </c>
      <c r="I250" s="56">
        <v>14986.12</v>
      </c>
    </row>
    <row r="251" spans="1:9" ht="12.75">
      <c r="A251" s="50">
        <v>92613</v>
      </c>
      <c r="B251" s="51" t="s">
        <v>260</v>
      </c>
      <c r="C251" s="52">
        <v>35</v>
      </c>
      <c r="D251" s="54">
        <v>49.795000000000002</v>
      </c>
      <c r="E251" s="54">
        <v>13.51</v>
      </c>
      <c r="F251" s="52">
        <v>1725277</v>
      </c>
      <c r="G251" s="52">
        <v>12398504</v>
      </c>
      <c r="H251" s="53">
        <v>1.9146000000000001E-4</v>
      </c>
      <c r="I251" s="56">
        <v>274.81</v>
      </c>
    </row>
    <row r="252" spans="1:9" ht="12.75">
      <c r="A252" s="50">
        <v>92614</v>
      </c>
      <c r="B252" s="51" t="s">
        <v>261</v>
      </c>
      <c r="C252" s="52">
        <v>650</v>
      </c>
      <c r="D252" s="54">
        <v>44.521000000000001</v>
      </c>
      <c r="E252" s="54">
        <v>10.68</v>
      </c>
      <c r="F252" s="52">
        <v>47220586.770000003</v>
      </c>
      <c r="G252" s="52">
        <v>382040183.19</v>
      </c>
      <c r="H252" s="53">
        <v>5.8996500000000002E-3</v>
      </c>
      <c r="I252" s="56">
        <v>5720.6</v>
      </c>
    </row>
    <row r="253" spans="1:9" ht="12.75">
      <c r="A253" s="50">
        <v>92621</v>
      </c>
      <c r="B253" s="51" t="s">
        <v>262</v>
      </c>
      <c r="C253" s="52">
        <v>4</v>
      </c>
      <c r="D253" s="54">
        <v>44.813000000000002</v>
      </c>
      <c r="E253" s="54">
        <v>4.9790000000000001</v>
      </c>
      <c r="F253" s="52">
        <v>128129.95</v>
      </c>
      <c r="G253" s="52">
        <v>1399482.46</v>
      </c>
      <c r="H253" s="53">
        <v>2.1610000000000001E-5</v>
      </c>
      <c r="I253" s="56">
        <v>35.880000000000003</v>
      </c>
    </row>
    <row r="254" spans="1:9" ht="12.75">
      <c r="A254" s="50">
        <v>92631</v>
      </c>
      <c r="B254" s="51" t="s">
        <v>263</v>
      </c>
      <c r="C254" s="52">
        <v>134</v>
      </c>
      <c r="D254" s="54">
        <v>42.012</v>
      </c>
      <c r="E254" s="54">
        <v>9.2309999999999999</v>
      </c>
      <c r="F254" s="52">
        <v>6351822.4800000004</v>
      </c>
      <c r="G254" s="52">
        <v>56425937.079999998</v>
      </c>
      <c r="H254" s="53">
        <v>8.7135999999999995E-4</v>
      </c>
      <c r="I254" s="56">
        <v>1287.19</v>
      </c>
    </row>
    <row r="255" spans="1:9" ht="12.75">
      <c r="A255" s="50">
        <v>92641</v>
      </c>
      <c r="B255" s="51" t="s">
        <v>264</v>
      </c>
      <c r="C255" s="52">
        <v>3</v>
      </c>
      <c r="D255" s="54">
        <v>56.167000000000002</v>
      </c>
      <c r="E255" s="54">
        <v>15.25</v>
      </c>
      <c r="F255" s="52">
        <v>121452.38</v>
      </c>
      <c r="G255" s="52">
        <v>544503.35</v>
      </c>
      <c r="H255" s="53">
        <v>8.4100000000000008E-6</v>
      </c>
      <c r="I255" s="56">
        <v>16.86</v>
      </c>
    </row>
    <row r="256" spans="1:9" ht="12.75">
      <c r="A256" s="50">
        <v>92651</v>
      </c>
      <c r="B256" s="51" t="s">
        <v>265</v>
      </c>
      <c r="C256" s="52">
        <v>1</v>
      </c>
      <c r="D256" s="54">
        <v>57.832999999999998</v>
      </c>
      <c r="E256" s="54">
        <v>5.5</v>
      </c>
      <c r="F256" s="52">
        <v>41640</v>
      </c>
      <c r="G256" s="52">
        <v>279097.67</v>
      </c>
      <c r="H256" s="53">
        <v>4.3100000000000002E-6</v>
      </c>
      <c r="I256" s="56">
        <v>6.85</v>
      </c>
    </row>
    <row r="257" spans="1:9" ht="12.75">
      <c r="A257" s="50">
        <v>92661</v>
      </c>
      <c r="B257" s="51" t="s">
        <v>266</v>
      </c>
      <c r="C257" s="52">
        <v>71</v>
      </c>
      <c r="D257" s="54">
        <v>43.372999999999998</v>
      </c>
      <c r="E257" s="54">
        <v>8.9060000000000006</v>
      </c>
      <c r="F257" s="52">
        <v>2740827.08</v>
      </c>
      <c r="G257" s="52">
        <v>25542341.43</v>
      </c>
      <c r="H257" s="53">
        <v>3.9444000000000002E-4</v>
      </c>
      <c r="I257" s="56">
        <v>691.05</v>
      </c>
    </row>
    <row r="258" spans="1:9" ht="12.75">
      <c r="A258" s="50">
        <v>92671</v>
      </c>
      <c r="B258" s="51" t="s">
        <v>267</v>
      </c>
      <c r="C258" s="52">
        <v>1</v>
      </c>
      <c r="D258" s="54">
        <v>68</v>
      </c>
      <c r="E258" s="54">
        <v>25.417000000000002</v>
      </c>
      <c r="F258" s="52">
        <v>48274.93</v>
      </c>
      <c r="G258" s="52">
        <v>166109.43</v>
      </c>
      <c r="H258" s="53">
        <v>2.57E-6</v>
      </c>
      <c r="I258" s="56">
        <v>3.66</v>
      </c>
    </row>
    <row r="259" spans="1:9" ht="12.75">
      <c r="A259" s="50">
        <v>92681</v>
      </c>
      <c r="B259" s="51" t="s">
        <v>268</v>
      </c>
      <c r="C259" s="52">
        <v>1</v>
      </c>
      <c r="D259" s="54">
        <v>45.082999999999998</v>
      </c>
      <c r="E259" s="54">
        <v>7.0830000000000002</v>
      </c>
      <c r="F259" s="52">
        <v>47472.4</v>
      </c>
      <c r="G259" s="52">
        <v>527047.31000000006</v>
      </c>
      <c r="H259" s="53">
        <v>8.14E-6</v>
      </c>
      <c r="I259" s="56">
        <v>12.22</v>
      </c>
    </row>
    <row r="260" spans="1:9" ht="12.75">
      <c r="A260" s="50">
        <v>92701</v>
      </c>
      <c r="B260" s="51" t="s">
        <v>269</v>
      </c>
      <c r="C260" s="52">
        <v>435</v>
      </c>
      <c r="D260" s="54">
        <v>44.387</v>
      </c>
      <c r="E260" s="54">
        <v>9.0839999999999996</v>
      </c>
      <c r="F260" s="52">
        <v>22244511.809999999</v>
      </c>
      <c r="G260" s="52">
        <v>192580063.31</v>
      </c>
      <c r="H260" s="53">
        <v>2.9739200000000001E-3</v>
      </c>
      <c r="I260" s="56">
        <v>3975.74</v>
      </c>
    </row>
    <row r="261" spans="1:9" ht="12.75">
      <c r="A261" s="50">
        <v>92704</v>
      </c>
      <c r="B261" s="51" t="s">
        <v>270</v>
      </c>
      <c r="C261" s="52">
        <v>8</v>
      </c>
      <c r="D261" s="54">
        <v>47.948</v>
      </c>
      <c r="E261" s="54">
        <v>12.228999999999999</v>
      </c>
      <c r="F261" s="52">
        <v>282661.83</v>
      </c>
      <c r="G261" s="52">
        <v>2388317.4700000002</v>
      </c>
      <c r="H261" s="53">
        <v>3.6879999999999999E-5</v>
      </c>
      <c r="I261" s="56">
        <v>67.37</v>
      </c>
    </row>
    <row r="262" spans="1:9" ht="12.75">
      <c r="A262" s="50">
        <v>92801</v>
      </c>
      <c r="B262" s="51" t="s">
        <v>271</v>
      </c>
      <c r="C262" s="52">
        <v>701</v>
      </c>
      <c r="D262" s="54">
        <v>44.2</v>
      </c>
      <c r="E262" s="54">
        <v>9.5749999999999993</v>
      </c>
      <c r="F262" s="52">
        <v>37347257.619999997</v>
      </c>
      <c r="G262" s="52">
        <v>317101044.94999999</v>
      </c>
      <c r="H262" s="53">
        <v>4.8968299999999996E-3</v>
      </c>
      <c r="I262" s="56">
        <v>6329.04</v>
      </c>
    </row>
    <row r="263" spans="1:9" ht="12.75">
      <c r="A263" s="50">
        <v>92802</v>
      </c>
      <c r="B263" s="51" t="s">
        <v>272</v>
      </c>
      <c r="C263" s="52">
        <v>12</v>
      </c>
      <c r="D263" s="54">
        <v>52.694000000000003</v>
      </c>
      <c r="E263" s="54">
        <v>13.263999999999999</v>
      </c>
      <c r="F263" s="52">
        <v>821724.73</v>
      </c>
      <c r="G263" s="52">
        <v>6236871.3799999999</v>
      </c>
      <c r="H263" s="53">
        <v>9.6310000000000005E-5</v>
      </c>
      <c r="I263" s="56">
        <v>93</v>
      </c>
    </row>
    <row r="264" spans="1:9" ht="12.75">
      <c r="A264" s="50">
        <v>92804</v>
      </c>
      <c r="B264" s="51" t="s">
        <v>273</v>
      </c>
      <c r="C264" s="52">
        <v>25</v>
      </c>
      <c r="D264" s="54">
        <v>41.012999999999998</v>
      </c>
      <c r="E264" s="54">
        <v>8.5969999999999995</v>
      </c>
      <c r="F264" s="52">
        <v>1021286.56</v>
      </c>
      <c r="G264" s="52">
        <v>9487363.25</v>
      </c>
      <c r="H264" s="53">
        <v>1.4651000000000001E-4</v>
      </c>
      <c r="I264" s="56">
        <v>262.77</v>
      </c>
    </row>
    <row r="265" spans="1:9" ht="12.75">
      <c r="A265" s="50">
        <v>92811</v>
      </c>
      <c r="B265" s="51" t="s">
        <v>274</v>
      </c>
      <c r="C265" s="52">
        <v>112</v>
      </c>
      <c r="D265" s="54">
        <v>44.993000000000002</v>
      </c>
      <c r="E265" s="54">
        <v>11.269</v>
      </c>
      <c r="F265" s="52">
        <v>7182615.7199999997</v>
      </c>
      <c r="G265" s="52">
        <v>59120461.329999998</v>
      </c>
      <c r="H265" s="53">
        <v>9.1297000000000004E-4</v>
      </c>
      <c r="I265" s="56">
        <v>1003.72</v>
      </c>
    </row>
    <row r="266" spans="1:9" ht="12.75">
      <c r="A266" s="50">
        <v>92821</v>
      </c>
      <c r="B266" s="51" t="s">
        <v>275</v>
      </c>
      <c r="C266" s="52">
        <v>120</v>
      </c>
      <c r="D266" s="54">
        <v>47.152999999999999</v>
      </c>
      <c r="E266" s="54">
        <v>13.641</v>
      </c>
      <c r="F266" s="52">
        <v>8480486.4700000007</v>
      </c>
      <c r="G266" s="52">
        <v>62996197.329999998</v>
      </c>
      <c r="H266" s="53">
        <v>9.7282E-4</v>
      </c>
      <c r="I266" s="56">
        <v>1036.27</v>
      </c>
    </row>
    <row r="267" spans="1:9" ht="12.75">
      <c r="A267" s="50">
        <v>92831</v>
      </c>
      <c r="B267" s="51" t="s">
        <v>276</v>
      </c>
      <c r="C267" s="52">
        <v>32</v>
      </c>
      <c r="D267" s="54">
        <v>43.935000000000002</v>
      </c>
      <c r="E267" s="54">
        <v>8.2270000000000003</v>
      </c>
      <c r="F267" s="52">
        <v>2145202.9500000002</v>
      </c>
      <c r="G267" s="52">
        <v>19070841.829999998</v>
      </c>
      <c r="H267" s="53">
        <v>2.945E-4</v>
      </c>
      <c r="I267" s="56">
        <v>302.20999999999998</v>
      </c>
    </row>
    <row r="268" spans="1:9" ht="12.75">
      <c r="A268" s="50">
        <v>92841</v>
      </c>
      <c r="B268" s="51" t="s">
        <v>277</v>
      </c>
      <c r="C268" s="52">
        <v>25</v>
      </c>
      <c r="D268" s="54">
        <v>43.29</v>
      </c>
      <c r="E268" s="54">
        <v>11.84</v>
      </c>
      <c r="F268" s="52">
        <v>1831107.53</v>
      </c>
      <c r="G268" s="52">
        <v>15412629.859999999</v>
      </c>
      <c r="H268" s="53">
        <v>2.3801000000000001E-4</v>
      </c>
      <c r="I268" s="56">
        <v>235.17</v>
      </c>
    </row>
    <row r="269" spans="1:9" ht="12.75">
      <c r="A269" s="50">
        <v>92851</v>
      </c>
      <c r="B269" s="51" t="s">
        <v>278</v>
      </c>
      <c r="C269" s="52">
        <v>46</v>
      </c>
      <c r="D269" s="54">
        <v>43.442</v>
      </c>
      <c r="E269" s="54">
        <v>9.0820000000000007</v>
      </c>
      <c r="F269" s="52">
        <v>2633073.85</v>
      </c>
      <c r="G269" s="52">
        <v>23395568.719999999</v>
      </c>
      <c r="H269" s="53">
        <v>3.6129000000000001E-4</v>
      </c>
      <c r="I269" s="56">
        <v>428.1</v>
      </c>
    </row>
    <row r="270" spans="1:9" ht="12.75">
      <c r="A270" s="50">
        <v>92861</v>
      </c>
      <c r="B270" s="51" t="s">
        <v>279</v>
      </c>
      <c r="C270" s="52">
        <v>41</v>
      </c>
      <c r="D270" s="54">
        <v>40.457000000000001</v>
      </c>
      <c r="E270" s="54">
        <v>9.6020000000000003</v>
      </c>
      <c r="F270" s="52">
        <v>2780926.44</v>
      </c>
      <c r="G270" s="52">
        <v>25371345.309999999</v>
      </c>
      <c r="H270" s="53">
        <v>3.9179999999999998E-4</v>
      </c>
      <c r="I270" s="56">
        <v>422.47</v>
      </c>
    </row>
    <row r="271" spans="1:9" ht="12.75">
      <c r="A271" s="50">
        <v>92901</v>
      </c>
      <c r="B271" s="51" t="s">
        <v>280</v>
      </c>
      <c r="C271" s="52">
        <v>849</v>
      </c>
      <c r="D271" s="54">
        <v>44.067999999999998</v>
      </c>
      <c r="E271" s="54">
        <v>9.2620000000000005</v>
      </c>
      <c r="F271" s="52">
        <v>39072975.990000002</v>
      </c>
      <c r="G271" s="52">
        <v>321307440.79000002</v>
      </c>
      <c r="H271" s="53">
        <v>4.9617899999999998E-3</v>
      </c>
      <c r="I271" s="56">
        <v>7359.77</v>
      </c>
    </row>
    <row r="272" spans="1:9" ht="12.75">
      <c r="A272" s="50">
        <v>92911</v>
      </c>
      <c r="B272" s="51" t="s">
        <v>281</v>
      </c>
      <c r="C272" s="52">
        <v>272</v>
      </c>
      <c r="D272" s="54">
        <v>44.192</v>
      </c>
      <c r="E272" s="54">
        <v>12.565</v>
      </c>
      <c r="F272" s="52">
        <v>14472390.93</v>
      </c>
      <c r="G272" s="52">
        <v>116600600.48999999</v>
      </c>
      <c r="H272" s="53">
        <v>1.8006000000000001E-3</v>
      </c>
      <c r="I272" s="56">
        <v>2410.63</v>
      </c>
    </row>
    <row r="273" spans="1:9" ht="12.75">
      <c r="A273" s="50">
        <v>92913</v>
      </c>
      <c r="B273" s="51" t="s">
        <v>282</v>
      </c>
      <c r="C273" s="52">
        <v>4</v>
      </c>
      <c r="D273" s="54">
        <v>62.978999999999999</v>
      </c>
      <c r="E273" s="54">
        <v>22.521000000000001</v>
      </c>
      <c r="F273" s="52">
        <v>271040.15999999997</v>
      </c>
      <c r="G273" s="52">
        <v>1162027.6299999999</v>
      </c>
      <c r="H273" s="53">
        <v>1.7940000000000001E-5</v>
      </c>
      <c r="I273" s="56">
        <v>18.72</v>
      </c>
    </row>
    <row r="274" spans="1:9" ht="12.75">
      <c r="A274" s="50">
        <v>92914</v>
      </c>
      <c r="B274" s="51" t="s">
        <v>942</v>
      </c>
      <c r="C274" s="52">
        <v>4</v>
      </c>
      <c r="D274" s="54">
        <v>57.792000000000002</v>
      </c>
      <c r="E274" s="54">
        <v>6.25</v>
      </c>
      <c r="F274" s="52">
        <v>276486.34000000003</v>
      </c>
      <c r="G274" s="52">
        <v>2111512.0299999998</v>
      </c>
      <c r="H274" s="53">
        <v>3.2610000000000001E-5</v>
      </c>
      <c r="I274" s="56">
        <v>28.88</v>
      </c>
    </row>
    <row r="275" spans="1:9" ht="12.75">
      <c r="A275" s="50">
        <v>92917</v>
      </c>
      <c r="B275" s="51" t="s">
        <v>283</v>
      </c>
      <c r="C275" s="52">
        <v>12</v>
      </c>
      <c r="D275" s="54">
        <v>51.215000000000003</v>
      </c>
      <c r="E275" s="54">
        <v>3.4790000000000001</v>
      </c>
      <c r="F275" s="52">
        <v>341160.67</v>
      </c>
      <c r="G275" s="52">
        <v>2987581.22</v>
      </c>
      <c r="H275" s="53">
        <v>4.6140000000000002E-5</v>
      </c>
      <c r="I275" s="56">
        <v>88.56</v>
      </c>
    </row>
    <row r="276" spans="1:9" ht="12.75">
      <c r="A276" s="50">
        <v>92921</v>
      </c>
      <c r="B276" s="51" t="s">
        <v>284</v>
      </c>
      <c r="C276" s="52">
        <v>14</v>
      </c>
      <c r="D276" s="54">
        <v>45.78</v>
      </c>
      <c r="E276" s="54">
        <v>11.643000000000001</v>
      </c>
      <c r="F276" s="52">
        <v>625127.94999999995</v>
      </c>
      <c r="G276" s="52">
        <v>4738917.3099999996</v>
      </c>
      <c r="H276" s="53">
        <v>7.3180000000000001E-5</v>
      </c>
      <c r="I276" s="56">
        <v>110.02</v>
      </c>
    </row>
    <row r="277" spans="1:9" ht="12.75">
      <c r="A277" s="50">
        <v>92931</v>
      </c>
      <c r="B277" s="51" t="s">
        <v>285</v>
      </c>
      <c r="C277" s="52">
        <v>317</v>
      </c>
      <c r="D277" s="54">
        <v>40.798000000000002</v>
      </c>
      <c r="E277" s="54">
        <v>10.207000000000001</v>
      </c>
      <c r="F277" s="52">
        <v>17108967.379999999</v>
      </c>
      <c r="G277" s="52">
        <v>148388471.18000001</v>
      </c>
      <c r="H277" s="53">
        <v>2.2914900000000002E-3</v>
      </c>
      <c r="I277" s="56">
        <v>3073.33</v>
      </c>
    </row>
    <row r="278" spans="1:9" ht="12.75">
      <c r="A278" s="50">
        <v>93001</v>
      </c>
      <c r="B278" s="51" t="s">
        <v>287</v>
      </c>
      <c r="C278" s="52">
        <v>374</v>
      </c>
      <c r="D278" s="54">
        <v>41.558</v>
      </c>
      <c r="E278" s="54">
        <v>8.7319999999999993</v>
      </c>
      <c r="F278" s="52">
        <v>18389683.59</v>
      </c>
      <c r="G278" s="52">
        <v>161789500.31999999</v>
      </c>
      <c r="H278" s="53">
        <v>2.4984299999999998E-3</v>
      </c>
      <c r="I278" s="56">
        <v>3417.35</v>
      </c>
    </row>
    <row r="279" spans="1:9" ht="12.75">
      <c r="A279" s="50">
        <v>93009</v>
      </c>
      <c r="B279" s="51" t="s">
        <v>288</v>
      </c>
      <c r="C279" s="52">
        <v>1</v>
      </c>
      <c r="D279" s="54">
        <v>55.167000000000002</v>
      </c>
      <c r="E279" s="54">
        <v>16.832999999999998</v>
      </c>
      <c r="F279" s="52">
        <v>42580.800000000003</v>
      </c>
      <c r="G279" s="52">
        <v>285415.56</v>
      </c>
      <c r="H279" s="53">
        <v>4.4100000000000001E-6</v>
      </c>
      <c r="I279" s="56">
        <v>7.3</v>
      </c>
    </row>
    <row r="280" spans="1:9" ht="12.75">
      <c r="A280" s="50">
        <v>93011</v>
      </c>
      <c r="B280" s="51" t="s">
        <v>289</v>
      </c>
      <c r="C280" s="52">
        <v>32</v>
      </c>
      <c r="D280" s="54">
        <v>39.423999999999999</v>
      </c>
      <c r="E280" s="54">
        <v>6.6740000000000004</v>
      </c>
      <c r="F280" s="52">
        <v>1308902.43</v>
      </c>
      <c r="G280" s="52">
        <v>11899554.689999999</v>
      </c>
      <c r="H280" s="53">
        <v>1.8375999999999999E-4</v>
      </c>
      <c r="I280" s="56">
        <v>308.58999999999997</v>
      </c>
    </row>
    <row r="281" spans="1:9" ht="12.75">
      <c r="A281" s="50">
        <v>93021</v>
      </c>
      <c r="B281" s="51" t="s">
        <v>290</v>
      </c>
      <c r="C281" s="52">
        <v>3</v>
      </c>
      <c r="D281" s="54">
        <v>55.222000000000001</v>
      </c>
      <c r="E281" s="54">
        <v>13.611000000000001</v>
      </c>
      <c r="F281" s="52">
        <v>220399.19</v>
      </c>
      <c r="G281" s="52">
        <v>1271379.99</v>
      </c>
      <c r="H281" s="53">
        <v>1.963E-5</v>
      </c>
      <c r="I281" s="56">
        <v>18.920000000000002</v>
      </c>
    </row>
    <row r="282" spans="1:9" ht="12.75">
      <c r="A282" s="50">
        <v>93028</v>
      </c>
      <c r="B282" s="51" t="s">
        <v>954</v>
      </c>
      <c r="C282" s="52">
        <v>2</v>
      </c>
      <c r="D282" s="54">
        <v>50.959000000000003</v>
      </c>
      <c r="E282" s="54">
        <v>6.9580000000000002</v>
      </c>
      <c r="F282" s="52">
        <v>95023.26</v>
      </c>
      <c r="G282" s="52">
        <v>726235.53</v>
      </c>
      <c r="H282" s="53">
        <v>1.1209999999999999E-5</v>
      </c>
      <c r="I282" s="56">
        <v>15.65</v>
      </c>
    </row>
    <row r="283" spans="1:9" ht="12.75">
      <c r="A283" s="50">
        <v>93031</v>
      </c>
      <c r="B283" s="51" t="s">
        <v>292</v>
      </c>
      <c r="C283" s="52">
        <v>1</v>
      </c>
      <c r="D283" s="54">
        <v>29.917000000000002</v>
      </c>
      <c r="E283" s="54">
        <v>1.75</v>
      </c>
      <c r="F283" s="52">
        <v>45011.5</v>
      </c>
      <c r="G283" s="52">
        <v>481416.05</v>
      </c>
      <c r="H283" s="53">
        <v>7.43E-6</v>
      </c>
      <c r="I283" s="56">
        <v>11.44</v>
      </c>
    </row>
    <row r="284" spans="1:9" ht="12.75">
      <c r="A284" s="50">
        <v>93101</v>
      </c>
      <c r="B284" s="51" t="s">
        <v>293</v>
      </c>
      <c r="C284" s="52">
        <v>530</v>
      </c>
      <c r="D284" s="54">
        <v>43.969000000000001</v>
      </c>
      <c r="E284" s="54">
        <v>8.4779999999999998</v>
      </c>
      <c r="F284" s="52">
        <v>20403075.66</v>
      </c>
      <c r="G284" s="52">
        <v>176324911.34999999</v>
      </c>
      <c r="H284" s="53">
        <v>2.7228999999999999E-3</v>
      </c>
      <c r="I284" s="56">
        <v>4625.92</v>
      </c>
    </row>
    <row r="285" spans="1:9" ht="12.75">
      <c r="A285" s="50">
        <v>93108</v>
      </c>
      <c r="B285" s="51" t="s">
        <v>294</v>
      </c>
      <c r="C285" s="52">
        <v>424</v>
      </c>
      <c r="D285" s="54">
        <v>48.012999999999998</v>
      </c>
      <c r="E285" s="54">
        <v>7.7270000000000003</v>
      </c>
      <c r="F285" s="52">
        <v>25218833.210000001</v>
      </c>
      <c r="G285" s="52">
        <v>220986430.33000001</v>
      </c>
      <c r="H285" s="53">
        <v>3.4125800000000001E-3</v>
      </c>
      <c r="I285" s="56">
        <v>3751.8</v>
      </c>
    </row>
    <row r="286" spans="1:9" ht="12.75">
      <c r="A286" s="50">
        <v>93111</v>
      </c>
      <c r="B286" s="51" t="s">
        <v>295</v>
      </c>
      <c r="C286" s="52">
        <v>11</v>
      </c>
      <c r="D286" s="54">
        <v>41.72</v>
      </c>
      <c r="E286" s="54">
        <v>13.614000000000001</v>
      </c>
      <c r="F286" s="52">
        <v>493458.77</v>
      </c>
      <c r="G286" s="52">
        <v>3829434.21</v>
      </c>
      <c r="H286" s="53">
        <v>5.914E-5</v>
      </c>
      <c r="I286" s="56">
        <v>101.92</v>
      </c>
    </row>
    <row r="287" spans="1:9" ht="12.75">
      <c r="A287" s="50">
        <v>93121</v>
      </c>
      <c r="B287" s="51" t="s">
        <v>296</v>
      </c>
      <c r="C287" s="52">
        <v>6</v>
      </c>
      <c r="D287" s="54">
        <v>48.277999999999999</v>
      </c>
      <c r="E287" s="54">
        <v>12.361000000000001</v>
      </c>
      <c r="F287" s="52">
        <v>264282.21000000002</v>
      </c>
      <c r="G287" s="52">
        <v>1541217.35</v>
      </c>
      <c r="H287" s="53">
        <v>2.3799999999999999E-5</v>
      </c>
      <c r="I287" s="56">
        <v>39.04</v>
      </c>
    </row>
    <row r="288" spans="1:9" ht="12.75">
      <c r="A288" s="50">
        <v>93127</v>
      </c>
      <c r="B288" s="51" t="s">
        <v>297</v>
      </c>
      <c r="C288" s="52">
        <v>3</v>
      </c>
      <c r="D288" s="54">
        <v>62.527999999999999</v>
      </c>
      <c r="E288" s="54">
        <v>1.222</v>
      </c>
      <c r="F288" s="52">
        <v>57709.36</v>
      </c>
      <c r="G288" s="52">
        <v>422317.53</v>
      </c>
      <c r="H288" s="53">
        <v>6.5200000000000003E-6</v>
      </c>
      <c r="I288" s="56">
        <v>16.5</v>
      </c>
    </row>
    <row r="289" spans="1:9" ht="12.75">
      <c r="A289" s="50">
        <v>93131</v>
      </c>
      <c r="B289" s="51" t="s">
        <v>298</v>
      </c>
      <c r="C289" s="52">
        <v>23</v>
      </c>
      <c r="D289" s="54">
        <v>43.521999999999998</v>
      </c>
      <c r="E289" s="54">
        <v>10.957000000000001</v>
      </c>
      <c r="F289" s="52">
        <v>1106806.3400000001</v>
      </c>
      <c r="G289" s="52">
        <v>9393999.6999999993</v>
      </c>
      <c r="H289" s="53">
        <v>1.4506999999999999E-4</v>
      </c>
      <c r="I289" s="56">
        <v>209.29</v>
      </c>
    </row>
    <row r="290" spans="1:9" ht="12.75">
      <c r="A290" s="50">
        <v>93137</v>
      </c>
      <c r="B290" s="51" t="s">
        <v>299</v>
      </c>
      <c r="C290" s="52">
        <v>1</v>
      </c>
      <c r="D290" s="54">
        <v>58.667000000000002</v>
      </c>
      <c r="E290" s="54">
        <v>6.1669999999999998</v>
      </c>
      <c r="F290" s="52">
        <v>61544.44</v>
      </c>
      <c r="G290" s="52">
        <v>375205.48</v>
      </c>
      <c r="H290" s="53">
        <v>5.7899999999999996E-6</v>
      </c>
      <c r="I290" s="56">
        <v>6.21</v>
      </c>
    </row>
    <row r="291" spans="1:9" ht="12.75">
      <c r="A291" s="50">
        <v>93141</v>
      </c>
      <c r="B291" s="51" t="s">
        <v>300</v>
      </c>
      <c r="C291" s="52">
        <v>9</v>
      </c>
      <c r="D291" s="54">
        <v>42.610999999999997</v>
      </c>
      <c r="E291" s="54">
        <v>6.657</v>
      </c>
      <c r="F291" s="52">
        <v>331751.90000000002</v>
      </c>
      <c r="G291" s="52">
        <v>2916162.32</v>
      </c>
      <c r="H291" s="53">
        <v>4.5030000000000001E-5</v>
      </c>
      <c r="I291" s="56">
        <v>76.7</v>
      </c>
    </row>
    <row r="292" spans="1:9" ht="12.75">
      <c r="A292" s="50">
        <v>93151</v>
      </c>
      <c r="B292" s="51" t="s">
        <v>301</v>
      </c>
      <c r="C292" s="52">
        <v>55</v>
      </c>
      <c r="D292" s="54">
        <v>43.735999999999997</v>
      </c>
      <c r="E292" s="54">
        <v>8.6590000000000007</v>
      </c>
      <c r="F292" s="52">
        <v>2514244.33</v>
      </c>
      <c r="G292" s="52">
        <v>21941647.710000001</v>
      </c>
      <c r="H292" s="53">
        <v>3.3882999999999998E-4</v>
      </c>
      <c r="I292" s="56">
        <v>497.64</v>
      </c>
    </row>
    <row r="293" spans="1:9" ht="12.75">
      <c r="A293" s="50">
        <v>93157</v>
      </c>
      <c r="B293" s="51" t="s">
        <v>302</v>
      </c>
      <c r="C293" s="52">
        <v>4</v>
      </c>
      <c r="D293" s="54">
        <v>39.813000000000002</v>
      </c>
      <c r="E293" s="54">
        <v>2.9169999999999998</v>
      </c>
      <c r="F293" s="52">
        <v>110777.13</v>
      </c>
      <c r="G293" s="52">
        <v>1068673.1100000001</v>
      </c>
      <c r="H293" s="53">
        <v>1.6500000000000001E-5</v>
      </c>
      <c r="I293" s="56">
        <v>38.22</v>
      </c>
    </row>
    <row r="294" spans="1:9" ht="12.75">
      <c r="A294" s="50">
        <v>93161</v>
      </c>
      <c r="B294" s="51" t="s">
        <v>303</v>
      </c>
      <c r="C294" s="52">
        <v>12</v>
      </c>
      <c r="D294" s="54">
        <v>45.701999999999998</v>
      </c>
      <c r="E294" s="54">
        <v>11.125</v>
      </c>
      <c r="F294" s="52">
        <v>529299.41</v>
      </c>
      <c r="G294" s="52">
        <v>4544230.84</v>
      </c>
      <c r="H294" s="53">
        <v>7.0170000000000001E-5</v>
      </c>
      <c r="I294" s="56">
        <v>108.78</v>
      </c>
    </row>
    <row r="295" spans="1:9" ht="12.75">
      <c r="A295" s="50">
        <v>93171</v>
      </c>
      <c r="B295" s="51" t="s">
        <v>304</v>
      </c>
      <c r="C295" s="52">
        <v>2</v>
      </c>
      <c r="D295" s="54">
        <v>37.084000000000003</v>
      </c>
      <c r="E295" s="54">
        <v>6.9169999999999998</v>
      </c>
      <c r="F295" s="52">
        <v>65539.42</v>
      </c>
      <c r="G295" s="52">
        <v>716713.42</v>
      </c>
      <c r="H295" s="53">
        <v>1.1070000000000001E-5</v>
      </c>
      <c r="I295" s="56">
        <v>24.34</v>
      </c>
    </row>
    <row r="296" spans="1:9" ht="12.75">
      <c r="A296" s="50">
        <v>93181</v>
      </c>
      <c r="B296" s="51" t="s">
        <v>305</v>
      </c>
      <c r="C296" s="52">
        <v>3</v>
      </c>
      <c r="D296" s="54">
        <v>37.5</v>
      </c>
      <c r="E296" s="54">
        <v>7.25</v>
      </c>
      <c r="F296" s="52">
        <v>102751.41</v>
      </c>
      <c r="G296" s="52">
        <v>1107819.1599999999</v>
      </c>
      <c r="H296" s="53">
        <v>1.7110000000000001E-5</v>
      </c>
      <c r="I296" s="56">
        <v>30.47</v>
      </c>
    </row>
    <row r="297" spans="1:9" ht="12.75">
      <c r="A297" s="50">
        <v>93191</v>
      </c>
      <c r="B297" s="51" t="s">
        <v>306</v>
      </c>
      <c r="C297" s="52">
        <v>8</v>
      </c>
      <c r="D297" s="54">
        <v>51.99</v>
      </c>
      <c r="E297" s="54">
        <v>10.958</v>
      </c>
      <c r="F297" s="52">
        <v>300381.3</v>
      </c>
      <c r="G297" s="52">
        <v>1971305.95</v>
      </c>
      <c r="H297" s="53">
        <v>3.044E-5</v>
      </c>
      <c r="I297" s="56">
        <v>57.87</v>
      </c>
    </row>
    <row r="298" spans="1:9" ht="12.75">
      <c r="A298" s="50">
        <v>93201</v>
      </c>
      <c r="B298" s="51" t="s">
        <v>307</v>
      </c>
      <c r="C298" s="52">
        <v>1840</v>
      </c>
      <c r="D298" s="54">
        <v>44.7</v>
      </c>
      <c r="E298" s="54">
        <v>10.295999999999999</v>
      </c>
      <c r="F298" s="52">
        <v>118731983.41</v>
      </c>
      <c r="G298" s="52">
        <v>992691003.83000004</v>
      </c>
      <c r="H298" s="53">
        <v>1.532962E-2</v>
      </c>
      <c r="I298" s="56">
        <v>16752.22</v>
      </c>
    </row>
    <row r="299" spans="1:9" ht="12.75">
      <c r="A299" s="50">
        <v>93204</v>
      </c>
      <c r="B299" s="51" t="s">
        <v>309</v>
      </c>
      <c r="C299" s="52">
        <v>55</v>
      </c>
      <c r="D299" s="54">
        <v>45.796999999999997</v>
      </c>
      <c r="E299" s="54">
        <v>5.6349999999999998</v>
      </c>
      <c r="F299" s="52">
        <v>2502286.8199999998</v>
      </c>
      <c r="G299" s="52">
        <v>21794541.789999999</v>
      </c>
      <c r="H299" s="53">
        <v>3.3656000000000002E-4</v>
      </c>
      <c r="I299" s="56">
        <v>467.35</v>
      </c>
    </row>
    <row r="300" spans="1:9" ht="12.75">
      <c r="A300" s="50">
        <v>93209</v>
      </c>
      <c r="B300" s="51" t="s">
        <v>966</v>
      </c>
      <c r="C300" s="52">
        <v>963</v>
      </c>
      <c r="D300" s="54">
        <v>46.296999999999997</v>
      </c>
      <c r="E300" s="54">
        <v>5.07</v>
      </c>
      <c r="F300" s="52">
        <v>64477082.75</v>
      </c>
      <c r="G300" s="52">
        <v>603247553.80999994</v>
      </c>
      <c r="H300" s="53">
        <v>9.31564E-3</v>
      </c>
      <c r="I300" s="56">
        <v>8890.5</v>
      </c>
    </row>
    <row r="301" spans="1:9" ht="12.75">
      <c r="A301" s="50">
        <v>93211</v>
      </c>
      <c r="B301" s="51" t="s">
        <v>311</v>
      </c>
      <c r="C301" s="52">
        <v>2419</v>
      </c>
      <c r="D301" s="54">
        <v>43.963999999999999</v>
      </c>
      <c r="E301" s="54">
        <v>10.595000000000001</v>
      </c>
      <c r="F301" s="52">
        <v>155783870.31999999</v>
      </c>
      <c r="G301" s="52">
        <v>1306207264.21</v>
      </c>
      <c r="H301" s="53">
        <v>2.0171089999999999E-2</v>
      </c>
      <c r="I301" s="56">
        <v>22474.68</v>
      </c>
    </row>
    <row r="302" spans="1:9" ht="12.75">
      <c r="A302" s="50">
        <v>93212</v>
      </c>
      <c r="B302" s="51" t="s">
        <v>312</v>
      </c>
      <c r="C302" s="52">
        <v>19</v>
      </c>
      <c r="D302" s="54">
        <v>42.136000000000003</v>
      </c>
      <c r="E302" s="54">
        <v>3.3679999999999999</v>
      </c>
      <c r="F302" s="52">
        <v>1197060.6100000001</v>
      </c>
      <c r="G302" s="52">
        <v>12220531.4</v>
      </c>
      <c r="H302" s="53">
        <v>1.8872E-4</v>
      </c>
      <c r="I302" s="56">
        <v>177.26</v>
      </c>
    </row>
    <row r="303" spans="1:9" ht="12.75">
      <c r="A303" s="50">
        <v>93219</v>
      </c>
      <c r="B303" s="51" t="s">
        <v>313</v>
      </c>
      <c r="C303" s="52">
        <v>41</v>
      </c>
      <c r="D303" s="54">
        <v>40.406999999999996</v>
      </c>
      <c r="E303" s="54">
        <v>6.86</v>
      </c>
      <c r="F303" s="52">
        <v>2281674.38</v>
      </c>
      <c r="G303" s="52">
        <v>21765631.260000002</v>
      </c>
      <c r="H303" s="53">
        <v>3.3611999999999997E-4</v>
      </c>
      <c r="I303" s="56">
        <v>387.9</v>
      </c>
    </row>
    <row r="304" spans="1:9" ht="12.75">
      <c r="A304" s="50">
        <v>93301</v>
      </c>
      <c r="B304" s="51" t="s">
        <v>314</v>
      </c>
      <c r="C304" s="52">
        <v>432</v>
      </c>
      <c r="D304" s="54">
        <v>45.319000000000003</v>
      </c>
      <c r="E304" s="54">
        <v>8.9920000000000009</v>
      </c>
      <c r="F304" s="52">
        <v>18048092.77</v>
      </c>
      <c r="G304" s="52">
        <v>153162772.90000001</v>
      </c>
      <c r="H304" s="53">
        <v>2.36521E-3</v>
      </c>
      <c r="I304" s="56">
        <v>3748.38</v>
      </c>
    </row>
    <row r="305" spans="1:9" ht="12.75">
      <c r="A305" s="50">
        <v>93304</v>
      </c>
      <c r="B305" s="51" t="s">
        <v>315</v>
      </c>
      <c r="C305" s="52">
        <v>8</v>
      </c>
      <c r="D305" s="54">
        <v>54.896000000000001</v>
      </c>
      <c r="E305" s="54">
        <v>9.625</v>
      </c>
      <c r="F305" s="52">
        <v>342922.48</v>
      </c>
      <c r="G305" s="52">
        <v>2269674.46</v>
      </c>
      <c r="H305" s="53">
        <v>3.5049999999999998E-5</v>
      </c>
      <c r="I305" s="56">
        <v>55.1</v>
      </c>
    </row>
    <row r="306" spans="1:9" ht="12.75">
      <c r="A306" s="50">
        <v>93305</v>
      </c>
      <c r="B306" s="51" t="s">
        <v>316</v>
      </c>
      <c r="C306" s="52">
        <v>8</v>
      </c>
      <c r="D306" s="54">
        <v>49.802</v>
      </c>
      <c r="E306" s="54">
        <v>12.852</v>
      </c>
      <c r="F306" s="52">
        <v>259453.15</v>
      </c>
      <c r="G306" s="52">
        <v>1928523.87</v>
      </c>
      <c r="H306" s="53">
        <v>2.9779999999999999E-5</v>
      </c>
      <c r="I306" s="56">
        <v>63.2</v>
      </c>
    </row>
    <row r="307" spans="1:9" ht="12.75">
      <c r="A307" s="50">
        <v>93309</v>
      </c>
      <c r="B307" s="51" t="s">
        <v>317</v>
      </c>
      <c r="C307" s="52">
        <v>25</v>
      </c>
      <c r="D307" s="54">
        <v>48.546999999999997</v>
      </c>
      <c r="E307" s="54">
        <v>11.702999999999999</v>
      </c>
      <c r="F307" s="52">
        <v>1498294.07</v>
      </c>
      <c r="G307" s="52">
        <v>11385775.25</v>
      </c>
      <c r="H307" s="53">
        <v>1.7582000000000001E-4</v>
      </c>
      <c r="I307" s="56">
        <v>198.37</v>
      </c>
    </row>
    <row r="308" spans="1:9" ht="12.75">
      <c r="A308" s="50">
        <v>93311</v>
      </c>
      <c r="B308" s="51" t="s">
        <v>318</v>
      </c>
      <c r="C308" s="52">
        <v>181</v>
      </c>
      <c r="D308" s="54">
        <v>38.652000000000001</v>
      </c>
      <c r="E308" s="54">
        <v>8.8490000000000002</v>
      </c>
      <c r="F308" s="52">
        <v>8168395.6200000001</v>
      </c>
      <c r="G308" s="52">
        <v>76072266.140000001</v>
      </c>
      <c r="H308" s="53">
        <v>1.17475E-3</v>
      </c>
      <c r="I308" s="56">
        <v>1769.83</v>
      </c>
    </row>
    <row r="309" spans="1:9" ht="12.75">
      <c r="A309" s="50">
        <v>93317</v>
      </c>
      <c r="B309" s="51" t="s">
        <v>319</v>
      </c>
      <c r="C309" s="52">
        <v>8</v>
      </c>
      <c r="D309" s="54">
        <v>49.615000000000002</v>
      </c>
      <c r="E309" s="54">
        <v>11.353999999999999</v>
      </c>
      <c r="F309" s="52">
        <v>343986.5</v>
      </c>
      <c r="G309" s="52">
        <v>2140806.9300000002</v>
      </c>
      <c r="H309" s="53">
        <v>3.3059999999999999E-5</v>
      </c>
      <c r="I309" s="56">
        <v>57.77</v>
      </c>
    </row>
    <row r="310" spans="1:9" ht="12.75">
      <c r="A310" s="50">
        <v>93321</v>
      </c>
      <c r="B310" s="51" t="s">
        <v>320</v>
      </c>
      <c r="C310" s="52">
        <v>821</v>
      </c>
      <c r="D310" s="54">
        <v>42.488999999999997</v>
      </c>
      <c r="E310" s="54">
        <v>10.762</v>
      </c>
      <c r="F310" s="52">
        <v>46664024.399999999</v>
      </c>
      <c r="G310" s="52">
        <v>392385663.80000001</v>
      </c>
      <c r="H310" s="53">
        <v>6.0594100000000003E-3</v>
      </c>
      <c r="I310" s="56">
        <v>7559.69</v>
      </c>
    </row>
    <row r="311" spans="1:9" ht="12.75">
      <c r="A311" s="50">
        <v>93323</v>
      </c>
      <c r="B311" s="51" t="s">
        <v>321</v>
      </c>
      <c r="C311" s="52">
        <v>3</v>
      </c>
      <c r="D311" s="54">
        <v>40.027999999999999</v>
      </c>
      <c r="E311" s="54">
        <v>4.25</v>
      </c>
      <c r="F311" s="52">
        <v>186203.32</v>
      </c>
      <c r="G311" s="52">
        <v>1505423.39</v>
      </c>
      <c r="H311" s="53">
        <v>2.3249999999999999E-5</v>
      </c>
      <c r="I311" s="56">
        <v>28.82</v>
      </c>
    </row>
    <row r="312" spans="1:9" ht="12.75">
      <c r="A312" s="50">
        <v>93331</v>
      </c>
      <c r="B312" s="51" t="s">
        <v>322</v>
      </c>
      <c r="C312" s="52">
        <v>19</v>
      </c>
      <c r="D312" s="54">
        <v>45.759</v>
      </c>
      <c r="E312" s="54">
        <v>10.289</v>
      </c>
      <c r="F312" s="52">
        <v>865781.27</v>
      </c>
      <c r="G312" s="52">
        <v>6251964.8099999996</v>
      </c>
      <c r="H312" s="53">
        <v>9.6550000000000002E-5</v>
      </c>
      <c r="I312" s="56">
        <v>146.94</v>
      </c>
    </row>
    <row r="313" spans="1:9" ht="12.75">
      <c r="A313" s="50">
        <v>93333</v>
      </c>
      <c r="B313" s="51" t="s">
        <v>323</v>
      </c>
      <c r="C313" s="52">
        <v>37</v>
      </c>
      <c r="D313" s="54">
        <v>55.143999999999998</v>
      </c>
      <c r="E313" s="54">
        <v>11.599</v>
      </c>
      <c r="F313" s="52">
        <v>1789223.09</v>
      </c>
      <c r="G313" s="52">
        <v>11122855.49</v>
      </c>
      <c r="H313" s="53">
        <v>1.7176E-4</v>
      </c>
      <c r="I313" s="56">
        <v>243.49</v>
      </c>
    </row>
    <row r="314" spans="1:9" ht="12.75">
      <c r="A314" s="50">
        <v>93341</v>
      </c>
      <c r="B314" s="51" t="s">
        <v>324</v>
      </c>
      <c r="C314" s="52">
        <v>6</v>
      </c>
      <c r="D314" s="54">
        <v>41.582999999999998</v>
      </c>
      <c r="E314" s="54">
        <v>7.5140000000000002</v>
      </c>
      <c r="F314" s="52">
        <v>228993.54</v>
      </c>
      <c r="G314" s="52">
        <v>2177027.5299999998</v>
      </c>
      <c r="H314" s="53">
        <v>3.362E-5</v>
      </c>
      <c r="I314" s="56">
        <v>54.97</v>
      </c>
    </row>
    <row r="315" spans="1:9" ht="12.75">
      <c r="A315" s="50">
        <v>93351</v>
      </c>
      <c r="B315" s="51" t="s">
        <v>325</v>
      </c>
      <c r="C315" s="52">
        <v>4</v>
      </c>
      <c r="D315" s="54">
        <v>41.146000000000001</v>
      </c>
      <c r="E315" s="54">
        <v>2.0419999999999998</v>
      </c>
      <c r="F315" s="52">
        <v>158497.85999999999</v>
      </c>
      <c r="G315" s="52">
        <v>1466011.06</v>
      </c>
      <c r="H315" s="53">
        <v>2.264E-5</v>
      </c>
      <c r="I315" s="56">
        <v>39.700000000000003</v>
      </c>
    </row>
    <row r="316" spans="1:9" ht="12.75">
      <c r="A316" s="50">
        <v>93401</v>
      </c>
      <c r="B316" s="51" t="s">
        <v>326</v>
      </c>
      <c r="C316" s="52">
        <v>1907</v>
      </c>
      <c r="D316" s="54">
        <v>44.347999999999999</v>
      </c>
      <c r="E316" s="54">
        <v>9.3879999999999999</v>
      </c>
      <c r="F316" s="52">
        <v>100321945.3</v>
      </c>
      <c r="G316" s="52">
        <v>857415610.52999997</v>
      </c>
      <c r="H316" s="53">
        <v>1.324063E-2</v>
      </c>
      <c r="I316" s="56">
        <v>17224.04</v>
      </c>
    </row>
    <row r="317" spans="1:9" ht="12.75">
      <c r="A317" s="50">
        <v>93406</v>
      </c>
      <c r="B317" s="51" t="s">
        <v>328</v>
      </c>
      <c r="C317" s="52">
        <v>84</v>
      </c>
      <c r="D317" s="54">
        <v>45.895000000000003</v>
      </c>
      <c r="E317" s="54">
        <v>8.2929999999999993</v>
      </c>
      <c r="F317" s="52">
        <v>4483459.88</v>
      </c>
      <c r="G317" s="52">
        <v>37710685.450000003</v>
      </c>
      <c r="H317" s="53">
        <v>5.8235000000000003E-4</v>
      </c>
      <c r="I317" s="56">
        <v>733.66</v>
      </c>
    </row>
    <row r="318" spans="1:9" ht="12.75">
      <c r="A318" s="50">
        <v>93411</v>
      </c>
      <c r="B318" s="51" t="s">
        <v>330</v>
      </c>
      <c r="C318" s="52">
        <v>2085</v>
      </c>
      <c r="D318" s="54">
        <v>42.857999999999997</v>
      </c>
      <c r="E318" s="54">
        <v>10.818</v>
      </c>
      <c r="F318" s="52">
        <v>118215983.26000001</v>
      </c>
      <c r="G318" s="52">
        <v>1006742464.4400001</v>
      </c>
      <c r="H318" s="53">
        <v>1.5546610000000001E-2</v>
      </c>
      <c r="I318" s="56">
        <v>19489.43</v>
      </c>
    </row>
    <row r="319" spans="1:9" ht="12.75">
      <c r="A319" s="50">
        <v>93413</v>
      </c>
      <c r="B319" s="51" t="s">
        <v>331</v>
      </c>
      <c r="C319" s="52">
        <v>84</v>
      </c>
      <c r="D319" s="54">
        <v>50.298000000000002</v>
      </c>
      <c r="E319" s="54">
        <v>8.6690000000000005</v>
      </c>
      <c r="F319" s="52">
        <v>4980142.6100000003</v>
      </c>
      <c r="G319" s="52">
        <v>40741722.390000001</v>
      </c>
      <c r="H319" s="53">
        <v>6.2914999999999998E-4</v>
      </c>
      <c r="I319" s="56">
        <v>712.2</v>
      </c>
    </row>
    <row r="320" spans="1:9" ht="12.75">
      <c r="A320" s="50">
        <v>93417</v>
      </c>
      <c r="B320" s="51" t="s">
        <v>332</v>
      </c>
      <c r="C320" s="52">
        <v>68</v>
      </c>
      <c r="D320" s="54">
        <v>53.942</v>
      </c>
      <c r="E320" s="54">
        <v>9.3680000000000003</v>
      </c>
      <c r="F320" s="52">
        <v>2654548.88</v>
      </c>
      <c r="G320" s="52">
        <v>18398384.02</v>
      </c>
      <c r="H320" s="53">
        <v>2.8412000000000001E-4</v>
      </c>
      <c r="I320" s="56">
        <v>470.64</v>
      </c>
    </row>
    <row r="321" spans="1:9" ht="12.75">
      <c r="A321" s="50">
        <v>93421</v>
      </c>
      <c r="B321" s="51" t="s">
        <v>333</v>
      </c>
      <c r="C321" s="52">
        <v>264</v>
      </c>
      <c r="D321" s="54">
        <v>41.856000000000002</v>
      </c>
      <c r="E321" s="54">
        <v>12.074999999999999</v>
      </c>
      <c r="F321" s="52">
        <v>13985590.99</v>
      </c>
      <c r="G321" s="52">
        <v>119536296.04000001</v>
      </c>
      <c r="H321" s="53">
        <v>1.8459399999999999E-3</v>
      </c>
      <c r="I321" s="56">
        <v>2489.39</v>
      </c>
    </row>
    <row r="322" spans="1:9" ht="12.75">
      <c r="A322" s="50">
        <v>93431</v>
      </c>
      <c r="B322" s="51" t="s">
        <v>334</v>
      </c>
      <c r="C322" s="52">
        <v>21</v>
      </c>
      <c r="D322" s="54">
        <v>43.988</v>
      </c>
      <c r="E322" s="54">
        <v>9.0709999999999997</v>
      </c>
      <c r="F322" s="52">
        <v>1007506.07</v>
      </c>
      <c r="G322" s="52">
        <v>8942717.0800000001</v>
      </c>
      <c r="H322" s="53">
        <v>1.381E-4</v>
      </c>
      <c r="I322" s="56">
        <v>201.46</v>
      </c>
    </row>
    <row r="323" spans="1:9" ht="12.75">
      <c r="A323" s="50">
        <v>93441</v>
      </c>
      <c r="B323" s="51" t="s">
        <v>335</v>
      </c>
      <c r="C323" s="52">
        <v>20</v>
      </c>
      <c r="D323" s="54">
        <v>47.338000000000001</v>
      </c>
      <c r="E323" s="54">
        <v>9.2880000000000003</v>
      </c>
      <c r="F323" s="52">
        <v>1110387.5900000001</v>
      </c>
      <c r="G323" s="52">
        <v>8397965.4000000004</v>
      </c>
      <c r="H323" s="53">
        <v>1.2968999999999999E-4</v>
      </c>
      <c r="I323" s="56">
        <v>162.38999999999999</v>
      </c>
    </row>
    <row r="324" spans="1:9" ht="12.75">
      <c r="A324" s="50">
        <v>93442</v>
      </c>
      <c r="B324" s="51" t="s">
        <v>336</v>
      </c>
      <c r="C324" s="52">
        <v>26</v>
      </c>
      <c r="D324" s="54">
        <v>35.960999999999999</v>
      </c>
      <c r="E324" s="54">
        <v>8.17</v>
      </c>
      <c r="F324" s="52">
        <v>1104904.76</v>
      </c>
      <c r="G324" s="52">
        <v>10172633.369999999</v>
      </c>
      <c r="H324" s="53">
        <v>1.5709E-4</v>
      </c>
      <c r="I324" s="56">
        <v>272.44</v>
      </c>
    </row>
    <row r="325" spans="1:9" ht="12.75">
      <c r="A325" s="50">
        <v>93451</v>
      </c>
      <c r="B325" s="51" t="s">
        <v>337</v>
      </c>
      <c r="C325" s="52">
        <v>11</v>
      </c>
      <c r="D325" s="54">
        <v>49.052999999999997</v>
      </c>
      <c r="E325" s="54">
        <v>11.885999999999999</v>
      </c>
      <c r="F325" s="52">
        <v>751344.32</v>
      </c>
      <c r="G325" s="52">
        <v>5204955.5599999996</v>
      </c>
      <c r="H325" s="53">
        <v>8.038E-5</v>
      </c>
      <c r="I325" s="56">
        <v>82.94</v>
      </c>
    </row>
    <row r="326" spans="1:9" ht="12.75">
      <c r="A326" s="50">
        <v>93461</v>
      </c>
      <c r="B326" s="51" t="s">
        <v>338</v>
      </c>
      <c r="C326" s="52">
        <v>2</v>
      </c>
      <c r="D326" s="54">
        <v>58.167000000000002</v>
      </c>
      <c r="E326" s="54">
        <v>12.75</v>
      </c>
      <c r="F326" s="52">
        <v>120062.52</v>
      </c>
      <c r="G326" s="52">
        <v>939807.88</v>
      </c>
      <c r="H326" s="53">
        <v>1.451E-5</v>
      </c>
      <c r="I326" s="56">
        <v>15.7</v>
      </c>
    </row>
    <row r="327" spans="1:9" ht="12.75">
      <c r="A327" s="50">
        <v>93471</v>
      </c>
      <c r="B327" s="51" t="s">
        <v>339</v>
      </c>
      <c r="C327" s="52">
        <v>4</v>
      </c>
      <c r="D327" s="54">
        <v>56.563000000000002</v>
      </c>
      <c r="E327" s="54">
        <v>7.9790000000000001</v>
      </c>
      <c r="F327" s="52">
        <v>151049.24</v>
      </c>
      <c r="G327" s="52">
        <v>809918.57</v>
      </c>
      <c r="H327" s="53">
        <v>1.2510000000000001E-5</v>
      </c>
      <c r="I327" s="56">
        <v>24.92</v>
      </c>
    </row>
    <row r="328" spans="1:9" ht="12.75">
      <c r="A328" s="50">
        <v>93501</v>
      </c>
      <c r="B328" s="51" t="s">
        <v>340</v>
      </c>
      <c r="C328" s="52">
        <v>583</v>
      </c>
      <c r="D328" s="54">
        <v>46.286000000000001</v>
      </c>
      <c r="E328" s="54">
        <v>9.4589999999999996</v>
      </c>
      <c r="F328" s="52">
        <v>26914336.039999999</v>
      </c>
      <c r="G328" s="52">
        <v>225195291.08000001</v>
      </c>
      <c r="H328" s="53">
        <v>3.4775800000000001E-3</v>
      </c>
      <c r="I328" s="56">
        <v>4996.6899999999996</v>
      </c>
    </row>
    <row r="329" spans="1:9" ht="12.75">
      <c r="A329" s="50">
        <v>93511</v>
      </c>
      <c r="B329" s="51" t="s">
        <v>341</v>
      </c>
      <c r="C329" s="52">
        <v>18</v>
      </c>
      <c r="D329" s="54">
        <v>40.241</v>
      </c>
      <c r="E329" s="54">
        <v>9.375</v>
      </c>
      <c r="F329" s="52">
        <v>814452.65</v>
      </c>
      <c r="G329" s="52">
        <v>7739131.3899999997</v>
      </c>
      <c r="H329" s="53">
        <v>1.1951E-4</v>
      </c>
      <c r="I329" s="56">
        <v>171.39</v>
      </c>
    </row>
    <row r="330" spans="1:9" ht="12.75">
      <c r="A330" s="50">
        <v>93517</v>
      </c>
      <c r="B330" s="51" t="s">
        <v>342</v>
      </c>
      <c r="C330" s="52">
        <v>2</v>
      </c>
      <c r="D330" s="54">
        <v>63.375</v>
      </c>
      <c r="E330" s="54">
        <v>5.0419999999999998</v>
      </c>
      <c r="F330" s="52">
        <v>94499.66</v>
      </c>
      <c r="G330" s="52">
        <v>472458.35</v>
      </c>
      <c r="H330" s="53">
        <v>7.3000000000000004E-6</v>
      </c>
      <c r="I330" s="56">
        <v>10.02</v>
      </c>
    </row>
    <row r="331" spans="1:9" ht="12.75">
      <c r="A331" s="50">
        <v>93521</v>
      </c>
      <c r="B331" s="51" t="s">
        <v>343</v>
      </c>
      <c r="C331" s="52">
        <v>63</v>
      </c>
      <c r="D331" s="54">
        <v>43.783000000000001</v>
      </c>
      <c r="E331" s="54">
        <v>12.433</v>
      </c>
      <c r="F331" s="52">
        <v>3316852.74</v>
      </c>
      <c r="G331" s="52">
        <v>24778725.02</v>
      </c>
      <c r="H331" s="53">
        <v>3.8265E-4</v>
      </c>
      <c r="I331" s="56">
        <v>514.87</v>
      </c>
    </row>
    <row r="332" spans="1:9" ht="12.75">
      <c r="A332" s="50">
        <v>93527</v>
      </c>
      <c r="B332" s="51" t="s">
        <v>344</v>
      </c>
      <c r="C332" s="52">
        <v>3</v>
      </c>
      <c r="D332" s="54">
        <v>52.582999999999998</v>
      </c>
      <c r="E332" s="54">
        <v>8.5</v>
      </c>
      <c r="F332" s="52">
        <v>140575.04000000001</v>
      </c>
      <c r="G332" s="52">
        <v>955050.64</v>
      </c>
      <c r="H332" s="53">
        <v>1.4749999999999999E-5</v>
      </c>
      <c r="I332" s="56">
        <v>21.7</v>
      </c>
    </row>
    <row r="333" spans="1:9" ht="12.75">
      <c r="A333" s="50">
        <v>93531</v>
      </c>
      <c r="B333" s="51" t="s">
        <v>345</v>
      </c>
      <c r="C333" s="52">
        <v>4</v>
      </c>
      <c r="D333" s="54">
        <v>51.603999999999999</v>
      </c>
      <c r="E333" s="54">
        <v>13.186999999999999</v>
      </c>
      <c r="F333" s="52">
        <v>137542.60999999999</v>
      </c>
      <c r="G333" s="52">
        <v>1025694.03</v>
      </c>
      <c r="H333" s="53">
        <v>1.5840000000000001E-5</v>
      </c>
      <c r="I333" s="56">
        <v>32.03</v>
      </c>
    </row>
    <row r="334" spans="1:9" ht="12.75">
      <c r="A334" s="50">
        <v>93537</v>
      </c>
      <c r="B334" s="51" t="s">
        <v>346</v>
      </c>
      <c r="C334" s="52">
        <v>2</v>
      </c>
      <c r="D334" s="54">
        <v>50.125</v>
      </c>
      <c r="E334" s="54">
        <v>12.083</v>
      </c>
      <c r="F334" s="52">
        <v>62202.7</v>
      </c>
      <c r="G334" s="52">
        <v>610558.38</v>
      </c>
      <c r="H334" s="53">
        <v>9.4299999999999995E-6</v>
      </c>
      <c r="I334" s="56">
        <v>18.82</v>
      </c>
    </row>
    <row r="335" spans="1:9" ht="12.75">
      <c r="A335" s="50">
        <v>93541</v>
      </c>
      <c r="B335" s="51" t="s">
        <v>347</v>
      </c>
      <c r="C335" s="52">
        <v>24</v>
      </c>
      <c r="D335" s="54">
        <v>39.930999999999997</v>
      </c>
      <c r="E335" s="54">
        <v>8.2940000000000005</v>
      </c>
      <c r="F335" s="52">
        <v>1348948.48</v>
      </c>
      <c r="G335" s="52">
        <v>13541060.060000001</v>
      </c>
      <c r="H335" s="53">
        <v>2.0911000000000001E-4</v>
      </c>
      <c r="I335" s="56">
        <v>257.52</v>
      </c>
    </row>
    <row r="336" spans="1:9" ht="12.75">
      <c r="A336" s="50">
        <v>93601</v>
      </c>
      <c r="B336" s="51" t="s">
        <v>348</v>
      </c>
      <c r="C336" s="52">
        <v>1615</v>
      </c>
      <c r="D336" s="54">
        <v>42.406999999999996</v>
      </c>
      <c r="E336" s="54">
        <v>9.7910000000000004</v>
      </c>
      <c r="F336" s="52">
        <v>97538845.829999998</v>
      </c>
      <c r="G336" s="52">
        <v>815839344.21000004</v>
      </c>
      <c r="H336" s="53">
        <v>1.259859E-2</v>
      </c>
      <c r="I336" s="56">
        <v>14730.09</v>
      </c>
    </row>
    <row r="337" spans="1:9" ht="12.75">
      <c r="A337" s="50">
        <v>93602</v>
      </c>
      <c r="B337" s="51" t="s">
        <v>349</v>
      </c>
      <c r="C337" s="52">
        <v>28</v>
      </c>
      <c r="D337" s="54">
        <v>43.701999999999998</v>
      </c>
      <c r="E337" s="54">
        <v>9.7110000000000003</v>
      </c>
      <c r="F337" s="52">
        <v>1376047.57</v>
      </c>
      <c r="G337" s="52">
        <v>9752848.0099999998</v>
      </c>
      <c r="H337" s="53">
        <v>1.5061E-4</v>
      </c>
      <c r="I337" s="56">
        <v>241.03</v>
      </c>
    </row>
    <row r="338" spans="1:9" ht="12.75">
      <c r="A338" s="50">
        <v>93604</v>
      </c>
      <c r="B338" s="51" t="s">
        <v>955</v>
      </c>
      <c r="C338" s="52">
        <v>6</v>
      </c>
      <c r="D338" s="54">
        <v>54.917000000000002</v>
      </c>
      <c r="E338" s="54">
        <v>4.069</v>
      </c>
      <c r="F338" s="52">
        <v>229036.02</v>
      </c>
      <c r="G338" s="52">
        <v>1307894.6499999999</v>
      </c>
      <c r="H338" s="53">
        <v>2.02E-5</v>
      </c>
      <c r="I338" s="56">
        <v>36.1</v>
      </c>
    </row>
    <row r="339" spans="1:9" ht="12.75">
      <c r="A339" s="50">
        <v>93609</v>
      </c>
      <c r="B339" s="51" t="s">
        <v>350</v>
      </c>
      <c r="C339" s="52">
        <v>764</v>
      </c>
      <c r="D339" s="54">
        <v>47.13</v>
      </c>
      <c r="E339" s="54">
        <v>6.093</v>
      </c>
      <c r="F339" s="52">
        <v>44172615.57</v>
      </c>
      <c r="G339" s="52">
        <v>393958816.14999998</v>
      </c>
      <c r="H339" s="53">
        <v>6.08371E-3</v>
      </c>
      <c r="I339" s="56">
        <v>6794.73</v>
      </c>
    </row>
    <row r="340" spans="1:9" ht="12.75">
      <c r="A340" s="50">
        <v>93610</v>
      </c>
      <c r="B340" s="51" t="s">
        <v>351</v>
      </c>
      <c r="C340" s="52">
        <v>2</v>
      </c>
      <c r="D340" s="54">
        <v>54.209000000000003</v>
      </c>
      <c r="E340" s="54">
        <v>4.9580000000000002</v>
      </c>
      <c r="F340" s="52">
        <v>119575.32</v>
      </c>
      <c r="G340" s="52">
        <v>994158.39</v>
      </c>
      <c r="H340" s="53">
        <v>1.535E-5</v>
      </c>
      <c r="I340" s="56">
        <v>16.8</v>
      </c>
    </row>
    <row r="341" spans="1:9" ht="12.75">
      <c r="A341" s="50">
        <v>93611</v>
      </c>
      <c r="B341" s="51" t="s">
        <v>352</v>
      </c>
      <c r="C341" s="52">
        <v>850</v>
      </c>
      <c r="D341" s="54">
        <v>42.031999999999996</v>
      </c>
      <c r="E341" s="54">
        <v>11.007</v>
      </c>
      <c r="F341" s="52">
        <v>52088788.009999998</v>
      </c>
      <c r="G341" s="52">
        <v>432326704.77999997</v>
      </c>
      <c r="H341" s="53">
        <v>6.6762000000000002E-3</v>
      </c>
      <c r="I341" s="56">
        <v>7855.47</v>
      </c>
    </row>
    <row r="342" spans="1:9" ht="12.75">
      <c r="A342" s="50">
        <v>93617</v>
      </c>
      <c r="B342" s="51" t="s">
        <v>353</v>
      </c>
      <c r="C342" s="52">
        <v>31</v>
      </c>
      <c r="D342" s="54">
        <v>57.683</v>
      </c>
      <c r="E342" s="54">
        <v>5.0750000000000002</v>
      </c>
      <c r="F342" s="52">
        <v>947195.32</v>
      </c>
      <c r="G342" s="52">
        <v>6608498.6299999999</v>
      </c>
      <c r="H342" s="53">
        <v>1.0205E-4</v>
      </c>
      <c r="I342" s="56">
        <v>186.27</v>
      </c>
    </row>
    <row r="343" spans="1:9" ht="12.75">
      <c r="A343" s="50">
        <v>93618</v>
      </c>
      <c r="B343" s="51" t="s">
        <v>354</v>
      </c>
      <c r="C343" s="52">
        <v>1</v>
      </c>
      <c r="D343" s="54">
        <v>61.667000000000002</v>
      </c>
      <c r="E343" s="54">
        <v>38.332999999999998</v>
      </c>
      <c r="F343" s="52">
        <v>174935.4</v>
      </c>
      <c r="G343" s="52">
        <v>436158.24</v>
      </c>
      <c r="H343" s="53">
        <v>6.7399999999999998E-6</v>
      </c>
      <c r="I343" s="56">
        <v>2.65</v>
      </c>
    </row>
    <row r="344" spans="1:9" ht="12.75">
      <c r="A344" s="50">
        <v>93621</v>
      </c>
      <c r="B344" s="51" t="s">
        <v>355</v>
      </c>
      <c r="C344" s="52">
        <v>160</v>
      </c>
      <c r="D344" s="54">
        <v>39.357999999999997</v>
      </c>
      <c r="E344" s="54">
        <v>8.3919999999999995</v>
      </c>
      <c r="F344" s="52">
        <v>8491415.6300000008</v>
      </c>
      <c r="G344" s="52">
        <v>79495122.25</v>
      </c>
      <c r="H344" s="53">
        <v>1.2275999999999999E-3</v>
      </c>
      <c r="I344" s="56">
        <v>1618.97</v>
      </c>
    </row>
    <row r="345" spans="1:9" ht="12.75">
      <c r="A345" s="50">
        <v>93623</v>
      </c>
      <c r="B345" s="51" t="s">
        <v>356</v>
      </c>
      <c r="C345" s="52">
        <v>2</v>
      </c>
      <c r="D345" s="54">
        <v>55.207999999999998</v>
      </c>
      <c r="E345" s="54">
        <v>24.207999999999998</v>
      </c>
      <c r="F345" s="52">
        <v>110125.08</v>
      </c>
      <c r="G345" s="52">
        <v>698874.45</v>
      </c>
      <c r="H345" s="53">
        <v>1.079E-5</v>
      </c>
      <c r="I345" s="56">
        <v>12.95</v>
      </c>
    </row>
    <row r="346" spans="1:9" ht="12.75">
      <c r="A346" s="50">
        <v>93631</v>
      </c>
      <c r="B346" s="51" t="s">
        <v>357</v>
      </c>
      <c r="C346" s="52">
        <v>38</v>
      </c>
      <c r="D346" s="54">
        <v>41.2</v>
      </c>
      <c r="E346" s="54">
        <v>8.0809999999999995</v>
      </c>
      <c r="F346" s="52">
        <v>1784248.56</v>
      </c>
      <c r="G346" s="52">
        <v>17438236.57</v>
      </c>
      <c r="H346" s="53">
        <v>2.6928999999999999E-4</v>
      </c>
      <c r="I346" s="56">
        <v>380.57</v>
      </c>
    </row>
    <row r="347" spans="1:9" ht="12.75">
      <c r="A347" s="50">
        <v>93641</v>
      </c>
      <c r="B347" s="51" t="s">
        <v>358</v>
      </c>
      <c r="C347" s="52">
        <v>70</v>
      </c>
      <c r="D347" s="54">
        <v>45.716999999999999</v>
      </c>
      <c r="E347" s="54">
        <v>11.247</v>
      </c>
      <c r="F347" s="52">
        <v>3333223.76</v>
      </c>
      <c r="G347" s="52">
        <v>25919544.050000001</v>
      </c>
      <c r="H347" s="53">
        <v>4.0025999999999999E-4</v>
      </c>
      <c r="I347" s="56">
        <v>600.34</v>
      </c>
    </row>
    <row r="348" spans="1:9" ht="12.75">
      <c r="A348" s="50">
        <v>93647</v>
      </c>
      <c r="B348" s="51" t="s">
        <v>359</v>
      </c>
      <c r="C348" s="52">
        <v>1</v>
      </c>
      <c r="D348" s="54">
        <v>62.082999999999998</v>
      </c>
      <c r="E348" s="54">
        <v>10.5</v>
      </c>
      <c r="F348" s="52">
        <v>61011.62</v>
      </c>
      <c r="G348" s="52">
        <v>238116.7</v>
      </c>
      <c r="H348" s="53">
        <v>3.6799999999999999E-6</v>
      </c>
      <c r="I348" s="56">
        <v>4.04</v>
      </c>
    </row>
    <row r="349" spans="1:9" ht="12.75">
      <c r="A349" s="50">
        <v>93651</v>
      </c>
      <c r="B349" s="51" t="s">
        <v>360</v>
      </c>
      <c r="C349" s="52">
        <v>58</v>
      </c>
      <c r="D349" s="54">
        <v>40.436999999999998</v>
      </c>
      <c r="E349" s="54">
        <v>8.8889999999999993</v>
      </c>
      <c r="F349" s="52">
        <v>3123035.72</v>
      </c>
      <c r="G349" s="52">
        <v>29233002.280000001</v>
      </c>
      <c r="H349" s="53">
        <v>4.5143000000000001E-4</v>
      </c>
      <c r="I349" s="56">
        <v>579.83000000000004</v>
      </c>
    </row>
    <row r="350" spans="1:9" ht="12.75">
      <c r="A350" s="50">
        <v>93661</v>
      </c>
      <c r="B350" s="51" t="s">
        <v>361</v>
      </c>
      <c r="C350" s="52">
        <v>26</v>
      </c>
      <c r="D350" s="54">
        <v>42.893999999999998</v>
      </c>
      <c r="E350" s="54">
        <v>8.5060000000000002</v>
      </c>
      <c r="F350" s="52">
        <v>1294721.08</v>
      </c>
      <c r="G350" s="52">
        <v>12470886.380000001</v>
      </c>
      <c r="H350" s="53">
        <v>1.9258E-4</v>
      </c>
      <c r="I350" s="56">
        <v>261.26</v>
      </c>
    </row>
    <row r="351" spans="1:9" ht="12.75">
      <c r="A351" s="50">
        <v>93671</v>
      </c>
      <c r="B351" s="51" t="s">
        <v>362</v>
      </c>
      <c r="C351" s="52">
        <v>54</v>
      </c>
      <c r="D351" s="54">
        <v>44.25</v>
      </c>
      <c r="E351" s="54">
        <v>10.551</v>
      </c>
      <c r="F351" s="52">
        <v>3143076.61</v>
      </c>
      <c r="G351" s="52">
        <v>25676853.030000001</v>
      </c>
      <c r="H351" s="53">
        <v>3.9650999999999998E-4</v>
      </c>
      <c r="I351" s="56">
        <v>491.76</v>
      </c>
    </row>
    <row r="352" spans="1:9" ht="12.75">
      <c r="A352" s="50">
        <v>93681</v>
      </c>
      <c r="B352" s="51" t="s">
        <v>363</v>
      </c>
      <c r="C352" s="52">
        <v>26</v>
      </c>
      <c r="D352" s="54">
        <v>38.218000000000004</v>
      </c>
      <c r="E352" s="54">
        <v>6.6120000000000001</v>
      </c>
      <c r="F352" s="52">
        <v>1245693.49</v>
      </c>
      <c r="G352" s="52">
        <v>12705759.23</v>
      </c>
      <c r="H352" s="53">
        <v>1.9620999999999999E-4</v>
      </c>
      <c r="I352" s="56">
        <v>274.58</v>
      </c>
    </row>
    <row r="353" spans="1:9" ht="12.75">
      <c r="A353" s="50">
        <v>93691</v>
      </c>
      <c r="B353" s="51" t="s">
        <v>364</v>
      </c>
      <c r="C353" s="52">
        <v>145</v>
      </c>
      <c r="D353" s="54">
        <v>40.741999999999997</v>
      </c>
      <c r="E353" s="54">
        <v>9.6790000000000003</v>
      </c>
      <c r="F353" s="52">
        <v>7650415.7699999996</v>
      </c>
      <c r="G353" s="52">
        <v>71375258.069999993</v>
      </c>
      <c r="H353" s="53">
        <v>1.10221E-3</v>
      </c>
      <c r="I353" s="56">
        <v>1400.63</v>
      </c>
    </row>
    <row r="354" spans="1:9" ht="12.75">
      <c r="A354" s="50">
        <v>93701</v>
      </c>
      <c r="B354" s="51" t="s">
        <v>943</v>
      </c>
      <c r="C354" s="52">
        <v>79</v>
      </c>
      <c r="D354" s="54">
        <v>46.83</v>
      </c>
      <c r="E354" s="54">
        <v>8.8829999999999991</v>
      </c>
      <c r="F354" s="52">
        <v>3158268.08</v>
      </c>
      <c r="G354" s="52">
        <v>26813182.25</v>
      </c>
      <c r="H354" s="53">
        <v>4.1406E-4</v>
      </c>
      <c r="I354" s="56">
        <v>706.68</v>
      </c>
    </row>
    <row r="355" spans="1:9" ht="12.75">
      <c r="A355" s="50">
        <v>93704</v>
      </c>
      <c r="B355" s="51" t="s">
        <v>366</v>
      </c>
      <c r="C355" s="52">
        <v>1</v>
      </c>
      <c r="D355" s="54">
        <v>61.417000000000002</v>
      </c>
      <c r="E355" s="54">
        <v>28.5</v>
      </c>
      <c r="F355" s="52">
        <v>33652.5</v>
      </c>
      <c r="G355" s="52">
        <v>75846.559999999998</v>
      </c>
      <c r="H355" s="53">
        <v>1.17E-6</v>
      </c>
      <c r="I355" s="56">
        <v>2.36</v>
      </c>
    </row>
    <row r="356" spans="1:9" ht="12.75">
      <c r="A356" s="50">
        <v>93801</v>
      </c>
      <c r="B356" s="51" t="s">
        <v>367</v>
      </c>
      <c r="C356" s="52">
        <v>111</v>
      </c>
      <c r="D356" s="54">
        <v>46.616</v>
      </c>
      <c r="E356" s="54">
        <v>6.6020000000000003</v>
      </c>
      <c r="F356" s="52">
        <v>4500088.05</v>
      </c>
      <c r="G356" s="52">
        <v>38823983.990000002</v>
      </c>
      <c r="H356" s="53">
        <v>5.9953999999999997E-4</v>
      </c>
      <c r="I356" s="56">
        <v>949.71</v>
      </c>
    </row>
    <row r="357" spans="1:9" ht="12.75">
      <c r="A357" s="50">
        <v>93803</v>
      </c>
      <c r="B357" s="51" t="s">
        <v>368</v>
      </c>
      <c r="C357" s="52">
        <v>21</v>
      </c>
      <c r="D357" s="54">
        <v>46.996000000000002</v>
      </c>
      <c r="E357" s="54">
        <v>10.252000000000001</v>
      </c>
      <c r="F357" s="52">
        <v>920261.59</v>
      </c>
      <c r="G357" s="52">
        <v>7454599.8700000001</v>
      </c>
      <c r="H357" s="53">
        <v>1.1512E-4</v>
      </c>
      <c r="I357" s="56">
        <v>186.69</v>
      </c>
    </row>
    <row r="358" spans="1:9" ht="12.75">
      <c r="A358" s="50">
        <v>93806</v>
      </c>
      <c r="B358" s="51" t="s">
        <v>369</v>
      </c>
      <c r="C358" s="52">
        <v>22</v>
      </c>
      <c r="D358" s="54">
        <v>43.087000000000003</v>
      </c>
      <c r="E358" s="54">
        <v>6.7759999999999998</v>
      </c>
      <c r="F358" s="52">
        <v>891253.18</v>
      </c>
      <c r="G358" s="52">
        <v>8036589.6900000004</v>
      </c>
      <c r="H358" s="53">
        <v>1.2410000000000001E-4</v>
      </c>
      <c r="I358" s="56">
        <v>202.43</v>
      </c>
    </row>
    <row r="359" spans="1:9" ht="12.75">
      <c r="A359" s="50">
        <v>93821</v>
      </c>
      <c r="B359" s="51" t="s">
        <v>370</v>
      </c>
      <c r="C359" s="52">
        <v>11</v>
      </c>
      <c r="D359" s="54">
        <v>46.902000000000001</v>
      </c>
      <c r="E359" s="54">
        <v>7.5</v>
      </c>
      <c r="F359" s="52">
        <v>473042.48</v>
      </c>
      <c r="G359" s="52">
        <v>3645204.88</v>
      </c>
      <c r="H359" s="53">
        <v>5.6289999999999998E-5</v>
      </c>
      <c r="I359" s="56">
        <v>90.45</v>
      </c>
    </row>
    <row r="360" spans="1:9" ht="12.75">
      <c r="A360" s="50">
        <v>93901</v>
      </c>
      <c r="B360" s="51" t="s">
        <v>371</v>
      </c>
      <c r="C360" s="52">
        <v>318</v>
      </c>
      <c r="D360" s="54">
        <v>44.067</v>
      </c>
      <c r="E360" s="54">
        <v>9.3550000000000004</v>
      </c>
      <c r="F360" s="52">
        <v>14753436.380000001</v>
      </c>
      <c r="G360" s="52">
        <v>122050436.94</v>
      </c>
      <c r="H360" s="53">
        <v>1.8847600000000001E-3</v>
      </c>
      <c r="I360" s="56">
        <v>2752.19</v>
      </c>
    </row>
    <row r="361" spans="1:9" ht="12.75">
      <c r="A361" s="50">
        <v>93904</v>
      </c>
      <c r="B361" s="51" t="s">
        <v>372</v>
      </c>
      <c r="C361" s="52">
        <v>9</v>
      </c>
      <c r="D361" s="54">
        <v>58.731000000000002</v>
      </c>
      <c r="E361" s="54">
        <v>10.194000000000001</v>
      </c>
      <c r="F361" s="52">
        <v>370098.43</v>
      </c>
      <c r="G361" s="52">
        <v>2096699.33</v>
      </c>
      <c r="H361" s="53">
        <v>3.2379999999999998E-5</v>
      </c>
      <c r="I361" s="56">
        <v>55.76</v>
      </c>
    </row>
    <row r="362" spans="1:9" ht="12.75">
      <c r="A362" s="50">
        <v>93906</v>
      </c>
      <c r="B362" s="51" t="s">
        <v>373</v>
      </c>
      <c r="C362" s="52">
        <v>441</v>
      </c>
      <c r="D362" s="54">
        <v>42.85</v>
      </c>
      <c r="E362" s="54">
        <v>6.4729999999999999</v>
      </c>
      <c r="F362" s="52">
        <v>24732018.390000001</v>
      </c>
      <c r="G362" s="52">
        <v>225031981.71000001</v>
      </c>
      <c r="H362" s="53">
        <v>3.4750499999999999E-3</v>
      </c>
      <c r="I362" s="56">
        <v>3917.41</v>
      </c>
    </row>
    <row r="363" spans="1:9" ht="12.75">
      <c r="A363" s="50">
        <v>93908</v>
      </c>
      <c r="B363" s="51" t="s">
        <v>944</v>
      </c>
      <c r="C363" s="52">
        <v>87</v>
      </c>
      <c r="D363" s="54">
        <v>43.341999999999999</v>
      </c>
      <c r="E363" s="54">
        <v>8.5399999999999991</v>
      </c>
      <c r="F363" s="52">
        <v>4550754.3</v>
      </c>
      <c r="G363" s="52">
        <v>41945767.140000001</v>
      </c>
      <c r="H363" s="53">
        <v>6.4775E-4</v>
      </c>
      <c r="I363" s="56">
        <v>749.63</v>
      </c>
    </row>
    <row r="364" spans="1:9" ht="12.75">
      <c r="A364" s="50">
        <v>93910</v>
      </c>
      <c r="B364" s="51" t="s">
        <v>375</v>
      </c>
      <c r="C364" s="52">
        <v>42</v>
      </c>
      <c r="D364" s="54">
        <v>41.451999999999998</v>
      </c>
      <c r="E364" s="54">
        <v>5.7560000000000002</v>
      </c>
      <c r="F364" s="52">
        <v>2042567.55</v>
      </c>
      <c r="G364" s="52">
        <v>20401644.059999999</v>
      </c>
      <c r="H364" s="53">
        <v>3.1504999999999999E-4</v>
      </c>
      <c r="I364" s="56">
        <v>393.74</v>
      </c>
    </row>
    <row r="365" spans="1:9" ht="12.75">
      <c r="A365" s="50">
        <v>93911</v>
      </c>
      <c r="B365" s="51" t="s">
        <v>376</v>
      </c>
      <c r="C365" s="52">
        <v>79</v>
      </c>
      <c r="D365" s="54">
        <v>45.982999999999997</v>
      </c>
      <c r="E365" s="54">
        <v>12.377000000000001</v>
      </c>
      <c r="F365" s="52">
        <v>3917405.43</v>
      </c>
      <c r="G365" s="52">
        <v>28593072.09</v>
      </c>
      <c r="H365" s="53">
        <v>4.4155000000000003E-4</v>
      </c>
      <c r="I365" s="56">
        <v>634.99</v>
      </c>
    </row>
    <row r="366" spans="1:9" ht="12.75">
      <c r="A366" s="50">
        <v>93913</v>
      </c>
      <c r="B366" s="51" t="s">
        <v>377</v>
      </c>
      <c r="C366" s="52">
        <v>8</v>
      </c>
      <c r="D366" s="54">
        <v>54.478999999999999</v>
      </c>
      <c r="E366" s="54">
        <v>18.552</v>
      </c>
      <c r="F366" s="52">
        <v>499230.77</v>
      </c>
      <c r="G366" s="52">
        <v>2717071.12</v>
      </c>
      <c r="H366" s="53">
        <v>4.1959999999999998E-5</v>
      </c>
      <c r="I366" s="56">
        <v>53.47</v>
      </c>
    </row>
    <row r="367" spans="1:9" ht="12.75">
      <c r="A367" s="50">
        <v>93914</v>
      </c>
      <c r="B367" s="51" t="s">
        <v>378</v>
      </c>
      <c r="C367" s="52">
        <v>2</v>
      </c>
      <c r="D367" s="54">
        <v>63.917000000000002</v>
      </c>
      <c r="E367" s="54">
        <v>14.208</v>
      </c>
      <c r="F367" s="52">
        <v>69466.8</v>
      </c>
      <c r="G367" s="52">
        <v>278219.18</v>
      </c>
      <c r="H367" s="53">
        <v>4.3000000000000003E-6</v>
      </c>
      <c r="I367" s="56">
        <v>8.52</v>
      </c>
    </row>
    <row r="368" spans="1:9" ht="12.75">
      <c r="A368" s="50">
        <v>93921</v>
      </c>
      <c r="B368" s="51" t="s">
        <v>379</v>
      </c>
      <c r="C368" s="52">
        <v>37</v>
      </c>
      <c r="D368" s="54">
        <v>44.033999999999999</v>
      </c>
      <c r="E368" s="54">
        <v>10.432</v>
      </c>
      <c r="F368" s="52">
        <v>1948019.82</v>
      </c>
      <c r="G368" s="52">
        <v>16251691.24</v>
      </c>
      <c r="H368" s="53">
        <v>2.5096999999999999E-4</v>
      </c>
      <c r="I368" s="56">
        <v>327.78</v>
      </c>
    </row>
    <row r="369" spans="1:9" ht="12.75">
      <c r="A369" s="50">
        <v>93931</v>
      </c>
      <c r="B369" s="51" t="s">
        <v>380</v>
      </c>
      <c r="C369" s="52">
        <v>59</v>
      </c>
      <c r="D369" s="54">
        <v>38.875999999999998</v>
      </c>
      <c r="E369" s="54">
        <v>8.6940000000000008</v>
      </c>
      <c r="F369" s="52">
        <v>3591882.76</v>
      </c>
      <c r="G369" s="52">
        <v>34580016.270000003</v>
      </c>
      <c r="H369" s="53">
        <v>5.3399999999999997E-4</v>
      </c>
      <c r="I369" s="56">
        <v>630.83000000000004</v>
      </c>
    </row>
    <row r="370" spans="1:9" ht="12.75">
      <c r="A370" s="50">
        <v>94001</v>
      </c>
      <c r="B370" s="51" t="s">
        <v>382</v>
      </c>
      <c r="C370" s="52">
        <v>184</v>
      </c>
      <c r="D370" s="54">
        <v>45.332999999999998</v>
      </c>
      <c r="E370" s="54">
        <v>7.3529999999999998</v>
      </c>
      <c r="F370" s="52">
        <v>7368887.9900000002</v>
      </c>
      <c r="G370" s="52">
        <v>66339767.659999996</v>
      </c>
      <c r="H370" s="53">
        <v>1.0244500000000001E-3</v>
      </c>
      <c r="I370" s="56">
        <v>1630.73</v>
      </c>
    </row>
    <row r="371" spans="1:9" ht="12.75">
      <c r="A371" s="50">
        <v>94002</v>
      </c>
      <c r="B371" s="51" t="s">
        <v>383</v>
      </c>
      <c r="C371" s="52">
        <v>1</v>
      </c>
      <c r="D371" s="54">
        <v>59.5</v>
      </c>
      <c r="E371" s="54">
        <v>28.25</v>
      </c>
      <c r="F371" s="52">
        <v>60060</v>
      </c>
      <c r="G371" s="52">
        <v>158365.51</v>
      </c>
      <c r="H371" s="53">
        <v>2.4499999999999998E-6</v>
      </c>
      <c r="I371" s="56">
        <v>2.76</v>
      </c>
    </row>
    <row r="372" spans="1:9" ht="12.75">
      <c r="A372" s="50">
        <v>94004</v>
      </c>
      <c r="B372" s="51" t="s">
        <v>384</v>
      </c>
      <c r="C372" s="52">
        <v>3</v>
      </c>
      <c r="D372" s="54">
        <v>59.360999999999997</v>
      </c>
      <c r="E372" s="54">
        <v>6.0279999999999996</v>
      </c>
      <c r="F372" s="52">
        <v>108606.19</v>
      </c>
      <c r="G372" s="52">
        <v>578720.48</v>
      </c>
      <c r="H372" s="53">
        <v>8.9400000000000008E-6</v>
      </c>
      <c r="I372" s="56">
        <v>16.350000000000001</v>
      </c>
    </row>
    <row r="373" spans="1:9" ht="12.75">
      <c r="A373" s="50">
        <v>94005</v>
      </c>
      <c r="B373" s="51" t="s">
        <v>385</v>
      </c>
      <c r="C373" s="52">
        <v>2</v>
      </c>
      <c r="D373" s="54">
        <v>39.375</v>
      </c>
      <c r="E373" s="54">
        <v>10.625</v>
      </c>
      <c r="F373" s="52">
        <v>79321.97</v>
      </c>
      <c r="G373" s="52">
        <v>830207</v>
      </c>
      <c r="H373" s="53">
        <v>1.2819999999999999E-5</v>
      </c>
      <c r="I373" s="56">
        <v>24.06</v>
      </c>
    </row>
    <row r="374" spans="1:9" ht="12.75">
      <c r="A374" s="50">
        <v>94011</v>
      </c>
      <c r="B374" s="51" t="s">
        <v>386</v>
      </c>
      <c r="C374" s="52">
        <v>4</v>
      </c>
      <c r="D374" s="54">
        <v>35.375</v>
      </c>
      <c r="E374" s="54">
        <v>7.7709999999999999</v>
      </c>
      <c r="F374" s="52">
        <v>121376.4</v>
      </c>
      <c r="G374" s="52">
        <v>1501550.85</v>
      </c>
      <c r="H374" s="53">
        <v>2.319E-5</v>
      </c>
      <c r="I374" s="56">
        <v>37.619999999999997</v>
      </c>
    </row>
    <row r="375" spans="1:9" ht="12.75">
      <c r="A375" s="50">
        <v>94021</v>
      </c>
      <c r="B375" s="51" t="s">
        <v>387</v>
      </c>
      <c r="C375" s="52">
        <v>15</v>
      </c>
      <c r="D375" s="54">
        <v>44.2</v>
      </c>
      <c r="E375" s="54">
        <v>8.4</v>
      </c>
      <c r="F375" s="52">
        <v>629179.93999999994</v>
      </c>
      <c r="G375" s="52">
        <v>5540878.1500000004</v>
      </c>
      <c r="H375" s="53">
        <v>8.5560000000000001E-5</v>
      </c>
      <c r="I375" s="56">
        <v>137.16</v>
      </c>
    </row>
    <row r="376" spans="1:9" ht="12.75">
      <c r="A376" s="50">
        <v>94031</v>
      </c>
      <c r="B376" s="51" t="s">
        <v>388</v>
      </c>
      <c r="C376" s="52">
        <v>2</v>
      </c>
      <c r="D376" s="54">
        <v>62.584000000000003</v>
      </c>
      <c r="E376" s="54">
        <v>7.9580000000000002</v>
      </c>
      <c r="F376" s="52">
        <v>56422.5</v>
      </c>
      <c r="G376" s="52">
        <v>249452.04</v>
      </c>
      <c r="H376" s="53">
        <v>3.8500000000000004E-6</v>
      </c>
      <c r="I376" s="56">
        <v>8.9700000000000006</v>
      </c>
    </row>
    <row r="377" spans="1:9" ht="12.75">
      <c r="A377" s="50">
        <v>94101</v>
      </c>
      <c r="B377" s="51" t="s">
        <v>389</v>
      </c>
      <c r="C377" s="52">
        <v>2511</v>
      </c>
      <c r="D377" s="54">
        <v>43.618000000000002</v>
      </c>
      <c r="E377" s="54">
        <v>9.4920000000000009</v>
      </c>
      <c r="F377" s="52">
        <v>149283098.72999999</v>
      </c>
      <c r="G377" s="52">
        <v>1307100946.0799999</v>
      </c>
      <c r="H377" s="53">
        <v>2.0184879999999999E-2</v>
      </c>
      <c r="I377" s="56">
        <v>22946.37</v>
      </c>
    </row>
    <row r="378" spans="1:9" ht="12.75">
      <c r="A378" s="50">
        <v>94102</v>
      </c>
      <c r="B378" s="51" t="s">
        <v>390</v>
      </c>
      <c r="C378" s="52">
        <v>43</v>
      </c>
      <c r="D378" s="54">
        <v>34.308</v>
      </c>
      <c r="E378" s="54">
        <v>8.31</v>
      </c>
      <c r="F378" s="52">
        <v>2178595.66</v>
      </c>
      <c r="G378" s="52">
        <v>22267446</v>
      </c>
      <c r="H378" s="53">
        <v>3.4385999999999998E-4</v>
      </c>
      <c r="I378" s="56">
        <v>479.2</v>
      </c>
    </row>
    <row r="379" spans="1:9" ht="12.75">
      <c r="A379" s="50">
        <v>94108</v>
      </c>
      <c r="B379" s="51" t="s">
        <v>391</v>
      </c>
      <c r="C379" s="52">
        <v>52</v>
      </c>
      <c r="D379" s="54">
        <v>32.281999999999996</v>
      </c>
      <c r="E379" s="54">
        <v>8.1709999999999994</v>
      </c>
      <c r="F379" s="52">
        <v>2434272.79</v>
      </c>
      <c r="G379" s="52">
        <v>25439673.710000001</v>
      </c>
      <c r="H379" s="53">
        <v>3.9284999999999998E-4</v>
      </c>
      <c r="I379" s="56">
        <v>607.57000000000005</v>
      </c>
    </row>
    <row r="380" spans="1:9" ht="12.75">
      <c r="A380" s="50">
        <v>94109</v>
      </c>
      <c r="B380" s="51" t="s">
        <v>392</v>
      </c>
      <c r="C380" s="52">
        <v>16</v>
      </c>
      <c r="D380" s="54">
        <v>33.463999999999999</v>
      </c>
      <c r="E380" s="54">
        <v>7.13</v>
      </c>
      <c r="F380" s="52">
        <v>769864.36</v>
      </c>
      <c r="G380" s="52">
        <v>7912714.5800000001</v>
      </c>
      <c r="H380" s="53">
        <v>1.2218999999999999E-4</v>
      </c>
      <c r="I380" s="56">
        <v>181.16</v>
      </c>
    </row>
    <row r="381" spans="1:9" ht="12.75">
      <c r="A381" s="50">
        <v>94111</v>
      </c>
      <c r="B381" s="51" t="s">
        <v>393</v>
      </c>
      <c r="C381" s="52">
        <v>3058</v>
      </c>
      <c r="D381" s="54">
        <v>43.807000000000002</v>
      </c>
      <c r="E381" s="54">
        <v>11.724</v>
      </c>
      <c r="F381" s="52">
        <v>177823193.56</v>
      </c>
      <c r="G381" s="52">
        <v>1483593880.7</v>
      </c>
      <c r="H381" s="53">
        <v>2.2910369999999999E-2</v>
      </c>
      <c r="I381" s="56">
        <v>27883.439999999999</v>
      </c>
    </row>
    <row r="382" spans="1:9" ht="12.75">
      <c r="A382" s="50">
        <v>94112</v>
      </c>
      <c r="B382" s="51" t="s">
        <v>394</v>
      </c>
      <c r="C382" s="52">
        <v>19</v>
      </c>
      <c r="D382" s="54">
        <v>47.061</v>
      </c>
      <c r="E382" s="54">
        <v>11.044</v>
      </c>
      <c r="F382" s="52">
        <v>1288625.17</v>
      </c>
      <c r="G382" s="52">
        <v>10466226.6</v>
      </c>
      <c r="H382" s="53">
        <v>1.6161999999999999E-4</v>
      </c>
      <c r="I382" s="56">
        <v>167.94</v>
      </c>
    </row>
    <row r="383" spans="1:9" ht="12.75">
      <c r="A383" s="50">
        <v>94117</v>
      </c>
      <c r="B383" s="51" t="s">
        <v>395</v>
      </c>
      <c r="C383" s="52">
        <v>87</v>
      </c>
      <c r="D383" s="54">
        <v>44.69</v>
      </c>
      <c r="E383" s="54">
        <v>5.3490000000000002</v>
      </c>
      <c r="F383" s="52">
        <v>3165809.55</v>
      </c>
      <c r="G383" s="52">
        <v>29222472.309999999</v>
      </c>
      <c r="H383" s="53">
        <v>4.5126999999999998E-4</v>
      </c>
      <c r="I383" s="56">
        <v>725.98</v>
      </c>
    </row>
    <row r="384" spans="1:9" ht="12.75">
      <c r="A384" s="50">
        <v>94118</v>
      </c>
      <c r="B384" s="51" t="s">
        <v>396</v>
      </c>
      <c r="C384" s="52">
        <v>23</v>
      </c>
      <c r="D384" s="54">
        <v>36.322000000000003</v>
      </c>
      <c r="E384" s="54">
        <v>9.4960000000000004</v>
      </c>
      <c r="F384" s="52">
        <v>1061492.49</v>
      </c>
      <c r="G384" s="52">
        <v>9516354.3399999999</v>
      </c>
      <c r="H384" s="53">
        <v>1.4695999999999999E-4</v>
      </c>
      <c r="I384" s="56">
        <v>230.36</v>
      </c>
    </row>
    <row r="385" spans="1:9" ht="12.75">
      <c r="A385" s="50">
        <v>94121</v>
      </c>
      <c r="B385" s="51" t="s">
        <v>397</v>
      </c>
      <c r="C385" s="52">
        <v>1379</v>
      </c>
      <c r="D385" s="54">
        <v>43.326999999999998</v>
      </c>
      <c r="E385" s="54">
        <v>12.356</v>
      </c>
      <c r="F385" s="52">
        <v>82623735.030000001</v>
      </c>
      <c r="G385" s="52">
        <v>655297091.74000001</v>
      </c>
      <c r="H385" s="53">
        <v>1.011942E-2</v>
      </c>
      <c r="I385" s="56">
        <v>12252.25</v>
      </c>
    </row>
    <row r="386" spans="1:9" ht="12.75">
      <c r="A386" s="50">
        <v>94127</v>
      </c>
      <c r="B386" s="51" t="s">
        <v>398</v>
      </c>
      <c r="C386" s="52">
        <v>41</v>
      </c>
      <c r="D386" s="54">
        <v>48.061</v>
      </c>
      <c r="E386" s="54">
        <v>3.9329999999999998</v>
      </c>
      <c r="F386" s="52">
        <v>1442104.43</v>
      </c>
      <c r="G386" s="52">
        <v>12799201.57</v>
      </c>
      <c r="H386" s="53">
        <v>1.9765000000000001E-4</v>
      </c>
      <c r="I386" s="56">
        <v>325.87</v>
      </c>
    </row>
    <row r="387" spans="1:9" ht="12.75">
      <c r="A387" s="50">
        <v>94131</v>
      </c>
      <c r="B387" s="51" t="s">
        <v>399</v>
      </c>
      <c r="C387" s="52">
        <v>34</v>
      </c>
      <c r="D387" s="54">
        <v>44.521999999999998</v>
      </c>
      <c r="E387" s="54">
        <v>8.5709999999999997</v>
      </c>
      <c r="F387" s="52">
        <v>1858334.94</v>
      </c>
      <c r="G387" s="52">
        <v>15521456.970000001</v>
      </c>
      <c r="H387" s="53">
        <v>2.3969E-4</v>
      </c>
      <c r="I387" s="56">
        <v>289.16000000000003</v>
      </c>
    </row>
    <row r="388" spans="1:9" ht="12.75">
      <c r="A388" s="50">
        <v>94151</v>
      </c>
      <c r="B388" s="51" t="s">
        <v>400</v>
      </c>
      <c r="C388" s="52">
        <v>63</v>
      </c>
      <c r="D388" s="54">
        <v>45.069000000000003</v>
      </c>
      <c r="E388" s="54">
        <v>10.199999999999999</v>
      </c>
      <c r="F388" s="52">
        <v>3450799.97</v>
      </c>
      <c r="G388" s="52">
        <v>30629911.210000001</v>
      </c>
      <c r="H388" s="53">
        <v>4.73E-4</v>
      </c>
      <c r="I388" s="56">
        <v>613.64</v>
      </c>
    </row>
    <row r="389" spans="1:9" ht="12.75">
      <c r="A389" s="50">
        <v>94157</v>
      </c>
      <c r="B389" s="51" t="s">
        <v>401</v>
      </c>
      <c r="C389" s="52">
        <v>2</v>
      </c>
      <c r="D389" s="54">
        <v>36.709000000000003</v>
      </c>
      <c r="E389" s="54">
        <v>6</v>
      </c>
      <c r="F389" s="52">
        <v>104057.60000000001</v>
      </c>
      <c r="G389" s="52">
        <v>1186100.6000000001</v>
      </c>
      <c r="H389" s="53">
        <v>1.8320000000000001E-5</v>
      </c>
      <c r="I389" s="56">
        <v>25.27</v>
      </c>
    </row>
    <row r="390" spans="1:9" ht="12.75">
      <c r="A390" s="50">
        <v>94161</v>
      </c>
      <c r="B390" s="51" t="s">
        <v>402</v>
      </c>
      <c r="C390" s="52">
        <v>8</v>
      </c>
      <c r="D390" s="54">
        <v>48.125</v>
      </c>
      <c r="E390" s="54">
        <v>8.8539999999999992</v>
      </c>
      <c r="F390" s="52">
        <v>464417.01</v>
      </c>
      <c r="G390" s="52">
        <v>3400882.41</v>
      </c>
      <c r="H390" s="53">
        <v>5.2519999999999999E-5</v>
      </c>
      <c r="I390" s="56">
        <v>66.59</v>
      </c>
    </row>
    <row r="391" spans="1:9" ht="12.75">
      <c r="A391" s="50">
        <v>94168</v>
      </c>
      <c r="B391" s="51" t="s">
        <v>403</v>
      </c>
      <c r="C391" s="52">
        <v>10</v>
      </c>
      <c r="D391" s="54">
        <v>32.792000000000002</v>
      </c>
      <c r="E391" s="54">
        <v>5.9749999999999996</v>
      </c>
      <c r="F391" s="52">
        <v>506086.59</v>
      </c>
      <c r="G391" s="52">
        <v>5499114.1799999997</v>
      </c>
      <c r="H391" s="53">
        <v>8.4919999999999993E-5</v>
      </c>
      <c r="I391" s="56">
        <v>116.75</v>
      </c>
    </row>
    <row r="392" spans="1:9" ht="12.75">
      <c r="A392" s="50">
        <v>94171</v>
      </c>
      <c r="B392" s="51" t="s">
        <v>404</v>
      </c>
      <c r="C392" s="52">
        <v>7</v>
      </c>
      <c r="D392" s="54">
        <v>45.679000000000002</v>
      </c>
      <c r="E392" s="54">
        <v>11.976000000000001</v>
      </c>
      <c r="F392" s="52">
        <v>573607.71</v>
      </c>
      <c r="G392" s="52">
        <v>4571087.4000000004</v>
      </c>
      <c r="H392" s="53">
        <v>7.059E-5</v>
      </c>
      <c r="I392" s="56">
        <v>61.49</v>
      </c>
    </row>
    <row r="393" spans="1:9" ht="12.75">
      <c r="A393" s="50">
        <v>94172</v>
      </c>
      <c r="B393" s="51" t="s">
        <v>405</v>
      </c>
      <c r="C393" s="52">
        <v>38</v>
      </c>
      <c r="D393" s="54">
        <v>37.112000000000002</v>
      </c>
      <c r="E393" s="54">
        <v>9.1120000000000001</v>
      </c>
      <c r="F393" s="52">
        <v>2041573.43</v>
      </c>
      <c r="G393" s="52">
        <v>20406759.809999999</v>
      </c>
      <c r="H393" s="53">
        <v>3.1513E-4</v>
      </c>
      <c r="I393" s="56">
        <v>422.55</v>
      </c>
    </row>
    <row r="394" spans="1:9" ht="12.75">
      <c r="A394" s="50">
        <v>94201</v>
      </c>
      <c r="B394" s="51" t="s">
        <v>406</v>
      </c>
      <c r="C394" s="52">
        <v>509</v>
      </c>
      <c r="D394" s="54">
        <v>45.508000000000003</v>
      </c>
      <c r="E394" s="54">
        <v>10.304</v>
      </c>
      <c r="F394" s="52">
        <v>22526431.52</v>
      </c>
      <c r="G394" s="52">
        <v>181223268.59</v>
      </c>
      <c r="H394" s="53">
        <v>2.79854E-3</v>
      </c>
      <c r="I394" s="56">
        <v>4357.7700000000004</v>
      </c>
    </row>
    <row r="395" spans="1:9" ht="12.75">
      <c r="A395" s="50">
        <v>94204</v>
      </c>
      <c r="B395" s="51" t="s">
        <v>407</v>
      </c>
      <c r="C395" s="52">
        <v>7</v>
      </c>
      <c r="D395" s="54">
        <v>50.619</v>
      </c>
      <c r="E395" s="54">
        <v>4.9400000000000004</v>
      </c>
      <c r="F395" s="52">
        <v>325670</v>
      </c>
      <c r="G395" s="52">
        <v>2709883.35</v>
      </c>
      <c r="H395" s="53">
        <v>4.1850000000000001E-5</v>
      </c>
      <c r="I395" s="56">
        <v>59.81</v>
      </c>
    </row>
    <row r="396" spans="1:9" ht="12.75">
      <c r="A396" s="50">
        <v>94205</v>
      </c>
      <c r="B396" s="51" t="s">
        <v>408</v>
      </c>
      <c r="C396" s="52">
        <v>3</v>
      </c>
      <c r="D396" s="54">
        <v>60.917000000000002</v>
      </c>
      <c r="E396" s="54">
        <v>17.5</v>
      </c>
      <c r="F396" s="52">
        <v>214837</v>
      </c>
      <c r="G396" s="52">
        <v>763791.2</v>
      </c>
      <c r="H396" s="53">
        <v>1.1790000000000001E-5</v>
      </c>
      <c r="I396" s="56">
        <v>12.27</v>
      </c>
    </row>
    <row r="397" spans="1:9" ht="12.75">
      <c r="A397" s="50">
        <v>94209</v>
      </c>
      <c r="B397" s="51" t="s">
        <v>409</v>
      </c>
      <c r="C397" s="52">
        <v>47</v>
      </c>
      <c r="D397" s="54">
        <v>46.573</v>
      </c>
      <c r="E397" s="54">
        <v>13.977</v>
      </c>
      <c r="F397" s="52">
        <v>2667576.2999999998</v>
      </c>
      <c r="G397" s="52">
        <v>20031440.18</v>
      </c>
      <c r="H397" s="53">
        <v>3.0934000000000002E-4</v>
      </c>
      <c r="I397" s="56">
        <v>398.97</v>
      </c>
    </row>
    <row r="398" spans="1:9" ht="12.75">
      <c r="A398" s="50">
        <v>94211</v>
      </c>
      <c r="B398" s="51" t="s">
        <v>410</v>
      </c>
      <c r="C398" s="52">
        <v>20</v>
      </c>
      <c r="D398" s="54">
        <v>53.454000000000001</v>
      </c>
      <c r="E398" s="54">
        <v>7.3040000000000003</v>
      </c>
      <c r="F398" s="52">
        <v>834576.52</v>
      </c>
      <c r="G398" s="52">
        <v>5971647.0199999996</v>
      </c>
      <c r="H398" s="53">
        <v>9.2219999999999995E-5</v>
      </c>
      <c r="I398" s="56">
        <v>148.1</v>
      </c>
    </row>
    <row r="399" spans="1:9" ht="12.75">
      <c r="A399" s="50">
        <v>94221</v>
      </c>
      <c r="B399" s="51" t="s">
        <v>411</v>
      </c>
      <c r="C399" s="52">
        <v>147</v>
      </c>
      <c r="D399" s="54">
        <v>41.67</v>
      </c>
      <c r="E399" s="54">
        <v>9.7829999999999995</v>
      </c>
      <c r="F399" s="52">
        <v>6122005.3399999999</v>
      </c>
      <c r="G399" s="52">
        <v>53785715.770000003</v>
      </c>
      <c r="H399" s="53">
        <v>8.3058999999999997E-4</v>
      </c>
      <c r="I399" s="56">
        <v>1366.23</v>
      </c>
    </row>
    <row r="400" spans="1:9" ht="12.75">
      <c r="A400" s="50">
        <v>94231</v>
      </c>
      <c r="B400" s="51" t="s">
        <v>412</v>
      </c>
      <c r="C400" s="52">
        <v>30</v>
      </c>
      <c r="D400" s="54">
        <v>44.328000000000003</v>
      </c>
      <c r="E400" s="54">
        <v>9.2750000000000004</v>
      </c>
      <c r="F400" s="52">
        <v>1254423.28</v>
      </c>
      <c r="G400" s="52">
        <v>10682660.779999999</v>
      </c>
      <c r="H400" s="53">
        <v>1.6496999999999999E-4</v>
      </c>
      <c r="I400" s="56">
        <v>254.03</v>
      </c>
    </row>
    <row r="401" spans="1:9" ht="12.75">
      <c r="A401" s="50">
        <v>94241</v>
      </c>
      <c r="B401" s="51" t="s">
        <v>413</v>
      </c>
      <c r="C401" s="52">
        <v>26</v>
      </c>
      <c r="D401" s="54">
        <v>46.332999999999998</v>
      </c>
      <c r="E401" s="54">
        <v>4.7759999999999998</v>
      </c>
      <c r="F401" s="52">
        <v>970800.2</v>
      </c>
      <c r="G401" s="52">
        <v>8579215.4499999993</v>
      </c>
      <c r="H401" s="53">
        <v>1.3248000000000001E-4</v>
      </c>
      <c r="I401" s="56">
        <v>229.26</v>
      </c>
    </row>
    <row r="402" spans="1:9" ht="12.75">
      <c r="A402" s="50">
        <v>94251</v>
      </c>
      <c r="B402" s="51" t="s">
        <v>414</v>
      </c>
      <c r="C402" s="52">
        <v>4</v>
      </c>
      <c r="D402" s="54">
        <v>41.396000000000001</v>
      </c>
      <c r="E402" s="54">
        <v>8.5210000000000008</v>
      </c>
      <c r="F402" s="52">
        <v>167324.38</v>
      </c>
      <c r="G402" s="52">
        <v>1490322.33</v>
      </c>
      <c r="H402" s="53">
        <v>2.3010000000000002E-5</v>
      </c>
      <c r="I402" s="56">
        <v>37.94</v>
      </c>
    </row>
    <row r="403" spans="1:9" ht="12.75">
      <c r="A403" s="50">
        <v>94261</v>
      </c>
      <c r="B403" s="51" t="s">
        <v>415</v>
      </c>
      <c r="C403" s="52">
        <v>7</v>
      </c>
      <c r="D403" s="54">
        <v>50.024000000000001</v>
      </c>
      <c r="E403" s="54">
        <v>5.9640000000000004</v>
      </c>
      <c r="F403" s="52">
        <v>267927.03999999998</v>
      </c>
      <c r="G403" s="52">
        <v>2262938.15</v>
      </c>
      <c r="H403" s="53">
        <v>3.4950000000000002E-5</v>
      </c>
      <c r="I403" s="56">
        <v>58.23</v>
      </c>
    </row>
    <row r="404" spans="1:9" ht="12.75">
      <c r="A404" s="50">
        <v>94301</v>
      </c>
      <c r="B404" s="51" t="s">
        <v>416</v>
      </c>
      <c r="C404" s="52">
        <v>961</v>
      </c>
      <c r="D404" s="54">
        <v>43.054000000000002</v>
      </c>
      <c r="E404" s="54">
        <v>9.5730000000000004</v>
      </c>
      <c r="F404" s="52">
        <v>45404521.039999999</v>
      </c>
      <c r="G404" s="52">
        <v>384668706.76999998</v>
      </c>
      <c r="H404" s="53">
        <v>5.9402400000000003E-3</v>
      </c>
      <c r="I404" s="56">
        <v>8763.6200000000008</v>
      </c>
    </row>
    <row r="405" spans="1:9" ht="12.75">
      <c r="A405" s="50">
        <v>94311</v>
      </c>
      <c r="B405" s="51" t="s">
        <v>417</v>
      </c>
      <c r="C405" s="52">
        <v>124</v>
      </c>
      <c r="D405" s="54">
        <v>42.722000000000001</v>
      </c>
      <c r="E405" s="54">
        <v>8.7799999999999994</v>
      </c>
      <c r="F405" s="52">
        <v>5519190.5099999998</v>
      </c>
      <c r="G405" s="52">
        <v>49495477.18</v>
      </c>
      <c r="H405" s="53">
        <v>7.6433000000000002E-4</v>
      </c>
      <c r="I405" s="56">
        <v>1174.45</v>
      </c>
    </row>
    <row r="406" spans="1:9" ht="12.75">
      <c r="A406" s="50">
        <v>94313</v>
      </c>
      <c r="B406" s="51" t="s">
        <v>418</v>
      </c>
      <c r="C406" s="52">
        <v>4</v>
      </c>
      <c r="D406" s="54">
        <v>59.688000000000002</v>
      </c>
      <c r="E406" s="54">
        <v>3.8540000000000001</v>
      </c>
      <c r="F406" s="52">
        <v>173258.37</v>
      </c>
      <c r="G406" s="52">
        <v>1068656.58</v>
      </c>
      <c r="H406" s="53">
        <v>1.6500000000000001E-5</v>
      </c>
      <c r="I406" s="56">
        <v>24.06</v>
      </c>
    </row>
    <row r="407" spans="1:9" ht="12.75">
      <c r="A407" s="50">
        <v>94317</v>
      </c>
      <c r="B407" s="51" t="s">
        <v>419</v>
      </c>
      <c r="C407" s="52">
        <v>4</v>
      </c>
      <c r="D407" s="54">
        <v>54.271000000000001</v>
      </c>
      <c r="E407" s="54">
        <v>7.875</v>
      </c>
      <c r="F407" s="52">
        <v>191992</v>
      </c>
      <c r="G407" s="52">
        <v>1172815.73</v>
      </c>
      <c r="H407" s="53">
        <v>1.8110000000000001E-5</v>
      </c>
      <c r="I407" s="56">
        <v>27.08</v>
      </c>
    </row>
    <row r="408" spans="1:9" ht="12.75">
      <c r="A408" s="50">
        <v>94321</v>
      </c>
      <c r="B408" s="51" t="s">
        <v>420</v>
      </c>
      <c r="C408" s="52">
        <v>46</v>
      </c>
      <c r="D408" s="54">
        <v>41.493000000000002</v>
      </c>
      <c r="E408" s="54">
        <v>9.9870000000000001</v>
      </c>
      <c r="F408" s="52">
        <v>2708740.23</v>
      </c>
      <c r="G408" s="52">
        <v>22640346.960000001</v>
      </c>
      <c r="H408" s="53">
        <v>3.4961999999999998E-4</v>
      </c>
      <c r="I408" s="56">
        <v>432.35</v>
      </c>
    </row>
    <row r="409" spans="1:9" ht="12.75">
      <c r="A409" s="50">
        <v>94331</v>
      </c>
      <c r="B409" s="51" t="s">
        <v>421</v>
      </c>
      <c r="C409" s="52">
        <v>23</v>
      </c>
      <c r="D409" s="54">
        <v>40.546999999999997</v>
      </c>
      <c r="E409" s="54">
        <v>9.5790000000000006</v>
      </c>
      <c r="F409" s="52">
        <v>982633.07</v>
      </c>
      <c r="G409" s="52">
        <v>9424861.8200000003</v>
      </c>
      <c r="H409" s="53">
        <v>1.4553999999999999E-4</v>
      </c>
      <c r="I409" s="56">
        <v>224.22</v>
      </c>
    </row>
    <row r="410" spans="1:9" ht="12.75">
      <c r="A410" s="50">
        <v>94341</v>
      </c>
      <c r="B410" s="51" t="s">
        <v>422</v>
      </c>
      <c r="C410" s="52">
        <v>16</v>
      </c>
      <c r="D410" s="54">
        <v>42.973999999999997</v>
      </c>
      <c r="E410" s="54">
        <v>9.1300000000000008</v>
      </c>
      <c r="F410" s="52">
        <v>622605.04</v>
      </c>
      <c r="G410" s="52">
        <v>6041127.3799999999</v>
      </c>
      <c r="H410" s="53">
        <v>9.3289999999999996E-5</v>
      </c>
      <c r="I410" s="56">
        <v>161.27000000000001</v>
      </c>
    </row>
    <row r="411" spans="1:9" ht="12.75">
      <c r="A411" s="50">
        <v>94347</v>
      </c>
      <c r="B411" s="51" t="s">
        <v>423</v>
      </c>
      <c r="C411" s="52">
        <v>2</v>
      </c>
      <c r="D411" s="54">
        <v>37.584000000000003</v>
      </c>
      <c r="E411" s="54">
        <v>6.375</v>
      </c>
      <c r="F411" s="52">
        <v>111371.37</v>
      </c>
      <c r="G411" s="52">
        <v>1209025.0900000001</v>
      </c>
      <c r="H411" s="53">
        <v>1.8669999999999999E-5</v>
      </c>
      <c r="I411" s="56">
        <v>24.02</v>
      </c>
    </row>
    <row r="412" spans="1:9" ht="12.75">
      <c r="A412" s="50">
        <v>94351</v>
      </c>
      <c r="B412" s="51" t="s">
        <v>424</v>
      </c>
      <c r="C412" s="52">
        <v>42</v>
      </c>
      <c r="D412" s="54">
        <v>43.531999999999996</v>
      </c>
      <c r="E412" s="54">
        <v>8.6590000000000007</v>
      </c>
      <c r="F412" s="52">
        <v>2110316.02</v>
      </c>
      <c r="G412" s="52">
        <v>18586808.140000001</v>
      </c>
      <c r="H412" s="53">
        <v>2.8703000000000002E-4</v>
      </c>
      <c r="I412" s="56">
        <v>397.69</v>
      </c>
    </row>
    <row r="413" spans="1:9" ht="12.75">
      <c r="A413" s="50">
        <v>94401</v>
      </c>
      <c r="B413" s="51" t="s">
        <v>936</v>
      </c>
      <c r="C413" s="52">
        <v>558</v>
      </c>
      <c r="D413" s="54">
        <v>43.787999999999997</v>
      </c>
      <c r="E413" s="54">
        <v>8.0370000000000008</v>
      </c>
      <c r="F413" s="52">
        <v>26985642.920000002</v>
      </c>
      <c r="G413" s="52">
        <v>237896912.47</v>
      </c>
      <c r="H413" s="53">
        <v>3.6737200000000001E-3</v>
      </c>
      <c r="I413" s="56">
        <v>5066.09</v>
      </c>
    </row>
    <row r="414" spans="1:9" ht="12.75">
      <c r="A414" s="50">
        <v>94403</v>
      </c>
      <c r="B414" s="51" t="s">
        <v>945</v>
      </c>
      <c r="C414" s="52">
        <v>6</v>
      </c>
      <c r="D414" s="54">
        <v>46.195</v>
      </c>
      <c r="E414" s="54">
        <v>5.3890000000000002</v>
      </c>
      <c r="F414" s="52">
        <v>349315.59</v>
      </c>
      <c r="G414" s="52">
        <v>2841257.09</v>
      </c>
      <c r="H414" s="53">
        <v>4.388E-5</v>
      </c>
      <c r="I414" s="56">
        <v>51.34</v>
      </c>
    </row>
    <row r="415" spans="1:9" ht="12.75">
      <c r="A415" s="50">
        <v>94408</v>
      </c>
      <c r="B415" s="51" t="s">
        <v>427</v>
      </c>
      <c r="C415" s="52">
        <v>10</v>
      </c>
      <c r="D415" s="54">
        <v>46.216999999999999</v>
      </c>
      <c r="E415" s="54">
        <v>6.008</v>
      </c>
      <c r="F415" s="52">
        <v>456092.7</v>
      </c>
      <c r="G415" s="52">
        <v>4130523.02</v>
      </c>
      <c r="H415" s="53">
        <v>6.3789999999999997E-5</v>
      </c>
      <c r="I415" s="56">
        <v>92.17</v>
      </c>
    </row>
    <row r="416" spans="1:9" ht="12.75">
      <c r="A416" s="50">
        <v>94411</v>
      </c>
      <c r="B416" s="51" t="s">
        <v>428</v>
      </c>
      <c r="C416" s="52">
        <v>192</v>
      </c>
      <c r="D416" s="54">
        <v>42.332000000000001</v>
      </c>
      <c r="E416" s="54">
        <v>9.5039999999999996</v>
      </c>
      <c r="F416" s="52">
        <v>8575626.5500000007</v>
      </c>
      <c r="G416" s="52">
        <v>73413887.150000006</v>
      </c>
      <c r="H416" s="53">
        <v>1.1336899999999999E-3</v>
      </c>
      <c r="I416" s="56">
        <v>1742.28</v>
      </c>
    </row>
    <row r="417" spans="1:9" ht="12.75">
      <c r="A417" s="50">
        <v>94412</v>
      </c>
      <c r="B417" s="51" t="s">
        <v>429</v>
      </c>
      <c r="C417" s="52">
        <v>6</v>
      </c>
      <c r="D417" s="54">
        <v>49.542000000000002</v>
      </c>
      <c r="E417" s="54">
        <v>2.5139999999999998</v>
      </c>
      <c r="F417" s="52">
        <v>205736.38</v>
      </c>
      <c r="G417" s="52">
        <v>1879755.24</v>
      </c>
      <c r="H417" s="53">
        <v>2.9030000000000002E-5</v>
      </c>
      <c r="I417" s="56">
        <v>47.94</v>
      </c>
    </row>
    <row r="418" spans="1:9" ht="12.75">
      <c r="A418" s="50">
        <v>94415</v>
      </c>
      <c r="B418" s="51" t="s">
        <v>1029</v>
      </c>
      <c r="C418" s="52">
        <v>3</v>
      </c>
      <c r="D418" s="54">
        <v>39.305999999999997</v>
      </c>
      <c r="E418" s="54">
        <v>0.5</v>
      </c>
      <c r="F418" s="52">
        <v>77597.98</v>
      </c>
      <c r="G418" s="52">
        <v>1505591.21</v>
      </c>
      <c r="H418" s="53">
        <v>2.3249999999999999E-5</v>
      </c>
      <c r="I418" s="56">
        <v>29.71</v>
      </c>
    </row>
    <row r="419" spans="1:9" ht="12.75">
      <c r="A419" s="50">
        <v>94417</v>
      </c>
      <c r="B419" s="51" t="s">
        <v>1030</v>
      </c>
      <c r="C419" s="52">
        <v>5</v>
      </c>
      <c r="D419" s="54">
        <v>48.05</v>
      </c>
      <c r="E419" s="54">
        <v>11.382999999999999</v>
      </c>
      <c r="F419" s="52">
        <v>440351</v>
      </c>
      <c r="G419" s="52">
        <v>2897560.81</v>
      </c>
      <c r="H419" s="53">
        <v>4.4749999999999997E-5</v>
      </c>
      <c r="I419" s="56">
        <v>36.08</v>
      </c>
    </row>
    <row r="420" spans="1:9" ht="12.75">
      <c r="A420" s="50">
        <v>94421</v>
      </c>
      <c r="B420" s="51" t="s">
        <v>430</v>
      </c>
      <c r="C420" s="52">
        <v>25</v>
      </c>
      <c r="D420" s="54">
        <v>41.517000000000003</v>
      </c>
      <c r="E420" s="54">
        <v>10.183</v>
      </c>
      <c r="F420" s="52">
        <v>1286381.56</v>
      </c>
      <c r="G420" s="52">
        <v>10706282.83</v>
      </c>
      <c r="H420" s="53">
        <v>1.6532999999999999E-4</v>
      </c>
      <c r="I420" s="56">
        <v>237.91</v>
      </c>
    </row>
    <row r="421" spans="1:9" ht="12.75">
      <c r="A421" s="50">
        <v>94427</v>
      </c>
      <c r="B421" s="51" t="s">
        <v>431</v>
      </c>
      <c r="C421" s="52">
        <v>10</v>
      </c>
      <c r="D421" s="54">
        <v>53.091999999999999</v>
      </c>
      <c r="E421" s="54">
        <v>6.617</v>
      </c>
      <c r="F421" s="52">
        <v>284699.24</v>
      </c>
      <c r="G421" s="52">
        <v>1916919.88</v>
      </c>
      <c r="H421" s="53">
        <v>2.9600000000000001E-5</v>
      </c>
      <c r="I421" s="56">
        <v>69.38</v>
      </c>
    </row>
    <row r="422" spans="1:9" ht="12.75">
      <c r="A422" s="50">
        <v>94428</v>
      </c>
      <c r="B422" s="51" t="s">
        <v>432</v>
      </c>
      <c r="C422" s="52">
        <v>9</v>
      </c>
      <c r="D422" s="54">
        <v>46.713000000000001</v>
      </c>
      <c r="E422" s="54">
        <v>13.685</v>
      </c>
      <c r="F422" s="52">
        <v>510775.55</v>
      </c>
      <c r="G422" s="52">
        <v>4400807.74</v>
      </c>
      <c r="H422" s="53">
        <v>6.7960000000000007E-5</v>
      </c>
      <c r="I422" s="56">
        <v>86.65</v>
      </c>
    </row>
    <row r="423" spans="1:9" ht="12.75">
      <c r="A423" s="50">
        <v>94431</v>
      </c>
      <c r="B423" s="51" t="s">
        <v>433</v>
      </c>
      <c r="C423" s="52">
        <v>66</v>
      </c>
      <c r="D423" s="54">
        <v>39.027000000000001</v>
      </c>
      <c r="E423" s="54">
        <v>7.6050000000000004</v>
      </c>
      <c r="F423" s="52">
        <v>2771874.49</v>
      </c>
      <c r="G423" s="52">
        <v>26147594.219999999</v>
      </c>
      <c r="H423" s="53">
        <v>4.0378000000000001E-4</v>
      </c>
      <c r="I423" s="56">
        <v>646.57000000000005</v>
      </c>
    </row>
    <row r="424" spans="1:9" ht="12.75">
      <c r="A424" s="50">
        <v>94437</v>
      </c>
      <c r="B424" s="51" t="s">
        <v>434</v>
      </c>
      <c r="C424" s="52">
        <v>4</v>
      </c>
      <c r="D424" s="54">
        <v>63.707999999999998</v>
      </c>
      <c r="E424" s="54">
        <v>12.375</v>
      </c>
      <c r="F424" s="52">
        <v>135930.1</v>
      </c>
      <c r="G424" s="52">
        <v>778494.34</v>
      </c>
      <c r="H424" s="53">
        <v>1.202E-5</v>
      </c>
      <c r="I424" s="56">
        <v>22.16</v>
      </c>
    </row>
    <row r="425" spans="1:9" ht="12.75">
      <c r="A425" s="50">
        <v>94501</v>
      </c>
      <c r="B425" s="51" t="s">
        <v>967</v>
      </c>
      <c r="C425" s="52">
        <v>817</v>
      </c>
      <c r="D425" s="54">
        <v>43.591000000000001</v>
      </c>
      <c r="E425" s="54">
        <v>9.5749999999999993</v>
      </c>
      <c r="F425" s="52">
        <v>45480842.270000003</v>
      </c>
      <c r="G425" s="52">
        <v>385203325.80000001</v>
      </c>
      <c r="H425" s="53">
        <v>5.9484999999999998E-3</v>
      </c>
      <c r="I425" s="56">
        <v>7445.4</v>
      </c>
    </row>
    <row r="426" spans="1:9" ht="12.75">
      <c r="A426" s="50">
        <v>94511</v>
      </c>
      <c r="B426" s="51" t="s">
        <v>436</v>
      </c>
      <c r="C426" s="52">
        <v>307</v>
      </c>
      <c r="D426" s="54">
        <v>38.988</v>
      </c>
      <c r="E426" s="54">
        <v>8.0830000000000002</v>
      </c>
      <c r="F426" s="52">
        <v>17085021.32</v>
      </c>
      <c r="G426" s="52">
        <v>158195565.94999999</v>
      </c>
      <c r="H426" s="53">
        <v>2.4429299999999998E-3</v>
      </c>
      <c r="I426" s="56">
        <v>3056.96</v>
      </c>
    </row>
    <row r="427" spans="1:9" ht="12.75">
      <c r="A427" s="50">
        <v>94517</v>
      </c>
      <c r="B427" s="51" t="s">
        <v>437</v>
      </c>
      <c r="C427" s="52">
        <v>16</v>
      </c>
      <c r="D427" s="54">
        <v>56.317999999999998</v>
      </c>
      <c r="E427" s="54">
        <v>7.3179999999999996</v>
      </c>
      <c r="F427" s="52">
        <v>743644.05</v>
      </c>
      <c r="G427" s="52">
        <v>4878688.84</v>
      </c>
      <c r="H427" s="53">
        <v>7.5339999999999994E-5</v>
      </c>
      <c r="I427" s="56">
        <v>107.21</v>
      </c>
    </row>
    <row r="428" spans="1:9" ht="12.75">
      <c r="A428" s="50">
        <v>94521</v>
      </c>
      <c r="B428" s="51" t="s">
        <v>438</v>
      </c>
      <c r="C428" s="52">
        <v>19</v>
      </c>
      <c r="D428" s="54">
        <v>39.807000000000002</v>
      </c>
      <c r="E428" s="54">
        <v>9.1489999999999991</v>
      </c>
      <c r="F428" s="52">
        <v>999635.49</v>
      </c>
      <c r="G428" s="52">
        <v>9555836.0500000007</v>
      </c>
      <c r="H428" s="53">
        <v>1.4757E-4</v>
      </c>
      <c r="I428" s="56">
        <v>199.63</v>
      </c>
    </row>
    <row r="429" spans="1:9" ht="12.75">
      <c r="A429" s="50">
        <v>94527</v>
      </c>
      <c r="B429" s="51" t="s">
        <v>439</v>
      </c>
      <c r="C429" s="52">
        <v>1</v>
      </c>
      <c r="D429" s="54">
        <v>54.5</v>
      </c>
      <c r="E429" s="54">
        <v>6.4169999999999998</v>
      </c>
      <c r="F429" s="52">
        <v>54132</v>
      </c>
      <c r="G429" s="52">
        <v>440041.95</v>
      </c>
      <c r="H429" s="53">
        <v>6.8000000000000001E-6</v>
      </c>
      <c r="I429" s="56">
        <v>8.4</v>
      </c>
    </row>
    <row r="430" spans="1:9" ht="12.75">
      <c r="A430" s="50">
        <v>94531</v>
      </c>
      <c r="B430" s="51" t="s">
        <v>440</v>
      </c>
      <c r="C430" s="52">
        <v>4</v>
      </c>
      <c r="D430" s="54">
        <v>53.978999999999999</v>
      </c>
      <c r="E430" s="54">
        <v>9.8330000000000002</v>
      </c>
      <c r="F430" s="52">
        <v>288066.58</v>
      </c>
      <c r="G430" s="52">
        <v>1775279.1</v>
      </c>
      <c r="H430" s="53">
        <v>2.741E-5</v>
      </c>
      <c r="I430" s="56">
        <v>27.09</v>
      </c>
    </row>
    <row r="431" spans="1:9" ht="12.75">
      <c r="A431" s="50">
        <v>94532</v>
      </c>
      <c r="B431" s="51" t="s">
        <v>441</v>
      </c>
      <c r="C431" s="52">
        <v>18</v>
      </c>
      <c r="D431" s="54">
        <v>39.963000000000001</v>
      </c>
      <c r="E431" s="54">
        <v>9.8190000000000008</v>
      </c>
      <c r="F431" s="52">
        <v>1037564.44</v>
      </c>
      <c r="G431" s="52">
        <v>9032456.5800000001</v>
      </c>
      <c r="H431" s="53">
        <v>1.3948000000000001E-4</v>
      </c>
      <c r="I431" s="56">
        <v>177.87</v>
      </c>
    </row>
    <row r="432" spans="1:9" ht="12.75">
      <c r="A432" s="50">
        <v>94537</v>
      </c>
      <c r="B432" s="51" t="s">
        <v>1031</v>
      </c>
      <c r="C432" s="52">
        <v>2</v>
      </c>
      <c r="D432" s="54">
        <v>45</v>
      </c>
      <c r="E432" s="54">
        <v>1.042</v>
      </c>
      <c r="F432" s="52">
        <v>57095.07</v>
      </c>
      <c r="G432" s="52">
        <v>572073.55000000005</v>
      </c>
      <c r="H432" s="53">
        <v>8.8300000000000002E-6</v>
      </c>
      <c r="I432" s="56">
        <v>15.2</v>
      </c>
    </row>
    <row r="433" spans="1:9" ht="12.75">
      <c r="A433" s="50">
        <v>94541</v>
      </c>
      <c r="B433" s="51" t="s">
        <v>442</v>
      </c>
      <c r="C433" s="52">
        <v>36</v>
      </c>
      <c r="D433" s="54">
        <v>42.402999999999999</v>
      </c>
      <c r="E433" s="54">
        <v>8.8360000000000003</v>
      </c>
      <c r="F433" s="52">
        <v>1857900.83</v>
      </c>
      <c r="G433" s="52">
        <v>15962403.82</v>
      </c>
      <c r="H433" s="53">
        <v>2.4649999999999997E-4</v>
      </c>
      <c r="I433" s="56">
        <v>329.77</v>
      </c>
    </row>
    <row r="434" spans="1:9" ht="12.75">
      <c r="A434" s="50">
        <v>94547</v>
      </c>
      <c r="B434" s="51" t="s">
        <v>443</v>
      </c>
      <c r="C434" s="52">
        <v>3</v>
      </c>
      <c r="D434" s="54">
        <v>66</v>
      </c>
      <c r="E434" s="54">
        <v>15.944000000000001</v>
      </c>
      <c r="F434" s="52">
        <v>135876.59</v>
      </c>
      <c r="G434" s="52">
        <v>424698.34</v>
      </c>
      <c r="H434" s="53">
        <v>6.5599999999999999E-6</v>
      </c>
      <c r="I434" s="56">
        <v>10.29</v>
      </c>
    </row>
    <row r="435" spans="1:9" ht="12.75">
      <c r="A435" s="50">
        <v>94551</v>
      </c>
      <c r="B435" s="51" t="s">
        <v>444</v>
      </c>
      <c r="C435" s="52">
        <v>10</v>
      </c>
      <c r="D435" s="54">
        <v>51.133000000000003</v>
      </c>
      <c r="E435" s="54">
        <v>9.6419999999999995</v>
      </c>
      <c r="F435" s="52">
        <v>571063.99</v>
      </c>
      <c r="G435" s="52">
        <v>4623091.6900000004</v>
      </c>
      <c r="H435" s="53">
        <v>7.1390000000000006E-5</v>
      </c>
      <c r="I435" s="56">
        <v>80.72</v>
      </c>
    </row>
    <row r="436" spans="1:9" ht="12.75">
      <c r="A436" s="50">
        <v>94601</v>
      </c>
      <c r="B436" s="51" t="s">
        <v>445</v>
      </c>
      <c r="C436" s="52">
        <v>180</v>
      </c>
      <c r="D436" s="54">
        <v>44.177999999999997</v>
      </c>
      <c r="E436" s="54">
        <v>7.9770000000000003</v>
      </c>
      <c r="F436" s="52">
        <v>6476964.2199999997</v>
      </c>
      <c r="G436" s="52">
        <v>55073201.359999999</v>
      </c>
      <c r="H436" s="53">
        <v>8.5046999999999998E-4</v>
      </c>
      <c r="I436" s="56">
        <v>1561.5</v>
      </c>
    </row>
    <row r="437" spans="1:9" ht="12.75">
      <c r="A437" s="50">
        <v>94604</v>
      </c>
      <c r="B437" s="51" t="s">
        <v>446</v>
      </c>
      <c r="C437" s="52">
        <v>6</v>
      </c>
      <c r="D437" s="54">
        <v>52.625</v>
      </c>
      <c r="E437" s="54">
        <v>15.583</v>
      </c>
      <c r="F437" s="52">
        <v>219345.48</v>
      </c>
      <c r="G437" s="52">
        <v>1390137.57</v>
      </c>
      <c r="H437" s="53">
        <v>2.1469999999999999E-5</v>
      </c>
      <c r="I437" s="56">
        <v>45.12</v>
      </c>
    </row>
    <row r="438" spans="1:9" ht="12.75">
      <c r="A438" s="50">
        <v>94611</v>
      </c>
      <c r="B438" s="51" t="s">
        <v>448</v>
      </c>
      <c r="C438" s="52">
        <v>52</v>
      </c>
      <c r="D438" s="54">
        <v>42.82</v>
      </c>
      <c r="E438" s="54">
        <v>9.4860000000000007</v>
      </c>
      <c r="F438" s="52">
        <v>2399949.66</v>
      </c>
      <c r="G438" s="52">
        <v>20492310.75</v>
      </c>
      <c r="H438" s="53">
        <v>3.1645000000000002E-4</v>
      </c>
      <c r="I438" s="56">
        <v>464.4</v>
      </c>
    </row>
    <row r="439" spans="1:9" ht="12.75">
      <c r="A439" s="50">
        <v>94621</v>
      </c>
      <c r="B439" s="51" t="s">
        <v>449</v>
      </c>
      <c r="C439" s="52">
        <v>13</v>
      </c>
      <c r="D439" s="54">
        <v>48.454999999999998</v>
      </c>
      <c r="E439" s="54">
        <v>15.737</v>
      </c>
      <c r="F439" s="52">
        <v>578552.46</v>
      </c>
      <c r="G439" s="52">
        <v>4004782.78</v>
      </c>
      <c r="H439" s="53">
        <v>6.1840000000000004E-5</v>
      </c>
      <c r="I439" s="56">
        <v>96.32</v>
      </c>
    </row>
    <row r="440" spans="1:9" ht="12.75">
      <c r="A440" s="50">
        <v>94631</v>
      </c>
      <c r="B440" s="51" t="s">
        <v>450</v>
      </c>
      <c r="C440" s="52">
        <v>8</v>
      </c>
      <c r="D440" s="54">
        <v>45.146000000000001</v>
      </c>
      <c r="E440" s="54">
        <v>5.7709999999999999</v>
      </c>
      <c r="F440" s="52">
        <v>294133.86</v>
      </c>
      <c r="G440" s="52">
        <v>2470952.04</v>
      </c>
      <c r="H440" s="53">
        <v>3.8160000000000001E-5</v>
      </c>
      <c r="I440" s="56">
        <v>70.64</v>
      </c>
    </row>
    <row r="441" spans="1:9" ht="12.75">
      <c r="A441" s="50">
        <v>94641</v>
      </c>
      <c r="B441" s="51" t="s">
        <v>451</v>
      </c>
      <c r="C441" s="52">
        <v>3</v>
      </c>
      <c r="D441" s="54">
        <v>39.889000000000003</v>
      </c>
      <c r="E441" s="54">
        <v>4.5</v>
      </c>
      <c r="F441" s="52">
        <v>98896.2</v>
      </c>
      <c r="G441" s="52">
        <v>912467.87</v>
      </c>
      <c r="H441" s="53">
        <v>1.4090000000000001E-5</v>
      </c>
      <c r="I441" s="56">
        <v>26.79</v>
      </c>
    </row>
    <row r="442" spans="1:9" ht="12.75">
      <c r="A442" s="50">
        <v>94701</v>
      </c>
      <c r="B442" s="51" t="s">
        <v>452</v>
      </c>
      <c r="C442" s="52">
        <v>411</v>
      </c>
      <c r="D442" s="54">
        <v>45.496000000000002</v>
      </c>
      <c r="E442" s="54">
        <v>8.5389999999999997</v>
      </c>
      <c r="F442" s="52">
        <v>18292626.449999999</v>
      </c>
      <c r="G442" s="52">
        <v>157834261.72</v>
      </c>
      <c r="H442" s="53">
        <v>2.43735E-3</v>
      </c>
      <c r="I442" s="56">
        <v>3688.14</v>
      </c>
    </row>
    <row r="443" spans="1:9" ht="12.75">
      <c r="A443" s="50">
        <v>94704</v>
      </c>
      <c r="B443" s="51" t="s">
        <v>453</v>
      </c>
      <c r="C443" s="52">
        <v>3</v>
      </c>
      <c r="D443" s="54">
        <v>56.944000000000003</v>
      </c>
      <c r="E443" s="54">
        <v>6.3890000000000002</v>
      </c>
      <c r="F443" s="52">
        <v>173692.29</v>
      </c>
      <c r="G443" s="52">
        <v>990739.84</v>
      </c>
      <c r="H443" s="53">
        <v>1.5299999999999999E-5</v>
      </c>
      <c r="I443" s="56">
        <v>17.510000000000002</v>
      </c>
    </row>
    <row r="444" spans="1:9" ht="12.75">
      <c r="A444" s="50">
        <v>94711</v>
      </c>
      <c r="B444" s="51" t="s">
        <v>454</v>
      </c>
      <c r="C444" s="52">
        <v>54</v>
      </c>
      <c r="D444" s="54">
        <v>45.945</v>
      </c>
      <c r="E444" s="54">
        <v>11.571</v>
      </c>
      <c r="F444" s="52">
        <v>2813634.36</v>
      </c>
      <c r="G444" s="52">
        <v>22834796.91</v>
      </c>
      <c r="H444" s="53">
        <v>3.5262999999999999E-4</v>
      </c>
      <c r="I444" s="56">
        <v>472.82</v>
      </c>
    </row>
    <row r="445" spans="1:9" ht="12.75">
      <c r="A445" s="50">
        <v>94801</v>
      </c>
      <c r="B445" s="51" t="s">
        <v>455</v>
      </c>
      <c r="C445" s="52">
        <v>110</v>
      </c>
      <c r="D445" s="54">
        <v>46.57</v>
      </c>
      <c r="E445" s="54">
        <v>9.5239999999999991</v>
      </c>
      <c r="F445" s="52">
        <v>5125418.49</v>
      </c>
      <c r="G445" s="52">
        <v>41089091.210000001</v>
      </c>
      <c r="H445" s="53">
        <v>6.3451999999999996E-4</v>
      </c>
      <c r="I445" s="56">
        <v>934.16</v>
      </c>
    </row>
    <row r="446" spans="1:9" ht="12.75">
      <c r="A446" s="50">
        <v>94804</v>
      </c>
      <c r="B446" s="51" t="s">
        <v>456</v>
      </c>
      <c r="C446" s="52">
        <v>1</v>
      </c>
      <c r="D446" s="54">
        <v>65.082999999999998</v>
      </c>
      <c r="E446" s="54">
        <v>9.5</v>
      </c>
      <c r="F446" s="52">
        <v>44271.81</v>
      </c>
      <c r="G446" s="52">
        <v>148502.73000000001</v>
      </c>
      <c r="H446" s="53">
        <v>2.2900000000000001E-6</v>
      </c>
      <c r="I446" s="56">
        <v>3.45</v>
      </c>
    </row>
    <row r="447" spans="1:9" ht="12.75">
      <c r="A447" s="50">
        <v>94812</v>
      </c>
      <c r="B447" s="51" t="s">
        <v>457</v>
      </c>
      <c r="C447" s="52">
        <v>5</v>
      </c>
      <c r="D447" s="54">
        <v>51.616999999999997</v>
      </c>
      <c r="E447" s="54">
        <v>26.6</v>
      </c>
      <c r="F447" s="52">
        <v>251666.85</v>
      </c>
      <c r="G447" s="52">
        <v>1387624.44</v>
      </c>
      <c r="H447" s="53">
        <v>2.143E-5</v>
      </c>
      <c r="I447" s="56">
        <v>36.74</v>
      </c>
    </row>
    <row r="448" spans="1:9" ht="12.75">
      <c r="A448" s="50">
        <v>94901</v>
      </c>
      <c r="B448" s="51" t="s">
        <v>458</v>
      </c>
      <c r="C448" s="52">
        <v>1048</v>
      </c>
      <c r="D448" s="54">
        <v>43.109000000000002</v>
      </c>
      <c r="E448" s="54">
        <v>9.4969999999999999</v>
      </c>
      <c r="F448" s="52">
        <v>55056179.880000003</v>
      </c>
      <c r="G448" s="52">
        <v>465795793.5</v>
      </c>
      <c r="H448" s="53">
        <v>7.1930500000000003E-3</v>
      </c>
      <c r="I448" s="56">
        <v>9517.69</v>
      </c>
    </row>
    <row r="449" spans="1:9" ht="12.75">
      <c r="A449" s="50">
        <v>94908</v>
      </c>
      <c r="B449" s="51" t="s">
        <v>968</v>
      </c>
      <c r="C449" s="52">
        <v>5</v>
      </c>
      <c r="D449" s="54">
        <v>45.05</v>
      </c>
      <c r="E449" s="54">
        <v>5.5830000000000002</v>
      </c>
      <c r="F449" s="52">
        <v>369387.6</v>
      </c>
      <c r="G449" s="52">
        <v>3909420.37</v>
      </c>
      <c r="H449" s="53">
        <v>6.037E-5</v>
      </c>
      <c r="I449" s="56">
        <v>46.19</v>
      </c>
    </row>
    <row r="450" spans="1:9" ht="12.75">
      <c r="A450" s="50">
        <v>94911</v>
      </c>
      <c r="B450" s="51" t="s">
        <v>460</v>
      </c>
      <c r="C450" s="52">
        <v>411</v>
      </c>
      <c r="D450" s="54">
        <v>41.417000000000002</v>
      </c>
      <c r="E450" s="54">
        <v>9.7140000000000004</v>
      </c>
      <c r="F450" s="52">
        <v>21890117.43</v>
      </c>
      <c r="G450" s="52">
        <v>191132472.28</v>
      </c>
      <c r="H450" s="53">
        <v>2.9515600000000002E-3</v>
      </c>
      <c r="I450" s="56">
        <v>3858.02</v>
      </c>
    </row>
    <row r="451" spans="1:9" ht="12.75">
      <c r="A451" s="50">
        <v>94917</v>
      </c>
      <c r="B451" s="51" t="s">
        <v>461</v>
      </c>
      <c r="C451" s="52">
        <v>8</v>
      </c>
      <c r="D451" s="54">
        <v>58.938000000000002</v>
      </c>
      <c r="E451" s="54">
        <v>7.6459999999999999</v>
      </c>
      <c r="F451" s="52">
        <v>375827.68</v>
      </c>
      <c r="G451" s="52">
        <v>2073290.28</v>
      </c>
      <c r="H451" s="53">
        <v>3.2020000000000002E-5</v>
      </c>
      <c r="I451" s="56">
        <v>44.72</v>
      </c>
    </row>
    <row r="452" spans="1:9" ht="12.75">
      <c r="A452" s="50">
        <v>94921</v>
      </c>
      <c r="B452" s="51" t="s">
        <v>462</v>
      </c>
      <c r="C452" s="52">
        <v>503</v>
      </c>
      <c r="D452" s="54">
        <v>42.475000000000001</v>
      </c>
      <c r="E452" s="54">
        <v>9.7240000000000002</v>
      </c>
      <c r="F452" s="52">
        <v>28305676.23</v>
      </c>
      <c r="G452" s="52">
        <v>254439942.56</v>
      </c>
      <c r="H452" s="53">
        <v>3.9291899999999999E-3</v>
      </c>
      <c r="I452" s="56">
        <v>4866.62</v>
      </c>
    </row>
    <row r="453" spans="1:9" ht="12.75">
      <c r="A453" s="50">
        <v>94923</v>
      </c>
      <c r="B453" s="51" t="s">
        <v>463</v>
      </c>
      <c r="C453" s="52">
        <v>5</v>
      </c>
      <c r="D453" s="54">
        <v>40.067</v>
      </c>
      <c r="E453" s="54">
        <v>9.65</v>
      </c>
      <c r="F453" s="52">
        <v>244844.71</v>
      </c>
      <c r="G453" s="52">
        <v>2009563.43</v>
      </c>
      <c r="H453" s="53">
        <v>3.1029999999999999E-5</v>
      </c>
      <c r="I453" s="56">
        <v>45.99</v>
      </c>
    </row>
    <row r="454" spans="1:9" ht="12.75">
      <c r="A454" s="50">
        <v>94927</v>
      </c>
      <c r="B454" s="51" t="s">
        <v>464</v>
      </c>
      <c r="C454" s="52">
        <v>6</v>
      </c>
      <c r="D454" s="54">
        <v>55.277999999999999</v>
      </c>
      <c r="E454" s="54">
        <v>9.0419999999999998</v>
      </c>
      <c r="F454" s="52">
        <v>361993.38</v>
      </c>
      <c r="G454" s="52">
        <v>1800642.87</v>
      </c>
      <c r="H454" s="53">
        <v>2.781E-5</v>
      </c>
      <c r="I454" s="56">
        <v>32.049999999999997</v>
      </c>
    </row>
    <row r="455" spans="1:9" ht="12.75">
      <c r="A455" s="50">
        <v>94931</v>
      </c>
      <c r="B455" s="51" t="s">
        <v>465</v>
      </c>
      <c r="C455" s="52">
        <v>40</v>
      </c>
      <c r="D455" s="54">
        <v>41.780999999999999</v>
      </c>
      <c r="E455" s="54">
        <v>8.7870000000000008</v>
      </c>
      <c r="F455" s="52">
        <v>2126039.0299999998</v>
      </c>
      <c r="G455" s="52">
        <v>19732107.02</v>
      </c>
      <c r="H455" s="53">
        <v>3.0470999999999997E-4</v>
      </c>
      <c r="I455" s="56">
        <v>378.94</v>
      </c>
    </row>
    <row r="456" spans="1:9" ht="12.75">
      <c r="A456" s="50">
        <v>94937</v>
      </c>
      <c r="B456" s="51" t="s">
        <v>956</v>
      </c>
      <c r="C456" s="52">
        <v>1</v>
      </c>
      <c r="D456" s="54">
        <v>52.25</v>
      </c>
      <c r="E456" s="54">
        <v>5</v>
      </c>
      <c r="F456" s="52">
        <v>55250.13</v>
      </c>
      <c r="G456" s="52">
        <v>522847.7</v>
      </c>
      <c r="H456" s="53">
        <v>8.0700000000000007E-6</v>
      </c>
      <c r="I456" s="56">
        <v>9.82</v>
      </c>
    </row>
    <row r="457" spans="1:9" ht="12.75">
      <c r="A457" s="50">
        <v>94947</v>
      </c>
      <c r="B457" s="51" t="s">
        <v>957</v>
      </c>
      <c r="C457" s="52">
        <v>2</v>
      </c>
      <c r="D457" s="54">
        <v>51.125</v>
      </c>
      <c r="E457" s="54">
        <v>2.8330000000000002</v>
      </c>
      <c r="F457" s="52">
        <v>92131.34</v>
      </c>
      <c r="G457" s="52">
        <v>609487.78</v>
      </c>
      <c r="H457" s="53">
        <v>9.4099999999999997E-6</v>
      </c>
      <c r="I457" s="56">
        <v>13.99</v>
      </c>
    </row>
    <row r="458" spans="1:9" ht="12.75">
      <c r="A458" s="50">
        <v>95001</v>
      </c>
      <c r="B458" s="51" t="s">
        <v>467</v>
      </c>
      <c r="C458" s="52">
        <v>415</v>
      </c>
      <c r="D458" s="54">
        <v>44.631999999999998</v>
      </c>
      <c r="E458" s="54">
        <v>9.8529999999999998</v>
      </c>
      <c r="F458" s="52">
        <v>20156551.48</v>
      </c>
      <c r="G458" s="52">
        <v>157888661.27000001</v>
      </c>
      <c r="H458" s="53">
        <v>2.4381899999999998E-3</v>
      </c>
      <c r="I458" s="56">
        <v>3536.72</v>
      </c>
    </row>
    <row r="459" spans="1:9" ht="12.75">
      <c r="A459" s="50">
        <v>95002</v>
      </c>
      <c r="B459" s="51" t="s">
        <v>468</v>
      </c>
      <c r="C459" s="52">
        <v>30</v>
      </c>
      <c r="D459" s="54">
        <v>47.857999999999997</v>
      </c>
      <c r="E459" s="54">
        <v>12.218999999999999</v>
      </c>
      <c r="F459" s="52">
        <v>1579079.81</v>
      </c>
      <c r="G459" s="52">
        <v>10704023.01</v>
      </c>
      <c r="H459" s="53">
        <v>1.6530000000000001E-4</v>
      </c>
      <c r="I459" s="56">
        <v>219.05</v>
      </c>
    </row>
    <row r="460" spans="1:9" ht="12.75">
      <c r="A460" s="50">
        <v>95005</v>
      </c>
      <c r="B460" s="51" t="s">
        <v>469</v>
      </c>
      <c r="C460" s="52">
        <v>58</v>
      </c>
      <c r="D460" s="54">
        <v>47.107999999999997</v>
      </c>
      <c r="E460" s="54">
        <v>8.4710000000000001</v>
      </c>
      <c r="F460" s="52">
        <v>1541608.95</v>
      </c>
      <c r="G460" s="52">
        <v>12020481.539999999</v>
      </c>
      <c r="H460" s="53">
        <v>1.8563E-4</v>
      </c>
      <c r="I460" s="56">
        <v>474.81</v>
      </c>
    </row>
    <row r="461" spans="1:9" ht="12.75">
      <c r="A461" s="50">
        <v>95008</v>
      </c>
      <c r="B461" s="51" t="s">
        <v>919</v>
      </c>
      <c r="C461" s="52">
        <v>21</v>
      </c>
      <c r="D461" s="54">
        <v>47.070999999999998</v>
      </c>
      <c r="E461" s="54">
        <v>9.4009999999999998</v>
      </c>
      <c r="F461" s="52">
        <v>1144749.1399999999</v>
      </c>
      <c r="G461" s="52">
        <v>9001022.7899999991</v>
      </c>
      <c r="H461" s="53">
        <v>1.3899999999999999E-4</v>
      </c>
      <c r="I461" s="56">
        <v>165.82</v>
      </c>
    </row>
    <row r="462" spans="1:9" ht="12.75">
      <c r="A462" s="50">
        <v>95009</v>
      </c>
      <c r="B462" s="51" t="s">
        <v>946</v>
      </c>
      <c r="C462" s="52">
        <v>915</v>
      </c>
      <c r="D462" s="54">
        <v>46.179000000000002</v>
      </c>
      <c r="E462" s="54">
        <v>5.0199999999999996</v>
      </c>
      <c r="F462" s="52">
        <v>60482114.759999998</v>
      </c>
      <c r="G462" s="52">
        <v>547827902.58000004</v>
      </c>
      <c r="H462" s="53">
        <v>8.4598299999999998E-3</v>
      </c>
      <c r="I462" s="56">
        <v>8183.5</v>
      </c>
    </row>
    <row r="463" spans="1:9" ht="12.75">
      <c r="A463" s="50">
        <v>95010</v>
      </c>
      <c r="B463" s="51" t="s">
        <v>958</v>
      </c>
      <c r="C463" s="52">
        <v>2</v>
      </c>
      <c r="D463" s="54">
        <v>32.25</v>
      </c>
      <c r="E463" s="54">
        <v>4.5</v>
      </c>
      <c r="F463" s="52">
        <v>154056.35</v>
      </c>
      <c r="G463" s="52">
        <v>1753613.68</v>
      </c>
      <c r="H463" s="53">
        <v>2.7080000000000002E-5</v>
      </c>
      <c r="I463" s="56">
        <v>23.95</v>
      </c>
    </row>
    <row r="464" spans="1:9" ht="12.75">
      <c r="A464" s="50">
        <v>95011</v>
      </c>
      <c r="B464" s="51" t="s">
        <v>472</v>
      </c>
      <c r="C464" s="52">
        <v>34</v>
      </c>
      <c r="D464" s="54">
        <v>35.926000000000002</v>
      </c>
      <c r="E464" s="54">
        <v>6.3849999999999998</v>
      </c>
      <c r="F464" s="52">
        <v>1577702.44</v>
      </c>
      <c r="G464" s="52">
        <v>16197336.779999999</v>
      </c>
      <c r="H464" s="53">
        <v>2.5012999999999999E-4</v>
      </c>
      <c r="I464" s="56">
        <v>350.35</v>
      </c>
    </row>
    <row r="465" spans="1:9" ht="12.75">
      <c r="A465" s="50">
        <v>95017</v>
      </c>
      <c r="B465" s="51" t="s">
        <v>473</v>
      </c>
      <c r="C465" s="52">
        <v>6</v>
      </c>
      <c r="D465" s="54">
        <v>44.457999999999998</v>
      </c>
      <c r="E465" s="54">
        <v>5.5970000000000004</v>
      </c>
      <c r="F465" s="52">
        <v>251149.37</v>
      </c>
      <c r="G465" s="52">
        <v>2417608.54</v>
      </c>
      <c r="H465" s="53">
        <v>3.7329999999999997E-5</v>
      </c>
      <c r="I465" s="56">
        <v>61.76</v>
      </c>
    </row>
    <row r="466" spans="1:9" ht="12.75">
      <c r="A466" s="50">
        <v>95101</v>
      </c>
      <c r="B466" s="51" t="s">
        <v>474</v>
      </c>
      <c r="C466" s="52">
        <v>1269</v>
      </c>
      <c r="D466" s="54">
        <v>42.374000000000002</v>
      </c>
      <c r="E466" s="54">
        <v>9.077</v>
      </c>
      <c r="F466" s="52">
        <v>74011351.120000005</v>
      </c>
      <c r="G466" s="52">
        <v>653236218.45000005</v>
      </c>
      <c r="H466" s="53">
        <v>1.008759E-2</v>
      </c>
      <c r="I466" s="56">
        <v>11892.68</v>
      </c>
    </row>
    <row r="467" spans="1:9" ht="12.75">
      <c r="A467" s="50">
        <v>95103</v>
      </c>
      <c r="B467" s="51" t="s">
        <v>475</v>
      </c>
      <c r="C467" s="52">
        <v>7</v>
      </c>
      <c r="D467" s="54">
        <v>46.012</v>
      </c>
      <c r="E467" s="54">
        <v>9.31</v>
      </c>
      <c r="F467" s="52">
        <v>303453.92</v>
      </c>
      <c r="G467" s="52">
        <v>2487812.86</v>
      </c>
      <c r="H467" s="53">
        <v>3.8420000000000001E-5</v>
      </c>
      <c r="I467" s="56">
        <v>62.92</v>
      </c>
    </row>
    <row r="468" spans="1:9" ht="12.75">
      <c r="A468" s="50">
        <v>95104</v>
      </c>
      <c r="B468" s="51" t="s">
        <v>476</v>
      </c>
      <c r="C468" s="52">
        <v>36</v>
      </c>
      <c r="D468" s="54">
        <v>55.131999999999998</v>
      </c>
      <c r="E468" s="54">
        <v>5.4169999999999998</v>
      </c>
      <c r="F468" s="52">
        <v>1511497.41</v>
      </c>
      <c r="G468" s="52">
        <v>10229470.66</v>
      </c>
      <c r="H468" s="53">
        <v>1.5797000000000001E-4</v>
      </c>
      <c r="I468" s="56">
        <v>248.62</v>
      </c>
    </row>
    <row r="469" spans="1:9" ht="12.75">
      <c r="A469" s="50">
        <v>95105</v>
      </c>
      <c r="B469" s="51" t="s">
        <v>477</v>
      </c>
      <c r="C469" s="52">
        <v>9</v>
      </c>
      <c r="D469" s="54">
        <v>38.064999999999998</v>
      </c>
      <c r="E469" s="54">
        <v>5.6109999999999998</v>
      </c>
      <c r="F469" s="52">
        <v>391619.5</v>
      </c>
      <c r="G469" s="52">
        <v>4008231.87</v>
      </c>
      <c r="H469" s="53">
        <v>6.19E-5</v>
      </c>
      <c r="I469" s="56">
        <v>94.71</v>
      </c>
    </row>
    <row r="470" spans="1:9" ht="12.75">
      <c r="A470" s="50">
        <v>95106</v>
      </c>
      <c r="B470" s="51" t="s">
        <v>478</v>
      </c>
      <c r="C470" s="52">
        <v>4</v>
      </c>
      <c r="D470" s="54">
        <v>55.688000000000002</v>
      </c>
      <c r="E470" s="54">
        <v>8.1669999999999998</v>
      </c>
      <c r="F470" s="52">
        <v>279869.11</v>
      </c>
      <c r="G470" s="52">
        <v>1929276.04</v>
      </c>
      <c r="H470" s="53">
        <v>2.9790000000000001E-5</v>
      </c>
      <c r="I470" s="56">
        <v>27.41</v>
      </c>
    </row>
    <row r="471" spans="1:9" ht="12.75">
      <c r="A471" s="50">
        <v>95110</v>
      </c>
      <c r="B471" s="51" t="s">
        <v>479</v>
      </c>
      <c r="C471" s="52">
        <v>205</v>
      </c>
      <c r="D471" s="54">
        <v>53.216000000000001</v>
      </c>
      <c r="E471" s="54">
        <v>18.050999999999998</v>
      </c>
      <c r="F471" s="52">
        <v>19807042.510000002</v>
      </c>
      <c r="G471" s="52">
        <v>128085763.40000001</v>
      </c>
      <c r="H471" s="53">
        <v>1.97796E-3</v>
      </c>
      <c r="I471" s="56">
        <v>1447.94</v>
      </c>
    </row>
    <row r="472" spans="1:9" ht="12.75">
      <c r="A472" s="50">
        <v>95111</v>
      </c>
      <c r="B472" s="51" t="s">
        <v>480</v>
      </c>
      <c r="C472" s="52">
        <v>142</v>
      </c>
      <c r="D472" s="54">
        <v>43.006999999999998</v>
      </c>
      <c r="E472" s="54">
        <v>11.340999999999999</v>
      </c>
      <c r="F472" s="52">
        <v>7327200.7699999996</v>
      </c>
      <c r="G472" s="52">
        <v>59786413.439999998</v>
      </c>
      <c r="H472" s="53">
        <v>9.2325000000000003E-4</v>
      </c>
      <c r="I472" s="56">
        <v>1274.31</v>
      </c>
    </row>
    <row r="473" spans="1:9" ht="12.75">
      <c r="A473" s="50">
        <v>95113</v>
      </c>
      <c r="B473" s="51" t="s">
        <v>481</v>
      </c>
      <c r="C473" s="52">
        <v>7</v>
      </c>
      <c r="D473" s="54">
        <v>48.786000000000001</v>
      </c>
      <c r="E473" s="54">
        <v>11.393000000000001</v>
      </c>
      <c r="F473" s="52">
        <v>439657.5</v>
      </c>
      <c r="G473" s="52">
        <v>3271064.62</v>
      </c>
      <c r="H473" s="53">
        <v>5.0510000000000003E-5</v>
      </c>
      <c r="I473" s="56">
        <v>57.46</v>
      </c>
    </row>
    <row r="474" spans="1:9" ht="12.75">
      <c r="A474" s="50">
        <v>95121</v>
      </c>
      <c r="B474" s="51" t="s">
        <v>482</v>
      </c>
      <c r="C474" s="52">
        <v>75</v>
      </c>
      <c r="D474" s="54">
        <v>38.78</v>
      </c>
      <c r="E474" s="54">
        <v>7.343</v>
      </c>
      <c r="F474" s="52">
        <v>3228901.45</v>
      </c>
      <c r="G474" s="52">
        <v>31250504.48</v>
      </c>
      <c r="H474" s="53">
        <v>4.8259000000000003E-4</v>
      </c>
      <c r="I474" s="56">
        <v>715.98</v>
      </c>
    </row>
    <row r="475" spans="1:9" ht="12.75">
      <c r="A475" s="50">
        <v>95122</v>
      </c>
      <c r="B475" s="51" t="s">
        <v>483</v>
      </c>
      <c r="C475" s="52">
        <v>4</v>
      </c>
      <c r="D475" s="54">
        <v>58.042000000000002</v>
      </c>
      <c r="E475" s="54">
        <v>7.5830000000000002</v>
      </c>
      <c r="F475" s="52">
        <v>161501.26</v>
      </c>
      <c r="G475" s="52">
        <v>901077.05</v>
      </c>
      <c r="H475" s="53">
        <v>1.3910000000000001E-5</v>
      </c>
      <c r="I475" s="56">
        <v>21.73</v>
      </c>
    </row>
    <row r="476" spans="1:9" ht="12.75">
      <c r="A476" s="50">
        <v>95123</v>
      </c>
      <c r="B476" s="51" t="s">
        <v>484</v>
      </c>
      <c r="C476" s="52">
        <v>7</v>
      </c>
      <c r="D476" s="54">
        <v>44.844999999999999</v>
      </c>
      <c r="E476" s="54">
        <v>8.5239999999999991</v>
      </c>
      <c r="F476" s="52">
        <v>368916.1</v>
      </c>
      <c r="G476" s="52">
        <v>3415866.87</v>
      </c>
      <c r="H476" s="53">
        <v>5.2750000000000001E-5</v>
      </c>
      <c r="I476" s="56">
        <v>70.31</v>
      </c>
    </row>
    <row r="477" spans="1:9" ht="12.75">
      <c r="A477" s="50">
        <v>95131</v>
      </c>
      <c r="B477" s="51" t="s">
        <v>485</v>
      </c>
      <c r="C477" s="52">
        <v>264</v>
      </c>
      <c r="D477" s="54">
        <v>40.456000000000003</v>
      </c>
      <c r="E477" s="54">
        <v>8.4019999999999992</v>
      </c>
      <c r="F477" s="52">
        <v>15288493.48</v>
      </c>
      <c r="G477" s="52">
        <v>142100195.33000001</v>
      </c>
      <c r="H477" s="53">
        <v>2.1943800000000001E-3</v>
      </c>
      <c r="I477" s="56">
        <v>2650.16</v>
      </c>
    </row>
    <row r="478" spans="1:9" ht="12.75">
      <c r="A478" s="50">
        <v>95141</v>
      </c>
      <c r="B478" s="51" t="s">
        <v>486</v>
      </c>
      <c r="C478" s="52">
        <v>66</v>
      </c>
      <c r="D478" s="54">
        <v>37.524999999999999</v>
      </c>
      <c r="E478" s="54">
        <v>7.0209999999999999</v>
      </c>
      <c r="F478" s="52">
        <v>3131801.1</v>
      </c>
      <c r="G478" s="52">
        <v>32334567.5</v>
      </c>
      <c r="H478" s="53">
        <v>4.9932999999999998E-4</v>
      </c>
      <c r="I478" s="56">
        <v>680.9</v>
      </c>
    </row>
    <row r="479" spans="1:9" ht="12.75">
      <c r="A479" s="50">
        <v>95151</v>
      </c>
      <c r="B479" s="51" t="s">
        <v>487</v>
      </c>
      <c r="C479" s="52">
        <v>17</v>
      </c>
      <c r="D479" s="54">
        <v>39.24</v>
      </c>
      <c r="E479" s="54">
        <v>8.1229999999999993</v>
      </c>
      <c r="F479" s="52">
        <v>752433.25</v>
      </c>
      <c r="G479" s="52">
        <v>7551362.71</v>
      </c>
      <c r="H479" s="53">
        <v>1.1661E-4</v>
      </c>
      <c r="I479" s="56">
        <v>184.27</v>
      </c>
    </row>
    <row r="480" spans="1:9" ht="12.75">
      <c r="A480" s="50">
        <v>95161</v>
      </c>
      <c r="B480" s="51" t="s">
        <v>488</v>
      </c>
      <c r="C480" s="52">
        <v>11</v>
      </c>
      <c r="D480" s="54">
        <v>45.704000000000001</v>
      </c>
      <c r="E480" s="54">
        <v>14.22</v>
      </c>
      <c r="F480" s="52">
        <v>513238.98</v>
      </c>
      <c r="G480" s="52">
        <v>3987271.13</v>
      </c>
      <c r="H480" s="53">
        <v>6.1569999999999995E-5</v>
      </c>
      <c r="I480" s="56">
        <v>100.19</v>
      </c>
    </row>
    <row r="481" spans="1:9" ht="12.75">
      <c r="A481" s="50">
        <v>95171</v>
      </c>
      <c r="B481" s="51" t="s">
        <v>489</v>
      </c>
      <c r="C481" s="52">
        <v>10</v>
      </c>
      <c r="D481" s="54">
        <v>41.957999999999998</v>
      </c>
      <c r="E481" s="54">
        <v>9.9499999999999993</v>
      </c>
      <c r="F481" s="52">
        <v>494811.91</v>
      </c>
      <c r="G481" s="52">
        <v>4423306.0199999996</v>
      </c>
      <c r="H481" s="53">
        <v>6.8310000000000002E-5</v>
      </c>
      <c r="I481" s="56">
        <v>99.19</v>
      </c>
    </row>
    <row r="482" spans="1:9" ht="12.75">
      <c r="A482" s="50">
        <v>95181</v>
      </c>
      <c r="B482" s="51" t="s">
        <v>490</v>
      </c>
      <c r="C482" s="52">
        <v>12</v>
      </c>
      <c r="D482" s="54">
        <v>37.764000000000003</v>
      </c>
      <c r="E482" s="54">
        <v>9.4789999999999992</v>
      </c>
      <c r="F482" s="52">
        <v>554802.64</v>
      </c>
      <c r="G482" s="52">
        <v>5131433.47</v>
      </c>
      <c r="H482" s="53">
        <v>7.9239999999999993E-5</v>
      </c>
      <c r="I482" s="56">
        <v>119.2</v>
      </c>
    </row>
    <row r="483" spans="1:9" ht="12.75">
      <c r="A483" s="50">
        <v>95191</v>
      </c>
      <c r="B483" s="51" t="s">
        <v>491</v>
      </c>
      <c r="C483" s="52">
        <v>20</v>
      </c>
      <c r="D483" s="54">
        <v>41.9</v>
      </c>
      <c r="E483" s="54">
        <v>6.1829999999999998</v>
      </c>
      <c r="F483" s="52">
        <v>847584.49</v>
      </c>
      <c r="G483" s="52">
        <v>8451111.4399999995</v>
      </c>
      <c r="H483" s="53">
        <v>1.3051E-4</v>
      </c>
      <c r="I483" s="56">
        <v>196.61</v>
      </c>
    </row>
    <row r="484" spans="1:9" ht="12.75">
      <c r="A484" s="50">
        <v>95201</v>
      </c>
      <c r="B484" s="51" t="s">
        <v>492</v>
      </c>
      <c r="C484" s="52">
        <v>109</v>
      </c>
      <c r="D484" s="54">
        <v>44.180999999999997</v>
      </c>
      <c r="E484" s="54">
        <v>8.8550000000000004</v>
      </c>
      <c r="F484" s="52">
        <v>4473743.33</v>
      </c>
      <c r="G484" s="52">
        <v>40838139.469999999</v>
      </c>
      <c r="H484" s="53">
        <v>6.3064000000000002E-4</v>
      </c>
      <c r="I484" s="56">
        <v>1019.92</v>
      </c>
    </row>
    <row r="485" spans="1:9" ht="12.75">
      <c r="A485" s="50">
        <v>95204</v>
      </c>
      <c r="B485" s="51" t="s">
        <v>493</v>
      </c>
      <c r="C485" s="52">
        <v>2</v>
      </c>
      <c r="D485" s="54">
        <v>63.709000000000003</v>
      </c>
      <c r="E485" s="54">
        <v>2.125</v>
      </c>
      <c r="F485" s="52">
        <v>35454.21</v>
      </c>
      <c r="G485" s="52">
        <v>183004.94</v>
      </c>
      <c r="H485" s="53">
        <v>2.83E-6</v>
      </c>
      <c r="I485" s="56">
        <v>10.01</v>
      </c>
    </row>
    <row r="486" spans="1:9" ht="12.75">
      <c r="A486" s="50">
        <v>95205</v>
      </c>
      <c r="B486" s="51" t="s">
        <v>494</v>
      </c>
      <c r="C486" s="52">
        <v>2</v>
      </c>
      <c r="D486" s="54">
        <v>34.334000000000003</v>
      </c>
      <c r="E486" s="54">
        <v>1</v>
      </c>
      <c r="F486" s="52">
        <v>30801.68</v>
      </c>
      <c r="G486" s="52">
        <v>287637.11</v>
      </c>
      <c r="H486" s="53">
        <v>4.4399999999999998E-6</v>
      </c>
      <c r="I486" s="56">
        <v>19.16</v>
      </c>
    </row>
    <row r="487" spans="1:9" ht="12.75">
      <c r="A487" s="50">
        <v>95211</v>
      </c>
      <c r="B487" s="51" t="s">
        <v>495</v>
      </c>
      <c r="C487" s="52">
        <v>1</v>
      </c>
      <c r="D487" s="54">
        <v>68.917000000000002</v>
      </c>
      <c r="E487" s="54">
        <v>6.4169999999999998</v>
      </c>
      <c r="F487" s="52">
        <v>23983.5</v>
      </c>
      <c r="G487" s="52">
        <v>95326.28</v>
      </c>
      <c r="H487" s="53">
        <v>1.4699999999999999E-6</v>
      </c>
      <c r="I487" s="56">
        <v>3.99</v>
      </c>
    </row>
    <row r="488" spans="1:9" ht="12.75">
      <c r="A488" s="50">
        <v>95221</v>
      </c>
      <c r="B488" s="51" t="s">
        <v>496</v>
      </c>
      <c r="C488" s="52">
        <v>6</v>
      </c>
      <c r="D488" s="54">
        <v>45.695</v>
      </c>
      <c r="E488" s="54">
        <v>4.7080000000000002</v>
      </c>
      <c r="F488" s="52">
        <v>203838.52</v>
      </c>
      <c r="G488" s="52">
        <v>2105088.0299999998</v>
      </c>
      <c r="H488" s="53">
        <v>3.2509999999999999E-5</v>
      </c>
      <c r="I488" s="56">
        <v>53.24</v>
      </c>
    </row>
    <row r="489" spans="1:9" ht="12.75">
      <c r="A489" s="50">
        <v>95301</v>
      </c>
      <c r="B489" s="51" t="s">
        <v>497</v>
      </c>
      <c r="C489" s="52">
        <v>417</v>
      </c>
      <c r="D489" s="54">
        <v>45.292999999999999</v>
      </c>
      <c r="E489" s="54">
        <v>8.6999999999999993</v>
      </c>
      <c r="F489" s="52">
        <v>18077216.129999999</v>
      </c>
      <c r="G489" s="52">
        <v>153208017.90000001</v>
      </c>
      <c r="H489" s="53">
        <v>2.3659100000000001E-3</v>
      </c>
      <c r="I489" s="56">
        <v>3614.34</v>
      </c>
    </row>
    <row r="490" spans="1:9" ht="12.75">
      <c r="A490" s="50">
        <v>95311</v>
      </c>
      <c r="B490" s="51" t="s">
        <v>498</v>
      </c>
      <c r="C490" s="52">
        <v>329</v>
      </c>
      <c r="D490" s="54">
        <v>44.344000000000001</v>
      </c>
      <c r="E490" s="54">
        <v>13.39</v>
      </c>
      <c r="F490" s="52">
        <v>18843188.280000001</v>
      </c>
      <c r="G490" s="52">
        <v>144360415.74000001</v>
      </c>
      <c r="H490" s="53">
        <v>2.2292800000000002E-3</v>
      </c>
      <c r="I490" s="56">
        <v>2841.38</v>
      </c>
    </row>
    <row r="491" spans="1:9" ht="12.75">
      <c r="A491" s="50">
        <v>95317</v>
      </c>
      <c r="B491" s="51" t="s">
        <v>499</v>
      </c>
      <c r="C491" s="52">
        <v>10</v>
      </c>
      <c r="D491" s="54">
        <v>63.482999999999997</v>
      </c>
      <c r="E491" s="54">
        <v>10.717000000000001</v>
      </c>
      <c r="F491" s="52">
        <v>532267.26</v>
      </c>
      <c r="G491" s="52">
        <v>2718392.3</v>
      </c>
      <c r="H491" s="53">
        <v>4.1980000000000001E-5</v>
      </c>
      <c r="I491" s="56">
        <v>46.81</v>
      </c>
    </row>
    <row r="492" spans="1:9" ht="12.75">
      <c r="A492" s="50">
        <v>95321</v>
      </c>
      <c r="B492" s="51" t="s">
        <v>500</v>
      </c>
      <c r="C492" s="52">
        <v>9</v>
      </c>
      <c r="D492" s="54">
        <v>45.194000000000003</v>
      </c>
      <c r="E492" s="54">
        <v>9.2309999999999999</v>
      </c>
      <c r="F492" s="52">
        <v>424156.14</v>
      </c>
      <c r="G492" s="52">
        <v>3602323.35</v>
      </c>
      <c r="H492" s="53">
        <v>5.5630000000000001E-5</v>
      </c>
      <c r="I492" s="56">
        <v>80.66</v>
      </c>
    </row>
    <row r="493" spans="1:9" ht="12.75">
      <c r="A493" s="50">
        <v>95401</v>
      </c>
      <c r="B493" s="51" t="s">
        <v>501</v>
      </c>
      <c r="C493" s="52">
        <v>389</v>
      </c>
      <c r="D493" s="54">
        <v>43.945999999999998</v>
      </c>
      <c r="E493" s="54">
        <v>8.9459999999999997</v>
      </c>
      <c r="F493" s="52">
        <v>16461184.08</v>
      </c>
      <c r="G493" s="52">
        <v>142523975.75</v>
      </c>
      <c r="H493" s="53">
        <v>2.2009299999999998E-3</v>
      </c>
      <c r="I493" s="56">
        <v>3415.13</v>
      </c>
    </row>
    <row r="494" spans="1:9" ht="12.75">
      <c r="A494" s="50">
        <v>95404</v>
      </c>
      <c r="B494" s="51" t="s">
        <v>502</v>
      </c>
      <c r="C494" s="52">
        <v>8</v>
      </c>
      <c r="D494" s="54">
        <v>46.459000000000003</v>
      </c>
      <c r="E494" s="54">
        <v>6.6980000000000004</v>
      </c>
      <c r="F494" s="52">
        <v>321752.31</v>
      </c>
      <c r="G494" s="52">
        <v>2840917.03</v>
      </c>
      <c r="H494" s="53">
        <v>4.3869999999999998E-5</v>
      </c>
      <c r="I494" s="56">
        <v>66.73</v>
      </c>
    </row>
    <row r="495" spans="1:9" ht="12.75">
      <c r="A495" s="50">
        <v>95405</v>
      </c>
      <c r="B495" s="51" t="s">
        <v>503</v>
      </c>
      <c r="C495" s="52">
        <v>5</v>
      </c>
      <c r="D495" s="54">
        <v>45.8</v>
      </c>
      <c r="E495" s="54">
        <v>6.1669999999999998</v>
      </c>
      <c r="F495" s="52">
        <v>254651.4</v>
      </c>
      <c r="G495" s="52">
        <v>2828580.96</v>
      </c>
      <c r="H495" s="53">
        <v>4.3680000000000002E-5</v>
      </c>
      <c r="I495" s="56">
        <v>52.41</v>
      </c>
    </row>
    <row r="496" spans="1:9" ht="12.75">
      <c r="A496" s="50">
        <v>95411</v>
      </c>
      <c r="B496" s="51" t="s">
        <v>504</v>
      </c>
      <c r="C496" s="52">
        <v>313</v>
      </c>
      <c r="D496" s="54">
        <v>41.734999999999999</v>
      </c>
      <c r="E496" s="54">
        <v>9.3699999999999992</v>
      </c>
      <c r="F496" s="52">
        <v>14215126.09</v>
      </c>
      <c r="G496" s="52">
        <v>125637539.18000001</v>
      </c>
      <c r="H496" s="53">
        <v>1.94016E-3</v>
      </c>
      <c r="I496" s="56">
        <v>2826.66</v>
      </c>
    </row>
    <row r="497" spans="1:9" ht="12.75">
      <c r="A497" s="50">
        <v>95413</v>
      </c>
      <c r="B497" s="51" t="s">
        <v>505</v>
      </c>
      <c r="C497" s="52">
        <v>43</v>
      </c>
      <c r="D497" s="54">
        <v>47.3</v>
      </c>
      <c r="E497" s="54">
        <v>8.25</v>
      </c>
      <c r="F497" s="52">
        <v>1910562.71</v>
      </c>
      <c r="G497" s="52">
        <v>15511642.609999999</v>
      </c>
      <c r="H497" s="53">
        <v>2.3954E-4</v>
      </c>
      <c r="I497" s="56">
        <v>394.66</v>
      </c>
    </row>
    <row r="498" spans="1:9" ht="12.75">
      <c r="A498" s="50">
        <v>95415</v>
      </c>
      <c r="B498" s="51" t="s">
        <v>506</v>
      </c>
      <c r="C498" s="52">
        <v>14</v>
      </c>
      <c r="D498" s="54">
        <v>40.119</v>
      </c>
      <c r="E498" s="54">
        <v>10.077</v>
      </c>
      <c r="F498" s="52">
        <v>448968.93</v>
      </c>
      <c r="G498" s="52">
        <v>3935109.22</v>
      </c>
      <c r="H498" s="53">
        <v>6.0770000000000003E-5</v>
      </c>
      <c r="I498" s="56">
        <v>125.67</v>
      </c>
    </row>
    <row r="499" spans="1:9" ht="12.75">
      <c r="A499" s="50">
        <v>95421</v>
      </c>
      <c r="B499" s="51" t="s">
        <v>507</v>
      </c>
      <c r="C499" s="52">
        <v>6</v>
      </c>
      <c r="D499" s="54">
        <v>46.207999999999998</v>
      </c>
      <c r="E499" s="54">
        <v>13.778</v>
      </c>
      <c r="F499" s="52">
        <v>242789.25</v>
      </c>
      <c r="G499" s="52">
        <v>2084742.4</v>
      </c>
      <c r="H499" s="53">
        <v>3.2190000000000002E-5</v>
      </c>
      <c r="I499" s="56">
        <v>53.74</v>
      </c>
    </row>
    <row r="500" spans="1:9" ht="12.75">
      <c r="A500" s="50">
        <v>95431</v>
      </c>
      <c r="B500" s="51" t="s">
        <v>508</v>
      </c>
      <c r="C500" s="52">
        <v>17</v>
      </c>
      <c r="D500" s="54">
        <v>42.680999999999997</v>
      </c>
      <c r="E500" s="54">
        <v>10.083</v>
      </c>
      <c r="F500" s="52">
        <v>974159.32</v>
      </c>
      <c r="G500" s="52">
        <v>7602431.75</v>
      </c>
      <c r="H500" s="53">
        <v>1.1739999999999999E-4</v>
      </c>
      <c r="I500" s="56">
        <v>153.69</v>
      </c>
    </row>
    <row r="501" spans="1:9" ht="12.75">
      <c r="A501" s="50">
        <v>95501</v>
      </c>
      <c r="B501" s="51" t="s">
        <v>509</v>
      </c>
      <c r="C501" s="52">
        <v>847</v>
      </c>
      <c r="D501" s="54">
        <v>43.366999999999997</v>
      </c>
      <c r="E501" s="54">
        <v>8.8580000000000005</v>
      </c>
      <c r="F501" s="52">
        <v>42067071.259999998</v>
      </c>
      <c r="G501" s="52">
        <v>366756823.97000003</v>
      </c>
      <c r="H501" s="53">
        <v>5.6636400000000002E-3</v>
      </c>
      <c r="I501" s="56">
        <v>7773.19</v>
      </c>
    </row>
    <row r="502" spans="1:9" ht="12.75">
      <c r="A502" s="50">
        <v>95504</v>
      </c>
      <c r="B502" s="51" t="s">
        <v>510</v>
      </c>
      <c r="C502" s="52">
        <v>5</v>
      </c>
      <c r="D502" s="54">
        <v>50.45</v>
      </c>
      <c r="E502" s="54">
        <v>6.0170000000000003</v>
      </c>
      <c r="F502" s="52">
        <v>250718.42</v>
      </c>
      <c r="G502" s="52">
        <v>2001159.39</v>
      </c>
      <c r="H502" s="53">
        <v>3.0899999999999999E-5</v>
      </c>
      <c r="I502" s="56">
        <v>38.86</v>
      </c>
    </row>
    <row r="503" spans="1:9" ht="12.75">
      <c r="A503" s="50">
        <v>95511</v>
      </c>
      <c r="B503" s="51" t="s">
        <v>511</v>
      </c>
      <c r="C503" s="52">
        <v>159</v>
      </c>
      <c r="D503" s="54">
        <v>40.588999999999999</v>
      </c>
      <c r="E503" s="54">
        <v>11.131</v>
      </c>
      <c r="F503" s="52">
        <v>8439039.3300000001</v>
      </c>
      <c r="G503" s="52">
        <v>71406121.930000007</v>
      </c>
      <c r="H503" s="53">
        <v>1.1026899999999999E-3</v>
      </c>
      <c r="I503" s="56">
        <v>1474.76</v>
      </c>
    </row>
    <row r="504" spans="1:9" ht="12.75">
      <c r="A504" s="50">
        <v>95513</v>
      </c>
      <c r="B504" s="51" t="s">
        <v>512</v>
      </c>
      <c r="C504" s="52">
        <v>8</v>
      </c>
      <c r="D504" s="54">
        <v>56.865000000000002</v>
      </c>
      <c r="E504" s="54">
        <v>12.167</v>
      </c>
      <c r="F504" s="52">
        <v>464027.03</v>
      </c>
      <c r="G504" s="52">
        <v>3068048.32</v>
      </c>
      <c r="H504" s="53">
        <v>4.7379999999999997E-5</v>
      </c>
      <c r="I504" s="56">
        <v>55.84</v>
      </c>
    </row>
    <row r="505" spans="1:9" ht="12.75">
      <c r="A505" s="50">
        <v>95517</v>
      </c>
      <c r="B505" s="51" t="s">
        <v>513</v>
      </c>
      <c r="C505" s="52">
        <v>5</v>
      </c>
      <c r="D505" s="54">
        <v>59.317</v>
      </c>
      <c r="E505" s="54">
        <v>4.8499999999999996</v>
      </c>
      <c r="F505" s="52">
        <v>189266</v>
      </c>
      <c r="G505" s="52">
        <v>1172932.45</v>
      </c>
      <c r="H505" s="53">
        <v>1.8110000000000001E-5</v>
      </c>
      <c r="I505" s="56">
        <v>30.06</v>
      </c>
    </row>
    <row r="506" spans="1:9" ht="12.75">
      <c r="A506" s="50">
        <v>95601</v>
      </c>
      <c r="B506" s="51" t="s">
        <v>514</v>
      </c>
      <c r="C506" s="52">
        <v>381</v>
      </c>
      <c r="D506" s="54">
        <v>44.223999999999997</v>
      </c>
      <c r="E506" s="54">
        <v>10.173999999999999</v>
      </c>
      <c r="F506" s="52">
        <v>19055453.050000001</v>
      </c>
      <c r="G506" s="52">
        <v>155277155.88</v>
      </c>
      <c r="H506" s="53">
        <v>2.3978699999999999E-3</v>
      </c>
      <c r="I506" s="56">
        <v>3300.82</v>
      </c>
    </row>
    <row r="507" spans="1:9" ht="12.75">
      <c r="A507" s="50">
        <v>95611</v>
      </c>
      <c r="B507" s="51" t="s">
        <v>515</v>
      </c>
      <c r="C507" s="52">
        <v>58</v>
      </c>
      <c r="D507" s="54">
        <v>41.741</v>
      </c>
      <c r="E507" s="54">
        <v>7.7569999999999997</v>
      </c>
      <c r="F507" s="52">
        <v>2393750.62</v>
      </c>
      <c r="G507" s="52">
        <v>22501580.77</v>
      </c>
      <c r="H507" s="53">
        <v>3.4748E-4</v>
      </c>
      <c r="I507" s="56">
        <v>548.27</v>
      </c>
    </row>
    <row r="508" spans="1:9" ht="12.75">
      <c r="A508" s="50">
        <v>95617</v>
      </c>
      <c r="B508" s="51" t="s">
        <v>516</v>
      </c>
      <c r="C508" s="52">
        <v>4</v>
      </c>
      <c r="D508" s="54">
        <v>53.167000000000002</v>
      </c>
      <c r="E508" s="54">
        <v>12.167</v>
      </c>
      <c r="F508" s="52">
        <v>196258.13</v>
      </c>
      <c r="G508" s="52">
        <v>1223979.8899999999</v>
      </c>
      <c r="H508" s="53">
        <v>1.8899999999999999E-5</v>
      </c>
      <c r="I508" s="56">
        <v>26.57</v>
      </c>
    </row>
    <row r="509" spans="1:9" ht="12.75">
      <c r="A509" s="50">
        <v>95621</v>
      </c>
      <c r="B509" s="51" t="s">
        <v>517</v>
      </c>
      <c r="C509" s="52">
        <v>63</v>
      </c>
      <c r="D509" s="54">
        <v>47.631999999999998</v>
      </c>
      <c r="E509" s="54">
        <v>13.004</v>
      </c>
      <c r="F509" s="52">
        <v>3497391.92</v>
      </c>
      <c r="G509" s="52">
        <v>25223055.510000002</v>
      </c>
      <c r="H509" s="53">
        <v>3.8950999999999998E-4</v>
      </c>
      <c r="I509" s="56">
        <v>513.85</v>
      </c>
    </row>
    <row r="510" spans="1:9" ht="12.75">
      <c r="A510" s="50">
        <v>95701</v>
      </c>
      <c r="B510" s="51" t="s">
        <v>518</v>
      </c>
      <c r="C510" s="52">
        <v>249</v>
      </c>
      <c r="D510" s="54">
        <v>45.651000000000003</v>
      </c>
      <c r="E510" s="54">
        <v>6.2089999999999996</v>
      </c>
      <c r="F510" s="52">
        <v>8156367.4800000004</v>
      </c>
      <c r="G510" s="52">
        <v>72313999.480000004</v>
      </c>
      <c r="H510" s="53">
        <v>1.1167099999999999E-3</v>
      </c>
      <c r="I510" s="56">
        <v>2096.0300000000002</v>
      </c>
    </row>
    <row r="511" spans="1:9" ht="12.75">
      <c r="A511" s="50">
        <v>95711</v>
      </c>
      <c r="B511" s="51" t="s">
        <v>519</v>
      </c>
      <c r="C511" s="52">
        <v>25</v>
      </c>
      <c r="D511" s="54">
        <v>39.237000000000002</v>
      </c>
      <c r="E511" s="54">
        <v>9.61</v>
      </c>
      <c r="F511" s="52">
        <v>1181511.1200000001</v>
      </c>
      <c r="G511" s="52">
        <v>11517137.57</v>
      </c>
      <c r="H511" s="53">
        <v>1.7785000000000001E-4</v>
      </c>
      <c r="I511" s="56">
        <v>255.79</v>
      </c>
    </row>
    <row r="512" spans="1:9" ht="12.75">
      <c r="A512" s="50">
        <v>95721</v>
      </c>
      <c r="B512" s="51" t="s">
        <v>520</v>
      </c>
      <c r="C512" s="52">
        <v>11</v>
      </c>
      <c r="D512" s="54">
        <v>45.636000000000003</v>
      </c>
      <c r="E512" s="54">
        <v>12.696999999999999</v>
      </c>
      <c r="F512" s="52">
        <v>429333.32</v>
      </c>
      <c r="G512" s="52">
        <v>3664162.9</v>
      </c>
      <c r="H512" s="53">
        <v>5.6579999999999997E-5</v>
      </c>
      <c r="I512" s="56">
        <v>90.01</v>
      </c>
    </row>
    <row r="513" spans="1:9" ht="12.75">
      <c r="A513" s="50">
        <v>95733</v>
      </c>
      <c r="B513" s="51" t="s">
        <v>521</v>
      </c>
      <c r="C513" s="52">
        <v>3</v>
      </c>
      <c r="D513" s="54">
        <v>57.277999999999999</v>
      </c>
      <c r="E513" s="54">
        <v>10.028</v>
      </c>
      <c r="F513" s="52">
        <v>118205.59</v>
      </c>
      <c r="G513" s="52">
        <v>759674.73</v>
      </c>
      <c r="H513" s="53">
        <v>1.173E-5</v>
      </c>
      <c r="I513" s="56">
        <v>21.65</v>
      </c>
    </row>
    <row r="514" spans="1:9" ht="12.75">
      <c r="A514" s="50">
        <v>95801</v>
      </c>
      <c r="B514" s="51" t="s">
        <v>522</v>
      </c>
      <c r="C514" s="52">
        <v>171</v>
      </c>
      <c r="D514" s="54">
        <v>47.116999999999997</v>
      </c>
      <c r="E514" s="54">
        <v>10.759</v>
      </c>
      <c r="F514" s="52">
        <v>7099870.9699999997</v>
      </c>
      <c r="G514" s="52">
        <v>54332574.640000001</v>
      </c>
      <c r="H514" s="53">
        <v>8.3903000000000005E-4</v>
      </c>
      <c r="I514" s="56">
        <v>1351.94</v>
      </c>
    </row>
    <row r="515" spans="1:9" ht="12.75">
      <c r="A515" s="50">
        <v>95802</v>
      </c>
      <c r="B515" s="51" t="s">
        <v>523</v>
      </c>
      <c r="C515" s="52">
        <v>2</v>
      </c>
      <c r="D515" s="54">
        <v>39.625</v>
      </c>
      <c r="E515" s="54">
        <v>5.6669999999999998</v>
      </c>
      <c r="F515" s="52">
        <v>75111.149999999994</v>
      </c>
      <c r="G515" s="52">
        <v>771185.28</v>
      </c>
      <c r="H515" s="53">
        <v>1.1909999999999999E-5</v>
      </c>
      <c r="I515" s="56">
        <v>19.7</v>
      </c>
    </row>
    <row r="516" spans="1:9" ht="12.75">
      <c r="A516" s="50">
        <v>95804</v>
      </c>
      <c r="B516" s="51" t="s">
        <v>524</v>
      </c>
      <c r="C516" s="52">
        <v>5</v>
      </c>
      <c r="D516" s="54">
        <v>41.45</v>
      </c>
      <c r="E516" s="54">
        <v>4.8170000000000002</v>
      </c>
      <c r="F516" s="52">
        <v>185071.81</v>
      </c>
      <c r="G516" s="52">
        <v>1777660.81</v>
      </c>
      <c r="H516" s="53">
        <v>2.745E-5</v>
      </c>
      <c r="I516" s="56">
        <v>49.07</v>
      </c>
    </row>
    <row r="517" spans="1:9" ht="12.75">
      <c r="A517" s="50">
        <v>95811</v>
      </c>
      <c r="B517" s="51" t="s">
        <v>525</v>
      </c>
      <c r="C517" s="52">
        <v>86</v>
      </c>
      <c r="D517" s="54">
        <v>41.469000000000001</v>
      </c>
      <c r="E517" s="54">
        <v>9.9909999999999997</v>
      </c>
      <c r="F517" s="52">
        <v>3707572.79</v>
      </c>
      <c r="G517" s="52">
        <v>32123210.170000002</v>
      </c>
      <c r="H517" s="53">
        <v>4.9605999999999999E-4</v>
      </c>
      <c r="I517" s="56">
        <v>793.28</v>
      </c>
    </row>
    <row r="518" spans="1:9" ht="12.75">
      <c r="A518" s="50">
        <v>95813</v>
      </c>
      <c r="B518" s="51" t="s">
        <v>526</v>
      </c>
      <c r="C518" s="52">
        <v>9</v>
      </c>
      <c r="D518" s="54">
        <v>53.795999999999999</v>
      </c>
      <c r="E518" s="54">
        <v>11.37</v>
      </c>
      <c r="F518" s="52">
        <v>387747.87</v>
      </c>
      <c r="G518" s="52">
        <v>2534312.4700000002</v>
      </c>
      <c r="H518" s="53">
        <v>3.9140000000000001E-5</v>
      </c>
      <c r="I518" s="56">
        <v>61.6</v>
      </c>
    </row>
    <row r="519" spans="1:9" ht="12.75">
      <c r="A519" s="50">
        <v>95821</v>
      </c>
      <c r="B519" s="51" t="s">
        <v>527</v>
      </c>
      <c r="C519" s="52">
        <v>1</v>
      </c>
      <c r="D519" s="54">
        <v>59.417000000000002</v>
      </c>
      <c r="E519" s="54">
        <v>1.083</v>
      </c>
      <c r="F519" s="52">
        <v>27650.5</v>
      </c>
      <c r="G519" s="52">
        <v>145211.76999999999</v>
      </c>
      <c r="H519" s="53">
        <v>2.2400000000000002E-6</v>
      </c>
      <c r="I519" s="56">
        <v>5.01</v>
      </c>
    </row>
    <row r="520" spans="1:9" ht="12.75">
      <c r="A520" s="50">
        <v>95831</v>
      </c>
      <c r="B520" s="51" t="s">
        <v>528</v>
      </c>
      <c r="C520" s="52">
        <v>4</v>
      </c>
      <c r="D520" s="54">
        <v>45.084000000000003</v>
      </c>
      <c r="E520" s="54">
        <v>3.1669999999999998</v>
      </c>
      <c r="F520" s="52">
        <v>133922.04</v>
      </c>
      <c r="G520" s="52">
        <v>1188305.53</v>
      </c>
      <c r="H520" s="53">
        <v>1.8349999999999999E-5</v>
      </c>
      <c r="I520" s="56">
        <v>32.9</v>
      </c>
    </row>
    <row r="521" spans="1:9" ht="12.75">
      <c r="A521" s="50">
        <v>95841</v>
      </c>
      <c r="B521" s="51" t="s">
        <v>529</v>
      </c>
      <c r="C521" s="52">
        <v>4</v>
      </c>
      <c r="D521" s="54">
        <v>52.082999999999998</v>
      </c>
      <c r="E521" s="54">
        <v>14.875</v>
      </c>
      <c r="F521" s="52">
        <v>184304.42</v>
      </c>
      <c r="G521" s="52">
        <v>1388408.68</v>
      </c>
      <c r="H521" s="53">
        <v>2.1440000000000001E-5</v>
      </c>
      <c r="I521" s="56">
        <v>30.63</v>
      </c>
    </row>
    <row r="522" spans="1:9" ht="12.75">
      <c r="A522" s="50">
        <v>95851</v>
      </c>
      <c r="B522" s="51" t="s">
        <v>530</v>
      </c>
      <c r="C522" s="52">
        <v>14</v>
      </c>
      <c r="D522" s="54">
        <v>45.56</v>
      </c>
      <c r="E522" s="54">
        <v>6.0650000000000004</v>
      </c>
      <c r="F522" s="52">
        <v>556858.80000000005</v>
      </c>
      <c r="G522" s="52">
        <v>4336933.76</v>
      </c>
      <c r="H522" s="53">
        <v>6.6970000000000004E-5</v>
      </c>
      <c r="I522" s="56">
        <v>113.53</v>
      </c>
    </row>
    <row r="523" spans="1:9" ht="12.75">
      <c r="A523" s="50">
        <v>95853</v>
      </c>
      <c r="B523" s="51" t="s">
        <v>531</v>
      </c>
      <c r="C523" s="52">
        <v>4</v>
      </c>
      <c r="D523" s="54">
        <v>51.021000000000001</v>
      </c>
      <c r="E523" s="54">
        <v>12.125</v>
      </c>
      <c r="F523" s="52">
        <v>212437.66</v>
      </c>
      <c r="G523" s="52">
        <v>1421028.51</v>
      </c>
      <c r="H523" s="53">
        <v>2.194E-5</v>
      </c>
      <c r="I523" s="56">
        <v>29.88</v>
      </c>
    </row>
    <row r="524" spans="1:9" ht="12.75">
      <c r="A524" s="50">
        <v>95901</v>
      </c>
      <c r="B524" s="51" t="s">
        <v>532</v>
      </c>
      <c r="C524" s="52">
        <v>350</v>
      </c>
      <c r="D524" s="54">
        <v>43.009</v>
      </c>
      <c r="E524" s="54">
        <v>8.19</v>
      </c>
      <c r="F524" s="52">
        <v>15103628.699999999</v>
      </c>
      <c r="G524" s="52">
        <v>135810992.63999999</v>
      </c>
      <c r="H524" s="53">
        <v>2.0972600000000001E-3</v>
      </c>
      <c r="I524" s="56">
        <v>3201.54</v>
      </c>
    </row>
    <row r="525" spans="1:9" ht="12.75">
      <c r="A525" s="50">
        <v>95908</v>
      </c>
      <c r="B525" s="51" t="s">
        <v>533</v>
      </c>
      <c r="C525" s="52">
        <v>11</v>
      </c>
      <c r="D525" s="54">
        <v>38.848999999999997</v>
      </c>
      <c r="E525" s="54">
        <v>9.5299999999999994</v>
      </c>
      <c r="F525" s="52">
        <v>493198.79</v>
      </c>
      <c r="G525" s="52">
        <v>4708014.62</v>
      </c>
      <c r="H525" s="53">
        <v>7.2700000000000005E-5</v>
      </c>
      <c r="I525" s="56">
        <v>112.26</v>
      </c>
    </row>
    <row r="526" spans="1:9" ht="12.75">
      <c r="A526" s="50">
        <v>95911</v>
      </c>
      <c r="B526" s="51" t="s">
        <v>534</v>
      </c>
      <c r="C526" s="52">
        <v>99</v>
      </c>
      <c r="D526" s="54">
        <v>41.112000000000002</v>
      </c>
      <c r="E526" s="54">
        <v>9.75</v>
      </c>
      <c r="F526" s="52">
        <v>4598193.34</v>
      </c>
      <c r="G526" s="52">
        <v>40154148.5</v>
      </c>
      <c r="H526" s="53">
        <v>6.2007999999999996E-4</v>
      </c>
      <c r="I526" s="56">
        <v>932.35</v>
      </c>
    </row>
    <row r="527" spans="1:9" ht="12.75">
      <c r="A527" s="50">
        <v>95917</v>
      </c>
      <c r="B527" s="51" t="s">
        <v>535</v>
      </c>
      <c r="C527" s="52">
        <v>6</v>
      </c>
      <c r="D527" s="54">
        <v>50.417000000000002</v>
      </c>
      <c r="E527" s="54">
        <v>5.25</v>
      </c>
      <c r="F527" s="52">
        <v>208194.43</v>
      </c>
      <c r="G527" s="52">
        <v>1972314.73</v>
      </c>
      <c r="H527" s="53">
        <v>3.046E-5</v>
      </c>
      <c r="I527" s="56">
        <v>56.15</v>
      </c>
    </row>
    <row r="528" spans="1:9" ht="12.75">
      <c r="A528" s="50">
        <v>95921</v>
      </c>
      <c r="B528" s="51" t="s">
        <v>536</v>
      </c>
      <c r="C528" s="52">
        <v>8</v>
      </c>
      <c r="D528" s="54">
        <v>46.75</v>
      </c>
      <c r="E528" s="54">
        <v>9.6039999999999992</v>
      </c>
      <c r="F528" s="52">
        <v>374019.97</v>
      </c>
      <c r="G528" s="52">
        <v>2596332.1</v>
      </c>
      <c r="H528" s="53">
        <v>4.0089999999999997E-5</v>
      </c>
      <c r="I528" s="56">
        <v>60.65</v>
      </c>
    </row>
    <row r="529" spans="1:9" ht="12.75">
      <c r="A529" s="50">
        <v>96001</v>
      </c>
      <c r="B529" s="51" t="s">
        <v>537</v>
      </c>
      <c r="C529" s="52">
        <v>4885</v>
      </c>
      <c r="D529" s="54">
        <v>45.555</v>
      </c>
      <c r="E529" s="54">
        <v>9.4719999999999995</v>
      </c>
      <c r="F529" s="52">
        <v>324575537.02999997</v>
      </c>
      <c r="G529" s="52">
        <v>2770364095.7399998</v>
      </c>
      <c r="H529" s="53">
        <v>4.2781309999999996E-2</v>
      </c>
      <c r="I529" s="56">
        <v>43916.62</v>
      </c>
    </row>
    <row r="530" spans="1:9" ht="12.75">
      <c r="A530" s="50">
        <v>96003</v>
      </c>
      <c r="B530" s="51" t="s">
        <v>969</v>
      </c>
      <c r="C530" s="52">
        <v>230</v>
      </c>
      <c r="D530" s="54">
        <v>44.107999999999997</v>
      </c>
      <c r="E530" s="54">
        <v>5.2110000000000003</v>
      </c>
      <c r="F530" s="52">
        <v>13017662.08</v>
      </c>
      <c r="G530" s="52">
        <v>126468190.65000001</v>
      </c>
      <c r="H530" s="53">
        <v>1.95298E-3</v>
      </c>
      <c r="I530" s="56">
        <v>2112.59</v>
      </c>
    </row>
    <row r="531" spans="1:9" ht="12.75">
      <c r="A531" s="50">
        <v>96004</v>
      </c>
      <c r="B531" s="51" t="s">
        <v>539</v>
      </c>
      <c r="C531" s="52">
        <v>186</v>
      </c>
      <c r="D531" s="54">
        <v>48.354999999999997</v>
      </c>
      <c r="E531" s="54">
        <v>5.1029999999999998</v>
      </c>
      <c r="F531" s="52">
        <v>9774041.9600000009</v>
      </c>
      <c r="G531" s="52">
        <v>88257314.060000002</v>
      </c>
      <c r="H531" s="53">
        <v>1.3629099999999999E-3</v>
      </c>
      <c r="I531" s="56">
        <v>1529.98</v>
      </c>
    </row>
    <row r="532" spans="1:9" ht="12.75">
      <c r="A532" s="50">
        <v>96005</v>
      </c>
      <c r="B532" s="51" t="s">
        <v>540</v>
      </c>
      <c r="C532" s="52">
        <v>357</v>
      </c>
      <c r="D532" s="54">
        <v>43.969000000000001</v>
      </c>
      <c r="E532" s="54">
        <v>10.372999999999999</v>
      </c>
      <c r="F532" s="52">
        <v>19338626.690000001</v>
      </c>
      <c r="G532" s="52">
        <v>166332004.47</v>
      </c>
      <c r="H532" s="53">
        <v>2.56858E-3</v>
      </c>
      <c r="I532" s="56">
        <v>3239.66</v>
      </c>
    </row>
    <row r="533" spans="1:9" ht="12.75">
      <c r="A533" s="50">
        <v>96008</v>
      </c>
      <c r="B533" s="51" t="s">
        <v>541</v>
      </c>
      <c r="C533" s="52">
        <v>511</v>
      </c>
      <c r="D533" s="54">
        <v>36.295000000000002</v>
      </c>
      <c r="E533" s="54">
        <v>7.3689999999999998</v>
      </c>
      <c r="F533" s="52">
        <v>34520707.579999998</v>
      </c>
      <c r="G533" s="52">
        <v>359368849.13999999</v>
      </c>
      <c r="H533" s="53">
        <v>5.5495500000000003E-3</v>
      </c>
      <c r="I533" s="56">
        <v>5528.38</v>
      </c>
    </row>
    <row r="534" spans="1:9" ht="12.75">
      <c r="A534" s="50">
        <v>96009</v>
      </c>
      <c r="B534" s="51" t="s">
        <v>542</v>
      </c>
      <c r="C534" s="52">
        <v>48</v>
      </c>
      <c r="D534" s="54">
        <v>42.337000000000003</v>
      </c>
      <c r="E534" s="54">
        <v>9.2729999999999997</v>
      </c>
      <c r="F534" s="52">
        <v>2932445.51</v>
      </c>
      <c r="G534" s="52">
        <v>23534060.5</v>
      </c>
      <c r="H534" s="53">
        <v>3.6341999999999999E-4</v>
      </c>
      <c r="I534" s="56">
        <v>422.65</v>
      </c>
    </row>
    <row r="535" spans="1:9" ht="12.75">
      <c r="A535" s="50">
        <v>96011</v>
      </c>
      <c r="B535" s="51" t="s">
        <v>543</v>
      </c>
      <c r="C535" s="52">
        <v>6541</v>
      </c>
      <c r="D535" s="54">
        <v>43.725000000000001</v>
      </c>
      <c r="E535" s="54">
        <v>10.394</v>
      </c>
      <c r="F535" s="52">
        <v>472991854.30000001</v>
      </c>
      <c r="G535" s="52">
        <v>4067567779.79</v>
      </c>
      <c r="H535" s="53">
        <v>6.2813359999999999E-2</v>
      </c>
      <c r="I535" s="56">
        <v>60483.42</v>
      </c>
    </row>
    <row r="536" spans="1:9" ht="12.75">
      <c r="A536" s="50">
        <v>96012</v>
      </c>
      <c r="B536" s="51" t="s">
        <v>970</v>
      </c>
      <c r="C536" s="52">
        <v>268</v>
      </c>
      <c r="D536" s="54">
        <v>44.844999999999999</v>
      </c>
      <c r="E536" s="54">
        <v>7.1820000000000004</v>
      </c>
      <c r="F536" s="52">
        <v>17595928.879999999</v>
      </c>
      <c r="G536" s="52">
        <v>153294836.75</v>
      </c>
      <c r="H536" s="53">
        <v>2.36725E-3</v>
      </c>
      <c r="I536" s="56">
        <v>2420.2399999999998</v>
      </c>
    </row>
    <row r="537" spans="1:9" ht="12.75">
      <c r="A537" s="50">
        <v>96018</v>
      </c>
      <c r="B537" s="51" t="s">
        <v>545</v>
      </c>
      <c r="C537" s="52">
        <v>4</v>
      </c>
      <c r="D537" s="54">
        <v>55.917000000000002</v>
      </c>
      <c r="E537" s="54">
        <v>7.2919999999999998</v>
      </c>
      <c r="F537" s="52">
        <v>346027</v>
      </c>
      <c r="G537" s="52">
        <v>2259900.06</v>
      </c>
      <c r="H537" s="53">
        <v>3.4900000000000001E-5</v>
      </c>
      <c r="I537" s="56">
        <v>29.72</v>
      </c>
    </row>
    <row r="538" spans="1:9" ht="12.75">
      <c r="A538" s="50">
        <v>96021</v>
      </c>
      <c r="B538" s="51" t="s">
        <v>546</v>
      </c>
      <c r="C538" s="52">
        <v>96</v>
      </c>
      <c r="D538" s="54">
        <v>40.972000000000001</v>
      </c>
      <c r="E538" s="54">
        <v>8.4380000000000006</v>
      </c>
      <c r="F538" s="52">
        <v>5476900.21</v>
      </c>
      <c r="G538" s="52">
        <v>48555613.390000001</v>
      </c>
      <c r="H538" s="53">
        <v>7.4982E-4</v>
      </c>
      <c r="I538" s="56">
        <v>889.13</v>
      </c>
    </row>
    <row r="539" spans="1:9" ht="12.75">
      <c r="A539" s="50">
        <v>96031</v>
      </c>
      <c r="B539" s="51" t="s">
        <v>547</v>
      </c>
      <c r="C539" s="52">
        <v>96</v>
      </c>
      <c r="D539" s="54">
        <v>39.03</v>
      </c>
      <c r="E539" s="54">
        <v>9.3510000000000009</v>
      </c>
      <c r="F539" s="52">
        <v>5733802.8600000003</v>
      </c>
      <c r="G539" s="52">
        <v>50754347.32</v>
      </c>
      <c r="H539" s="53">
        <v>7.8377000000000004E-4</v>
      </c>
      <c r="I539" s="56">
        <v>958.95</v>
      </c>
    </row>
    <row r="540" spans="1:9" ht="12.75">
      <c r="A540" s="50">
        <v>96041</v>
      </c>
      <c r="B540" s="51" t="s">
        <v>548</v>
      </c>
      <c r="C540" s="52">
        <v>202</v>
      </c>
      <c r="D540" s="54">
        <v>39.624000000000002</v>
      </c>
      <c r="E540" s="54">
        <v>8.8840000000000003</v>
      </c>
      <c r="F540" s="52">
        <v>13466303.98</v>
      </c>
      <c r="G540" s="52">
        <v>124225551.64</v>
      </c>
      <c r="H540" s="53">
        <v>1.9183500000000001E-3</v>
      </c>
      <c r="I540" s="56">
        <v>2016.33</v>
      </c>
    </row>
    <row r="541" spans="1:9" ht="12.75">
      <c r="A541" s="50">
        <v>96051</v>
      </c>
      <c r="B541" s="51" t="s">
        <v>549</v>
      </c>
      <c r="C541" s="52">
        <v>128</v>
      </c>
      <c r="D541" s="54">
        <v>39.640999999999998</v>
      </c>
      <c r="E541" s="54">
        <v>9.2880000000000003</v>
      </c>
      <c r="F541" s="52">
        <v>7278913.8200000003</v>
      </c>
      <c r="G541" s="52">
        <v>66636358.369999997</v>
      </c>
      <c r="H541" s="53">
        <v>1.02903E-3</v>
      </c>
      <c r="I541" s="56">
        <v>1260.3699999999999</v>
      </c>
    </row>
    <row r="542" spans="1:9" ht="12.75">
      <c r="A542" s="50">
        <v>96061</v>
      </c>
      <c r="B542" s="51" t="s">
        <v>550</v>
      </c>
      <c r="C542" s="52">
        <v>41</v>
      </c>
      <c r="D542" s="54">
        <v>37.308999999999997</v>
      </c>
      <c r="E542" s="54">
        <v>6.6890000000000001</v>
      </c>
      <c r="F542" s="52">
        <v>2456479.33</v>
      </c>
      <c r="G542" s="52">
        <v>24113205.27</v>
      </c>
      <c r="H542" s="53">
        <v>3.7237000000000001E-4</v>
      </c>
      <c r="I542" s="56">
        <v>436.54</v>
      </c>
    </row>
    <row r="543" spans="1:9" ht="12.75">
      <c r="A543" s="50">
        <v>96071</v>
      </c>
      <c r="B543" s="51" t="s">
        <v>551</v>
      </c>
      <c r="C543" s="52">
        <v>156</v>
      </c>
      <c r="D543" s="54">
        <v>42.396999999999998</v>
      </c>
      <c r="E543" s="54">
        <v>9.7850000000000001</v>
      </c>
      <c r="F543" s="52">
        <v>9975883.3399999999</v>
      </c>
      <c r="G543" s="52">
        <v>86625998.430000007</v>
      </c>
      <c r="H543" s="53">
        <v>1.3377199999999999E-3</v>
      </c>
      <c r="I543" s="56">
        <v>1452.22</v>
      </c>
    </row>
    <row r="544" spans="1:9" ht="12.75">
      <c r="A544" s="50">
        <v>96081</v>
      </c>
      <c r="B544" s="51" t="s">
        <v>552</v>
      </c>
      <c r="C544" s="52">
        <v>86</v>
      </c>
      <c r="D544" s="54">
        <v>43.442</v>
      </c>
      <c r="E544" s="54">
        <v>6.7450000000000001</v>
      </c>
      <c r="F544" s="52">
        <v>4852371.91</v>
      </c>
      <c r="G544" s="52">
        <v>43561928.810000002</v>
      </c>
      <c r="H544" s="53">
        <v>6.7270000000000003E-4</v>
      </c>
      <c r="I544" s="56">
        <v>827.84</v>
      </c>
    </row>
    <row r="545" spans="1:9" ht="12.75">
      <c r="A545" s="50">
        <v>96101</v>
      </c>
      <c r="B545" s="51" t="s">
        <v>553</v>
      </c>
      <c r="C545" s="52">
        <v>152</v>
      </c>
      <c r="D545" s="54">
        <v>51.872999999999998</v>
      </c>
      <c r="E545" s="54">
        <v>8.5329999999999995</v>
      </c>
      <c r="F545" s="52">
        <v>5450083.6900000004</v>
      </c>
      <c r="G545" s="52">
        <v>42032778.07</v>
      </c>
      <c r="H545" s="53">
        <v>6.4908999999999995E-4</v>
      </c>
      <c r="I545" s="56">
        <v>1142.1600000000001</v>
      </c>
    </row>
    <row r="546" spans="1:9" ht="12.75">
      <c r="A546" s="50">
        <v>96102</v>
      </c>
      <c r="B546" s="51" t="s">
        <v>554</v>
      </c>
      <c r="C546" s="52">
        <v>1</v>
      </c>
      <c r="D546" s="54">
        <v>52.917000000000002</v>
      </c>
      <c r="E546" s="54">
        <v>17.417000000000002</v>
      </c>
      <c r="F546" s="52">
        <v>56846.6</v>
      </c>
      <c r="G546" s="52">
        <v>407791.81</v>
      </c>
      <c r="H546" s="53">
        <v>6.2999999999999998E-6</v>
      </c>
      <c r="I546" s="56">
        <v>7.87</v>
      </c>
    </row>
    <row r="547" spans="1:9" ht="12.75">
      <c r="A547" s="50">
        <v>96111</v>
      </c>
      <c r="B547" s="51" t="s">
        <v>555</v>
      </c>
      <c r="C547" s="52">
        <v>29</v>
      </c>
      <c r="D547" s="54">
        <v>43.776000000000003</v>
      </c>
      <c r="E547" s="54">
        <v>9.2439999999999998</v>
      </c>
      <c r="F547" s="52">
        <v>1371835.14</v>
      </c>
      <c r="G547" s="52">
        <v>11409003.74</v>
      </c>
      <c r="H547" s="53">
        <v>1.7618000000000001E-4</v>
      </c>
      <c r="I547" s="56">
        <v>260.62</v>
      </c>
    </row>
    <row r="548" spans="1:9" ht="12.75">
      <c r="A548" s="50">
        <v>96121</v>
      </c>
      <c r="B548" s="51" t="s">
        <v>556</v>
      </c>
      <c r="C548" s="52">
        <v>3</v>
      </c>
      <c r="D548" s="54">
        <v>38.917000000000002</v>
      </c>
      <c r="E548" s="54">
        <v>10.444000000000001</v>
      </c>
      <c r="F548" s="52">
        <v>128157.6</v>
      </c>
      <c r="G548" s="52">
        <v>992282.53</v>
      </c>
      <c r="H548" s="53">
        <v>1.5319999999999999E-5</v>
      </c>
      <c r="I548" s="56">
        <v>25.39</v>
      </c>
    </row>
    <row r="549" spans="1:9" ht="12.75">
      <c r="A549" s="50">
        <v>96201</v>
      </c>
      <c r="B549" s="51" t="s">
        <v>557</v>
      </c>
      <c r="C549" s="52">
        <v>194</v>
      </c>
      <c r="D549" s="54">
        <v>43.25</v>
      </c>
      <c r="E549" s="54">
        <v>8.5190000000000001</v>
      </c>
      <c r="F549" s="52">
        <v>7863744.4100000001</v>
      </c>
      <c r="G549" s="52">
        <v>65806224.359999999</v>
      </c>
      <c r="H549" s="53">
        <v>1.01621E-3</v>
      </c>
      <c r="I549" s="56">
        <v>1682.03</v>
      </c>
    </row>
    <row r="550" spans="1:9" ht="12.75">
      <c r="A550" s="50">
        <v>96204</v>
      </c>
      <c r="B550" s="51" t="s">
        <v>558</v>
      </c>
      <c r="C550" s="52">
        <v>4</v>
      </c>
      <c r="D550" s="54">
        <v>57.313000000000002</v>
      </c>
      <c r="E550" s="54">
        <v>14.667</v>
      </c>
      <c r="F550" s="52">
        <v>151342.18</v>
      </c>
      <c r="G550" s="52">
        <v>875810.73</v>
      </c>
      <c r="H550" s="53">
        <v>1.3519999999999999E-5</v>
      </c>
      <c r="I550" s="56">
        <v>24.35</v>
      </c>
    </row>
    <row r="551" spans="1:9" ht="12.75">
      <c r="A551" s="50">
        <v>96211</v>
      </c>
      <c r="B551" s="51" t="s">
        <v>559</v>
      </c>
      <c r="C551" s="52">
        <v>5</v>
      </c>
      <c r="D551" s="54">
        <v>58.4</v>
      </c>
      <c r="E551" s="54">
        <v>21.3</v>
      </c>
      <c r="F551" s="52">
        <v>273598.5</v>
      </c>
      <c r="G551" s="52">
        <v>1190184.08</v>
      </c>
      <c r="H551" s="53">
        <v>1.838E-5</v>
      </c>
      <c r="I551" s="56">
        <v>23.61</v>
      </c>
    </row>
    <row r="552" spans="1:9" ht="12.75">
      <c r="A552" s="50">
        <v>96221</v>
      </c>
      <c r="B552" s="51" t="s">
        <v>560</v>
      </c>
      <c r="C552" s="52">
        <v>33</v>
      </c>
      <c r="D552" s="54">
        <v>45.976999999999997</v>
      </c>
      <c r="E552" s="54">
        <v>12.818</v>
      </c>
      <c r="F552" s="52">
        <v>1289426.0900000001</v>
      </c>
      <c r="G552" s="52">
        <v>10773237.619999999</v>
      </c>
      <c r="H552" s="53">
        <v>1.6636999999999999E-4</v>
      </c>
      <c r="I552" s="56">
        <v>285.73</v>
      </c>
    </row>
    <row r="553" spans="1:9" ht="12.75">
      <c r="A553" s="50">
        <v>96231</v>
      </c>
      <c r="B553" s="51" t="s">
        <v>561</v>
      </c>
      <c r="C553" s="52">
        <v>20</v>
      </c>
      <c r="D553" s="54">
        <v>45.024999999999999</v>
      </c>
      <c r="E553" s="54">
        <v>9.9290000000000003</v>
      </c>
      <c r="F553" s="52">
        <v>909137.66</v>
      </c>
      <c r="G553" s="52">
        <v>7368414.5599999996</v>
      </c>
      <c r="H553" s="53">
        <v>1.1379000000000001E-4</v>
      </c>
      <c r="I553" s="56">
        <v>181.83</v>
      </c>
    </row>
    <row r="554" spans="1:9" ht="12.75">
      <c r="A554" s="50">
        <v>96241</v>
      </c>
      <c r="B554" s="51" t="s">
        <v>562</v>
      </c>
      <c r="C554" s="52">
        <v>9</v>
      </c>
      <c r="D554" s="54">
        <v>35.445</v>
      </c>
      <c r="E554" s="54">
        <v>6.4909999999999997</v>
      </c>
      <c r="F554" s="52">
        <v>315040.65000000002</v>
      </c>
      <c r="G554" s="52">
        <v>3297984.95</v>
      </c>
      <c r="H554" s="53">
        <v>5.0930000000000002E-5</v>
      </c>
      <c r="I554" s="56">
        <v>90.33</v>
      </c>
    </row>
    <row r="555" spans="1:9" ht="12.75">
      <c r="A555" s="50">
        <v>96251</v>
      </c>
      <c r="B555" s="51" t="s">
        <v>563</v>
      </c>
      <c r="C555" s="52">
        <v>17</v>
      </c>
      <c r="D555" s="54">
        <v>42.505000000000003</v>
      </c>
      <c r="E555" s="54">
        <v>6.9359999999999999</v>
      </c>
      <c r="F555" s="52">
        <v>732918.36</v>
      </c>
      <c r="G555" s="52">
        <v>6945884.7199999997</v>
      </c>
      <c r="H555" s="53">
        <v>1.0726E-4</v>
      </c>
      <c r="I555" s="56">
        <v>171.57</v>
      </c>
    </row>
    <row r="556" spans="1:9" ht="12.75">
      <c r="A556" s="50">
        <v>96301</v>
      </c>
      <c r="B556" s="51" t="s">
        <v>564</v>
      </c>
      <c r="C556" s="52">
        <v>687</v>
      </c>
      <c r="D556" s="54">
        <v>44.029000000000003</v>
      </c>
      <c r="E556" s="54">
        <v>9.4290000000000003</v>
      </c>
      <c r="F556" s="52">
        <v>35464939.289999999</v>
      </c>
      <c r="G556" s="52">
        <v>310509826.06999999</v>
      </c>
      <c r="H556" s="53">
        <v>4.7950400000000004E-3</v>
      </c>
      <c r="I556" s="56">
        <v>6303.32</v>
      </c>
    </row>
    <row r="557" spans="1:9" ht="12.75">
      <c r="A557" s="50">
        <v>96302</v>
      </c>
      <c r="B557" s="51" t="s">
        <v>565</v>
      </c>
      <c r="C557" s="52">
        <v>6</v>
      </c>
      <c r="D557" s="54">
        <v>49.889000000000003</v>
      </c>
      <c r="E557" s="54">
        <v>7.9720000000000004</v>
      </c>
      <c r="F557" s="52">
        <v>240573.69</v>
      </c>
      <c r="G557" s="52">
        <v>1500394.33</v>
      </c>
      <c r="H557" s="53">
        <v>2.317E-5</v>
      </c>
      <c r="I557" s="56">
        <v>42.47</v>
      </c>
    </row>
    <row r="558" spans="1:9" ht="12.75">
      <c r="A558" s="50">
        <v>96304</v>
      </c>
      <c r="B558" s="51" t="s">
        <v>566</v>
      </c>
      <c r="C558" s="52">
        <v>11</v>
      </c>
      <c r="D558" s="54">
        <v>43.984999999999999</v>
      </c>
      <c r="E558" s="54">
        <v>5.2350000000000003</v>
      </c>
      <c r="F558" s="52">
        <v>349972.53</v>
      </c>
      <c r="G558" s="52">
        <v>3613842.89</v>
      </c>
      <c r="H558" s="53">
        <v>5.5810000000000003E-5</v>
      </c>
      <c r="I558" s="56">
        <v>100.76</v>
      </c>
    </row>
    <row r="559" spans="1:9" ht="12.75">
      <c r="A559" s="50">
        <v>96305</v>
      </c>
      <c r="B559" s="51" t="s">
        <v>567</v>
      </c>
      <c r="C559" s="52">
        <v>4</v>
      </c>
      <c r="D559" s="54">
        <v>49.978999999999999</v>
      </c>
      <c r="E559" s="54">
        <v>6.2919999999999998</v>
      </c>
      <c r="F559" s="52">
        <v>307188.71000000002</v>
      </c>
      <c r="G559" s="52">
        <v>2513436.85</v>
      </c>
      <c r="H559" s="53">
        <v>3.8810000000000003E-5</v>
      </c>
      <c r="I559" s="56">
        <v>33.92</v>
      </c>
    </row>
    <row r="560" spans="1:9" ht="12.75">
      <c r="A560" s="50">
        <v>96310</v>
      </c>
      <c r="B560" s="51" t="s">
        <v>568</v>
      </c>
      <c r="C560" s="52">
        <v>11</v>
      </c>
      <c r="D560" s="54">
        <v>50.871000000000002</v>
      </c>
      <c r="E560" s="54">
        <v>3.8029999999999999</v>
      </c>
      <c r="F560" s="52">
        <v>403163.67</v>
      </c>
      <c r="G560" s="52">
        <v>3095994.78</v>
      </c>
      <c r="H560" s="53">
        <v>4.7809999999999998E-5</v>
      </c>
      <c r="I560" s="56">
        <v>88.36</v>
      </c>
    </row>
    <row r="561" spans="1:9" ht="12.75">
      <c r="A561" s="50">
        <v>96311</v>
      </c>
      <c r="B561" s="51" t="s">
        <v>569</v>
      </c>
      <c r="C561" s="52">
        <v>183</v>
      </c>
      <c r="D561" s="54">
        <v>40.286999999999999</v>
      </c>
      <c r="E561" s="54">
        <v>9.4459999999999997</v>
      </c>
      <c r="F561" s="52">
        <v>9585332.3599999994</v>
      </c>
      <c r="G561" s="52">
        <v>86074550.370000005</v>
      </c>
      <c r="H561" s="53">
        <v>1.3292099999999999E-3</v>
      </c>
      <c r="I561" s="56">
        <v>1794.36</v>
      </c>
    </row>
    <row r="562" spans="1:9" ht="12.75">
      <c r="A562" s="50">
        <v>96312</v>
      </c>
      <c r="B562" s="51" t="s">
        <v>570</v>
      </c>
      <c r="C562" s="52">
        <v>1</v>
      </c>
      <c r="D562" s="54">
        <v>50</v>
      </c>
      <c r="E562" s="54">
        <v>10.5</v>
      </c>
      <c r="F562" s="52">
        <v>45349.5</v>
      </c>
      <c r="G562" s="52">
        <v>424510.94</v>
      </c>
      <c r="H562" s="53">
        <v>6.5599999999999999E-6</v>
      </c>
      <c r="I562" s="56">
        <v>10.34</v>
      </c>
    </row>
    <row r="563" spans="1:9" s="45" customFormat="1" ht="12.75">
      <c r="A563" s="50">
        <v>96318</v>
      </c>
      <c r="B563" s="51" t="s">
        <v>934</v>
      </c>
      <c r="C563" s="52">
        <v>353</v>
      </c>
      <c r="D563" s="54">
        <v>48.747</v>
      </c>
      <c r="E563" s="54">
        <v>7.9779999999999998</v>
      </c>
      <c r="F563" s="52">
        <v>20604144.210000001</v>
      </c>
      <c r="G563" s="52">
        <v>177195597.66999999</v>
      </c>
      <c r="H563" s="53">
        <v>2.7363399999999999E-3</v>
      </c>
      <c r="I563" s="56">
        <v>3032.91</v>
      </c>
    </row>
    <row r="564" spans="1:9" ht="12.75">
      <c r="A564" s="50">
        <v>96321</v>
      </c>
      <c r="B564" s="51" t="s">
        <v>571</v>
      </c>
      <c r="C564" s="52">
        <v>6</v>
      </c>
      <c r="D564" s="54">
        <v>49.402999999999999</v>
      </c>
      <c r="E564" s="54">
        <v>9.625</v>
      </c>
      <c r="F564" s="52">
        <v>260482.78</v>
      </c>
      <c r="G564" s="52">
        <v>2054515.44</v>
      </c>
      <c r="H564" s="53">
        <v>3.1730000000000003E-5</v>
      </c>
      <c r="I564" s="56">
        <v>51.83</v>
      </c>
    </row>
    <row r="565" spans="1:9" ht="12.75">
      <c r="A565" s="50">
        <v>96331</v>
      </c>
      <c r="B565" s="51" t="s">
        <v>572</v>
      </c>
      <c r="C565" s="52">
        <v>106</v>
      </c>
      <c r="D565" s="54">
        <v>41.006999999999998</v>
      </c>
      <c r="E565" s="54">
        <v>8.798</v>
      </c>
      <c r="F565" s="52">
        <v>4834491.1500000004</v>
      </c>
      <c r="G565" s="52">
        <v>41857984.740000002</v>
      </c>
      <c r="H565" s="53">
        <v>6.4639000000000005E-4</v>
      </c>
      <c r="I565" s="56">
        <v>986.91</v>
      </c>
    </row>
    <row r="566" spans="1:9" ht="12.75">
      <c r="A566" s="50">
        <v>96341</v>
      </c>
      <c r="B566" s="51" t="s">
        <v>573</v>
      </c>
      <c r="C566" s="52">
        <v>14</v>
      </c>
      <c r="D566" s="54">
        <v>33.893000000000001</v>
      </c>
      <c r="E566" s="54">
        <v>4.2439999999999998</v>
      </c>
      <c r="F566" s="52">
        <v>494080.37</v>
      </c>
      <c r="G566" s="52">
        <v>5244944.6500000004</v>
      </c>
      <c r="H566" s="53">
        <v>8.1000000000000004E-5</v>
      </c>
      <c r="I566" s="56">
        <v>148.79</v>
      </c>
    </row>
    <row r="567" spans="1:9" ht="12.75">
      <c r="A567" s="50">
        <v>96351</v>
      </c>
      <c r="B567" s="51" t="s">
        <v>574</v>
      </c>
      <c r="C567" s="52">
        <v>148</v>
      </c>
      <c r="D567" s="54">
        <v>43.05</v>
      </c>
      <c r="E567" s="54">
        <v>9.641</v>
      </c>
      <c r="F567" s="52">
        <v>7878522.6699999999</v>
      </c>
      <c r="G567" s="52">
        <v>67882097.510000005</v>
      </c>
      <c r="H567" s="53">
        <v>1.04827E-3</v>
      </c>
      <c r="I567" s="56">
        <v>1402.33</v>
      </c>
    </row>
    <row r="568" spans="1:9" ht="12.75">
      <c r="A568" s="50">
        <v>96361</v>
      </c>
      <c r="B568" s="51" t="s">
        <v>575</v>
      </c>
      <c r="C568" s="52">
        <v>14</v>
      </c>
      <c r="D568" s="54">
        <v>41.411000000000001</v>
      </c>
      <c r="E568" s="54">
        <v>7.9580000000000002</v>
      </c>
      <c r="F568" s="52">
        <v>486511.84</v>
      </c>
      <c r="G568" s="52">
        <v>4892804.2300000004</v>
      </c>
      <c r="H568" s="53">
        <v>7.5560000000000002E-5</v>
      </c>
      <c r="I568" s="56">
        <v>131.41999999999999</v>
      </c>
    </row>
    <row r="569" spans="1:9" ht="12.75">
      <c r="A569" s="50">
        <v>96371</v>
      </c>
      <c r="B569" s="51" t="s">
        <v>576</v>
      </c>
      <c r="C569" s="52">
        <v>26</v>
      </c>
      <c r="D569" s="54">
        <v>41.728000000000002</v>
      </c>
      <c r="E569" s="54">
        <v>8.125</v>
      </c>
      <c r="F569" s="52">
        <v>1377781.79</v>
      </c>
      <c r="G569" s="52">
        <v>11753227.74</v>
      </c>
      <c r="H569" s="53">
        <v>1.8149999999999999E-4</v>
      </c>
      <c r="I569" s="56">
        <v>251.14</v>
      </c>
    </row>
    <row r="570" spans="1:9" ht="12.75">
      <c r="A570" s="50">
        <v>96381</v>
      </c>
      <c r="B570" s="51" t="s">
        <v>577</v>
      </c>
      <c r="C570" s="52">
        <v>7</v>
      </c>
      <c r="D570" s="54">
        <v>43.832999999999998</v>
      </c>
      <c r="E570" s="54">
        <v>11.202</v>
      </c>
      <c r="F570" s="52">
        <v>290875.42</v>
      </c>
      <c r="G570" s="52">
        <v>2377635.1</v>
      </c>
      <c r="H570" s="53">
        <v>3.6720000000000001E-5</v>
      </c>
      <c r="I570" s="56">
        <v>61.57</v>
      </c>
    </row>
    <row r="571" spans="1:9" ht="12.75">
      <c r="A571" s="50">
        <v>96391</v>
      </c>
      <c r="B571" s="51" t="s">
        <v>578</v>
      </c>
      <c r="C571" s="52">
        <v>29</v>
      </c>
      <c r="D571" s="54">
        <v>37.874000000000002</v>
      </c>
      <c r="E571" s="54">
        <v>9.1010000000000009</v>
      </c>
      <c r="F571" s="52">
        <v>1231009.48</v>
      </c>
      <c r="G571" s="52">
        <v>11618624.529999999</v>
      </c>
      <c r="H571" s="53">
        <v>1.7942000000000001E-4</v>
      </c>
      <c r="I571" s="56">
        <v>292.14</v>
      </c>
    </row>
    <row r="572" spans="1:9" ht="12.75">
      <c r="A572" s="50">
        <v>96401</v>
      </c>
      <c r="B572" s="51" t="s">
        <v>579</v>
      </c>
      <c r="C572" s="52">
        <v>604</v>
      </c>
      <c r="D572" s="54">
        <v>43.167000000000002</v>
      </c>
      <c r="E572" s="54">
        <v>10.789</v>
      </c>
      <c r="F572" s="52">
        <v>32283949.609999999</v>
      </c>
      <c r="G572" s="52">
        <v>265198447.56</v>
      </c>
      <c r="H572" s="53">
        <v>4.0953200000000004E-3</v>
      </c>
      <c r="I572" s="56">
        <v>5376.87</v>
      </c>
    </row>
    <row r="573" spans="1:9" ht="12.75">
      <c r="A573" s="50">
        <v>96404</v>
      </c>
      <c r="B573" s="51" t="s">
        <v>580</v>
      </c>
      <c r="C573" s="52">
        <v>25</v>
      </c>
      <c r="D573" s="54">
        <v>53.087000000000003</v>
      </c>
      <c r="E573" s="54">
        <v>10.079000000000001</v>
      </c>
      <c r="F573" s="52">
        <v>1108532.8899999999</v>
      </c>
      <c r="G573" s="52">
        <v>7311426.8099999996</v>
      </c>
      <c r="H573" s="53">
        <v>1.1291E-4</v>
      </c>
      <c r="I573" s="56">
        <v>177.7</v>
      </c>
    </row>
    <row r="574" spans="1:9" ht="12.75">
      <c r="A574" s="50">
        <v>96405</v>
      </c>
      <c r="B574" s="51" t="s">
        <v>581</v>
      </c>
      <c r="C574" s="52">
        <v>24</v>
      </c>
      <c r="D574" s="54">
        <v>47.107999999999997</v>
      </c>
      <c r="E574" s="54">
        <v>10.108000000000001</v>
      </c>
      <c r="F574" s="52">
        <v>984781.26</v>
      </c>
      <c r="G574" s="52">
        <v>7110717.7400000002</v>
      </c>
      <c r="H574" s="53">
        <v>1.0980999999999999E-4</v>
      </c>
      <c r="I574" s="56">
        <v>190.97</v>
      </c>
    </row>
    <row r="575" spans="1:9" ht="12.75">
      <c r="A575" s="50">
        <v>96411</v>
      </c>
      <c r="B575" s="51" t="s">
        <v>582</v>
      </c>
      <c r="C575" s="52">
        <v>13</v>
      </c>
      <c r="D575" s="54">
        <v>43.814</v>
      </c>
      <c r="E575" s="54">
        <v>7.5380000000000003</v>
      </c>
      <c r="F575" s="52">
        <v>519488.78</v>
      </c>
      <c r="G575" s="52">
        <v>4824884.84</v>
      </c>
      <c r="H575" s="53">
        <v>7.4510000000000003E-5</v>
      </c>
      <c r="I575" s="56">
        <v>121.62</v>
      </c>
    </row>
    <row r="576" spans="1:9" ht="12.75">
      <c r="A576" s="50">
        <v>96421</v>
      </c>
      <c r="B576" s="51" t="s">
        <v>583</v>
      </c>
      <c r="C576" s="52">
        <v>70</v>
      </c>
      <c r="D576" s="54">
        <v>38.029000000000003</v>
      </c>
      <c r="E576" s="54">
        <v>8.8490000000000002</v>
      </c>
      <c r="F576" s="52">
        <v>3437205.94</v>
      </c>
      <c r="G576" s="52">
        <v>33806850.619999997</v>
      </c>
      <c r="H576" s="53">
        <v>5.2205999999999997E-4</v>
      </c>
      <c r="I576" s="56">
        <v>732.21</v>
      </c>
    </row>
    <row r="577" spans="1:9" ht="12.75">
      <c r="A577" s="50">
        <v>96431</v>
      </c>
      <c r="B577" s="51" t="s">
        <v>584</v>
      </c>
      <c r="C577" s="52">
        <v>11</v>
      </c>
      <c r="D577" s="54">
        <v>49.628999999999998</v>
      </c>
      <c r="E577" s="54">
        <v>9.0449999999999999</v>
      </c>
      <c r="F577" s="52">
        <v>495150.74</v>
      </c>
      <c r="G577" s="52">
        <v>3264024.97</v>
      </c>
      <c r="H577" s="53">
        <v>5.0399999999999999E-5</v>
      </c>
      <c r="I577" s="56">
        <v>81.55</v>
      </c>
    </row>
    <row r="578" spans="1:9" ht="12.75">
      <c r="A578" s="50">
        <v>96441</v>
      </c>
      <c r="B578" s="51" t="s">
        <v>585</v>
      </c>
      <c r="C578" s="52">
        <v>3</v>
      </c>
      <c r="D578" s="54">
        <v>45.305</v>
      </c>
      <c r="E578" s="54">
        <v>2.806</v>
      </c>
      <c r="F578" s="52">
        <v>151484.53</v>
      </c>
      <c r="G578" s="52">
        <v>1330763.6299999999</v>
      </c>
      <c r="H578" s="53">
        <v>2.0550000000000001E-5</v>
      </c>
      <c r="I578" s="56">
        <v>28.42</v>
      </c>
    </row>
    <row r="579" spans="1:9" ht="12.75">
      <c r="A579" s="50">
        <v>96451</v>
      </c>
      <c r="B579" s="51" t="s">
        <v>586</v>
      </c>
      <c r="C579" s="52">
        <v>2</v>
      </c>
      <c r="D579" s="54">
        <v>53.959000000000003</v>
      </c>
      <c r="E579" s="54">
        <v>2.5</v>
      </c>
      <c r="F579" s="52">
        <v>128140.24</v>
      </c>
      <c r="G579" s="52">
        <v>1112577.6299999999</v>
      </c>
      <c r="H579" s="53">
        <v>1.7180000000000002E-5</v>
      </c>
      <c r="I579" s="56">
        <v>14.29</v>
      </c>
    </row>
    <row r="580" spans="1:9" ht="12.75">
      <c r="A580" s="50">
        <v>96461</v>
      </c>
      <c r="B580" s="51" t="s">
        <v>587</v>
      </c>
      <c r="C580" s="52">
        <v>17</v>
      </c>
      <c r="D580" s="54">
        <v>40.945999999999998</v>
      </c>
      <c r="E580" s="54">
        <v>8.1319999999999997</v>
      </c>
      <c r="F580" s="52">
        <v>877847.71</v>
      </c>
      <c r="G580" s="52">
        <v>8523101.9600000009</v>
      </c>
      <c r="H580" s="53">
        <v>1.3161999999999999E-4</v>
      </c>
      <c r="I580" s="56">
        <v>172.93</v>
      </c>
    </row>
    <row r="581" spans="1:9" ht="12.75">
      <c r="A581" s="50">
        <v>96501</v>
      </c>
      <c r="B581" s="51" t="s">
        <v>588</v>
      </c>
      <c r="C581" s="52">
        <v>1938</v>
      </c>
      <c r="D581" s="54">
        <v>43.222000000000001</v>
      </c>
      <c r="E581" s="54">
        <v>9.0969999999999995</v>
      </c>
      <c r="F581" s="52">
        <v>112437683.11</v>
      </c>
      <c r="G581" s="52">
        <v>977651254.79999995</v>
      </c>
      <c r="H581" s="53">
        <v>1.5097370000000001E-2</v>
      </c>
      <c r="I581" s="56">
        <v>17957.22</v>
      </c>
    </row>
    <row r="582" spans="1:9" ht="12.75">
      <c r="A582" s="50">
        <v>96502</v>
      </c>
      <c r="B582" s="51" t="s">
        <v>589</v>
      </c>
      <c r="C582" s="52">
        <v>47</v>
      </c>
      <c r="D582" s="54">
        <v>43.881</v>
      </c>
      <c r="E582" s="54">
        <v>5.3159999999999998</v>
      </c>
      <c r="F582" s="52">
        <v>2592976.81</v>
      </c>
      <c r="G582" s="52">
        <v>23158300.010000002</v>
      </c>
      <c r="H582" s="53">
        <v>3.5762000000000001E-4</v>
      </c>
      <c r="I582" s="56">
        <v>423.94</v>
      </c>
    </row>
    <row r="583" spans="1:9" ht="12.75">
      <c r="A583" s="50">
        <v>96503</v>
      </c>
      <c r="B583" s="51" t="s">
        <v>937</v>
      </c>
      <c r="C583" s="52">
        <v>63</v>
      </c>
      <c r="D583" s="54">
        <v>50.470999999999997</v>
      </c>
      <c r="E583" s="54">
        <v>5.3849999999999998</v>
      </c>
      <c r="F583" s="52">
        <v>2693263.96</v>
      </c>
      <c r="G583" s="52">
        <v>22959655.600000001</v>
      </c>
      <c r="H583" s="53">
        <v>3.5455000000000003E-4</v>
      </c>
      <c r="I583" s="56">
        <v>481.97</v>
      </c>
    </row>
    <row r="584" spans="1:9" ht="12.75">
      <c r="A584" s="50">
        <v>96504</v>
      </c>
      <c r="B584" s="51" t="s">
        <v>591</v>
      </c>
      <c r="C584" s="52">
        <v>71</v>
      </c>
      <c r="D584" s="54">
        <v>52.375999999999998</v>
      </c>
      <c r="E584" s="54">
        <v>7.4589999999999996</v>
      </c>
      <c r="F584" s="52">
        <v>2753222.7</v>
      </c>
      <c r="G584" s="52">
        <v>20863315.780000001</v>
      </c>
      <c r="H584" s="53">
        <v>3.2217999999999998E-4</v>
      </c>
      <c r="I584" s="56">
        <v>553.16999999999996</v>
      </c>
    </row>
    <row r="585" spans="1:9" ht="12.75">
      <c r="A585" s="50">
        <v>96507</v>
      </c>
      <c r="B585" s="51" t="s">
        <v>592</v>
      </c>
      <c r="C585" s="52">
        <v>326</v>
      </c>
      <c r="D585" s="54">
        <v>45.996000000000002</v>
      </c>
      <c r="E585" s="54">
        <v>9.9529999999999994</v>
      </c>
      <c r="F585" s="52">
        <v>19078785.800000001</v>
      </c>
      <c r="G585" s="52">
        <v>157255744.62</v>
      </c>
      <c r="H585" s="53">
        <v>2.4284200000000001E-3</v>
      </c>
      <c r="I585" s="56">
        <v>2901.51</v>
      </c>
    </row>
    <row r="586" spans="1:9" ht="12.75">
      <c r="A586" s="50">
        <v>96508</v>
      </c>
      <c r="B586" s="51" t="s">
        <v>593</v>
      </c>
      <c r="C586" s="52">
        <v>2</v>
      </c>
      <c r="D586" s="54">
        <v>48.292000000000002</v>
      </c>
      <c r="E586" s="54">
        <v>15.542</v>
      </c>
      <c r="F586" s="52">
        <v>168977.22</v>
      </c>
      <c r="G586" s="52">
        <v>891946.04</v>
      </c>
      <c r="H586" s="53">
        <v>1.377E-5</v>
      </c>
      <c r="I586" s="56">
        <v>13.94</v>
      </c>
    </row>
    <row r="587" spans="1:9" ht="12.75">
      <c r="A587" s="50">
        <v>96511</v>
      </c>
      <c r="B587" s="51" t="s">
        <v>594</v>
      </c>
      <c r="C587" s="52">
        <v>73</v>
      </c>
      <c r="D587" s="54">
        <v>42.021000000000001</v>
      </c>
      <c r="E587" s="54">
        <v>8.8339999999999996</v>
      </c>
      <c r="F587" s="52">
        <v>3880661.57</v>
      </c>
      <c r="G587" s="52">
        <v>35132134.469999999</v>
      </c>
      <c r="H587" s="53">
        <v>5.4253000000000005E-4</v>
      </c>
      <c r="I587" s="56">
        <v>695.85</v>
      </c>
    </row>
    <row r="588" spans="1:9" ht="12.75">
      <c r="A588" s="50">
        <v>96512</v>
      </c>
      <c r="B588" s="51" t="s">
        <v>595</v>
      </c>
      <c r="C588" s="52">
        <v>34</v>
      </c>
      <c r="D588" s="54">
        <v>55.956000000000003</v>
      </c>
      <c r="E588" s="54">
        <v>5.1790000000000003</v>
      </c>
      <c r="F588" s="52">
        <v>1232041.21</v>
      </c>
      <c r="G588" s="52">
        <v>9549963.2300000004</v>
      </c>
      <c r="H588" s="53">
        <v>1.4747999999999999E-4</v>
      </c>
      <c r="I588" s="56">
        <v>225.35</v>
      </c>
    </row>
    <row r="589" spans="1:9" ht="12.75">
      <c r="A589" s="50">
        <v>96521</v>
      </c>
      <c r="B589" s="51" t="s">
        <v>597</v>
      </c>
      <c r="C589" s="52">
        <v>120</v>
      </c>
      <c r="D589" s="54">
        <v>43.258000000000003</v>
      </c>
      <c r="E589" s="54">
        <v>9.3279999999999994</v>
      </c>
      <c r="F589" s="52">
        <v>7286735.0199999996</v>
      </c>
      <c r="G589" s="52">
        <v>65697467.859999999</v>
      </c>
      <c r="H589" s="53">
        <v>1.01453E-3</v>
      </c>
      <c r="I589" s="56">
        <v>1172.05</v>
      </c>
    </row>
    <row r="590" spans="1:9" ht="12.75">
      <c r="A590" s="50">
        <v>96531</v>
      </c>
      <c r="B590" s="51" t="s">
        <v>598</v>
      </c>
      <c r="C590" s="52">
        <v>1012</v>
      </c>
      <c r="D590" s="54">
        <v>42.854999999999997</v>
      </c>
      <c r="E590" s="54">
        <v>10.579000000000001</v>
      </c>
      <c r="F590" s="52">
        <v>59477448.100000001</v>
      </c>
      <c r="G590" s="52">
        <v>501971277.68000001</v>
      </c>
      <c r="H590" s="53">
        <v>7.7516900000000003E-3</v>
      </c>
      <c r="I590" s="56">
        <v>9313.84</v>
      </c>
    </row>
    <row r="591" spans="1:9" ht="12.75">
      <c r="A591" s="50">
        <v>96541</v>
      </c>
      <c r="B591" s="51" t="s">
        <v>599</v>
      </c>
      <c r="C591" s="52">
        <v>53</v>
      </c>
      <c r="D591" s="54">
        <v>41.59</v>
      </c>
      <c r="E591" s="54">
        <v>8.5969999999999995</v>
      </c>
      <c r="F591" s="52">
        <v>2936603.99</v>
      </c>
      <c r="G591" s="52">
        <v>27636163</v>
      </c>
      <c r="H591" s="53">
        <v>4.2676999999999998E-4</v>
      </c>
      <c r="I591" s="56">
        <v>527.45000000000005</v>
      </c>
    </row>
    <row r="592" spans="1:9" ht="12.75">
      <c r="A592" s="50">
        <v>96601</v>
      </c>
      <c r="B592" s="51" t="s">
        <v>600</v>
      </c>
      <c r="C592" s="52">
        <v>274</v>
      </c>
      <c r="D592" s="54">
        <v>45.83</v>
      </c>
      <c r="E592" s="54">
        <v>9.16</v>
      </c>
      <c r="F592" s="52">
        <v>11543500.880000001</v>
      </c>
      <c r="G592" s="52">
        <v>95112916.189999998</v>
      </c>
      <c r="H592" s="53">
        <v>1.46878E-3</v>
      </c>
      <c r="I592" s="56">
        <v>2314.0700000000002</v>
      </c>
    </row>
    <row r="593" spans="1:9" ht="12.75">
      <c r="A593" s="50">
        <v>96604</v>
      </c>
      <c r="B593" s="51" t="s">
        <v>601</v>
      </c>
      <c r="C593" s="52">
        <v>3</v>
      </c>
      <c r="D593" s="54">
        <v>63.639000000000003</v>
      </c>
      <c r="E593" s="54">
        <v>9.8330000000000002</v>
      </c>
      <c r="F593" s="52">
        <v>58887.83</v>
      </c>
      <c r="G593" s="52">
        <v>289278.98</v>
      </c>
      <c r="H593" s="53">
        <v>4.4700000000000004E-6</v>
      </c>
      <c r="I593" s="56">
        <v>13.91</v>
      </c>
    </row>
    <row r="594" spans="1:9" ht="12.75">
      <c r="A594" s="50">
        <v>96611</v>
      </c>
      <c r="B594" s="51" t="s">
        <v>602</v>
      </c>
      <c r="C594" s="52">
        <v>4</v>
      </c>
      <c r="D594" s="54">
        <v>54.938000000000002</v>
      </c>
      <c r="E594" s="54">
        <v>8.2710000000000008</v>
      </c>
      <c r="F594" s="52">
        <v>192202.8</v>
      </c>
      <c r="G594" s="52">
        <v>1611463.26</v>
      </c>
      <c r="H594" s="53">
        <v>2.4890000000000001E-5</v>
      </c>
      <c r="I594" s="56">
        <v>27.84</v>
      </c>
    </row>
    <row r="595" spans="1:9" ht="12.75">
      <c r="A595" s="50">
        <v>96612</v>
      </c>
      <c r="B595" s="51" t="s">
        <v>603</v>
      </c>
      <c r="C595" s="52">
        <v>8</v>
      </c>
      <c r="D595" s="54">
        <v>52.582999999999998</v>
      </c>
      <c r="E595" s="54">
        <v>12.74</v>
      </c>
      <c r="F595" s="52">
        <v>325643.40000000002</v>
      </c>
      <c r="G595" s="52">
        <v>1986118.76</v>
      </c>
      <c r="H595" s="53">
        <v>3.0670000000000003E-5</v>
      </c>
      <c r="I595" s="56">
        <v>56.41</v>
      </c>
    </row>
    <row r="596" spans="1:9" ht="12.75">
      <c r="A596" s="50">
        <v>96621</v>
      </c>
      <c r="B596" s="51" t="s">
        <v>604</v>
      </c>
      <c r="C596" s="52">
        <v>5</v>
      </c>
      <c r="D596" s="54">
        <v>49.8</v>
      </c>
      <c r="E596" s="54">
        <v>6.7169999999999996</v>
      </c>
      <c r="F596" s="52">
        <v>194452.55</v>
      </c>
      <c r="G596" s="52">
        <v>1773396.67</v>
      </c>
      <c r="H596" s="53">
        <v>2.739E-5</v>
      </c>
      <c r="I596" s="56">
        <v>42.67</v>
      </c>
    </row>
    <row r="597" spans="1:9" ht="12.75">
      <c r="A597" s="50">
        <v>96631</v>
      </c>
      <c r="B597" s="51" t="s">
        <v>605</v>
      </c>
      <c r="C597" s="52">
        <v>6</v>
      </c>
      <c r="D597" s="54">
        <v>53.402999999999999</v>
      </c>
      <c r="E597" s="54">
        <v>10.430999999999999</v>
      </c>
      <c r="F597" s="52">
        <v>214039.5</v>
      </c>
      <c r="G597" s="52">
        <v>1557703.79</v>
      </c>
      <c r="H597" s="53">
        <v>2.4049999999999998E-5</v>
      </c>
      <c r="I597" s="56">
        <v>44.58</v>
      </c>
    </row>
    <row r="598" spans="1:9" ht="12.75">
      <c r="A598" s="50">
        <v>96641</v>
      </c>
      <c r="B598" s="51" t="s">
        <v>606</v>
      </c>
      <c r="C598" s="52">
        <v>5</v>
      </c>
      <c r="D598" s="54">
        <v>50.667000000000002</v>
      </c>
      <c r="E598" s="54">
        <v>15.75</v>
      </c>
      <c r="F598" s="52">
        <v>297937.09999999998</v>
      </c>
      <c r="G598" s="52">
        <v>2222616.81</v>
      </c>
      <c r="H598" s="53">
        <v>3.4319999999999997E-5</v>
      </c>
      <c r="I598" s="56">
        <v>42.76</v>
      </c>
    </row>
    <row r="599" spans="1:9" ht="12.75">
      <c r="A599" s="50">
        <v>96651</v>
      </c>
      <c r="B599" s="51" t="s">
        <v>607</v>
      </c>
      <c r="C599" s="52">
        <v>3</v>
      </c>
      <c r="D599" s="54">
        <v>38.5</v>
      </c>
      <c r="E599" s="54">
        <v>6.6109999999999998</v>
      </c>
      <c r="F599" s="52">
        <v>127721.9</v>
      </c>
      <c r="G599" s="52">
        <v>1175701.23</v>
      </c>
      <c r="H599" s="53">
        <v>1.8159999999999999E-5</v>
      </c>
      <c r="I599" s="56">
        <v>30.07</v>
      </c>
    </row>
    <row r="600" spans="1:9" ht="12.75">
      <c r="A600" s="50">
        <v>96661</v>
      </c>
      <c r="B600" s="51" t="s">
        <v>608</v>
      </c>
      <c r="C600" s="52">
        <v>4</v>
      </c>
      <c r="D600" s="54">
        <v>46.563000000000002</v>
      </c>
      <c r="E600" s="54">
        <v>14.792</v>
      </c>
      <c r="F600" s="52">
        <v>137559.35999999999</v>
      </c>
      <c r="G600" s="52">
        <v>1258501.94</v>
      </c>
      <c r="H600" s="53">
        <v>1.9429999999999999E-5</v>
      </c>
      <c r="I600" s="56">
        <v>40.950000000000003</v>
      </c>
    </row>
    <row r="601" spans="1:9" ht="12.75">
      <c r="A601" s="50">
        <v>96671</v>
      </c>
      <c r="B601" s="51" t="s">
        <v>609</v>
      </c>
      <c r="C601" s="52">
        <v>4</v>
      </c>
      <c r="D601" s="54">
        <v>60.188000000000002</v>
      </c>
      <c r="E601" s="54">
        <v>14.375</v>
      </c>
      <c r="F601" s="52">
        <v>159546.48000000001</v>
      </c>
      <c r="G601" s="52">
        <v>694233.77</v>
      </c>
      <c r="H601" s="53">
        <v>1.0720000000000001E-5</v>
      </c>
      <c r="I601" s="56">
        <v>17.899999999999999</v>
      </c>
    </row>
    <row r="602" spans="1:9" ht="12.75">
      <c r="A602" s="50">
        <v>96681</v>
      </c>
      <c r="B602" s="51" t="s">
        <v>610</v>
      </c>
      <c r="C602" s="52">
        <v>5</v>
      </c>
      <c r="D602" s="54">
        <v>49.232999999999997</v>
      </c>
      <c r="E602" s="54">
        <v>3.633</v>
      </c>
      <c r="F602" s="52">
        <v>163586.35</v>
      </c>
      <c r="G602" s="52">
        <v>1179429.3999999999</v>
      </c>
      <c r="H602" s="53">
        <v>1.821E-5</v>
      </c>
      <c r="I602" s="56">
        <v>35.950000000000003</v>
      </c>
    </row>
    <row r="603" spans="1:9" ht="12.75">
      <c r="A603" s="50">
        <v>96701</v>
      </c>
      <c r="B603" s="51" t="s">
        <v>611</v>
      </c>
      <c r="C603" s="52">
        <v>1166</v>
      </c>
      <c r="D603" s="54">
        <v>42.667000000000002</v>
      </c>
      <c r="E603" s="54">
        <v>7.7030000000000003</v>
      </c>
      <c r="F603" s="52">
        <v>54974163.25</v>
      </c>
      <c r="G603" s="52">
        <v>516378800.24000001</v>
      </c>
      <c r="H603" s="53">
        <v>7.9741699999999992E-3</v>
      </c>
      <c r="I603" s="56">
        <v>11077.85</v>
      </c>
    </row>
    <row r="604" spans="1:9" ht="12.75">
      <c r="A604" s="50">
        <v>96704</v>
      </c>
      <c r="B604" s="51" t="s">
        <v>612</v>
      </c>
      <c r="C604" s="52">
        <v>60</v>
      </c>
      <c r="D604" s="54">
        <v>48.043999999999997</v>
      </c>
      <c r="E604" s="54">
        <v>6.2960000000000003</v>
      </c>
      <c r="F604" s="52">
        <v>2577678.79</v>
      </c>
      <c r="G604" s="52">
        <v>18499543.25</v>
      </c>
      <c r="H604" s="53">
        <v>2.8568000000000002E-4</v>
      </c>
      <c r="I604" s="56">
        <v>473.27</v>
      </c>
    </row>
    <row r="605" spans="1:9" ht="12.75">
      <c r="A605" s="50">
        <v>96708</v>
      </c>
      <c r="B605" s="51" t="s">
        <v>613</v>
      </c>
      <c r="C605" s="52">
        <v>127</v>
      </c>
      <c r="D605" s="54">
        <v>39.561</v>
      </c>
      <c r="E605" s="54">
        <v>8.4610000000000003</v>
      </c>
      <c r="F605" s="52">
        <v>6086608.4500000002</v>
      </c>
      <c r="G605" s="52">
        <v>54145733.149999999</v>
      </c>
      <c r="H605" s="53">
        <v>8.3613999999999997E-4</v>
      </c>
      <c r="I605" s="56">
        <v>1192.05</v>
      </c>
    </row>
    <row r="606" spans="1:9" ht="12.75">
      <c r="A606" s="50">
        <v>96711</v>
      </c>
      <c r="B606" s="51" t="s">
        <v>614</v>
      </c>
      <c r="C606" s="52">
        <v>593</v>
      </c>
      <c r="D606" s="54">
        <v>41.325000000000003</v>
      </c>
      <c r="E606" s="54">
        <v>8.3960000000000008</v>
      </c>
      <c r="F606" s="52">
        <v>27833940.559999999</v>
      </c>
      <c r="G606" s="52">
        <v>252261228.38</v>
      </c>
      <c r="H606" s="53">
        <v>3.8955399999999999E-3</v>
      </c>
      <c r="I606" s="56">
        <v>5688.29</v>
      </c>
    </row>
    <row r="607" spans="1:9" ht="12.75">
      <c r="A607" s="50">
        <v>96721</v>
      </c>
      <c r="B607" s="51" t="s">
        <v>615</v>
      </c>
      <c r="C607" s="52">
        <v>38</v>
      </c>
      <c r="D607" s="54">
        <v>41.585999999999999</v>
      </c>
      <c r="E607" s="54">
        <v>6.2789999999999999</v>
      </c>
      <c r="F607" s="52">
        <v>1715825.37</v>
      </c>
      <c r="G607" s="52">
        <v>16527098.01</v>
      </c>
      <c r="H607" s="53">
        <v>2.5522000000000001E-4</v>
      </c>
      <c r="I607" s="56">
        <v>380.51</v>
      </c>
    </row>
    <row r="608" spans="1:9" ht="12.75">
      <c r="A608" s="50">
        <v>96722</v>
      </c>
      <c r="B608" s="51" t="s">
        <v>971</v>
      </c>
      <c r="C608" s="52">
        <v>3</v>
      </c>
      <c r="D608" s="54">
        <v>37.584000000000003</v>
      </c>
      <c r="E608" s="54">
        <v>5.8609999999999998</v>
      </c>
      <c r="F608" s="52">
        <v>184487.45</v>
      </c>
      <c r="G608" s="52">
        <v>1886846.78</v>
      </c>
      <c r="H608" s="53">
        <v>2.9139999999999999E-5</v>
      </c>
      <c r="I608" s="56">
        <v>33.17</v>
      </c>
    </row>
    <row r="609" spans="1:9" ht="12.75">
      <c r="A609" s="50">
        <v>96731</v>
      </c>
      <c r="B609" s="51" t="s">
        <v>616</v>
      </c>
      <c r="C609" s="52">
        <v>29</v>
      </c>
      <c r="D609" s="54">
        <v>42.594999999999999</v>
      </c>
      <c r="E609" s="54">
        <v>7.4109999999999996</v>
      </c>
      <c r="F609" s="52">
        <v>1548753.38</v>
      </c>
      <c r="G609" s="52">
        <v>15000950.99</v>
      </c>
      <c r="H609" s="53">
        <v>2.3164999999999999E-4</v>
      </c>
      <c r="I609" s="56">
        <v>303.11</v>
      </c>
    </row>
    <row r="610" spans="1:9" ht="12.75">
      <c r="A610" s="50">
        <v>96741</v>
      </c>
      <c r="B610" s="51" t="s">
        <v>618</v>
      </c>
      <c r="C610" s="52">
        <v>14</v>
      </c>
      <c r="D610" s="54">
        <v>40.911000000000001</v>
      </c>
      <c r="E610" s="54">
        <v>10.327</v>
      </c>
      <c r="F610" s="52">
        <v>575040.49</v>
      </c>
      <c r="G610" s="52">
        <v>5154613.2699999996</v>
      </c>
      <c r="H610" s="53">
        <v>7.9599999999999997E-5</v>
      </c>
      <c r="I610" s="56">
        <v>141.47</v>
      </c>
    </row>
    <row r="611" spans="1:9" ht="12.75">
      <c r="A611" s="50">
        <v>96751</v>
      </c>
      <c r="B611" s="51" t="s">
        <v>619</v>
      </c>
      <c r="C611" s="52">
        <v>43</v>
      </c>
      <c r="D611" s="54">
        <v>41.554000000000002</v>
      </c>
      <c r="E611" s="54">
        <v>5.9710000000000001</v>
      </c>
      <c r="F611" s="52">
        <v>2192677.71</v>
      </c>
      <c r="G611" s="52">
        <v>22003506.670000002</v>
      </c>
      <c r="H611" s="53">
        <v>3.3979000000000002E-4</v>
      </c>
      <c r="I611" s="56">
        <v>452</v>
      </c>
    </row>
    <row r="612" spans="1:9" ht="12.75">
      <c r="A612" s="50">
        <v>96801</v>
      </c>
      <c r="B612" s="51" t="s">
        <v>620</v>
      </c>
      <c r="C612" s="52">
        <v>959</v>
      </c>
      <c r="D612" s="54">
        <v>44.328000000000003</v>
      </c>
      <c r="E612" s="54">
        <v>9.6189999999999998</v>
      </c>
      <c r="F612" s="52">
        <v>53265929.619999997</v>
      </c>
      <c r="G612" s="52">
        <v>447091711.11000001</v>
      </c>
      <c r="H612" s="53">
        <v>6.90421E-3</v>
      </c>
      <c r="I612" s="56">
        <v>8550.43</v>
      </c>
    </row>
    <row r="613" spans="1:9" ht="12.75">
      <c r="A613" s="50">
        <v>96804</v>
      </c>
      <c r="B613" s="51" t="s">
        <v>621</v>
      </c>
      <c r="C613" s="52">
        <v>43</v>
      </c>
      <c r="D613" s="54">
        <v>43.951999999999998</v>
      </c>
      <c r="E613" s="54">
        <v>4.7080000000000002</v>
      </c>
      <c r="F613" s="52">
        <v>1644478.43</v>
      </c>
      <c r="G613" s="52">
        <v>16438514.029999999</v>
      </c>
      <c r="H613" s="53">
        <v>2.5385000000000002E-4</v>
      </c>
      <c r="I613" s="56">
        <v>399.62</v>
      </c>
    </row>
    <row r="614" spans="1:9" ht="12.75">
      <c r="A614" s="50">
        <v>96808</v>
      </c>
      <c r="B614" s="51" t="s">
        <v>622</v>
      </c>
      <c r="C614" s="52">
        <v>126</v>
      </c>
      <c r="D614" s="54">
        <v>43.679000000000002</v>
      </c>
      <c r="E614" s="54">
        <v>12.066000000000001</v>
      </c>
      <c r="F614" s="52">
        <v>8786132.5600000005</v>
      </c>
      <c r="G614" s="52">
        <v>72148368.269999996</v>
      </c>
      <c r="H614" s="53">
        <v>1.1141499999999999E-3</v>
      </c>
      <c r="I614" s="56">
        <v>1139.3399999999999</v>
      </c>
    </row>
    <row r="615" spans="1:9" ht="12.75">
      <c r="A615" s="50">
        <v>96811</v>
      </c>
      <c r="B615" s="51" t="s">
        <v>623</v>
      </c>
      <c r="C615" s="52">
        <v>709</v>
      </c>
      <c r="D615" s="54">
        <v>44.173999999999999</v>
      </c>
      <c r="E615" s="54">
        <v>9.6259999999999994</v>
      </c>
      <c r="F615" s="52">
        <v>41969515.600000001</v>
      </c>
      <c r="G615" s="52">
        <v>359041548.56</v>
      </c>
      <c r="H615" s="53">
        <v>5.5444999999999999E-3</v>
      </c>
      <c r="I615" s="56">
        <v>6405.44</v>
      </c>
    </row>
    <row r="616" spans="1:9" ht="12.75">
      <c r="A616" s="50">
        <v>96821</v>
      </c>
      <c r="B616" s="51" t="s">
        <v>624</v>
      </c>
      <c r="C616" s="52">
        <v>152</v>
      </c>
      <c r="D616" s="54">
        <v>43.777000000000001</v>
      </c>
      <c r="E616" s="54">
        <v>11.914999999999999</v>
      </c>
      <c r="F616" s="52">
        <v>9127780.9199999999</v>
      </c>
      <c r="G616" s="52">
        <v>71000360.159999996</v>
      </c>
      <c r="H616" s="53">
        <v>1.0964200000000001E-3</v>
      </c>
      <c r="I616" s="56">
        <v>1348.05</v>
      </c>
    </row>
    <row r="617" spans="1:9" ht="12.75">
      <c r="A617" s="50">
        <v>96831</v>
      </c>
      <c r="B617" s="51" t="s">
        <v>625</v>
      </c>
      <c r="C617" s="52">
        <v>96</v>
      </c>
      <c r="D617" s="54">
        <v>43.029000000000003</v>
      </c>
      <c r="E617" s="54">
        <v>10.869</v>
      </c>
      <c r="F617" s="52">
        <v>6758377.7999999998</v>
      </c>
      <c r="G617" s="52">
        <v>55394190.149999999</v>
      </c>
      <c r="H617" s="53">
        <v>8.5541999999999997E-4</v>
      </c>
      <c r="I617" s="56">
        <v>891.27</v>
      </c>
    </row>
    <row r="618" spans="1:9" ht="12.75">
      <c r="A618" s="50">
        <v>96901</v>
      </c>
      <c r="B618" s="51" t="s">
        <v>626</v>
      </c>
      <c r="C618" s="52">
        <v>140</v>
      </c>
      <c r="D618" s="54">
        <v>45.893000000000001</v>
      </c>
      <c r="E618" s="54">
        <v>9.3780000000000001</v>
      </c>
      <c r="F618" s="52">
        <v>6341688.5899999999</v>
      </c>
      <c r="G618" s="52">
        <v>55057953.469999999</v>
      </c>
      <c r="H618" s="53">
        <v>8.5023E-4</v>
      </c>
      <c r="I618" s="56">
        <v>1240.75</v>
      </c>
    </row>
    <row r="619" spans="1:9" ht="12.75">
      <c r="A619" s="50">
        <v>96911</v>
      </c>
      <c r="B619" s="51" t="s">
        <v>627</v>
      </c>
      <c r="C619" s="52">
        <v>2</v>
      </c>
      <c r="D619" s="54">
        <v>62.625</v>
      </c>
      <c r="E619" s="54">
        <v>8.5830000000000002</v>
      </c>
      <c r="F619" s="52">
        <v>59405.01</v>
      </c>
      <c r="G619" s="52">
        <v>222667.88</v>
      </c>
      <c r="H619" s="53">
        <v>3.4400000000000001E-6</v>
      </c>
      <c r="I619" s="56">
        <v>8.3000000000000007</v>
      </c>
    </row>
    <row r="620" spans="1:9" ht="12.75">
      <c r="A620" s="50">
        <v>96912</v>
      </c>
      <c r="B620" s="51" t="s">
        <v>628</v>
      </c>
      <c r="C620" s="52">
        <v>10</v>
      </c>
      <c r="D620" s="54">
        <v>46.85</v>
      </c>
      <c r="E620" s="54">
        <v>10.132999999999999</v>
      </c>
      <c r="F620" s="52">
        <v>484600.33</v>
      </c>
      <c r="G620" s="52">
        <v>4094820.85</v>
      </c>
      <c r="H620" s="53">
        <v>6.3230000000000003E-5</v>
      </c>
      <c r="I620" s="56">
        <v>94.93</v>
      </c>
    </row>
    <row r="621" spans="1:9" ht="12.75">
      <c r="A621" s="50">
        <v>96918</v>
      </c>
      <c r="B621" s="51" t="s">
        <v>629</v>
      </c>
      <c r="C621" s="52">
        <v>7</v>
      </c>
      <c r="D621" s="54">
        <v>49.415999999999997</v>
      </c>
      <c r="E621" s="54">
        <v>8.3209999999999997</v>
      </c>
      <c r="F621" s="52">
        <v>303372.39</v>
      </c>
      <c r="G621" s="52">
        <v>2216739.19</v>
      </c>
      <c r="H621" s="53">
        <v>3.4230000000000003E-5</v>
      </c>
      <c r="I621" s="56">
        <v>55.24</v>
      </c>
    </row>
    <row r="622" spans="1:9" ht="12.75">
      <c r="A622" s="50">
        <v>97001</v>
      </c>
      <c r="B622" s="51" t="s">
        <v>630</v>
      </c>
      <c r="C622" s="52">
        <v>250</v>
      </c>
      <c r="D622" s="54">
        <v>46.963000000000001</v>
      </c>
      <c r="E622" s="54">
        <v>11.082000000000001</v>
      </c>
      <c r="F622" s="52">
        <v>11572793.77</v>
      </c>
      <c r="G622" s="52">
        <v>90825709.75</v>
      </c>
      <c r="H622" s="53">
        <v>1.4025800000000001E-3</v>
      </c>
      <c r="I622" s="56">
        <v>2083.5100000000002</v>
      </c>
    </row>
    <row r="623" spans="1:9" ht="12.75">
      <c r="A623" s="50">
        <v>97002</v>
      </c>
      <c r="B623" s="51" t="s">
        <v>631</v>
      </c>
      <c r="C623" s="52">
        <v>45</v>
      </c>
      <c r="D623" s="54">
        <v>38.526000000000003</v>
      </c>
      <c r="E623" s="54">
        <v>6.843</v>
      </c>
      <c r="F623" s="52">
        <v>2440574.71</v>
      </c>
      <c r="G623" s="52">
        <v>26098184.239999998</v>
      </c>
      <c r="H623" s="53">
        <v>4.0301999999999997E-4</v>
      </c>
      <c r="I623" s="56">
        <v>495.3</v>
      </c>
    </row>
    <row r="624" spans="1:9" ht="12.75">
      <c r="A624" s="50">
        <v>97004</v>
      </c>
      <c r="B624" s="51" t="s">
        <v>632</v>
      </c>
      <c r="C624" s="52">
        <v>2</v>
      </c>
      <c r="D624" s="54">
        <v>47.625</v>
      </c>
      <c r="E624" s="54">
        <v>2.25</v>
      </c>
      <c r="F624" s="52">
        <v>64989.84</v>
      </c>
      <c r="G624" s="52">
        <v>803352.54</v>
      </c>
      <c r="H624" s="53">
        <v>1.241E-5</v>
      </c>
      <c r="I624" s="56">
        <v>17.84</v>
      </c>
    </row>
    <row r="625" spans="1:9" ht="12.75">
      <c r="A625" s="50">
        <v>97005</v>
      </c>
      <c r="B625" s="51" t="s">
        <v>633</v>
      </c>
      <c r="C625" s="52">
        <v>2</v>
      </c>
      <c r="D625" s="54">
        <v>59.667000000000002</v>
      </c>
      <c r="E625" s="54">
        <v>13.5</v>
      </c>
      <c r="F625" s="52">
        <v>138705.57999999999</v>
      </c>
      <c r="G625" s="52">
        <v>602768.01</v>
      </c>
      <c r="H625" s="53">
        <v>9.3100000000000006E-6</v>
      </c>
      <c r="I625" s="56">
        <v>10</v>
      </c>
    </row>
    <row r="626" spans="1:9" ht="12.75">
      <c r="A626" s="50">
        <v>97008</v>
      </c>
      <c r="B626" s="51" t="s">
        <v>634</v>
      </c>
      <c r="C626" s="52">
        <v>50</v>
      </c>
      <c r="D626" s="54">
        <v>44.942999999999998</v>
      </c>
      <c r="E626" s="54">
        <v>6.9950000000000001</v>
      </c>
      <c r="F626" s="52">
        <v>1944335.47</v>
      </c>
      <c r="G626" s="52">
        <v>16404244.970000001</v>
      </c>
      <c r="H626" s="53">
        <v>2.5332000000000002E-4</v>
      </c>
      <c r="I626" s="56">
        <v>415.15</v>
      </c>
    </row>
    <row r="627" spans="1:9" ht="12.75">
      <c r="A627" s="50">
        <v>97011</v>
      </c>
      <c r="B627" s="51" t="s">
        <v>635</v>
      </c>
      <c r="C627" s="52">
        <v>260</v>
      </c>
      <c r="D627" s="54">
        <v>41.002000000000002</v>
      </c>
      <c r="E627" s="54">
        <v>8.6760000000000002</v>
      </c>
      <c r="F627" s="52">
        <v>12732075.35</v>
      </c>
      <c r="G627" s="52">
        <v>111841182.38</v>
      </c>
      <c r="H627" s="53">
        <v>1.72711E-3</v>
      </c>
      <c r="I627" s="56">
        <v>2415.7800000000002</v>
      </c>
    </row>
    <row r="628" spans="1:9" ht="12.75">
      <c r="A628" s="50">
        <v>97012</v>
      </c>
      <c r="B628" s="51" t="s">
        <v>636</v>
      </c>
      <c r="C628" s="52">
        <v>4</v>
      </c>
      <c r="D628" s="54">
        <v>52.792000000000002</v>
      </c>
      <c r="E628" s="54">
        <v>7.6040000000000001</v>
      </c>
      <c r="F628" s="52">
        <v>210461.21</v>
      </c>
      <c r="G628" s="52">
        <v>1562781.59</v>
      </c>
      <c r="H628" s="53">
        <v>2.4130000000000001E-5</v>
      </c>
      <c r="I628" s="56">
        <v>33.270000000000003</v>
      </c>
    </row>
    <row r="629" spans="1:9" ht="12.75">
      <c r="A629" s="50">
        <v>97013</v>
      </c>
      <c r="B629" s="51" t="s">
        <v>637</v>
      </c>
      <c r="C629" s="52">
        <v>3</v>
      </c>
      <c r="D629" s="54">
        <v>44.722000000000001</v>
      </c>
      <c r="E629" s="54">
        <v>1.5</v>
      </c>
      <c r="F629" s="52">
        <v>123564.83</v>
      </c>
      <c r="G629" s="52">
        <v>1379412.7</v>
      </c>
      <c r="H629" s="53">
        <v>2.1299999999999999E-5</v>
      </c>
      <c r="I629" s="56">
        <v>22.94</v>
      </c>
    </row>
    <row r="630" spans="1:9" ht="12.75">
      <c r="A630" s="50">
        <v>97015</v>
      </c>
      <c r="B630" s="51" t="s">
        <v>638</v>
      </c>
      <c r="C630" s="52">
        <v>11</v>
      </c>
      <c r="D630" s="54">
        <v>49.454999999999998</v>
      </c>
      <c r="E630" s="54">
        <v>7.5380000000000003</v>
      </c>
      <c r="F630" s="52">
        <v>331539.76</v>
      </c>
      <c r="G630" s="52">
        <v>2671585.58</v>
      </c>
      <c r="H630" s="53">
        <v>4.1260000000000001E-5</v>
      </c>
      <c r="I630" s="56">
        <v>86.36</v>
      </c>
    </row>
    <row r="631" spans="1:9" ht="12.75">
      <c r="A631" s="50">
        <v>97018</v>
      </c>
      <c r="B631" s="51" t="s">
        <v>639</v>
      </c>
      <c r="C631" s="52">
        <v>1</v>
      </c>
      <c r="D631" s="54">
        <v>64.332999999999998</v>
      </c>
      <c r="E631" s="54">
        <v>12.083</v>
      </c>
      <c r="F631" s="52">
        <v>38599.919999999998</v>
      </c>
      <c r="G631" s="52">
        <v>141336.82</v>
      </c>
      <c r="H631" s="53">
        <v>2.1799999999999999E-6</v>
      </c>
      <c r="I631" s="56">
        <v>3.8</v>
      </c>
    </row>
    <row r="632" spans="1:9" ht="12.75">
      <c r="A632" s="50">
        <v>97101</v>
      </c>
      <c r="B632" s="51" t="s">
        <v>640</v>
      </c>
      <c r="C632" s="52">
        <v>448</v>
      </c>
      <c r="D632" s="54">
        <v>44.137</v>
      </c>
      <c r="E632" s="54">
        <v>8.6110000000000007</v>
      </c>
      <c r="F632" s="52">
        <v>21026272.91</v>
      </c>
      <c r="G632" s="52">
        <v>183459712.84</v>
      </c>
      <c r="H632" s="53">
        <v>2.83307E-3</v>
      </c>
      <c r="I632" s="56">
        <v>3994.31</v>
      </c>
    </row>
    <row r="633" spans="1:9" ht="12.75">
      <c r="A633" s="50">
        <v>97104</v>
      </c>
      <c r="B633" s="51" t="s">
        <v>641</v>
      </c>
      <c r="C633" s="52">
        <v>17</v>
      </c>
      <c r="D633" s="54">
        <v>56.618000000000002</v>
      </c>
      <c r="E633" s="54">
        <v>6.343</v>
      </c>
      <c r="F633" s="52">
        <v>780737.57</v>
      </c>
      <c r="G633" s="52">
        <v>5278939.04</v>
      </c>
      <c r="H633" s="53">
        <v>8.1520000000000006E-5</v>
      </c>
      <c r="I633" s="56">
        <v>116.43</v>
      </c>
    </row>
    <row r="634" spans="1:9" ht="12.75">
      <c r="A634" s="50">
        <v>97111</v>
      </c>
      <c r="B634" s="51" t="s">
        <v>642</v>
      </c>
      <c r="C634" s="52">
        <v>46</v>
      </c>
      <c r="D634" s="54">
        <v>38.35</v>
      </c>
      <c r="E634" s="54">
        <v>6.4509999999999996</v>
      </c>
      <c r="F634" s="52">
        <v>2396995.7200000002</v>
      </c>
      <c r="G634" s="52">
        <v>23101429.260000002</v>
      </c>
      <c r="H634" s="53">
        <v>3.5673999999999998E-4</v>
      </c>
      <c r="I634" s="56">
        <v>476.35</v>
      </c>
    </row>
    <row r="635" spans="1:9" ht="12.75">
      <c r="A635" s="50">
        <v>97121</v>
      </c>
      <c r="B635" s="51" t="s">
        <v>643</v>
      </c>
      <c r="C635" s="52">
        <v>28</v>
      </c>
      <c r="D635" s="54">
        <v>48.408000000000001</v>
      </c>
      <c r="E635" s="54">
        <v>10.851000000000001</v>
      </c>
      <c r="F635" s="52">
        <v>1664499.1</v>
      </c>
      <c r="G635" s="52">
        <v>12832716.710000001</v>
      </c>
      <c r="H635" s="53">
        <v>1.9817000000000001E-4</v>
      </c>
      <c r="I635" s="56">
        <v>237.29</v>
      </c>
    </row>
    <row r="636" spans="1:9" ht="12.75">
      <c r="A636" s="50">
        <v>97131</v>
      </c>
      <c r="B636" s="51" t="s">
        <v>644</v>
      </c>
      <c r="C636" s="52">
        <v>95</v>
      </c>
      <c r="D636" s="54">
        <v>38.901000000000003</v>
      </c>
      <c r="E636" s="54">
        <v>8.3520000000000003</v>
      </c>
      <c r="F636" s="52">
        <v>5407475.4000000004</v>
      </c>
      <c r="G636" s="52">
        <v>53373893.969999999</v>
      </c>
      <c r="H636" s="53">
        <v>8.2423000000000001E-4</v>
      </c>
      <c r="I636" s="56">
        <v>995.82</v>
      </c>
    </row>
    <row r="637" spans="1:9" ht="12.75">
      <c r="A637" s="50">
        <v>97201</v>
      </c>
      <c r="B637" s="51" t="s">
        <v>645</v>
      </c>
      <c r="C637" s="52">
        <v>121</v>
      </c>
      <c r="D637" s="54">
        <v>42.872999999999998</v>
      </c>
      <c r="E637" s="54">
        <v>9.2140000000000004</v>
      </c>
      <c r="F637" s="52">
        <v>4925625.66</v>
      </c>
      <c r="G637" s="52">
        <v>44673163.549999997</v>
      </c>
      <c r="H637" s="53">
        <v>6.8986000000000004E-4</v>
      </c>
      <c r="I637" s="56">
        <v>1102.3699999999999</v>
      </c>
    </row>
    <row r="638" spans="1:9" ht="12.75">
      <c r="A638" s="50">
        <v>97211</v>
      </c>
      <c r="B638" s="51" t="s">
        <v>646</v>
      </c>
      <c r="C638" s="52">
        <v>19</v>
      </c>
      <c r="D638" s="54">
        <v>47.759</v>
      </c>
      <c r="E638" s="54">
        <v>7.1180000000000003</v>
      </c>
      <c r="F638" s="52">
        <v>748430.55</v>
      </c>
      <c r="G638" s="52">
        <v>6286345.8099999996</v>
      </c>
      <c r="H638" s="53">
        <v>9.7079999999999999E-5</v>
      </c>
      <c r="I638" s="56">
        <v>157.31</v>
      </c>
    </row>
    <row r="639" spans="1:9" ht="12.75">
      <c r="A639" s="50">
        <v>97213</v>
      </c>
      <c r="B639" s="51" t="s">
        <v>647</v>
      </c>
      <c r="C639" s="52">
        <v>6</v>
      </c>
      <c r="D639" s="54">
        <v>55.610999999999997</v>
      </c>
      <c r="E639" s="54">
        <v>9.6530000000000005</v>
      </c>
      <c r="F639" s="52">
        <v>302509.15999999997</v>
      </c>
      <c r="G639" s="52">
        <v>2041038.37</v>
      </c>
      <c r="H639" s="53">
        <v>3.1520000000000003E-5</v>
      </c>
      <c r="I639" s="56">
        <v>43.34</v>
      </c>
    </row>
    <row r="640" spans="1:9" ht="12.75">
      <c r="A640" s="50">
        <v>97217</v>
      </c>
      <c r="B640" s="51" t="s">
        <v>648</v>
      </c>
      <c r="C640" s="52">
        <v>3</v>
      </c>
      <c r="D640" s="54">
        <v>53.110999999999997</v>
      </c>
      <c r="E640" s="54">
        <v>5.4169999999999998</v>
      </c>
      <c r="F640" s="52">
        <v>109858.88</v>
      </c>
      <c r="G640" s="52">
        <v>788158.97</v>
      </c>
      <c r="H640" s="53">
        <v>1.217E-5</v>
      </c>
      <c r="I640" s="56">
        <v>22.85</v>
      </c>
    </row>
    <row r="641" spans="1:9" ht="12.75">
      <c r="A641" s="50">
        <v>97221</v>
      </c>
      <c r="B641" s="51" t="s">
        <v>649</v>
      </c>
      <c r="C641" s="52">
        <v>1</v>
      </c>
      <c r="D641" s="54">
        <v>67.75</v>
      </c>
      <c r="E641" s="54">
        <v>8.1669999999999998</v>
      </c>
      <c r="F641" s="52">
        <v>36564.89</v>
      </c>
      <c r="G641" s="52">
        <v>135683.32999999999</v>
      </c>
      <c r="H641" s="53">
        <v>2.0999999999999998E-6</v>
      </c>
      <c r="I641" s="56">
        <v>3.77</v>
      </c>
    </row>
    <row r="642" spans="1:9" ht="12.75">
      <c r="A642" s="50">
        <v>97301</v>
      </c>
      <c r="B642" s="51" t="s">
        <v>650</v>
      </c>
      <c r="C642" s="52">
        <v>365</v>
      </c>
      <c r="D642" s="54">
        <v>43.619</v>
      </c>
      <c r="E642" s="54">
        <v>9.6509999999999998</v>
      </c>
      <c r="F642" s="52">
        <v>16448500.689999999</v>
      </c>
      <c r="G642" s="52">
        <v>137701478.84999999</v>
      </c>
      <c r="H642" s="53">
        <v>2.1264500000000002E-3</v>
      </c>
      <c r="I642" s="56">
        <v>3155.61</v>
      </c>
    </row>
    <row r="643" spans="1:9" ht="12.75">
      <c r="A643" s="50">
        <v>97302</v>
      </c>
      <c r="B643" s="51" t="s">
        <v>959</v>
      </c>
      <c r="C643" s="52">
        <v>7</v>
      </c>
      <c r="D643" s="54">
        <v>58.356999999999999</v>
      </c>
      <c r="E643" s="54">
        <v>5.6550000000000002</v>
      </c>
      <c r="F643" s="52">
        <v>393881.92</v>
      </c>
      <c r="G643" s="52">
        <v>2491255.61</v>
      </c>
      <c r="H643" s="53">
        <v>3.8470000000000003E-5</v>
      </c>
      <c r="I643" s="56">
        <v>45.51</v>
      </c>
    </row>
    <row r="644" spans="1:9" ht="12.75">
      <c r="A644" s="50">
        <v>97304</v>
      </c>
      <c r="B644" s="51" t="s">
        <v>651</v>
      </c>
      <c r="C644" s="52">
        <v>8</v>
      </c>
      <c r="D644" s="54">
        <v>59.313000000000002</v>
      </c>
      <c r="E644" s="54">
        <v>6</v>
      </c>
      <c r="F644" s="52">
        <v>291138.32</v>
      </c>
      <c r="G644" s="52">
        <v>1590490.71</v>
      </c>
      <c r="H644" s="53">
        <v>2.4559999999999999E-5</v>
      </c>
      <c r="I644" s="56">
        <v>46.3</v>
      </c>
    </row>
    <row r="645" spans="1:9" ht="12.75">
      <c r="A645" s="50">
        <v>97311</v>
      </c>
      <c r="B645" s="51" t="s">
        <v>652</v>
      </c>
      <c r="C645" s="52">
        <v>121</v>
      </c>
      <c r="D645" s="54">
        <v>43.890999999999998</v>
      </c>
      <c r="E645" s="54">
        <v>12.525</v>
      </c>
      <c r="F645" s="52">
        <v>5763514.04</v>
      </c>
      <c r="G645" s="52">
        <v>47032097.68</v>
      </c>
      <c r="H645" s="53">
        <v>7.2628999999999999E-4</v>
      </c>
      <c r="I645" s="56">
        <v>1068.51</v>
      </c>
    </row>
    <row r="646" spans="1:9" ht="12.75">
      <c r="A646" s="50">
        <v>97401</v>
      </c>
      <c r="B646" s="51" t="s">
        <v>653</v>
      </c>
      <c r="C646" s="52">
        <v>943</v>
      </c>
      <c r="D646" s="54">
        <v>44.014000000000003</v>
      </c>
      <c r="E646" s="54">
        <v>10.632999999999999</v>
      </c>
      <c r="F646" s="52">
        <v>50741863.310000002</v>
      </c>
      <c r="G646" s="52">
        <v>418146732.73000002</v>
      </c>
      <c r="H646" s="53">
        <v>6.4572299999999996E-3</v>
      </c>
      <c r="I646" s="56">
        <v>8445.0499999999993</v>
      </c>
    </row>
    <row r="647" spans="1:9" ht="12.75">
      <c r="A647" s="50">
        <v>97402</v>
      </c>
      <c r="B647" s="51" t="s">
        <v>654</v>
      </c>
      <c r="C647" s="52">
        <v>4</v>
      </c>
      <c r="D647" s="54">
        <v>40.5</v>
      </c>
      <c r="E647" s="54">
        <v>10.396000000000001</v>
      </c>
      <c r="F647" s="52">
        <v>258807.52</v>
      </c>
      <c r="G647" s="52">
        <v>2108069.41</v>
      </c>
      <c r="H647" s="53">
        <v>3.2549999999999998E-5</v>
      </c>
      <c r="I647" s="56">
        <v>36.99</v>
      </c>
    </row>
    <row r="648" spans="1:9" ht="12.75">
      <c r="A648" s="50">
        <v>97404</v>
      </c>
      <c r="B648" s="51" t="s">
        <v>655</v>
      </c>
      <c r="C648" s="52">
        <v>47</v>
      </c>
      <c r="D648" s="54">
        <v>43.113</v>
      </c>
      <c r="E648" s="54">
        <v>6.9539999999999997</v>
      </c>
      <c r="F648" s="52">
        <v>1900007.92</v>
      </c>
      <c r="G648" s="52">
        <v>17785924.690000001</v>
      </c>
      <c r="H648" s="53">
        <v>2.7465999999999998E-4</v>
      </c>
      <c r="I648" s="56">
        <v>443.64</v>
      </c>
    </row>
    <row r="649" spans="1:9" ht="12.75">
      <c r="A649" s="50">
        <v>97405</v>
      </c>
      <c r="B649" s="51" t="s">
        <v>656</v>
      </c>
      <c r="C649" s="52">
        <v>21</v>
      </c>
      <c r="D649" s="54">
        <v>50.106999999999999</v>
      </c>
      <c r="E649" s="54">
        <v>14.484</v>
      </c>
      <c r="F649" s="52">
        <v>888116.62</v>
      </c>
      <c r="G649" s="52">
        <v>5773684.8799999999</v>
      </c>
      <c r="H649" s="53">
        <v>8.9159999999999993E-5</v>
      </c>
      <c r="I649" s="56">
        <v>160.06</v>
      </c>
    </row>
    <row r="650" spans="1:9" ht="12.75">
      <c r="A650" s="50">
        <v>97408</v>
      </c>
      <c r="B650" s="51" t="s">
        <v>657</v>
      </c>
      <c r="C650" s="52">
        <v>7</v>
      </c>
      <c r="D650" s="54">
        <v>41.881</v>
      </c>
      <c r="E650" s="54">
        <v>12.679</v>
      </c>
      <c r="F650" s="52">
        <v>399277.35</v>
      </c>
      <c r="G650" s="52">
        <v>2528511.3199999998</v>
      </c>
      <c r="H650" s="53">
        <v>3.9050000000000001E-5</v>
      </c>
      <c r="I650" s="56">
        <v>55.21</v>
      </c>
    </row>
    <row r="651" spans="1:9" ht="12.75">
      <c r="A651" s="50">
        <v>97411</v>
      </c>
      <c r="B651" s="51" t="s">
        <v>658</v>
      </c>
      <c r="C651" s="52">
        <v>734</v>
      </c>
      <c r="D651" s="54">
        <v>41.377000000000002</v>
      </c>
      <c r="E651" s="54">
        <v>10.445</v>
      </c>
      <c r="F651" s="52">
        <v>41319293.670000002</v>
      </c>
      <c r="G651" s="52">
        <v>359017581.48000002</v>
      </c>
      <c r="H651" s="53">
        <v>5.5441300000000004E-3</v>
      </c>
      <c r="I651" s="56">
        <v>7017.81</v>
      </c>
    </row>
    <row r="652" spans="1:9" ht="12.75">
      <c r="A652" s="50">
        <v>97412</v>
      </c>
      <c r="B652" s="51" t="s">
        <v>659</v>
      </c>
      <c r="C652" s="52">
        <v>466</v>
      </c>
      <c r="D652" s="54">
        <v>43.71</v>
      </c>
      <c r="E652" s="54">
        <v>13.298999999999999</v>
      </c>
      <c r="F652" s="52">
        <v>32445871.579999998</v>
      </c>
      <c r="G652" s="52">
        <v>250145348.31</v>
      </c>
      <c r="H652" s="53">
        <v>3.86287E-3</v>
      </c>
      <c r="I652" s="56">
        <v>4090.39</v>
      </c>
    </row>
    <row r="653" spans="1:9" ht="12.75">
      <c r="A653" s="50">
        <v>97413</v>
      </c>
      <c r="B653" s="51" t="s">
        <v>660</v>
      </c>
      <c r="C653" s="52">
        <v>52</v>
      </c>
      <c r="D653" s="54">
        <v>48.631</v>
      </c>
      <c r="E653" s="54">
        <v>10.170999999999999</v>
      </c>
      <c r="F653" s="52">
        <v>2582448.87</v>
      </c>
      <c r="G653" s="52">
        <v>20375227.359999999</v>
      </c>
      <c r="H653" s="53">
        <v>3.1463999999999998E-4</v>
      </c>
      <c r="I653" s="56">
        <v>456.78</v>
      </c>
    </row>
    <row r="654" spans="1:9" ht="12.75">
      <c r="A654" s="50">
        <v>97421</v>
      </c>
      <c r="B654" s="51" t="s">
        <v>661</v>
      </c>
      <c r="C654" s="52">
        <v>60</v>
      </c>
      <c r="D654" s="54">
        <v>40.529000000000003</v>
      </c>
      <c r="E654" s="54">
        <v>8.9719999999999995</v>
      </c>
      <c r="F654" s="52">
        <v>2724298.87</v>
      </c>
      <c r="G654" s="52">
        <v>24081787.030000001</v>
      </c>
      <c r="H654" s="53">
        <v>3.7188E-4</v>
      </c>
      <c r="I654" s="56">
        <v>575.33000000000004</v>
      </c>
    </row>
    <row r="655" spans="1:9" ht="12.75">
      <c r="A655" s="50">
        <v>97423</v>
      </c>
      <c r="B655" s="51" t="s">
        <v>662</v>
      </c>
      <c r="C655" s="52">
        <v>7</v>
      </c>
      <c r="D655" s="54">
        <v>43.713999999999999</v>
      </c>
      <c r="E655" s="54">
        <v>7.19</v>
      </c>
      <c r="F655" s="52">
        <v>287883.21999999997</v>
      </c>
      <c r="G655" s="52">
        <v>2343645.9</v>
      </c>
      <c r="H655" s="53">
        <v>3.6189999999999997E-5</v>
      </c>
      <c r="I655" s="56">
        <v>57.88</v>
      </c>
    </row>
    <row r="656" spans="1:9" ht="12.75">
      <c r="A656" s="50">
        <v>97431</v>
      </c>
      <c r="B656" s="51" t="s">
        <v>663</v>
      </c>
      <c r="C656" s="52">
        <v>14</v>
      </c>
      <c r="D656" s="54">
        <v>45.356999999999999</v>
      </c>
      <c r="E656" s="54">
        <v>9.3040000000000003</v>
      </c>
      <c r="F656" s="52">
        <v>633659.93000000005</v>
      </c>
      <c r="G656" s="52">
        <v>5285032.53</v>
      </c>
      <c r="H656" s="53">
        <v>8.161E-5</v>
      </c>
      <c r="I656" s="56">
        <v>124.25</v>
      </c>
    </row>
    <row r="657" spans="1:9" ht="12.75">
      <c r="A657" s="50">
        <v>97441</v>
      </c>
      <c r="B657" s="51" t="s">
        <v>664</v>
      </c>
      <c r="C657" s="52">
        <v>6</v>
      </c>
      <c r="D657" s="54">
        <v>39.957999999999998</v>
      </c>
      <c r="E657" s="54">
        <v>3.222</v>
      </c>
      <c r="F657" s="52">
        <v>167319.72</v>
      </c>
      <c r="G657" s="52">
        <v>1972579.36</v>
      </c>
      <c r="H657" s="53">
        <v>3.046E-5</v>
      </c>
      <c r="I657" s="56">
        <v>65.239999999999995</v>
      </c>
    </row>
    <row r="658" spans="1:9" ht="12.75">
      <c r="A658" s="50">
        <v>97451</v>
      </c>
      <c r="B658" s="51" t="s">
        <v>665</v>
      </c>
      <c r="C658" s="52">
        <v>78</v>
      </c>
      <c r="D658" s="54">
        <v>39.840000000000003</v>
      </c>
      <c r="E658" s="54">
        <v>10.021000000000001</v>
      </c>
      <c r="F658" s="52">
        <v>4245884.17</v>
      </c>
      <c r="G658" s="52">
        <v>38684693.630000003</v>
      </c>
      <c r="H658" s="53">
        <v>5.9739000000000005E-4</v>
      </c>
      <c r="I658" s="56">
        <v>784.33</v>
      </c>
    </row>
    <row r="659" spans="1:9" ht="12.75">
      <c r="A659" s="50">
        <v>97461</v>
      </c>
      <c r="B659" s="51" t="s">
        <v>666</v>
      </c>
      <c r="C659" s="52">
        <v>69</v>
      </c>
      <c r="D659" s="54">
        <v>41.006</v>
      </c>
      <c r="E659" s="54">
        <v>9.2360000000000007</v>
      </c>
      <c r="F659" s="52">
        <v>3134528.81</v>
      </c>
      <c r="G659" s="52">
        <v>28911884.43</v>
      </c>
      <c r="H659" s="53">
        <v>4.4647000000000003E-4</v>
      </c>
      <c r="I659" s="56">
        <v>677.44</v>
      </c>
    </row>
    <row r="660" spans="1:9" ht="12.75">
      <c r="A660" s="50">
        <v>97471</v>
      </c>
      <c r="B660" s="51" t="s">
        <v>668</v>
      </c>
      <c r="C660" s="52">
        <v>4</v>
      </c>
      <c r="D660" s="54">
        <v>51.292000000000002</v>
      </c>
      <c r="E660" s="54">
        <v>5.0629999999999997</v>
      </c>
      <c r="F660" s="52">
        <v>161618.92000000001</v>
      </c>
      <c r="G660" s="52">
        <v>1400856.04</v>
      </c>
      <c r="H660" s="53">
        <v>2.1630000000000001E-5</v>
      </c>
      <c r="I660" s="56">
        <v>35.869999999999997</v>
      </c>
    </row>
    <row r="661" spans="1:9" ht="12.75">
      <c r="A661" s="50">
        <v>97481</v>
      </c>
      <c r="B661" s="51" t="s">
        <v>669</v>
      </c>
      <c r="C661" s="52">
        <v>1</v>
      </c>
      <c r="D661" s="54">
        <v>72.082999999999998</v>
      </c>
      <c r="E661" s="54">
        <v>3.9169999999999998</v>
      </c>
      <c r="F661" s="52">
        <v>27785.94</v>
      </c>
      <c r="G661" s="52">
        <v>126290.24000000001</v>
      </c>
      <c r="H661" s="53">
        <v>1.95E-6</v>
      </c>
      <c r="I661" s="56">
        <v>4.46</v>
      </c>
    </row>
    <row r="662" spans="1:9" ht="12.75">
      <c r="A662" s="50">
        <v>97501</v>
      </c>
      <c r="B662" s="51" t="s">
        <v>671</v>
      </c>
      <c r="C662" s="52">
        <v>233</v>
      </c>
      <c r="D662" s="54">
        <v>44.783999999999999</v>
      </c>
      <c r="E662" s="54">
        <v>7.702</v>
      </c>
      <c r="F662" s="52">
        <v>10074660.9</v>
      </c>
      <c r="G662" s="52">
        <v>87133336.599999994</v>
      </c>
      <c r="H662" s="53">
        <v>1.34556E-3</v>
      </c>
      <c r="I662" s="56">
        <v>2034.2</v>
      </c>
    </row>
    <row r="663" spans="1:9" ht="12.75">
      <c r="A663" s="50">
        <v>97511</v>
      </c>
      <c r="B663" s="51" t="s">
        <v>672</v>
      </c>
      <c r="C663" s="52">
        <v>39</v>
      </c>
      <c r="D663" s="54">
        <v>44.115000000000002</v>
      </c>
      <c r="E663" s="54">
        <v>10.44</v>
      </c>
      <c r="F663" s="52">
        <v>1699691.59</v>
      </c>
      <c r="G663" s="52">
        <v>14911932.140000001</v>
      </c>
      <c r="H663" s="53">
        <v>2.3028E-4</v>
      </c>
      <c r="I663" s="56">
        <v>359.12</v>
      </c>
    </row>
    <row r="664" spans="1:9" ht="12.75">
      <c r="A664" s="50">
        <v>97517</v>
      </c>
      <c r="B664" s="51" t="s">
        <v>961</v>
      </c>
      <c r="C664" s="52">
        <v>2</v>
      </c>
      <c r="D664" s="54">
        <v>41.25</v>
      </c>
      <c r="E664" s="54">
        <v>1.083</v>
      </c>
      <c r="F664" s="52">
        <v>50394.95</v>
      </c>
      <c r="G664" s="52">
        <v>696968.76</v>
      </c>
      <c r="H664" s="53">
        <v>1.076E-5</v>
      </c>
      <c r="I664" s="56">
        <v>18.82</v>
      </c>
    </row>
    <row r="665" spans="1:9" ht="12.75">
      <c r="A665" s="50">
        <v>97521</v>
      </c>
      <c r="B665" s="51" t="s">
        <v>673</v>
      </c>
      <c r="C665" s="52">
        <v>20</v>
      </c>
      <c r="D665" s="54">
        <v>36.813000000000002</v>
      </c>
      <c r="E665" s="54">
        <v>7.9580000000000002</v>
      </c>
      <c r="F665" s="52">
        <v>889477.34</v>
      </c>
      <c r="G665" s="52">
        <v>8444131.1099999994</v>
      </c>
      <c r="H665" s="53">
        <v>1.304E-4</v>
      </c>
      <c r="I665" s="56">
        <v>202.06</v>
      </c>
    </row>
    <row r="666" spans="1:9" ht="12.75">
      <c r="A666" s="50">
        <v>97527</v>
      </c>
      <c r="B666" s="51" t="s">
        <v>947</v>
      </c>
      <c r="C666" s="52">
        <v>2</v>
      </c>
      <c r="D666" s="54">
        <v>67.75</v>
      </c>
      <c r="E666" s="54">
        <v>1.5</v>
      </c>
      <c r="F666" s="52">
        <v>51888.83</v>
      </c>
      <c r="G666" s="52">
        <v>254565.96</v>
      </c>
      <c r="H666" s="53">
        <v>3.9299999999999996E-6</v>
      </c>
      <c r="I666" s="56">
        <v>9.49</v>
      </c>
    </row>
    <row r="667" spans="1:9" ht="12.75">
      <c r="A667" s="50">
        <v>97531</v>
      </c>
      <c r="B667" s="51" t="s">
        <v>674</v>
      </c>
      <c r="C667" s="52">
        <v>9</v>
      </c>
      <c r="D667" s="54">
        <v>48.741</v>
      </c>
      <c r="E667" s="54">
        <v>6.5739999999999998</v>
      </c>
      <c r="F667" s="52">
        <v>435227.04</v>
      </c>
      <c r="G667" s="52">
        <v>3453278.47</v>
      </c>
      <c r="H667" s="53">
        <v>5.3329999999999999E-5</v>
      </c>
      <c r="I667" s="56">
        <v>77.19</v>
      </c>
    </row>
    <row r="668" spans="1:9" ht="12.75">
      <c r="A668" s="50">
        <v>97601</v>
      </c>
      <c r="B668" s="51" t="s">
        <v>675</v>
      </c>
      <c r="C668" s="52">
        <v>779</v>
      </c>
      <c r="D668" s="54">
        <v>42.259</v>
      </c>
      <c r="E668" s="54">
        <v>9.7560000000000002</v>
      </c>
      <c r="F668" s="52">
        <v>38243384.18</v>
      </c>
      <c r="G668" s="52">
        <v>341340598.62</v>
      </c>
      <c r="H668" s="53">
        <v>5.2711499999999996E-3</v>
      </c>
      <c r="I668" s="56">
        <v>7327.3</v>
      </c>
    </row>
    <row r="669" spans="1:9" ht="12.75">
      <c r="A669" s="50">
        <v>97607</v>
      </c>
      <c r="B669" s="51" t="s">
        <v>676</v>
      </c>
      <c r="C669" s="52">
        <v>7</v>
      </c>
      <c r="D669" s="54">
        <v>46.381</v>
      </c>
      <c r="E669" s="54">
        <v>2.8330000000000002</v>
      </c>
      <c r="F669" s="52">
        <v>254004.34</v>
      </c>
      <c r="G669" s="52">
        <v>1980636.92</v>
      </c>
      <c r="H669" s="53">
        <v>3.0589999999999997E-5</v>
      </c>
      <c r="I669" s="56">
        <v>47.73</v>
      </c>
    </row>
    <row r="670" spans="1:9" ht="12.75">
      <c r="A670" s="50">
        <v>97611</v>
      </c>
      <c r="B670" s="51" t="s">
        <v>677</v>
      </c>
      <c r="C670" s="52">
        <v>356</v>
      </c>
      <c r="D670" s="54">
        <v>42.280999999999999</v>
      </c>
      <c r="E670" s="54">
        <v>11.09</v>
      </c>
      <c r="F670" s="52">
        <v>18538528</v>
      </c>
      <c r="G670" s="52">
        <v>151690451.97</v>
      </c>
      <c r="H670" s="53">
        <v>2.3424800000000001E-3</v>
      </c>
      <c r="I670" s="56">
        <v>3210.72</v>
      </c>
    </row>
    <row r="671" spans="1:9" ht="12.75">
      <c r="A671" s="50">
        <v>97613</v>
      </c>
      <c r="B671" s="51" t="s">
        <v>678</v>
      </c>
      <c r="C671" s="52">
        <v>17</v>
      </c>
      <c r="D671" s="54">
        <v>51.039000000000001</v>
      </c>
      <c r="E671" s="54">
        <v>9.74</v>
      </c>
      <c r="F671" s="52">
        <v>817296.39</v>
      </c>
      <c r="G671" s="52">
        <v>5771173.3200000003</v>
      </c>
      <c r="H671" s="53">
        <v>8.9120000000000001E-5</v>
      </c>
      <c r="I671" s="56">
        <v>124.41</v>
      </c>
    </row>
    <row r="672" spans="1:9" ht="12.75">
      <c r="A672" s="50">
        <v>97621</v>
      </c>
      <c r="B672" s="51" t="s">
        <v>679</v>
      </c>
      <c r="C672" s="52">
        <v>58</v>
      </c>
      <c r="D672" s="54">
        <v>42.707000000000001</v>
      </c>
      <c r="E672" s="54">
        <v>11.587999999999999</v>
      </c>
      <c r="F672" s="52">
        <v>2538016.34</v>
      </c>
      <c r="G672" s="52">
        <v>22084429.91</v>
      </c>
      <c r="H672" s="53">
        <v>3.4103999999999997E-4</v>
      </c>
      <c r="I672" s="56">
        <v>552.28</v>
      </c>
    </row>
    <row r="673" spans="1:9" ht="12.75">
      <c r="A673" s="50">
        <v>97623</v>
      </c>
      <c r="B673" s="51" t="s">
        <v>680</v>
      </c>
      <c r="C673" s="52">
        <v>4</v>
      </c>
      <c r="D673" s="54">
        <v>49.271000000000001</v>
      </c>
      <c r="E673" s="54">
        <v>13.728999999999999</v>
      </c>
      <c r="F673" s="52">
        <v>198762.67</v>
      </c>
      <c r="G673" s="52">
        <v>1485214.02</v>
      </c>
      <c r="H673" s="53">
        <v>2.2940000000000001E-5</v>
      </c>
      <c r="I673" s="56">
        <v>34.35</v>
      </c>
    </row>
    <row r="674" spans="1:9" ht="12.75">
      <c r="A674" s="50">
        <v>97627</v>
      </c>
      <c r="B674" s="51" t="s">
        <v>681</v>
      </c>
      <c r="C674" s="52">
        <v>2</v>
      </c>
      <c r="D674" s="54">
        <v>55.084000000000003</v>
      </c>
      <c r="E674" s="54">
        <v>15.125</v>
      </c>
      <c r="F674" s="52">
        <v>94600</v>
      </c>
      <c r="G674" s="52">
        <v>362169.02</v>
      </c>
      <c r="H674" s="53">
        <v>5.5899999999999998E-6</v>
      </c>
      <c r="I674" s="56">
        <v>7.68</v>
      </c>
    </row>
    <row r="675" spans="1:9" ht="12.75">
      <c r="A675" s="50">
        <v>97631</v>
      </c>
      <c r="B675" s="51" t="s">
        <v>682</v>
      </c>
      <c r="C675" s="52">
        <v>39</v>
      </c>
      <c r="D675" s="54">
        <v>40.832999999999998</v>
      </c>
      <c r="E675" s="54">
        <v>7.7969999999999997</v>
      </c>
      <c r="F675" s="52">
        <v>1667351.61</v>
      </c>
      <c r="G675" s="52">
        <v>14825296.710000001</v>
      </c>
      <c r="H675" s="53">
        <v>2.2893999999999999E-4</v>
      </c>
      <c r="I675" s="56">
        <v>359.65</v>
      </c>
    </row>
    <row r="676" spans="1:9" ht="12.75">
      <c r="A676" s="50">
        <v>97637</v>
      </c>
      <c r="B676" s="51" t="s">
        <v>683</v>
      </c>
      <c r="C676" s="52">
        <v>1</v>
      </c>
      <c r="D676" s="54">
        <v>48.917000000000002</v>
      </c>
      <c r="E676" s="54">
        <v>1.667</v>
      </c>
      <c r="F676" s="52">
        <v>30000</v>
      </c>
      <c r="G676" s="52">
        <v>259896.55</v>
      </c>
      <c r="H676" s="53">
        <v>4.0099999999999997E-6</v>
      </c>
      <c r="I676" s="56">
        <v>8.6999999999999993</v>
      </c>
    </row>
    <row r="677" spans="1:9" ht="12.75">
      <c r="A677" s="50">
        <v>97641</v>
      </c>
      <c r="B677" s="51" t="s">
        <v>684</v>
      </c>
      <c r="C677" s="52">
        <v>18</v>
      </c>
      <c r="D677" s="54">
        <v>45.213000000000001</v>
      </c>
      <c r="E677" s="54">
        <v>5.1059999999999999</v>
      </c>
      <c r="F677" s="52">
        <v>725270.44</v>
      </c>
      <c r="G677" s="52">
        <v>6001947.0700000003</v>
      </c>
      <c r="H677" s="53">
        <v>9.2689999999999995E-5</v>
      </c>
      <c r="I677" s="56">
        <v>149.82</v>
      </c>
    </row>
    <row r="678" spans="1:9" ht="12.75">
      <c r="A678" s="50">
        <v>97651</v>
      </c>
      <c r="B678" s="51" t="s">
        <v>685</v>
      </c>
      <c r="C678" s="52">
        <v>70</v>
      </c>
      <c r="D678" s="54">
        <v>41.848999999999997</v>
      </c>
      <c r="E678" s="54">
        <v>11.78</v>
      </c>
      <c r="F678" s="52">
        <v>3657977.63</v>
      </c>
      <c r="G678" s="52">
        <v>31401949.370000001</v>
      </c>
      <c r="H678" s="53">
        <v>4.8492000000000001E-4</v>
      </c>
      <c r="I678" s="56">
        <v>657.02</v>
      </c>
    </row>
    <row r="679" spans="1:9" ht="12.75">
      <c r="A679" s="50">
        <v>97661</v>
      </c>
      <c r="B679" s="51" t="s">
        <v>686</v>
      </c>
      <c r="C679" s="52">
        <v>7</v>
      </c>
      <c r="D679" s="54">
        <v>46.701999999999998</v>
      </c>
      <c r="E679" s="54">
        <v>8.6549999999999994</v>
      </c>
      <c r="F679" s="52">
        <v>371609.95</v>
      </c>
      <c r="G679" s="52">
        <v>3541060.39</v>
      </c>
      <c r="H679" s="53">
        <v>5.4679999999999998E-5</v>
      </c>
      <c r="I679" s="56">
        <v>72.72</v>
      </c>
    </row>
    <row r="680" spans="1:9" ht="12.75">
      <c r="A680" s="50">
        <v>97701</v>
      </c>
      <c r="B680" s="51" t="s">
        <v>687</v>
      </c>
      <c r="C680" s="52">
        <v>372</v>
      </c>
      <c r="D680" s="54">
        <v>45.436999999999998</v>
      </c>
      <c r="E680" s="54">
        <v>9.6880000000000006</v>
      </c>
      <c r="F680" s="52">
        <v>17798756.170000002</v>
      </c>
      <c r="G680" s="52">
        <v>149346557.16999999</v>
      </c>
      <c r="H680" s="53">
        <v>2.30628E-3</v>
      </c>
      <c r="I680" s="56">
        <v>3251.86</v>
      </c>
    </row>
    <row r="681" spans="1:9" ht="12.75">
      <c r="A681" s="50">
        <v>97705</v>
      </c>
      <c r="B681" s="51" t="s">
        <v>688</v>
      </c>
      <c r="C681" s="52">
        <v>5</v>
      </c>
      <c r="D681" s="54">
        <v>52.6</v>
      </c>
      <c r="E681" s="54">
        <v>17.632999999999999</v>
      </c>
      <c r="F681" s="52">
        <v>242514.66</v>
      </c>
      <c r="G681" s="52">
        <v>1511861.28</v>
      </c>
      <c r="H681" s="53">
        <v>2.3349999999999998E-5</v>
      </c>
      <c r="I681" s="56">
        <v>35.22</v>
      </c>
    </row>
    <row r="682" spans="1:9" ht="12.75">
      <c r="A682" s="50">
        <v>97711</v>
      </c>
      <c r="B682" s="51" t="s">
        <v>689</v>
      </c>
      <c r="C682" s="52">
        <v>133</v>
      </c>
      <c r="D682" s="54">
        <v>41.837000000000003</v>
      </c>
      <c r="E682" s="54">
        <v>10.268000000000001</v>
      </c>
      <c r="F682" s="52">
        <v>5968324.5</v>
      </c>
      <c r="G682" s="52">
        <v>49997429.869999997</v>
      </c>
      <c r="H682" s="53">
        <v>7.7207999999999997E-4</v>
      </c>
      <c r="I682" s="56">
        <v>1205.6500000000001</v>
      </c>
    </row>
    <row r="683" spans="1:9" ht="12.75">
      <c r="A683" s="50">
        <v>97713</v>
      </c>
      <c r="B683" s="51" t="s">
        <v>690</v>
      </c>
      <c r="C683" s="52">
        <v>8</v>
      </c>
      <c r="D683" s="54">
        <v>45.188000000000002</v>
      </c>
      <c r="E683" s="54">
        <v>6.76</v>
      </c>
      <c r="F683" s="52">
        <v>416135.22</v>
      </c>
      <c r="G683" s="52">
        <v>4278419.6900000004</v>
      </c>
      <c r="H683" s="53">
        <v>6.6069999999999996E-5</v>
      </c>
      <c r="I683" s="56">
        <v>80.62</v>
      </c>
    </row>
    <row r="684" spans="1:9" ht="12.75">
      <c r="A684" s="50">
        <v>97717</v>
      </c>
      <c r="B684" s="51" t="s">
        <v>691</v>
      </c>
      <c r="C684" s="52">
        <v>2</v>
      </c>
      <c r="D684" s="54">
        <v>54.584000000000003</v>
      </c>
      <c r="E684" s="54">
        <v>5.5</v>
      </c>
      <c r="F684" s="52">
        <v>80243.37</v>
      </c>
      <c r="G684" s="52">
        <v>621120.97</v>
      </c>
      <c r="H684" s="53">
        <v>9.5899999999999997E-6</v>
      </c>
      <c r="I684" s="56">
        <v>15.93</v>
      </c>
    </row>
    <row r="685" spans="1:9" ht="12.75">
      <c r="A685" s="50">
        <v>97721</v>
      </c>
      <c r="B685" s="51" t="s">
        <v>692</v>
      </c>
      <c r="C685" s="52">
        <v>87</v>
      </c>
      <c r="D685" s="54">
        <v>41.706000000000003</v>
      </c>
      <c r="E685" s="54">
        <v>9.3569999999999993</v>
      </c>
      <c r="F685" s="52">
        <v>3316046.25</v>
      </c>
      <c r="G685" s="52">
        <v>29887740.059999999</v>
      </c>
      <c r="H685" s="53">
        <v>4.6153999999999998E-4</v>
      </c>
      <c r="I685" s="56">
        <v>836.81</v>
      </c>
    </row>
    <row r="686" spans="1:9" ht="12.75">
      <c r="A686" s="50">
        <v>97727</v>
      </c>
      <c r="B686" s="51" t="s">
        <v>693</v>
      </c>
      <c r="C686" s="52">
        <v>4</v>
      </c>
      <c r="D686" s="54">
        <v>50.396000000000001</v>
      </c>
      <c r="E686" s="54">
        <v>9.9380000000000006</v>
      </c>
      <c r="F686" s="52">
        <v>147000.60999999999</v>
      </c>
      <c r="G686" s="52">
        <v>1087915.3799999999</v>
      </c>
      <c r="H686" s="53">
        <v>1.6799999999999998E-5</v>
      </c>
      <c r="I686" s="56">
        <v>31.34</v>
      </c>
    </row>
    <row r="687" spans="1:9" ht="12.75">
      <c r="A687" s="50">
        <v>97731</v>
      </c>
      <c r="B687" s="51" t="s">
        <v>694</v>
      </c>
      <c r="C687" s="52">
        <v>7</v>
      </c>
      <c r="D687" s="54">
        <v>52.298000000000002</v>
      </c>
      <c r="E687" s="54">
        <v>17</v>
      </c>
      <c r="F687" s="52">
        <v>293645.07</v>
      </c>
      <c r="G687" s="52">
        <v>1848339.26</v>
      </c>
      <c r="H687" s="53">
        <v>2.8540000000000001E-5</v>
      </c>
      <c r="I687" s="56">
        <v>54.58</v>
      </c>
    </row>
    <row r="688" spans="1:9" ht="12.75">
      <c r="A688" s="50">
        <v>97801</v>
      </c>
      <c r="B688" s="51" t="s">
        <v>948</v>
      </c>
      <c r="C688" s="52">
        <v>945</v>
      </c>
      <c r="D688" s="54">
        <v>44.851999999999997</v>
      </c>
      <c r="E688" s="54">
        <v>11.750999999999999</v>
      </c>
      <c r="F688" s="52">
        <v>50460545.670000002</v>
      </c>
      <c r="G688" s="52">
        <v>395390145.51999998</v>
      </c>
      <c r="H688" s="53">
        <v>6.1058099999999997E-3</v>
      </c>
      <c r="I688" s="56">
        <v>8252.89</v>
      </c>
    </row>
    <row r="689" spans="1:9" ht="12.75">
      <c r="A689" s="50">
        <v>97802</v>
      </c>
      <c r="B689" s="51" t="s">
        <v>696</v>
      </c>
      <c r="C689" s="52">
        <v>19</v>
      </c>
      <c r="D689" s="54">
        <v>46.973999999999997</v>
      </c>
      <c r="E689" s="54">
        <v>7.8460000000000001</v>
      </c>
      <c r="F689" s="52">
        <v>978683.34</v>
      </c>
      <c r="G689" s="52">
        <v>7366110.4299999997</v>
      </c>
      <c r="H689" s="53">
        <v>1.1375E-4</v>
      </c>
      <c r="I689" s="56">
        <v>147.61000000000001</v>
      </c>
    </row>
    <row r="690" spans="1:9" ht="12.75">
      <c r="A690" s="50">
        <v>97803</v>
      </c>
      <c r="B690" s="51" t="s">
        <v>697</v>
      </c>
      <c r="C690" s="52">
        <v>12</v>
      </c>
      <c r="D690" s="54">
        <v>43.826000000000001</v>
      </c>
      <c r="E690" s="54">
        <v>7.556</v>
      </c>
      <c r="F690" s="52">
        <v>546077.09</v>
      </c>
      <c r="G690" s="52">
        <v>4915121.3600000003</v>
      </c>
      <c r="H690" s="53">
        <v>7.5900000000000002E-5</v>
      </c>
      <c r="I690" s="56">
        <v>111.74</v>
      </c>
    </row>
    <row r="691" spans="1:9" ht="12.75">
      <c r="A691" s="50">
        <v>97805</v>
      </c>
      <c r="B691" s="51" t="s">
        <v>698</v>
      </c>
      <c r="C691" s="52">
        <v>21</v>
      </c>
      <c r="D691" s="54">
        <v>45.258000000000003</v>
      </c>
      <c r="E691" s="54">
        <v>5.766</v>
      </c>
      <c r="F691" s="52">
        <v>605990.68999999994</v>
      </c>
      <c r="G691" s="52">
        <v>5536121.7199999997</v>
      </c>
      <c r="H691" s="53">
        <v>8.5489999999999996E-5</v>
      </c>
      <c r="I691" s="56">
        <v>182.64</v>
      </c>
    </row>
    <row r="692" spans="1:9" ht="12.75">
      <c r="A692" s="50">
        <v>97811</v>
      </c>
      <c r="B692" s="51" t="s">
        <v>699</v>
      </c>
      <c r="C692" s="52">
        <v>323</v>
      </c>
      <c r="D692" s="54">
        <v>42.536999999999999</v>
      </c>
      <c r="E692" s="54">
        <v>11.676</v>
      </c>
      <c r="F692" s="52">
        <v>15865042.960000001</v>
      </c>
      <c r="G692" s="52">
        <v>130048538.55</v>
      </c>
      <c r="H692" s="53">
        <v>2.0082699999999999E-3</v>
      </c>
      <c r="I692" s="56">
        <v>2941.71</v>
      </c>
    </row>
    <row r="693" spans="1:9" ht="12.75">
      <c r="A693" s="50">
        <v>97817</v>
      </c>
      <c r="B693" s="51" t="s">
        <v>700</v>
      </c>
      <c r="C693" s="52">
        <v>6</v>
      </c>
      <c r="D693" s="54">
        <v>58.097000000000001</v>
      </c>
      <c r="E693" s="54">
        <v>6.8890000000000002</v>
      </c>
      <c r="F693" s="52">
        <v>239540.87</v>
      </c>
      <c r="G693" s="52">
        <v>1516515.46</v>
      </c>
      <c r="H693" s="53">
        <v>2.3419999999999999E-5</v>
      </c>
      <c r="I693" s="56">
        <v>42.5</v>
      </c>
    </row>
    <row r="694" spans="1:9" ht="12.75">
      <c r="A694" s="50">
        <v>97818</v>
      </c>
      <c r="B694" s="51" t="s">
        <v>701</v>
      </c>
      <c r="C694" s="52">
        <v>4</v>
      </c>
      <c r="D694" s="54">
        <v>34.603999999999999</v>
      </c>
      <c r="E694" s="54">
        <v>3.4580000000000002</v>
      </c>
      <c r="F694" s="52">
        <v>188497.13</v>
      </c>
      <c r="G694" s="52">
        <v>1423481.22</v>
      </c>
      <c r="H694" s="53">
        <v>2.198E-5</v>
      </c>
      <c r="I694" s="56">
        <v>33.840000000000003</v>
      </c>
    </row>
    <row r="695" spans="1:9" ht="12.75">
      <c r="A695" s="50">
        <v>97821</v>
      </c>
      <c r="B695" s="51" t="s">
        <v>702</v>
      </c>
      <c r="C695" s="52">
        <v>23</v>
      </c>
      <c r="D695" s="54">
        <v>48.322000000000003</v>
      </c>
      <c r="E695" s="54">
        <v>8.42</v>
      </c>
      <c r="F695" s="52">
        <v>982073.19</v>
      </c>
      <c r="G695" s="52">
        <v>8089186.3799999999</v>
      </c>
      <c r="H695" s="53">
        <v>1.2491999999999999E-4</v>
      </c>
      <c r="I695" s="56">
        <v>199.57</v>
      </c>
    </row>
    <row r="696" spans="1:9" ht="12.75">
      <c r="A696" s="50">
        <v>97823</v>
      </c>
      <c r="B696" s="51" t="s">
        <v>703</v>
      </c>
      <c r="C696" s="52">
        <v>4</v>
      </c>
      <c r="D696" s="54">
        <v>47.771000000000001</v>
      </c>
      <c r="E696" s="54">
        <v>12.25</v>
      </c>
      <c r="F696" s="52">
        <v>188026.9</v>
      </c>
      <c r="G696" s="52">
        <v>1014085.77</v>
      </c>
      <c r="H696" s="53">
        <v>1.5659999999999999E-5</v>
      </c>
      <c r="I696" s="56">
        <v>26.06</v>
      </c>
    </row>
    <row r="697" spans="1:9" ht="12.75">
      <c r="A697" s="50">
        <v>97831</v>
      </c>
      <c r="B697" s="51" t="s">
        <v>704</v>
      </c>
      <c r="C697" s="52">
        <v>35</v>
      </c>
      <c r="D697" s="54">
        <v>45.283000000000001</v>
      </c>
      <c r="E697" s="54">
        <v>9.4309999999999992</v>
      </c>
      <c r="F697" s="52">
        <v>1444192.08</v>
      </c>
      <c r="G697" s="52">
        <v>12430448.039999999</v>
      </c>
      <c r="H697" s="53">
        <v>1.9196E-4</v>
      </c>
      <c r="I697" s="56">
        <v>320.47000000000003</v>
      </c>
    </row>
    <row r="698" spans="1:9" ht="12.75">
      <c r="A698" s="50">
        <v>97837</v>
      </c>
      <c r="B698" s="51" t="s">
        <v>705</v>
      </c>
      <c r="C698" s="52">
        <v>2</v>
      </c>
      <c r="D698" s="54">
        <v>39.875</v>
      </c>
      <c r="E698" s="54">
        <v>6.0419999999999998</v>
      </c>
      <c r="F698" s="52">
        <v>88301.49</v>
      </c>
      <c r="G698" s="52">
        <v>914212.68</v>
      </c>
      <c r="H698" s="53">
        <v>1.412E-5</v>
      </c>
      <c r="I698" s="56">
        <v>22.46</v>
      </c>
    </row>
    <row r="699" spans="1:9" ht="12.75">
      <c r="A699" s="50">
        <v>97840</v>
      </c>
      <c r="B699" s="51" t="s">
        <v>706</v>
      </c>
      <c r="C699" s="52">
        <v>28</v>
      </c>
      <c r="D699" s="54">
        <v>41.582999999999998</v>
      </c>
      <c r="E699" s="54">
        <v>7.78</v>
      </c>
      <c r="F699" s="52">
        <v>980089.12</v>
      </c>
      <c r="G699" s="52">
        <v>9066354.5899999999</v>
      </c>
      <c r="H699" s="53">
        <v>1.4001000000000001E-4</v>
      </c>
      <c r="I699" s="56">
        <v>251.46</v>
      </c>
    </row>
    <row r="700" spans="1:9" ht="12.75">
      <c r="A700" s="50">
        <v>97841</v>
      </c>
      <c r="B700" s="51" t="s">
        <v>707</v>
      </c>
      <c r="C700" s="52">
        <v>2</v>
      </c>
      <c r="D700" s="54">
        <v>43.209000000000003</v>
      </c>
      <c r="E700" s="54">
        <v>7.5830000000000002</v>
      </c>
      <c r="F700" s="52">
        <v>57004.08</v>
      </c>
      <c r="G700" s="52">
        <v>456441.37</v>
      </c>
      <c r="H700" s="53">
        <v>7.0500000000000003E-6</v>
      </c>
      <c r="I700" s="56">
        <v>18.07</v>
      </c>
    </row>
    <row r="701" spans="1:9" ht="12.75">
      <c r="A701" s="50">
        <v>97847</v>
      </c>
      <c r="B701" s="51" t="s">
        <v>708</v>
      </c>
      <c r="C701" s="52">
        <v>1</v>
      </c>
      <c r="D701" s="54">
        <v>68.332999999999998</v>
      </c>
      <c r="E701" s="54">
        <v>14.917</v>
      </c>
      <c r="F701" s="52">
        <v>36499.199999999997</v>
      </c>
      <c r="G701" s="52">
        <v>119611.85</v>
      </c>
      <c r="H701" s="53">
        <v>1.8500000000000001E-6</v>
      </c>
      <c r="I701" s="56">
        <v>3.42</v>
      </c>
    </row>
    <row r="702" spans="1:9" ht="12.75">
      <c r="A702" s="50">
        <v>97851</v>
      </c>
      <c r="B702" s="51" t="s">
        <v>709</v>
      </c>
      <c r="C702" s="52">
        <v>35</v>
      </c>
      <c r="D702" s="54">
        <v>43.26</v>
      </c>
      <c r="E702" s="54">
        <v>8.2829999999999995</v>
      </c>
      <c r="F702" s="52">
        <v>1618820.71</v>
      </c>
      <c r="G702" s="52">
        <v>14382242.189999999</v>
      </c>
      <c r="H702" s="53">
        <v>2.221E-4</v>
      </c>
      <c r="I702" s="56">
        <v>324.24</v>
      </c>
    </row>
    <row r="703" spans="1:9" ht="12.75">
      <c r="A703" s="50">
        <v>97853</v>
      </c>
      <c r="B703" s="51" t="s">
        <v>710</v>
      </c>
      <c r="C703" s="52">
        <v>14</v>
      </c>
      <c r="D703" s="54">
        <v>48.911000000000001</v>
      </c>
      <c r="E703" s="54">
        <v>6.3929999999999998</v>
      </c>
      <c r="F703" s="52">
        <v>580865.98</v>
      </c>
      <c r="G703" s="52">
        <v>5124066.1500000004</v>
      </c>
      <c r="H703" s="53">
        <v>7.9129999999999996E-5</v>
      </c>
      <c r="I703" s="56">
        <v>120.56</v>
      </c>
    </row>
    <row r="704" spans="1:9" ht="12.75">
      <c r="A704" s="50">
        <v>97861</v>
      </c>
      <c r="B704" s="51" t="s">
        <v>711</v>
      </c>
      <c r="C704" s="52">
        <v>15</v>
      </c>
      <c r="D704" s="54">
        <v>41.411000000000001</v>
      </c>
      <c r="E704" s="54">
        <v>5.694</v>
      </c>
      <c r="F704" s="52">
        <v>456215.18</v>
      </c>
      <c r="G704" s="52">
        <v>4464895.88</v>
      </c>
      <c r="H704" s="53">
        <v>6.8949999999999995E-5</v>
      </c>
      <c r="I704" s="56">
        <v>140.09</v>
      </c>
    </row>
    <row r="705" spans="1:9" ht="12.75">
      <c r="A705" s="50">
        <v>97871</v>
      </c>
      <c r="B705" s="51" t="s">
        <v>712</v>
      </c>
      <c r="C705" s="52">
        <v>54</v>
      </c>
      <c r="D705" s="54">
        <v>45.392000000000003</v>
      </c>
      <c r="E705" s="54">
        <v>7.181</v>
      </c>
      <c r="F705" s="52">
        <v>2438088.12</v>
      </c>
      <c r="G705" s="52">
        <v>20149952.859999999</v>
      </c>
      <c r="H705" s="53">
        <v>3.1116999999999999E-4</v>
      </c>
      <c r="I705" s="56">
        <v>461.03</v>
      </c>
    </row>
    <row r="706" spans="1:9" ht="12.75">
      <c r="A706" s="50">
        <v>97877</v>
      </c>
      <c r="B706" s="51" t="s">
        <v>713</v>
      </c>
      <c r="C706" s="52">
        <v>2</v>
      </c>
      <c r="D706" s="54">
        <v>48.584000000000003</v>
      </c>
      <c r="E706" s="54">
        <v>3</v>
      </c>
      <c r="F706" s="52">
        <v>76323.69</v>
      </c>
      <c r="G706" s="52">
        <v>616697.56000000006</v>
      </c>
      <c r="H706" s="53">
        <v>9.5200000000000003E-6</v>
      </c>
      <c r="I706" s="56">
        <v>15.23</v>
      </c>
    </row>
    <row r="707" spans="1:9" ht="12.75">
      <c r="A707" s="50">
        <v>97901</v>
      </c>
      <c r="B707" s="51" t="s">
        <v>714</v>
      </c>
      <c r="C707" s="52">
        <v>572</v>
      </c>
      <c r="D707" s="54">
        <v>43.151000000000003</v>
      </c>
      <c r="E707" s="54">
        <v>9.7959999999999994</v>
      </c>
      <c r="F707" s="52">
        <v>26354718.219999999</v>
      </c>
      <c r="G707" s="52">
        <v>221783291.97999999</v>
      </c>
      <c r="H707" s="53">
        <v>3.4248899999999999E-3</v>
      </c>
      <c r="I707" s="56">
        <v>5094.08</v>
      </c>
    </row>
    <row r="708" spans="1:9" ht="12.75">
      <c r="A708" s="50">
        <v>97911</v>
      </c>
      <c r="B708" s="51" t="s">
        <v>715</v>
      </c>
      <c r="C708" s="52">
        <v>195</v>
      </c>
      <c r="D708" s="54">
        <v>45.088000000000001</v>
      </c>
      <c r="E708" s="54">
        <v>10.541</v>
      </c>
      <c r="F708" s="52">
        <v>8948019.5999999996</v>
      </c>
      <c r="G708" s="52">
        <v>72490365.75</v>
      </c>
      <c r="H708" s="53">
        <v>1.11943E-3</v>
      </c>
      <c r="I708" s="56">
        <v>1674.41</v>
      </c>
    </row>
    <row r="709" spans="1:9" ht="12.75">
      <c r="A709" s="50">
        <v>97913</v>
      </c>
      <c r="B709" s="51" t="s">
        <v>716</v>
      </c>
      <c r="C709" s="52">
        <v>8</v>
      </c>
      <c r="D709" s="54">
        <v>55.969000000000001</v>
      </c>
      <c r="E709" s="54">
        <v>8.9169999999999998</v>
      </c>
      <c r="F709" s="52">
        <v>362339.91</v>
      </c>
      <c r="G709" s="52">
        <v>2277899.14</v>
      </c>
      <c r="H709" s="53">
        <v>3.5179999999999999E-5</v>
      </c>
      <c r="I709" s="56">
        <v>51.12</v>
      </c>
    </row>
    <row r="710" spans="1:9" ht="12.75">
      <c r="A710" s="50">
        <v>97917</v>
      </c>
      <c r="B710" s="51" t="s">
        <v>717</v>
      </c>
      <c r="C710" s="52">
        <v>6</v>
      </c>
      <c r="D710" s="54">
        <v>55.152999999999999</v>
      </c>
      <c r="E710" s="54">
        <v>13.708</v>
      </c>
      <c r="F710" s="52">
        <v>302711.11</v>
      </c>
      <c r="G710" s="52">
        <v>1666114.59</v>
      </c>
      <c r="H710" s="53">
        <v>2.5729999999999999E-5</v>
      </c>
      <c r="I710" s="56">
        <v>39.08</v>
      </c>
    </row>
    <row r="711" spans="1:9" ht="12.75">
      <c r="A711" s="50">
        <v>97921</v>
      </c>
      <c r="B711" s="51" t="s">
        <v>718</v>
      </c>
      <c r="C711" s="52">
        <v>34</v>
      </c>
      <c r="D711" s="54">
        <v>41.99</v>
      </c>
      <c r="E711" s="54">
        <v>10.826000000000001</v>
      </c>
      <c r="F711" s="52">
        <v>1651469.57</v>
      </c>
      <c r="G711" s="52">
        <v>13336609.41</v>
      </c>
      <c r="H711" s="53">
        <v>2.0594999999999999E-4</v>
      </c>
      <c r="I711" s="56">
        <v>315.88</v>
      </c>
    </row>
    <row r="712" spans="1:9" ht="12.75">
      <c r="A712" s="50">
        <v>97931</v>
      </c>
      <c r="B712" s="51" t="s">
        <v>719</v>
      </c>
      <c r="C712" s="52">
        <v>10</v>
      </c>
      <c r="D712" s="54">
        <v>47.082999999999998</v>
      </c>
      <c r="E712" s="54">
        <v>7.4480000000000004</v>
      </c>
      <c r="F712" s="52">
        <v>279436.02</v>
      </c>
      <c r="G712" s="52">
        <v>2731057.85</v>
      </c>
      <c r="H712" s="53">
        <v>4.2169999999999998E-5</v>
      </c>
      <c r="I712" s="56">
        <v>86.82</v>
      </c>
    </row>
    <row r="713" spans="1:9" ht="12.75">
      <c r="A713" s="50">
        <v>97941</v>
      </c>
      <c r="B713" s="51" t="s">
        <v>720</v>
      </c>
      <c r="C713" s="52">
        <v>33</v>
      </c>
      <c r="D713" s="54">
        <v>43.201999999999998</v>
      </c>
      <c r="E713" s="54">
        <v>13.051</v>
      </c>
      <c r="F713" s="52">
        <v>1476038.16</v>
      </c>
      <c r="G713" s="52">
        <v>11975295.65</v>
      </c>
      <c r="H713" s="53">
        <v>1.8493000000000001E-4</v>
      </c>
      <c r="I713" s="56">
        <v>286.72000000000003</v>
      </c>
    </row>
    <row r="714" spans="1:9" ht="12.75">
      <c r="A714" s="50">
        <v>97947</v>
      </c>
      <c r="B714" s="51" t="s">
        <v>721</v>
      </c>
      <c r="C714" s="52">
        <v>3</v>
      </c>
      <c r="D714" s="54">
        <v>51.945</v>
      </c>
      <c r="E714" s="54">
        <v>17.556000000000001</v>
      </c>
      <c r="F714" s="52">
        <v>160699.81</v>
      </c>
      <c r="G714" s="52">
        <v>1063822.51</v>
      </c>
      <c r="H714" s="53">
        <v>1.643E-5</v>
      </c>
      <c r="I714" s="56">
        <v>27.64</v>
      </c>
    </row>
    <row r="715" spans="1:9" ht="12.75">
      <c r="A715" s="50">
        <v>97948</v>
      </c>
      <c r="B715" s="51" t="s">
        <v>722</v>
      </c>
      <c r="C715" s="52">
        <v>4</v>
      </c>
      <c r="D715" s="54">
        <v>38.686999999999998</v>
      </c>
      <c r="E715" s="54">
        <v>5</v>
      </c>
      <c r="F715" s="52">
        <v>144270.38</v>
      </c>
      <c r="G715" s="52">
        <v>1572702.39</v>
      </c>
      <c r="H715" s="53">
        <v>2.429E-5</v>
      </c>
      <c r="I715" s="56">
        <v>46.69</v>
      </c>
    </row>
    <row r="716" spans="1:9" ht="12.75">
      <c r="A716" s="50">
        <v>97951</v>
      </c>
      <c r="B716" s="51" t="s">
        <v>723</v>
      </c>
      <c r="C716" s="52">
        <v>169</v>
      </c>
      <c r="D716" s="54">
        <v>43.713000000000001</v>
      </c>
      <c r="E716" s="54">
        <v>12.12</v>
      </c>
      <c r="F716" s="52">
        <v>8280771.3499999996</v>
      </c>
      <c r="G716" s="52">
        <v>67105766.060000002</v>
      </c>
      <c r="H716" s="53">
        <v>1.0362800000000001E-3</v>
      </c>
      <c r="I716" s="56">
        <v>1504</v>
      </c>
    </row>
    <row r="717" spans="1:9" ht="12.75">
      <c r="A717" s="50">
        <v>97957</v>
      </c>
      <c r="B717" s="51" t="s">
        <v>724</v>
      </c>
      <c r="C717" s="52">
        <v>5</v>
      </c>
      <c r="D717" s="54">
        <v>58.866999999999997</v>
      </c>
      <c r="E717" s="54">
        <v>21.516999999999999</v>
      </c>
      <c r="F717" s="52">
        <v>220139.51</v>
      </c>
      <c r="G717" s="52">
        <v>792846.36</v>
      </c>
      <c r="H717" s="53">
        <v>1.224E-5</v>
      </c>
      <c r="I717" s="56">
        <v>22.5</v>
      </c>
    </row>
    <row r="718" spans="1:9" ht="12.75">
      <c r="A718" s="50">
        <v>98001</v>
      </c>
      <c r="B718" s="51" t="s">
        <v>725</v>
      </c>
      <c r="C718" s="52">
        <v>859</v>
      </c>
      <c r="D718" s="54">
        <v>44.152000000000001</v>
      </c>
      <c r="E718" s="54">
        <v>9.1370000000000005</v>
      </c>
      <c r="F718" s="52">
        <v>40713186.359999999</v>
      </c>
      <c r="G718" s="52">
        <v>351132446.66000003</v>
      </c>
      <c r="H718" s="53">
        <v>5.4223600000000002E-3</v>
      </c>
      <c r="I718" s="56">
        <v>7684.59</v>
      </c>
    </row>
    <row r="719" spans="1:9" ht="12.75">
      <c r="A719" s="50">
        <v>98002</v>
      </c>
      <c r="B719" s="51" t="s">
        <v>726</v>
      </c>
      <c r="C719" s="52">
        <v>1</v>
      </c>
      <c r="D719" s="54">
        <v>30.667000000000002</v>
      </c>
      <c r="E719" s="54">
        <v>1.25</v>
      </c>
      <c r="F719" s="52">
        <v>78549.149999999994</v>
      </c>
      <c r="G719" s="52">
        <v>732310.72</v>
      </c>
      <c r="H719" s="53">
        <v>1.131E-5</v>
      </c>
      <c r="I719" s="56">
        <v>9.65</v>
      </c>
    </row>
    <row r="720" spans="1:9" ht="12.75">
      <c r="A720" s="50">
        <v>98003</v>
      </c>
      <c r="B720" s="51" t="s">
        <v>727</v>
      </c>
      <c r="C720" s="52">
        <v>15</v>
      </c>
      <c r="D720" s="54">
        <v>52.75</v>
      </c>
      <c r="E720" s="54">
        <v>7.3609999999999998</v>
      </c>
      <c r="F720" s="52">
        <v>660573.6</v>
      </c>
      <c r="G720" s="52">
        <v>5566245.8799999999</v>
      </c>
      <c r="H720" s="53">
        <v>8.5959999999999997E-5</v>
      </c>
      <c r="I720" s="56">
        <v>118</v>
      </c>
    </row>
    <row r="721" spans="1:9" ht="12.75">
      <c r="A721" s="50">
        <v>98004</v>
      </c>
      <c r="B721" s="51" t="s">
        <v>728</v>
      </c>
      <c r="C721" s="52">
        <v>43</v>
      </c>
      <c r="D721" s="54">
        <v>47.719000000000001</v>
      </c>
      <c r="E721" s="54">
        <v>7.2329999999999997</v>
      </c>
      <c r="F721" s="52">
        <v>1915049.86</v>
      </c>
      <c r="G721" s="52">
        <v>13485128.689999999</v>
      </c>
      <c r="H721" s="53">
        <v>2.0824E-4</v>
      </c>
      <c r="I721" s="56">
        <v>312.95</v>
      </c>
    </row>
    <row r="722" spans="1:9" ht="12.75">
      <c r="A722" s="50">
        <v>98008</v>
      </c>
      <c r="B722" s="51" t="s">
        <v>729</v>
      </c>
      <c r="C722" s="52">
        <v>1</v>
      </c>
      <c r="D722" s="54">
        <v>48.582999999999998</v>
      </c>
      <c r="E722" s="54">
        <v>21.582999999999998</v>
      </c>
      <c r="F722" s="52">
        <v>56696.22</v>
      </c>
      <c r="G722" s="52">
        <v>408337.73</v>
      </c>
      <c r="H722" s="53">
        <v>6.3099999999999997E-6</v>
      </c>
      <c r="I722" s="56">
        <v>7.99</v>
      </c>
    </row>
    <row r="723" spans="1:9" ht="12.75">
      <c r="A723" s="50">
        <v>98011</v>
      </c>
      <c r="B723" s="51" t="s">
        <v>730</v>
      </c>
      <c r="C723" s="52">
        <v>383</v>
      </c>
      <c r="D723" s="54">
        <v>42.417000000000002</v>
      </c>
      <c r="E723" s="54">
        <v>10.212</v>
      </c>
      <c r="F723" s="52">
        <v>21221728.309999999</v>
      </c>
      <c r="G723" s="52">
        <v>186107774.84999999</v>
      </c>
      <c r="H723" s="53">
        <v>2.87397E-3</v>
      </c>
      <c r="I723" s="56">
        <v>3646.72</v>
      </c>
    </row>
    <row r="724" spans="1:9" ht="12.75">
      <c r="A724" s="50">
        <v>98013</v>
      </c>
      <c r="B724" s="51" t="s">
        <v>731</v>
      </c>
      <c r="C724" s="52">
        <v>17</v>
      </c>
      <c r="D724" s="54">
        <v>47.460999999999999</v>
      </c>
      <c r="E724" s="54">
        <v>10.672000000000001</v>
      </c>
      <c r="F724" s="52">
        <v>1005833.74</v>
      </c>
      <c r="G724" s="52">
        <v>7944911.7999999998</v>
      </c>
      <c r="H724" s="53">
        <v>1.2269000000000001E-4</v>
      </c>
      <c r="I724" s="56">
        <v>148.43</v>
      </c>
    </row>
    <row r="725" spans="1:9" ht="12.75">
      <c r="A725" s="50">
        <v>98021</v>
      </c>
      <c r="B725" s="51" t="s">
        <v>732</v>
      </c>
      <c r="C725" s="52">
        <v>9</v>
      </c>
      <c r="D725" s="54">
        <v>45.777999999999999</v>
      </c>
      <c r="E725" s="54">
        <v>9.0090000000000003</v>
      </c>
      <c r="F725" s="52">
        <v>367421.8</v>
      </c>
      <c r="G725" s="52">
        <v>2972922.83</v>
      </c>
      <c r="H725" s="53">
        <v>4.5909999999999999E-5</v>
      </c>
      <c r="I725" s="56">
        <v>70.260000000000005</v>
      </c>
    </row>
    <row r="726" spans="1:9" ht="12.75">
      <c r="A726" s="50">
        <v>98023</v>
      </c>
      <c r="B726" s="51" t="s">
        <v>733</v>
      </c>
      <c r="C726" s="52">
        <v>1</v>
      </c>
      <c r="D726" s="54">
        <v>49.417000000000002</v>
      </c>
      <c r="E726" s="54">
        <v>4.25</v>
      </c>
      <c r="F726" s="52">
        <v>39692.400000000001</v>
      </c>
      <c r="G726" s="52">
        <v>402301.39</v>
      </c>
      <c r="H726" s="53">
        <v>6.2099999999999998E-6</v>
      </c>
      <c r="I726" s="56">
        <v>10.56</v>
      </c>
    </row>
    <row r="727" spans="1:9" ht="12.75">
      <c r="A727" s="50">
        <v>98031</v>
      </c>
      <c r="B727" s="51" t="s">
        <v>734</v>
      </c>
      <c r="C727" s="52">
        <v>29</v>
      </c>
      <c r="D727" s="54">
        <v>40.718000000000004</v>
      </c>
      <c r="E727" s="54">
        <v>6.5949999999999998</v>
      </c>
      <c r="F727" s="52">
        <v>1231886.3899999999</v>
      </c>
      <c r="G727" s="52">
        <v>12623440.43</v>
      </c>
      <c r="H727" s="53">
        <v>1.9494E-4</v>
      </c>
      <c r="I727" s="56">
        <v>291.99</v>
      </c>
    </row>
    <row r="728" spans="1:9" ht="12.75">
      <c r="A728" s="50">
        <v>98041</v>
      </c>
      <c r="B728" s="51" t="s">
        <v>735</v>
      </c>
      <c r="C728" s="52">
        <v>28</v>
      </c>
      <c r="D728" s="54">
        <v>40.262</v>
      </c>
      <c r="E728" s="54">
        <v>11.512</v>
      </c>
      <c r="F728" s="52">
        <v>1483877.44</v>
      </c>
      <c r="G728" s="52">
        <v>13748796.789999999</v>
      </c>
      <c r="H728" s="53">
        <v>2.1232E-4</v>
      </c>
      <c r="I728" s="56">
        <v>295.63</v>
      </c>
    </row>
    <row r="729" spans="1:9" ht="12.75">
      <c r="A729" s="50">
        <v>98051</v>
      </c>
      <c r="B729" s="51" t="s">
        <v>736</v>
      </c>
      <c r="C729" s="52">
        <v>45</v>
      </c>
      <c r="D729" s="54">
        <v>40.43</v>
      </c>
      <c r="E729" s="54">
        <v>6.6130000000000004</v>
      </c>
      <c r="F729" s="52">
        <v>2115221.66</v>
      </c>
      <c r="G729" s="52">
        <v>20956100.48</v>
      </c>
      <c r="H729" s="53">
        <v>3.2361E-4</v>
      </c>
      <c r="I729" s="56">
        <v>446.24</v>
      </c>
    </row>
    <row r="730" spans="1:9" ht="12.75">
      <c r="A730" s="50">
        <v>98061</v>
      </c>
      <c r="B730" s="51" t="s">
        <v>737</v>
      </c>
      <c r="C730" s="52">
        <v>21</v>
      </c>
      <c r="D730" s="54">
        <v>42.424999999999997</v>
      </c>
      <c r="E730" s="54">
        <v>10.337</v>
      </c>
      <c r="F730" s="52">
        <v>973465.82</v>
      </c>
      <c r="G730" s="52">
        <v>8537304.5099999998</v>
      </c>
      <c r="H730" s="53">
        <v>1.3184000000000001E-4</v>
      </c>
      <c r="I730" s="56">
        <v>193.49</v>
      </c>
    </row>
    <row r="731" spans="1:9" ht="12.75">
      <c r="A731" s="50">
        <v>98071</v>
      </c>
      <c r="B731" s="51" t="s">
        <v>738</v>
      </c>
      <c r="C731" s="52">
        <v>12</v>
      </c>
      <c r="D731" s="54">
        <v>39.548999999999999</v>
      </c>
      <c r="E731" s="54">
        <v>9.7989999999999995</v>
      </c>
      <c r="F731" s="52">
        <v>479723.96</v>
      </c>
      <c r="G731" s="52">
        <v>4568659.87</v>
      </c>
      <c r="H731" s="53">
        <v>7.0549999999999994E-5</v>
      </c>
      <c r="I731" s="56">
        <v>119.7</v>
      </c>
    </row>
    <row r="732" spans="1:9" ht="12.75">
      <c r="A732" s="50">
        <v>98081</v>
      </c>
      <c r="B732" s="51" t="s">
        <v>739</v>
      </c>
      <c r="C732" s="52">
        <v>2</v>
      </c>
      <c r="D732" s="54">
        <v>56.167000000000002</v>
      </c>
      <c r="E732" s="54">
        <v>20.832999999999998</v>
      </c>
      <c r="F732" s="52">
        <v>76533.67</v>
      </c>
      <c r="G732" s="52">
        <v>390169.63</v>
      </c>
      <c r="H732" s="53">
        <v>6.0299999999999999E-6</v>
      </c>
      <c r="I732" s="56">
        <v>11.92</v>
      </c>
    </row>
    <row r="733" spans="1:9" ht="12.75">
      <c r="A733" s="50">
        <v>98091</v>
      </c>
      <c r="B733" s="51" t="s">
        <v>740</v>
      </c>
      <c r="C733" s="52">
        <v>11</v>
      </c>
      <c r="D733" s="54">
        <v>39.787999999999997</v>
      </c>
      <c r="E733" s="54">
        <v>8.9920000000000009</v>
      </c>
      <c r="F733" s="52">
        <v>475001.61</v>
      </c>
      <c r="G733" s="52">
        <v>4391711.0599999996</v>
      </c>
      <c r="H733" s="53">
        <v>6.7819999999999998E-5</v>
      </c>
      <c r="I733" s="56">
        <v>107.51</v>
      </c>
    </row>
    <row r="734" spans="1:9" ht="12.75">
      <c r="A734" s="50">
        <v>98101</v>
      </c>
      <c r="B734" s="51" t="s">
        <v>741</v>
      </c>
      <c r="C734" s="52">
        <v>467</v>
      </c>
      <c r="D734" s="54">
        <v>43.378</v>
      </c>
      <c r="E734" s="54">
        <v>8.5419999999999998</v>
      </c>
      <c r="F734" s="52">
        <v>19077183.280000001</v>
      </c>
      <c r="G734" s="52">
        <v>172852335.28</v>
      </c>
      <c r="H734" s="53">
        <v>2.6692700000000001E-3</v>
      </c>
      <c r="I734" s="56">
        <v>4303.6099999999997</v>
      </c>
    </row>
    <row r="735" spans="1:9" ht="12.75">
      <c r="A735" s="50">
        <v>98102</v>
      </c>
      <c r="B735" s="51" t="s">
        <v>742</v>
      </c>
      <c r="C735" s="52">
        <v>26</v>
      </c>
      <c r="D735" s="54">
        <v>37.808</v>
      </c>
      <c r="E735" s="54">
        <v>8.67</v>
      </c>
      <c r="F735" s="52">
        <v>1427746.88</v>
      </c>
      <c r="G735" s="52">
        <v>11341701.140000001</v>
      </c>
      <c r="H735" s="53">
        <v>1.7514000000000001E-4</v>
      </c>
      <c r="I735" s="56">
        <v>223.6</v>
      </c>
    </row>
    <row r="736" spans="1:9" ht="12.75">
      <c r="A736" s="50">
        <v>98103</v>
      </c>
      <c r="B736" s="51" t="s">
        <v>972</v>
      </c>
      <c r="C736" s="52">
        <v>76</v>
      </c>
      <c r="D736" s="54">
        <v>45.207999999999998</v>
      </c>
      <c r="E736" s="54">
        <v>9.36</v>
      </c>
      <c r="F736" s="52">
        <v>3645490.6</v>
      </c>
      <c r="G736" s="52">
        <v>30962998.27</v>
      </c>
      <c r="H736" s="53">
        <v>4.7814999999999999E-4</v>
      </c>
      <c r="I736" s="56">
        <v>674.63</v>
      </c>
    </row>
    <row r="737" spans="1:9" ht="12.75">
      <c r="A737" s="50">
        <v>98107</v>
      </c>
      <c r="B737" s="51" t="s">
        <v>744</v>
      </c>
      <c r="C737" s="52">
        <v>4</v>
      </c>
      <c r="D737" s="54">
        <v>55.938000000000002</v>
      </c>
      <c r="E737" s="54">
        <v>7.8540000000000001</v>
      </c>
      <c r="F737" s="52">
        <v>216700.45</v>
      </c>
      <c r="G737" s="52">
        <v>1289278.8400000001</v>
      </c>
      <c r="H737" s="53">
        <v>1.9910000000000001E-5</v>
      </c>
      <c r="I737" s="56">
        <v>24.96</v>
      </c>
    </row>
    <row r="738" spans="1:9" ht="12.75">
      <c r="A738" s="50">
        <v>98109</v>
      </c>
      <c r="B738" s="51" t="s">
        <v>745</v>
      </c>
      <c r="C738" s="52">
        <v>24</v>
      </c>
      <c r="D738" s="54">
        <v>50.319000000000003</v>
      </c>
      <c r="E738" s="54">
        <v>12.035</v>
      </c>
      <c r="F738" s="52">
        <v>1277275.79</v>
      </c>
      <c r="G738" s="52">
        <v>9495420.3699999992</v>
      </c>
      <c r="H738" s="53">
        <v>1.4663E-4</v>
      </c>
      <c r="I738" s="56">
        <v>189.77</v>
      </c>
    </row>
    <row r="739" spans="1:9" ht="12.75">
      <c r="A739" s="50">
        <v>98111</v>
      </c>
      <c r="B739" s="51" t="s">
        <v>746</v>
      </c>
      <c r="C739" s="52">
        <v>144</v>
      </c>
      <c r="D739" s="54">
        <v>40.353999999999999</v>
      </c>
      <c r="E739" s="54">
        <v>10.513</v>
      </c>
      <c r="F739" s="52">
        <v>7114164.0599999996</v>
      </c>
      <c r="G739" s="52">
        <v>62673045.659999996</v>
      </c>
      <c r="H739" s="53">
        <v>9.6783000000000004E-4</v>
      </c>
      <c r="I739" s="56">
        <v>1371.46</v>
      </c>
    </row>
    <row r="740" spans="1:9" ht="12.75">
      <c r="A740" s="50">
        <v>98113</v>
      </c>
      <c r="B740" s="51" t="s">
        <v>747</v>
      </c>
      <c r="C740" s="52">
        <v>6</v>
      </c>
      <c r="D740" s="54">
        <v>61</v>
      </c>
      <c r="E740" s="54">
        <v>5.7220000000000004</v>
      </c>
      <c r="F740" s="52">
        <v>250629.59</v>
      </c>
      <c r="G740" s="52">
        <v>1500868.65</v>
      </c>
      <c r="H740" s="53">
        <v>2.3180000000000002E-5</v>
      </c>
      <c r="I740" s="56">
        <v>35.5</v>
      </c>
    </row>
    <row r="741" spans="1:9" ht="12.75">
      <c r="A741" s="50">
        <v>98121</v>
      </c>
      <c r="B741" s="51" t="s">
        <v>748</v>
      </c>
      <c r="C741" s="52">
        <v>32</v>
      </c>
      <c r="D741" s="54">
        <v>45.671999999999997</v>
      </c>
      <c r="E741" s="54">
        <v>9.2059999999999995</v>
      </c>
      <c r="F741" s="52">
        <v>1402128.33</v>
      </c>
      <c r="G741" s="52">
        <v>11208665.789999999</v>
      </c>
      <c r="H741" s="53">
        <v>1.7309000000000001E-4</v>
      </c>
      <c r="I741" s="56">
        <v>268.26</v>
      </c>
    </row>
    <row r="742" spans="1:9" ht="12.75">
      <c r="A742" s="50">
        <v>98131</v>
      </c>
      <c r="B742" s="51" t="s">
        <v>749</v>
      </c>
      <c r="C742" s="52">
        <v>39</v>
      </c>
      <c r="D742" s="54">
        <v>43.006</v>
      </c>
      <c r="E742" s="54">
        <v>7.53</v>
      </c>
      <c r="F742" s="52">
        <v>2141800</v>
      </c>
      <c r="G742" s="52">
        <v>17712289.600000001</v>
      </c>
      <c r="H742" s="53">
        <v>2.7352000000000002E-4</v>
      </c>
      <c r="I742" s="56">
        <v>352.78</v>
      </c>
    </row>
    <row r="743" spans="1:9" ht="12.75">
      <c r="A743" s="50">
        <v>98141</v>
      </c>
      <c r="B743" s="51" t="s">
        <v>750</v>
      </c>
      <c r="C743" s="52">
        <v>45</v>
      </c>
      <c r="D743" s="54">
        <v>38.216999999999999</v>
      </c>
      <c r="E743" s="54">
        <v>9.8279999999999994</v>
      </c>
      <c r="F743" s="52">
        <v>1939268.76</v>
      </c>
      <c r="G743" s="52">
        <v>18769339.780000001</v>
      </c>
      <c r="H743" s="53">
        <v>2.8985000000000003E-4</v>
      </c>
      <c r="I743" s="56">
        <v>457.49</v>
      </c>
    </row>
    <row r="744" spans="1:9" ht="12.75">
      <c r="A744" s="50">
        <v>98147</v>
      </c>
      <c r="B744" s="51" t="s">
        <v>751</v>
      </c>
      <c r="C744" s="52">
        <v>4</v>
      </c>
      <c r="D744" s="54">
        <v>65.5</v>
      </c>
      <c r="E744" s="54">
        <v>9.2080000000000002</v>
      </c>
      <c r="F744" s="52">
        <v>146490.1</v>
      </c>
      <c r="G744" s="52">
        <v>702439.58</v>
      </c>
      <c r="H744" s="53">
        <v>1.0849999999999999E-5</v>
      </c>
      <c r="I744" s="56">
        <v>17.98</v>
      </c>
    </row>
    <row r="745" spans="1:9" ht="12.75">
      <c r="A745" s="50">
        <v>98161</v>
      </c>
      <c r="B745" s="51" t="s">
        <v>752</v>
      </c>
      <c r="C745" s="52">
        <v>2</v>
      </c>
      <c r="D745" s="54">
        <v>43.667000000000002</v>
      </c>
      <c r="E745" s="54">
        <v>6.3330000000000002</v>
      </c>
      <c r="F745" s="52">
        <v>79515</v>
      </c>
      <c r="G745" s="52">
        <v>482142.43</v>
      </c>
      <c r="H745" s="53">
        <v>7.4499999999999998E-6</v>
      </c>
      <c r="I745" s="56">
        <v>13.32</v>
      </c>
    </row>
    <row r="746" spans="1:9" ht="12.75">
      <c r="A746" s="50">
        <v>98201</v>
      </c>
      <c r="B746" s="51" t="s">
        <v>753</v>
      </c>
      <c r="C746" s="52">
        <v>501</v>
      </c>
      <c r="D746" s="54">
        <v>42.908000000000001</v>
      </c>
      <c r="E746" s="54">
        <v>9.8879999999999999</v>
      </c>
      <c r="F746" s="52">
        <v>21919367.809999999</v>
      </c>
      <c r="G746" s="52">
        <v>186355066.91999999</v>
      </c>
      <c r="H746" s="53">
        <v>2.8777899999999999E-3</v>
      </c>
      <c r="I746" s="56">
        <v>4579.22</v>
      </c>
    </row>
    <row r="747" spans="1:9" ht="12.75">
      <c r="A747" s="50">
        <v>98205</v>
      </c>
      <c r="B747" s="51" t="s">
        <v>754</v>
      </c>
      <c r="C747" s="52">
        <v>7</v>
      </c>
      <c r="D747" s="54">
        <v>39.570999999999998</v>
      </c>
      <c r="E747" s="54">
        <v>8.298</v>
      </c>
      <c r="F747" s="52">
        <v>297642.78000000003</v>
      </c>
      <c r="G747" s="52">
        <v>2824351.06</v>
      </c>
      <c r="H747" s="53">
        <v>4.3619999999999999E-5</v>
      </c>
      <c r="I747" s="56">
        <v>72.72</v>
      </c>
    </row>
    <row r="748" spans="1:9" ht="12.75">
      <c r="A748" s="50">
        <v>98211</v>
      </c>
      <c r="B748" s="51" t="s">
        <v>755</v>
      </c>
      <c r="C748" s="52">
        <v>134</v>
      </c>
      <c r="D748" s="54">
        <v>38.872</v>
      </c>
      <c r="E748" s="54">
        <v>9.1669999999999998</v>
      </c>
      <c r="F748" s="52">
        <v>5969057.5700000003</v>
      </c>
      <c r="G748" s="52">
        <v>56974312.57</v>
      </c>
      <c r="H748" s="53">
        <v>8.7982999999999996E-4</v>
      </c>
      <c r="I748" s="56">
        <v>1364.48</v>
      </c>
    </row>
    <row r="749" spans="1:9" ht="12.75">
      <c r="A749" s="50">
        <v>98218</v>
      </c>
      <c r="B749" s="51" t="s">
        <v>756</v>
      </c>
      <c r="C749" s="52">
        <v>4</v>
      </c>
      <c r="D749" s="54">
        <v>51.438000000000002</v>
      </c>
      <c r="E749" s="54">
        <v>6.75</v>
      </c>
      <c r="F749" s="52">
        <v>156001.32</v>
      </c>
      <c r="G749" s="52">
        <v>1026550.72</v>
      </c>
      <c r="H749" s="53">
        <v>1.5849999999999999E-5</v>
      </c>
      <c r="I749" s="56">
        <v>30.36</v>
      </c>
    </row>
    <row r="750" spans="1:9" ht="12.75">
      <c r="A750" s="50">
        <v>98221</v>
      </c>
      <c r="B750" s="51" t="s">
        <v>757</v>
      </c>
      <c r="C750" s="52">
        <v>5</v>
      </c>
      <c r="D750" s="54">
        <v>50.267000000000003</v>
      </c>
      <c r="E750" s="54">
        <v>8.8670000000000009</v>
      </c>
      <c r="F750" s="52">
        <v>199247.76</v>
      </c>
      <c r="G750" s="52">
        <v>1694819.78</v>
      </c>
      <c r="H750" s="53">
        <v>2.6169999999999998E-5</v>
      </c>
      <c r="I750" s="56">
        <v>46.36</v>
      </c>
    </row>
    <row r="751" spans="1:9" ht="12.75">
      <c r="A751" s="50">
        <v>98231</v>
      </c>
      <c r="B751" s="51" t="s">
        <v>758</v>
      </c>
      <c r="C751" s="52">
        <v>4</v>
      </c>
      <c r="D751" s="54">
        <v>41.917000000000002</v>
      </c>
      <c r="E751" s="54">
        <v>7.3330000000000002</v>
      </c>
      <c r="F751" s="52">
        <v>164258.81</v>
      </c>
      <c r="G751" s="52">
        <v>1303568.0900000001</v>
      </c>
      <c r="H751" s="53">
        <v>2.0129999999999999E-5</v>
      </c>
      <c r="I751" s="56">
        <v>32.68</v>
      </c>
    </row>
    <row r="752" spans="1:9" ht="12.75">
      <c r="A752" s="50">
        <v>98237</v>
      </c>
      <c r="B752" s="51" t="s">
        <v>759</v>
      </c>
      <c r="C752" s="52">
        <v>3</v>
      </c>
      <c r="D752" s="54">
        <v>56.944000000000003</v>
      </c>
      <c r="E752" s="54">
        <v>4.2779999999999996</v>
      </c>
      <c r="F752" s="52">
        <v>68502.559999999998</v>
      </c>
      <c r="G752" s="52">
        <v>492355.29</v>
      </c>
      <c r="H752" s="53">
        <v>7.6000000000000001E-6</v>
      </c>
      <c r="I752" s="56">
        <v>21.61</v>
      </c>
    </row>
    <row r="753" spans="1:9" ht="12.75">
      <c r="A753" s="50">
        <v>98241</v>
      </c>
      <c r="B753" s="51" t="s">
        <v>760</v>
      </c>
      <c r="C753" s="52">
        <v>3</v>
      </c>
      <c r="D753" s="54">
        <v>61.527999999999999</v>
      </c>
      <c r="E753" s="54">
        <v>3.444</v>
      </c>
      <c r="F753" s="52">
        <v>91506.35</v>
      </c>
      <c r="G753" s="52">
        <v>643480.75</v>
      </c>
      <c r="H753" s="53">
        <v>9.9399999999999997E-6</v>
      </c>
      <c r="I753" s="56">
        <v>16.309999999999999</v>
      </c>
    </row>
    <row r="754" spans="1:9" ht="12.75">
      <c r="A754" s="50">
        <v>98251</v>
      </c>
      <c r="B754" s="51" t="s">
        <v>761</v>
      </c>
      <c r="C754" s="52">
        <v>1</v>
      </c>
      <c r="D754" s="54">
        <v>64.667000000000002</v>
      </c>
      <c r="E754" s="54">
        <v>10.167</v>
      </c>
      <c r="F754" s="52">
        <v>37209.9</v>
      </c>
      <c r="G754" s="52">
        <v>124814.68</v>
      </c>
      <c r="H754" s="53">
        <v>1.9300000000000002E-6</v>
      </c>
      <c r="I754" s="56">
        <v>3.45</v>
      </c>
    </row>
    <row r="755" spans="1:9" ht="12.75">
      <c r="A755" s="50">
        <v>98261</v>
      </c>
      <c r="B755" s="51" t="s">
        <v>762</v>
      </c>
      <c r="C755" s="52">
        <v>5</v>
      </c>
      <c r="D755" s="54">
        <v>50.033000000000001</v>
      </c>
      <c r="E755" s="54">
        <v>7.4669999999999996</v>
      </c>
      <c r="F755" s="52">
        <v>217121.03</v>
      </c>
      <c r="G755" s="52">
        <v>1513365.57</v>
      </c>
      <c r="H755" s="53">
        <v>2.3370000000000002E-5</v>
      </c>
      <c r="I755" s="56">
        <v>38.25</v>
      </c>
    </row>
    <row r="756" spans="1:9" ht="12.75">
      <c r="A756" s="50">
        <v>98271</v>
      </c>
      <c r="B756" s="51" t="s">
        <v>763</v>
      </c>
      <c r="C756" s="52">
        <v>2</v>
      </c>
      <c r="D756" s="54">
        <v>39.709000000000003</v>
      </c>
      <c r="E756" s="54">
        <v>2.1669999999999998</v>
      </c>
      <c r="F756" s="52">
        <v>68879.820000000007</v>
      </c>
      <c r="G756" s="52">
        <v>889944.13</v>
      </c>
      <c r="H756" s="53">
        <v>1.3740000000000001E-5</v>
      </c>
      <c r="I756" s="56">
        <v>21.56</v>
      </c>
    </row>
    <row r="757" spans="1:9" ht="12.75">
      <c r="A757" s="50">
        <v>98301</v>
      </c>
      <c r="B757" s="51" t="s">
        <v>764</v>
      </c>
      <c r="C757" s="52">
        <v>339</v>
      </c>
      <c r="D757" s="54">
        <v>43.753999999999998</v>
      </c>
      <c r="E757" s="54">
        <v>7.4329999999999998</v>
      </c>
      <c r="F757" s="52">
        <v>14035810.029999999</v>
      </c>
      <c r="G757" s="52">
        <v>127343248.48999999</v>
      </c>
      <c r="H757" s="53">
        <v>1.9664999999999999E-3</v>
      </c>
      <c r="I757" s="56">
        <v>3143.62</v>
      </c>
    </row>
    <row r="758" spans="1:9" ht="12.75">
      <c r="A758" s="50">
        <v>98304</v>
      </c>
      <c r="B758" s="51" t="s">
        <v>765</v>
      </c>
      <c r="C758" s="52">
        <v>3</v>
      </c>
      <c r="D758" s="54">
        <v>52.805999999999997</v>
      </c>
      <c r="E758" s="54">
        <v>18.111000000000001</v>
      </c>
      <c r="F758" s="52">
        <v>153304.64000000001</v>
      </c>
      <c r="G758" s="52">
        <v>994763</v>
      </c>
      <c r="H758" s="53">
        <v>1.5359999999999999E-5</v>
      </c>
      <c r="I758" s="56">
        <v>22.59</v>
      </c>
    </row>
    <row r="759" spans="1:9" ht="12.75">
      <c r="A759" s="50">
        <v>98308</v>
      </c>
      <c r="B759" s="51" t="s">
        <v>766</v>
      </c>
      <c r="C759" s="52">
        <v>7</v>
      </c>
      <c r="D759" s="54">
        <v>47.274000000000001</v>
      </c>
      <c r="E759" s="54">
        <v>18.667000000000002</v>
      </c>
      <c r="F759" s="52">
        <v>369512.18</v>
      </c>
      <c r="G759" s="52">
        <v>2041881.52</v>
      </c>
      <c r="H759" s="53">
        <v>3.1529999999999998E-5</v>
      </c>
      <c r="I759" s="56">
        <v>46.58</v>
      </c>
    </row>
    <row r="760" spans="1:9" ht="12.75">
      <c r="A760" s="50">
        <v>98311</v>
      </c>
      <c r="B760" s="51" t="s">
        <v>767</v>
      </c>
      <c r="C760" s="52">
        <v>142</v>
      </c>
      <c r="D760" s="54">
        <v>43.872999999999998</v>
      </c>
      <c r="E760" s="54">
        <v>12.792</v>
      </c>
      <c r="F760" s="52">
        <v>7234124.6600000001</v>
      </c>
      <c r="G760" s="52">
        <v>57870337.380000003</v>
      </c>
      <c r="H760" s="53">
        <v>8.9366000000000001E-4</v>
      </c>
      <c r="I760" s="56">
        <v>1247.8800000000001</v>
      </c>
    </row>
    <row r="761" spans="1:9" ht="12.75">
      <c r="A761" s="50">
        <v>98313</v>
      </c>
      <c r="B761" s="51" t="s">
        <v>768</v>
      </c>
      <c r="C761" s="52">
        <v>35</v>
      </c>
      <c r="D761" s="54">
        <v>51.783000000000001</v>
      </c>
      <c r="E761" s="54">
        <v>9.9670000000000005</v>
      </c>
      <c r="F761" s="52">
        <v>1599407.5</v>
      </c>
      <c r="G761" s="52">
        <v>10465426.609999999</v>
      </c>
      <c r="H761" s="53">
        <v>1.6160999999999999E-4</v>
      </c>
      <c r="I761" s="56">
        <v>245.77</v>
      </c>
    </row>
    <row r="762" spans="1:9" ht="12.75">
      <c r="A762" s="50">
        <v>98321</v>
      </c>
      <c r="B762" s="51" t="s">
        <v>769</v>
      </c>
      <c r="C762" s="52">
        <v>4</v>
      </c>
      <c r="D762" s="54">
        <v>46.771000000000001</v>
      </c>
      <c r="E762" s="54">
        <v>7.7080000000000002</v>
      </c>
      <c r="F762" s="52">
        <v>112931.17</v>
      </c>
      <c r="G762" s="52">
        <v>1073593.23</v>
      </c>
      <c r="H762" s="53">
        <v>1.658E-5</v>
      </c>
      <c r="I762" s="56">
        <v>33.82</v>
      </c>
    </row>
    <row r="763" spans="1:9" ht="12.75">
      <c r="A763" s="50">
        <v>98331</v>
      </c>
      <c r="B763" s="51" t="s">
        <v>770</v>
      </c>
      <c r="C763" s="52">
        <v>1</v>
      </c>
      <c r="D763" s="54">
        <v>54.167000000000002</v>
      </c>
      <c r="E763" s="54">
        <v>2.75</v>
      </c>
      <c r="F763" s="52">
        <v>31630.77</v>
      </c>
      <c r="G763" s="52">
        <v>246775.05</v>
      </c>
      <c r="H763" s="53">
        <v>3.8099999999999999E-6</v>
      </c>
      <c r="I763" s="56">
        <v>7.81</v>
      </c>
    </row>
    <row r="764" spans="1:9" ht="12.75">
      <c r="A764" s="50">
        <v>98401</v>
      </c>
      <c r="B764" s="51" t="s">
        <v>771</v>
      </c>
      <c r="C764" s="52">
        <v>462</v>
      </c>
      <c r="D764" s="54">
        <v>44.496000000000002</v>
      </c>
      <c r="E764" s="54">
        <v>9.5890000000000004</v>
      </c>
      <c r="F764" s="52">
        <v>21434463.600000001</v>
      </c>
      <c r="G764" s="52">
        <v>176551698.75</v>
      </c>
      <c r="H764" s="53">
        <v>2.7263999999999999E-3</v>
      </c>
      <c r="I764" s="56">
        <v>3996.47</v>
      </c>
    </row>
    <row r="765" spans="1:9" ht="12.75">
      <c r="A765" s="50">
        <v>98404</v>
      </c>
      <c r="B765" s="51" t="s">
        <v>949</v>
      </c>
      <c r="C765" s="52">
        <v>5</v>
      </c>
      <c r="D765" s="54">
        <v>48</v>
      </c>
      <c r="E765" s="54">
        <v>5.05</v>
      </c>
      <c r="F765" s="52">
        <v>224803.25</v>
      </c>
      <c r="G765" s="52">
        <v>1965639.83</v>
      </c>
      <c r="H765" s="53">
        <v>3.0349999999999999E-5</v>
      </c>
      <c r="I765" s="56">
        <v>42.94</v>
      </c>
    </row>
    <row r="766" spans="1:9" ht="12.75">
      <c r="A766" s="50">
        <v>98411</v>
      </c>
      <c r="B766" s="51" t="s">
        <v>772</v>
      </c>
      <c r="C766" s="52">
        <v>274</v>
      </c>
      <c r="D766" s="54">
        <v>42.024999999999999</v>
      </c>
      <c r="E766" s="54">
        <v>9.7560000000000002</v>
      </c>
      <c r="F766" s="52">
        <v>13679265.640000001</v>
      </c>
      <c r="G766" s="52">
        <v>121536343.56</v>
      </c>
      <c r="H766" s="53">
        <v>1.87682E-3</v>
      </c>
      <c r="I766" s="56">
        <v>2586.5700000000002</v>
      </c>
    </row>
    <row r="767" spans="1:9" ht="12.75">
      <c r="A767" s="50">
        <v>98414</v>
      </c>
      <c r="B767" s="51" t="s">
        <v>14</v>
      </c>
      <c r="C767" s="52">
        <v>6</v>
      </c>
      <c r="D767" s="54">
        <v>40.207999999999998</v>
      </c>
      <c r="E767" s="54">
        <v>7.9580000000000002</v>
      </c>
      <c r="F767" s="52">
        <v>256295.88</v>
      </c>
      <c r="G767" s="52">
        <v>2435634.7200000002</v>
      </c>
      <c r="H767" s="53">
        <v>3.7610000000000001E-5</v>
      </c>
      <c r="I767" s="56">
        <v>64.12</v>
      </c>
    </row>
    <row r="768" spans="1:9" ht="12.75">
      <c r="A768" s="50">
        <v>98417</v>
      </c>
      <c r="B768" s="51" t="s">
        <v>773</v>
      </c>
      <c r="C768" s="52">
        <v>6</v>
      </c>
      <c r="D768" s="54">
        <v>45.402999999999999</v>
      </c>
      <c r="E768" s="54">
        <v>9.3330000000000002</v>
      </c>
      <c r="F768" s="52">
        <v>295174.81</v>
      </c>
      <c r="G768" s="52">
        <v>1849076.47</v>
      </c>
      <c r="H768" s="53">
        <v>2.8549999999999999E-5</v>
      </c>
      <c r="I768" s="56">
        <v>41.55</v>
      </c>
    </row>
    <row r="769" spans="1:9" ht="12.75">
      <c r="A769" s="50">
        <v>98421</v>
      </c>
      <c r="B769" s="51" t="s">
        <v>774</v>
      </c>
      <c r="C769" s="52">
        <v>22</v>
      </c>
      <c r="D769" s="54">
        <v>42.082999999999998</v>
      </c>
      <c r="E769" s="54">
        <v>7.3369999999999997</v>
      </c>
      <c r="F769" s="52">
        <v>1012651.11</v>
      </c>
      <c r="G769" s="52">
        <v>9554584.9700000007</v>
      </c>
      <c r="H769" s="53">
        <v>1.4755000000000001E-4</v>
      </c>
      <c r="I769" s="56">
        <v>222.05</v>
      </c>
    </row>
    <row r="770" spans="1:9" ht="12.75">
      <c r="A770" s="50">
        <v>98427</v>
      </c>
      <c r="B770" s="51" t="s">
        <v>775</v>
      </c>
      <c r="C770" s="52">
        <v>1</v>
      </c>
      <c r="D770" s="54">
        <v>52.75</v>
      </c>
      <c r="E770" s="54">
        <v>2.0830000000000002</v>
      </c>
      <c r="F770" s="52">
        <v>63161.58</v>
      </c>
      <c r="G770" s="52">
        <v>479569.78</v>
      </c>
      <c r="H770" s="53">
        <v>7.4100000000000002E-6</v>
      </c>
      <c r="I770" s="56">
        <v>7.51</v>
      </c>
    </row>
    <row r="771" spans="1:9" ht="12.75">
      <c r="A771" s="50">
        <v>98431</v>
      </c>
      <c r="B771" s="51" t="s">
        <v>776</v>
      </c>
      <c r="C771" s="52">
        <v>29</v>
      </c>
      <c r="D771" s="54">
        <v>40.186999999999998</v>
      </c>
      <c r="E771" s="54">
        <v>8.1519999999999992</v>
      </c>
      <c r="F771" s="52">
        <v>1522909.82</v>
      </c>
      <c r="G771" s="52">
        <v>15154860.17</v>
      </c>
      <c r="H771" s="53">
        <v>2.3403000000000001E-4</v>
      </c>
      <c r="I771" s="56">
        <v>307.39999999999998</v>
      </c>
    </row>
    <row r="772" spans="1:9" ht="12.75">
      <c r="A772" s="50">
        <v>98441</v>
      </c>
      <c r="B772" s="51" t="s">
        <v>777</v>
      </c>
      <c r="C772" s="52">
        <v>18</v>
      </c>
      <c r="D772" s="54">
        <v>45.930999999999997</v>
      </c>
      <c r="E772" s="54">
        <v>8.2080000000000002</v>
      </c>
      <c r="F772" s="52">
        <v>744071.95</v>
      </c>
      <c r="G772" s="52">
        <v>6915283.29</v>
      </c>
      <c r="H772" s="53">
        <v>1.0679E-4</v>
      </c>
      <c r="I772" s="56">
        <v>166.85</v>
      </c>
    </row>
    <row r="773" spans="1:9" ht="12.75">
      <c r="A773" s="50">
        <v>98451</v>
      </c>
      <c r="B773" s="51" t="s">
        <v>778</v>
      </c>
      <c r="C773" s="52">
        <v>6</v>
      </c>
      <c r="D773" s="54">
        <v>42.459000000000003</v>
      </c>
      <c r="E773" s="54">
        <v>10.888999999999999</v>
      </c>
      <c r="F773" s="52">
        <v>289697.51</v>
      </c>
      <c r="G773" s="52">
        <v>2654702.6800000002</v>
      </c>
      <c r="H773" s="53">
        <v>4.1E-5</v>
      </c>
      <c r="I773" s="56">
        <v>60.57</v>
      </c>
    </row>
    <row r="774" spans="1:9" ht="12.75">
      <c r="A774" s="50">
        <v>98471</v>
      </c>
      <c r="B774" s="51" t="s">
        <v>950</v>
      </c>
      <c r="C774" s="52">
        <v>2</v>
      </c>
      <c r="D774" s="54">
        <v>36.417000000000002</v>
      </c>
      <c r="E774" s="54">
        <v>3.25</v>
      </c>
      <c r="F774" s="52">
        <v>69849.759999999995</v>
      </c>
      <c r="G774" s="52">
        <v>864895.27</v>
      </c>
      <c r="H774" s="53">
        <v>1.3360000000000001E-5</v>
      </c>
      <c r="I774" s="56">
        <v>21.09</v>
      </c>
    </row>
    <row r="775" spans="1:9" ht="12.75">
      <c r="A775" s="50">
        <v>98481</v>
      </c>
      <c r="B775" s="51" t="s">
        <v>779</v>
      </c>
      <c r="C775" s="52">
        <v>11</v>
      </c>
      <c r="D775" s="54">
        <v>42.423999999999999</v>
      </c>
      <c r="E775" s="54">
        <v>8.7579999999999991</v>
      </c>
      <c r="F775" s="52">
        <v>482083.14</v>
      </c>
      <c r="G775" s="52">
        <v>4852751.5599999996</v>
      </c>
      <c r="H775" s="53">
        <v>7.4939999999999997E-5</v>
      </c>
      <c r="I775" s="56">
        <v>113.83</v>
      </c>
    </row>
    <row r="776" spans="1:9" ht="12.75">
      <c r="A776" s="50">
        <v>98501</v>
      </c>
      <c r="B776" s="51" t="s">
        <v>780</v>
      </c>
      <c r="C776" s="52">
        <v>336</v>
      </c>
      <c r="D776" s="54">
        <v>43.487000000000002</v>
      </c>
      <c r="E776" s="54">
        <v>9.3239999999999998</v>
      </c>
      <c r="F776" s="52">
        <v>15032394.189999999</v>
      </c>
      <c r="G776" s="52">
        <v>128964748.45</v>
      </c>
      <c r="H776" s="53">
        <v>1.99154E-3</v>
      </c>
      <c r="I776" s="56">
        <v>2983.74</v>
      </c>
    </row>
    <row r="777" spans="1:9" ht="12.75">
      <c r="A777" s="50">
        <v>98511</v>
      </c>
      <c r="B777" s="51" t="s">
        <v>781</v>
      </c>
      <c r="C777" s="52">
        <v>10</v>
      </c>
      <c r="D777" s="54">
        <v>41.491999999999997</v>
      </c>
      <c r="E777" s="54">
        <v>7.3250000000000002</v>
      </c>
      <c r="F777" s="52">
        <v>485935.34</v>
      </c>
      <c r="G777" s="52">
        <v>4198943.1500000004</v>
      </c>
      <c r="H777" s="53">
        <v>6.4839999999999996E-5</v>
      </c>
      <c r="I777" s="56">
        <v>98.82</v>
      </c>
    </row>
    <row r="778" spans="1:9" ht="12.75">
      <c r="A778" s="50">
        <v>98517</v>
      </c>
      <c r="B778" s="51" t="s">
        <v>782</v>
      </c>
      <c r="C778" s="52">
        <v>2</v>
      </c>
      <c r="D778" s="54">
        <v>53.875</v>
      </c>
      <c r="E778" s="54">
        <v>13.667</v>
      </c>
      <c r="F778" s="52">
        <v>130915.07</v>
      </c>
      <c r="G778" s="52">
        <v>1046262.57</v>
      </c>
      <c r="H778" s="53">
        <v>1.6160000000000001E-5</v>
      </c>
      <c r="I778" s="56">
        <v>13</v>
      </c>
    </row>
    <row r="779" spans="1:9" ht="12.75">
      <c r="A779" s="50">
        <v>98521</v>
      </c>
      <c r="B779" s="51" t="s">
        <v>783</v>
      </c>
      <c r="C779" s="52">
        <v>91</v>
      </c>
      <c r="D779" s="54">
        <v>40.512</v>
      </c>
      <c r="E779" s="54">
        <v>11.231999999999999</v>
      </c>
      <c r="F779" s="52">
        <v>4442379.1399999997</v>
      </c>
      <c r="G779" s="52">
        <v>38184568.350000001</v>
      </c>
      <c r="H779" s="53">
        <v>5.8965999999999999E-4</v>
      </c>
      <c r="I779" s="56">
        <v>890.34</v>
      </c>
    </row>
    <row r="780" spans="1:9" ht="12.75">
      <c r="A780" s="50">
        <v>98601</v>
      </c>
      <c r="B780" s="51" t="s">
        <v>784</v>
      </c>
      <c r="C780" s="52">
        <v>604</v>
      </c>
      <c r="D780" s="54">
        <v>44.576000000000001</v>
      </c>
      <c r="E780" s="54">
        <v>9.2050000000000001</v>
      </c>
      <c r="F780" s="52">
        <v>25321705.510000002</v>
      </c>
      <c r="G780" s="52">
        <v>221968036.94</v>
      </c>
      <c r="H780" s="53">
        <v>3.4277399999999999E-3</v>
      </c>
      <c r="I780" s="56">
        <v>5281.95</v>
      </c>
    </row>
    <row r="781" spans="1:9" ht="12.75">
      <c r="A781" s="50">
        <v>98604</v>
      </c>
      <c r="B781" s="51" t="s">
        <v>920</v>
      </c>
      <c r="C781" s="52">
        <v>3</v>
      </c>
      <c r="D781" s="54">
        <v>47.917000000000002</v>
      </c>
      <c r="E781" s="54">
        <v>19.332999999999998</v>
      </c>
      <c r="F781" s="52">
        <v>144734.59</v>
      </c>
      <c r="G781" s="52">
        <v>971958.96</v>
      </c>
      <c r="H781" s="53">
        <v>1.501E-5</v>
      </c>
      <c r="I781" s="56">
        <v>21.75</v>
      </c>
    </row>
    <row r="782" spans="1:9" ht="12.75">
      <c r="A782" s="50">
        <v>98607</v>
      </c>
      <c r="B782" s="51" t="s">
        <v>785</v>
      </c>
      <c r="C782" s="52">
        <v>2</v>
      </c>
      <c r="D782" s="54">
        <v>56.375</v>
      </c>
      <c r="E782" s="54">
        <v>11.958</v>
      </c>
      <c r="F782" s="52">
        <v>81835.149999999994</v>
      </c>
      <c r="G782" s="52">
        <v>435372.5</v>
      </c>
      <c r="H782" s="53">
        <v>6.72E-6</v>
      </c>
      <c r="I782" s="56">
        <v>11.5</v>
      </c>
    </row>
    <row r="783" spans="1:9" ht="12.75">
      <c r="A783" s="50">
        <v>98608</v>
      </c>
      <c r="B783" s="51" t="s">
        <v>786</v>
      </c>
      <c r="C783" s="52">
        <v>10</v>
      </c>
      <c r="D783" s="54">
        <v>53.017000000000003</v>
      </c>
      <c r="E783" s="54">
        <v>5.742</v>
      </c>
      <c r="F783" s="52">
        <v>562238.88</v>
      </c>
      <c r="G783" s="52">
        <v>3900068.24</v>
      </c>
      <c r="H783" s="53">
        <v>6.0229999999999998E-5</v>
      </c>
      <c r="I783" s="56">
        <v>73.959999999999994</v>
      </c>
    </row>
    <row r="784" spans="1:9" ht="12.75">
      <c r="A784" s="50">
        <v>98611</v>
      </c>
      <c r="B784" s="51" t="s">
        <v>787</v>
      </c>
      <c r="C784" s="52">
        <v>17</v>
      </c>
      <c r="D784" s="54">
        <v>42.078000000000003</v>
      </c>
      <c r="E784" s="54">
        <v>8.4169999999999998</v>
      </c>
      <c r="F784" s="52">
        <v>912264.77</v>
      </c>
      <c r="G784" s="52">
        <v>8365599.5</v>
      </c>
      <c r="H784" s="53">
        <v>1.2919E-4</v>
      </c>
      <c r="I784" s="56">
        <v>166.28</v>
      </c>
    </row>
    <row r="785" spans="1:9" ht="12.75">
      <c r="A785" s="50">
        <v>98621</v>
      </c>
      <c r="B785" s="51" t="s">
        <v>788</v>
      </c>
      <c r="C785" s="52">
        <v>23</v>
      </c>
      <c r="D785" s="54">
        <v>40.774999999999999</v>
      </c>
      <c r="E785" s="54">
        <v>8.5909999999999993</v>
      </c>
      <c r="F785" s="52">
        <v>959316.75</v>
      </c>
      <c r="G785" s="52">
        <v>9043826.1500000004</v>
      </c>
      <c r="H785" s="53">
        <v>1.3966E-4</v>
      </c>
      <c r="I785" s="56">
        <v>225.87</v>
      </c>
    </row>
    <row r="786" spans="1:9" ht="12.75">
      <c r="A786" s="50">
        <v>98627</v>
      </c>
      <c r="B786" s="51" t="s">
        <v>789</v>
      </c>
      <c r="C786" s="52">
        <v>2</v>
      </c>
      <c r="D786" s="54">
        <v>50.834000000000003</v>
      </c>
      <c r="E786" s="54">
        <v>12.417</v>
      </c>
      <c r="F786" s="52">
        <v>79958</v>
      </c>
      <c r="G786" s="52">
        <v>610489.43999999994</v>
      </c>
      <c r="H786" s="53">
        <v>9.4299999999999995E-6</v>
      </c>
      <c r="I786" s="56">
        <v>16.73</v>
      </c>
    </row>
    <row r="787" spans="1:9" ht="12.75">
      <c r="A787" s="50">
        <v>98631</v>
      </c>
      <c r="B787" s="51" t="s">
        <v>790</v>
      </c>
      <c r="C787" s="52">
        <v>153</v>
      </c>
      <c r="D787" s="54">
        <v>43.338000000000001</v>
      </c>
      <c r="E787" s="54">
        <v>12.041</v>
      </c>
      <c r="F787" s="52">
        <v>6245856.1600000001</v>
      </c>
      <c r="G787" s="52">
        <v>49722916.299999997</v>
      </c>
      <c r="H787" s="53">
        <v>7.6785000000000004E-4</v>
      </c>
      <c r="I787" s="56">
        <v>1298.67</v>
      </c>
    </row>
    <row r="788" spans="1:9" ht="12.75">
      <c r="A788" s="50">
        <v>98637</v>
      </c>
      <c r="B788" s="51" t="s">
        <v>791</v>
      </c>
      <c r="C788" s="52">
        <v>5</v>
      </c>
      <c r="D788" s="54">
        <v>58.8</v>
      </c>
      <c r="E788" s="54">
        <v>12.65</v>
      </c>
      <c r="F788" s="52">
        <v>261639.52</v>
      </c>
      <c r="G788" s="52">
        <v>1295832.1200000001</v>
      </c>
      <c r="H788" s="53">
        <v>2.001E-5</v>
      </c>
      <c r="I788" s="56">
        <v>28.56</v>
      </c>
    </row>
    <row r="789" spans="1:9" ht="12.75">
      <c r="A789" s="50">
        <v>98641</v>
      </c>
      <c r="B789" s="51" t="s">
        <v>792</v>
      </c>
      <c r="C789" s="52">
        <v>50</v>
      </c>
      <c r="D789" s="54">
        <v>45.222000000000001</v>
      </c>
      <c r="E789" s="54">
        <v>14.375</v>
      </c>
      <c r="F789" s="52">
        <v>2221496.81</v>
      </c>
      <c r="G789" s="52">
        <v>17298093.25</v>
      </c>
      <c r="H789" s="53">
        <v>2.6713000000000003E-4</v>
      </c>
      <c r="I789" s="56">
        <v>442.16</v>
      </c>
    </row>
    <row r="790" spans="1:9" ht="12.75">
      <c r="A790" s="50">
        <v>98701</v>
      </c>
      <c r="B790" s="51" t="s">
        <v>794</v>
      </c>
      <c r="C790" s="52">
        <v>198</v>
      </c>
      <c r="D790" s="54">
        <v>44.66</v>
      </c>
      <c r="E790" s="54">
        <v>8.6069999999999993</v>
      </c>
      <c r="F790" s="52">
        <v>8076492.1699999999</v>
      </c>
      <c r="G790" s="52">
        <v>68934468.359999999</v>
      </c>
      <c r="H790" s="53">
        <v>1.06452E-3</v>
      </c>
      <c r="I790" s="56">
        <v>1739.63</v>
      </c>
    </row>
    <row r="791" spans="1:9" ht="12.75">
      <c r="A791" s="50">
        <v>98711</v>
      </c>
      <c r="B791" s="51" t="s">
        <v>795</v>
      </c>
      <c r="C791" s="52">
        <v>28</v>
      </c>
      <c r="D791" s="54">
        <v>38.759</v>
      </c>
      <c r="E791" s="54">
        <v>9.3930000000000007</v>
      </c>
      <c r="F791" s="52">
        <v>1081986.48</v>
      </c>
      <c r="G791" s="52">
        <v>10201901.529999999</v>
      </c>
      <c r="H791" s="53">
        <v>1.5754000000000001E-4</v>
      </c>
      <c r="I791" s="56">
        <v>280.86</v>
      </c>
    </row>
    <row r="792" spans="1:9" ht="12.75">
      <c r="A792" s="50">
        <v>98717</v>
      </c>
      <c r="B792" s="51" t="s">
        <v>796</v>
      </c>
      <c r="C792" s="52">
        <v>5</v>
      </c>
      <c r="D792" s="54">
        <v>49.55</v>
      </c>
      <c r="E792" s="54">
        <v>7.6829999999999998</v>
      </c>
      <c r="F792" s="52">
        <v>190680.33</v>
      </c>
      <c r="G792" s="52">
        <v>1243733.3899999999</v>
      </c>
      <c r="H792" s="53">
        <v>1.9210000000000001E-5</v>
      </c>
      <c r="I792" s="56">
        <v>38.159999999999997</v>
      </c>
    </row>
    <row r="793" spans="1:9" ht="12.75">
      <c r="A793" s="50">
        <v>98801</v>
      </c>
      <c r="B793" s="51" t="s">
        <v>797</v>
      </c>
      <c r="C793" s="52">
        <v>348</v>
      </c>
      <c r="D793" s="54">
        <v>45.317999999999998</v>
      </c>
      <c r="E793" s="54">
        <v>9.5839999999999996</v>
      </c>
      <c r="F793" s="52">
        <v>17628788.870000001</v>
      </c>
      <c r="G793" s="52">
        <v>142556903.00999999</v>
      </c>
      <c r="H793" s="53">
        <v>2.2014299999999999E-3</v>
      </c>
      <c r="I793" s="56">
        <v>3047.04</v>
      </c>
    </row>
    <row r="794" spans="1:9" ht="12.75">
      <c r="A794" s="50">
        <v>98811</v>
      </c>
      <c r="B794" s="51" t="s">
        <v>798</v>
      </c>
      <c r="C794" s="52">
        <v>96</v>
      </c>
      <c r="D794" s="54">
        <v>43.487000000000002</v>
      </c>
      <c r="E794" s="54">
        <v>9.64</v>
      </c>
      <c r="F794" s="52">
        <v>4661315.33</v>
      </c>
      <c r="G794" s="52">
        <v>38880684.450000003</v>
      </c>
      <c r="H794" s="53">
        <v>6.0041000000000001E-4</v>
      </c>
      <c r="I794" s="56">
        <v>847.27</v>
      </c>
    </row>
    <row r="795" spans="1:9" ht="12.75">
      <c r="A795" s="50">
        <v>98817</v>
      </c>
      <c r="B795" s="51" t="s">
        <v>799</v>
      </c>
      <c r="C795" s="52">
        <v>3</v>
      </c>
      <c r="D795" s="54">
        <v>60.889000000000003</v>
      </c>
      <c r="E795" s="54">
        <v>11.333</v>
      </c>
      <c r="F795" s="52">
        <v>156548.73000000001</v>
      </c>
      <c r="G795" s="52">
        <v>732449.16</v>
      </c>
      <c r="H795" s="53">
        <v>1.131E-5</v>
      </c>
      <c r="I795" s="56">
        <v>14.36</v>
      </c>
    </row>
    <row r="796" spans="1:9" ht="12.75">
      <c r="A796" s="50">
        <v>98901</v>
      </c>
      <c r="B796" s="51" t="s">
        <v>800</v>
      </c>
      <c r="C796" s="52">
        <v>58</v>
      </c>
      <c r="D796" s="54">
        <v>48.593000000000004</v>
      </c>
      <c r="E796" s="54">
        <v>10.707000000000001</v>
      </c>
      <c r="F796" s="52">
        <v>2078695.66</v>
      </c>
      <c r="G796" s="52">
        <v>15129050.57</v>
      </c>
      <c r="H796" s="53">
        <v>2.3363E-4</v>
      </c>
      <c r="I796" s="56">
        <v>465.33</v>
      </c>
    </row>
    <row r="797" spans="1:9" ht="12.75">
      <c r="A797" s="50">
        <v>98904</v>
      </c>
      <c r="B797" s="51" t="s">
        <v>801</v>
      </c>
      <c r="C797" s="52">
        <v>1</v>
      </c>
      <c r="D797" s="54">
        <v>54.5</v>
      </c>
      <c r="E797" s="54">
        <v>2.4169999999999998</v>
      </c>
      <c r="F797" s="52">
        <v>28709.759999999998</v>
      </c>
      <c r="G797" s="52">
        <v>197323.86</v>
      </c>
      <c r="H797" s="53">
        <v>3.05E-6</v>
      </c>
      <c r="I797" s="56">
        <v>6.76</v>
      </c>
    </row>
    <row r="798" spans="1:9" ht="12.75">
      <c r="A798" s="50">
        <v>98911</v>
      </c>
      <c r="B798" s="51" t="s">
        <v>802</v>
      </c>
      <c r="C798" s="52">
        <v>6</v>
      </c>
      <c r="D798" s="54">
        <v>56.110999999999997</v>
      </c>
      <c r="E798" s="54">
        <v>6.7919999999999998</v>
      </c>
      <c r="F798" s="52">
        <v>249179.27</v>
      </c>
      <c r="G798" s="52">
        <v>1767030.46</v>
      </c>
      <c r="H798" s="53">
        <v>2.7290000000000001E-5</v>
      </c>
      <c r="I798" s="56">
        <v>49.07</v>
      </c>
    </row>
    <row r="799" spans="1:9" ht="12.75">
      <c r="A799" s="50">
        <v>99001</v>
      </c>
      <c r="B799" s="51" t="s">
        <v>803</v>
      </c>
      <c r="C799" s="52">
        <v>1289</v>
      </c>
      <c r="D799" s="54">
        <v>42.587000000000003</v>
      </c>
      <c r="E799" s="54">
        <v>8.6479999999999997</v>
      </c>
      <c r="F799" s="52">
        <v>72508207.879999995</v>
      </c>
      <c r="G799" s="52">
        <v>633667584.30999994</v>
      </c>
      <c r="H799" s="53">
        <v>9.7854099999999996E-3</v>
      </c>
      <c r="I799" s="56">
        <v>11918.15</v>
      </c>
    </row>
    <row r="800" spans="1:9" ht="12.75">
      <c r="A800" s="50">
        <v>99011</v>
      </c>
      <c r="B800" s="51" t="s">
        <v>804</v>
      </c>
      <c r="C800" s="52">
        <v>501</v>
      </c>
      <c r="D800" s="54">
        <v>42.38</v>
      </c>
      <c r="E800" s="54">
        <v>10.285</v>
      </c>
      <c r="F800" s="52">
        <v>29031160.98</v>
      </c>
      <c r="G800" s="52">
        <v>248405886.06</v>
      </c>
      <c r="H800" s="53">
        <v>3.8360099999999999E-3</v>
      </c>
      <c r="I800" s="56">
        <v>4616.1400000000003</v>
      </c>
    </row>
    <row r="801" spans="1:9" ht="12.75">
      <c r="A801" s="50">
        <v>99013</v>
      </c>
      <c r="B801" s="51" t="s">
        <v>805</v>
      </c>
      <c r="C801" s="52">
        <v>9</v>
      </c>
      <c r="D801" s="54">
        <v>48.648000000000003</v>
      </c>
      <c r="E801" s="54">
        <v>5.0739999999999998</v>
      </c>
      <c r="F801" s="52">
        <v>314177.99</v>
      </c>
      <c r="G801" s="52">
        <v>3302321.45</v>
      </c>
      <c r="H801" s="53">
        <v>5.1E-5</v>
      </c>
      <c r="I801" s="56">
        <v>83.09</v>
      </c>
    </row>
    <row r="802" spans="1:9" ht="12.75">
      <c r="A802" s="50">
        <v>99014</v>
      </c>
      <c r="B802" s="51" t="s">
        <v>921</v>
      </c>
      <c r="C802" s="52">
        <v>4</v>
      </c>
      <c r="D802" s="54">
        <v>51.438000000000002</v>
      </c>
      <c r="E802" s="54">
        <v>2.6040000000000001</v>
      </c>
      <c r="F802" s="52">
        <v>162671.82</v>
      </c>
      <c r="G802" s="52">
        <v>1691675.69</v>
      </c>
      <c r="H802" s="53">
        <v>2.6120000000000001E-5</v>
      </c>
      <c r="I802" s="56">
        <v>33.61</v>
      </c>
    </row>
    <row r="803" spans="1:9" ht="12.75">
      <c r="A803" s="50">
        <v>99017</v>
      </c>
      <c r="B803" s="51" t="s">
        <v>806</v>
      </c>
      <c r="C803" s="52">
        <v>6</v>
      </c>
      <c r="D803" s="54">
        <v>53.027999999999999</v>
      </c>
      <c r="E803" s="54">
        <v>13.236000000000001</v>
      </c>
      <c r="F803" s="52">
        <v>343167.98</v>
      </c>
      <c r="G803" s="52">
        <v>2365074.38</v>
      </c>
      <c r="H803" s="53">
        <v>3.6520000000000003E-5</v>
      </c>
      <c r="I803" s="56">
        <v>41.47</v>
      </c>
    </row>
    <row r="804" spans="1:9" ht="12.75">
      <c r="A804" s="50">
        <v>99021</v>
      </c>
      <c r="B804" s="51" t="s">
        <v>807</v>
      </c>
      <c r="C804" s="52">
        <v>21</v>
      </c>
      <c r="D804" s="54">
        <v>41.491999999999997</v>
      </c>
      <c r="E804" s="54">
        <v>6.5910000000000002</v>
      </c>
      <c r="F804" s="52">
        <v>831774.21</v>
      </c>
      <c r="G804" s="52">
        <v>7231695.0700000003</v>
      </c>
      <c r="H804" s="53">
        <v>1.1168E-4</v>
      </c>
      <c r="I804" s="56">
        <v>187.75</v>
      </c>
    </row>
    <row r="805" spans="1:9" ht="12.75">
      <c r="A805" s="50">
        <v>99022</v>
      </c>
      <c r="B805" s="51" t="s">
        <v>808</v>
      </c>
      <c r="C805" s="52">
        <v>2</v>
      </c>
      <c r="D805" s="54">
        <v>65.125</v>
      </c>
      <c r="E805" s="54">
        <v>16.5</v>
      </c>
      <c r="F805" s="52">
        <v>112206</v>
      </c>
      <c r="G805" s="52">
        <v>388378.14</v>
      </c>
      <c r="H805" s="53">
        <v>6.0000000000000002E-6</v>
      </c>
      <c r="I805" s="56">
        <v>7.23</v>
      </c>
    </row>
    <row r="806" spans="1:9" ht="12.75">
      <c r="A806" s="50">
        <v>99031</v>
      </c>
      <c r="B806" s="51" t="s">
        <v>809</v>
      </c>
      <c r="C806" s="52">
        <v>16</v>
      </c>
      <c r="D806" s="54">
        <v>46.015000000000001</v>
      </c>
      <c r="E806" s="54">
        <v>9.7189999999999994</v>
      </c>
      <c r="F806" s="52">
        <v>813733.39</v>
      </c>
      <c r="G806" s="52">
        <v>6550126.6600000001</v>
      </c>
      <c r="H806" s="53">
        <v>1.0115000000000001E-4</v>
      </c>
      <c r="I806" s="56">
        <v>143.02000000000001</v>
      </c>
    </row>
    <row r="807" spans="1:9" ht="12.75">
      <c r="A807" s="50">
        <v>99041</v>
      </c>
      <c r="B807" s="51" t="s">
        <v>810</v>
      </c>
      <c r="C807" s="52">
        <v>88</v>
      </c>
      <c r="D807" s="54">
        <v>43.972999999999999</v>
      </c>
      <c r="E807" s="54">
        <v>9.0579999999999998</v>
      </c>
      <c r="F807" s="52">
        <v>5136194.5</v>
      </c>
      <c r="G807" s="52">
        <v>43402695.460000001</v>
      </c>
      <c r="H807" s="53">
        <v>6.7024999999999995E-4</v>
      </c>
      <c r="I807" s="56">
        <v>774.11</v>
      </c>
    </row>
    <row r="808" spans="1:9" ht="12.75">
      <c r="A808" s="50">
        <v>99047</v>
      </c>
      <c r="B808" s="51" t="s">
        <v>811</v>
      </c>
      <c r="C808" s="52">
        <v>6</v>
      </c>
      <c r="D808" s="54">
        <v>61.819000000000003</v>
      </c>
      <c r="E808" s="54">
        <v>4.3609999999999998</v>
      </c>
      <c r="F808" s="52">
        <v>212746.37</v>
      </c>
      <c r="G808" s="52">
        <v>1316162.49</v>
      </c>
      <c r="H808" s="53">
        <v>2.0319999999999999E-5</v>
      </c>
      <c r="I808" s="56">
        <v>32.6</v>
      </c>
    </row>
    <row r="809" spans="1:9" ht="12.75">
      <c r="A809" s="50">
        <v>99051</v>
      </c>
      <c r="B809" s="51" t="s">
        <v>812</v>
      </c>
      <c r="C809" s="52">
        <v>44</v>
      </c>
      <c r="D809" s="54">
        <v>41.996000000000002</v>
      </c>
      <c r="E809" s="54">
        <v>7.15</v>
      </c>
      <c r="F809" s="52">
        <v>2749226.85</v>
      </c>
      <c r="G809" s="52">
        <v>24979079.489999998</v>
      </c>
      <c r="H809" s="53">
        <v>3.8573999999999998E-4</v>
      </c>
      <c r="I809" s="56">
        <v>426.16</v>
      </c>
    </row>
    <row r="810" spans="1:9" ht="12.75">
      <c r="A810" s="50">
        <v>99061</v>
      </c>
      <c r="B810" s="51" t="s">
        <v>813</v>
      </c>
      <c r="C810" s="52">
        <v>1</v>
      </c>
      <c r="D810" s="54">
        <v>62.332999999999998</v>
      </c>
      <c r="E810" s="54">
        <v>20</v>
      </c>
      <c r="F810" s="52">
        <v>69267.19</v>
      </c>
      <c r="G810" s="52">
        <v>234614.53</v>
      </c>
      <c r="H810" s="53">
        <v>3.6200000000000001E-6</v>
      </c>
      <c r="I810" s="56">
        <v>3.59</v>
      </c>
    </row>
    <row r="811" spans="1:9" ht="12.75">
      <c r="A811" s="50">
        <v>99071</v>
      </c>
      <c r="B811" s="51" t="s">
        <v>814</v>
      </c>
      <c r="C811" s="52">
        <v>3</v>
      </c>
      <c r="D811" s="54">
        <v>52.972000000000001</v>
      </c>
      <c r="E811" s="54">
        <v>7.5</v>
      </c>
      <c r="F811" s="52">
        <v>157519.57</v>
      </c>
      <c r="G811" s="52">
        <v>1420039.17</v>
      </c>
      <c r="H811" s="53">
        <v>2.1929999999999998E-5</v>
      </c>
      <c r="I811" s="56">
        <v>22.97</v>
      </c>
    </row>
    <row r="812" spans="1:9" ht="12.75">
      <c r="A812" s="50">
        <v>99081</v>
      </c>
      <c r="B812" s="51" t="s">
        <v>815</v>
      </c>
      <c r="C812" s="52">
        <v>6</v>
      </c>
      <c r="D812" s="54">
        <v>36.764000000000003</v>
      </c>
      <c r="E812" s="54">
        <v>4.569</v>
      </c>
      <c r="F812" s="52">
        <v>418231.12</v>
      </c>
      <c r="G812" s="52">
        <v>4383350.6399999997</v>
      </c>
      <c r="H812" s="53">
        <v>6.7689999999999997E-5</v>
      </c>
      <c r="I812" s="56">
        <v>66.86</v>
      </c>
    </row>
    <row r="813" spans="1:9" ht="12.75">
      <c r="A813" s="50">
        <v>99091</v>
      </c>
      <c r="B813" s="51" t="s">
        <v>816</v>
      </c>
      <c r="C813" s="52">
        <v>2</v>
      </c>
      <c r="D813" s="54">
        <v>58.792000000000002</v>
      </c>
      <c r="E813" s="54">
        <v>9.4169999999999998</v>
      </c>
      <c r="F813" s="52">
        <v>104853.85</v>
      </c>
      <c r="G813" s="52">
        <v>506635.24</v>
      </c>
      <c r="H813" s="53">
        <v>7.8199999999999997E-6</v>
      </c>
      <c r="I813" s="56">
        <v>13.44</v>
      </c>
    </row>
    <row r="814" spans="1:9" ht="12.75">
      <c r="A814" s="50">
        <v>99101</v>
      </c>
      <c r="B814" s="51" t="s">
        <v>817</v>
      </c>
      <c r="C814" s="52">
        <v>308</v>
      </c>
      <c r="D814" s="54">
        <v>44.966999999999999</v>
      </c>
      <c r="E814" s="54">
        <v>8.6140000000000008</v>
      </c>
      <c r="F814" s="52">
        <v>13312085.18</v>
      </c>
      <c r="G814" s="52">
        <v>111415303.36</v>
      </c>
      <c r="H814" s="53">
        <v>1.7205300000000001E-3</v>
      </c>
      <c r="I814" s="56">
        <v>2664.81</v>
      </c>
    </row>
    <row r="815" spans="1:9" ht="12.75">
      <c r="A815" s="50">
        <v>99104</v>
      </c>
      <c r="B815" s="51" t="s">
        <v>818</v>
      </c>
      <c r="C815" s="52">
        <v>9</v>
      </c>
      <c r="D815" s="54">
        <v>62.610999999999997</v>
      </c>
      <c r="E815" s="54">
        <v>11.065</v>
      </c>
      <c r="F815" s="52">
        <v>465795.84000000003</v>
      </c>
      <c r="G815" s="52">
        <v>2366234.16</v>
      </c>
      <c r="H815" s="53">
        <v>3.6539999999999999E-5</v>
      </c>
      <c r="I815" s="56">
        <v>43.94</v>
      </c>
    </row>
    <row r="816" spans="1:9" ht="12.75">
      <c r="A816" s="50">
        <v>99109</v>
      </c>
      <c r="B816" s="51" t="s">
        <v>819</v>
      </c>
      <c r="C816" s="52">
        <v>17</v>
      </c>
      <c r="D816" s="54">
        <v>47.201000000000001</v>
      </c>
      <c r="E816" s="54">
        <v>9.5879999999999992</v>
      </c>
      <c r="F816" s="52">
        <v>896230.52</v>
      </c>
      <c r="G816" s="52">
        <v>7216748.9800000004</v>
      </c>
      <c r="H816" s="53">
        <v>1.1144E-4</v>
      </c>
      <c r="I816" s="56">
        <v>141.68</v>
      </c>
    </row>
    <row r="817" spans="1:9" ht="12.75">
      <c r="A817" s="50">
        <v>99110</v>
      </c>
      <c r="B817" s="51" t="s">
        <v>820</v>
      </c>
      <c r="C817" s="52">
        <v>69</v>
      </c>
      <c r="D817" s="54">
        <v>60.21</v>
      </c>
      <c r="E817" s="54">
        <v>5.5519999999999996</v>
      </c>
      <c r="F817" s="52">
        <v>1772844.13</v>
      </c>
      <c r="G817" s="52">
        <v>10787696.99</v>
      </c>
      <c r="H817" s="53">
        <v>1.6658999999999999E-4</v>
      </c>
      <c r="I817" s="56">
        <v>397.44</v>
      </c>
    </row>
    <row r="818" spans="1:9" ht="12.75">
      <c r="A818" s="50">
        <v>99111</v>
      </c>
      <c r="B818" s="51" t="s">
        <v>821</v>
      </c>
      <c r="C818" s="52">
        <v>187</v>
      </c>
      <c r="D818" s="54">
        <v>41.784999999999997</v>
      </c>
      <c r="E818" s="54">
        <v>8.9770000000000003</v>
      </c>
      <c r="F818" s="52">
        <v>8902561.5700000003</v>
      </c>
      <c r="G818" s="52">
        <v>78744280.280000001</v>
      </c>
      <c r="H818" s="53">
        <v>1.21601E-3</v>
      </c>
      <c r="I818" s="56">
        <v>1757.53</v>
      </c>
    </row>
    <row r="819" spans="1:9" ht="12.75">
      <c r="A819" s="50">
        <v>99201</v>
      </c>
      <c r="B819" s="51" t="s">
        <v>973</v>
      </c>
      <c r="C819" s="52">
        <v>4349</v>
      </c>
      <c r="D819" s="54">
        <v>44.008000000000003</v>
      </c>
      <c r="E819" s="54">
        <v>9.3089999999999993</v>
      </c>
      <c r="F819" s="52">
        <v>283725066.76999998</v>
      </c>
      <c r="G819" s="52">
        <v>2477243217.6900001</v>
      </c>
      <c r="H819" s="53">
        <v>3.8254789999999997E-2</v>
      </c>
      <c r="I819" s="56">
        <v>40294.300000000003</v>
      </c>
    </row>
    <row r="820" spans="1:9" ht="12.75">
      <c r="A820" s="50">
        <v>99202</v>
      </c>
      <c r="B820" s="51" t="s">
        <v>823</v>
      </c>
      <c r="C820" s="52">
        <v>380</v>
      </c>
      <c r="D820" s="54">
        <v>40.951999999999998</v>
      </c>
      <c r="E820" s="54">
        <v>8.9930000000000003</v>
      </c>
      <c r="F820" s="52">
        <v>23515735.149999999</v>
      </c>
      <c r="G820" s="52">
        <v>222729147.13</v>
      </c>
      <c r="H820" s="53">
        <v>3.4394899999999999E-3</v>
      </c>
      <c r="I820" s="56">
        <v>3835.9</v>
      </c>
    </row>
    <row r="821" spans="1:9" ht="12.75">
      <c r="A821" s="50">
        <v>99203</v>
      </c>
      <c r="B821" s="51" t="s">
        <v>824</v>
      </c>
      <c r="C821" s="52">
        <v>46</v>
      </c>
      <c r="D821" s="54">
        <v>41.36</v>
      </c>
      <c r="E821" s="54">
        <v>9.2789999999999999</v>
      </c>
      <c r="F821" s="52">
        <v>3132878.21</v>
      </c>
      <c r="G821" s="52">
        <v>28707637.829999998</v>
      </c>
      <c r="H821" s="53">
        <v>4.4331999999999998E-4</v>
      </c>
      <c r="I821" s="56">
        <v>459.91</v>
      </c>
    </row>
    <row r="822" spans="1:9" ht="12.75">
      <c r="A822" s="50">
        <v>99204</v>
      </c>
      <c r="B822" s="51" t="s">
        <v>825</v>
      </c>
      <c r="C822" s="52">
        <v>187</v>
      </c>
      <c r="D822" s="54">
        <v>42.319000000000003</v>
      </c>
      <c r="E822" s="54">
        <v>7.0830000000000002</v>
      </c>
      <c r="F822" s="52">
        <v>9484182.2599999998</v>
      </c>
      <c r="G822" s="52">
        <v>88485206.969999999</v>
      </c>
      <c r="H822" s="53">
        <v>1.3664300000000001E-3</v>
      </c>
      <c r="I822" s="56">
        <v>1727.25</v>
      </c>
    </row>
    <row r="823" spans="1:9" ht="12.75">
      <c r="A823" s="50">
        <v>99206</v>
      </c>
      <c r="B823" s="51" t="s">
        <v>826</v>
      </c>
      <c r="C823" s="52">
        <v>208</v>
      </c>
      <c r="D823" s="54">
        <v>42.351999999999997</v>
      </c>
      <c r="E823" s="54">
        <v>9.6590000000000007</v>
      </c>
      <c r="F823" s="52">
        <v>15060126.039999999</v>
      </c>
      <c r="G823" s="52">
        <v>130011164.64</v>
      </c>
      <c r="H823" s="53">
        <v>2.0076999999999998E-3</v>
      </c>
      <c r="I823" s="56">
        <v>1980.73</v>
      </c>
    </row>
    <row r="824" spans="1:9" ht="12.75">
      <c r="A824" s="50">
        <v>99207</v>
      </c>
      <c r="B824" s="51" t="s">
        <v>951</v>
      </c>
      <c r="C824" s="52">
        <v>25</v>
      </c>
      <c r="D824" s="54">
        <v>52.3</v>
      </c>
      <c r="E824" s="54">
        <v>3.827</v>
      </c>
      <c r="F824" s="52">
        <v>1040968.06</v>
      </c>
      <c r="G824" s="52">
        <v>8803505.2200000007</v>
      </c>
      <c r="H824" s="53">
        <v>1.3595E-4</v>
      </c>
      <c r="I824" s="56">
        <v>192.82</v>
      </c>
    </row>
    <row r="825" spans="1:9" ht="12.75">
      <c r="A825" s="50">
        <v>99208</v>
      </c>
      <c r="B825" s="51" t="s">
        <v>828</v>
      </c>
      <c r="C825" s="52">
        <v>37</v>
      </c>
      <c r="D825" s="54">
        <v>36.542999999999999</v>
      </c>
      <c r="E825" s="54">
        <v>8.032</v>
      </c>
      <c r="F825" s="52">
        <v>2038900.8</v>
      </c>
      <c r="G825" s="52">
        <v>21468227.510000002</v>
      </c>
      <c r="H825" s="53">
        <v>3.3152000000000002E-4</v>
      </c>
      <c r="I825" s="56">
        <v>401.34</v>
      </c>
    </row>
    <row r="826" spans="1:9" ht="12.75">
      <c r="A826" s="50">
        <v>99210</v>
      </c>
      <c r="B826" s="51" t="s">
        <v>829</v>
      </c>
      <c r="C826" s="52">
        <v>148</v>
      </c>
      <c r="D826" s="54">
        <v>46.558</v>
      </c>
      <c r="E826" s="54">
        <v>9.3369999999999997</v>
      </c>
      <c r="F826" s="52">
        <v>15708884.42</v>
      </c>
      <c r="G826" s="52">
        <v>123360529.38</v>
      </c>
      <c r="H826" s="53">
        <v>1.9049900000000001E-3</v>
      </c>
      <c r="I826" s="56">
        <v>1299.98</v>
      </c>
    </row>
    <row r="827" spans="1:9" ht="12.75">
      <c r="A827" s="50">
        <v>99211</v>
      </c>
      <c r="B827" s="51" t="s">
        <v>830</v>
      </c>
      <c r="C827" s="52">
        <v>3877</v>
      </c>
      <c r="D827" s="54">
        <v>42.662999999999997</v>
      </c>
      <c r="E827" s="54">
        <v>10.736000000000001</v>
      </c>
      <c r="F827" s="52">
        <v>247725722.53</v>
      </c>
      <c r="G827" s="52">
        <v>2107419545.6800001</v>
      </c>
      <c r="H827" s="53">
        <v>3.2543789999999996E-2</v>
      </c>
      <c r="I827" s="56">
        <v>36330.06</v>
      </c>
    </row>
    <row r="828" spans="1:9" ht="12.75">
      <c r="A828" s="50">
        <v>99212</v>
      </c>
      <c r="B828" s="51" t="s">
        <v>831</v>
      </c>
      <c r="C828" s="52">
        <v>10</v>
      </c>
      <c r="D828" s="54">
        <v>31.483000000000001</v>
      </c>
      <c r="E828" s="54">
        <v>4.1920000000000002</v>
      </c>
      <c r="F828" s="52">
        <v>429754.93</v>
      </c>
      <c r="G828" s="52">
        <v>6144202.5099999998</v>
      </c>
      <c r="H828" s="53">
        <v>9.488E-5</v>
      </c>
      <c r="I828" s="56">
        <v>113.53</v>
      </c>
    </row>
    <row r="829" spans="1:9" ht="12.75">
      <c r="A829" s="50">
        <v>99213</v>
      </c>
      <c r="B829" s="51" t="s">
        <v>832</v>
      </c>
      <c r="C829" s="52">
        <v>99</v>
      </c>
      <c r="D829" s="54">
        <v>48.261000000000003</v>
      </c>
      <c r="E829" s="54">
        <v>7.9</v>
      </c>
      <c r="F829" s="52">
        <v>4799239.82</v>
      </c>
      <c r="G829" s="52">
        <v>37499932.890000001</v>
      </c>
      <c r="H829" s="53">
        <v>5.7908999999999999E-4</v>
      </c>
      <c r="I829" s="56">
        <v>801.48</v>
      </c>
    </row>
    <row r="830" spans="1:9" ht="12.75">
      <c r="A830" s="50">
        <v>99218</v>
      </c>
      <c r="B830" s="51" t="s">
        <v>833</v>
      </c>
      <c r="C830" s="52">
        <v>331</v>
      </c>
      <c r="D830" s="54">
        <v>45.603999999999999</v>
      </c>
      <c r="E830" s="54">
        <v>8.0809999999999995</v>
      </c>
      <c r="F830" s="52">
        <v>27857694.48</v>
      </c>
      <c r="G830" s="52">
        <v>241880664.15000001</v>
      </c>
      <c r="H830" s="53">
        <v>3.7352399999999999E-3</v>
      </c>
      <c r="I830" s="56">
        <v>3028.73</v>
      </c>
    </row>
    <row r="831" spans="1:9" ht="12.75">
      <c r="A831" s="50">
        <v>99219</v>
      </c>
      <c r="B831" s="51" t="s">
        <v>974</v>
      </c>
      <c r="C831" s="52">
        <v>3</v>
      </c>
      <c r="D831" s="54">
        <v>52.027999999999999</v>
      </c>
      <c r="E831" s="54">
        <v>4.8609999999999998</v>
      </c>
      <c r="F831" s="52">
        <v>127487.21</v>
      </c>
      <c r="G831" s="52">
        <v>835259.05</v>
      </c>
      <c r="H831" s="53">
        <v>1.29E-5</v>
      </c>
      <c r="I831" s="56">
        <v>21.89</v>
      </c>
    </row>
    <row r="832" spans="1:9" ht="12.75">
      <c r="A832" s="50">
        <v>99221</v>
      </c>
      <c r="B832" s="51" t="s">
        <v>834</v>
      </c>
      <c r="C832" s="52">
        <v>1248</v>
      </c>
      <c r="D832" s="54">
        <v>44.292999999999999</v>
      </c>
      <c r="E832" s="54">
        <v>12.436999999999999</v>
      </c>
      <c r="F832" s="52">
        <v>98196443.730000004</v>
      </c>
      <c r="G832" s="52">
        <v>811895255.35000002</v>
      </c>
      <c r="H832" s="53">
        <v>1.2537680000000001E-2</v>
      </c>
      <c r="I832" s="56">
        <v>11393.84</v>
      </c>
    </row>
    <row r="833" spans="1:9" ht="12.75">
      <c r="A833" s="50">
        <v>99222</v>
      </c>
      <c r="B833" s="51" t="s">
        <v>835</v>
      </c>
      <c r="C833" s="52">
        <v>2</v>
      </c>
      <c r="D833" s="54">
        <v>56.667000000000002</v>
      </c>
      <c r="E833" s="54">
        <v>10.208</v>
      </c>
      <c r="F833" s="52">
        <v>261442.61</v>
      </c>
      <c r="G833" s="52">
        <v>1801235.51</v>
      </c>
      <c r="H833" s="53">
        <v>2.7820000000000001E-5</v>
      </c>
      <c r="I833" s="56">
        <v>14.82</v>
      </c>
    </row>
    <row r="834" spans="1:9" ht="12.75">
      <c r="A834" s="50">
        <v>99231</v>
      </c>
      <c r="B834" s="51" t="s">
        <v>836</v>
      </c>
      <c r="C834" s="52">
        <v>71</v>
      </c>
      <c r="D834" s="54">
        <v>41.802</v>
      </c>
      <c r="E834" s="54">
        <v>9.3040000000000003</v>
      </c>
      <c r="F834" s="52">
        <v>4317524.3899999997</v>
      </c>
      <c r="G834" s="52">
        <v>37934309.990000002</v>
      </c>
      <c r="H834" s="53">
        <v>5.8580000000000004E-4</v>
      </c>
      <c r="I834" s="56">
        <v>657.82</v>
      </c>
    </row>
    <row r="835" spans="1:9" ht="12.75">
      <c r="A835" s="50">
        <v>99241</v>
      </c>
      <c r="B835" s="51" t="s">
        <v>837</v>
      </c>
      <c r="C835" s="52">
        <v>77</v>
      </c>
      <c r="D835" s="54">
        <v>37.314</v>
      </c>
      <c r="E835" s="54">
        <v>10.457000000000001</v>
      </c>
      <c r="F835" s="52">
        <v>4600965.08</v>
      </c>
      <c r="G835" s="52">
        <v>40894898.420000002</v>
      </c>
      <c r="H835" s="53">
        <v>6.3152E-4</v>
      </c>
      <c r="I835" s="56">
        <v>768.76</v>
      </c>
    </row>
    <row r="836" spans="1:9" ht="12.75">
      <c r="A836" s="50">
        <v>99251</v>
      </c>
      <c r="B836" s="51" t="s">
        <v>838</v>
      </c>
      <c r="C836" s="52">
        <v>204</v>
      </c>
      <c r="D836" s="54">
        <v>40.975000000000001</v>
      </c>
      <c r="E836" s="54">
        <v>9.5760000000000005</v>
      </c>
      <c r="F836" s="52">
        <v>13575894.689999999</v>
      </c>
      <c r="G836" s="52">
        <v>122089507.7</v>
      </c>
      <c r="H836" s="53">
        <v>1.8853699999999999E-3</v>
      </c>
      <c r="I836" s="56">
        <v>2015.51</v>
      </c>
    </row>
    <row r="837" spans="1:9" ht="12.75">
      <c r="A837" s="50">
        <v>99252</v>
      </c>
      <c r="B837" s="51" t="s">
        <v>839</v>
      </c>
      <c r="C837" s="52">
        <v>83</v>
      </c>
      <c r="D837" s="54">
        <v>35.029000000000003</v>
      </c>
      <c r="E837" s="54">
        <v>9.4450000000000003</v>
      </c>
      <c r="F837" s="52">
        <v>5014883.63</v>
      </c>
      <c r="G837" s="52">
        <v>50336833.780000001</v>
      </c>
      <c r="H837" s="53">
        <v>7.7733000000000001E-4</v>
      </c>
      <c r="I837" s="56">
        <v>895.5</v>
      </c>
    </row>
    <row r="838" spans="1:9" ht="12.75">
      <c r="A838" s="50">
        <v>99261</v>
      </c>
      <c r="B838" s="51" t="s">
        <v>840</v>
      </c>
      <c r="C838" s="52">
        <v>324</v>
      </c>
      <c r="D838" s="54">
        <v>39.534999999999997</v>
      </c>
      <c r="E838" s="54">
        <v>8.3989999999999991</v>
      </c>
      <c r="F838" s="52">
        <v>19709266.34</v>
      </c>
      <c r="G838" s="52">
        <v>185070085.56999999</v>
      </c>
      <c r="H838" s="53">
        <v>2.8579399999999998E-3</v>
      </c>
      <c r="I838" s="56">
        <v>3262.81</v>
      </c>
    </row>
    <row r="839" spans="1:9" ht="12.75">
      <c r="A839" s="50">
        <v>99271</v>
      </c>
      <c r="B839" s="51" t="s">
        <v>841</v>
      </c>
      <c r="C839" s="52">
        <v>546</v>
      </c>
      <c r="D839" s="54">
        <v>40.767000000000003</v>
      </c>
      <c r="E839" s="54">
        <v>9.1319999999999997</v>
      </c>
      <c r="F839" s="52">
        <v>38031779.469999999</v>
      </c>
      <c r="G839" s="52">
        <v>347724465.20999998</v>
      </c>
      <c r="H839" s="53">
        <v>5.3697299999999996E-3</v>
      </c>
      <c r="I839" s="56">
        <v>5373.1</v>
      </c>
    </row>
    <row r="840" spans="1:9" ht="12.75">
      <c r="A840" s="50">
        <v>99281</v>
      </c>
      <c r="B840" s="51" t="s">
        <v>842</v>
      </c>
      <c r="C840" s="52">
        <v>383</v>
      </c>
      <c r="D840" s="54">
        <v>39.948</v>
      </c>
      <c r="E840" s="54">
        <v>8.0519999999999996</v>
      </c>
      <c r="F840" s="52">
        <v>25801744.199999999</v>
      </c>
      <c r="G840" s="52">
        <v>239113766.24000001</v>
      </c>
      <c r="H840" s="53">
        <v>3.69251E-3</v>
      </c>
      <c r="I840" s="56">
        <v>3925.33</v>
      </c>
    </row>
    <row r="841" spans="1:9" ht="12.75">
      <c r="A841" s="50">
        <v>99291</v>
      </c>
      <c r="B841" s="51" t="s">
        <v>843</v>
      </c>
      <c r="C841" s="52">
        <v>127</v>
      </c>
      <c r="D841" s="54">
        <v>37.161000000000001</v>
      </c>
      <c r="E841" s="54">
        <v>8.2449999999999992</v>
      </c>
      <c r="F841" s="52">
        <v>8170838.3700000001</v>
      </c>
      <c r="G841" s="52">
        <v>80615779.329999998</v>
      </c>
      <c r="H841" s="53">
        <v>1.2449099999999999E-3</v>
      </c>
      <c r="I841" s="56">
        <v>1382.49</v>
      </c>
    </row>
    <row r="842" spans="1:9" ht="12.75">
      <c r="A842" s="50">
        <v>99301</v>
      </c>
      <c r="B842" s="51" t="s">
        <v>844</v>
      </c>
      <c r="C842" s="52">
        <v>247</v>
      </c>
      <c r="D842" s="54">
        <v>47.13</v>
      </c>
      <c r="E842" s="54">
        <v>10.663</v>
      </c>
      <c r="F842" s="52">
        <v>10231029.02</v>
      </c>
      <c r="G842" s="52">
        <v>84359364.340000004</v>
      </c>
      <c r="H842" s="53">
        <v>1.30272E-3</v>
      </c>
      <c r="I842" s="56">
        <v>2062.6</v>
      </c>
    </row>
    <row r="843" spans="1:9" ht="12.75">
      <c r="A843" s="50">
        <v>99304</v>
      </c>
      <c r="B843" s="51" t="s">
        <v>845</v>
      </c>
      <c r="C843" s="52">
        <v>4</v>
      </c>
      <c r="D843" s="54">
        <v>57.375</v>
      </c>
      <c r="E843" s="54">
        <v>12.208</v>
      </c>
      <c r="F843" s="52">
        <v>101714.73</v>
      </c>
      <c r="G843" s="52">
        <v>1254814.75</v>
      </c>
      <c r="H843" s="53">
        <v>1.9380000000000001E-5</v>
      </c>
      <c r="I843" s="56">
        <v>21.29</v>
      </c>
    </row>
    <row r="844" spans="1:9" ht="12.75">
      <c r="A844" s="50">
        <v>99311</v>
      </c>
      <c r="B844" s="51" t="s">
        <v>846</v>
      </c>
      <c r="C844" s="52">
        <v>9</v>
      </c>
      <c r="D844" s="54">
        <v>47.935000000000002</v>
      </c>
      <c r="E844" s="54">
        <v>9.3239999999999998</v>
      </c>
      <c r="F844" s="52">
        <v>285675.59999999998</v>
      </c>
      <c r="G844" s="52">
        <v>2727594.2</v>
      </c>
      <c r="H844" s="53">
        <v>4.2120000000000003E-5</v>
      </c>
      <c r="I844" s="56">
        <v>82.18</v>
      </c>
    </row>
    <row r="845" spans="1:9" ht="12.75">
      <c r="A845" s="50">
        <v>99321</v>
      </c>
      <c r="B845" s="51" t="s">
        <v>847</v>
      </c>
      <c r="C845" s="52">
        <v>19</v>
      </c>
      <c r="D845" s="54">
        <v>51.189</v>
      </c>
      <c r="E845" s="54">
        <v>9.1449999999999996</v>
      </c>
      <c r="F845" s="52">
        <v>880119.27</v>
      </c>
      <c r="G845" s="52">
        <v>6380792.5999999996</v>
      </c>
      <c r="H845" s="53">
        <v>9.8540000000000002E-5</v>
      </c>
      <c r="I845" s="56">
        <v>140.96</v>
      </c>
    </row>
    <row r="846" spans="1:9" ht="12.75">
      <c r="A846" s="50">
        <v>99401</v>
      </c>
      <c r="B846" s="51" t="s">
        <v>848</v>
      </c>
      <c r="C846" s="52">
        <v>149</v>
      </c>
      <c r="D846" s="54">
        <v>48.191000000000003</v>
      </c>
      <c r="E846" s="54">
        <v>9.8520000000000003</v>
      </c>
      <c r="F846" s="52">
        <v>5603962.0199999996</v>
      </c>
      <c r="G846" s="52">
        <v>44085201.990000002</v>
      </c>
      <c r="H846" s="53">
        <v>6.8079000000000002E-4</v>
      </c>
      <c r="I846" s="56">
        <v>1250.25</v>
      </c>
    </row>
    <row r="847" spans="1:9" ht="12.75">
      <c r="A847" s="50">
        <v>99404</v>
      </c>
      <c r="B847" s="51" t="s">
        <v>849</v>
      </c>
      <c r="C847" s="52">
        <v>2</v>
      </c>
      <c r="D847" s="54">
        <v>52.709000000000003</v>
      </c>
      <c r="E847" s="54">
        <v>28.25</v>
      </c>
      <c r="F847" s="52">
        <v>90266.76</v>
      </c>
      <c r="G847" s="52">
        <v>423783.42</v>
      </c>
      <c r="H847" s="53">
        <v>6.5400000000000001E-6</v>
      </c>
      <c r="I847" s="56">
        <v>11.05</v>
      </c>
    </row>
    <row r="848" spans="1:9" ht="12.75">
      <c r="A848" s="50">
        <v>99405</v>
      </c>
      <c r="B848" s="51" t="s">
        <v>850</v>
      </c>
      <c r="C848" s="52">
        <v>17</v>
      </c>
      <c r="D848" s="54">
        <v>43.152000000000001</v>
      </c>
      <c r="E848" s="54">
        <v>9.0879999999999992</v>
      </c>
      <c r="F848" s="52">
        <v>464165.23</v>
      </c>
      <c r="G848" s="52">
        <v>3833499.35</v>
      </c>
      <c r="H848" s="53">
        <v>5.9200000000000002E-5</v>
      </c>
      <c r="I848" s="56">
        <v>130.25</v>
      </c>
    </row>
    <row r="849" spans="1:9" ht="12.75">
      <c r="A849" s="50">
        <v>99411</v>
      </c>
      <c r="B849" s="51" t="s">
        <v>851</v>
      </c>
      <c r="C849" s="52">
        <v>29</v>
      </c>
      <c r="D849" s="54">
        <v>46.896999999999998</v>
      </c>
      <c r="E849" s="54">
        <v>6.7990000000000004</v>
      </c>
      <c r="F849" s="52">
        <v>1119313.68</v>
      </c>
      <c r="G849" s="52">
        <v>9772878.4600000009</v>
      </c>
      <c r="H849" s="53">
        <v>1.5092E-4</v>
      </c>
      <c r="I849" s="56">
        <v>264.18</v>
      </c>
    </row>
    <row r="850" spans="1:9" ht="12.75">
      <c r="A850" s="50">
        <v>99413</v>
      </c>
      <c r="B850" s="51" t="s">
        <v>852</v>
      </c>
      <c r="C850" s="52">
        <v>7</v>
      </c>
      <c r="D850" s="54">
        <v>54.820999999999998</v>
      </c>
      <c r="E850" s="54">
        <v>7.2619999999999996</v>
      </c>
      <c r="F850" s="52">
        <v>427779.85</v>
      </c>
      <c r="G850" s="52">
        <v>2533817.2000000002</v>
      </c>
      <c r="H850" s="53">
        <v>3.913E-5</v>
      </c>
      <c r="I850" s="56">
        <v>49.86</v>
      </c>
    </row>
    <row r="851" spans="1:9" ht="12.75">
      <c r="A851" s="50">
        <v>99421</v>
      </c>
      <c r="B851" s="51" t="s">
        <v>853</v>
      </c>
      <c r="C851" s="52">
        <v>2</v>
      </c>
      <c r="D851" s="54">
        <v>35.667000000000002</v>
      </c>
      <c r="E851" s="54">
        <v>3.2080000000000002</v>
      </c>
      <c r="F851" s="52">
        <v>51766.1</v>
      </c>
      <c r="G851" s="52">
        <v>699469.47</v>
      </c>
      <c r="H851" s="53">
        <v>1.08E-5</v>
      </c>
      <c r="I851" s="56">
        <v>23.61</v>
      </c>
    </row>
    <row r="852" spans="1:9" ht="12.75">
      <c r="A852" s="50">
        <v>99431</v>
      </c>
      <c r="B852" s="51" t="s">
        <v>854</v>
      </c>
      <c r="C852" s="52">
        <v>3</v>
      </c>
      <c r="D852" s="54">
        <v>48.415999999999997</v>
      </c>
      <c r="E852" s="54">
        <v>12.778</v>
      </c>
      <c r="F852" s="52">
        <v>122941.92</v>
      </c>
      <c r="G852" s="52">
        <v>1040534.54</v>
      </c>
      <c r="H852" s="53">
        <v>1.607E-5</v>
      </c>
      <c r="I852" s="56">
        <v>27.47</v>
      </c>
    </row>
    <row r="853" spans="1:9" ht="12.75">
      <c r="A853" s="50">
        <v>99501</v>
      </c>
      <c r="B853" s="51" t="s">
        <v>855</v>
      </c>
      <c r="C853" s="52">
        <v>292</v>
      </c>
      <c r="D853" s="54">
        <v>47.313000000000002</v>
      </c>
      <c r="E853" s="54">
        <v>10.102</v>
      </c>
      <c r="F853" s="52">
        <v>13401225.42</v>
      </c>
      <c r="G853" s="52">
        <v>105881276.26000001</v>
      </c>
      <c r="H853" s="53">
        <v>1.63507E-3</v>
      </c>
      <c r="I853" s="56">
        <v>2427.06</v>
      </c>
    </row>
    <row r="854" spans="1:9" ht="12.75">
      <c r="A854" s="50">
        <v>99502</v>
      </c>
      <c r="B854" s="51" t="s">
        <v>856</v>
      </c>
      <c r="C854" s="52">
        <v>22</v>
      </c>
      <c r="D854" s="54">
        <v>39.011000000000003</v>
      </c>
      <c r="E854" s="54">
        <v>9.3979999999999997</v>
      </c>
      <c r="F854" s="52">
        <v>1163160.3500000001</v>
      </c>
      <c r="G854" s="52">
        <v>9785326.6400000006</v>
      </c>
      <c r="H854" s="53">
        <v>1.5111000000000001E-4</v>
      </c>
      <c r="I854" s="56">
        <v>202.77</v>
      </c>
    </row>
    <row r="855" spans="1:9" ht="12.75">
      <c r="A855" s="50">
        <v>99508</v>
      </c>
      <c r="B855" s="51" t="s">
        <v>857</v>
      </c>
      <c r="C855" s="52">
        <v>4</v>
      </c>
      <c r="D855" s="54">
        <v>38.938000000000002</v>
      </c>
      <c r="E855" s="54">
        <v>8.2710000000000008</v>
      </c>
      <c r="F855" s="52">
        <v>227887.8</v>
      </c>
      <c r="G855" s="52">
        <v>2052821.32</v>
      </c>
      <c r="H855" s="53">
        <v>3.1699999999999998E-5</v>
      </c>
      <c r="I855" s="56">
        <v>37.07</v>
      </c>
    </row>
    <row r="856" spans="1:9" ht="12.75">
      <c r="A856" s="50">
        <v>99509</v>
      </c>
      <c r="B856" s="51" t="s">
        <v>858</v>
      </c>
      <c r="C856" s="52">
        <v>3</v>
      </c>
      <c r="D856" s="54">
        <v>37.360999999999997</v>
      </c>
      <c r="E856" s="54">
        <v>6.1669999999999998</v>
      </c>
      <c r="F856" s="52">
        <v>201806.75</v>
      </c>
      <c r="G856" s="52">
        <v>1538347.55</v>
      </c>
      <c r="H856" s="53">
        <v>2.376E-5</v>
      </c>
      <c r="I856" s="56">
        <v>26.14</v>
      </c>
    </row>
    <row r="857" spans="1:9" ht="12.75">
      <c r="A857" s="50">
        <v>99511</v>
      </c>
      <c r="B857" s="51" t="s">
        <v>859</v>
      </c>
      <c r="C857" s="52">
        <v>179</v>
      </c>
      <c r="D857" s="54">
        <v>43.082999999999998</v>
      </c>
      <c r="E857" s="54">
        <v>11.292999999999999</v>
      </c>
      <c r="F857" s="52">
        <v>10058045.32</v>
      </c>
      <c r="G857" s="52">
        <v>83857550.640000001</v>
      </c>
      <c r="H857" s="53">
        <v>1.2949700000000001E-3</v>
      </c>
      <c r="I857" s="56">
        <v>1656.86</v>
      </c>
    </row>
    <row r="858" spans="1:9" ht="12.75">
      <c r="A858" s="50">
        <v>99521</v>
      </c>
      <c r="B858" s="51" t="s">
        <v>860</v>
      </c>
      <c r="C858" s="52">
        <v>74</v>
      </c>
      <c r="D858" s="54">
        <v>38.960999999999999</v>
      </c>
      <c r="E858" s="54">
        <v>9.8810000000000002</v>
      </c>
      <c r="F858" s="52">
        <v>3928310.33</v>
      </c>
      <c r="G858" s="52">
        <v>37228308.619999997</v>
      </c>
      <c r="H858" s="53">
        <v>5.7490000000000004E-4</v>
      </c>
      <c r="I858" s="56">
        <v>763.99</v>
      </c>
    </row>
    <row r="859" spans="1:9" ht="12.75">
      <c r="A859" s="50">
        <v>99527</v>
      </c>
      <c r="B859" s="51" t="s">
        <v>861</v>
      </c>
      <c r="C859" s="52">
        <v>2</v>
      </c>
      <c r="D859" s="54">
        <v>55.25</v>
      </c>
      <c r="E859" s="54">
        <v>10.625</v>
      </c>
      <c r="F859" s="52">
        <v>115861.88</v>
      </c>
      <c r="G859" s="52">
        <v>698625.56</v>
      </c>
      <c r="H859" s="53">
        <v>1.079E-5</v>
      </c>
      <c r="I859" s="56">
        <v>12.94</v>
      </c>
    </row>
    <row r="860" spans="1:9" ht="12.75">
      <c r="A860" s="50">
        <v>99531</v>
      </c>
      <c r="B860" s="51" t="s">
        <v>862</v>
      </c>
      <c r="C860" s="52">
        <v>16</v>
      </c>
      <c r="D860" s="54">
        <v>41.536000000000001</v>
      </c>
      <c r="E860" s="54">
        <v>10.599</v>
      </c>
      <c r="F860" s="52">
        <v>796692.11</v>
      </c>
      <c r="G860" s="52">
        <v>6740331.4500000002</v>
      </c>
      <c r="H860" s="53">
        <v>1.0409E-4</v>
      </c>
      <c r="I860" s="56">
        <v>152.03</v>
      </c>
    </row>
    <row r="861" spans="1:9" ht="12.75">
      <c r="A861" s="50">
        <v>99601</v>
      </c>
      <c r="B861" s="51" t="s">
        <v>863</v>
      </c>
      <c r="C861" s="52">
        <v>852</v>
      </c>
      <c r="D861" s="54">
        <v>43.936999999999998</v>
      </c>
      <c r="E861" s="54">
        <v>8.3350000000000009</v>
      </c>
      <c r="F861" s="52">
        <v>37291262.759999998</v>
      </c>
      <c r="G861" s="52">
        <v>327485565.33999997</v>
      </c>
      <c r="H861" s="53">
        <v>5.0571899999999996E-3</v>
      </c>
      <c r="I861" s="56">
        <v>7497.43</v>
      </c>
    </row>
    <row r="862" spans="1:9" ht="12.75">
      <c r="A862" s="50">
        <v>99602</v>
      </c>
      <c r="B862" s="51" t="s">
        <v>864</v>
      </c>
      <c r="C862" s="52">
        <v>7</v>
      </c>
      <c r="D862" s="54">
        <v>44.832999999999998</v>
      </c>
      <c r="E862" s="54">
        <v>16.036000000000001</v>
      </c>
      <c r="F862" s="52">
        <v>423183.88</v>
      </c>
      <c r="G862" s="52">
        <v>3518215.71</v>
      </c>
      <c r="H862" s="53">
        <v>5.4330000000000003E-5</v>
      </c>
      <c r="I862" s="56">
        <v>68.739999999999995</v>
      </c>
    </row>
    <row r="863" spans="1:9" ht="12.75">
      <c r="A863" s="50">
        <v>99603</v>
      </c>
      <c r="B863" s="51" t="s">
        <v>865</v>
      </c>
      <c r="C863" s="52">
        <v>28</v>
      </c>
      <c r="D863" s="54">
        <v>48.984999999999999</v>
      </c>
      <c r="E863" s="54">
        <v>7.3810000000000002</v>
      </c>
      <c r="F863" s="52">
        <v>1385736.1</v>
      </c>
      <c r="G863" s="52">
        <v>10563205.99</v>
      </c>
      <c r="H863" s="53">
        <v>1.6312E-4</v>
      </c>
      <c r="I863" s="56">
        <v>223.18</v>
      </c>
    </row>
    <row r="864" spans="1:9" ht="12.75">
      <c r="A864" s="50">
        <v>99604</v>
      </c>
      <c r="B864" s="51" t="s">
        <v>866</v>
      </c>
      <c r="C864" s="52">
        <v>30</v>
      </c>
      <c r="D864" s="54">
        <v>50.658000000000001</v>
      </c>
      <c r="E864" s="54">
        <v>5.75</v>
      </c>
      <c r="F864" s="52">
        <v>954695.78</v>
      </c>
      <c r="G864" s="52">
        <v>7256621.25</v>
      </c>
      <c r="H864" s="53">
        <v>1.1205999999999999E-4</v>
      </c>
      <c r="I864" s="56">
        <v>227.97</v>
      </c>
    </row>
    <row r="865" spans="1:9" ht="12.75">
      <c r="A865" s="50">
        <v>99609</v>
      </c>
      <c r="B865" s="51" t="s">
        <v>867</v>
      </c>
      <c r="C865" s="52">
        <v>5</v>
      </c>
      <c r="D865" s="54">
        <v>41.466999999999999</v>
      </c>
      <c r="E865" s="54">
        <v>7.5170000000000003</v>
      </c>
      <c r="F865" s="52">
        <v>218962.78</v>
      </c>
      <c r="G865" s="52">
        <v>2316370.2799999998</v>
      </c>
      <c r="H865" s="53">
        <v>3.5769999999999998E-5</v>
      </c>
      <c r="I865" s="56">
        <v>58.71</v>
      </c>
    </row>
    <row r="866" spans="1:9" ht="12.75">
      <c r="A866" s="50">
        <v>99610</v>
      </c>
      <c r="B866" s="51" t="s">
        <v>868</v>
      </c>
      <c r="C866" s="52">
        <v>33</v>
      </c>
      <c r="D866" s="54">
        <v>45.753</v>
      </c>
      <c r="E866" s="54">
        <v>11.436999999999999</v>
      </c>
      <c r="F866" s="52">
        <v>1445790.36</v>
      </c>
      <c r="G866" s="52">
        <v>11781570.029999999</v>
      </c>
      <c r="H866" s="53">
        <v>1.8194000000000001E-4</v>
      </c>
      <c r="I866" s="56">
        <v>295.45</v>
      </c>
    </row>
    <row r="867" spans="1:9" ht="12.75">
      <c r="A867" s="50">
        <v>99611</v>
      </c>
      <c r="B867" s="51" t="s">
        <v>869</v>
      </c>
      <c r="C867" s="52">
        <v>428</v>
      </c>
      <c r="D867" s="54">
        <v>43.720999999999997</v>
      </c>
      <c r="E867" s="54">
        <v>10.856999999999999</v>
      </c>
      <c r="F867" s="52">
        <v>20456390.57</v>
      </c>
      <c r="G867" s="52">
        <v>170651892.52000001</v>
      </c>
      <c r="H867" s="53">
        <v>2.6352900000000002E-3</v>
      </c>
      <c r="I867" s="56">
        <v>3864.31</v>
      </c>
    </row>
    <row r="868" spans="1:9" ht="12.75">
      <c r="A868" s="50">
        <v>99613</v>
      </c>
      <c r="B868" s="51" t="s">
        <v>870</v>
      </c>
      <c r="C868" s="52">
        <v>51</v>
      </c>
      <c r="D868" s="54">
        <v>45.927999999999997</v>
      </c>
      <c r="E868" s="54">
        <v>7.3239999999999998</v>
      </c>
      <c r="F868" s="52">
        <v>2785281.66</v>
      </c>
      <c r="G868" s="52">
        <v>24490299.66</v>
      </c>
      <c r="H868" s="53">
        <v>3.7818999999999998E-4</v>
      </c>
      <c r="I868" s="56">
        <v>459.55</v>
      </c>
    </row>
    <row r="869" spans="1:9" ht="12.75">
      <c r="A869" s="50">
        <v>99621</v>
      </c>
      <c r="B869" s="51" t="s">
        <v>871</v>
      </c>
      <c r="C869" s="52">
        <v>64</v>
      </c>
      <c r="D869" s="54">
        <v>41.398000000000003</v>
      </c>
      <c r="E869" s="54">
        <v>7.4329999999999998</v>
      </c>
      <c r="F869" s="52">
        <v>2372580.7999999998</v>
      </c>
      <c r="G869" s="52">
        <v>22599718.140000001</v>
      </c>
      <c r="H869" s="53">
        <v>3.4900000000000003E-4</v>
      </c>
      <c r="I869" s="56">
        <v>605.21</v>
      </c>
    </row>
    <row r="870" spans="1:9" ht="12.75">
      <c r="A870" s="50">
        <v>99623</v>
      </c>
      <c r="B870" s="51" t="s">
        <v>872</v>
      </c>
      <c r="C870" s="52">
        <v>1</v>
      </c>
      <c r="D870" s="54">
        <v>64</v>
      </c>
      <c r="E870" s="54">
        <v>11.833</v>
      </c>
      <c r="F870" s="52">
        <v>61740.38</v>
      </c>
      <c r="G870" s="52">
        <v>223264.91</v>
      </c>
      <c r="H870" s="53">
        <v>3.45E-6</v>
      </c>
      <c r="I870" s="56">
        <v>3.75</v>
      </c>
    </row>
    <row r="871" spans="1:9" ht="12.75">
      <c r="A871" s="50">
        <v>99624</v>
      </c>
      <c r="B871" s="51" t="s">
        <v>975</v>
      </c>
      <c r="C871" s="52">
        <v>15</v>
      </c>
      <c r="D871" s="54">
        <v>46.572000000000003</v>
      </c>
      <c r="E871" s="54">
        <v>5.7779999999999996</v>
      </c>
      <c r="F871" s="52">
        <v>614445.85</v>
      </c>
      <c r="G871" s="52">
        <v>5677852.71</v>
      </c>
      <c r="H871" s="53">
        <v>8.7680000000000001E-5</v>
      </c>
      <c r="I871" s="56">
        <v>133.06</v>
      </c>
    </row>
    <row r="872" spans="1:9" ht="12.75">
      <c r="A872" s="50">
        <v>99631</v>
      </c>
      <c r="B872" s="51" t="s">
        <v>873</v>
      </c>
      <c r="C872" s="52">
        <v>15</v>
      </c>
      <c r="D872" s="54">
        <v>51.139000000000003</v>
      </c>
      <c r="E872" s="54">
        <v>5.4219999999999997</v>
      </c>
      <c r="F872" s="52">
        <v>558303.73</v>
      </c>
      <c r="G872" s="52">
        <v>4321241.99</v>
      </c>
      <c r="H872" s="53">
        <v>6.6730000000000007E-5</v>
      </c>
      <c r="I872" s="56">
        <v>117.05</v>
      </c>
    </row>
    <row r="873" spans="1:9" ht="12.75">
      <c r="A873" s="50">
        <v>99651</v>
      </c>
      <c r="B873" s="51" t="s">
        <v>874</v>
      </c>
      <c r="C873" s="52">
        <v>8</v>
      </c>
      <c r="D873" s="54">
        <v>43.280999999999999</v>
      </c>
      <c r="E873" s="54">
        <v>4.6669999999999998</v>
      </c>
      <c r="F873" s="52">
        <v>302565.25</v>
      </c>
      <c r="G873" s="52">
        <v>3136764.14</v>
      </c>
      <c r="H873" s="53">
        <v>4.8439999999999997E-5</v>
      </c>
      <c r="I873" s="56">
        <v>75.05</v>
      </c>
    </row>
    <row r="874" spans="1:9" ht="12.75">
      <c r="A874" s="50">
        <v>99661</v>
      </c>
      <c r="B874" s="51" t="s">
        <v>875</v>
      </c>
      <c r="C874" s="52">
        <v>6</v>
      </c>
      <c r="D874" s="54">
        <v>47.889000000000003</v>
      </c>
      <c r="E874" s="54">
        <v>10.125</v>
      </c>
      <c r="F874" s="52">
        <v>320395.61</v>
      </c>
      <c r="G874" s="52">
        <v>2441861.11</v>
      </c>
      <c r="H874" s="53">
        <v>3.7710000000000003E-5</v>
      </c>
      <c r="I874" s="56">
        <v>55.82</v>
      </c>
    </row>
    <row r="875" spans="1:9" ht="12.75">
      <c r="A875" s="50">
        <v>99701</v>
      </c>
      <c r="B875" s="51" t="s">
        <v>876</v>
      </c>
      <c r="C875" s="52">
        <v>489</v>
      </c>
      <c r="D875" s="54">
        <v>41.44</v>
      </c>
      <c r="E875" s="54">
        <v>9.1280000000000001</v>
      </c>
      <c r="F875" s="52">
        <v>21143748.760000002</v>
      </c>
      <c r="G875" s="52">
        <v>187336733.25</v>
      </c>
      <c r="H875" s="53">
        <v>2.89295E-3</v>
      </c>
      <c r="I875" s="56">
        <v>4497.8500000000004</v>
      </c>
    </row>
    <row r="876" spans="1:9" ht="12.75">
      <c r="A876" s="50">
        <v>99705</v>
      </c>
      <c r="B876" s="51" t="s">
        <v>877</v>
      </c>
      <c r="C876" s="52">
        <v>47</v>
      </c>
      <c r="D876" s="54">
        <v>52.536999999999999</v>
      </c>
      <c r="E876" s="54">
        <v>9.2149999999999999</v>
      </c>
      <c r="F876" s="52">
        <v>1325617.54</v>
      </c>
      <c r="G876" s="52">
        <v>9089579.2100000009</v>
      </c>
      <c r="H876" s="53">
        <v>1.4037000000000001E-4</v>
      </c>
      <c r="I876" s="56">
        <v>320.77999999999997</v>
      </c>
    </row>
    <row r="877" spans="1:9" ht="12.75">
      <c r="A877" s="50">
        <v>99711</v>
      </c>
      <c r="B877" s="51" t="s">
        <v>878</v>
      </c>
      <c r="C877" s="52">
        <v>65</v>
      </c>
      <c r="D877" s="54">
        <v>43.49</v>
      </c>
      <c r="E877" s="54">
        <v>11.545999999999999</v>
      </c>
      <c r="F877" s="52">
        <v>2905395.34</v>
      </c>
      <c r="G877" s="52">
        <v>23435573.370000001</v>
      </c>
      <c r="H877" s="53">
        <v>3.6190000000000001E-4</v>
      </c>
      <c r="I877" s="56">
        <v>583.89</v>
      </c>
    </row>
    <row r="878" spans="1:9" ht="12.75">
      <c r="A878" s="50">
        <v>99717</v>
      </c>
      <c r="B878" s="51" t="s">
        <v>879</v>
      </c>
      <c r="C878" s="52">
        <v>3</v>
      </c>
      <c r="D878" s="54">
        <v>51.055999999999997</v>
      </c>
      <c r="E878" s="54">
        <v>16.388999999999999</v>
      </c>
      <c r="F878" s="52">
        <v>163485.15</v>
      </c>
      <c r="G878" s="52">
        <v>1244429.43</v>
      </c>
      <c r="H878" s="53">
        <v>1.9219999999999999E-5</v>
      </c>
      <c r="I878" s="56">
        <v>24</v>
      </c>
    </row>
    <row r="879" spans="1:9" ht="12.75">
      <c r="A879" s="50">
        <v>99721</v>
      </c>
      <c r="B879" s="51" t="s">
        <v>880</v>
      </c>
      <c r="C879" s="52">
        <v>92</v>
      </c>
      <c r="D879" s="54">
        <v>42.66</v>
      </c>
      <c r="E879" s="54">
        <v>11.422000000000001</v>
      </c>
      <c r="F879" s="52">
        <v>4731178.91</v>
      </c>
      <c r="G879" s="52">
        <v>39142625.460000001</v>
      </c>
      <c r="H879" s="53">
        <v>6.0446000000000002E-4</v>
      </c>
      <c r="I879" s="56">
        <v>857.77</v>
      </c>
    </row>
    <row r="880" spans="1:9" ht="12.75">
      <c r="A880" s="50">
        <v>99727</v>
      </c>
      <c r="B880" s="51" t="s">
        <v>881</v>
      </c>
      <c r="C880" s="52">
        <v>10</v>
      </c>
      <c r="D880" s="54">
        <v>45.267000000000003</v>
      </c>
      <c r="E880" s="54">
        <v>5.5830000000000002</v>
      </c>
      <c r="F880" s="52">
        <v>313880.21000000002</v>
      </c>
      <c r="G880" s="52">
        <v>2933063.93</v>
      </c>
      <c r="H880" s="53">
        <v>4.5290000000000002E-5</v>
      </c>
      <c r="I880" s="56">
        <v>85.52</v>
      </c>
    </row>
    <row r="881" spans="1:9" ht="12.75">
      <c r="A881" s="50">
        <v>99801</v>
      </c>
      <c r="B881" s="51" t="s">
        <v>882</v>
      </c>
      <c r="C881" s="52">
        <v>662</v>
      </c>
      <c r="D881" s="54">
        <v>42.195999999999998</v>
      </c>
      <c r="E881" s="54">
        <v>10.369</v>
      </c>
      <c r="F881" s="52">
        <v>31533334.190000001</v>
      </c>
      <c r="G881" s="52">
        <v>272053327.33999997</v>
      </c>
      <c r="H881" s="53">
        <v>4.2011799999999997E-3</v>
      </c>
      <c r="I881" s="56">
        <v>6090.36</v>
      </c>
    </row>
    <row r="882" spans="1:9" ht="12.75">
      <c r="A882" s="50">
        <v>99802</v>
      </c>
      <c r="B882" s="51" t="s">
        <v>883</v>
      </c>
      <c r="C882" s="52">
        <v>1</v>
      </c>
      <c r="D882" s="54">
        <v>56.332999999999998</v>
      </c>
      <c r="E882" s="54">
        <v>0.16700000000000001</v>
      </c>
      <c r="F882" s="52">
        <v>12211.52</v>
      </c>
      <c r="G882" s="52">
        <v>448621.83</v>
      </c>
      <c r="H882" s="53">
        <v>6.9299999999999997E-6</v>
      </c>
      <c r="I882" s="56">
        <v>5.77</v>
      </c>
    </row>
    <row r="883" spans="1:9" ht="12.75">
      <c r="A883" s="50">
        <v>99804</v>
      </c>
      <c r="B883" s="51" t="s">
        <v>884</v>
      </c>
      <c r="C883" s="52">
        <v>18</v>
      </c>
      <c r="D883" s="54">
        <v>44.735999999999997</v>
      </c>
      <c r="E883" s="54">
        <v>7.2869999999999999</v>
      </c>
      <c r="F883" s="52">
        <v>872776.26</v>
      </c>
      <c r="G883" s="52">
        <v>6318708.6100000003</v>
      </c>
      <c r="H883" s="53">
        <v>9.7579999999999997E-5</v>
      </c>
      <c r="I883" s="56">
        <v>143.41</v>
      </c>
    </row>
    <row r="884" spans="1:9" ht="12.75">
      <c r="A884" s="50">
        <v>99811</v>
      </c>
      <c r="B884" s="51" t="s">
        <v>885</v>
      </c>
      <c r="C884" s="52">
        <v>686</v>
      </c>
      <c r="D884" s="54">
        <v>40.667000000000002</v>
      </c>
      <c r="E884" s="54">
        <v>10.818</v>
      </c>
      <c r="F884" s="52">
        <v>42417352.899999999</v>
      </c>
      <c r="G884" s="52">
        <v>369477062.91000003</v>
      </c>
      <c r="H884" s="53">
        <v>5.7056499999999996E-3</v>
      </c>
      <c r="I884" s="56">
        <v>6649.53</v>
      </c>
    </row>
    <row r="885" spans="1:9" ht="12.75">
      <c r="A885" s="50">
        <v>99812</v>
      </c>
      <c r="B885" s="51" t="s">
        <v>886</v>
      </c>
      <c r="C885" s="52">
        <v>3</v>
      </c>
      <c r="D885" s="54">
        <v>60.832999999999998</v>
      </c>
      <c r="E885" s="54">
        <v>23.05</v>
      </c>
      <c r="F885" s="52">
        <v>263188.82</v>
      </c>
      <c r="G885" s="52">
        <v>1011605.27</v>
      </c>
      <c r="H885" s="53">
        <v>1.562E-5</v>
      </c>
      <c r="I885" s="56">
        <v>11.75</v>
      </c>
    </row>
    <row r="886" spans="1:9" ht="12.75">
      <c r="A886" s="50">
        <v>99818</v>
      </c>
      <c r="B886" s="51" t="s">
        <v>887</v>
      </c>
      <c r="C886" s="52">
        <v>7</v>
      </c>
      <c r="D886" s="54">
        <v>39.44</v>
      </c>
      <c r="E886" s="54">
        <v>6.06</v>
      </c>
      <c r="F886" s="52">
        <v>280521.3</v>
      </c>
      <c r="G886" s="52">
        <v>2734478.14</v>
      </c>
      <c r="H886" s="53">
        <v>4.2230000000000001E-5</v>
      </c>
      <c r="I886" s="56">
        <v>68.89</v>
      </c>
    </row>
    <row r="887" spans="1:9" ht="12.75">
      <c r="A887" s="50">
        <v>99821</v>
      </c>
      <c r="B887" s="51" t="s">
        <v>888</v>
      </c>
      <c r="C887" s="52">
        <v>12</v>
      </c>
      <c r="D887" s="54">
        <v>43.167000000000002</v>
      </c>
      <c r="E887" s="54">
        <v>5.4169999999999998</v>
      </c>
      <c r="F887" s="52">
        <v>614401.34</v>
      </c>
      <c r="G887" s="52">
        <v>5540751.7999999998</v>
      </c>
      <c r="H887" s="53">
        <v>8.5560000000000001E-5</v>
      </c>
      <c r="I887" s="56">
        <v>113.2</v>
      </c>
    </row>
    <row r="888" spans="1:9" ht="12.75">
      <c r="A888" s="50">
        <v>99831</v>
      </c>
      <c r="B888" s="51" t="s">
        <v>889</v>
      </c>
      <c r="C888" s="52">
        <v>7</v>
      </c>
      <c r="D888" s="54">
        <v>49.667000000000002</v>
      </c>
      <c r="E888" s="54">
        <v>16.917000000000002</v>
      </c>
      <c r="F888" s="52">
        <v>387352.65</v>
      </c>
      <c r="G888" s="52">
        <v>2278205.71</v>
      </c>
      <c r="H888" s="53">
        <v>3.5179999999999999E-5</v>
      </c>
      <c r="I888" s="56">
        <v>47.83</v>
      </c>
    </row>
    <row r="889" spans="1:9" ht="12.75">
      <c r="A889" s="50">
        <v>99841</v>
      </c>
      <c r="B889" s="51" t="s">
        <v>890</v>
      </c>
      <c r="C889" s="52">
        <v>11</v>
      </c>
      <c r="D889" s="54">
        <v>48.682000000000002</v>
      </c>
      <c r="E889" s="54">
        <v>8.0530000000000008</v>
      </c>
      <c r="F889" s="52">
        <v>419352.18</v>
      </c>
      <c r="G889" s="52">
        <v>3271088.64</v>
      </c>
      <c r="H889" s="53">
        <v>5.0510000000000003E-5</v>
      </c>
      <c r="I889" s="56">
        <v>87.58</v>
      </c>
    </row>
    <row r="890" spans="1:9" ht="12.75">
      <c r="A890" s="50">
        <v>99851</v>
      </c>
      <c r="B890" s="51" t="s">
        <v>891</v>
      </c>
      <c r="C890" s="52">
        <v>3</v>
      </c>
      <c r="D890" s="54">
        <v>35.667000000000002</v>
      </c>
      <c r="E890" s="54">
        <v>0.77800000000000002</v>
      </c>
      <c r="F890" s="52">
        <v>69069.05</v>
      </c>
      <c r="G890" s="52">
        <v>842628.32</v>
      </c>
      <c r="H890" s="53">
        <v>1.3010000000000001E-5</v>
      </c>
      <c r="I890" s="56">
        <v>29.1</v>
      </c>
    </row>
    <row r="891" spans="1:9" ht="12.75">
      <c r="A891" s="50">
        <v>99901</v>
      </c>
      <c r="B891" s="51" t="s">
        <v>892</v>
      </c>
      <c r="C891" s="52">
        <v>269</v>
      </c>
      <c r="D891" s="54">
        <v>44.064999999999998</v>
      </c>
      <c r="E891" s="54">
        <v>8.8339999999999996</v>
      </c>
      <c r="F891" s="52">
        <v>11789236.880000001</v>
      </c>
      <c r="G891" s="52">
        <v>99876908.659999996</v>
      </c>
      <c r="H891" s="53">
        <v>1.5423500000000001E-3</v>
      </c>
      <c r="I891" s="56">
        <v>2381.75</v>
      </c>
    </row>
    <row r="892" spans="1:9" ht="12.75">
      <c r="A892" s="50">
        <v>99911</v>
      </c>
      <c r="B892" s="51" t="s">
        <v>893</v>
      </c>
      <c r="C892" s="52">
        <v>37</v>
      </c>
      <c r="D892" s="54">
        <v>43.392000000000003</v>
      </c>
      <c r="E892" s="54">
        <v>11.991</v>
      </c>
      <c r="F892" s="52">
        <v>1906424.94</v>
      </c>
      <c r="G892" s="52">
        <v>15138210.449999999</v>
      </c>
      <c r="H892" s="53">
        <v>2.3377000000000001E-4</v>
      </c>
      <c r="I892" s="56">
        <v>332.53</v>
      </c>
    </row>
    <row r="893" spans="1:9" ht="12.75">
      <c r="A893" s="50">
        <v>99921</v>
      </c>
      <c r="B893" s="51" t="s">
        <v>894</v>
      </c>
      <c r="C893" s="52">
        <v>22</v>
      </c>
      <c r="D893" s="54">
        <v>41.83</v>
      </c>
      <c r="E893" s="54">
        <v>9.625</v>
      </c>
      <c r="F893" s="52">
        <v>954245.21</v>
      </c>
      <c r="G893" s="52">
        <v>8757271.9499999993</v>
      </c>
      <c r="H893" s="53">
        <v>1.3522999999999999E-4</v>
      </c>
      <c r="I893" s="56">
        <v>224.52</v>
      </c>
    </row>
    <row r="894" spans="1:9" ht="12.75">
      <c r="A894" s="50">
        <v>99931</v>
      </c>
      <c r="B894" s="51" t="s">
        <v>895</v>
      </c>
      <c r="C894" s="52">
        <v>3</v>
      </c>
      <c r="D894" s="54">
        <v>53.972000000000001</v>
      </c>
      <c r="E894" s="54">
        <v>9.0559999999999992</v>
      </c>
      <c r="F894" s="52">
        <v>146369.60000000001</v>
      </c>
      <c r="G894" s="52">
        <v>1134981.05</v>
      </c>
      <c r="H894" s="53">
        <v>1.753E-5</v>
      </c>
      <c r="I894" s="56">
        <v>25.36</v>
      </c>
    </row>
    <row r="895" spans="1:9" ht="12.75">
      <c r="A895" s="50">
        <v>99941</v>
      </c>
      <c r="B895" s="51" t="s">
        <v>896</v>
      </c>
      <c r="C895" s="52">
        <v>11</v>
      </c>
      <c r="D895" s="54">
        <v>48.417000000000002</v>
      </c>
      <c r="E895" s="54">
        <v>10.795</v>
      </c>
      <c r="F895" s="52">
        <v>482424.69</v>
      </c>
      <c r="G895" s="52">
        <v>3624116.63</v>
      </c>
      <c r="H895" s="53">
        <v>5.5970000000000001E-5</v>
      </c>
      <c r="I895" s="56">
        <v>89.24</v>
      </c>
    </row>
    <row r="896" spans="1:9" ht="12.75">
      <c r="A896" s="50">
        <v>99991</v>
      </c>
      <c r="B896" s="51" t="s">
        <v>897</v>
      </c>
      <c r="C896" s="52">
        <v>53</v>
      </c>
      <c r="D896" s="54">
        <v>45.091000000000001</v>
      </c>
      <c r="E896" s="54">
        <v>9.1189999999999998</v>
      </c>
      <c r="F896" s="52">
        <v>4610125.6399999997</v>
      </c>
      <c r="G896" s="52">
        <v>37476115.710000001</v>
      </c>
      <c r="H896" s="53">
        <v>5.7872000000000002E-4</v>
      </c>
      <c r="I896" s="56">
        <v>438.14</v>
      </c>
    </row>
    <row r="897" spans="1:9" ht="12.75">
      <c r="A897" s="50">
        <v>99999</v>
      </c>
      <c r="B897" s="51" t="s">
        <v>898</v>
      </c>
      <c r="C897" s="52">
        <v>106</v>
      </c>
      <c r="D897" s="54">
        <v>48.683</v>
      </c>
      <c r="E897" s="54">
        <v>8.2739999999999991</v>
      </c>
      <c r="F897" s="52">
        <v>8958005.3499999996</v>
      </c>
      <c r="G897" s="52">
        <v>71873636.599999994</v>
      </c>
      <c r="H897" s="53">
        <v>1.10991E-3</v>
      </c>
      <c r="I897" s="56">
        <v>833.68</v>
      </c>
    </row>
    <row r="898" spans="1:9" ht="12.75">
      <c r="A898" s="50"/>
      <c r="B898" s="51"/>
      <c r="C898" s="52"/>
      <c r="D898" s="54"/>
      <c r="E898" s="54"/>
      <c r="F898" s="52"/>
      <c r="G898" s="52"/>
      <c r="H898" s="53"/>
      <c r="I898" s="56"/>
    </row>
    <row r="899" spans="1:9" ht="12.75">
      <c r="D899" s="35"/>
      <c r="E899" s="35"/>
      <c r="F899" s="35"/>
    </row>
    <row r="900" spans="1:9" ht="12.75">
      <c r="B900" s="36" t="s">
        <v>931</v>
      </c>
      <c r="C900" s="38">
        <v>135706</v>
      </c>
      <c r="D900" s="55">
        <v>43.607999999999997</v>
      </c>
      <c r="E900" s="55">
        <v>9.5540000000000003</v>
      </c>
      <c r="F900" s="38">
        <v>7526815916.1400042</v>
      </c>
      <c r="G900" s="38">
        <v>64756396799.469971</v>
      </c>
      <c r="H900" s="41">
        <v>0.99999999999999989</v>
      </c>
      <c r="I900" s="55">
        <v>1239649.0399999998</v>
      </c>
    </row>
    <row r="901" spans="1:9" ht="12.75">
      <c r="A901" s="42"/>
      <c r="B901" s="39"/>
      <c r="C901" s="40"/>
      <c r="D901" s="35"/>
      <c r="E901" s="35"/>
      <c r="F901" s="35"/>
      <c r="G901" s="40"/>
      <c r="H901" s="41"/>
      <c r="I901" s="40"/>
    </row>
    <row r="902" spans="1:9" ht="12.75">
      <c r="A902" s="43"/>
      <c r="B902" s="109"/>
      <c r="D902" s="35"/>
      <c r="E902" s="35"/>
      <c r="F902" s="35"/>
      <c r="G902" s="48"/>
      <c r="I902" s="47"/>
    </row>
    <row r="903" spans="1:9">
      <c r="B903" s="6"/>
      <c r="D903" s="35"/>
      <c r="E903" s="35"/>
      <c r="F903" s="35"/>
    </row>
    <row r="904" spans="1:9" ht="12.75">
      <c r="D904" s="35"/>
      <c r="E904" s="35"/>
      <c r="F904" s="35"/>
    </row>
    <row r="905" spans="1:9" ht="12.75">
      <c r="D905" s="35"/>
      <c r="E905" s="35"/>
      <c r="F905" s="35"/>
    </row>
    <row r="906" spans="1:9" ht="12.75">
      <c r="D906" s="35"/>
      <c r="E906" s="35"/>
      <c r="F906" s="35"/>
    </row>
  </sheetData>
  <mergeCells count="1">
    <mergeCell ref="J1:O2"/>
  </mergeCells>
  <pageMargins left="0.7" right="0.7" top="0.75" bottom="0.5" header="0.3" footer="0.3"/>
  <pageSetup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5728-82B1-4ED2-8303-DB4CEAAF8C95}">
  <sheetPr>
    <pageSetUpPr fitToPage="1"/>
  </sheetPr>
  <dimension ref="A1:AA924"/>
  <sheetViews>
    <sheetView zoomScale="90" zoomScaleNormal="90" zoomScaleSheetLayoutView="100" workbookViewId="0">
      <pane xSplit="3" ySplit="7" topLeftCell="D8" activePane="bottomRight" state="frozen"/>
      <selection pane="topRight" activeCell="C1" sqref="C1"/>
      <selection pane="bottomLeft" activeCell="A3" sqref="A3"/>
      <selection pane="bottomRight" activeCell="C25" sqref="C25"/>
    </sheetView>
  </sheetViews>
  <sheetFormatPr defaultColWidth="9.140625" defaultRowHeight="14.25"/>
  <cols>
    <col min="1" max="2" width="15.28515625" style="58" customWidth="1"/>
    <col min="3" max="3" width="49.140625" style="58" bestFit="1" customWidth="1"/>
    <col min="4" max="5" width="15.28515625" style="58" bestFit="1" customWidth="1"/>
    <col min="6" max="6" width="19.7109375" style="58" bestFit="1" customWidth="1"/>
    <col min="7" max="7" width="3.85546875" style="58" customWidth="1"/>
    <col min="8" max="8" width="17.7109375" style="58" bestFit="1" customWidth="1"/>
    <col min="9" max="9" width="19.42578125" style="58" bestFit="1" customWidth="1"/>
    <col min="10" max="10" width="17.28515625" style="58" bestFit="1" customWidth="1"/>
    <col min="11" max="11" width="22.28515625" style="58" bestFit="1" customWidth="1"/>
    <col min="12" max="12" width="18.5703125" style="58" bestFit="1" customWidth="1"/>
    <col min="13" max="13" width="3.85546875" style="58" customWidth="1"/>
    <col min="14" max="14" width="17.28515625" style="58" bestFit="1" customWidth="1"/>
    <col min="15" max="15" width="17.85546875" style="58" bestFit="1" customWidth="1"/>
    <col min="16" max="16" width="15.5703125" style="58" bestFit="1" customWidth="1"/>
    <col min="17" max="17" width="22.28515625" style="58" bestFit="1" customWidth="1"/>
    <col min="18" max="18" width="17.7109375" style="58" bestFit="1" customWidth="1"/>
    <col min="19" max="19" width="3.85546875" style="58" customWidth="1"/>
    <col min="20" max="20" width="19.42578125" style="58" bestFit="1" customWidth="1"/>
    <col min="21" max="21" width="27.42578125" style="58" bestFit="1" customWidth="1"/>
    <col min="22" max="22" width="19" style="58" bestFit="1" customWidth="1"/>
    <col min="23" max="23" width="9.140625" style="58"/>
    <col min="24" max="24" width="20.42578125" style="58" bestFit="1" customWidth="1"/>
    <col min="25" max="25" width="19" style="58" bestFit="1" customWidth="1"/>
    <col min="26" max="16384" width="9.140625" style="58"/>
  </cols>
  <sheetData>
    <row r="1" spans="1:25">
      <c r="A1" s="240" t="s">
        <v>1042</v>
      </c>
      <c r="B1" s="240"/>
      <c r="C1" s="240"/>
    </row>
    <row r="3" spans="1:25">
      <c r="D3" s="209">
        <f>SUM(D8:D914)</f>
        <v>0.99999999999999989</v>
      </c>
      <c r="E3" s="209">
        <f>SUM(E8:E914)</f>
        <v>1.0000000000000002</v>
      </c>
      <c r="F3" s="63">
        <f>SUM(F8:F914)</f>
        <v>6623086993</v>
      </c>
      <c r="G3" s="63"/>
      <c r="H3" s="63">
        <f>SUM(H8:H914)</f>
        <v>738007993</v>
      </c>
      <c r="I3" s="63">
        <f>SUM(I8:I914)</f>
        <v>1772628005</v>
      </c>
      <c r="J3" s="63">
        <f>SUM(J8:J914)</f>
        <v>281443005</v>
      </c>
      <c r="K3" s="63">
        <f>SUM(K8:K914)</f>
        <v>109536513</v>
      </c>
      <c r="L3" s="63">
        <f>SUM(L8:L914)</f>
        <v>2901615516</v>
      </c>
      <c r="M3" s="63"/>
      <c r="N3" s="63">
        <f>SUM(N8:N914)</f>
        <v>15887998</v>
      </c>
      <c r="O3" s="63">
        <f>SUM(O8:O914)</f>
        <v>0</v>
      </c>
      <c r="P3" s="63">
        <f>SUM(P8:P914)</f>
        <v>0</v>
      </c>
      <c r="Q3" s="63">
        <f>SUM(Q8:Q914)</f>
        <v>109536689</v>
      </c>
      <c r="R3" s="63">
        <f>SUM(R8:R914)</f>
        <v>125424687</v>
      </c>
      <c r="S3" s="63"/>
      <c r="T3" s="63">
        <f>SUM(T8:T914)</f>
        <v>1902335006</v>
      </c>
      <c r="U3" s="63">
        <f>SUM(U8:U914)</f>
        <v>4</v>
      </c>
      <c r="V3" s="63">
        <f>SUM(V8:V914)</f>
        <v>1902335010</v>
      </c>
      <c r="W3" s="63"/>
      <c r="X3" s="63">
        <f>SUM(X8:X914)</f>
        <v>11474237995</v>
      </c>
      <c r="Y3" s="63">
        <f>SUM(Y8:Y914)</f>
        <v>2629164991</v>
      </c>
    </row>
    <row r="4" spans="1:25" ht="15">
      <c r="D4" s="68">
        <v>0.99999999999999989</v>
      </c>
      <c r="E4" s="68">
        <v>1.0000000000000002</v>
      </c>
      <c r="F4" s="69">
        <v>6623086993</v>
      </c>
      <c r="G4" s="69"/>
      <c r="H4" s="69">
        <v>738007993</v>
      </c>
      <c r="I4" s="69">
        <v>1772628005</v>
      </c>
      <c r="J4" s="69">
        <v>281443005</v>
      </c>
      <c r="K4" s="69">
        <v>109536513</v>
      </c>
      <c r="L4" s="69">
        <v>2901615516</v>
      </c>
      <c r="M4" s="69"/>
      <c r="N4" s="69">
        <v>15887998</v>
      </c>
      <c r="O4" s="69">
        <v>0</v>
      </c>
      <c r="P4" s="69">
        <v>0</v>
      </c>
      <c r="Q4" s="69">
        <v>109536689</v>
      </c>
      <c r="R4" s="69">
        <v>125424687</v>
      </c>
      <c r="S4" s="69"/>
      <c r="T4" s="69">
        <v>1902335006</v>
      </c>
      <c r="U4" s="69">
        <v>4</v>
      </c>
      <c r="V4" s="69">
        <v>1902335010</v>
      </c>
      <c r="X4" s="69">
        <v>11474237995</v>
      </c>
      <c r="Y4" s="69">
        <v>2629164991</v>
      </c>
    </row>
    <row r="5" spans="1:25" s="81" customFormat="1"/>
    <row r="6" spans="1:25" s="81" customFormat="1" ht="15" customHeight="1" thickBot="1">
      <c r="A6" s="238" t="s">
        <v>5</v>
      </c>
      <c r="B6" s="210"/>
      <c r="H6" s="239" t="s">
        <v>922</v>
      </c>
      <c r="I6" s="239"/>
      <c r="J6" s="239"/>
      <c r="K6" s="239"/>
      <c r="L6" s="239"/>
      <c r="N6" s="239" t="s">
        <v>923</v>
      </c>
      <c r="O6" s="239"/>
      <c r="P6" s="239"/>
      <c r="Q6" s="239"/>
      <c r="R6" s="239"/>
      <c r="T6" s="239" t="s">
        <v>9</v>
      </c>
      <c r="U6" s="239"/>
      <c r="V6" s="239"/>
    </row>
    <row r="7" spans="1:25" ht="124.15" customHeight="1">
      <c r="A7" s="238"/>
      <c r="B7" s="210"/>
      <c r="C7" s="210" t="s">
        <v>6</v>
      </c>
      <c r="D7" s="210" t="s">
        <v>1043</v>
      </c>
      <c r="E7" s="210" t="s">
        <v>1044</v>
      </c>
      <c r="F7" s="210" t="s">
        <v>1045</v>
      </c>
      <c r="G7" s="210"/>
      <c r="H7" s="210" t="s">
        <v>924</v>
      </c>
      <c r="I7" s="210" t="s">
        <v>925</v>
      </c>
      <c r="J7" s="210" t="s">
        <v>926</v>
      </c>
      <c r="K7" s="210" t="s">
        <v>927</v>
      </c>
      <c r="L7" s="210" t="s">
        <v>978</v>
      </c>
      <c r="M7" s="210"/>
      <c r="N7" s="210" t="s">
        <v>924</v>
      </c>
      <c r="O7" s="210" t="s">
        <v>925</v>
      </c>
      <c r="P7" s="210" t="s">
        <v>926</v>
      </c>
      <c r="Q7" s="210" t="s">
        <v>927</v>
      </c>
      <c r="R7" s="211" t="s">
        <v>979</v>
      </c>
      <c r="S7" s="210"/>
      <c r="T7" s="210" t="s">
        <v>928</v>
      </c>
      <c r="U7" s="210" t="s">
        <v>929</v>
      </c>
      <c r="V7" s="210" t="s">
        <v>930</v>
      </c>
      <c r="X7" s="211" t="s">
        <v>980</v>
      </c>
      <c r="Y7" s="211" t="s">
        <v>981</v>
      </c>
    </row>
    <row r="8" spans="1:25" ht="15">
      <c r="A8" s="60">
        <v>70505</v>
      </c>
      <c r="B8" s="212">
        <v>70505</v>
      </c>
      <c r="C8" s="61" t="s">
        <v>13</v>
      </c>
      <c r="D8" s="62">
        <v>1.5181E-4</v>
      </c>
      <c r="E8" s="62">
        <v>1.8980000000000001E-4</v>
      </c>
      <c r="F8" s="63">
        <v>1005451</v>
      </c>
      <c r="G8" s="63"/>
      <c r="H8" s="64">
        <v>112037</v>
      </c>
      <c r="I8" s="64">
        <v>269103</v>
      </c>
      <c r="J8" s="64">
        <v>42726</v>
      </c>
      <c r="K8" s="63">
        <v>11287</v>
      </c>
      <c r="L8" s="63">
        <v>435153</v>
      </c>
      <c r="M8" s="63"/>
      <c r="N8" s="64">
        <v>2412</v>
      </c>
      <c r="O8" s="64">
        <v>0</v>
      </c>
      <c r="P8" s="64">
        <v>0</v>
      </c>
      <c r="Q8" s="63">
        <v>152580</v>
      </c>
      <c r="R8" s="63">
        <v>154992</v>
      </c>
      <c r="S8" s="63"/>
      <c r="T8" s="64">
        <v>288793</v>
      </c>
      <c r="U8" s="65">
        <v>-77755</v>
      </c>
      <c r="V8" s="65">
        <v>211038</v>
      </c>
      <c r="X8" s="63">
        <v>1741904</v>
      </c>
      <c r="Y8" s="63">
        <v>399134</v>
      </c>
    </row>
    <row r="9" spans="1:25" ht="15">
      <c r="A9" s="60">
        <v>72265</v>
      </c>
      <c r="B9" s="212">
        <v>72265</v>
      </c>
      <c r="C9" s="61" t="s">
        <v>15</v>
      </c>
      <c r="D9" s="62">
        <v>1.4085000000000001E-4</v>
      </c>
      <c r="E9" s="62">
        <v>1.3229999999999999E-4</v>
      </c>
      <c r="F9" s="63">
        <v>932862</v>
      </c>
      <c r="G9" s="63"/>
      <c r="H9" s="64">
        <v>103948</v>
      </c>
      <c r="I9" s="64">
        <v>249675</v>
      </c>
      <c r="J9" s="64">
        <v>39641</v>
      </c>
      <c r="K9" s="63">
        <v>26512</v>
      </c>
      <c r="L9" s="63">
        <v>419776</v>
      </c>
      <c r="M9" s="63"/>
      <c r="N9" s="64">
        <v>2238</v>
      </c>
      <c r="O9" s="64">
        <v>0</v>
      </c>
      <c r="P9" s="64">
        <v>0</v>
      </c>
      <c r="Q9" s="63">
        <v>21141</v>
      </c>
      <c r="R9" s="63">
        <v>23379</v>
      </c>
      <c r="S9" s="63"/>
      <c r="T9" s="64">
        <v>267944</v>
      </c>
      <c r="U9" s="65">
        <v>3979</v>
      </c>
      <c r="V9" s="65">
        <v>271923</v>
      </c>
      <c r="X9" s="63">
        <v>1616146</v>
      </c>
      <c r="Y9" s="63">
        <v>370318</v>
      </c>
    </row>
    <row r="10" spans="1:25" ht="15">
      <c r="A10" s="60">
        <v>72593</v>
      </c>
      <c r="B10" s="212">
        <v>72593</v>
      </c>
      <c r="C10" s="61" t="s">
        <v>938</v>
      </c>
      <c r="D10" s="62">
        <v>1.198E-5</v>
      </c>
      <c r="E10" s="62">
        <v>6.7000000000000002E-6</v>
      </c>
      <c r="F10" s="63">
        <v>79345</v>
      </c>
      <c r="G10" s="63"/>
      <c r="H10" s="64">
        <v>8841</v>
      </c>
      <c r="I10" s="64">
        <v>21236</v>
      </c>
      <c r="J10" s="64">
        <v>3372</v>
      </c>
      <c r="K10" s="63">
        <v>8985</v>
      </c>
      <c r="L10" s="63">
        <v>42434</v>
      </c>
      <c r="M10" s="63"/>
      <c r="N10" s="64">
        <v>190</v>
      </c>
      <c r="O10" s="64">
        <v>0</v>
      </c>
      <c r="P10" s="64">
        <v>0</v>
      </c>
      <c r="Q10" s="63">
        <v>1078</v>
      </c>
      <c r="R10" s="63">
        <v>1268</v>
      </c>
      <c r="S10" s="63"/>
      <c r="T10" s="64">
        <v>22790</v>
      </c>
      <c r="U10" s="65">
        <v>2252</v>
      </c>
      <c r="V10" s="65">
        <v>25042</v>
      </c>
      <c r="X10" s="63">
        <v>137461</v>
      </c>
      <c r="Y10" s="63">
        <v>31497</v>
      </c>
    </row>
    <row r="11" spans="1:25" s="81" customFormat="1" ht="15">
      <c r="A11" s="60">
        <v>72657</v>
      </c>
      <c r="B11" s="228">
        <v>72657</v>
      </c>
      <c r="C11" s="61" t="s">
        <v>16</v>
      </c>
      <c r="D11" s="77">
        <v>4.833E-5</v>
      </c>
      <c r="E11" s="77">
        <v>4.1699999999999997E-5</v>
      </c>
      <c r="F11" s="78">
        <v>320094</v>
      </c>
      <c r="G11" s="78"/>
      <c r="H11" s="79">
        <v>35668</v>
      </c>
      <c r="I11" s="79">
        <v>85671</v>
      </c>
      <c r="J11" s="79">
        <v>13602</v>
      </c>
      <c r="K11" s="78">
        <v>16396</v>
      </c>
      <c r="L11" s="78">
        <v>151337</v>
      </c>
      <c r="M11" s="78"/>
      <c r="N11" s="79">
        <v>768</v>
      </c>
      <c r="O11" s="79">
        <v>0</v>
      </c>
      <c r="P11" s="79">
        <v>0</v>
      </c>
      <c r="Q11" s="78">
        <v>8618</v>
      </c>
      <c r="R11" s="78">
        <v>9386</v>
      </c>
      <c r="S11" s="78"/>
      <c r="T11" s="79">
        <v>91940</v>
      </c>
      <c r="U11" s="80">
        <v>-293</v>
      </c>
      <c r="V11" s="80">
        <v>91647</v>
      </c>
      <c r="X11" s="78">
        <v>554550</v>
      </c>
      <c r="Y11" s="78">
        <v>127068</v>
      </c>
    </row>
    <row r="12" spans="1:25" s="81" customFormat="1" ht="15">
      <c r="A12" s="60">
        <v>90001</v>
      </c>
      <c r="B12" s="228">
        <v>90001</v>
      </c>
      <c r="C12" s="61" t="s">
        <v>17</v>
      </c>
      <c r="D12" s="77">
        <v>1.1301600000000001E-3</v>
      </c>
      <c r="E12" s="77">
        <v>1.0753E-3</v>
      </c>
      <c r="F12" s="78">
        <v>7485148</v>
      </c>
      <c r="G12" s="78"/>
      <c r="H12" s="79">
        <v>834067</v>
      </c>
      <c r="I12" s="79">
        <v>2003353</v>
      </c>
      <c r="J12" s="79">
        <v>318076</v>
      </c>
      <c r="K12" s="78">
        <v>212984</v>
      </c>
      <c r="L12" s="78">
        <v>3368480</v>
      </c>
      <c r="M12" s="78"/>
      <c r="N12" s="79">
        <v>17956</v>
      </c>
      <c r="O12" s="79">
        <v>0</v>
      </c>
      <c r="P12" s="79">
        <v>0</v>
      </c>
      <c r="Q12" s="78">
        <v>10204</v>
      </c>
      <c r="R12" s="78">
        <v>28160</v>
      </c>
      <c r="S12" s="78"/>
      <c r="T12" s="79">
        <v>2149943</v>
      </c>
      <c r="U12" s="80">
        <v>157130</v>
      </c>
      <c r="V12" s="80">
        <v>2307073</v>
      </c>
      <c r="X12" s="78">
        <v>12967725</v>
      </c>
      <c r="Y12" s="78">
        <v>2971377</v>
      </c>
    </row>
    <row r="13" spans="1:25" s="81" customFormat="1" ht="15">
      <c r="A13" s="60">
        <v>90002</v>
      </c>
      <c r="B13" s="228">
        <v>90002</v>
      </c>
      <c r="C13" s="61" t="s">
        <v>18</v>
      </c>
      <c r="D13" s="77">
        <v>5.4199999999999998E-6</v>
      </c>
      <c r="E13" s="77">
        <v>6.1999999999999999E-6</v>
      </c>
      <c r="F13" s="78">
        <v>35897</v>
      </c>
      <c r="G13" s="78"/>
      <c r="H13" s="79">
        <v>4000</v>
      </c>
      <c r="I13" s="79">
        <v>9608</v>
      </c>
      <c r="J13" s="79">
        <v>1525</v>
      </c>
      <c r="K13" s="78">
        <v>5469</v>
      </c>
      <c r="L13" s="78">
        <v>20602</v>
      </c>
      <c r="M13" s="78"/>
      <c r="N13" s="79">
        <v>86</v>
      </c>
      <c r="O13" s="79">
        <v>0</v>
      </c>
      <c r="P13" s="79">
        <v>0</v>
      </c>
      <c r="Q13" s="78">
        <v>796</v>
      </c>
      <c r="R13" s="78">
        <v>882</v>
      </c>
      <c r="S13" s="78"/>
      <c r="T13" s="79">
        <v>10311</v>
      </c>
      <c r="U13" s="80">
        <v>2883</v>
      </c>
      <c r="V13" s="80">
        <v>13194</v>
      </c>
      <c r="X13" s="78">
        <v>62190</v>
      </c>
      <c r="Y13" s="78">
        <v>14250</v>
      </c>
    </row>
    <row r="14" spans="1:25" s="81" customFormat="1" ht="15">
      <c r="A14" s="60">
        <v>90011</v>
      </c>
      <c r="B14" s="228">
        <v>90011</v>
      </c>
      <c r="C14" s="61" t="s">
        <v>19</v>
      </c>
      <c r="D14" s="77">
        <v>1.4574999999999999E-4</v>
      </c>
      <c r="E14" s="77">
        <v>1.64E-4</v>
      </c>
      <c r="F14" s="78">
        <v>965315</v>
      </c>
      <c r="G14" s="78"/>
      <c r="H14" s="79">
        <v>107565</v>
      </c>
      <c r="I14" s="79">
        <v>258361</v>
      </c>
      <c r="J14" s="79">
        <v>41020</v>
      </c>
      <c r="K14" s="78">
        <v>16421</v>
      </c>
      <c r="L14" s="78">
        <v>423367</v>
      </c>
      <c r="M14" s="78"/>
      <c r="N14" s="79">
        <v>2316</v>
      </c>
      <c r="O14" s="79">
        <v>0</v>
      </c>
      <c r="P14" s="79">
        <v>0</v>
      </c>
      <c r="Q14" s="78">
        <v>37642</v>
      </c>
      <c r="R14" s="78">
        <v>39958</v>
      </c>
      <c r="S14" s="78"/>
      <c r="T14" s="79">
        <v>277265</v>
      </c>
      <c r="U14" s="80">
        <v>-7830</v>
      </c>
      <c r="V14" s="80">
        <v>269435</v>
      </c>
      <c r="X14" s="78">
        <v>1672370</v>
      </c>
      <c r="Y14" s="78">
        <v>383201</v>
      </c>
    </row>
    <row r="15" spans="1:25" s="81" customFormat="1" ht="15">
      <c r="A15" s="60">
        <v>90092</v>
      </c>
      <c r="B15" s="228">
        <v>90092</v>
      </c>
      <c r="C15" s="61" t="s">
        <v>20</v>
      </c>
      <c r="D15" s="77">
        <v>3.6586000000000002E-4</v>
      </c>
      <c r="E15" s="77">
        <v>3.949E-4</v>
      </c>
      <c r="F15" s="78">
        <v>2423123</v>
      </c>
      <c r="G15" s="78"/>
      <c r="H15" s="79">
        <v>270008</v>
      </c>
      <c r="I15" s="79">
        <v>648534</v>
      </c>
      <c r="J15" s="79">
        <v>102969</v>
      </c>
      <c r="K15" s="78">
        <v>7615</v>
      </c>
      <c r="L15" s="78">
        <v>1029126</v>
      </c>
      <c r="M15" s="78"/>
      <c r="N15" s="79">
        <v>5813</v>
      </c>
      <c r="O15" s="79">
        <v>0</v>
      </c>
      <c r="P15" s="79">
        <v>0</v>
      </c>
      <c r="Q15" s="78">
        <v>79835</v>
      </c>
      <c r="R15" s="78">
        <v>85648</v>
      </c>
      <c r="S15" s="78"/>
      <c r="T15" s="79">
        <v>695988</v>
      </c>
      <c r="U15" s="80">
        <v>-13834</v>
      </c>
      <c r="V15" s="80">
        <v>682154</v>
      </c>
      <c r="X15" s="78">
        <v>4197965</v>
      </c>
      <c r="Y15" s="78">
        <v>961906</v>
      </c>
    </row>
    <row r="16" spans="1:25" s="81" customFormat="1" ht="15">
      <c r="A16" s="60">
        <v>90096</v>
      </c>
      <c r="B16" s="228">
        <v>90096</v>
      </c>
      <c r="C16" s="61" t="s">
        <v>21</v>
      </c>
      <c r="D16" s="77">
        <v>1.0949200000000001E-3</v>
      </c>
      <c r="E16" s="77">
        <v>9.9249999999999989E-4</v>
      </c>
      <c r="F16" s="78">
        <v>7251750</v>
      </c>
      <c r="G16" s="78"/>
      <c r="H16" s="79">
        <v>808060</v>
      </c>
      <c r="I16" s="79">
        <v>1940886</v>
      </c>
      <c r="J16" s="79">
        <v>308158</v>
      </c>
      <c r="K16" s="78">
        <v>681898</v>
      </c>
      <c r="L16" s="78">
        <v>3739002</v>
      </c>
      <c r="M16" s="78"/>
      <c r="N16" s="79">
        <v>17396</v>
      </c>
      <c r="O16" s="79">
        <v>0</v>
      </c>
      <c r="P16" s="79">
        <v>0</v>
      </c>
      <c r="Q16" s="78">
        <v>0</v>
      </c>
      <c r="R16" s="78">
        <v>17396</v>
      </c>
      <c r="S16" s="78"/>
      <c r="T16" s="79">
        <v>2082905</v>
      </c>
      <c r="U16" s="80">
        <v>334713</v>
      </c>
      <c r="V16" s="80">
        <v>2417618</v>
      </c>
      <c r="X16" s="78">
        <v>12563373</v>
      </c>
      <c r="Y16" s="78">
        <v>2878725</v>
      </c>
    </row>
    <row r="17" spans="1:25" s="81" customFormat="1" ht="15">
      <c r="A17" s="60">
        <v>90098</v>
      </c>
      <c r="B17" s="228">
        <v>90098</v>
      </c>
      <c r="C17" s="61" t="s">
        <v>22</v>
      </c>
      <c r="D17" s="77">
        <v>1.3207E-4</v>
      </c>
      <c r="E17" s="77">
        <v>2.1680000000000001E-4</v>
      </c>
      <c r="F17" s="78">
        <v>874711</v>
      </c>
      <c r="G17" s="78"/>
      <c r="H17" s="79">
        <v>97469</v>
      </c>
      <c r="I17" s="79">
        <v>234111</v>
      </c>
      <c r="J17" s="79">
        <v>37170</v>
      </c>
      <c r="K17" s="78">
        <v>19769</v>
      </c>
      <c r="L17" s="78">
        <v>388519</v>
      </c>
      <c r="M17" s="78"/>
      <c r="N17" s="79">
        <v>2098</v>
      </c>
      <c r="O17" s="79">
        <v>0</v>
      </c>
      <c r="P17" s="79">
        <v>0</v>
      </c>
      <c r="Q17" s="78">
        <v>207313</v>
      </c>
      <c r="R17" s="78">
        <v>209411</v>
      </c>
      <c r="S17" s="78"/>
      <c r="T17" s="79">
        <v>251241</v>
      </c>
      <c r="U17" s="80">
        <v>-74715</v>
      </c>
      <c r="V17" s="80">
        <v>176526</v>
      </c>
      <c r="X17" s="78">
        <v>1515403</v>
      </c>
      <c r="Y17" s="78">
        <v>347234</v>
      </c>
    </row>
    <row r="18" spans="1:25" s="81" customFormat="1" ht="15">
      <c r="A18" s="60">
        <v>90099</v>
      </c>
      <c r="B18" s="228">
        <v>90099</v>
      </c>
      <c r="C18" s="61" t="s">
        <v>23</v>
      </c>
      <c r="D18" s="77">
        <v>7.9927999999999998E-4</v>
      </c>
      <c r="E18" s="77">
        <v>8.3799999999999999E-4</v>
      </c>
      <c r="F18" s="78">
        <v>5293701</v>
      </c>
      <c r="G18" s="78"/>
      <c r="H18" s="79">
        <v>589875</v>
      </c>
      <c r="I18" s="79">
        <v>1416826</v>
      </c>
      <c r="J18" s="79">
        <v>224952</v>
      </c>
      <c r="K18" s="78">
        <v>122058</v>
      </c>
      <c r="L18" s="78">
        <v>2353711</v>
      </c>
      <c r="M18" s="78"/>
      <c r="N18" s="79">
        <v>12699</v>
      </c>
      <c r="O18" s="79">
        <v>0</v>
      </c>
      <c r="P18" s="79">
        <v>0</v>
      </c>
      <c r="Q18" s="78">
        <v>177533</v>
      </c>
      <c r="R18" s="78">
        <v>190232</v>
      </c>
      <c r="S18" s="78"/>
      <c r="T18" s="79">
        <v>1520498</v>
      </c>
      <c r="U18" s="80">
        <v>-3167</v>
      </c>
      <c r="V18" s="80">
        <v>1517331</v>
      </c>
      <c r="X18" s="78">
        <v>9171129</v>
      </c>
      <c r="Y18" s="78">
        <v>2101439</v>
      </c>
    </row>
    <row r="19" spans="1:25" s="81" customFormat="1" ht="15">
      <c r="A19" s="60">
        <v>90101</v>
      </c>
      <c r="B19" s="228">
        <v>90101</v>
      </c>
      <c r="C19" s="61" t="s">
        <v>24</v>
      </c>
      <c r="D19" s="77">
        <v>6.0552799999999997E-3</v>
      </c>
      <c r="E19" s="77">
        <v>5.9889000000000001E-3</v>
      </c>
      <c r="F19" s="78">
        <v>40104646</v>
      </c>
      <c r="G19" s="78"/>
      <c r="H19" s="79">
        <v>4468845</v>
      </c>
      <c r="I19" s="79">
        <v>10733759</v>
      </c>
      <c r="J19" s="79">
        <v>1704216</v>
      </c>
      <c r="K19" s="78">
        <v>297688</v>
      </c>
      <c r="L19" s="78">
        <v>17204508</v>
      </c>
      <c r="M19" s="78"/>
      <c r="N19" s="79">
        <v>96206</v>
      </c>
      <c r="O19" s="79">
        <v>0</v>
      </c>
      <c r="P19" s="79">
        <v>0</v>
      </c>
      <c r="Q19" s="78">
        <v>310416</v>
      </c>
      <c r="R19" s="78">
        <v>406622</v>
      </c>
      <c r="S19" s="78"/>
      <c r="T19" s="79">
        <v>11519171</v>
      </c>
      <c r="U19" s="80">
        <v>-90161</v>
      </c>
      <c r="V19" s="80">
        <v>11429010</v>
      </c>
      <c r="X19" s="78">
        <v>69479724</v>
      </c>
      <c r="Y19" s="78">
        <v>15920330</v>
      </c>
    </row>
    <row r="20" spans="1:25" s="81" customFormat="1" ht="15">
      <c r="A20" s="60">
        <v>90111</v>
      </c>
      <c r="B20" s="228">
        <v>90111</v>
      </c>
      <c r="C20" s="61" t="s">
        <v>25</v>
      </c>
      <c r="D20" s="77">
        <v>4.6387199999999998E-3</v>
      </c>
      <c r="E20" s="77">
        <v>4.6198999999999997E-3</v>
      </c>
      <c r="F20" s="78">
        <v>30722646</v>
      </c>
      <c r="G20" s="78"/>
      <c r="H20" s="79">
        <v>3423412</v>
      </c>
      <c r="I20" s="79">
        <v>8222725</v>
      </c>
      <c r="J20" s="79">
        <v>1305535</v>
      </c>
      <c r="K20" s="78">
        <v>211511</v>
      </c>
      <c r="L20" s="78">
        <v>13163183</v>
      </c>
      <c r="M20" s="78"/>
      <c r="N20" s="79">
        <v>73700</v>
      </c>
      <c r="O20" s="79">
        <v>0</v>
      </c>
      <c r="P20" s="79">
        <v>0</v>
      </c>
      <c r="Q20" s="78">
        <v>303547</v>
      </c>
      <c r="R20" s="78">
        <v>377247</v>
      </c>
      <c r="S20" s="78"/>
      <c r="T20" s="79">
        <v>8824399</v>
      </c>
      <c r="U20" s="80">
        <v>-207838</v>
      </c>
      <c r="V20" s="80">
        <v>8616561</v>
      </c>
      <c r="X20" s="78">
        <v>53225777</v>
      </c>
      <c r="Y20" s="78">
        <v>12195960</v>
      </c>
    </row>
    <row r="21" spans="1:25" s="81" customFormat="1" ht="15">
      <c r="A21" s="60">
        <v>90114</v>
      </c>
      <c r="B21" s="228">
        <v>90114</v>
      </c>
      <c r="C21" s="61" t="s">
        <v>26</v>
      </c>
      <c r="D21" s="77">
        <v>1.20221E-3</v>
      </c>
      <c r="E21" s="77">
        <v>1.1670000000000001E-3</v>
      </c>
      <c r="F21" s="78">
        <v>7962341</v>
      </c>
      <c r="G21" s="78"/>
      <c r="H21" s="79">
        <v>887241</v>
      </c>
      <c r="I21" s="79">
        <v>2131071</v>
      </c>
      <c r="J21" s="79">
        <v>338354</v>
      </c>
      <c r="K21" s="78">
        <v>1508826</v>
      </c>
      <c r="L21" s="78">
        <v>4865492</v>
      </c>
      <c r="M21" s="78"/>
      <c r="N21" s="79">
        <v>19101</v>
      </c>
      <c r="O21" s="79">
        <v>0</v>
      </c>
      <c r="P21" s="79">
        <v>0</v>
      </c>
      <c r="Q21" s="78">
        <v>13299</v>
      </c>
      <c r="R21" s="78">
        <v>32400</v>
      </c>
      <c r="S21" s="78"/>
      <c r="T21" s="79">
        <v>2287006</v>
      </c>
      <c r="U21" s="80">
        <v>874050</v>
      </c>
      <c r="V21" s="80">
        <v>3161056</v>
      </c>
      <c r="X21" s="78">
        <v>13794444</v>
      </c>
      <c r="Y21" s="78">
        <v>3160808</v>
      </c>
    </row>
    <row r="22" spans="1:25" s="81" customFormat="1" ht="15">
      <c r="A22" s="60">
        <v>90117</v>
      </c>
      <c r="B22" s="228">
        <v>90117</v>
      </c>
      <c r="C22" s="61" t="s">
        <v>27</v>
      </c>
      <c r="D22" s="77">
        <v>1.5495E-4</v>
      </c>
      <c r="E22" s="77">
        <v>1.4750000000000001E-4</v>
      </c>
      <c r="F22" s="78">
        <v>1026247</v>
      </c>
      <c r="G22" s="78"/>
      <c r="H22" s="79">
        <v>114354</v>
      </c>
      <c r="I22" s="79">
        <v>274669</v>
      </c>
      <c r="J22" s="79">
        <v>43610</v>
      </c>
      <c r="K22" s="78">
        <v>62899</v>
      </c>
      <c r="L22" s="78">
        <v>495532</v>
      </c>
      <c r="M22" s="78"/>
      <c r="N22" s="79">
        <v>2462</v>
      </c>
      <c r="O22" s="79">
        <v>0</v>
      </c>
      <c r="P22" s="79">
        <v>0</v>
      </c>
      <c r="Q22" s="78">
        <v>2955</v>
      </c>
      <c r="R22" s="78">
        <v>5417</v>
      </c>
      <c r="S22" s="78"/>
      <c r="T22" s="79">
        <v>294767</v>
      </c>
      <c r="U22" s="80">
        <v>41859</v>
      </c>
      <c r="V22" s="80">
        <v>336626</v>
      </c>
      <c r="X22" s="78">
        <v>1777933</v>
      </c>
      <c r="Y22" s="78">
        <v>407389</v>
      </c>
    </row>
    <row r="23" spans="1:25" s="81" customFormat="1" ht="15">
      <c r="A23" s="60">
        <v>90121</v>
      </c>
      <c r="B23" s="228">
        <v>90121</v>
      </c>
      <c r="C23" s="61" t="s">
        <v>28</v>
      </c>
      <c r="D23" s="77">
        <v>1.0308100000000001E-3</v>
      </c>
      <c r="E23" s="77">
        <v>1.0448E-3</v>
      </c>
      <c r="F23" s="78">
        <v>6827144</v>
      </c>
      <c r="G23" s="78"/>
      <c r="H23" s="79">
        <v>760746</v>
      </c>
      <c r="I23" s="79">
        <v>1827243</v>
      </c>
      <c r="J23" s="79">
        <v>290114</v>
      </c>
      <c r="K23" s="78">
        <v>32735</v>
      </c>
      <c r="L23" s="78">
        <v>2910838</v>
      </c>
      <c r="M23" s="78"/>
      <c r="N23" s="79">
        <v>16378</v>
      </c>
      <c r="O23" s="79">
        <v>0</v>
      </c>
      <c r="P23" s="79">
        <v>0</v>
      </c>
      <c r="Q23" s="78">
        <v>107753</v>
      </c>
      <c r="R23" s="78">
        <v>124131</v>
      </c>
      <c r="S23" s="78"/>
      <c r="T23" s="79">
        <v>1960946</v>
      </c>
      <c r="U23" s="80">
        <v>-74427</v>
      </c>
      <c r="V23" s="80">
        <v>1886519</v>
      </c>
      <c r="X23" s="78">
        <v>11827759</v>
      </c>
      <c r="Y23" s="78">
        <v>2710170</v>
      </c>
    </row>
    <row r="24" spans="1:25" s="81" customFormat="1" ht="15">
      <c r="A24" s="60">
        <v>90131</v>
      </c>
      <c r="B24" s="228">
        <v>90131</v>
      </c>
      <c r="C24" s="61" t="s">
        <v>29</v>
      </c>
      <c r="D24" s="77">
        <v>4.8416000000000003E-4</v>
      </c>
      <c r="E24" s="77">
        <v>4.8010000000000001E-4</v>
      </c>
      <c r="F24" s="78">
        <v>3206634</v>
      </c>
      <c r="G24" s="78"/>
      <c r="H24" s="79">
        <v>357314</v>
      </c>
      <c r="I24" s="79">
        <v>858236</v>
      </c>
      <c r="J24" s="79">
        <v>136263</v>
      </c>
      <c r="K24" s="78">
        <v>0</v>
      </c>
      <c r="L24" s="78">
        <v>1351813</v>
      </c>
      <c r="M24" s="78"/>
      <c r="N24" s="79">
        <v>7692</v>
      </c>
      <c r="O24" s="79">
        <v>0</v>
      </c>
      <c r="P24" s="79">
        <v>0</v>
      </c>
      <c r="Q24" s="78">
        <v>18853</v>
      </c>
      <c r="R24" s="78">
        <v>26545</v>
      </c>
      <c r="S24" s="78"/>
      <c r="T24" s="79">
        <v>921035</v>
      </c>
      <c r="U24" s="80">
        <v>-11877</v>
      </c>
      <c r="V24" s="80">
        <v>909158</v>
      </c>
      <c r="X24" s="78">
        <v>5555367</v>
      </c>
      <c r="Y24" s="78">
        <v>1272937</v>
      </c>
    </row>
    <row r="25" spans="1:25" s="81" customFormat="1" ht="15">
      <c r="A25" s="60">
        <v>90141</v>
      </c>
      <c r="B25" s="228">
        <v>90141</v>
      </c>
      <c r="C25" s="61" t="s">
        <v>30</v>
      </c>
      <c r="D25" s="77">
        <v>1.3773999999999999E-4</v>
      </c>
      <c r="E25" s="77">
        <v>1.3310000000000001E-4</v>
      </c>
      <c r="F25" s="78">
        <v>912264</v>
      </c>
      <c r="G25" s="78"/>
      <c r="H25" s="79">
        <v>101653</v>
      </c>
      <c r="I25" s="79">
        <v>244162</v>
      </c>
      <c r="J25" s="79">
        <v>38766</v>
      </c>
      <c r="K25" s="78">
        <v>31138</v>
      </c>
      <c r="L25" s="78">
        <v>415719</v>
      </c>
      <c r="M25" s="78"/>
      <c r="N25" s="79">
        <v>2188</v>
      </c>
      <c r="O25" s="79">
        <v>0</v>
      </c>
      <c r="P25" s="79">
        <v>0</v>
      </c>
      <c r="Q25" s="78">
        <v>34650</v>
      </c>
      <c r="R25" s="78">
        <v>36838</v>
      </c>
      <c r="S25" s="78"/>
      <c r="T25" s="79">
        <v>262028</v>
      </c>
      <c r="U25" s="80">
        <v>-5204</v>
      </c>
      <c r="V25" s="80">
        <v>256824</v>
      </c>
      <c r="X25" s="78">
        <v>1580462</v>
      </c>
      <c r="Y25" s="78">
        <v>362141</v>
      </c>
    </row>
    <row r="26" spans="1:25" s="81" customFormat="1" ht="15">
      <c r="A26" s="60">
        <v>90151</v>
      </c>
      <c r="B26" s="228">
        <v>90151</v>
      </c>
      <c r="C26" s="61" t="s">
        <v>31</v>
      </c>
      <c r="D26" s="77">
        <v>8.5699999999999993E-6</v>
      </c>
      <c r="E26" s="77">
        <v>8.3999999999999992E-6</v>
      </c>
      <c r="F26" s="78">
        <v>56760</v>
      </c>
      <c r="G26" s="78"/>
      <c r="H26" s="79">
        <v>6325</v>
      </c>
      <c r="I26" s="79">
        <v>15191</v>
      </c>
      <c r="J26" s="79">
        <v>2412</v>
      </c>
      <c r="K26" s="78">
        <v>0</v>
      </c>
      <c r="L26" s="78">
        <v>23928</v>
      </c>
      <c r="M26" s="78"/>
      <c r="N26" s="79">
        <v>136</v>
      </c>
      <c r="O26" s="79">
        <v>0</v>
      </c>
      <c r="P26" s="79">
        <v>0</v>
      </c>
      <c r="Q26" s="78">
        <v>1917</v>
      </c>
      <c r="R26" s="78">
        <v>2053</v>
      </c>
      <c r="S26" s="78"/>
      <c r="T26" s="79">
        <v>16303</v>
      </c>
      <c r="U26" s="80">
        <v>-2110</v>
      </c>
      <c r="V26" s="80">
        <v>14193</v>
      </c>
      <c r="X26" s="78">
        <v>98334</v>
      </c>
      <c r="Y26" s="78">
        <v>22532</v>
      </c>
    </row>
    <row r="27" spans="1:25" s="81" customFormat="1" ht="15">
      <c r="A27" s="60">
        <v>90161</v>
      </c>
      <c r="B27" s="228">
        <v>90161</v>
      </c>
      <c r="C27" s="61" t="s">
        <v>32</v>
      </c>
      <c r="D27" s="77">
        <v>1.45E-5</v>
      </c>
      <c r="E27" s="77">
        <v>1.22E-5</v>
      </c>
      <c r="F27" s="78">
        <v>96035</v>
      </c>
      <c r="G27" s="78"/>
      <c r="H27" s="79">
        <v>10701</v>
      </c>
      <c r="I27" s="79">
        <v>25703</v>
      </c>
      <c r="J27" s="79">
        <v>4081</v>
      </c>
      <c r="K27" s="78">
        <v>2078</v>
      </c>
      <c r="L27" s="78">
        <v>42563</v>
      </c>
      <c r="M27" s="78"/>
      <c r="N27" s="79">
        <v>230</v>
      </c>
      <c r="O27" s="79">
        <v>0</v>
      </c>
      <c r="P27" s="79">
        <v>0</v>
      </c>
      <c r="Q27" s="78">
        <v>14627</v>
      </c>
      <c r="R27" s="78">
        <v>14857</v>
      </c>
      <c r="S27" s="78"/>
      <c r="T27" s="79">
        <v>27584</v>
      </c>
      <c r="U27" s="80">
        <v>-13015</v>
      </c>
      <c r="V27" s="80">
        <v>14569</v>
      </c>
      <c r="X27" s="78">
        <v>166376</v>
      </c>
      <c r="Y27" s="78">
        <v>38123</v>
      </c>
    </row>
    <row r="28" spans="1:25" s="81" customFormat="1" ht="15">
      <c r="A28" s="60">
        <v>90201</v>
      </c>
      <c r="B28" s="228">
        <v>90201</v>
      </c>
      <c r="C28" s="61" t="s">
        <v>33</v>
      </c>
      <c r="D28" s="77">
        <v>2.1058100000000001E-3</v>
      </c>
      <c r="E28" s="77">
        <v>1.8588999999999997E-3</v>
      </c>
      <c r="F28" s="78">
        <v>13946963</v>
      </c>
      <c r="G28" s="78"/>
      <c r="H28" s="79">
        <v>1554105</v>
      </c>
      <c r="I28" s="79">
        <v>3732818</v>
      </c>
      <c r="J28" s="79">
        <v>592665</v>
      </c>
      <c r="K28" s="78">
        <v>516896</v>
      </c>
      <c r="L28" s="78">
        <v>6396484</v>
      </c>
      <c r="M28" s="78"/>
      <c r="N28" s="79">
        <v>33457</v>
      </c>
      <c r="O28" s="79">
        <v>0</v>
      </c>
      <c r="P28" s="79">
        <v>0</v>
      </c>
      <c r="Q28" s="78">
        <v>172585</v>
      </c>
      <c r="R28" s="78">
        <v>206042</v>
      </c>
      <c r="S28" s="78"/>
      <c r="T28" s="79">
        <v>4005956</v>
      </c>
      <c r="U28" s="80">
        <v>131173</v>
      </c>
      <c r="V28" s="80">
        <v>4137129</v>
      </c>
      <c r="X28" s="78">
        <v>24162565</v>
      </c>
      <c r="Y28" s="78">
        <v>5536522</v>
      </c>
    </row>
    <row r="29" spans="1:25" s="227" customFormat="1" ht="15">
      <c r="A29" s="221">
        <v>90203</v>
      </c>
      <c r="B29" s="229">
        <v>90203</v>
      </c>
      <c r="C29" s="230" t="s">
        <v>34</v>
      </c>
      <c r="D29" s="223">
        <v>0</v>
      </c>
      <c r="E29" s="223">
        <v>0</v>
      </c>
      <c r="F29" s="224">
        <v>0</v>
      </c>
      <c r="G29" s="224"/>
      <c r="H29" s="225">
        <v>0</v>
      </c>
      <c r="I29" s="225">
        <v>0</v>
      </c>
      <c r="J29" s="225">
        <v>0</v>
      </c>
      <c r="K29" s="224">
        <v>0</v>
      </c>
      <c r="L29" s="224">
        <v>0</v>
      </c>
      <c r="M29" s="224"/>
      <c r="N29" s="225">
        <v>0</v>
      </c>
      <c r="O29" s="225">
        <v>0</v>
      </c>
      <c r="P29" s="225">
        <v>0</v>
      </c>
      <c r="Q29" s="224">
        <v>0</v>
      </c>
      <c r="R29" s="224">
        <v>0</v>
      </c>
      <c r="S29" s="224"/>
      <c r="T29" s="225">
        <v>0</v>
      </c>
      <c r="U29" s="226">
        <v>0</v>
      </c>
      <c r="V29" s="226">
        <v>0</v>
      </c>
      <c r="X29" s="224">
        <v>0</v>
      </c>
      <c r="Y29" s="224">
        <v>0</v>
      </c>
    </row>
    <row r="30" spans="1:25" s="227" customFormat="1" ht="15">
      <c r="A30" s="221">
        <v>90205</v>
      </c>
      <c r="B30" s="229">
        <v>90205</v>
      </c>
      <c r="C30" s="230" t="s">
        <v>35</v>
      </c>
      <c r="D30" s="223">
        <v>0</v>
      </c>
      <c r="E30" s="223">
        <v>0</v>
      </c>
      <c r="F30" s="224">
        <v>0</v>
      </c>
      <c r="G30" s="224"/>
      <c r="H30" s="225">
        <v>0</v>
      </c>
      <c r="I30" s="225">
        <v>0</v>
      </c>
      <c r="J30" s="225">
        <v>0</v>
      </c>
      <c r="K30" s="224">
        <v>0</v>
      </c>
      <c r="L30" s="224">
        <v>0</v>
      </c>
      <c r="M30" s="224"/>
      <c r="N30" s="225">
        <v>0</v>
      </c>
      <c r="O30" s="225">
        <v>0</v>
      </c>
      <c r="P30" s="225">
        <v>0</v>
      </c>
      <c r="Q30" s="224">
        <v>0</v>
      </c>
      <c r="R30" s="224">
        <v>0</v>
      </c>
      <c r="S30" s="224"/>
      <c r="T30" s="225">
        <v>0</v>
      </c>
      <c r="U30" s="226">
        <v>0</v>
      </c>
      <c r="V30" s="226">
        <v>0</v>
      </c>
      <c r="X30" s="224">
        <v>0</v>
      </c>
      <c r="Y30" s="224">
        <v>0</v>
      </c>
    </row>
    <row r="31" spans="1:25" s="227" customFormat="1" ht="15">
      <c r="A31" s="221">
        <v>90206</v>
      </c>
      <c r="B31" s="229">
        <v>90206</v>
      </c>
      <c r="C31" s="230" t="s">
        <v>36</v>
      </c>
      <c r="D31" s="223">
        <v>0</v>
      </c>
      <c r="E31" s="223">
        <v>0</v>
      </c>
      <c r="F31" s="224">
        <v>0</v>
      </c>
      <c r="G31" s="224"/>
      <c r="H31" s="225">
        <v>0</v>
      </c>
      <c r="I31" s="225">
        <v>0</v>
      </c>
      <c r="J31" s="225">
        <v>0</v>
      </c>
      <c r="K31" s="224">
        <v>0</v>
      </c>
      <c r="L31" s="224">
        <v>0</v>
      </c>
      <c r="M31" s="224"/>
      <c r="N31" s="225">
        <v>0</v>
      </c>
      <c r="O31" s="225">
        <v>0</v>
      </c>
      <c r="P31" s="225">
        <v>0</v>
      </c>
      <c r="Q31" s="224">
        <v>0</v>
      </c>
      <c r="R31" s="224">
        <v>0</v>
      </c>
      <c r="S31" s="224"/>
      <c r="T31" s="225">
        <v>0</v>
      </c>
      <c r="U31" s="226">
        <v>0</v>
      </c>
      <c r="V31" s="226">
        <v>0</v>
      </c>
      <c r="X31" s="224">
        <v>0</v>
      </c>
      <c r="Y31" s="224">
        <v>0</v>
      </c>
    </row>
    <row r="32" spans="1:25" s="81" customFormat="1" ht="15">
      <c r="A32" s="60">
        <v>90211</v>
      </c>
      <c r="B32" s="228">
        <v>90211</v>
      </c>
      <c r="C32" s="61" t="s">
        <v>37</v>
      </c>
      <c r="D32" s="77">
        <v>1.4616E-4</v>
      </c>
      <c r="E32" s="77">
        <v>1.3459999999999999E-4</v>
      </c>
      <c r="F32" s="78">
        <v>968030</v>
      </c>
      <c r="G32" s="78"/>
      <c r="H32" s="79">
        <v>107867</v>
      </c>
      <c r="I32" s="79">
        <v>259087</v>
      </c>
      <c r="J32" s="79">
        <v>41136</v>
      </c>
      <c r="K32" s="78">
        <v>46385</v>
      </c>
      <c r="L32" s="78">
        <v>454475</v>
      </c>
      <c r="M32" s="78"/>
      <c r="N32" s="79">
        <v>2322</v>
      </c>
      <c r="O32" s="79">
        <v>0</v>
      </c>
      <c r="P32" s="79">
        <v>0</v>
      </c>
      <c r="Q32" s="78">
        <v>11646</v>
      </c>
      <c r="R32" s="78">
        <v>13968</v>
      </c>
      <c r="S32" s="78"/>
      <c r="T32" s="79">
        <v>278045</v>
      </c>
      <c r="U32" s="80">
        <v>6334</v>
      </c>
      <c r="V32" s="80">
        <v>284379</v>
      </c>
      <c r="X32" s="78">
        <v>1677075</v>
      </c>
      <c r="Y32" s="78">
        <v>384279</v>
      </c>
    </row>
    <row r="33" spans="1:25" s="81" customFormat="1" ht="15">
      <c r="A33" s="60">
        <v>90301</v>
      </c>
      <c r="B33" s="228">
        <v>90301</v>
      </c>
      <c r="C33" s="61" t="s">
        <v>38</v>
      </c>
      <c r="D33" s="77">
        <v>6.7986999999999995E-4</v>
      </c>
      <c r="E33" s="77">
        <v>6.6390000000000004E-4</v>
      </c>
      <c r="F33" s="78">
        <v>4502838</v>
      </c>
      <c r="G33" s="78"/>
      <c r="H33" s="79">
        <v>501749</v>
      </c>
      <c r="I33" s="79">
        <v>1205157</v>
      </c>
      <c r="J33" s="79">
        <v>191345</v>
      </c>
      <c r="K33" s="78">
        <v>50433</v>
      </c>
      <c r="L33" s="78">
        <v>1948684</v>
      </c>
      <c r="M33" s="78"/>
      <c r="N33" s="79">
        <v>10802</v>
      </c>
      <c r="O33" s="79">
        <v>0</v>
      </c>
      <c r="P33" s="79">
        <v>0</v>
      </c>
      <c r="Q33" s="78">
        <v>44786</v>
      </c>
      <c r="R33" s="78">
        <v>55588</v>
      </c>
      <c r="S33" s="78"/>
      <c r="T33" s="79">
        <v>1293340</v>
      </c>
      <c r="U33" s="80">
        <v>-28210</v>
      </c>
      <c r="V33" s="80">
        <v>1265130</v>
      </c>
      <c r="X33" s="78">
        <v>7800990</v>
      </c>
      <c r="Y33" s="78">
        <v>1787490</v>
      </c>
    </row>
    <row r="34" spans="1:25" s="81" customFormat="1" ht="15">
      <c r="A34" s="60">
        <v>90305</v>
      </c>
      <c r="B34" s="228">
        <v>90305</v>
      </c>
      <c r="C34" s="61" t="s">
        <v>39</v>
      </c>
      <c r="D34" s="77">
        <v>1.4035E-4</v>
      </c>
      <c r="E34" s="77">
        <v>1.5579999999999999E-4</v>
      </c>
      <c r="F34" s="78">
        <v>929550</v>
      </c>
      <c r="G34" s="78"/>
      <c r="H34" s="79">
        <v>103579</v>
      </c>
      <c r="I34" s="79">
        <v>248788</v>
      </c>
      <c r="J34" s="79">
        <v>39501</v>
      </c>
      <c r="K34" s="78">
        <v>21442</v>
      </c>
      <c r="L34" s="78">
        <v>413310</v>
      </c>
      <c r="M34" s="78"/>
      <c r="N34" s="79">
        <v>2230</v>
      </c>
      <c r="O34" s="79">
        <v>0</v>
      </c>
      <c r="P34" s="79">
        <v>0</v>
      </c>
      <c r="Q34" s="78">
        <v>24140</v>
      </c>
      <c r="R34" s="78">
        <v>26370</v>
      </c>
      <c r="S34" s="78"/>
      <c r="T34" s="79">
        <v>266993</v>
      </c>
      <c r="U34" s="80">
        <v>13574</v>
      </c>
      <c r="V34" s="80">
        <v>280567</v>
      </c>
      <c r="X34" s="78">
        <v>1610409</v>
      </c>
      <c r="Y34" s="78">
        <v>369003</v>
      </c>
    </row>
    <row r="35" spans="1:25" s="81" customFormat="1" ht="15">
      <c r="A35" s="60">
        <v>90307</v>
      </c>
      <c r="B35" s="228">
        <v>90307</v>
      </c>
      <c r="C35" s="61" t="s">
        <v>40</v>
      </c>
      <c r="D35" s="77">
        <v>4.33E-6</v>
      </c>
      <c r="E35" s="77">
        <v>2.5000000000000002E-6</v>
      </c>
      <c r="F35" s="78">
        <v>28678</v>
      </c>
      <c r="G35" s="78"/>
      <c r="H35" s="79">
        <v>3196</v>
      </c>
      <c r="I35" s="79">
        <v>7675</v>
      </c>
      <c r="J35" s="79">
        <v>1219</v>
      </c>
      <c r="K35" s="78">
        <v>36639</v>
      </c>
      <c r="L35" s="78">
        <v>48729</v>
      </c>
      <c r="M35" s="78"/>
      <c r="N35" s="79">
        <v>69</v>
      </c>
      <c r="O35" s="79">
        <v>0</v>
      </c>
      <c r="P35" s="79">
        <v>0</v>
      </c>
      <c r="Q35" s="78">
        <v>2842</v>
      </c>
      <c r="R35" s="78">
        <v>2911</v>
      </c>
      <c r="S35" s="78"/>
      <c r="T35" s="79">
        <v>8237</v>
      </c>
      <c r="U35" s="80">
        <v>11493</v>
      </c>
      <c r="V35" s="80">
        <v>19730</v>
      </c>
      <c r="X35" s="78">
        <v>49683</v>
      </c>
      <c r="Y35" s="78">
        <v>11384</v>
      </c>
    </row>
    <row r="36" spans="1:25" s="81" customFormat="1" ht="15">
      <c r="A36" s="60">
        <v>90401</v>
      </c>
      <c r="B36" s="228">
        <v>90401</v>
      </c>
      <c r="C36" s="61" t="s">
        <v>41</v>
      </c>
      <c r="D36" s="77">
        <v>1.40088E-3</v>
      </c>
      <c r="E36" s="77">
        <v>1.4053E-3</v>
      </c>
      <c r="F36" s="78">
        <v>9278150</v>
      </c>
      <c r="G36" s="78"/>
      <c r="H36" s="79">
        <v>1033861</v>
      </c>
      <c r="I36" s="79">
        <v>2483239</v>
      </c>
      <c r="J36" s="79">
        <v>394268</v>
      </c>
      <c r="K36" s="78">
        <v>112133</v>
      </c>
      <c r="L36" s="78">
        <v>4023501</v>
      </c>
      <c r="M36" s="78"/>
      <c r="N36" s="79">
        <v>22257</v>
      </c>
      <c r="O36" s="79">
        <v>0</v>
      </c>
      <c r="P36" s="79">
        <v>0</v>
      </c>
      <c r="Q36" s="78">
        <v>8177</v>
      </c>
      <c r="R36" s="78">
        <v>30434</v>
      </c>
      <c r="S36" s="78"/>
      <c r="T36" s="79">
        <v>2664943</v>
      </c>
      <c r="U36" s="80">
        <v>134725</v>
      </c>
      <c r="V36" s="80">
        <v>2799668</v>
      </c>
      <c r="X36" s="78">
        <v>16074031</v>
      </c>
      <c r="Y36" s="78">
        <v>3683145</v>
      </c>
    </row>
    <row r="37" spans="1:25" s="81" customFormat="1" ht="15">
      <c r="A37" s="60">
        <v>90411</v>
      </c>
      <c r="B37" s="228">
        <v>90411</v>
      </c>
      <c r="C37" s="61" t="s">
        <v>42</v>
      </c>
      <c r="D37" s="77">
        <v>3.2602999999999999E-4</v>
      </c>
      <c r="E37" s="77">
        <v>3.3550000000000002E-4</v>
      </c>
      <c r="F37" s="78">
        <v>2159325</v>
      </c>
      <c r="G37" s="78"/>
      <c r="H37" s="79">
        <v>240613</v>
      </c>
      <c r="I37" s="79">
        <v>577930</v>
      </c>
      <c r="J37" s="79">
        <v>91759</v>
      </c>
      <c r="K37" s="78">
        <v>0</v>
      </c>
      <c r="L37" s="78">
        <v>910302</v>
      </c>
      <c r="M37" s="78"/>
      <c r="N37" s="79">
        <v>5180</v>
      </c>
      <c r="O37" s="79">
        <v>0</v>
      </c>
      <c r="P37" s="79">
        <v>0</v>
      </c>
      <c r="Q37" s="78">
        <v>30822</v>
      </c>
      <c r="R37" s="78">
        <v>36002</v>
      </c>
      <c r="S37" s="78"/>
      <c r="T37" s="79">
        <v>620218</v>
      </c>
      <c r="U37" s="80">
        <v>-10399</v>
      </c>
      <c r="V37" s="80">
        <v>609819</v>
      </c>
      <c r="X37" s="78">
        <v>3740946</v>
      </c>
      <c r="Y37" s="78">
        <v>857187</v>
      </c>
    </row>
    <row r="38" spans="1:25" s="81" customFormat="1" ht="15">
      <c r="A38" s="60">
        <v>90413</v>
      </c>
      <c r="B38" s="228">
        <v>90413</v>
      </c>
      <c r="C38" s="61" t="s">
        <v>43</v>
      </c>
      <c r="D38" s="77">
        <v>2.5150000000000001E-5</v>
      </c>
      <c r="E38" s="77">
        <v>2.7399999999999999E-5</v>
      </c>
      <c r="F38" s="78">
        <v>166571</v>
      </c>
      <c r="G38" s="78"/>
      <c r="H38" s="79">
        <v>18561</v>
      </c>
      <c r="I38" s="79">
        <v>44582</v>
      </c>
      <c r="J38" s="79">
        <v>7078</v>
      </c>
      <c r="K38" s="78">
        <v>4076</v>
      </c>
      <c r="L38" s="78">
        <v>74297</v>
      </c>
      <c r="M38" s="78"/>
      <c r="N38" s="79">
        <v>400</v>
      </c>
      <c r="O38" s="79">
        <v>0</v>
      </c>
      <c r="P38" s="79">
        <v>0</v>
      </c>
      <c r="Q38" s="78">
        <v>8353</v>
      </c>
      <c r="R38" s="78">
        <v>8753</v>
      </c>
      <c r="S38" s="78"/>
      <c r="T38" s="79">
        <v>47844</v>
      </c>
      <c r="U38" s="80">
        <v>-851</v>
      </c>
      <c r="V38" s="80">
        <v>46993</v>
      </c>
      <c r="X38" s="78">
        <v>288577</v>
      </c>
      <c r="Y38" s="78">
        <v>66123</v>
      </c>
    </row>
    <row r="39" spans="1:25" s="81" customFormat="1" ht="15">
      <c r="A39" s="60">
        <v>90417</v>
      </c>
      <c r="B39" s="228">
        <v>90417</v>
      </c>
      <c r="C39" s="61" t="s">
        <v>44</v>
      </c>
      <c r="D39" s="77">
        <v>8.0299999999999994E-6</v>
      </c>
      <c r="E39" s="77">
        <v>8.8000000000000004E-6</v>
      </c>
      <c r="F39" s="78">
        <v>53183</v>
      </c>
      <c r="G39" s="78"/>
      <c r="H39" s="79">
        <v>5926</v>
      </c>
      <c r="I39" s="79">
        <v>14234</v>
      </c>
      <c r="J39" s="79">
        <v>2260</v>
      </c>
      <c r="K39" s="78">
        <v>10129</v>
      </c>
      <c r="L39" s="78">
        <v>32549</v>
      </c>
      <c r="M39" s="78"/>
      <c r="N39" s="79">
        <v>128</v>
      </c>
      <c r="O39" s="79">
        <v>0</v>
      </c>
      <c r="P39" s="79">
        <v>0</v>
      </c>
      <c r="Q39" s="78">
        <v>1591</v>
      </c>
      <c r="R39" s="78">
        <v>1719</v>
      </c>
      <c r="S39" s="78"/>
      <c r="T39" s="79">
        <v>15276</v>
      </c>
      <c r="U39" s="80">
        <v>5465</v>
      </c>
      <c r="V39" s="80">
        <v>20741</v>
      </c>
      <c r="X39" s="78">
        <v>92138</v>
      </c>
      <c r="Y39" s="78">
        <v>21112</v>
      </c>
    </row>
    <row r="40" spans="1:25" s="81" customFormat="1" ht="15">
      <c r="A40" s="60">
        <v>90421</v>
      </c>
      <c r="B40" s="228">
        <v>90421</v>
      </c>
      <c r="C40" s="61" t="s">
        <v>45</v>
      </c>
      <c r="D40" s="77">
        <v>1.432E-5</v>
      </c>
      <c r="E40" s="77">
        <v>2.2200000000000001E-5</v>
      </c>
      <c r="F40" s="78">
        <v>94843</v>
      </c>
      <c r="G40" s="78"/>
      <c r="H40" s="79">
        <v>10568</v>
      </c>
      <c r="I40" s="79">
        <v>25384</v>
      </c>
      <c r="J40" s="79">
        <v>4030</v>
      </c>
      <c r="K40" s="78">
        <v>817</v>
      </c>
      <c r="L40" s="78">
        <v>40799</v>
      </c>
      <c r="M40" s="78"/>
      <c r="N40" s="79">
        <v>228</v>
      </c>
      <c r="O40" s="79">
        <v>0</v>
      </c>
      <c r="P40" s="79">
        <v>0</v>
      </c>
      <c r="Q40" s="78">
        <v>22057</v>
      </c>
      <c r="R40" s="78">
        <v>22285</v>
      </c>
      <c r="S40" s="78"/>
      <c r="T40" s="79">
        <v>27241</v>
      </c>
      <c r="U40" s="80">
        <v>-5010</v>
      </c>
      <c r="V40" s="80">
        <v>22231</v>
      </c>
      <c r="X40" s="78">
        <v>164311</v>
      </c>
      <c r="Y40" s="78">
        <v>37650</v>
      </c>
    </row>
    <row r="41" spans="1:25" s="81" customFormat="1" ht="15">
      <c r="A41" s="60">
        <v>90431</v>
      </c>
      <c r="B41" s="228">
        <v>90431</v>
      </c>
      <c r="C41" s="61" t="s">
        <v>46</v>
      </c>
      <c r="D41" s="77">
        <v>2.0959999999999999E-5</v>
      </c>
      <c r="E41" s="77">
        <v>2.8200000000000001E-5</v>
      </c>
      <c r="F41" s="78">
        <v>138820</v>
      </c>
      <c r="G41" s="78"/>
      <c r="H41" s="79">
        <v>15469</v>
      </c>
      <c r="I41" s="79">
        <v>37154</v>
      </c>
      <c r="J41" s="79">
        <v>5899</v>
      </c>
      <c r="K41" s="78">
        <v>3864</v>
      </c>
      <c r="L41" s="78">
        <v>62386</v>
      </c>
      <c r="M41" s="78"/>
      <c r="N41" s="79">
        <v>333</v>
      </c>
      <c r="O41" s="79">
        <v>0</v>
      </c>
      <c r="P41" s="79">
        <v>0</v>
      </c>
      <c r="Q41" s="78">
        <v>25113</v>
      </c>
      <c r="R41" s="78">
        <v>25446</v>
      </c>
      <c r="S41" s="78"/>
      <c r="T41" s="79">
        <v>39873</v>
      </c>
      <c r="U41" s="80">
        <v>-11407</v>
      </c>
      <c r="V41" s="80">
        <v>28466</v>
      </c>
      <c r="X41" s="78">
        <v>240500</v>
      </c>
      <c r="Y41" s="78">
        <v>55107</v>
      </c>
    </row>
    <row r="42" spans="1:25" s="81" customFormat="1" ht="15">
      <c r="A42" s="60">
        <v>90441</v>
      </c>
      <c r="B42" s="228">
        <v>90441</v>
      </c>
      <c r="C42" s="61" t="s">
        <v>47</v>
      </c>
      <c r="D42" s="77">
        <v>9.3600000000000002E-6</v>
      </c>
      <c r="E42" s="77">
        <v>1.0200000000000001E-5</v>
      </c>
      <c r="F42" s="78">
        <v>61992</v>
      </c>
      <c r="G42" s="78"/>
      <c r="H42" s="79">
        <v>6908</v>
      </c>
      <c r="I42" s="79">
        <v>16592</v>
      </c>
      <c r="J42" s="79">
        <v>2634</v>
      </c>
      <c r="K42" s="78">
        <v>6822</v>
      </c>
      <c r="L42" s="78">
        <v>32956</v>
      </c>
      <c r="M42" s="78"/>
      <c r="N42" s="79">
        <v>149</v>
      </c>
      <c r="O42" s="79">
        <v>0</v>
      </c>
      <c r="P42" s="79">
        <v>0</v>
      </c>
      <c r="Q42" s="78">
        <v>50</v>
      </c>
      <c r="R42" s="78">
        <v>199</v>
      </c>
      <c r="S42" s="78"/>
      <c r="T42" s="79">
        <v>17806</v>
      </c>
      <c r="U42" s="80">
        <v>4172</v>
      </c>
      <c r="V42" s="80">
        <v>21978</v>
      </c>
      <c r="X42" s="78">
        <v>107399</v>
      </c>
      <c r="Y42" s="78">
        <v>24609</v>
      </c>
    </row>
    <row r="43" spans="1:25" s="81" customFormat="1" ht="15">
      <c r="A43" s="60">
        <v>90451</v>
      </c>
      <c r="B43" s="228">
        <v>90451</v>
      </c>
      <c r="C43" s="61" t="s">
        <v>48</v>
      </c>
      <c r="D43" s="77">
        <v>2.0089999999999999E-5</v>
      </c>
      <c r="E43" s="77">
        <v>2.3200000000000001E-5</v>
      </c>
      <c r="F43" s="78">
        <v>133058</v>
      </c>
      <c r="G43" s="78"/>
      <c r="H43" s="79">
        <v>14827</v>
      </c>
      <c r="I43" s="79">
        <v>35612</v>
      </c>
      <c r="J43" s="79">
        <v>5654</v>
      </c>
      <c r="K43" s="78">
        <v>14094</v>
      </c>
      <c r="L43" s="78">
        <v>70187</v>
      </c>
      <c r="M43" s="78"/>
      <c r="N43" s="79">
        <v>319</v>
      </c>
      <c r="O43" s="79">
        <v>0</v>
      </c>
      <c r="P43" s="79">
        <v>0</v>
      </c>
      <c r="Q43" s="78">
        <v>15969</v>
      </c>
      <c r="R43" s="78">
        <v>16288</v>
      </c>
      <c r="S43" s="78"/>
      <c r="T43" s="79">
        <v>38218</v>
      </c>
      <c r="U43" s="80">
        <v>-2451</v>
      </c>
      <c r="V43" s="80">
        <v>35767</v>
      </c>
      <c r="X43" s="78">
        <v>230517</v>
      </c>
      <c r="Y43" s="78">
        <v>52820</v>
      </c>
    </row>
    <row r="44" spans="1:25" s="81" customFormat="1" ht="15">
      <c r="A44" s="60">
        <v>90461</v>
      </c>
      <c r="B44" s="228">
        <v>90461</v>
      </c>
      <c r="C44" s="61" t="s">
        <v>49</v>
      </c>
      <c r="D44" s="77">
        <v>0</v>
      </c>
      <c r="E44" s="77">
        <v>0</v>
      </c>
      <c r="F44" s="78">
        <v>0</v>
      </c>
      <c r="G44" s="78"/>
      <c r="H44" s="79">
        <v>0</v>
      </c>
      <c r="I44" s="79">
        <v>0</v>
      </c>
      <c r="J44" s="79">
        <v>0</v>
      </c>
      <c r="K44" s="78">
        <v>9936</v>
      </c>
      <c r="L44" s="78">
        <v>9936</v>
      </c>
      <c r="M44" s="78"/>
      <c r="N44" s="79">
        <v>0</v>
      </c>
      <c r="O44" s="79">
        <v>0</v>
      </c>
      <c r="P44" s="79">
        <v>0</v>
      </c>
      <c r="Q44" s="78">
        <v>12958</v>
      </c>
      <c r="R44" s="78">
        <v>12958</v>
      </c>
      <c r="S44" s="78"/>
      <c r="T44" s="79">
        <v>0</v>
      </c>
      <c r="U44" s="80">
        <v>475</v>
      </c>
      <c r="V44" s="80">
        <v>475</v>
      </c>
      <c r="X44" s="78">
        <v>0</v>
      </c>
      <c r="Y44" s="78">
        <v>0</v>
      </c>
    </row>
    <row r="45" spans="1:25" s="81" customFormat="1" ht="15">
      <c r="A45" s="60">
        <v>90501</v>
      </c>
      <c r="B45" s="228">
        <v>90501</v>
      </c>
      <c r="C45" s="61" t="s">
        <v>50</v>
      </c>
      <c r="D45" s="77">
        <v>1.38105E-3</v>
      </c>
      <c r="E45" s="77">
        <v>1.5284000000000001E-3</v>
      </c>
      <c r="F45" s="78">
        <v>9146814</v>
      </c>
      <c r="G45" s="78"/>
      <c r="H45" s="79">
        <v>1019226</v>
      </c>
      <c r="I45" s="79">
        <v>2448088</v>
      </c>
      <c r="J45" s="79">
        <v>388687</v>
      </c>
      <c r="K45" s="78">
        <v>60469</v>
      </c>
      <c r="L45" s="78">
        <v>3916470</v>
      </c>
      <c r="M45" s="78"/>
      <c r="N45" s="79">
        <v>21942</v>
      </c>
      <c r="O45" s="79">
        <v>0</v>
      </c>
      <c r="P45" s="79">
        <v>0</v>
      </c>
      <c r="Q45" s="78">
        <v>398425</v>
      </c>
      <c r="R45" s="78">
        <v>420367</v>
      </c>
      <c r="S45" s="78"/>
      <c r="T45" s="79">
        <v>2627220</v>
      </c>
      <c r="U45" s="80">
        <v>-73044</v>
      </c>
      <c r="V45" s="80">
        <v>2554176</v>
      </c>
      <c r="X45" s="78">
        <v>15846496</v>
      </c>
      <c r="Y45" s="78">
        <v>3631008</v>
      </c>
    </row>
    <row r="46" spans="1:25" s="81" customFormat="1" ht="15">
      <c r="A46" s="60">
        <v>90507</v>
      </c>
      <c r="B46" s="228">
        <v>90507</v>
      </c>
      <c r="C46" s="61" t="s">
        <v>51</v>
      </c>
      <c r="D46" s="77">
        <v>1.878E-5</v>
      </c>
      <c r="E46" s="77">
        <v>2.1699999999999999E-5</v>
      </c>
      <c r="F46" s="78">
        <v>124382</v>
      </c>
      <c r="G46" s="78"/>
      <c r="H46" s="79">
        <v>13860</v>
      </c>
      <c r="I46" s="79">
        <v>33290</v>
      </c>
      <c r="J46" s="79">
        <v>5285</v>
      </c>
      <c r="K46" s="78">
        <v>15666</v>
      </c>
      <c r="L46" s="78">
        <v>68101</v>
      </c>
      <c r="M46" s="78"/>
      <c r="N46" s="79">
        <v>298</v>
      </c>
      <c r="O46" s="79">
        <v>0</v>
      </c>
      <c r="P46" s="79">
        <v>0</v>
      </c>
      <c r="Q46" s="78">
        <v>1079</v>
      </c>
      <c r="R46" s="78">
        <v>1377</v>
      </c>
      <c r="S46" s="78"/>
      <c r="T46" s="79">
        <v>35726</v>
      </c>
      <c r="U46" s="80">
        <v>15332</v>
      </c>
      <c r="V46" s="80">
        <v>51058</v>
      </c>
      <c r="X46" s="78">
        <v>215486</v>
      </c>
      <c r="Y46" s="78">
        <v>49376</v>
      </c>
    </row>
    <row r="47" spans="1:25" s="81" customFormat="1" ht="15">
      <c r="A47" s="60">
        <v>90511</v>
      </c>
      <c r="B47" s="228">
        <v>90511</v>
      </c>
      <c r="C47" s="61" t="s">
        <v>52</v>
      </c>
      <c r="D47" s="77">
        <v>1.1779E-4</v>
      </c>
      <c r="E47" s="77">
        <v>1.2239999999999999E-4</v>
      </c>
      <c r="F47" s="78">
        <v>780133</v>
      </c>
      <c r="G47" s="78"/>
      <c r="H47" s="79">
        <v>86930</v>
      </c>
      <c r="I47" s="79">
        <v>208798</v>
      </c>
      <c r="J47" s="79">
        <v>33151</v>
      </c>
      <c r="K47" s="78">
        <v>31421</v>
      </c>
      <c r="L47" s="78">
        <v>360300</v>
      </c>
      <c r="M47" s="78"/>
      <c r="N47" s="79">
        <v>1871</v>
      </c>
      <c r="O47" s="79">
        <v>0</v>
      </c>
      <c r="P47" s="79">
        <v>0</v>
      </c>
      <c r="Q47" s="78">
        <v>22600</v>
      </c>
      <c r="R47" s="78">
        <v>24471</v>
      </c>
      <c r="S47" s="78"/>
      <c r="T47" s="79">
        <v>224076</v>
      </c>
      <c r="U47" s="80">
        <v>15326</v>
      </c>
      <c r="V47" s="80">
        <v>239402</v>
      </c>
      <c r="X47" s="78">
        <v>1351550</v>
      </c>
      <c r="Y47" s="78">
        <v>309689</v>
      </c>
    </row>
    <row r="48" spans="1:25" s="81" customFormat="1" ht="15">
      <c r="A48" s="60">
        <v>90521</v>
      </c>
      <c r="B48" s="228">
        <v>90521</v>
      </c>
      <c r="C48" s="61" t="s">
        <v>53</v>
      </c>
      <c r="D48" s="77">
        <v>1.2723000000000001E-4</v>
      </c>
      <c r="E48" s="77">
        <v>1.415E-4</v>
      </c>
      <c r="F48" s="78">
        <v>842655</v>
      </c>
      <c r="G48" s="78"/>
      <c r="H48" s="79">
        <v>93897</v>
      </c>
      <c r="I48" s="79">
        <v>225531</v>
      </c>
      <c r="J48" s="79">
        <v>35808</v>
      </c>
      <c r="K48" s="78">
        <v>0</v>
      </c>
      <c r="L48" s="78">
        <v>355236</v>
      </c>
      <c r="M48" s="78"/>
      <c r="N48" s="79">
        <v>2021</v>
      </c>
      <c r="O48" s="79">
        <v>0</v>
      </c>
      <c r="P48" s="79">
        <v>0</v>
      </c>
      <c r="Q48" s="78">
        <v>51850</v>
      </c>
      <c r="R48" s="78">
        <v>53871</v>
      </c>
      <c r="S48" s="78"/>
      <c r="T48" s="79">
        <v>242034</v>
      </c>
      <c r="U48" s="80">
        <v>-22486</v>
      </c>
      <c r="V48" s="80">
        <v>219548</v>
      </c>
      <c r="X48" s="78">
        <v>1459867</v>
      </c>
      <c r="Y48" s="78">
        <v>334509</v>
      </c>
    </row>
    <row r="49" spans="1:25" s="81" customFormat="1" ht="15">
      <c r="A49" s="60">
        <v>90601</v>
      </c>
      <c r="B49" s="228">
        <v>90601</v>
      </c>
      <c r="C49" s="61" t="s">
        <v>54</v>
      </c>
      <c r="D49" s="77">
        <v>1.0938300000000001E-3</v>
      </c>
      <c r="E49" s="77">
        <v>1.1386E-3</v>
      </c>
      <c r="F49" s="78">
        <v>7244531</v>
      </c>
      <c r="G49" s="78"/>
      <c r="H49" s="79">
        <v>807255</v>
      </c>
      <c r="I49" s="79">
        <v>1938954</v>
      </c>
      <c r="J49" s="79">
        <v>307851</v>
      </c>
      <c r="K49" s="78">
        <v>0</v>
      </c>
      <c r="L49" s="78">
        <v>3054060</v>
      </c>
      <c r="M49" s="78"/>
      <c r="N49" s="79">
        <v>17379</v>
      </c>
      <c r="O49" s="79">
        <v>0</v>
      </c>
      <c r="P49" s="79">
        <v>0</v>
      </c>
      <c r="Q49" s="78">
        <v>144329</v>
      </c>
      <c r="R49" s="78">
        <v>161708</v>
      </c>
      <c r="S49" s="78"/>
      <c r="T49" s="79">
        <v>2080831</v>
      </c>
      <c r="U49" s="80">
        <v>-29429</v>
      </c>
      <c r="V49" s="80">
        <v>2051402</v>
      </c>
      <c r="X49" s="78">
        <v>12550866</v>
      </c>
      <c r="Y49" s="78">
        <v>2875860</v>
      </c>
    </row>
    <row r="50" spans="1:25" s="81" customFormat="1" ht="15">
      <c r="A50" s="60">
        <v>90602</v>
      </c>
      <c r="B50" s="228">
        <v>90602</v>
      </c>
      <c r="C50" s="61" t="s">
        <v>916</v>
      </c>
      <c r="D50" s="77">
        <v>7.0580000000000005E-5</v>
      </c>
      <c r="E50" s="77">
        <v>7.75E-5</v>
      </c>
      <c r="F50" s="78">
        <v>467457</v>
      </c>
      <c r="G50" s="78"/>
      <c r="H50" s="79">
        <v>52089</v>
      </c>
      <c r="I50" s="79">
        <v>125112</v>
      </c>
      <c r="J50" s="79">
        <v>19864</v>
      </c>
      <c r="K50" s="78">
        <v>6252</v>
      </c>
      <c r="L50" s="78">
        <v>203317</v>
      </c>
      <c r="M50" s="78"/>
      <c r="N50" s="79">
        <v>1121</v>
      </c>
      <c r="O50" s="79">
        <v>0</v>
      </c>
      <c r="P50" s="79">
        <v>0</v>
      </c>
      <c r="Q50" s="78">
        <v>8690</v>
      </c>
      <c r="R50" s="78">
        <v>9811</v>
      </c>
      <c r="S50" s="78"/>
      <c r="T50" s="79">
        <v>134267</v>
      </c>
      <c r="U50" s="80">
        <v>-1616</v>
      </c>
      <c r="V50" s="80">
        <v>132651</v>
      </c>
      <c r="X50" s="78">
        <v>809852</v>
      </c>
      <c r="Y50" s="78">
        <v>185566</v>
      </c>
    </row>
    <row r="51" spans="1:25" s="81" customFormat="1" ht="15">
      <c r="A51" s="60">
        <v>90605</v>
      </c>
      <c r="B51" s="228">
        <v>90605</v>
      </c>
      <c r="C51" s="61" t="s">
        <v>55</v>
      </c>
      <c r="D51" s="77">
        <v>5.0840000000000001E-5</v>
      </c>
      <c r="E51" s="77">
        <v>4.8600000000000002E-5</v>
      </c>
      <c r="F51" s="78">
        <v>336718</v>
      </c>
      <c r="G51" s="78"/>
      <c r="H51" s="79">
        <v>37520</v>
      </c>
      <c r="I51" s="79">
        <v>90120</v>
      </c>
      <c r="J51" s="79">
        <v>14309</v>
      </c>
      <c r="K51" s="78">
        <v>2614</v>
      </c>
      <c r="L51" s="78">
        <v>144563</v>
      </c>
      <c r="M51" s="78"/>
      <c r="N51" s="79">
        <v>808</v>
      </c>
      <c r="O51" s="79">
        <v>0</v>
      </c>
      <c r="P51" s="79">
        <v>0</v>
      </c>
      <c r="Q51" s="78">
        <v>2804</v>
      </c>
      <c r="R51" s="78">
        <v>3612</v>
      </c>
      <c r="S51" s="78"/>
      <c r="T51" s="79">
        <v>96715</v>
      </c>
      <c r="U51" s="80">
        <v>2298</v>
      </c>
      <c r="V51" s="80">
        <v>99013</v>
      </c>
      <c r="X51" s="78">
        <v>583350</v>
      </c>
      <c r="Y51" s="78">
        <v>133667</v>
      </c>
    </row>
    <row r="52" spans="1:25" s="81" customFormat="1" ht="15">
      <c r="A52" s="60">
        <v>90611</v>
      </c>
      <c r="B52" s="228">
        <v>90611</v>
      </c>
      <c r="C52" s="61" t="s">
        <v>56</v>
      </c>
      <c r="D52" s="77">
        <v>1.2809E-4</v>
      </c>
      <c r="E52" s="77">
        <v>1.338E-4</v>
      </c>
      <c r="F52" s="78">
        <v>848351</v>
      </c>
      <c r="G52" s="78"/>
      <c r="H52" s="79">
        <v>94531</v>
      </c>
      <c r="I52" s="79">
        <v>227056</v>
      </c>
      <c r="J52" s="79">
        <v>36050</v>
      </c>
      <c r="K52" s="78">
        <v>0</v>
      </c>
      <c r="L52" s="78">
        <v>357637</v>
      </c>
      <c r="M52" s="78"/>
      <c r="N52" s="79">
        <v>2035</v>
      </c>
      <c r="O52" s="79">
        <v>0</v>
      </c>
      <c r="P52" s="79">
        <v>0</v>
      </c>
      <c r="Q52" s="78">
        <v>30897</v>
      </c>
      <c r="R52" s="78">
        <v>32932</v>
      </c>
      <c r="S52" s="78"/>
      <c r="T52" s="79">
        <v>243670</v>
      </c>
      <c r="U52" s="80">
        <v>-18590</v>
      </c>
      <c r="V52" s="80">
        <v>225080</v>
      </c>
      <c r="X52" s="78">
        <v>1469735</v>
      </c>
      <c r="Y52" s="78">
        <v>336770</v>
      </c>
    </row>
    <row r="53" spans="1:25" s="81" customFormat="1" ht="15">
      <c r="A53" s="60">
        <v>90617</v>
      </c>
      <c r="B53" s="228">
        <v>90617</v>
      </c>
      <c r="C53" s="61" t="s">
        <v>57</v>
      </c>
      <c r="D53" s="77">
        <v>3.4860000000000002E-5</v>
      </c>
      <c r="E53" s="77">
        <v>3.15E-5</v>
      </c>
      <c r="F53" s="78">
        <v>230881</v>
      </c>
      <c r="G53" s="78"/>
      <c r="H53" s="79">
        <v>25727</v>
      </c>
      <c r="I53" s="79">
        <v>61794</v>
      </c>
      <c r="J53" s="79">
        <v>9811</v>
      </c>
      <c r="K53" s="78">
        <v>17668</v>
      </c>
      <c r="L53" s="78">
        <v>115000</v>
      </c>
      <c r="M53" s="78"/>
      <c r="N53" s="79">
        <v>554</v>
      </c>
      <c r="O53" s="79">
        <v>0</v>
      </c>
      <c r="P53" s="79">
        <v>0</v>
      </c>
      <c r="Q53" s="78">
        <v>4627</v>
      </c>
      <c r="R53" s="78">
        <v>5181</v>
      </c>
      <c r="S53" s="78"/>
      <c r="T53" s="79">
        <v>66315</v>
      </c>
      <c r="U53" s="80">
        <v>5801</v>
      </c>
      <c r="V53" s="80">
        <v>72116</v>
      </c>
      <c r="X53" s="78">
        <v>399992</v>
      </c>
      <c r="Y53" s="78">
        <v>91653</v>
      </c>
    </row>
    <row r="54" spans="1:25" s="81" customFormat="1" ht="15">
      <c r="A54" s="60">
        <v>90621</v>
      </c>
      <c r="B54" s="228">
        <v>90621</v>
      </c>
      <c r="C54" s="61" t="s">
        <v>58</v>
      </c>
      <c r="D54" s="77">
        <v>7.2420000000000001E-5</v>
      </c>
      <c r="E54" s="77">
        <v>6.7100000000000005E-5</v>
      </c>
      <c r="F54" s="78">
        <v>479644</v>
      </c>
      <c r="G54" s="78"/>
      <c r="H54" s="79">
        <v>53447</v>
      </c>
      <c r="I54" s="79">
        <v>128374</v>
      </c>
      <c r="J54" s="79">
        <v>20382</v>
      </c>
      <c r="K54" s="78">
        <v>31774</v>
      </c>
      <c r="L54" s="78">
        <v>233977</v>
      </c>
      <c r="M54" s="78"/>
      <c r="N54" s="79">
        <v>1151</v>
      </c>
      <c r="O54" s="79">
        <v>0</v>
      </c>
      <c r="P54" s="79">
        <v>0</v>
      </c>
      <c r="Q54" s="78">
        <v>8845</v>
      </c>
      <c r="R54" s="78">
        <v>9996</v>
      </c>
      <c r="S54" s="78"/>
      <c r="T54" s="79">
        <v>137767</v>
      </c>
      <c r="U54" s="80">
        <v>5556</v>
      </c>
      <c r="V54" s="80">
        <v>143323</v>
      </c>
      <c r="X54" s="78">
        <v>830964</v>
      </c>
      <c r="Y54" s="78">
        <v>190404</v>
      </c>
    </row>
    <row r="55" spans="1:25" s="81" customFormat="1" ht="15">
      <c r="A55" s="60">
        <v>90631</v>
      </c>
      <c r="B55" s="228">
        <v>90631</v>
      </c>
      <c r="C55" s="61" t="s">
        <v>59</v>
      </c>
      <c r="D55" s="77">
        <v>4.4141999999999999E-4</v>
      </c>
      <c r="E55" s="77">
        <v>4.5459999999999999E-4</v>
      </c>
      <c r="F55" s="78">
        <v>2923563</v>
      </c>
      <c r="G55" s="78"/>
      <c r="H55" s="79">
        <v>325771</v>
      </c>
      <c r="I55" s="79">
        <v>782473</v>
      </c>
      <c r="J55" s="79">
        <v>124235</v>
      </c>
      <c r="K55" s="78">
        <v>88137</v>
      </c>
      <c r="L55" s="78">
        <v>1320616</v>
      </c>
      <c r="M55" s="78"/>
      <c r="N55" s="79">
        <v>7013</v>
      </c>
      <c r="O55" s="79">
        <v>0</v>
      </c>
      <c r="P55" s="79">
        <v>0</v>
      </c>
      <c r="Q55" s="78">
        <v>24240</v>
      </c>
      <c r="R55" s="78">
        <v>31253</v>
      </c>
      <c r="S55" s="78"/>
      <c r="T55" s="79">
        <v>839729</v>
      </c>
      <c r="U55" s="80">
        <v>46610</v>
      </c>
      <c r="V55" s="80">
        <v>886339</v>
      </c>
      <c r="X55" s="78">
        <v>5064958</v>
      </c>
      <c r="Y55" s="78">
        <v>1160566</v>
      </c>
    </row>
    <row r="56" spans="1:25" s="81" customFormat="1" ht="15">
      <c r="A56" s="60">
        <v>90641</v>
      </c>
      <c r="B56" s="228">
        <v>90641</v>
      </c>
      <c r="C56" s="61" t="s">
        <v>60</v>
      </c>
      <c r="D56" s="77">
        <v>1.306E-5</v>
      </c>
      <c r="E56" s="77">
        <v>1.4600000000000001E-5</v>
      </c>
      <c r="F56" s="78">
        <v>86498</v>
      </c>
      <c r="G56" s="78"/>
      <c r="H56" s="79">
        <v>9638</v>
      </c>
      <c r="I56" s="79">
        <v>23151</v>
      </c>
      <c r="J56" s="79">
        <v>3676</v>
      </c>
      <c r="K56" s="78">
        <v>4785</v>
      </c>
      <c r="L56" s="78">
        <v>41250</v>
      </c>
      <c r="M56" s="78"/>
      <c r="N56" s="79">
        <v>207</v>
      </c>
      <c r="O56" s="79">
        <v>0</v>
      </c>
      <c r="P56" s="79">
        <v>0</v>
      </c>
      <c r="Q56" s="78">
        <v>4061</v>
      </c>
      <c r="R56" s="78">
        <v>4268</v>
      </c>
      <c r="S56" s="78"/>
      <c r="T56" s="79">
        <v>24844</v>
      </c>
      <c r="U56" s="80">
        <v>907</v>
      </c>
      <c r="V56" s="80">
        <v>25751</v>
      </c>
      <c r="X56" s="78">
        <v>149854</v>
      </c>
      <c r="Y56" s="78">
        <v>34337</v>
      </c>
    </row>
    <row r="57" spans="1:25" s="81" customFormat="1" ht="15">
      <c r="A57" s="60">
        <v>90651</v>
      </c>
      <c r="B57" s="228">
        <v>90651</v>
      </c>
      <c r="C57" s="61" t="s">
        <v>963</v>
      </c>
      <c r="D57" s="77">
        <v>9.7999999999999997E-5</v>
      </c>
      <c r="E57" s="77">
        <v>1.1E-4</v>
      </c>
      <c r="F57" s="78">
        <v>649063</v>
      </c>
      <c r="G57" s="78"/>
      <c r="H57" s="79">
        <v>72325</v>
      </c>
      <c r="I57" s="79">
        <v>173718</v>
      </c>
      <c r="J57" s="79">
        <v>27581</v>
      </c>
      <c r="K57" s="78">
        <v>119973</v>
      </c>
      <c r="L57" s="78">
        <v>393597</v>
      </c>
      <c r="M57" s="78"/>
      <c r="N57" s="79">
        <v>1557</v>
      </c>
      <c r="O57" s="79">
        <v>0</v>
      </c>
      <c r="P57" s="79">
        <v>0</v>
      </c>
      <c r="Q57" s="78">
        <v>0</v>
      </c>
      <c r="R57" s="78">
        <v>1557</v>
      </c>
      <c r="S57" s="78"/>
      <c r="T57" s="79">
        <v>186429</v>
      </c>
      <c r="U57" s="80">
        <v>69699</v>
      </c>
      <c r="V57" s="80">
        <v>256128</v>
      </c>
      <c r="X57" s="78">
        <v>1124475</v>
      </c>
      <c r="Y57" s="78">
        <v>257658</v>
      </c>
    </row>
    <row r="58" spans="1:25" s="81" customFormat="1" ht="15">
      <c r="A58" s="60">
        <v>90701</v>
      </c>
      <c r="B58" s="228">
        <v>90701</v>
      </c>
      <c r="C58" s="61" t="s">
        <v>939</v>
      </c>
      <c r="D58" s="77">
        <v>2.3350699999999999E-3</v>
      </c>
      <c r="E58" s="77">
        <v>2.4830999999999998E-3</v>
      </c>
      <c r="F58" s="78">
        <v>15465372</v>
      </c>
      <c r="G58" s="78"/>
      <c r="H58" s="79">
        <v>1723300</v>
      </c>
      <c r="I58" s="79">
        <v>4139210</v>
      </c>
      <c r="J58" s="79">
        <v>657189</v>
      </c>
      <c r="K58" s="78">
        <v>4716</v>
      </c>
      <c r="L58" s="78">
        <v>6524415</v>
      </c>
      <c r="M58" s="78"/>
      <c r="N58" s="79">
        <v>37100</v>
      </c>
      <c r="O58" s="79">
        <v>0</v>
      </c>
      <c r="P58" s="79">
        <v>0</v>
      </c>
      <c r="Q58" s="78">
        <v>476163</v>
      </c>
      <c r="R58" s="78">
        <v>513263</v>
      </c>
      <c r="S58" s="78"/>
      <c r="T58" s="79">
        <v>4442085</v>
      </c>
      <c r="U58" s="80">
        <v>-269924</v>
      </c>
      <c r="V58" s="80">
        <v>4172161</v>
      </c>
      <c r="X58" s="78">
        <v>26793149</v>
      </c>
      <c r="Y58" s="78">
        <v>6139284</v>
      </c>
    </row>
    <row r="59" spans="1:25" s="81" customFormat="1" ht="15">
      <c r="A59" s="60">
        <v>90704</v>
      </c>
      <c r="B59" s="228">
        <v>90704</v>
      </c>
      <c r="C59" s="61" t="s">
        <v>63</v>
      </c>
      <c r="D59" s="77">
        <v>6.9099999999999999E-5</v>
      </c>
      <c r="E59" s="77">
        <v>7.36E-5</v>
      </c>
      <c r="F59" s="78">
        <v>457655</v>
      </c>
      <c r="G59" s="78"/>
      <c r="H59" s="79">
        <v>50996</v>
      </c>
      <c r="I59" s="79">
        <v>122489</v>
      </c>
      <c r="J59" s="79">
        <v>19448</v>
      </c>
      <c r="K59" s="78">
        <v>21162</v>
      </c>
      <c r="L59" s="78">
        <v>214095</v>
      </c>
      <c r="M59" s="78"/>
      <c r="N59" s="79">
        <v>1098</v>
      </c>
      <c r="O59" s="79">
        <v>0</v>
      </c>
      <c r="P59" s="79">
        <v>0</v>
      </c>
      <c r="Q59" s="78">
        <v>17427</v>
      </c>
      <c r="R59" s="78">
        <v>18525</v>
      </c>
      <c r="S59" s="78"/>
      <c r="T59" s="79">
        <v>131451</v>
      </c>
      <c r="U59" s="80">
        <v>18947</v>
      </c>
      <c r="V59" s="80">
        <v>150398</v>
      </c>
      <c r="X59" s="78">
        <v>792870</v>
      </c>
      <c r="Y59" s="78">
        <v>181675</v>
      </c>
    </row>
    <row r="60" spans="1:25" s="81" customFormat="1" ht="15">
      <c r="A60" s="60">
        <v>90705</v>
      </c>
      <c r="B60" s="228">
        <v>90705</v>
      </c>
      <c r="C60" s="61" t="s">
        <v>64</v>
      </c>
      <c r="D60" s="77">
        <v>4.0509999999999997E-5</v>
      </c>
      <c r="E60" s="77">
        <v>4.7500000000000003E-5</v>
      </c>
      <c r="F60" s="78">
        <v>268301</v>
      </c>
      <c r="G60" s="78"/>
      <c r="H60" s="79">
        <v>29897</v>
      </c>
      <c r="I60" s="79">
        <v>71809</v>
      </c>
      <c r="J60" s="79">
        <v>11401</v>
      </c>
      <c r="K60" s="78">
        <v>12198</v>
      </c>
      <c r="L60" s="78">
        <v>125305</v>
      </c>
      <c r="M60" s="78"/>
      <c r="N60" s="79">
        <v>644</v>
      </c>
      <c r="O60" s="79">
        <v>0</v>
      </c>
      <c r="P60" s="79">
        <v>0</v>
      </c>
      <c r="Q60" s="78">
        <v>18893</v>
      </c>
      <c r="R60" s="78">
        <v>19537</v>
      </c>
      <c r="S60" s="78"/>
      <c r="T60" s="79">
        <v>77064</v>
      </c>
      <c r="U60" s="80">
        <v>2698</v>
      </c>
      <c r="V60" s="80">
        <v>79762</v>
      </c>
      <c r="X60" s="78">
        <v>464821</v>
      </c>
      <c r="Y60" s="78">
        <v>106507</v>
      </c>
    </row>
    <row r="61" spans="1:25" s="81" customFormat="1" ht="15">
      <c r="A61" s="60">
        <v>90709</v>
      </c>
      <c r="B61" s="228">
        <v>90709</v>
      </c>
      <c r="C61" s="61" t="s">
        <v>65</v>
      </c>
      <c r="D61" s="77">
        <v>1.4032000000000001E-4</v>
      </c>
      <c r="E61" s="77">
        <v>1.236E-4</v>
      </c>
      <c r="F61" s="78">
        <v>929352</v>
      </c>
      <c r="G61" s="78"/>
      <c r="H61" s="79">
        <v>103557</v>
      </c>
      <c r="I61" s="79">
        <v>248735</v>
      </c>
      <c r="J61" s="79">
        <v>39492</v>
      </c>
      <c r="K61" s="78">
        <v>62587</v>
      </c>
      <c r="L61" s="78">
        <v>454371</v>
      </c>
      <c r="M61" s="78"/>
      <c r="N61" s="79">
        <v>2229</v>
      </c>
      <c r="O61" s="79">
        <v>0</v>
      </c>
      <c r="P61" s="79">
        <v>0</v>
      </c>
      <c r="Q61" s="78">
        <v>20459</v>
      </c>
      <c r="R61" s="78">
        <v>22688</v>
      </c>
      <c r="S61" s="78"/>
      <c r="T61" s="79">
        <v>266936</v>
      </c>
      <c r="U61" s="80">
        <v>10943</v>
      </c>
      <c r="V61" s="80">
        <v>277879</v>
      </c>
      <c r="X61" s="78">
        <v>1610065</v>
      </c>
      <c r="Y61" s="78">
        <v>368924</v>
      </c>
    </row>
    <row r="62" spans="1:25" s="81" customFormat="1" ht="15">
      <c r="A62" s="60">
        <v>90711</v>
      </c>
      <c r="B62" s="228">
        <v>90711</v>
      </c>
      <c r="C62" s="61" t="s">
        <v>66</v>
      </c>
      <c r="D62" s="77">
        <v>1.4738799999999999E-3</v>
      </c>
      <c r="E62" s="77">
        <v>1.5536E-3</v>
      </c>
      <c r="F62" s="78">
        <v>9761635</v>
      </c>
      <c r="G62" s="78"/>
      <c r="H62" s="79">
        <v>1087735</v>
      </c>
      <c r="I62" s="79">
        <v>2612641</v>
      </c>
      <c r="J62" s="79">
        <v>414813</v>
      </c>
      <c r="K62" s="78">
        <v>20459</v>
      </c>
      <c r="L62" s="78">
        <v>4135648</v>
      </c>
      <c r="M62" s="78"/>
      <c r="N62" s="79">
        <v>23417</v>
      </c>
      <c r="O62" s="79">
        <v>0</v>
      </c>
      <c r="P62" s="79">
        <v>0</v>
      </c>
      <c r="Q62" s="78">
        <v>207187</v>
      </c>
      <c r="R62" s="78">
        <v>230604</v>
      </c>
      <c r="S62" s="78"/>
      <c r="T62" s="79">
        <v>2803814</v>
      </c>
      <c r="U62" s="80">
        <v>-77766</v>
      </c>
      <c r="V62" s="80">
        <v>2726048</v>
      </c>
      <c r="X62" s="78">
        <v>16911650</v>
      </c>
      <c r="Y62" s="78">
        <v>3875074</v>
      </c>
    </row>
    <row r="63" spans="1:25" s="81" customFormat="1" ht="15">
      <c r="A63" s="60">
        <v>90721</v>
      </c>
      <c r="B63" s="228">
        <v>90721</v>
      </c>
      <c r="C63" s="61" t="s">
        <v>67</v>
      </c>
      <c r="D63" s="77">
        <v>1.4929999999999999E-5</v>
      </c>
      <c r="E63" s="77">
        <v>2.1699999999999999E-5</v>
      </c>
      <c r="F63" s="78">
        <v>98883</v>
      </c>
      <c r="G63" s="78"/>
      <c r="H63" s="79">
        <v>11018</v>
      </c>
      <c r="I63" s="79">
        <v>26465</v>
      </c>
      <c r="J63" s="79">
        <v>4202</v>
      </c>
      <c r="K63" s="78">
        <v>4451</v>
      </c>
      <c r="L63" s="78">
        <v>46136</v>
      </c>
      <c r="M63" s="78"/>
      <c r="N63" s="79">
        <v>237</v>
      </c>
      <c r="O63" s="79">
        <v>0</v>
      </c>
      <c r="P63" s="79">
        <v>0</v>
      </c>
      <c r="Q63" s="78">
        <v>11637</v>
      </c>
      <c r="R63" s="78">
        <v>11874</v>
      </c>
      <c r="S63" s="78"/>
      <c r="T63" s="79">
        <v>28402</v>
      </c>
      <c r="U63" s="80">
        <v>-712</v>
      </c>
      <c r="V63" s="80">
        <v>27690</v>
      </c>
      <c r="X63" s="78">
        <v>171310</v>
      </c>
      <c r="Y63" s="78">
        <v>39253</v>
      </c>
    </row>
    <row r="64" spans="1:25" s="81" customFormat="1" ht="15">
      <c r="A64" s="60">
        <v>90731</v>
      </c>
      <c r="B64" s="228">
        <v>90731</v>
      </c>
      <c r="C64" s="61" t="s">
        <v>68</v>
      </c>
      <c r="D64" s="77">
        <v>1.4236000000000001E-4</v>
      </c>
      <c r="E64" s="77">
        <v>1.6119999999999999E-4</v>
      </c>
      <c r="F64" s="78">
        <v>942863</v>
      </c>
      <c r="G64" s="78"/>
      <c r="H64" s="79">
        <v>105063</v>
      </c>
      <c r="I64" s="79">
        <v>252351</v>
      </c>
      <c r="J64" s="79">
        <v>40066</v>
      </c>
      <c r="K64" s="78">
        <v>30217</v>
      </c>
      <c r="L64" s="78">
        <v>427697</v>
      </c>
      <c r="M64" s="78"/>
      <c r="N64" s="79">
        <v>2262</v>
      </c>
      <c r="O64" s="79">
        <v>0</v>
      </c>
      <c r="P64" s="79">
        <v>0</v>
      </c>
      <c r="Q64" s="78">
        <v>32032</v>
      </c>
      <c r="R64" s="78">
        <v>34294</v>
      </c>
      <c r="S64" s="78"/>
      <c r="T64" s="79">
        <v>270816</v>
      </c>
      <c r="U64" s="80">
        <v>7407</v>
      </c>
      <c r="V64" s="80">
        <v>278223</v>
      </c>
      <c r="X64" s="78">
        <v>1633473</v>
      </c>
      <c r="Y64" s="78">
        <v>374288</v>
      </c>
    </row>
    <row r="65" spans="1:25" s="81" customFormat="1" ht="15">
      <c r="A65" s="60">
        <v>90741</v>
      </c>
      <c r="B65" s="228">
        <v>90741</v>
      </c>
      <c r="C65" s="61" t="s">
        <v>69</v>
      </c>
      <c r="D65" s="77">
        <v>1.0010000000000001E-5</v>
      </c>
      <c r="E65" s="77">
        <v>1.29E-5</v>
      </c>
      <c r="F65" s="78">
        <v>66297</v>
      </c>
      <c r="G65" s="78"/>
      <c r="H65" s="79">
        <v>7387</v>
      </c>
      <c r="I65" s="79">
        <v>17744</v>
      </c>
      <c r="J65" s="79">
        <v>2817</v>
      </c>
      <c r="K65" s="78">
        <v>395</v>
      </c>
      <c r="L65" s="78">
        <v>28343</v>
      </c>
      <c r="M65" s="78"/>
      <c r="N65" s="79">
        <v>159</v>
      </c>
      <c r="O65" s="79">
        <v>0</v>
      </c>
      <c r="P65" s="79">
        <v>0</v>
      </c>
      <c r="Q65" s="78">
        <v>4771</v>
      </c>
      <c r="R65" s="78">
        <v>4930</v>
      </c>
      <c r="S65" s="78"/>
      <c r="T65" s="79">
        <v>19042</v>
      </c>
      <c r="U65" s="80">
        <v>-1665</v>
      </c>
      <c r="V65" s="80">
        <v>17377</v>
      </c>
      <c r="X65" s="78">
        <v>114857</v>
      </c>
      <c r="Y65" s="78">
        <v>26318</v>
      </c>
    </row>
    <row r="66" spans="1:25" s="81" customFormat="1" ht="15">
      <c r="A66" s="60">
        <v>90751</v>
      </c>
      <c r="B66" s="228">
        <v>90751</v>
      </c>
      <c r="C66" s="61" t="s">
        <v>70</v>
      </c>
      <c r="D66" s="77">
        <v>1.4128E-4</v>
      </c>
      <c r="E66" s="77">
        <v>1.292E-4</v>
      </c>
      <c r="F66" s="78">
        <v>935710</v>
      </c>
      <c r="G66" s="78"/>
      <c r="H66" s="79">
        <v>104266</v>
      </c>
      <c r="I66" s="79">
        <v>250437</v>
      </c>
      <c r="J66" s="79">
        <v>39762</v>
      </c>
      <c r="K66" s="78">
        <v>112611</v>
      </c>
      <c r="L66" s="78">
        <v>507076</v>
      </c>
      <c r="M66" s="78"/>
      <c r="N66" s="79">
        <v>2245</v>
      </c>
      <c r="O66" s="79">
        <v>0</v>
      </c>
      <c r="P66" s="79">
        <v>0</v>
      </c>
      <c r="Q66" s="78">
        <v>0</v>
      </c>
      <c r="R66" s="78">
        <v>2245</v>
      </c>
      <c r="S66" s="78"/>
      <c r="T66" s="79">
        <v>268762</v>
      </c>
      <c r="U66" s="80">
        <v>47032</v>
      </c>
      <c r="V66" s="80">
        <v>315794</v>
      </c>
      <c r="X66" s="78">
        <v>1621080</v>
      </c>
      <c r="Y66" s="78">
        <v>371448</v>
      </c>
    </row>
    <row r="67" spans="1:25" s="81" customFormat="1" ht="15">
      <c r="A67" s="60">
        <v>90801</v>
      </c>
      <c r="B67" s="228">
        <v>90801</v>
      </c>
      <c r="C67" s="61" t="s">
        <v>71</v>
      </c>
      <c r="D67" s="77">
        <v>1.1185699999999999E-3</v>
      </c>
      <c r="E67" s="77">
        <v>1.2254E-3</v>
      </c>
      <c r="F67" s="78">
        <v>7408386</v>
      </c>
      <c r="G67" s="78"/>
      <c r="H67" s="79">
        <v>825514</v>
      </c>
      <c r="I67" s="79">
        <v>1982809</v>
      </c>
      <c r="J67" s="79">
        <v>314814</v>
      </c>
      <c r="K67" s="78">
        <v>104684</v>
      </c>
      <c r="L67" s="78">
        <v>3227821</v>
      </c>
      <c r="M67" s="78"/>
      <c r="N67" s="79">
        <v>17772</v>
      </c>
      <c r="O67" s="79">
        <v>0</v>
      </c>
      <c r="P67" s="79">
        <v>0</v>
      </c>
      <c r="Q67" s="78">
        <v>471554</v>
      </c>
      <c r="R67" s="78">
        <v>489326</v>
      </c>
      <c r="S67" s="78"/>
      <c r="T67" s="79">
        <v>2127895</v>
      </c>
      <c r="U67" s="80">
        <v>-220275</v>
      </c>
      <c r="V67" s="80">
        <v>1907620</v>
      </c>
      <c r="X67" s="78">
        <v>12834738</v>
      </c>
      <c r="Y67" s="78">
        <v>2940905</v>
      </c>
    </row>
    <row r="68" spans="1:25" s="81" customFormat="1" ht="15">
      <c r="A68" s="60">
        <v>90804</v>
      </c>
      <c r="B68" s="228">
        <v>90804</v>
      </c>
      <c r="C68" s="61" t="s">
        <v>72</v>
      </c>
      <c r="D68" s="77">
        <v>8.1799999999999996E-6</v>
      </c>
      <c r="E68" s="77">
        <v>4.4000000000000002E-6</v>
      </c>
      <c r="F68" s="78">
        <v>54177</v>
      </c>
      <c r="G68" s="78"/>
      <c r="H68" s="79">
        <v>6037</v>
      </c>
      <c r="I68" s="79">
        <v>14500</v>
      </c>
      <c r="J68" s="79">
        <v>2302</v>
      </c>
      <c r="K68" s="78">
        <v>9644</v>
      </c>
      <c r="L68" s="78">
        <v>32483</v>
      </c>
      <c r="M68" s="78"/>
      <c r="N68" s="79">
        <v>130</v>
      </c>
      <c r="O68" s="79">
        <v>0</v>
      </c>
      <c r="P68" s="79">
        <v>0</v>
      </c>
      <c r="Q68" s="78">
        <v>682</v>
      </c>
      <c r="R68" s="78">
        <v>812</v>
      </c>
      <c r="S68" s="78"/>
      <c r="T68" s="79">
        <v>15561</v>
      </c>
      <c r="U68" s="80">
        <v>2815</v>
      </c>
      <c r="V68" s="80">
        <v>18376</v>
      </c>
      <c r="X68" s="78">
        <v>93859</v>
      </c>
      <c r="Y68" s="78">
        <v>21507</v>
      </c>
    </row>
    <row r="69" spans="1:25" s="81" customFormat="1" ht="15">
      <c r="A69" s="60">
        <v>90805</v>
      </c>
      <c r="B69" s="228">
        <v>90805</v>
      </c>
      <c r="C69" s="61" t="s">
        <v>73</v>
      </c>
      <c r="D69" s="77">
        <v>5.7250000000000002E-5</v>
      </c>
      <c r="E69" s="77">
        <v>5.9799999999999997E-5</v>
      </c>
      <c r="F69" s="78">
        <v>379172</v>
      </c>
      <c r="G69" s="78"/>
      <c r="H69" s="79">
        <v>42251</v>
      </c>
      <c r="I69" s="79">
        <v>101483</v>
      </c>
      <c r="J69" s="79">
        <v>16113</v>
      </c>
      <c r="K69" s="78">
        <v>13082</v>
      </c>
      <c r="L69" s="78">
        <v>172929</v>
      </c>
      <c r="M69" s="78"/>
      <c r="N69" s="79">
        <v>910</v>
      </c>
      <c r="O69" s="79">
        <v>0</v>
      </c>
      <c r="P69" s="79">
        <v>0</v>
      </c>
      <c r="Q69" s="78">
        <v>1137</v>
      </c>
      <c r="R69" s="78">
        <v>2047</v>
      </c>
      <c r="S69" s="78"/>
      <c r="T69" s="79">
        <v>108909</v>
      </c>
      <c r="U69" s="80">
        <v>10181</v>
      </c>
      <c r="V69" s="80">
        <v>119090</v>
      </c>
      <c r="X69" s="78">
        <v>656900</v>
      </c>
      <c r="Y69" s="78">
        <v>150520</v>
      </c>
    </row>
    <row r="70" spans="1:25" s="81" customFormat="1" ht="15">
      <c r="A70" s="60">
        <v>90808</v>
      </c>
      <c r="B70" s="228">
        <v>90808</v>
      </c>
      <c r="C70" s="61" t="s">
        <v>74</v>
      </c>
      <c r="D70" s="77">
        <v>8.878E-5</v>
      </c>
      <c r="E70" s="77">
        <v>1.164E-4</v>
      </c>
      <c r="F70" s="78">
        <v>587998</v>
      </c>
      <c r="G70" s="78"/>
      <c r="H70" s="79">
        <v>65520</v>
      </c>
      <c r="I70" s="79">
        <v>157374</v>
      </c>
      <c r="J70" s="79">
        <v>24987</v>
      </c>
      <c r="K70" s="78">
        <v>1586</v>
      </c>
      <c r="L70" s="78">
        <v>249467</v>
      </c>
      <c r="M70" s="78"/>
      <c r="N70" s="79">
        <v>1411</v>
      </c>
      <c r="O70" s="79">
        <v>0</v>
      </c>
      <c r="P70" s="79">
        <v>0</v>
      </c>
      <c r="Q70" s="78">
        <v>62267</v>
      </c>
      <c r="R70" s="78">
        <v>63678</v>
      </c>
      <c r="S70" s="78"/>
      <c r="T70" s="79">
        <v>168889</v>
      </c>
      <c r="U70" s="80">
        <v>-14695</v>
      </c>
      <c r="V70" s="80">
        <v>154194</v>
      </c>
      <c r="X70" s="78">
        <v>1018683</v>
      </c>
      <c r="Y70" s="78">
        <v>233417</v>
      </c>
    </row>
    <row r="71" spans="1:25" s="81" customFormat="1" ht="15">
      <c r="A71" s="60">
        <v>90811</v>
      </c>
      <c r="B71" s="228">
        <v>90811</v>
      </c>
      <c r="C71" s="61" t="s">
        <v>75</v>
      </c>
      <c r="D71" s="77">
        <v>2.6319999999999999E-5</v>
      </c>
      <c r="E71" s="77">
        <v>3.3699999999999999E-5</v>
      </c>
      <c r="F71" s="78">
        <v>174320</v>
      </c>
      <c r="G71" s="78"/>
      <c r="H71" s="79">
        <v>19424</v>
      </c>
      <c r="I71" s="79">
        <v>46656</v>
      </c>
      <c r="J71" s="79">
        <v>7408</v>
      </c>
      <c r="K71" s="78">
        <v>1474</v>
      </c>
      <c r="L71" s="78">
        <v>74962</v>
      </c>
      <c r="M71" s="78"/>
      <c r="N71" s="79">
        <v>418</v>
      </c>
      <c r="O71" s="79">
        <v>0</v>
      </c>
      <c r="P71" s="79">
        <v>0</v>
      </c>
      <c r="Q71" s="78">
        <v>15360</v>
      </c>
      <c r="R71" s="78">
        <v>15778</v>
      </c>
      <c r="S71" s="78"/>
      <c r="T71" s="79">
        <v>50069</v>
      </c>
      <c r="U71" s="80">
        <v>-6912</v>
      </c>
      <c r="V71" s="80">
        <v>43157</v>
      </c>
      <c r="X71" s="78">
        <v>302002</v>
      </c>
      <c r="Y71" s="78">
        <v>69200</v>
      </c>
    </row>
    <row r="72" spans="1:25" s="81" customFormat="1" ht="15">
      <c r="A72" s="60">
        <v>90812</v>
      </c>
      <c r="B72" s="228">
        <v>90812</v>
      </c>
      <c r="C72" s="61" t="s">
        <v>76</v>
      </c>
      <c r="D72" s="77">
        <v>2.1563999999999999E-4</v>
      </c>
      <c r="E72" s="77">
        <v>2.1780000000000001E-4</v>
      </c>
      <c r="F72" s="78">
        <v>1428202</v>
      </c>
      <c r="G72" s="78"/>
      <c r="H72" s="79">
        <v>159144</v>
      </c>
      <c r="I72" s="79">
        <v>382250</v>
      </c>
      <c r="J72" s="79">
        <v>60690</v>
      </c>
      <c r="K72" s="78">
        <v>5469</v>
      </c>
      <c r="L72" s="78">
        <v>607553</v>
      </c>
      <c r="M72" s="78"/>
      <c r="N72" s="79">
        <v>3426</v>
      </c>
      <c r="O72" s="79">
        <v>0</v>
      </c>
      <c r="P72" s="79">
        <v>0</v>
      </c>
      <c r="Q72" s="78">
        <v>25703</v>
      </c>
      <c r="R72" s="78">
        <v>29129</v>
      </c>
      <c r="S72" s="78"/>
      <c r="T72" s="79">
        <v>410220</v>
      </c>
      <c r="U72" s="80">
        <v>-11481</v>
      </c>
      <c r="V72" s="80">
        <v>398739</v>
      </c>
      <c r="X72" s="78">
        <v>2474305</v>
      </c>
      <c r="Y72" s="78">
        <v>566953</v>
      </c>
    </row>
    <row r="73" spans="1:25" s="81" customFormat="1" ht="15">
      <c r="A73" s="60">
        <v>90813</v>
      </c>
      <c r="B73" s="228">
        <v>90813</v>
      </c>
      <c r="C73" s="61" t="s">
        <v>77</v>
      </c>
      <c r="D73" s="77">
        <v>3.2100000000000002E-6</v>
      </c>
      <c r="E73" s="77">
        <v>3.8E-6</v>
      </c>
      <c r="F73" s="78">
        <v>21260</v>
      </c>
      <c r="G73" s="78"/>
      <c r="H73" s="79">
        <v>2369</v>
      </c>
      <c r="I73" s="79">
        <v>5690</v>
      </c>
      <c r="J73" s="79">
        <v>903</v>
      </c>
      <c r="K73" s="78">
        <v>4446</v>
      </c>
      <c r="L73" s="78">
        <v>13408</v>
      </c>
      <c r="M73" s="78"/>
      <c r="N73" s="79">
        <v>51</v>
      </c>
      <c r="O73" s="79">
        <v>0</v>
      </c>
      <c r="P73" s="79">
        <v>0</v>
      </c>
      <c r="Q73" s="78">
        <v>2602</v>
      </c>
      <c r="R73" s="78">
        <v>2653</v>
      </c>
      <c r="S73" s="78"/>
      <c r="T73" s="79">
        <v>6106</v>
      </c>
      <c r="U73" s="80">
        <v>-139</v>
      </c>
      <c r="V73" s="80">
        <v>5967</v>
      </c>
      <c r="X73" s="78">
        <v>36832</v>
      </c>
      <c r="Y73" s="78">
        <v>8440</v>
      </c>
    </row>
    <row r="74" spans="1:25" s="81" customFormat="1" ht="15">
      <c r="A74" s="60">
        <v>90861</v>
      </c>
      <c r="B74" s="228">
        <v>90861</v>
      </c>
      <c r="C74" s="61" t="s">
        <v>78</v>
      </c>
      <c r="D74" s="77">
        <v>6.3300000000000004E-6</v>
      </c>
      <c r="E74" s="77">
        <v>1.1999999999999999E-6</v>
      </c>
      <c r="F74" s="78">
        <v>41924</v>
      </c>
      <c r="G74" s="78"/>
      <c r="H74" s="79">
        <v>4672</v>
      </c>
      <c r="I74" s="79">
        <v>11221</v>
      </c>
      <c r="J74" s="79">
        <v>1782</v>
      </c>
      <c r="K74" s="78">
        <v>18163</v>
      </c>
      <c r="L74" s="78">
        <v>35838</v>
      </c>
      <c r="M74" s="78"/>
      <c r="N74" s="79">
        <v>101</v>
      </c>
      <c r="O74" s="79">
        <v>0</v>
      </c>
      <c r="P74" s="79">
        <v>0</v>
      </c>
      <c r="Q74" s="78">
        <v>2728</v>
      </c>
      <c r="R74" s="78">
        <v>2829</v>
      </c>
      <c r="S74" s="78"/>
      <c r="T74" s="79">
        <v>12042</v>
      </c>
      <c r="U74" s="80">
        <v>5086</v>
      </c>
      <c r="V74" s="80">
        <v>17128</v>
      </c>
      <c r="X74" s="78">
        <v>72632</v>
      </c>
      <c r="Y74" s="78">
        <v>16643</v>
      </c>
    </row>
    <row r="75" spans="1:25" s="81" customFormat="1" ht="15">
      <c r="A75" s="60">
        <v>90901</v>
      </c>
      <c r="B75" s="228">
        <v>90901</v>
      </c>
      <c r="C75" s="61" t="s">
        <v>79</v>
      </c>
      <c r="D75" s="77">
        <v>2.0073399999999998E-3</v>
      </c>
      <c r="E75" s="77">
        <v>2.085E-3</v>
      </c>
      <c r="F75" s="78">
        <v>13294787</v>
      </c>
      <c r="G75" s="78"/>
      <c r="H75" s="79">
        <v>1481433</v>
      </c>
      <c r="I75" s="79">
        <v>3558267</v>
      </c>
      <c r="J75" s="79">
        <v>564952</v>
      </c>
      <c r="K75" s="78">
        <v>22017</v>
      </c>
      <c r="L75" s="78">
        <v>5626669</v>
      </c>
      <c r="M75" s="78"/>
      <c r="N75" s="79">
        <v>31893</v>
      </c>
      <c r="O75" s="79">
        <v>0</v>
      </c>
      <c r="P75" s="79">
        <v>0</v>
      </c>
      <c r="Q75" s="78">
        <v>151292</v>
      </c>
      <c r="R75" s="78">
        <v>183185</v>
      </c>
      <c r="S75" s="78"/>
      <c r="T75" s="79">
        <v>3818633</v>
      </c>
      <c r="U75" s="80">
        <v>-88634</v>
      </c>
      <c r="V75" s="80">
        <v>3729999</v>
      </c>
      <c r="X75" s="78">
        <v>23032697</v>
      </c>
      <c r="Y75" s="78">
        <v>5277628</v>
      </c>
    </row>
    <row r="76" spans="1:25" s="81" customFormat="1" ht="15">
      <c r="A76" s="60">
        <v>90911</v>
      </c>
      <c r="B76" s="228">
        <v>90911</v>
      </c>
      <c r="C76" s="61" t="s">
        <v>80</v>
      </c>
      <c r="D76" s="77">
        <v>2.9734E-4</v>
      </c>
      <c r="E76" s="77">
        <v>3.191E-4</v>
      </c>
      <c r="F76" s="78">
        <v>1969309</v>
      </c>
      <c r="G76" s="78"/>
      <c r="H76" s="79">
        <v>219439</v>
      </c>
      <c r="I76" s="79">
        <v>527073</v>
      </c>
      <c r="J76" s="79">
        <v>83684</v>
      </c>
      <c r="K76" s="78">
        <v>2481</v>
      </c>
      <c r="L76" s="78">
        <v>832677</v>
      </c>
      <c r="M76" s="78"/>
      <c r="N76" s="79">
        <v>4724</v>
      </c>
      <c r="O76" s="79">
        <v>0</v>
      </c>
      <c r="P76" s="79">
        <v>0</v>
      </c>
      <c r="Q76" s="78">
        <v>108405</v>
      </c>
      <c r="R76" s="78">
        <v>113129</v>
      </c>
      <c r="S76" s="78"/>
      <c r="T76" s="79">
        <v>565640</v>
      </c>
      <c r="U76" s="80">
        <v>-68984</v>
      </c>
      <c r="V76" s="80">
        <v>496656</v>
      </c>
      <c r="X76" s="78">
        <v>3411750</v>
      </c>
      <c r="Y76" s="78">
        <v>781756</v>
      </c>
    </row>
    <row r="77" spans="1:25" s="81" customFormat="1" ht="15">
      <c r="A77" s="60">
        <v>90917</v>
      </c>
      <c r="B77" s="228">
        <v>90917</v>
      </c>
      <c r="C77" s="61" t="s">
        <v>81</v>
      </c>
      <c r="D77" s="77">
        <v>9.5100000000000004E-6</v>
      </c>
      <c r="E77" s="77">
        <v>1.01E-5</v>
      </c>
      <c r="F77" s="78">
        <v>62986</v>
      </c>
      <c r="G77" s="78"/>
      <c r="H77" s="79">
        <v>7018</v>
      </c>
      <c r="I77" s="79">
        <v>16858</v>
      </c>
      <c r="J77" s="79">
        <v>2677</v>
      </c>
      <c r="K77" s="78">
        <v>3052</v>
      </c>
      <c r="L77" s="78">
        <v>29605</v>
      </c>
      <c r="M77" s="78"/>
      <c r="N77" s="79">
        <v>151</v>
      </c>
      <c r="O77" s="79">
        <v>0</v>
      </c>
      <c r="P77" s="79">
        <v>0</v>
      </c>
      <c r="Q77" s="78">
        <v>0</v>
      </c>
      <c r="R77" s="78">
        <v>151</v>
      </c>
      <c r="S77" s="78"/>
      <c r="T77" s="79">
        <v>18091</v>
      </c>
      <c r="U77" s="80">
        <v>2211</v>
      </c>
      <c r="V77" s="80">
        <v>20302</v>
      </c>
      <c r="X77" s="78">
        <v>109120</v>
      </c>
      <c r="Y77" s="78">
        <v>25003</v>
      </c>
    </row>
    <row r="78" spans="1:25" s="81" customFormat="1" ht="15">
      <c r="A78" s="60">
        <v>90918</v>
      </c>
      <c r="B78" s="228">
        <v>90918</v>
      </c>
      <c r="C78" s="61" t="s">
        <v>82</v>
      </c>
      <c r="D78" s="77">
        <v>7.9000000000000006E-6</v>
      </c>
      <c r="E78" s="77">
        <v>9.0000000000000002E-6</v>
      </c>
      <c r="F78" s="78">
        <v>52322</v>
      </c>
      <c r="G78" s="78"/>
      <c r="H78" s="79">
        <v>5830</v>
      </c>
      <c r="I78" s="79">
        <v>14004</v>
      </c>
      <c r="J78" s="79">
        <v>2223</v>
      </c>
      <c r="K78" s="78">
        <v>245</v>
      </c>
      <c r="L78" s="78">
        <v>22302</v>
      </c>
      <c r="M78" s="78"/>
      <c r="N78" s="79">
        <v>126</v>
      </c>
      <c r="O78" s="79">
        <v>0</v>
      </c>
      <c r="P78" s="79">
        <v>0</v>
      </c>
      <c r="Q78" s="78">
        <v>2407</v>
      </c>
      <c r="R78" s="78">
        <v>2533</v>
      </c>
      <c r="S78" s="78"/>
      <c r="T78" s="79">
        <v>15028</v>
      </c>
      <c r="U78" s="80">
        <v>-1384</v>
      </c>
      <c r="V78" s="80">
        <v>13644</v>
      </c>
      <c r="X78" s="78">
        <v>90646</v>
      </c>
      <c r="Y78" s="78">
        <v>20770</v>
      </c>
    </row>
    <row r="79" spans="1:25" s="81" customFormat="1" ht="15">
      <c r="A79" s="60">
        <v>90921</v>
      </c>
      <c r="B79" s="228">
        <v>90921</v>
      </c>
      <c r="C79" s="61" t="s">
        <v>83</v>
      </c>
      <c r="D79" s="77">
        <v>1.2017E-4</v>
      </c>
      <c r="E79" s="77">
        <v>1.1909999999999999E-4</v>
      </c>
      <c r="F79" s="78">
        <v>795896</v>
      </c>
      <c r="G79" s="78"/>
      <c r="H79" s="79">
        <v>88686</v>
      </c>
      <c r="I79" s="79">
        <v>213017</v>
      </c>
      <c r="J79" s="79">
        <v>33821</v>
      </c>
      <c r="K79" s="78">
        <v>16603</v>
      </c>
      <c r="L79" s="78">
        <v>352127</v>
      </c>
      <c r="M79" s="78"/>
      <c r="N79" s="79">
        <v>1909</v>
      </c>
      <c r="O79" s="79">
        <v>0</v>
      </c>
      <c r="P79" s="79">
        <v>0</v>
      </c>
      <c r="Q79" s="78">
        <v>785</v>
      </c>
      <c r="R79" s="78">
        <v>2694</v>
      </c>
      <c r="S79" s="78"/>
      <c r="T79" s="79">
        <v>228604</v>
      </c>
      <c r="U79" s="80">
        <v>7716</v>
      </c>
      <c r="V79" s="80">
        <v>236320</v>
      </c>
      <c r="X79" s="78">
        <v>1378859</v>
      </c>
      <c r="Y79" s="78">
        <v>315947</v>
      </c>
    </row>
    <row r="80" spans="1:25" s="81" customFormat="1" ht="15">
      <c r="A80" s="60">
        <v>90931</v>
      </c>
      <c r="B80" s="228">
        <v>90931</v>
      </c>
      <c r="C80" s="61" t="s">
        <v>84</v>
      </c>
      <c r="D80" s="77">
        <v>2.44E-5</v>
      </c>
      <c r="E80" s="77">
        <v>2.4600000000000002E-5</v>
      </c>
      <c r="F80" s="78">
        <v>161603</v>
      </c>
      <c r="G80" s="78"/>
      <c r="H80" s="79">
        <v>18007</v>
      </c>
      <c r="I80" s="79">
        <v>43252</v>
      </c>
      <c r="J80" s="79">
        <v>6867</v>
      </c>
      <c r="K80" s="78">
        <v>3723</v>
      </c>
      <c r="L80" s="78">
        <v>71849</v>
      </c>
      <c r="M80" s="78"/>
      <c r="N80" s="79">
        <v>388</v>
      </c>
      <c r="O80" s="79">
        <v>0</v>
      </c>
      <c r="P80" s="79">
        <v>0</v>
      </c>
      <c r="Q80" s="78">
        <v>8638</v>
      </c>
      <c r="R80" s="78">
        <v>9026</v>
      </c>
      <c r="S80" s="78"/>
      <c r="T80" s="79">
        <v>46417</v>
      </c>
      <c r="U80" s="80">
        <v>-5688</v>
      </c>
      <c r="V80" s="80">
        <v>40729</v>
      </c>
      <c r="X80" s="78">
        <v>279971</v>
      </c>
      <c r="Y80" s="78">
        <v>64152</v>
      </c>
    </row>
    <row r="81" spans="1:25" s="81" customFormat="1" ht="15">
      <c r="A81" s="60">
        <v>90941</v>
      </c>
      <c r="B81" s="228">
        <v>90941</v>
      </c>
      <c r="C81" s="61" t="s">
        <v>85</v>
      </c>
      <c r="D81" s="77">
        <v>7.3930000000000005E-5</v>
      </c>
      <c r="E81" s="77">
        <v>8.1500000000000002E-5</v>
      </c>
      <c r="F81" s="78">
        <v>489645</v>
      </c>
      <c r="G81" s="78"/>
      <c r="H81" s="79">
        <v>54561</v>
      </c>
      <c r="I81" s="79">
        <v>131050</v>
      </c>
      <c r="J81" s="79">
        <v>20807</v>
      </c>
      <c r="K81" s="78">
        <v>11114</v>
      </c>
      <c r="L81" s="78">
        <v>217532</v>
      </c>
      <c r="M81" s="78"/>
      <c r="N81" s="79">
        <v>1175</v>
      </c>
      <c r="O81" s="79">
        <v>0</v>
      </c>
      <c r="P81" s="79">
        <v>0</v>
      </c>
      <c r="Q81" s="78">
        <v>29946</v>
      </c>
      <c r="R81" s="78">
        <v>31121</v>
      </c>
      <c r="S81" s="78"/>
      <c r="T81" s="79">
        <v>140640</v>
      </c>
      <c r="U81" s="80">
        <v>-9277</v>
      </c>
      <c r="V81" s="80">
        <v>131363</v>
      </c>
      <c r="X81" s="78">
        <v>848290</v>
      </c>
      <c r="Y81" s="78">
        <v>194374</v>
      </c>
    </row>
    <row r="82" spans="1:25" s="81" customFormat="1" ht="15">
      <c r="A82" s="60">
        <v>91001</v>
      </c>
      <c r="B82" s="228">
        <v>91001</v>
      </c>
      <c r="C82" s="61" t="s">
        <v>86</v>
      </c>
      <c r="D82" s="77">
        <v>7.4335099999999999E-3</v>
      </c>
      <c r="E82" s="77">
        <v>7.2585000000000002E-3</v>
      </c>
      <c r="F82" s="78">
        <v>49232783</v>
      </c>
      <c r="G82" s="78"/>
      <c r="H82" s="79">
        <v>5485990</v>
      </c>
      <c r="I82" s="79">
        <v>13176848</v>
      </c>
      <c r="J82" s="79">
        <v>2092109</v>
      </c>
      <c r="K82" s="78">
        <v>178157</v>
      </c>
      <c r="L82" s="78">
        <v>20933104</v>
      </c>
      <c r="M82" s="78"/>
      <c r="N82" s="79">
        <v>118104</v>
      </c>
      <c r="O82" s="79">
        <v>0</v>
      </c>
      <c r="P82" s="79">
        <v>0</v>
      </c>
      <c r="Q82" s="78">
        <v>101954</v>
      </c>
      <c r="R82" s="78">
        <v>220058</v>
      </c>
      <c r="S82" s="78"/>
      <c r="T82" s="79">
        <v>14141026</v>
      </c>
      <c r="U82" s="80">
        <v>-49411</v>
      </c>
      <c r="V82" s="80">
        <v>14091615</v>
      </c>
      <c r="X82" s="78">
        <v>85293863</v>
      </c>
      <c r="Y82" s="78">
        <v>19543924</v>
      </c>
    </row>
    <row r="83" spans="1:25" s="81" customFormat="1" ht="15">
      <c r="A83" s="60">
        <v>91002</v>
      </c>
      <c r="B83" s="228">
        <v>91002</v>
      </c>
      <c r="C83" s="61" t="s">
        <v>87</v>
      </c>
      <c r="D83" s="77">
        <v>1.68322E-3</v>
      </c>
      <c r="E83" s="77">
        <v>1.5610000000000001E-3</v>
      </c>
      <c r="F83" s="78">
        <v>11148113</v>
      </c>
      <c r="G83" s="78"/>
      <c r="H83" s="79">
        <v>1242230</v>
      </c>
      <c r="I83" s="79">
        <v>2983723</v>
      </c>
      <c r="J83" s="79">
        <v>473730</v>
      </c>
      <c r="K83" s="78">
        <v>386117</v>
      </c>
      <c r="L83" s="78">
        <v>5085800</v>
      </c>
      <c r="M83" s="78"/>
      <c r="N83" s="79">
        <v>26743</v>
      </c>
      <c r="O83" s="79">
        <v>0</v>
      </c>
      <c r="P83" s="79">
        <v>0</v>
      </c>
      <c r="Q83" s="78">
        <v>144070</v>
      </c>
      <c r="R83" s="78">
        <v>170813</v>
      </c>
      <c r="S83" s="78"/>
      <c r="T83" s="79">
        <v>3202048</v>
      </c>
      <c r="U83" s="80">
        <v>96747</v>
      </c>
      <c r="V83" s="80">
        <v>3298795</v>
      </c>
      <c r="X83" s="78">
        <v>19313667</v>
      </c>
      <c r="Y83" s="78">
        <v>4425463</v>
      </c>
    </row>
    <row r="84" spans="1:25" s="81" customFormat="1" ht="15">
      <c r="A84" s="60">
        <v>91003</v>
      </c>
      <c r="B84" s="228">
        <v>91003</v>
      </c>
      <c r="C84" s="61" t="s">
        <v>88</v>
      </c>
      <c r="D84" s="77">
        <v>5.7295999999999996E-4</v>
      </c>
      <c r="E84" s="77">
        <v>5.8900000000000001E-4</v>
      </c>
      <c r="F84" s="78">
        <v>3794764</v>
      </c>
      <c r="G84" s="78"/>
      <c r="H84" s="79">
        <v>422849</v>
      </c>
      <c r="I84" s="79">
        <v>1015645</v>
      </c>
      <c r="J84" s="79">
        <v>161256</v>
      </c>
      <c r="K84" s="78">
        <v>40338</v>
      </c>
      <c r="L84" s="78">
        <v>1640088</v>
      </c>
      <c r="M84" s="78"/>
      <c r="N84" s="79">
        <v>9103</v>
      </c>
      <c r="O84" s="79">
        <v>0</v>
      </c>
      <c r="P84" s="79">
        <v>0</v>
      </c>
      <c r="Q84" s="78">
        <v>37351</v>
      </c>
      <c r="R84" s="78">
        <v>46454</v>
      </c>
      <c r="S84" s="78"/>
      <c r="T84" s="79">
        <v>1089962</v>
      </c>
      <c r="U84" s="80">
        <v>17573</v>
      </c>
      <c r="V84" s="80">
        <v>1107535</v>
      </c>
      <c r="X84" s="78">
        <v>6574279</v>
      </c>
      <c r="Y84" s="78">
        <v>1506406</v>
      </c>
    </row>
    <row r="85" spans="1:25" s="81" customFormat="1" ht="15">
      <c r="A85" s="60">
        <v>91004</v>
      </c>
      <c r="B85" s="228">
        <v>91004</v>
      </c>
      <c r="C85" s="61" t="s">
        <v>89</v>
      </c>
      <c r="D85" s="77">
        <v>3.9669999999999998E-5</v>
      </c>
      <c r="E85" s="77">
        <v>4.18E-5</v>
      </c>
      <c r="F85" s="78">
        <v>262738</v>
      </c>
      <c r="G85" s="78"/>
      <c r="H85" s="79">
        <v>29277</v>
      </c>
      <c r="I85" s="79">
        <v>70320</v>
      </c>
      <c r="J85" s="79">
        <v>11165</v>
      </c>
      <c r="K85" s="78">
        <v>2388</v>
      </c>
      <c r="L85" s="78">
        <v>113150</v>
      </c>
      <c r="M85" s="78"/>
      <c r="N85" s="79">
        <v>630</v>
      </c>
      <c r="O85" s="79">
        <v>0</v>
      </c>
      <c r="P85" s="79">
        <v>0</v>
      </c>
      <c r="Q85" s="78">
        <v>6113</v>
      </c>
      <c r="R85" s="78">
        <v>6743</v>
      </c>
      <c r="S85" s="78"/>
      <c r="T85" s="79">
        <v>75466</v>
      </c>
      <c r="U85" s="80">
        <v>3</v>
      </c>
      <c r="V85" s="80">
        <v>75469</v>
      </c>
      <c r="X85" s="78">
        <v>455183</v>
      </c>
      <c r="Y85" s="78">
        <v>104299</v>
      </c>
    </row>
    <row r="86" spans="1:25" s="81" customFormat="1" ht="15">
      <c r="A86" s="60">
        <v>91006</v>
      </c>
      <c r="B86" s="228">
        <v>91006</v>
      </c>
      <c r="C86" s="61" t="s">
        <v>90</v>
      </c>
      <c r="D86" s="77">
        <v>1.08574E-3</v>
      </c>
      <c r="E86" s="77">
        <v>1.0460999999999999E-3</v>
      </c>
      <c r="F86" s="78">
        <v>7190950</v>
      </c>
      <c r="G86" s="78"/>
      <c r="H86" s="79">
        <v>801285</v>
      </c>
      <c r="I86" s="79">
        <v>1924613</v>
      </c>
      <c r="J86" s="79">
        <v>305574</v>
      </c>
      <c r="K86" s="78">
        <v>65256</v>
      </c>
      <c r="L86" s="78">
        <v>3096728</v>
      </c>
      <c r="M86" s="78"/>
      <c r="N86" s="79">
        <v>17250</v>
      </c>
      <c r="O86" s="79">
        <v>0</v>
      </c>
      <c r="P86" s="79">
        <v>0</v>
      </c>
      <c r="Q86" s="78">
        <v>19463</v>
      </c>
      <c r="R86" s="78">
        <v>36713</v>
      </c>
      <c r="S86" s="78"/>
      <c r="T86" s="79">
        <v>2065441</v>
      </c>
      <c r="U86" s="80">
        <v>-19420</v>
      </c>
      <c r="V86" s="80">
        <v>2046021</v>
      </c>
      <c r="X86" s="78">
        <v>12458039</v>
      </c>
      <c r="Y86" s="78">
        <v>2854590</v>
      </c>
    </row>
    <row r="87" spans="1:25" s="81" customFormat="1" ht="15">
      <c r="A87" s="60">
        <v>91007</v>
      </c>
      <c r="B87" s="228">
        <v>91007</v>
      </c>
      <c r="C87" s="61" t="s">
        <v>91</v>
      </c>
      <c r="D87" s="77">
        <v>1.0360000000000001E-5</v>
      </c>
      <c r="E87" s="77">
        <v>1.11E-5</v>
      </c>
      <c r="F87" s="78">
        <v>68615</v>
      </c>
      <c r="G87" s="78"/>
      <c r="H87" s="79">
        <v>7646</v>
      </c>
      <c r="I87" s="79">
        <v>18364</v>
      </c>
      <c r="J87" s="79">
        <v>2916</v>
      </c>
      <c r="K87" s="78">
        <v>1106</v>
      </c>
      <c r="L87" s="78">
        <v>30032</v>
      </c>
      <c r="M87" s="78"/>
      <c r="N87" s="79">
        <v>165</v>
      </c>
      <c r="O87" s="79">
        <v>0</v>
      </c>
      <c r="P87" s="79">
        <v>0</v>
      </c>
      <c r="Q87" s="78">
        <v>2730</v>
      </c>
      <c r="R87" s="78">
        <v>2895</v>
      </c>
      <c r="S87" s="78"/>
      <c r="T87" s="79">
        <v>19708</v>
      </c>
      <c r="U87" s="80">
        <v>9</v>
      </c>
      <c r="V87" s="80">
        <v>19717</v>
      </c>
      <c r="X87" s="78">
        <v>118873</v>
      </c>
      <c r="Y87" s="78">
        <v>27238</v>
      </c>
    </row>
    <row r="88" spans="1:25" s="81" customFormat="1" ht="15">
      <c r="A88" s="60">
        <v>91008</v>
      </c>
      <c r="B88" s="228">
        <v>91008</v>
      </c>
      <c r="C88" s="61" t="s">
        <v>92</v>
      </c>
      <c r="D88" s="77">
        <v>1.8299000000000001E-4</v>
      </c>
      <c r="E88" s="77">
        <v>1.6780000000000001E-4</v>
      </c>
      <c r="F88" s="78">
        <v>1211959</v>
      </c>
      <c r="G88" s="78"/>
      <c r="H88" s="79">
        <v>135048</v>
      </c>
      <c r="I88" s="79">
        <v>324373</v>
      </c>
      <c r="J88" s="79">
        <v>51501</v>
      </c>
      <c r="K88" s="78">
        <v>36049</v>
      </c>
      <c r="L88" s="78">
        <v>546971</v>
      </c>
      <c r="M88" s="78"/>
      <c r="N88" s="79">
        <v>2907</v>
      </c>
      <c r="O88" s="79">
        <v>0</v>
      </c>
      <c r="P88" s="79">
        <v>0</v>
      </c>
      <c r="Q88" s="78">
        <v>1777</v>
      </c>
      <c r="R88" s="78">
        <v>4684</v>
      </c>
      <c r="S88" s="78"/>
      <c r="T88" s="79">
        <v>348108</v>
      </c>
      <c r="U88" s="80">
        <v>19762</v>
      </c>
      <c r="V88" s="80">
        <v>367870</v>
      </c>
      <c r="X88" s="78">
        <v>2099671</v>
      </c>
      <c r="Y88" s="78">
        <v>481111</v>
      </c>
    </row>
    <row r="89" spans="1:25" s="81" customFormat="1" ht="15">
      <c r="A89" s="60">
        <v>91009</v>
      </c>
      <c r="B89" s="228">
        <v>91009</v>
      </c>
      <c r="C89" s="61" t="s">
        <v>93</v>
      </c>
      <c r="D89" s="77">
        <v>1.6019999999999999E-5</v>
      </c>
      <c r="E89" s="77">
        <v>1.47E-5</v>
      </c>
      <c r="F89" s="78">
        <v>106102</v>
      </c>
      <c r="G89" s="78"/>
      <c r="H89" s="79">
        <v>11823</v>
      </c>
      <c r="I89" s="79">
        <v>28398</v>
      </c>
      <c r="J89" s="79">
        <v>4509</v>
      </c>
      <c r="K89" s="78">
        <v>17873</v>
      </c>
      <c r="L89" s="78">
        <v>62603</v>
      </c>
      <c r="M89" s="78"/>
      <c r="N89" s="79">
        <v>255</v>
      </c>
      <c r="O89" s="79">
        <v>0</v>
      </c>
      <c r="P89" s="79">
        <v>0</v>
      </c>
      <c r="Q89" s="78">
        <v>0</v>
      </c>
      <c r="R89" s="78">
        <v>255</v>
      </c>
      <c r="S89" s="78"/>
      <c r="T89" s="79">
        <v>30475</v>
      </c>
      <c r="U89" s="80">
        <v>11023</v>
      </c>
      <c r="V89" s="80">
        <v>41498</v>
      </c>
      <c r="X89" s="78">
        <v>183817</v>
      </c>
      <c r="Y89" s="78">
        <v>42119</v>
      </c>
    </row>
    <row r="90" spans="1:25" s="81" customFormat="1" ht="15">
      <c r="A90" s="60">
        <v>91010</v>
      </c>
      <c r="B90" s="228">
        <v>91010</v>
      </c>
      <c r="C90" s="61" t="s">
        <v>94</v>
      </c>
      <c r="D90" s="77">
        <v>4.5930000000000002E-5</v>
      </c>
      <c r="E90" s="77">
        <v>4.9299999999999999E-5</v>
      </c>
      <c r="F90" s="78">
        <v>304198</v>
      </c>
      <c r="G90" s="78"/>
      <c r="H90" s="79">
        <v>33897</v>
      </c>
      <c r="I90" s="79">
        <v>81417</v>
      </c>
      <c r="J90" s="79">
        <v>12927</v>
      </c>
      <c r="K90" s="78">
        <v>12279</v>
      </c>
      <c r="L90" s="78">
        <v>140520</v>
      </c>
      <c r="M90" s="78"/>
      <c r="N90" s="79">
        <v>730</v>
      </c>
      <c r="O90" s="79">
        <v>0</v>
      </c>
      <c r="P90" s="79">
        <v>0</v>
      </c>
      <c r="Q90" s="78">
        <v>0</v>
      </c>
      <c r="R90" s="78">
        <v>730</v>
      </c>
      <c r="S90" s="78"/>
      <c r="T90" s="79">
        <v>87374</v>
      </c>
      <c r="U90" s="80">
        <v>7230</v>
      </c>
      <c r="V90" s="80">
        <v>94604</v>
      </c>
      <c r="X90" s="78">
        <v>527012</v>
      </c>
      <c r="Y90" s="78">
        <v>120758</v>
      </c>
    </row>
    <row r="91" spans="1:25" s="81" customFormat="1" ht="15">
      <c r="A91" s="60">
        <v>91011</v>
      </c>
      <c r="B91" s="228">
        <v>91011</v>
      </c>
      <c r="C91" s="61" t="s">
        <v>95</v>
      </c>
      <c r="D91" s="77">
        <v>4.9138999999999997E-4</v>
      </c>
      <c r="E91" s="77">
        <v>4.261E-4</v>
      </c>
      <c r="F91" s="78">
        <v>3254519</v>
      </c>
      <c r="G91" s="78"/>
      <c r="H91" s="79">
        <v>362650</v>
      </c>
      <c r="I91" s="79">
        <v>871052</v>
      </c>
      <c r="J91" s="79">
        <v>138298</v>
      </c>
      <c r="K91" s="78">
        <v>218065</v>
      </c>
      <c r="L91" s="78">
        <v>1590065</v>
      </c>
      <c r="M91" s="78"/>
      <c r="N91" s="79">
        <v>7807</v>
      </c>
      <c r="O91" s="79">
        <v>0</v>
      </c>
      <c r="P91" s="79">
        <v>0</v>
      </c>
      <c r="Q91" s="78">
        <v>8649</v>
      </c>
      <c r="R91" s="78">
        <v>16456</v>
      </c>
      <c r="S91" s="78"/>
      <c r="T91" s="79">
        <v>934788</v>
      </c>
      <c r="U91" s="80">
        <v>110310</v>
      </c>
      <c r="V91" s="80">
        <v>1045098</v>
      </c>
      <c r="X91" s="78">
        <v>5638326</v>
      </c>
      <c r="Y91" s="78">
        <v>1291945</v>
      </c>
    </row>
    <row r="92" spans="1:25" s="81" customFormat="1" ht="15">
      <c r="A92" s="60">
        <v>91012</v>
      </c>
      <c r="B92" s="228">
        <v>91012</v>
      </c>
      <c r="C92" s="61" t="s">
        <v>96</v>
      </c>
      <c r="D92" s="77">
        <v>1.5359999999999999E-5</v>
      </c>
      <c r="E92" s="77">
        <v>8.6000000000000007E-6</v>
      </c>
      <c r="F92" s="78">
        <v>101731</v>
      </c>
      <c r="G92" s="78"/>
      <c r="H92" s="79">
        <v>11336</v>
      </c>
      <c r="I92" s="79">
        <v>27228</v>
      </c>
      <c r="J92" s="79">
        <v>4323</v>
      </c>
      <c r="K92" s="78">
        <v>26055</v>
      </c>
      <c r="L92" s="78">
        <v>68942</v>
      </c>
      <c r="M92" s="78"/>
      <c r="N92" s="79">
        <v>244</v>
      </c>
      <c r="O92" s="79">
        <v>0</v>
      </c>
      <c r="P92" s="79">
        <v>0</v>
      </c>
      <c r="Q92" s="78">
        <v>6024</v>
      </c>
      <c r="R92" s="78">
        <v>6268</v>
      </c>
      <c r="S92" s="78"/>
      <c r="T92" s="79">
        <v>29220</v>
      </c>
      <c r="U92" s="80">
        <v>7169</v>
      </c>
      <c r="V92" s="80">
        <v>36389</v>
      </c>
      <c r="X92" s="78">
        <v>176244</v>
      </c>
      <c r="Y92" s="78">
        <v>40384</v>
      </c>
    </row>
    <row r="93" spans="1:25" s="81" customFormat="1" ht="15">
      <c r="A93" s="60">
        <v>91013</v>
      </c>
      <c r="B93" s="228">
        <v>91013</v>
      </c>
      <c r="C93" s="61" t="s">
        <v>933</v>
      </c>
      <c r="D93" s="77">
        <v>3.269E-5</v>
      </c>
      <c r="E93" s="77">
        <v>3.4900000000000001E-5</v>
      </c>
      <c r="F93" s="78">
        <v>216509</v>
      </c>
      <c r="G93" s="78"/>
      <c r="H93" s="79">
        <v>24125</v>
      </c>
      <c r="I93" s="79">
        <v>57947</v>
      </c>
      <c r="J93" s="79">
        <v>9200</v>
      </c>
      <c r="K93" s="78">
        <v>23710</v>
      </c>
      <c r="L93" s="78">
        <v>114982</v>
      </c>
      <c r="M93" s="78"/>
      <c r="N93" s="79">
        <v>519</v>
      </c>
      <c r="O93" s="79">
        <v>0</v>
      </c>
      <c r="P93" s="79">
        <v>0</v>
      </c>
      <c r="Q93" s="78">
        <v>1250</v>
      </c>
      <c r="R93" s="78">
        <v>1769</v>
      </c>
      <c r="S93" s="78"/>
      <c r="T93" s="79">
        <v>62187</v>
      </c>
      <c r="U93" s="80">
        <v>18570</v>
      </c>
      <c r="V93" s="80">
        <v>80757</v>
      </c>
      <c r="X93" s="78">
        <v>375093</v>
      </c>
      <c r="Y93" s="78">
        <v>85947</v>
      </c>
    </row>
    <row r="94" spans="1:25" s="81" customFormat="1" ht="15">
      <c r="A94" s="60">
        <v>91014</v>
      </c>
      <c r="B94" s="228">
        <v>91014</v>
      </c>
      <c r="C94" s="61" t="s">
        <v>97</v>
      </c>
      <c r="D94" s="77">
        <v>1.6411E-4</v>
      </c>
      <c r="E94" s="77">
        <v>1.7330000000000001E-4</v>
      </c>
      <c r="F94" s="78">
        <v>1086915</v>
      </c>
      <c r="G94" s="78"/>
      <c r="H94" s="79">
        <v>121114</v>
      </c>
      <c r="I94" s="79">
        <v>290906</v>
      </c>
      <c r="J94" s="79">
        <v>46188</v>
      </c>
      <c r="K94" s="78">
        <v>19186</v>
      </c>
      <c r="L94" s="78">
        <v>477394</v>
      </c>
      <c r="M94" s="78"/>
      <c r="N94" s="79">
        <v>2607</v>
      </c>
      <c r="O94" s="79">
        <v>0</v>
      </c>
      <c r="P94" s="79">
        <v>0</v>
      </c>
      <c r="Q94" s="78">
        <v>7956</v>
      </c>
      <c r="R94" s="78">
        <v>10563</v>
      </c>
      <c r="S94" s="78"/>
      <c r="T94" s="79">
        <v>312192</v>
      </c>
      <c r="U94" s="80">
        <v>5922</v>
      </c>
      <c r="V94" s="80">
        <v>318114</v>
      </c>
      <c r="X94" s="78">
        <v>1883037</v>
      </c>
      <c r="Y94" s="78">
        <v>431472</v>
      </c>
    </row>
    <row r="95" spans="1:25" s="81" customFormat="1" ht="15">
      <c r="A95" s="60">
        <v>91015</v>
      </c>
      <c r="B95" s="228">
        <v>91015</v>
      </c>
      <c r="C95" s="61" t="s">
        <v>940</v>
      </c>
      <c r="D95" s="77">
        <v>2.0820000000000001E-5</v>
      </c>
      <c r="E95" s="77">
        <v>2.3E-5</v>
      </c>
      <c r="F95" s="78">
        <v>137893</v>
      </c>
      <c r="G95" s="78"/>
      <c r="H95" s="79">
        <v>15365</v>
      </c>
      <c r="I95" s="79">
        <v>36906</v>
      </c>
      <c r="J95" s="79">
        <v>5860</v>
      </c>
      <c r="K95" s="78">
        <v>24847</v>
      </c>
      <c r="L95" s="78">
        <v>82978</v>
      </c>
      <c r="M95" s="78"/>
      <c r="N95" s="79">
        <v>331</v>
      </c>
      <c r="O95" s="79">
        <v>0</v>
      </c>
      <c r="P95" s="79">
        <v>0</v>
      </c>
      <c r="Q95" s="78">
        <v>0</v>
      </c>
      <c r="R95" s="78">
        <v>331</v>
      </c>
      <c r="S95" s="78"/>
      <c r="T95" s="79">
        <v>39607</v>
      </c>
      <c r="U95" s="80">
        <v>17903</v>
      </c>
      <c r="V95" s="80">
        <v>57510</v>
      </c>
      <c r="X95" s="78">
        <v>238894</v>
      </c>
      <c r="Y95" s="78">
        <v>54739</v>
      </c>
    </row>
    <row r="96" spans="1:25" s="81" customFormat="1" ht="15">
      <c r="A96" s="60">
        <v>91017</v>
      </c>
      <c r="B96" s="228">
        <v>91017</v>
      </c>
      <c r="C96" s="61" t="s">
        <v>964</v>
      </c>
      <c r="D96" s="77">
        <v>3.5639999999999998E-5</v>
      </c>
      <c r="E96" s="77">
        <v>3.26E-5</v>
      </c>
      <c r="F96" s="78">
        <v>236047</v>
      </c>
      <c r="G96" s="78"/>
      <c r="H96" s="79">
        <v>26303</v>
      </c>
      <c r="I96" s="79">
        <v>63176</v>
      </c>
      <c r="J96" s="79">
        <v>10031</v>
      </c>
      <c r="K96" s="78">
        <v>15577</v>
      </c>
      <c r="L96" s="78">
        <v>115087</v>
      </c>
      <c r="M96" s="78"/>
      <c r="N96" s="79">
        <v>566</v>
      </c>
      <c r="O96" s="79">
        <v>0</v>
      </c>
      <c r="P96" s="79">
        <v>0</v>
      </c>
      <c r="Q96" s="78">
        <v>229</v>
      </c>
      <c r="R96" s="78">
        <v>795</v>
      </c>
      <c r="S96" s="78"/>
      <c r="T96" s="79">
        <v>67799</v>
      </c>
      <c r="U96" s="80">
        <v>8200</v>
      </c>
      <c r="V96" s="80">
        <v>75999</v>
      </c>
      <c r="X96" s="78">
        <v>408942</v>
      </c>
      <c r="Y96" s="78">
        <v>93703</v>
      </c>
    </row>
    <row r="97" spans="1:25" s="81" customFormat="1" ht="15">
      <c r="A97" s="60">
        <v>91020</v>
      </c>
      <c r="B97" s="228">
        <v>91020</v>
      </c>
      <c r="C97" s="61" t="s">
        <v>99</v>
      </c>
      <c r="D97" s="77">
        <v>2.7080000000000002E-5</v>
      </c>
      <c r="E97" s="77">
        <v>2.76E-5</v>
      </c>
      <c r="F97" s="78">
        <v>179353</v>
      </c>
      <c r="G97" s="78"/>
      <c r="H97" s="79">
        <v>19985</v>
      </c>
      <c r="I97" s="79">
        <v>48003</v>
      </c>
      <c r="J97" s="79">
        <v>7621</v>
      </c>
      <c r="K97" s="78">
        <v>6124</v>
      </c>
      <c r="L97" s="78">
        <v>81733</v>
      </c>
      <c r="M97" s="78"/>
      <c r="N97" s="79">
        <v>430</v>
      </c>
      <c r="O97" s="79">
        <v>0</v>
      </c>
      <c r="P97" s="79">
        <v>0</v>
      </c>
      <c r="Q97" s="78">
        <v>160</v>
      </c>
      <c r="R97" s="78">
        <v>590</v>
      </c>
      <c r="S97" s="78"/>
      <c r="T97" s="79">
        <v>51515</v>
      </c>
      <c r="U97" s="80">
        <v>2274</v>
      </c>
      <c r="V97" s="80">
        <v>53789</v>
      </c>
      <c r="X97" s="78">
        <v>310722</v>
      </c>
      <c r="Y97" s="78">
        <v>71198</v>
      </c>
    </row>
    <row r="98" spans="1:25" s="81" customFormat="1" ht="15">
      <c r="A98" s="60">
        <v>91021</v>
      </c>
      <c r="B98" s="228">
        <v>91021</v>
      </c>
      <c r="C98" s="61" t="s">
        <v>100</v>
      </c>
      <c r="D98" s="77">
        <v>9.3137000000000005E-4</v>
      </c>
      <c r="E98" s="77">
        <v>9.0700000000000004E-4</v>
      </c>
      <c r="F98" s="78">
        <v>6168545</v>
      </c>
      <c r="G98" s="78"/>
      <c r="H98" s="79">
        <v>687359</v>
      </c>
      <c r="I98" s="79">
        <v>1650973</v>
      </c>
      <c r="J98" s="79">
        <v>262128</v>
      </c>
      <c r="K98" s="78">
        <v>77337</v>
      </c>
      <c r="L98" s="78">
        <v>2677797</v>
      </c>
      <c r="M98" s="78"/>
      <c r="N98" s="79">
        <v>14798</v>
      </c>
      <c r="O98" s="79">
        <v>0</v>
      </c>
      <c r="P98" s="79">
        <v>0</v>
      </c>
      <c r="Q98" s="78">
        <v>44173</v>
      </c>
      <c r="R98" s="78">
        <v>58971</v>
      </c>
      <c r="S98" s="78"/>
      <c r="T98" s="79">
        <v>1771778</v>
      </c>
      <c r="U98" s="80">
        <v>29028</v>
      </c>
      <c r="V98" s="80">
        <v>1800806</v>
      </c>
      <c r="X98" s="78">
        <v>10686761</v>
      </c>
      <c r="Y98" s="78">
        <v>2448725</v>
      </c>
    </row>
    <row r="99" spans="1:25" s="81" customFormat="1" ht="15">
      <c r="A99" s="60">
        <v>91024</v>
      </c>
      <c r="B99" s="228">
        <v>91024</v>
      </c>
      <c r="C99" s="61" t="s">
        <v>101</v>
      </c>
      <c r="D99" s="77">
        <v>1.0446999999999999E-4</v>
      </c>
      <c r="E99" s="77">
        <v>8.8800000000000004E-5</v>
      </c>
      <c r="F99" s="78">
        <v>691914</v>
      </c>
      <c r="G99" s="78"/>
      <c r="H99" s="79">
        <v>77100</v>
      </c>
      <c r="I99" s="79">
        <v>185186</v>
      </c>
      <c r="J99" s="79">
        <v>29402</v>
      </c>
      <c r="K99" s="78">
        <v>57735</v>
      </c>
      <c r="L99" s="78">
        <v>349423</v>
      </c>
      <c r="M99" s="78"/>
      <c r="N99" s="79">
        <v>1660</v>
      </c>
      <c r="O99" s="79">
        <v>0</v>
      </c>
      <c r="P99" s="79">
        <v>0</v>
      </c>
      <c r="Q99" s="78">
        <v>9321</v>
      </c>
      <c r="R99" s="78">
        <v>10981</v>
      </c>
      <c r="S99" s="78"/>
      <c r="T99" s="79">
        <v>198737</v>
      </c>
      <c r="U99" s="80">
        <v>18342</v>
      </c>
      <c r="V99" s="80">
        <v>217079</v>
      </c>
      <c r="X99" s="78">
        <v>1198714</v>
      </c>
      <c r="Y99" s="78">
        <v>274669</v>
      </c>
    </row>
    <row r="100" spans="1:25" s="81" customFormat="1" ht="15">
      <c r="A100" s="60">
        <v>91026</v>
      </c>
      <c r="B100" s="228">
        <v>91026</v>
      </c>
      <c r="C100" s="61" t="s">
        <v>102</v>
      </c>
      <c r="D100" s="77">
        <v>2.512E-5</v>
      </c>
      <c r="E100" s="77">
        <v>9.9000000000000001E-6</v>
      </c>
      <c r="F100" s="78">
        <v>166372</v>
      </c>
      <c r="G100" s="78"/>
      <c r="H100" s="79">
        <v>18539</v>
      </c>
      <c r="I100" s="79">
        <v>44528</v>
      </c>
      <c r="J100" s="79">
        <v>7070</v>
      </c>
      <c r="K100" s="78">
        <v>67073</v>
      </c>
      <c r="L100" s="78">
        <v>137210</v>
      </c>
      <c r="M100" s="78"/>
      <c r="N100" s="79">
        <v>399</v>
      </c>
      <c r="O100" s="79">
        <v>0</v>
      </c>
      <c r="P100" s="79">
        <v>0</v>
      </c>
      <c r="Q100" s="78">
        <v>24324</v>
      </c>
      <c r="R100" s="78">
        <v>24723</v>
      </c>
      <c r="S100" s="78"/>
      <c r="T100" s="79">
        <v>47787</v>
      </c>
      <c r="U100" s="80">
        <v>21115</v>
      </c>
      <c r="V100" s="80">
        <v>68902</v>
      </c>
      <c r="X100" s="78">
        <v>288233</v>
      </c>
      <c r="Y100" s="78">
        <v>66045</v>
      </c>
    </row>
    <row r="101" spans="1:25" s="81" customFormat="1" ht="15">
      <c r="A101" s="60">
        <v>91027</v>
      </c>
      <c r="B101" s="228">
        <v>91027</v>
      </c>
      <c r="C101" s="61" t="s">
        <v>103</v>
      </c>
      <c r="D101" s="77">
        <v>1.596E-5</v>
      </c>
      <c r="E101" s="77">
        <v>1.4600000000000001E-5</v>
      </c>
      <c r="F101" s="78">
        <v>105704</v>
      </c>
      <c r="G101" s="78"/>
      <c r="H101" s="79">
        <v>11779</v>
      </c>
      <c r="I101" s="79">
        <v>28291</v>
      </c>
      <c r="J101" s="79">
        <v>4492</v>
      </c>
      <c r="K101" s="78">
        <v>22332</v>
      </c>
      <c r="L101" s="78">
        <v>66894</v>
      </c>
      <c r="M101" s="78"/>
      <c r="N101" s="79">
        <v>254</v>
      </c>
      <c r="O101" s="79">
        <v>0</v>
      </c>
      <c r="P101" s="79">
        <v>0</v>
      </c>
      <c r="Q101" s="78">
        <v>5683</v>
      </c>
      <c r="R101" s="78">
        <v>5937</v>
      </c>
      <c r="S101" s="78"/>
      <c r="T101" s="79">
        <v>30361</v>
      </c>
      <c r="U101" s="80">
        <v>11358</v>
      </c>
      <c r="V101" s="80">
        <v>41719</v>
      </c>
      <c r="X101" s="78">
        <v>183129</v>
      </c>
      <c r="Y101" s="78">
        <v>41961</v>
      </c>
    </row>
    <row r="102" spans="1:25" s="81" customFormat="1" ht="15">
      <c r="A102" s="60">
        <v>91032</v>
      </c>
      <c r="B102" s="228">
        <v>91032</v>
      </c>
      <c r="C102" s="61" t="s">
        <v>104</v>
      </c>
      <c r="D102" s="77">
        <v>3.8819999999999998E-5</v>
      </c>
      <c r="E102" s="77">
        <v>3.82E-5</v>
      </c>
      <c r="F102" s="78">
        <v>257108</v>
      </c>
      <c r="G102" s="78"/>
      <c r="H102" s="79">
        <v>28649</v>
      </c>
      <c r="I102" s="79">
        <v>68813</v>
      </c>
      <c r="J102" s="79">
        <v>10926</v>
      </c>
      <c r="K102" s="78">
        <v>29895</v>
      </c>
      <c r="L102" s="78">
        <v>138283</v>
      </c>
      <c r="M102" s="78"/>
      <c r="N102" s="79">
        <v>617</v>
      </c>
      <c r="O102" s="79">
        <v>0</v>
      </c>
      <c r="P102" s="79">
        <v>0</v>
      </c>
      <c r="Q102" s="78">
        <v>0</v>
      </c>
      <c r="R102" s="78">
        <v>617</v>
      </c>
      <c r="S102" s="78"/>
      <c r="T102" s="79">
        <v>73849</v>
      </c>
      <c r="U102" s="80">
        <v>25754</v>
      </c>
      <c r="V102" s="80">
        <v>99603</v>
      </c>
      <c r="X102" s="78">
        <v>445430</v>
      </c>
      <c r="Y102" s="78">
        <v>102064</v>
      </c>
    </row>
    <row r="103" spans="1:25" s="81" customFormat="1" ht="15">
      <c r="A103" s="60">
        <v>91041</v>
      </c>
      <c r="B103" s="228">
        <v>91041</v>
      </c>
      <c r="C103" s="61" t="s">
        <v>105</v>
      </c>
      <c r="D103" s="77">
        <v>4.2266E-4</v>
      </c>
      <c r="E103" s="77">
        <v>4.371E-4</v>
      </c>
      <c r="F103" s="78">
        <v>2799314</v>
      </c>
      <c r="G103" s="78"/>
      <c r="H103" s="79">
        <v>311926</v>
      </c>
      <c r="I103" s="79">
        <v>749219</v>
      </c>
      <c r="J103" s="79">
        <v>118955</v>
      </c>
      <c r="K103" s="78">
        <v>26938</v>
      </c>
      <c r="L103" s="78">
        <v>1207038</v>
      </c>
      <c r="M103" s="78"/>
      <c r="N103" s="79">
        <v>6715</v>
      </c>
      <c r="O103" s="79">
        <v>0</v>
      </c>
      <c r="P103" s="79">
        <v>0</v>
      </c>
      <c r="Q103" s="78">
        <v>78857</v>
      </c>
      <c r="R103" s="78">
        <v>85572</v>
      </c>
      <c r="S103" s="78"/>
      <c r="T103" s="79">
        <v>804041</v>
      </c>
      <c r="U103" s="80">
        <v>-42320</v>
      </c>
      <c r="V103" s="80">
        <v>761721</v>
      </c>
      <c r="X103" s="78">
        <v>4849701</v>
      </c>
      <c r="Y103" s="78">
        <v>1111243</v>
      </c>
    </row>
    <row r="104" spans="1:25" s="81" customFormat="1" ht="15">
      <c r="A104" s="60">
        <v>91042</v>
      </c>
      <c r="B104" s="228">
        <v>91042</v>
      </c>
      <c r="C104" s="61" t="s">
        <v>106</v>
      </c>
      <c r="D104" s="77">
        <v>4.7598999999999997E-4</v>
      </c>
      <c r="E104" s="77">
        <v>4.4799999999999999E-4</v>
      </c>
      <c r="F104" s="78">
        <v>3152523</v>
      </c>
      <c r="G104" s="78"/>
      <c r="H104" s="79">
        <v>351284</v>
      </c>
      <c r="I104" s="79">
        <v>843753</v>
      </c>
      <c r="J104" s="79">
        <v>133964</v>
      </c>
      <c r="K104" s="78">
        <v>210574</v>
      </c>
      <c r="L104" s="78">
        <v>1539575</v>
      </c>
      <c r="M104" s="78"/>
      <c r="N104" s="79">
        <v>7563</v>
      </c>
      <c r="O104" s="79">
        <v>0</v>
      </c>
      <c r="P104" s="79">
        <v>0</v>
      </c>
      <c r="Q104" s="78">
        <v>24520</v>
      </c>
      <c r="R104" s="78">
        <v>32083</v>
      </c>
      <c r="S104" s="78"/>
      <c r="T104" s="79">
        <v>905492</v>
      </c>
      <c r="U104" s="80">
        <v>93236</v>
      </c>
      <c r="V104" s="80">
        <v>998728</v>
      </c>
      <c r="X104" s="78">
        <v>5461623</v>
      </c>
      <c r="Y104" s="78">
        <v>1251456</v>
      </c>
    </row>
    <row r="105" spans="1:25" s="81" customFormat="1" ht="15">
      <c r="A105" s="60">
        <v>91047</v>
      </c>
      <c r="B105" s="228">
        <v>91047</v>
      </c>
      <c r="C105" s="61" t="s">
        <v>107</v>
      </c>
      <c r="D105" s="77">
        <v>1.182E-5</v>
      </c>
      <c r="E105" s="77">
        <v>1.34E-5</v>
      </c>
      <c r="F105" s="78">
        <v>78285</v>
      </c>
      <c r="G105" s="78"/>
      <c r="H105" s="79">
        <v>8723</v>
      </c>
      <c r="I105" s="79">
        <v>20952</v>
      </c>
      <c r="J105" s="79">
        <v>3327</v>
      </c>
      <c r="K105" s="78">
        <v>5312</v>
      </c>
      <c r="L105" s="78">
        <v>38314</v>
      </c>
      <c r="M105" s="78"/>
      <c r="N105" s="79">
        <v>188</v>
      </c>
      <c r="O105" s="79">
        <v>0</v>
      </c>
      <c r="P105" s="79">
        <v>0</v>
      </c>
      <c r="Q105" s="78">
        <v>145</v>
      </c>
      <c r="R105" s="78">
        <v>333</v>
      </c>
      <c r="S105" s="78"/>
      <c r="T105" s="79">
        <v>22486</v>
      </c>
      <c r="U105" s="80">
        <v>5969</v>
      </c>
      <c r="V105" s="80">
        <v>28455</v>
      </c>
      <c r="X105" s="78">
        <v>135625</v>
      </c>
      <c r="Y105" s="78">
        <v>31077</v>
      </c>
    </row>
    <row r="106" spans="1:25" s="81" customFormat="1" ht="15">
      <c r="A106" s="60">
        <v>91051</v>
      </c>
      <c r="B106" s="228">
        <v>91051</v>
      </c>
      <c r="C106" s="61" t="s">
        <v>108</v>
      </c>
      <c r="D106" s="77">
        <v>4.0030000000000001E-5</v>
      </c>
      <c r="E106" s="77">
        <v>4.0000000000000003E-5</v>
      </c>
      <c r="F106" s="78">
        <v>265122</v>
      </c>
      <c r="G106" s="78"/>
      <c r="H106" s="79">
        <v>29542</v>
      </c>
      <c r="I106" s="79">
        <v>70958</v>
      </c>
      <c r="J106" s="79">
        <v>11266</v>
      </c>
      <c r="K106" s="78">
        <v>30416</v>
      </c>
      <c r="L106" s="78">
        <v>142182</v>
      </c>
      <c r="M106" s="78"/>
      <c r="N106" s="79">
        <v>636</v>
      </c>
      <c r="O106" s="79">
        <v>0</v>
      </c>
      <c r="P106" s="79">
        <v>0</v>
      </c>
      <c r="Q106" s="78">
        <v>12905</v>
      </c>
      <c r="R106" s="78">
        <v>13541</v>
      </c>
      <c r="S106" s="78"/>
      <c r="T106" s="79">
        <v>76150</v>
      </c>
      <c r="U106" s="80">
        <v>3385</v>
      </c>
      <c r="V106" s="80">
        <v>79535</v>
      </c>
      <c r="X106" s="78">
        <v>459314</v>
      </c>
      <c r="Y106" s="78">
        <v>105245</v>
      </c>
    </row>
    <row r="107" spans="1:25" s="81" customFormat="1" ht="15">
      <c r="A107" s="60">
        <v>91057</v>
      </c>
      <c r="B107" s="228">
        <v>91057</v>
      </c>
      <c r="C107" s="61" t="s">
        <v>109</v>
      </c>
      <c r="D107" s="77">
        <v>9.3600000000000002E-6</v>
      </c>
      <c r="E107" s="77">
        <v>1.0499999999999999E-5</v>
      </c>
      <c r="F107" s="78">
        <v>61992</v>
      </c>
      <c r="G107" s="78"/>
      <c r="H107" s="79">
        <v>6908</v>
      </c>
      <c r="I107" s="79">
        <v>16592</v>
      </c>
      <c r="J107" s="79">
        <v>2634</v>
      </c>
      <c r="K107" s="78">
        <v>9518</v>
      </c>
      <c r="L107" s="78">
        <v>35652</v>
      </c>
      <c r="M107" s="78"/>
      <c r="N107" s="79">
        <v>149</v>
      </c>
      <c r="O107" s="79">
        <v>0</v>
      </c>
      <c r="P107" s="79">
        <v>0</v>
      </c>
      <c r="Q107" s="78">
        <v>682</v>
      </c>
      <c r="R107" s="78">
        <v>831</v>
      </c>
      <c r="S107" s="78"/>
      <c r="T107" s="79">
        <v>17806</v>
      </c>
      <c r="U107" s="80">
        <v>5006</v>
      </c>
      <c r="V107" s="80">
        <v>22812</v>
      </c>
      <c r="X107" s="78">
        <v>107399</v>
      </c>
      <c r="Y107" s="78">
        <v>24609</v>
      </c>
    </row>
    <row r="108" spans="1:25" s="81" customFormat="1" ht="15">
      <c r="A108" s="60">
        <v>91061</v>
      </c>
      <c r="B108" s="228">
        <v>91061</v>
      </c>
      <c r="C108" s="61" t="s">
        <v>110</v>
      </c>
      <c r="D108" s="77">
        <v>3.7699000000000001E-4</v>
      </c>
      <c r="E108" s="77">
        <v>3.7320000000000002E-4</v>
      </c>
      <c r="F108" s="78">
        <v>2496838</v>
      </c>
      <c r="G108" s="78"/>
      <c r="H108" s="79">
        <v>278222</v>
      </c>
      <c r="I108" s="79">
        <v>668263</v>
      </c>
      <c r="J108" s="79">
        <v>106101</v>
      </c>
      <c r="K108" s="78">
        <v>38073</v>
      </c>
      <c r="L108" s="78">
        <v>1090659</v>
      </c>
      <c r="M108" s="78"/>
      <c r="N108" s="79">
        <v>5990</v>
      </c>
      <c r="O108" s="79">
        <v>0</v>
      </c>
      <c r="P108" s="79">
        <v>0</v>
      </c>
      <c r="Q108" s="78">
        <v>4817</v>
      </c>
      <c r="R108" s="78">
        <v>10807</v>
      </c>
      <c r="S108" s="78"/>
      <c r="T108" s="79">
        <v>717161</v>
      </c>
      <c r="U108" s="80">
        <v>6746</v>
      </c>
      <c r="V108" s="80">
        <v>723907</v>
      </c>
      <c r="X108" s="78">
        <v>4325673</v>
      </c>
      <c r="Y108" s="78">
        <v>991169</v>
      </c>
    </row>
    <row r="109" spans="1:25" s="81" customFormat="1" ht="15">
      <c r="A109" s="60">
        <v>91067</v>
      </c>
      <c r="B109" s="228">
        <v>91067</v>
      </c>
      <c r="C109" s="61" t="s">
        <v>111</v>
      </c>
      <c r="D109" s="77">
        <v>1.7050000000000001E-5</v>
      </c>
      <c r="E109" s="77">
        <v>1.5299999999999999E-5</v>
      </c>
      <c r="F109" s="78">
        <v>112924</v>
      </c>
      <c r="G109" s="78"/>
      <c r="H109" s="79">
        <v>12583</v>
      </c>
      <c r="I109" s="79">
        <v>30223</v>
      </c>
      <c r="J109" s="79">
        <v>4799</v>
      </c>
      <c r="K109" s="78">
        <v>9900</v>
      </c>
      <c r="L109" s="78">
        <v>57505</v>
      </c>
      <c r="M109" s="78"/>
      <c r="N109" s="79">
        <v>271</v>
      </c>
      <c r="O109" s="79">
        <v>0</v>
      </c>
      <c r="P109" s="79">
        <v>0</v>
      </c>
      <c r="Q109" s="78">
        <v>568</v>
      </c>
      <c r="R109" s="78">
        <v>839</v>
      </c>
      <c r="S109" s="78"/>
      <c r="T109" s="79">
        <v>32435</v>
      </c>
      <c r="U109" s="80">
        <v>4308</v>
      </c>
      <c r="V109" s="80">
        <v>36743</v>
      </c>
      <c r="X109" s="78">
        <v>195636</v>
      </c>
      <c r="Y109" s="78">
        <v>44827</v>
      </c>
    </row>
    <row r="110" spans="1:25" s="81" customFormat="1" ht="15">
      <c r="A110" s="60">
        <v>91071</v>
      </c>
      <c r="B110" s="228">
        <v>91071</v>
      </c>
      <c r="C110" s="61" t="s">
        <v>112</v>
      </c>
      <c r="D110" s="77">
        <v>2.1371000000000001E-4</v>
      </c>
      <c r="E110" s="77">
        <v>2.5569999999999998E-4</v>
      </c>
      <c r="F110" s="78">
        <v>1415420</v>
      </c>
      <c r="G110" s="78"/>
      <c r="H110" s="79">
        <v>157720</v>
      </c>
      <c r="I110" s="79">
        <v>378828</v>
      </c>
      <c r="J110" s="79">
        <v>60147</v>
      </c>
      <c r="K110" s="78">
        <v>47852</v>
      </c>
      <c r="L110" s="78">
        <v>644547</v>
      </c>
      <c r="M110" s="78"/>
      <c r="N110" s="79">
        <v>3395</v>
      </c>
      <c r="O110" s="79">
        <v>0</v>
      </c>
      <c r="P110" s="79">
        <v>0</v>
      </c>
      <c r="Q110" s="78">
        <v>57874</v>
      </c>
      <c r="R110" s="78">
        <v>61269</v>
      </c>
      <c r="S110" s="78"/>
      <c r="T110" s="79">
        <v>406548</v>
      </c>
      <c r="U110" s="80">
        <v>-5823</v>
      </c>
      <c r="V110" s="80">
        <v>400725</v>
      </c>
      <c r="X110" s="78">
        <v>2452159</v>
      </c>
      <c r="Y110" s="78">
        <v>561879</v>
      </c>
    </row>
    <row r="111" spans="1:25" s="81" customFormat="1" ht="15">
      <c r="A111" s="60">
        <v>91077</v>
      </c>
      <c r="B111" s="228">
        <v>91077</v>
      </c>
      <c r="C111" s="61" t="s">
        <v>113</v>
      </c>
      <c r="D111" s="77">
        <v>1.486E-5</v>
      </c>
      <c r="E111" s="77">
        <v>1.4600000000000001E-5</v>
      </c>
      <c r="F111" s="78">
        <v>98419</v>
      </c>
      <c r="G111" s="78"/>
      <c r="H111" s="79">
        <v>10967</v>
      </c>
      <c r="I111" s="79">
        <v>26341</v>
      </c>
      <c r="J111" s="79">
        <v>4182</v>
      </c>
      <c r="K111" s="78">
        <v>5863</v>
      </c>
      <c r="L111" s="78">
        <v>47353</v>
      </c>
      <c r="M111" s="78"/>
      <c r="N111" s="79">
        <v>236</v>
      </c>
      <c r="O111" s="79">
        <v>0</v>
      </c>
      <c r="P111" s="79">
        <v>0</v>
      </c>
      <c r="Q111" s="78">
        <v>0</v>
      </c>
      <c r="R111" s="78">
        <v>236</v>
      </c>
      <c r="S111" s="78"/>
      <c r="T111" s="79">
        <v>28269</v>
      </c>
      <c r="U111" s="80">
        <v>6473</v>
      </c>
      <c r="V111" s="80">
        <v>34742</v>
      </c>
      <c r="X111" s="78">
        <v>170507</v>
      </c>
      <c r="Y111" s="78">
        <v>39069</v>
      </c>
    </row>
    <row r="112" spans="1:25" s="81" customFormat="1" ht="15">
      <c r="A112" s="60">
        <v>91081</v>
      </c>
      <c r="B112" s="228">
        <v>91081</v>
      </c>
      <c r="C112" s="61" t="s">
        <v>114</v>
      </c>
      <c r="D112" s="77">
        <v>4.5699E-4</v>
      </c>
      <c r="E112" s="77">
        <v>4.7800000000000002E-4</v>
      </c>
      <c r="F112" s="78">
        <v>3026685</v>
      </c>
      <c r="G112" s="78"/>
      <c r="H112" s="79">
        <v>337262</v>
      </c>
      <c r="I112" s="79">
        <v>810073</v>
      </c>
      <c r="J112" s="79">
        <v>128617</v>
      </c>
      <c r="K112" s="78">
        <v>53763</v>
      </c>
      <c r="L112" s="78">
        <v>1329715</v>
      </c>
      <c r="M112" s="78"/>
      <c r="N112" s="79">
        <v>7261</v>
      </c>
      <c r="O112" s="79">
        <v>0</v>
      </c>
      <c r="P112" s="79">
        <v>0</v>
      </c>
      <c r="Q112" s="78">
        <v>95056</v>
      </c>
      <c r="R112" s="78">
        <v>102317</v>
      </c>
      <c r="S112" s="78"/>
      <c r="T112" s="79">
        <v>869348</v>
      </c>
      <c r="U112" s="80">
        <v>-8964</v>
      </c>
      <c r="V112" s="80">
        <v>860384</v>
      </c>
      <c r="X112" s="78">
        <v>5243612</v>
      </c>
      <c r="Y112" s="78">
        <v>1201502</v>
      </c>
    </row>
    <row r="113" spans="1:25" s="81" customFormat="1" ht="15">
      <c r="A113" s="60">
        <v>91091</v>
      </c>
      <c r="B113" s="228">
        <v>91091</v>
      </c>
      <c r="C113" s="61" t="s">
        <v>115</v>
      </c>
      <c r="D113" s="77">
        <v>5.7362999999999999E-4</v>
      </c>
      <c r="E113" s="77">
        <v>5.6459999999999995E-4</v>
      </c>
      <c r="F113" s="78">
        <v>3799201</v>
      </c>
      <c r="G113" s="78"/>
      <c r="H113" s="79">
        <v>423344</v>
      </c>
      <c r="I113" s="79">
        <v>1016833</v>
      </c>
      <c r="J113" s="79">
        <v>161444</v>
      </c>
      <c r="K113" s="78">
        <v>18616</v>
      </c>
      <c r="L113" s="78">
        <v>1620237</v>
      </c>
      <c r="M113" s="78"/>
      <c r="N113" s="79">
        <v>9114</v>
      </c>
      <c r="O113" s="79">
        <v>0</v>
      </c>
      <c r="P113" s="79">
        <v>0</v>
      </c>
      <c r="Q113" s="78">
        <v>29976</v>
      </c>
      <c r="R113" s="78">
        <v>39090</v>
      </c>
      <c r="S113" s="78"/>
      <c r="T113" s="79">
        <v>1091236</v>
      </c>
      <c r="U113" s="80">
        <v>8151</v>
      </c>
      <c r="V113" s="80">
        <v>1099387</v>
      </c>
      <c r="X113" s="78">
        <v>6581967</v>
      </c>
      <c r="Y113" s="78">
        <v>1508168</v>
      </c>
    </row>
    <row r="114" spans="1:25" s="81" customFormat="1" ht="15">
      <c r="A114" s="60">
        <v>91101</v>
      </c>
      <c r="B114" s="228">
        <v>91101</v>
      </c>
      <c r="C114" s="61" t="s">
        <v>116</v>
      </c>
      <c r="D114" s="77">
        <v>1.3618379999999999E-2</v>
      </c>
      <c r="E114" s="77">
        <v>1.35043E-2</v>
      </c>
      <c r="F114" s="78">
        <v>90195716</v>
      </c>
      <c r="G114" s="78"/>
      <c r="H114" s="79">
        <v>10050473</v>
      </c>
      <c r="I114" s="79">
        <v>24140322</v>
      </c>
      <c r="J114" s="79">
        <v>3832798</v>
      </c>
      <c r="K114" s="78">
        <v>283137</v>
      </c>
      <c r="L114" s="78">
        <v>38306730</v>
      </c>
      <c r="M114" s="78"/>
      <c r="N114" s="79">
        <v>216369</v>
      </c>
      <c r="O114" s="79">
        <v>0</v>
      </c>
      <c r="P114" s="79">
        <v>0</v>
      </c>
      <c r="Q114" s="78">
        <v>794798</v>
      </c>
      <c r="R114" s="78">
        <v>1011167</v>
      </c>
      <c r="S114" s="78"/>
      <c r="T114" s="79">
        <v>25906721</v>
      </c>
      <c r="U114" s="80">
        <v>-445441</v>
      </c>
      <c r="V114" s="80">
        <v>25461280</v>
      </c>
      <c r="X114" s="78">
        <v>156260533</v>
      </c>
      <c r="Y114" s="78">
        <v>35804968</v>
      </c>
    </row>
    <row r="115" spans="1:25" s="81" customFormat="1" ht="15">
      <c r="A115" s="60">
        <v>91102</v>
      </c>
      <c r="B115" s="228">
        <v>91102</v>
      </c>
      <c r="C115" s="61" t="s">
        <v>117</v>
      </c>
      <c r="D115" s="77">
        <v>3.9983E-4</v>
      </c>
      <c r="E115" s="77">
        <v>3.5639999999999999E-4</v>
      </c>
      <c r="F115" s="78">
        <v>2648109</v>
      </c>
      <c r="G115" s="78"/>
      <c r="H115" s="79">
        <v>295078</v>
      </c>
      <c r="I115" s="79">
        <v>708750</v>
      </c>
      <c r="J115" s="79">
        <v>112529</v>
      </c>
      <c r="K115" s="78">
        <v>178851</v>
      </c>
      <c r="L115" s="78">
        <v>1295208</v>
      </c>
      <c r="M115" s="78"/>
      <c r="N115" s="79">
        <v>6352</v>
      </c>
      <c r="O115" s="79">
        <v>0</v>
      </c>
      <c r="P115" s="79">
        <v>0</v>
      </c>
      <c r="Q115" s="78">
        <v>222</v>
      </c>
      <c r="R115" s="78">
        <v>6574</v>
      </c>
      <c r="S115" s="78"/>
      <c r="T115" s="79">
        <v>760611</v>
      </c>
      <c r="U115" s="80">
        <v>59857</v>
      </c>
      <c r="V115" s="80">
        <v>820468</v>
      </c>
      <c r="X115" s="78">
        <v>4587745</v>
      </c>
      <c r="Y115" s="78">
        <v>1051219</v>
      </c>
    </row>
    <row r="116" spans="1:25" s="81" customFormat="1" ht="15">
      <c r="A116" s="60">
        <v>91104</v>
      </c>
      <c r="B116" s="228">
        <v>91104</v>
      </c>
      <c r="C116" s="61" t="s">
        <v>118</v>
      </c>
      <c r="D116" s="77">
        <v>2.3989999999999999E-5</v>
      </c>
      <c r="E116" s="77">
        <v>2.62E-5</v>
      </c>
      <c r="F116" s="78">
        <v>158888</v>
      </c>
      <c r="G116" s="78"/>
      <c r="H116" s="79">
        <v>17705</v>
      </c>
      <c r="I116" s="79">
        <v>42525</v>
      </c>
      <c r="J116" s="79">
        <v>6752</v>
      </c>
      <c r="K116" s="78">
        <v>12030</v>
      </c>
      <c r="L116" s="78">
        <v>79012</v>
      </c>
      <c r="M116" s="78"/>
      <c r="N116" s="79">
        <v>381</v>
      </c>
      <c r="O116" s="79">
        <v>0</v>
      </c>
      <c r="P116" s="79">
        <v>0</v>
      </c>
      <c r="Q116" s="78">
        <v>3248</v>
      </c>
      <c r="R116" s="78">
        <v>3629</v>
      </c>
      <c r="S116" s="78"/>
      <c r="T116" s="79">
        <v>45637</v>
      </c>
      <c r="U116" s="80">
        <v>9793</v>
      </c>
      <c r="V116" s="80">
        <v>55430</v>
      </c>
      <c r="X116" s="78">
        <v>275267</v>
      </c>
      <c r="Y116" s="78">
        <v>63074</v>
      </c>
    </row>
    <row r="117" spans="1:25" s="81" customFormat="1" ht="15">
      <c r="A117" s="60">
        <v>91107</v>
      </c>
      <c r="B117" s="228">
        <v>91107</v>
      </c>
      <c r="C117" s="61" t="s">
        <v>965</v>
      </c>
      <c r="D117" s="77">
        <v>4.5939999999999997E-5</v>
      </c>
      <c r="E117" s="77">
        <v>4.9100000000000001E-5</v>
      </c>
      <c r="F117" s="78">
        <v>304265</v>
      </c>
      <c r="G117" s="78"/>
      <c r="H117" s="79">
        <v>33904</v>
      </c>
      <c r="I117" s="79">
        <v>81435</v>
      </c>
      <c r="J117" s="79">
        <v>12929</v>
      </c>
      <c r="K117" s="78">
        <v>24399</v>
      </c>
      <c r="L117" s="78">
        <v>152667</v>
      </c>
      <c r="M117" s="78"/>
      <c r="N117" s="79">
        <v>730</v>
      </c>
      <c r="O117" s="79">
        <v>0</v>
      </c>
      <c r="P117" s="79">
        <v>0</v>
      </c>
      <c r="Q117" s="78">
        <v>0</v>
      </c>
      <c r="R117" s="78">
        <v>730</v>
      </c>
      <c r="S117" s="78"/>
      <c r="T117" s="79">
        <v>87393</v>
      </c>
      <c r="U117" s="80">
        <v>12658</v>
      </c>
      <c r="V117" s="80">
        <v>100051</v>
      </c>
      <c r="X117" s="78">
        <v>527126</v>
      </c>
      <c r="Y117" s="78">
        <v>120784</v>
      </c>
    </row>
    <row r="118" spans="1:25" s="81" customFormat="1" ht="15">
      <c r="A118" s="60">
        <v>91108</v>
      </c>
      <c r="B118" s="228">
        <v>91108</v>
      </c>
      <c r="C118" s="61" t="s">
        <v>120</v>
      </c>
      <c r="D118" s="77">
        <v>1.1233899999999999E-3</v>
      </c>
      <c r="E118" s="77">
        <v>1.1075E-3</v>
      </c>
      <c r="F118" s="78">
        <v>7440310</v>
      </c>
      <c r="G118" s="78"/>
      <c r="H118" s="79">
        <v>829071</v>
      </c>
      <c r="I118" s="79">
        <v>1991353</v>
      </c>
      <c r="J118" s="79">
        <v>316170</v>
      </c>
      <c r="K118" s="78">
        <v>124180</v>
      </c>
      <c r="L118" s="78">
        <v>3260774</v>
      </c>
      <c r="M118" s="78"/>
      <c r="N118" s="79">
        <v>17848</v>
      </c>
      <c r="O118" s="79">
        <v>0</v>
      </c>
      <c r="P118" s="79">
        <v>0</v>
      </c>
      <c r="Q118" s="78">
        <v>77632</v>
      </c>
      <c r="R118" s="78">
        <v>95480</v>
      </c>
      <c r="S118" s="78"/>
      <c r="T118" s="79">
        <v>2137064</v>
      </c>
      <c r="U118" s="80">
        <v>24419</v>
      </c>
      <c r="V118" s="80">
        <v>2161483</v>
      </c>
      <c r="X118" s="78">
        <v>12890044</v>
      </c>
      <c r="Y118" s="78">
        <v>2953578</v>
      </c>
    </row>
    <row r="119" spans="1:25" s="81" customFormat="1" ht="15">
      <c r="A119" s="60">
        <v>91109</v>
      </c>
      <c r="B119" s="228">
        <v>91109</v>
      </c>
      <c r="C119" s="61" t="s">
        <v>121</v>
      </c>
      <c r="D119" s="77">
        <v>7.4449999999999994E-5</v>
      </c>
      <c r="E119" s="77">
        <v>9.4699999999999998E-5</v>
      </c>
      <c r="F119" s="78">
        <v>493089</v>
      </c>
      <c r="G119" s="78"/>
      <c r="H119" s="79">
        <v>54945</v>
      </c>
      <c r="I119" s="79">
        <v>131972</v>
      </c>
      <c r="J119" s="79">
        <v>20953</v>
      </c>
      <c r="K119" s="78">
        <v>962</v>
      </c>
      <c r="L119" s="78">
        <v>208832</v>
      </c>
      <c r="M119" s="78"/>
      <c r="N119" s="79">
        <v>1183</v>
      </c>
      <c r="O119" s="79">
        <v>0</v>
      </c>
      <c r="P119" s="79">
        <v>0</v>
      </c>
      <c r="Q119" s="78">
        <v>54444</v>
      </c>
      <c r="R119" s="78">
        <v>55627</v>
      </c>
      <c r="S119" s="78"/>
      <c r="T119" s="79">
        <v>141629</v>
      </c>
      <c r="U119" s="80">
        <v>-18603</v>
      </c>
      <c r="V119" s="80">
        <v>123026</v>
      </c>
      <c r="X119" s="78">
        <v>854257</v>
      </c>
      <c r="Y119" s="78">
        <v>195741</v>
      </c>
    </row>
    <row r="120" spans="1:25" s="81" customFormat="1" ht="15">
      <c r="A120" s="60">
        <v>91111</v>
      </c>
      <c r="B120" s="228">
        <v>91111</v>
      </c>
      <c r="C120" s="61" t="s">
        <v>122</v>
      </c>
      <c r="D120" s="77">
        <v>2.2623000000000001E-4</v>
      </c>
      <c r="E120" s="77">
        <v>1.962E-4</v>
      </c>
      <c r="F120" s="78">
        <v>1498341</v>
      </c>
      <c r="G120" s="78"/>
      <c r="H120" s="79">
        <v>166960</v>
      </c>
      <c r="I120" s="79">
        <v>401022</v>
      </c>
      <c r="J120" s="79">
        <v>63671</v>
      </c>
      <c r="K120" s="78">
        <v>56967</v>
      </c>
      <c r="L120" s="78">
        <v>688620</v>
      </c>
      <c r="M120" s="78"/>
      <c r="N120" s="79">
        <v>3594</v>
      </c>
      <c r="O120" s="79">
        <v>0</v>
      </c>
      <c r="P120" s="79">
        <v>0</v>
      </c>
      <c r="Q120" s="78">
        <v>14386</v>
      </c>
      <c r="R120" s="78">
        <v>17980</v>
      </c>
      <c r="S120" s="78"/>
      <c r="T120" s="79">
        <v>430365</v>
      </c>
      <c r="U120" s="80">
        <v>17342</v>
      </c>
      <c r="V120" s="80">
        <v>447707</v>
      </c>
      <c r="X120" s="78">
        <v>2595817</v>
      </c>
      <c r="Y120" s="78">
        <v>594796</v>
      </c>
    </row>
    <row r="121" spans="1:25" s="81" customFormat="1" ht="15">
      <c r="A121" s="60">
        <v>91120</v>
      </c>
      <c r="B121" s="228">
        <v>91120</v>
      </c>
      <c r="C121" s="61" t="s">
        <v>123</v>
      </c>
      <c r="D121" s="77">
        <v>3.0760999999999999E-4</v>
      </c>
      <c r="E121" s="77">
        <v>2.5910000000000001E-4</v>
      </c>
      <c r="F121" s="78">
        <v>2037328</v>
      </c>
      <c r="G121" s="78"/>
      <c r="H121" s="79">
        <v>227019</v>
      </c>
      <c r="I121" s="79">
        <v>545278</v>
      </c>
      <c r="J121" s="79">
        <v>86575</v>
      </c>
      <c r="K121" s="78">
        <v>53317</v>
      </c>
      <c r="L121" s="78">
        <v>912189</v>
      </c>
      <c r="M121" s="78"/>
      <c r="N121" s="79">
        <v>4887</v>
      </c>
      <c r="O121" s="79">
        <v>0</v>
      </c>
      <c r="P121" s="79">
        <v>0</v>
      </c>
      <c r="Q121" s="78">
        <v>52920</v>
      </c>
      <c r="R121" s="78">
        <v>57807</v>
      </c>
      <c r="S121" s="78"/>
      <c r="T121" s="79">
        <v>585177</v>
      </c>
      <c r="U121" s="80">
        <v>10992</v>
      </c>
      <c r="V121" s="80">
        <v>596169</v>
      </c>
      <c r="X121" s="78">
        <v>3529590</v>
      </c>
      <c r="Y121" s="78">
        <v>808757</v>
      </c>
    </row>
    <row r="122" spans="1:25" s="81" customFormat="1" ht="15">
      <c r="A122" s="60">
        <v>91121</v>
      </c>
      <c r="B122" s="228">
        <v>91121</v>
      </c>
      <c r="C122" s="61" t="s">
        <v>124</v>
      </c>
      <c r="D122" s="77">
        <v>1.016734E-2</v>
      </c>
      <c r="E122" s="77">
        <v>1.0184199999999999E-2</v>
      </c>
      <c r="F122" s="78">
        <v>67339177</v>
      </c>
      <c r="G122" s="78"/>
      <c r="H122" s="79">
        <v>7503578</v>
      </c>
      <c r="I122" s="79">
        <v>18022912</v>
      </c>
      <c r="J122" s="79">
        <v>2861527</v>
      </c>
      <c r="K122" s="78">
        <v>2728</v>
      </c>
      <c r="L122" s="78">
        <v>28390745</v>
      </c>
      <c r="M122" s="78"/>
      <c r="N122" s="79">
        <v>161539</v>
      </c>
      <c r="O122" s="79">
        <v>0</v>
      </c>
      <c r="P122" s="79">
        <v>0</v>
      </c>
      <c r="Q122" s="78">
        <v>955215</v>
      </c>
      <c r="R122" s="78">
        <v>1116754</v>
      </c>
      <c r="S122" s="78"/>
      <c r="T122" s="79">
        <v>19341687</v>
      </c>
      <c r="U122" s="80">
        <v>-714279</v>
      </c>
      <c r="V122" s="80">
        <v>18627408</v>
      </c>
      <c r="X122" s="78">
        <v>116662479</v>
      </c>
      <c r="Y122" s="78">
        <v>26731614</v>
      </c>
    </row>
    <row r="123" spans="1:25" s="81" customFormat="1" ht="15">
      <c r="A123" s="60">
        <v>91127</v>
      </c>
      <c r="B123" s="228">
        <v>91127</v>
      </c>
      <c r="C123" s="61" t="s">
        <v>125</v>
      </c>
      <c r="D123" s="77">
        <v>3.2932000000000003E-4</v>
      </c>
      <c r="E123" s="77">
        <v>3.2430000000000002E-4</v>
      </c>
      <c r="F123" s="78">
        <v>2181115</v>
      </c>
      <c r="G123" s="78"/>
      <c r="H123" s="79">
        <v>243041</v>
      </c>
      <c r="I123" s="79">
        <v>583762</v>
      </c>
      <c r="J123" s="79">
        <v>92685</v>
      </c>
      <c r="K123" s="78">
        <v>76372</v>
      </c>
      <c r="L123" s="78">
        <v>995860</v>
      </c>
      <c r="M123" s="78"/>
      <c r="N123" s="79">
        <v>5232</v>
      </c>
      <c r="O123" s="79">
        <v>0</v>
      </c>
      <c r="P123" s="79">
        <v>0</v>
      </c>
      <c r="Q123" s="78">
        <v>0</v>
      </c>
      <c r="R123" s="78">
        <v>5232</v>
      </c>
      <c r="S123" s="78"/>
      <c r="T123" s="79">
        <v>626477</v>
      </c>
      <c r="U123" s="80">
        <v>58193</v>
      </c>
      <c r="V123" s="80">
        <v>684670</v>
      </c>
      <c r="X123" s="78">
        <v>3778696</v>
      </c>
      <c r="Y123" s="78">
        <v>865837</v>
      </c>
    </row>
    <row r="124" spans="1:25" s="81" customFormat="1" ht="15">
      <c r="A124" s="60">
        <v>91128</v>
      </c>
      <c r="B124" s="228">
        <v>91128</v>
      </c>
      <c r="C124" s="61" t="s">
        <v>126</v>
      </c>
      <c r="D124" s="77">
        <v>6.1927E-4</v>
      </c>
      <c r="E124" s="77">
        <v>5.109E-4</v>
      </c>
      <c r="F124" s="78">
        <v>4101479</v>
      </c>
      <c r="G124" s="78"/>
      <c r="H124" s="79">
        <v>457026</v>
      </c>
      <c r="I124" s="79">
        <v>1097735</v>
      </c>
      <c r="J124" s="79">
        <v>174289</v>
      </c>
      <c r="K124" s="78">
        <v>285012</v>
      </c>
      <c r="L124" s="78">
        <v>2014062</v>
      </c>
      <c r="M124" s="78"/>
      <c r="N124" s="79">
        <v>9839</v>
      </c>
      <c r="O124" s="79">
        <v>0</v>
      </c>
      <c r="P124" s="79">
        <v>0</v>
      </c>
      <c r="Q124" s="78">
        <v>57741</v>
      </c>
      <c r="R124" s="78">
        <v>67580</v>
      </c>
      <c r="S124" s="78"/>
      <c r="T124" s="79">
        <v>1178059</v>
      </c>
      <c r="U124" s="80">
        <v>101990</v>
      </c>
      <c r="V124" s="80">
        <v>1280049</v>
      </c>
      <c r="X124" s="78">
        <v>7105651</v>
      </c>
      <c r="Y124" s="78">
        <v>1628163</v>
      </c>
    </row>
    <row r="125" spans="1:25" s="81" customFormat="1" ht="15">
      <c r="A125" s="60">
        <v>91138</v>
      </c>
      <c r="B125" s="228">
        <v>91138</v>
      </c>
      <c r="C125" s="61" t="s">
        <v>127</v>
      </c>
      <c r="D125" s="77">
        <v>4.5043999999999998E-4</v>
      </c>
      <c r="E125" s="77">
        <v>4.7259999999999999E-4</v>
      </c>
      <c r="F125" s="78">
        <v>2983303</v>
      </c>
      <c r="G125" s="78"/>
      <c r="H125" s="79">
        <v>332428</v>
      </c>
      <c r="I125" s="79">
        <v>798463</v>
      </c>
      <c r="J125" s="79">
        <v>126773</v>
      </c>
      <c r="K125" s="78">
        <v>33190</v>
      </c>
      <c r="L125" s="78">
        <v>1290854</v>
      </c>
      <c r="M125" s="78"/>
      <c r="N125" s="79">
        <v>7157</v>
      </c>
      <c r="O125" s="79">
        <v>0</v>
      </c>
      <c r="P125" s="79">
        <v>0</v>
      </c>
      <c r="Q125" s="78">
        <v>78542</v>
      </c>
      <c r="R125" s="78">
        <v>85699</v>
      </c>
      <c r="S125" s="78"/>
      <c r="T125" s="79">
        <v>856888</v>
      </c>
      <c r="U125" s="80">
        <v>-43077</v>
      </c>
      <c r="V125" s="80">
        <v>813811</v>
      </c>
      <c r="X125" s="78">
        <v>5168456</v>
      </c>
      <c r="Y125" s="78">
        <v>1184281</v>
      </c>
    </row>
    <row r="126" spans="1:25" s="81" customFormat="1" ht="15">
      <c r="A126" s="60">
        <v>91141</v>
      </c>
      <c r="B126" s="228">
        <v>91141</v>
      </c>
      <c r="C126" s="61" t="s">
        <v>128</v>
      </c>
      <c r="D126" s="77">
        <v>5.9217999999999999E-4</v>
      </c>
      <c r="E126" s="77">
        <v>6.2089999999999997E-4</v>
      </c>
      <c r="F126" s="78">
        <v>3922060</v>
      </c>
      <c r="G126" s="78"/>
      <c r="H126" s="79">
        <v>437034</v>
      </c>
      <c r="I126" s="79">
        <v>1049715</v>
      </c>
      <c r="J126" s="79">
        <v>166665</v>
      </c>
      <c r="K126" s="78">
        <v>20687</v>
      </c>
      <c r="L126" s="78">
        <v>1674101</v>
      </c>
      <c r="M126" s="78"/>
      <c r="N126" s="79">
        <v>9409</v>
      </c>
      <c r="O126" s="79">
        <v>0</v>
      </c>
      <c r="P126" s="79">
        <v>0</v>
      </c>
      <c r="Q126" s="78">
        <v>154581</v>
      </c>
      <c r="R126" s="78">
        <v>163990</v>
      </c>
      <c r="S126" s="78"/>
      <c r="T126" s="79">
        <v>1126525</v>
      </c>
      <c r="U126" s="80">
        <v>-71551</v>
      </c>
      <c r="V126" s="80">
        <v>1054974</v>
      </c>
      <c r="X126" s="78">
        <v>6794814</v>
      </c>
      <c r="Y126" s="78">
        <v>1556939</v>
      </c>
    </row>
    <row r="127" spans="1:25" s="81" customFormat="1" ht="15">
      <c r="A127" s="60">
        <v>91147</v>
      </c>
      <c r="B127" s="228">
        <v>91147</v>
      </c>
      <c r="C127" s="61" t="s">
        <v>129</v>
      </c>
      <c r="D127" s="77">
        <v>3.2910000000000002E-5</v>
      </c>
      <c r="E127" s="77">
        <v>3.29E-5</v>
      </c>
      <c r="F127" s="78">
        <v>217966</v>
      </c>
      <c r="G127" s="78"/>
      <c r="H127" s="79">
        <v>24288</v>
      </c>
      <c r="I127" s="79">
        <v>58337</v>
      </c>
      <c r="J127" s="79">
        <v>9262</v>
      </c>
      <c r="K127" s="78">
        <v>4097</v>
      </c>
      <c r="L127" s="78">
        <v>95984</v>
      </c>
      <c r="M127" s="78"/>
      <c r="N127" s="79">
        <v>523</v>
      </c>
      <c r="O127" s="79">
        <v>0</v>
      </c>
      <c r="P127" s="79">
        <v>0</v>
      </c>
      <c r="Q127" s="78">
        <v>611</v>
      </c>
      <c r="R127" s="78">
        <v>1134</v>
      </c>
      <c r="S127" s="78"/>
      <c r="T127" s="79">
        <v>62606</v>
      </c>
      <c r="U127" s="80">
        <v>4802</v>
      </c>
      <c r="V127" s="80">
        <v>67408</v>
      </c>
      <c r="X127" s="78">
        <v>377617</v>
      </c>
      <c r="Y127" s="78">
        <v>86526</v>
      </c>
    </row>
    <row r="128" spans="1:25" s="81" customFormat="1" ht="15">
      <c r="A128" s="60">
        <v>91151</v>
      </c>
      <c r="B128" s="228">
        <v>91151</v>
      </c>
      <c r="C128" s="61" t="s">
        <v>130</v>
      </c>
      <c r="D128" s="77">
        <v>6.8552999999999995E-4</v>
      </c>
      <c r="E128" s="77">
        <v>6.3900000000000003E-4</v>
      </c>
      <c r="F128" s="78">
        <v>4540325</v>
      </c>
      <c r="G128" s="78"/>
      <c r="H128" s="79">
        <v>505927</v>
      </c>
      <c r="I128" s="79">
        <v>1215190</v>
      </c>
      <c r="J128" s="79">
        <v>192938</v>
      </c>
      <c r="K128" s="78">
        <v>137603</v>
      </c>
      <c r="L128" s="78">
        <v>2051658</v>
      </c>
      <c r="M128" s="78"/>
      <c r="N128" s="79">
        <v>10892</v>
      </c>
      <c r="O128" s="79">
        <v>0</v>
      </c>
      <c r="P128" s="79">
        <v>0</v>
      </c>
      <c r="Q128" s="78">
        <v>56389</v>
      </c>
      <c r="R128" s="78">
        <v>67281</v>
      </c>
      <c r="S128" s="78"/>
      <c r="T128" s="79">
        <v>1304108</v>
      </c>
      <c r="U128" s="80">
        <v>3074</v>
      </c>
      <c r="V128" s="80">
        <v>1307182</v>
      </c>
      <c r="X128" s="78">
        <v>7865934</v>
      </c>
      <c r="Y128" s="78">
        <v>1802371</v>
      </c>
    </row>
    <row r="129" spans="1:25" s="81" customFormat="1" ht="15">
      <c r="A129" s="60">
        <v>91154</v>
      </c>
      <c r="B129" s="228">
        <v>91154</v>
      </c>
      <c r="C129" s="61" t="s">
        <v>131</v>
      </c>
      <c r="D129" s="77">
        <v>2.3200000000000001E-5</v>
      </c>
      <c r="E129" s="77">
        <v>2.44E-5</v>
      </c>
      <c r="F129" s="78">
        <v>153656</v>
      </c>
      <c r="G129" s="78"/>
      <c r="H129" s="79">
        <v>17122</v>
      </c>
      <c r="I129" s="79">
        <v>41125</v>
      </c>
      <c r="J129" s="79">
        <v>6529</v>
      </c>
      <c r="K129" s="78">
        <v>5910</v>
      </c>
      <c r="L129" s="78">
        <v>70686</v>
      </c>
      <c r="M129" s="78"/>
      <c r="N129" s="79">
        <v>369</v>
      </c>
      <c r="O129" s="79">
        <v>0</v>
      </c>
      <c r="P129" s="79">
        <v>0</v>
      </c>
      <c r="Q129" s="78">
        <v>5767</v>
      </c>
      <c r="R129" s="78">
        <v>6136</v>
      </c>
      <c r="S129" s="78"/>
      <c r="T129" s="79">
        <v>44134</v>
      </c>
      <c r="U129" s="80">
        <v>-497</v>
      </c>
      <c r="V129" s="80">
        <v>43637</v>
      </c>
      <c r="X129" s="78">
        <v>266202</v>
      </c>
      <c r="Y129" s="78">
        <v>60997</v>
      </c>
    </row>
    <row r="130" spans="1:25" s="81" customFormat="1" ht="15">
      <c r="A130" s="60">
        <v>91161</v>
      </c>
      <c r="B130" s="228">
        <v>91161</v>
      </c>
      <c r="C130" s="61" t="s">
        <v>132</v>
      </c>
      <c r="D130" s="77">
        <v>7.5030000000000005E-5</v>
      </c>
      <c r="E130" s="77">
        <v>9.5400000000000001E-5</v>
      </c>
      <c r="F130" s="78">
        <v>496930</v>
      </c>
      <c r="G130" s="78"/>
      <c r="H130" s="79">
        <v>55373</v>
      </c>
      <c r="I130" s="79">
        <v>133000</v>
      </c>
      <c r="J130" s="79">
        <v>21117</v>
      </c>
      <c r="K130" s="78">
        <v>425</v>
      </c>
      <c r="L130" s="78">
        <v>209915</v>
      </c>
      <c r="M130" s="78"/>
      <c r="N130" s="79">
        <v>1192</v>
      </c>
      <c r="O130" s="79">
        <v>0</v>
      </c>
      <c r="P130" s="79">
        <v>0</v>
      </c>
      <c r="Q130" s="78">
        <v>53936</v>
      </c>
      <c r="R130" s="78">
        <v>55128</v>
      </c>
      <c r="S130" s="78"/>
      <c r="T130" s="79">
        <v>142732</v>
      </c>
      <c r="U130" s="80">
        <v>-20859</v>
      </c>
      <c r="V130" s="80">
        <v>121873</v>
      </c>
      <c r="X130" s="78">
        <v>860912</v>
      </c>
      <c r="Y130" s="78">
        <v>197266</v>
      </c>
    </row>
    <row r="131" spans="1:25" s="81" customFormat="1" ht="15">
      <c r="A131" s="60">
        <v>91171</v>
      </c>
      <c r="B131" s="228">
        <v>91171</v>
      </c>
      <c r="C131" s="61" t="s">
        <v>133</v>
      </c>
      <c r="D131" s="77">
        <v>2.81E-4</v>
      </c>
      <c r="E131" s="77">
        <v>3.2220000000000003E-4</v>
      </c>
      <c r="F131" s="78">
        <v>1861087</v>
      </c>
      <c r="G131" s="78"/>
      <c r="H131" s="79">
        <v>207380</v>
      </c>
      <c r="I131" s="79">
        <v>498108</v>
      </c>
      <c r="J131" s="79">
        <v>79085</v>
      </c>
      <c r="K131" s="78">
        <v>69107</v>
      </c>
      <c r="L131" s="78">
        <v>853680</v>
      </c>
      <c r="M131" s="78"/>
      <c r="N131" s="79">
        <v>4465</v>
      </c>
      <c r="O131" s="79">
        <v>0</v>
      </c>
      <c r="P131" s="79">
        <v>0</v>
      </c>
      <c r="Q131" s="78">
        <v>145751</v>
      </c>
      <c r="R131" s="78">
        <v>150216</v>
      </c>
      <c r="S131" s="78"/>
      <c r="T131" s="79">
        <v>534556</v>
      </c>
      <c r="U131" s="80">
        <v>-26819</v>
      </c>
      <c r="V131" s="80">
        <v>507737</v>
      </c>
      <c r="X131" s="78">
        <v>3224261</v>
      </c>
      <c r="Y131" s="78">
        <v>738795</v>
      </c>
    </row>
    <row r="132" spans="1:25" s="81" customFormat="1" ht="15">
      <c r="A132" s="60">
        <v>91201</v>
      </c>
      <c r="B132" s="228">
        <v>91201</v>
      </c>
      <c r="C132" s="61" t="s">
        <v>134</v>
      </c>
      <c r="D132" s="77">
        <v>2.38105E-3</v>
      </c>
      <c r="E132" s="77">
        <v>2.5163E-3</v>
      </c>
      <c r="F132" s="78">
        <v>15769901</v>
      </c>
      <c r="G132" s="78"/>
      <c r="H132" s="79">
        <v>1757234</v>
      </c>
      <c r="I132" s="79">
        <v>4220716</v>
      </c>
      <c r="J132" s="79">
        <v>670130</v>
      </c>
      <c r="K132" s="78">
        <v>0</v>
      </c>
      <c r="L132" s="78">
        <v>6648080</v>
      </c>
      <c r="M132" s="78"/>
      <c r="N132" s="79">
        <v>37830</v>
      </c>
      <c r="O132" s="79">
        <v>0</v>
      </c>
      <c r="P132" s="79">
        <v>0</v>
      </c>
      <c r="Q132" s="78">
        <v>362493</v>
      </c>
      <c r="R132" s="78">
        <v>400323</v>
      </c>
      <c r="S132" s="78"/>
      <c r="T132" s="79">
        <v>4529555</v>
      </c>
      <c r="U132" s="80">
        <v>-65710</v>
      </c>
      <c r="V132" s="80">
        <v>4463845</v>
      </c>
      <c r="X132" s="78">
        <v>27320734</v>
      </c>
      <c r="Y132" s="78">
        <v>6260173</v>
      </c>
    </row>
    <row r="133" spans="1:25" s="81" customFormat="1" ht="15">
      <c r="A133" s="60">
        <v>91202</v>
      </c>
      <c r="B133" s="228">
        <v>91202</v>
      </c>
      <c r="C133" s="61" t="s">
        <v>135</v>
      </c>
      <c r="D133" s="77">
        <v>0</v>
      </c>
      <c r="E133" s="77">
        <v>0</v>
      </c>
      <c r="F133" s="78">
        <v>0</v>
      </c>
      <c r="G133" s="78"/>
      <c r="H133" s="79">
        <v>0</v>
      </c>
      <c r="I133" s="79">
        <v>0</v>
      </c>
      <c r="J133" s="79">
        <v>0</v>
      </c>
      <c r="K133" s="78">
        <v>0</v>
      </c>
      <c r="L133" s="78">
        <v>0</v>
      </c>
      <c r="M133" s="78"/>
      <c r="N133" s="79">
        <v>0</v>
      </c>
      <c r="O133" s="79">
        <v>0</v>
      </c>
      <c r="P133" s="79">
        <v>0</v>
      </c>
      <c r="Q133" s="78">
        <v>41595</v>
      </c>
      <c r="R133" s="78">
        <v>41595</v>
      </c>
      <c r="S133" s="78"/>
      <c r="T133" s="79">
        <v>0</v>
      </c>
      <c r="U133" s="80">
        <v>-86913</v>
      </c>
      <c r="V133" s="80">
        <v>-86913</v>
      </c>
      <c r="X133" s="78">
        <v>0</v>
      </c>
      <c r="Y133" s="78">
        <v>0</v>
      </c>
    </row>
    <row r="134" spans="1:25" s="81" customFormat="1" ht="15">
      <c r="A134" s="60">
        <v>91203</v>
      </c>
      <c r="B134" s="228">
        <v>91203</v>
      </c>
      <c r="C134" s="61" t="s">
        <v>136</v>
      </c>
      <c r="D134" s="77">
        <v>2.4640000000000003E-4</v>
      </c>
      <c r="E134" s="77">
        <v>2.5139999999999999E-4</v>
      </c>
      <c r="F134" s="78">
        <v>1631929</v>
      </c>
      <c r="G134" s="78"/>
      <c r="H134" s="79">
        <v>181845</v>
      </c>
      <c r="I134" s="79">
        <v>436776</v>
      </c>
      <c r="J134" s="79">
        <v>69348</v>
      </c>
      <c r="K134" s="78">
        <v>29840</v>
      </c>
      <c r="L134" s="78">
        <v>717809</v>
      </c>
      <c r="M134" s="78"/>
      <c r="N134" s="79">
        <v>3915</v>
      </c>
      <c r="O134" s="79">
        <v>0</v>
      </c>
      <c r="P134" s="79">
        <v>0</v>
      </c>
      <c r="Q134" s="78">
        <v>0</v>
      </c>
      <c r="R134" s="78">
        <v>3915</v>
      </c>
      <c r="S134" s="78"/>
      <c r="T134" s="79">
        <v>468735</v>
      </c>
      <c r="U134" s="80">
        <v>31757</v>
      </c>
      <c r="V134" s="80">
        <v>500492</v>
      </c>
      <c r="X134" s="78">
        <v>2827252</v>
      </c>
      <c r="Y134" s="78">
        <v>647826</v>
      </c>
    </row>
    <row r="135" spans="1:25" s="81" customFormat="1" ht="15">
      <c r="A135" s="60">
        <v>91206</v>
      </c>
      <c r="B135" s="228">
        <v>91206</v>
      </c>
      <c r="C135" s="61" t="s">
        <v>137</v>
      </c>
      <c r="D135" s="77">
        <v>1.0200400000000001E-3</v>
      </c>
      <c r="E135" s="77">
        <v>1.0426999999999999E-3</v>
      </c>
      <c r="F135" s="78">
        <v>6755814</v>
      </c>
      <c r="G135" s="78"/>
      <c r="H135" s="79">
        <v>752798</v>
      </c>
      <c r="I135" s="79">
        <v>1808151</v>
      </c>
      <c r="J135" s="79">
        <v>287083</v>
      </c>
      <c r="K135" s="78">
        <v>91685</v>
      </c>
      <c r="L135" s="78">
        <v>2939717</v>
      </c>
      <c r="M135" s="78"/>
      <c r="N135" s="79">
        <v>16206</v>
      </c>
      <c r="O135" s="79">
        <v>0</v>
      </c>
      <c r="P135" s="79">
        <v>0</v>
      </c>
      <c r="Q135" s="78">
        <v>131374</v>
      </c>
      <c r="R135" s="78">
        <v>147580</v>
      </c>
      <c r="S135" s="78"/>
      <c r="T135" s="79">
        <v>1940458</v>
      </c>
      <c r="U135" s="80">
        <v>1360</v>
      </c>
      <c r="V135" s="80">
        <v>1941818</v>
      </c>
      <c r="X135" s="78">
        <v>11704182</v>
      </c>
      <c r="Y135" s="78">
        <v>2681853</v>
      </c>
    </row>
    <row r="136" spans="1:25" s="81" customFormat="1" ht="15">
      <c r="A136" s="60">
        <v>91208</v>
      </c>
      <c r="B136" s="228">
        <v>91208</v>
      </c>
      <c r="C136" s="61" t="s">
        <v>138</v>
      </c>
      <c r="D136" s="77">
        <v>2.1840000000000001E-5</v>
      </c>
      <c r="E136" s="77">
        <v>2.3900000000000002E-5</v>
      </c>
      <c r="F136" s="78">
        <v>144648</v>
      </c>
      <c r="G136" s="78"/>
      <c r="H136" s="79">
        <v>16118</v>
      </c>
      <c r="I136" s="79">
        <v>38714</v>
      </c>
      <c r="J136" s="79">
        <v>6147</v>
      </c>
      <c r="K136" s="78">
        <v>9342</v>
      </c>
      <c r="L136" s="78">
        <v>70321</v>
      </c>
      <c r="M136" s="78"/>
      <c r="N136" s="79">
        <v>347</v>
      </c>
      <c r="O136" s="79">
        <v>0</v>
      </c>
      <c r="P136" s="79">
        <v>0</v>
      </c>
      <c r="Q136" s="78">
        <v>2459</v>
      </c>
      <c r="R136" s="78">
        <v>2806</v>
      </c>
      <c r="S136" s="78"/>
      <c r="T136" s="79">
        <v>41547</v>
      </c>
      <c r="U136" s="80">
        <v>4253</v>
      </c>
      <c r="V136" s="80">
        <v>45800</v>
      </c>
      <c r="X136" s="78">
        <v>250597</v>
      </c>
      <c r="Y136" s="78">
        <v>57421</v>
      </c>
    </row>
    <row r="137" spans="1:25" s="81" customFormat="1" ht="15">
      <c r="A137" s="60">
        <v>91211</v>
      </c>
      <c r="B137" s="228">
        <v>91211</v>
      </c>
      <c r="C137" s="61" t="s">
        <v>139</v>
      </c>
      <c r="D137" s="77">
        <v>4.2053000000000001E-4</v>
      </c>
      <c r="E137" s="77">
        <v>4.2319999999999999E-4</v>
      </c>
      <c r="F137" s="78">
        <v>2785207</v>
      </c>
      <c r="G137" s="78"/>
      <c r="H137" s="79">
        <v>310355</v>
      </c>
      <c r="I137" s="79">
        <v>745443</v>
      </c>
      <c r="J137" s="79">
        <v>118355</v>
      </c>
      <c r="K137" s="78">
        <v>796</v>
      </c>
      <c r="L137" s="78">
        <v>1174949</v>
      </c>
      <c r="M137" s="78"/>
      <c r="N137" s="79">
        <v>6681</v>
      </c>
      <c r="O137" s="79">
        <v>0</v>
      </c>
      <c r="P137" s="79">
        <v>0</v>
      </c>
      <c r="Q137" s="78">
        <v>57472</v>
      </c>
      <c r="R137" s="78">
        <v>64153</v>
      </c>
      <c r="S137" s="78"/>
      <c r="T137" s="79">
        <v>799989</v>
      </c>
      <c r="U137" s="80">
        <v>-35431</v>
      </c>
      <c r="V137" s="80">
        <v>764558</v>
      </c>
      <c r="X137" s="78">
        <v>4825261</v>
      </c>
      <c r="Y137" s="78">
        <v>1105643</v>
      </c>
    </row>
    <row r="138" spans="1:25" s="81" customFormat="1" ht="15">
      <c r="A138" s="60">
        <v>91213</v>
      </c>
      <c r="B138" s="228">
        <v>91213</v>
      </c>
      <c r="C138" s="61" t="s">
        <v>140</v>
      </c>
      <c r="D138" s="77">
        <v>2.5469999999999998E-5</v>
      </c>
      <c r="E138" s="77">
        <v>2.5899999999999999E-5</v>
      </c>
      <c r="F138" s="78">
        <v>168690</v>
      </c>
      <c r="G138" s="78"/>
      <c r="H138" s="79">
        <v>18797</v>
      </c>
      <c r="I138" s="79">
        <v>45149</v>
      </c>
      <c r="J138" s="79">
        <v>7168</v>
      </c>
      <c r="K138" s="78">
        <v>3978</v>
      </c>
      <c r="L138" s="78">
        <v>75092</v>
      </c>
      <c r="M138" s="78"/>
      <c r="N138" s="79">
        <v>405</v>
      </c>
      <c r="O138" s="79">
        <v>0</v>
      </c>
      <c r="P138" s="79">
        <v>0</v>
      </c>
      <c r="Q138" s="78">
        <v>5378</v>
      </c>
      <c r="R138" s="78">
        <v>5783</v>
      </c>
      <c r="S138" s="78"/>
      <c r="T138" s="79">
        <v>48452</v>
      </c>
      <c r="U138" s="80">
        <v>-1547</v>
      </c>
      <c r="V138" s="80">
        <v>46905</v>
      </c>
      <c r="X138" s="78">
        <v>292249</v>
      </c>
      <c r="Y138" s="78">
        <v>66965</v>
      </c>
    </row>
    <row r="139" spans="1:25" s="81" customFormat="1" ht="15">
      <c r="A139" s="60">
        <v>91214</v>
      </c>
      <c r="B139" s="228">
        <v>91214</v>
      </c>
      <c r="C139" s="61" t="s">
        <v>141</v>
      </c>
      <c r="D139" s="77">
        <v>3.2469999999999999E-5</v>
      </c>
      <c r="E139" s="77">
        <v>3.4100000000000002E-5</v>
      </c>
      <c r="F139" s="78">
        <v>215052</v>
      </c>
      <c r="G139" s="78"/>
      <c r="H139" s="79">
        <v>23963</v>
      </c>
      <c r="I139" s="79">
        <v>57557</v>
      </c>
      <c r="J139" s="79">
        <v>9138</v>
      </c>
      <c r="K139" s="78">
        <v>0</v>
      </c>
      <c r="L139" s="78">
        <v>90658</v>
      </c>
      <c r="M139" s="78"/>
      <c r="N139" s="79">
        <v>516</v>
      </c>
      <c r="O139" s="79">
        <v>0</v>
      </c>
      <c r="P139" s="79">
        <v>0</v>
      </c>
      <c r="Q139" s="78">
        <v>19083</v>
      </c>
      <c r="R139" s="78">
        <v>19599</v>
      </c>
      <c r="S139" s="78"/>
      <c r="T139" s="79">
        <v>61769</v>
      </c>
      <c r="U139" s="80">
        <v>-9954</v>
      </c>
      <c r="V139" s="80">
        <v>51815</v>
      </c>
      <c r="X139" s="78">
        <v>372569</v>
      </c>
      <c r="Y139" s="78">
        <v>85369</v>
      </c>
    </row>
    <row r="140" spans="1:25" s="81" customFormat="1" ht="15">
      <c r="A140" s="60">
        <v>91217</v>
      </c>
      <c r="B140" s="228">
        <v>91217</v>
      </c>
      <c r="C140" s="61" t="s">
        <v>142</v>
      </c>
      <c r="D140" s="77">
        <v>2.4899999999999999E-5</v>
      </c>
      <c r="E140" s="77">
        <v>2.5199999999999999E-5</v>
      </c>
      <c r="F140" s="78">
        <v>164915</v>
      </c>
      <c r="G140" s="78"/>
      <c r="H140" s="79">
        <v>18376</v>
      </c>
      <c r="I140" s="79">
        <v>44138</v>
      </c>
      <c r="J140" s="79">
        <v>7008</v>
      </c>
      <c r="K140" s="78">
        <v>8593</v>
      </c>
      <c r="L140" s="78">
        <v>78115</v>
      </c>
      <c r="M140" s="78"/>
      <c r="N140" s="79">
        <v>396</v>
      </c>
      <c r="O140" s="79">
        <v>0</v>
      </c>
      <c r="P140" s="79">
        <v>0</v>
      </c>
      <c r="Q140" s="78">
        <v>1705</v>
      </c>
      <c r="R140" s="78">
        <v>2101</v>
      </c>
      <c r="S140" s="78"/>
      <c r="T140" s="79">
        <v>47368</v>
      </c>
      <c r="U140" s="80">
        <v>9754</v>
      </c>
      <c r="V140" s="80">
        <v>57122</v>
      </c>
      <c r="X140" s="78">
        <v>285709</v>
      </c>
      <c r="Y140" s="78">
        <v>65466</v>
      </c>
    </row>
    <row r="141" spans="1:25" s="81" customFormat="1" ht="15">
      <c r="A141" s="60">
        <v>91221</v>
      </c>
      <c r="B141" s="228">
        <v>91221</v>
      </c>
      <c r="C141" s="61" t="s">
        <v>143</v>
      </c>
      <c r="D141" s="77">
        <v>8.0469999999999994E-5</v>
      </c>
      <c r="E141" s="77">
        <v>7.7999999999999999E-5</v>
      </c>
      <c r="F141" s="78">
        <v>532960</v>
      </c>
      <c r="G141" s="78"/>
      <c r="H141" s="79">
        <v>59388</v>
      </c>
      <c r="I141" s="79">
        <v>142643</v>
      </c>
      <c r="J141" s="79">
        <v>22648</v>
      </c>
      <c r="K141" s="78">
        <v>28246</v>
      </c>
      <c r="L141" s="78">
        <v>252925</v>
      </c>
      <c r="M141" s="78"/>
      <c r="N141" s="79">
        <v>1279</v>
      </c>
      <c r="O141" s="79">
        <v>0</v>
      </c>
      <c r="P141" s="79">
        <v>0</v>
      </c>
      <c r="Q141" s="78">
        <v>24866</v>
      </c>
      <c r="R141" s="78">
        <v>26145</v>
      </c>
      <c r="S141" s="78"/>
      <c r="T141" s="79">
        <v>153081</v>
      </c>
      <c r="U141" s="80">
        <v>-6251</v>
      </c>
      <c r="V141" s="80">
        <v>146830</v>
      </c>
      <c r="X141" s="78">
        <v>923332</v>
      </c>
      <c r="Y141" s="78">
        <v>211569</v>
      </c>
    </row>
    <row r="142" spans="1:25" s="81" customFormat="1" ht="15">
      <c r="A142" s="60">
        <v>91231</v>
      </c>
      <c r="B142" s="228">
        <v>91231</v>
      </c>
      <c r="C142" s="61" t="s">
        <v>144</v>
      </c>
      <c r="D142" s="77">
        <v>1.7249399999999999E-3</v>
      </c>
      <c r="E142" s="77">
        <v>1.7933000000000001E-3</v>
      </c>
      <c r="F142" s="78">
        <v>11424428</v>
      </c>
      <c r="G142" s="78"/>
      <c r="H142" s="79">
        <v>1273020</v>
      </c>
      <c r="I142" s="79">
        <v>3057677</v>
      </c>
      <c r="J142" s="79">
        <v>485472</v>
      </c>
      <c r="K142" s="78">
        <v>0</v>
      </c>
      <c r="L142" s="78">
        <v>4816169</v>
      </c>
      <c r="M142" s="78"/>
      <c r="N142" s="79">
        <v>27406</v>
      </c>
      <c r="O142" s="79">
        <v>0</v>
      </c>
      <c r="P142" s="79">
        <v>0</v>
      </c>
      <c r="Q142" s="78">
        <v>278801</v>
      </c>
      <c r="R142" s="78">
        <v>306207</v>
      </c>
      <c r="S142" s="78"/>
      <c r="T142" s="79">
        <v>3281414</v>
      </c>
      <c r="U142" s="80">
        <v>-107056</v>
      </c>
      <c r="V142" s="80">
        <v>3174358</v>
      </c>
      <c r="X142" s="78">
        <v>19792372</v>
      </c>
      <c r="Y142" s="78">
        <v>4535152</v>
      </c>
    </row>
    <row r="143" spans="1:25" s="81" customFormat="1" ht="15">
      <c r="A143" s="60">
        <v>91233</v>
      </c>
      <c r="B143" s="228">
        <v>91233</v>
      </c>
      <c r="C143" s="61" t="s">
        <v>145</v>
      </c>
      <c r="D143" s="77">
        <v>4.9240000000000003E-5</v>
      </c>
      <c r="E143" s="77">
        <v>6.69E-5</v>
      </c>
      <c r="F143" s="78">
        <v>326121</v>
      </c>
      <c r="G143" s="78"/>
      <c r="H143" s="79">
        <v>36340</v>
      </c>
      <c r="I143" s="79">
        <v>87284</v>
      </c>
      <c r="J143" s="79">
        <v>13858</v>
      </c>
      <c r="K143" s="78">
        <v>1932</v>
      </c>
      <c r="L143" s="78">
        <v>139414</v>
      </c>
      <c r="M143" s="78"/>
      <c r="N143" s="79">
        <v>782</v>
      </c>
      <c r="O143" s="79">
        <v>0</v>
      </c>
      <c r="P143" s="79">
        <v>0</v>
      </c>
      <c r="Q143" s="78">
        <v>48342</v>
      </c>
      <c r="R143" s="78">
        <v>49124</v>
      </c>
      <c r="S143" s="78"/>
      <c r="T143" s="79">
        <v>93671</v>
      </c>
      <c r="U143" s="80">
        <v>-15221</v>
      </c>
      <c r="V143" s="80">
        <v>78450</v>
      </c>
      <c r="X143" s="78">
        <v>564991</v>
      </c>
      <c r="Y143" s="78">
        <v>129460</v>
      </c>
    </row>
    <row r="144" spans="1:25" s="81" customFormat="1" ht="15">
      <c r="A144" s="60">
        <v>91241</v>
      </c>
      <c r="B144" s="228">
        <v>91241</v>
      </c>
      <c r="C144" s="61" t="s">
        <v>146</v>
      </c>
      <c r="D144" s="77">
        <v>3.2539999999999997E-5</v>
      </c>
      <c r="E144" s="77">
        <v>3.5800000000000003E-5</v>
      </c>
      <c r="F144" s="78">
        <v>215515</v>
      </c>
      <c r="G144" s="78"/>
      <c r="H144" s="79">
        <v>24015</v>
      </c>
      <c r="I144" s="79">
        <v>57681</v>
      </c>
      <c r="J144" s="79">
        <v>9158</v>
      </c>
      <c r="K144" s="78">
        <v>2861</v>
      </c>
      <c r="L144" s="78">
        <v>93715</v>
      </c>
      <c r="M144" s="78"/>
      <c r="N144" s="79">
        <v>517</v>
      </c>
      <c r="O144" s="79">
        <v>0</v>
      </c>
      <c r="P144" s="79">
        <v>0</v>
      </c>
      <c r="Q144" s="78">
        <v>6261</v>
      </c>
      <c r="R144" s="78">
        <v>6778</v>
      </c>
      <c r="S144" s="78"/>
      <c r="T144" s="79">
        <v>61902</v>
      </c>
      <c r="U144" s="80">
        <v>-8135</v>
      </c>
      <c r="V144" s="80">
        <v>53767</v>
      </c>
      <c r="X144" s="78">
        <v>373372</v>
      </c>
      <c r="Y144" s="78">
        <v>85553</v>
      </c>
    </row>
    <row r="145" spans="1:25" s="81" customFormat="1" ht="15">
      <c r="A145" s="60">
        <v>91251</v>
      </c>
      <c r="B145" s="228">
        <v>91251</v>
      </c>
      <c r="C145" s="61" t="s">
        <v>147</v>
      </c>
      <c r="D145" s="77">
        <v>2.4430000000000002E-5</v>
      </c>
      <c r="E145" s="77">
        <v>3.2100000000000001E-5</v>
      </c>
      <c r="F145" s="78">
        <v>161802</v>
      </c>
      <c r="G145" s="78"/>
      <c r="H145" s="79">
        <v>18030</v>
      </c>
      <c r="I145" s="79">
        <v>43305</v>
      </c>
      <c r="J145" s="79">
        <v>6876</v>
      </c>
      <c r="K145" s="78">
        <v>5797</v>
      </c>
      <c r="L145" s="78">
        <v>74008</v>
      </c>
      <c r="M145" s="78"/>
      <c r="N145" s="79">
        <v>388</v>
      </c>
      <c r="O145" s="79">
        <v>0</v>
      </c>
      <c r="P145" s="79">
        <v>0</v>
      </c>
      <c r="Q145" s="78">
        <v>23132</v>
      </c>
      <c r="R145" s="78">
        <v>23520</v>
      </c>
      <c r="S145" s="78"/>
      <c r="T145" s="79">
        <v>46474</v>
      </c>
      <c r="U145" s="80">
        <v>-5095</v>
      </c>
      <c r="V145" s="80">
        <v>41379</v>
      </c>
      <c r="X145" s="78">
        <v>280316</v>
      </c>
      <c r="Y145" s="78">
        <v>64231</v>
      </c>
    </row>
    <row r="146" spans="1:25" s="81" customFormat="1" ht="15">
      <c r="A146" s="60">
        <v>91261</v>
      </c>
      <c r="B146" s="228">
        <v>91261</v>
      </c>
      <c r="C146" s="61" t="s">
        <v>148</v>
      </c>
      <c r="D146" s="77">
        <v>9.5300000000000002E-6</v>
      </c>
      <c r="E146" s="77">
        <v>9.5000000000000005E-6</v>
      </c>
      <c r="F146" s="78">
        <v>63118</v>
      </c>
      <c r="G146" s="78"/>
      <c r="H146" s="79">
        <v>7033</v>
      </c>
      <c r="I146" s="79">
        <v>16893</v>
      </c>
      <c r="J146" s="79">
        <v>2682</v>
      </c>
      <c r="K146" s="78">
        <v>0</v>
      </c>
      <c r="L146" s="78">
        <v>26608</v>
      </c>
      <c r="M146" s="78"/>
      <c r="N146" s="79">
        <v>151</v>
      </c>
      <c r="O146" s="79">
        <v>0</v>
      </c>
      <c r="P146" s="79">
        <v>0</v>
      </c>
      <c r="Q146" s="78">
        <v>2259</v>
      </c>
      <c r="R146" s="78">
        <v>2410</v>
      </c>
      <c r="S146" s="78"/>
      <c r="T146" s="79">
        <v>18129</v>
      </c>
      <c r="U146" s="80">
        <v>-1919</v>
      </c>
      <c r="V146" s="80">
        <v>16210</v>
      </c>
      <c r="X146" s="78">
        <v>109349</v>
      </c>
      <c r="Y146" s="78">
        <v>25056</v>
      </c>
    </row>
    <row r="147" spans="1:25" s="81" customFormat="1" ht="15">
      <c r="A147" s="60">
        <v>91301</v>
      </c>
      <c r="B147" s="228">
        <v>91301</v>
      </c>
      <c r="C147" s="61" t="s">
        <v>149</v>
      </c>
      <c r="D147" s="77">
        <v>8.50449E-3</v>
      </c>
      <c r="E147" s="77">
        <v>8.6893000000000005E-3</v>
      </c>
      <c r="F147" s="78">
        <v>56325977</v>
      </c>
      <c r="G147" s="78"/>
      <c r="H147" s="79">
        <v>6276382</v>
      </c>
      <c r="I147" s="79">
        <v>15075297</v>
      </c>
      <c r="J147" s="79">
        <v>2393529</v>
      </c>
      <c r="K147" s="78">
        <v>413843</v>
      </c>
      <c r="L147" s="78">
        <v>24159051</v>
      </c>
      <c r="M147" s="78"/>
      <c r="N147" s="79">
        <v>135119</v>
      </c>
      <c r="O147" s="79">
        <v>0</v>
      </c>
      <c r="P147" s="79">
        <v>0</v>
      </c>
      <c r="Q147" s="78">
        <v>888416</v>
      </c>
      <c r="R147" s="78">
        <v>1023535</v>
      </c>
      <c r="S147" s="78"/>
      <c r="T147" s="79">
        <v>16178389</v>
      </c>
      <c r="U147" s="80">
        <v>11226</v>
      </c>
      <c r="V147" s="80">
        <v>16189615</v>
      </c>
      <c r="X147" s="78">
        <v>97582542</v>
      </c>
      <c r="Y147" s="78">
        <v>22359707</v>
      </c>
    </row>
    <row r="148" spans="1:25" s="81" customFormat="1" ht="15">
      <c r="A148" s="60">
        <v>91302</v>
      </c>
      <c r="B148" s="228">
        <v>91302</v>
      </c>
      <c r="C148" s="61" t="s">
        <v>941</v>
      </c>
      <c r="D148" s="77">
        <v>5.2094999999999995E-4</v>
      </c>
      <c r="E148" s="77">
        <v>5.3209999999999998E-4</v>
      </c>
      <c r="F148" s="78">
        <v>3450297</v>
      </c>
      <c r="G148" s="78"/>
      <c r="H148" s="79">
        <v>384465</v>
      </c>
      <c r="I148" s="79">
        <v>923451</v>
      </c>
      <c r="J148" s="79">
        <v>146618</v>
      </c>
      <c r="K148" s="78">
        <v>29806</v>
      </c>
      <c r="L148" s="78">
        <v>1484340</v>
      </c>
      <c r="M148" s="78"/>
      <c r="N148" s="79">
        <v>8277</v>
      </c>
      <c r="O148" s="79">
        <v>0</v>
      </c>
      <c r="P148" s="79">
        <v>0</v>
      </c>
      <c r="Q148" s="78">
        <v>31005</v>
      </c>
      <c r="R148" s="78">
        <v>39282</v>
      </c>
      <c r="S148" s="78"/>
      <c r="T148" s="79">
        <v>991021</v>
      </c>
      <c r="U148" s="80">
        <v>-8100</v>
      </c>
      <c r="V148" s="80">
        <v>982921</v>
      </c>
      <c r="X148" s="78">
        <v>5977504</v>
      </c>
      <c r="Y148" s="78">
        <v>1369664</v>
      </c>
    </row>
    <row r="149" spans="1:25" s="81" customFormat="1" ht="15">
      <c r="A149" s="60">
        <v>91306</v>
      </c>
      <c r="B149" s="228">
        <v>91306</v>
      </c>
      <c r="C149" s="61" t="s">
        <v>151</v>
      </c>
      <c r="D149" s="77">
        <v>2.36827E-3</v>
      </c>
      <c r="E149" s="77">
        <v>2.1952999999999999E-3</v>
      </c>
      <c r="F149" s="78">
        <v>15685258</v>
      </c>
      <c r="G149" s="78"/>
      <c r="H149" s="79">
        <v>1747802</v>
      </c>
      <c r="I149" s="79">
        <v>4198062</v>
      </c>
      <c r="J149" s="79">
        <v>666533</v>
      </c>
      <c r="K149" s="78">
        <v>544971</v>
      </c>
      <c r="L149" s="78">
        <v>7157368</v>
      </c>
      <c r="M149" s="78"/>
      <c r="N149" s="79">
        <v>37627</v>
      </c>
      <c r="O149" s="79">
        <v>0</v>
      </c>
      <c r="P149" s="79">
        <v>0</v>
      </c>
      <c r="Q149" s="78">
        <v>59332</v>
      </c>
      <c r="R149" s="78">
        <v>96959</v>
      </c>
      <c r="S149" s="78"/>
      <c r="T149" s="79">
        <v>4505243</v>
      </c>
      <c r="U149" s="80">
        <v>230981</v>
      </c>
      <c r="V149" s="80">
        <v>4736224</v>
      </c>
      <c r="X149" s="78">
        <v>27174094</v>
      </c>
      <c r="Y149" s="78">
        <v>6226573</v>
      </c>
    </row>
    <row r="150" spans="1:25" s="81" customFormat="1" ht="15">
      <c r="A150" s="60">
        <v>91308</v>
      </c>
      <c r="B150" s="228">
        <v>91308</v>
      </c>
      <c r="C150" s="61" t="s">
        <v>152</v>
      </c>
      <c r="D150" s="77">
        <v>9.4199999999999999E-5</v>
      </c>
      <c r="E150" s="77">
        <v>1.127E-4</v>
      </c>
      <c r="F150" s="78">
        <v>623895</v>
      </c>
      <c r="G150" s="78"/>
      <c r="H150" s="79">
        <v>69520</v>
      </c>
      <c r="I150" s="79">
        <v>166982</v>
      </c>
      <c r="J150" s="79">
        <v>26512</v>
      </c>
      <c r="K150" s="78">
        <v>15146</v>
      </c>
      <c r="L150" s="78">
        <v>278160</v>
      </c>
      <c r="M150" s="78"/>
      <c r="N150" s="79">
        <v>1497</v>
      </c>
      <c r="O150" s="79">
        <v>0</v>
      </c>
      <c r="P150" s="79">
        <v>0</v>
      </c>
      <c r="Q150" s="78">
        <v>54640</v>
      </c>
      <c r="R150" s="78">
        <v>56137</v>
      </c>
      <c r="S150" s="78"/>
      <c r="T150" s="79">
        <v>179200</v>
      </c>
      <c r="U150" s="80">
        <v>-38574</v>
      </c>
      <c r="V150" s="80">
        <v>140626</v>
      </c>
      <c r="X150" s="78">
        <v>1080873</v>
      </c>
      <c r="Y150" s="78">
        <v>247667</v>
      </c>
    </row>
    <row r="151" spans="1:25" s="81" customFormat="1" ht="15">
      <c r="A151" s="60">
        <v>91311</v>
      </c>
      <c r="B151" s="228">
        <v>91311</v>
      </c>
      <c r="C151" s="61" t="s">
        <v>153</v>
      </c>
      <c r="D151" s="77">
        <v>8.1367999999999996E-3</v>
      </c>
      <c r="E151" s="77">
        <v>8.6487999999999999E-3</v>
      </c>
      <c r="F151" s="78">
        <v>53890734</v>
      </c>
      <c r="G151" s="78"/>
      <c r="H151" s="79">
        <v>6005023</v>
      </c>
      <c r="I151" s="79">
        <v>14423520</v>
      </c>
      <c r="J151" s="79">
        <v>2290045</v>
      </c>
      <c r="K151" s="78">
        <v>91632</v>
      </c>
      <c r="L151" s="78">
        <v>22810220</v>
      </c>
      <c r="M151" s="78"/>
      <c r="N151" s="79">
        <v>129277</v>
      </c>
      <c r="O151" s="79">
        <v>0</v>
      </c>
      <c r="P151" s="79">
        <v>0</v>
      </c>
      <c r="Q151" s="78">
        <v>1446436</v>
      </c>
      <c r="R151" s="78">
        <v>1575713</v>
      </c>
      <c r="S151" s="78"/>
      <c r="T151" s="79">
        <v>15478919</v>
      </c>
      <c r="U151" s="80">
        <v>-240281</v>
      </c>
      <c r="V151" s="80">
        <v>15238638</v>
      </c>
      <c r="X151" s="78">
        <v>93363580</v>
      </c>
      <c r="Y151" s="78">
        <v>21392990</v>
      </c>
    </row>
    <row r="152" spans="1:25" s="81" customFormat="1" ht="15">
      <c r="A152" s="60">
        <v>91317</v>
      </c>
      <c r="B152" s="228">
        <v>91317</v>
      </c>
      <c r="C152" s="61" t="s">
        <v>154</v>
      </c>
      <c r="D152" s="77">
        <v>1.5045E-4</v>
      </c>
      <c r="E152" s="77">
        <v>1.5779999999999999E-4</v>
      </c>
      <c r="F152" s="78">
        <v>996443</v>
      </c>
      <c r="G152" s="78"/>
      <c r="H152" s="79">
        <v>111033</v>
      </c>
      <c r="I152" s="79">
        <v>266692</v>
      </c>
      <c r="J152" s="79">
        <v>42343</v>
      </c>
      <c r="K152" s="78">
        <v>29014</v>
      </c>
      <c r="L152" s="78">
        <v>449082</v>
      </c>
      <c r="M152" s="78"/>
      <c r="N152" s="79">
        <v>2390</v>
      </c>
      <c r="O152" s="79">
        <v>0</v>
      </c>
      <c r="P152" s="79">
        <v>0</v>
      </c>
      <c r="Q152" s="78">
        <v>8016</v>
      </c>
      <c r="R152" s="78">
        <v>10406</v>
      </c>
      <c r="S152" s="78"/>
      <c r="T152" s="79">
        <v>286206</v>
      </c>
      <c r="U152" s="80">
        <v>34051</v>
      </c>
      <c r="V152" s="80">
        <v>320257</v>
      </c>
      <c r="X152" s="78">
        <v>1726299</v>
      </c>
      <c r="Y152" s="78">
        <v>395558</v>
      </c>
    </row>
    <row r="153" spans="1:25" s="81" customFormat="1" ht="15">
      <c r="A153" s="60">
        <v>91321</v>
      </c>
      <c r="B153" s="228">
        <v>91321</v>
      </c>
      <c r="C153" s="61" t="s">
        <v>155</v>
      </c>
      <c r="D153" s="77">
        <v>5.4509999999999998E-5</v>
      </c>
      <c r="E153" s="77">
        <v>5.7599999999999997E-5</v>
      </c>
      <c r="F153" s="78">
        <v>361024</v>
      </c>
      <c r="G153" s="78"/>
      <c r="H153" s="79">
        <v>40229</v>
      </c>
      <c r="I153" s="79">
        <v>96626</v>
      </c>
      <c r="J153" s="79">
        <v>15341</v>
      </c>
      <c r="K153" s="78">
        <v>0</v>
      </c>
      <c r="L153" s="78">
        <v>152196</v>
      </c>
      <c r="M153" s="78"/>
      <c r="N153" s="79">
        <v>866</v>
      </c>
      <c r="O153" s="79">
        <v>0</v>
      </c>
      <c r="P153" s="79">
        <v>0</v>
      </c>
      <c r="Q153" s="78">
        <v>20966</v>
      </c>
      <c r="R153" s="78">
        <v>21832</v>
      </c>
      <c r="S153" s="78"/>
      <c r="T153" s="79">
        <v>103696</v>
      </c>
      <c r="U153" s="80">
        <v>1832</v>
      </c>
      <c r="V153" s="80">
        <v>105528</v>
      </c>
      <c r="X153" s="78">
        <v>625461</v>
      </c>
      <c r="Y153" s="78">
        <v>143316</v>
      </c>
    </row>
    <row r="154" spans="1:25" s="81" customFormat="1" ht="15">
      <c r="A154" s="60">
        <v>91327</v>
      </c>
      <c r="B154" s="228">
        <v>91327</v>
      </c>
      <c r="C154" s="61" t="s">
        <v>156</v>
      </c>
      <c r="D154" s="77">
        <v>1.167E-5</v>
      </c>
      <c r="E154" s="77">
        <v>9.3999999999999998E-6</v>
      </c>
      <c r="F154" s="78">
        <v>77291</v>
      </c>
      <c r="G154" s="78"/>
      <c r="H154" s="79">
        <v>8613</v>
      </c>
      <c r="I154" s="79">
        <v>20687</v>
      </c>
      <c r="J154" s="79">
        <v>3284</v>
      </c>
      <c r="K154" s="78">
        <v>10471</v>
      </c>
      <c r="L154" s="78">
        <v>43055</v>
      </c>
      <c r="M154" s="78"/>
      <c r="N154" s="79">
        <v>185</v>
      </c>
      <c r="O154" s="79">
        <v>0</v>
      </c>
      <c r="P154" s="79">
        <v>0</v>
      </c>
      <c r="Q154" s="78">
        <v>1360</v>
      </c>
      <c r="R154" s="78">
        <v>1545</v>
      </c>
      <c r="S154" s="78"/>
      <c r="T154" s="79">
        <v>22200</v>
      </c>
      <c r="U154" s="80">
        <v>3144</v>
      </c>
      <c r="V154" s="80">
        <v>25344</v>
      </c>
      <c r="X154" s="78">
        <v>133904</v>
      </c>
      <c r="Y154" s="78">
        <v>30682</v>
      </c>
    </row>
    <row r="155" spans="1:25" s="81" customFormat="1" ht="15">
      <c r="A155" s="60">
        <v>91331</v>
      </c>
      <c r="B155" s="228">
        <v>91331</v>
      </c>
      <c r="C155" s="61" t="s">
        <v>157</v>
      </c>
      <c r="D155" s="77">
        <v>2.9839799999999998E-3</v>
      </c>
      <c r="E155" s="77">
        <v>3.1621000000000002E-3</v>
      </c>
      <c r="F155" s="78">
        <v>19763159</v>
      </c>
      <c r="G155" s="78"/>
      <c r="H155" s="79">
        <v>2202201</v>
      </c>
      <c r="I155" s="79">
        <v>5289486</v>
      </c>
      <c r="J155" s="79">
        <v>839820</v>
      </c>
      <c r="K155" s="78">
        <v>135486</v>
      </c>
      <c r="L155" s="78">
        <v>8466993</v>
      </c>
      <c r="M155" s="78"/>
      <c r="N155" s="79">
        <v>47409</v>
      </c>
      <c r="O155" s="79">
        <v>0</v>
      </c>
      <c r="P155" s="79">
        <v>0</v>
      </c>
      <c r="Q155" s="78">
        <v>652103</v>
      </c>
      <c r="R155" s="78">
        <v>699512</v>
      </c>
      <c r="S155" s="78"/>
      <c r="T155" s="79">
        <v>5676530</v>
      </c>
      <c r="U155" s="80">
        <v>-214950</v>
      </c>
      <c r="V155" s="80">
        <v>5461580</v>
      </c>
      <c r="X155" s="78">
        <v>34238897</v>
      </c>
      <c r="Y155" s="78">
        <v>7845376</v>
      </c>
    </row>
    <row r="156" spans="1:25" s="81" customFormat="1" ht="15">
      <c r="A156" s="60">
        <v>91341</v>
      </c>
      <c r="B156" s="228">
        <v>91341</v>
      </c>
      <c r="C156" s="61" t="s">
        <v>158</v>
      </c>
      <c r="D156" s="77">
        <v>6.3120000000000006E-5</v>
      </c>
      <c r="E156" s="77">
        <v>3.3399999999999999E-5</v>
      </c>
      <c r="F156" s="78">
        <v>418049</v>
      </c>
      <c r="G156" s="78"/>
      <c r="H156" s="79">
        <v>46583</v>
      </c>
      <c r="I156" s="79">
        <v>111888</v>
      </c>
      <c r="J156" s="79">
        <v>17765</v>
      </c>
      <c r="K156" s="78">
        <v>66322</v>
      </c>
      <c r="L156" s="78">
        <v>242558</v>
      </c>
      <c r="M156" s="78"/>
      <c r="N156" s="79">
        <v>1003</v>
      </c>
      <c r="O156" s="79">
        <v>0</v>
      </c>
      <c r="P156" s="79">
        <v>0</v>
      </c>
      <c r="Q156" s="78">
        <v>5078</v>
      </c>
      <c r="R156" s="78">
        <v>6081</v>
      </c>
      <c r="S156" s="78"/>
      <c r="T156" s="79">
        <v>120075</v>
      </c>
      <c r="U156" s="80">
        <v>19398</v>
      </c>
      <c r="V156" s="80">
        <v>139473</v>
      </c>
      <c r="X156" s="78">
        <v>724254</v>
      </c>
      <c r="Y156" s="78">
        <v>165953</v>
      </c>
    </row>
    <row r="157" spans="1:25" s="81" customFormat="1" ht="15">
      <c r="A157" s="60">
        <v>91401</v>
      </c>
      <c r="B157" s="228">
        <v>91401</v>
      </c>
      <c r="C157" s="61" t="s">
        <v>159</v>
      </c>
      <c r="D157" s="77">
        <v>3.6303500000000001E-3</v>
      </c>
      <c r="E157" s="77">
        <v>3.5915000000000001E-3</v>
      </c>
      <c r="F157" s="78">
        <v>24044124</v>
      </c>
      <c r="G157" s="78"/>
      <c r="H157" s="79">
        <v>2679227</v>
      </c>
      <c r="I157" s="79">
        <v>6435260</v>
      </c>
      <c r="J157" s="79">
        <v>1021737</v>
      </c>
      <c r="K157" s="78">
        <v>23471</v>
      </c>
      <c r="L157" s="78">
        <v>10159695</v>
      </c>
      <c r="M157" s="78"/>
      <c r="N157" s="79">
        <v>57679</v>
      </c>
      <c r="O157" s="79">
        <v>0</v>
      </c>
      <c r="P157" s="79">
        <v>0</v>
      </c>
      <c r="Q157" s="78">
        <v>241239</v>
      </c>
      <c r="R157" s="78">
        <v>298918</v>
      </c>
      <c r="S157" s="78"/>
      <c r="T157" s="79">
        <v>6906142</v>
      </c>
      <c r="U157" s="80">
        <v>-1778</v>
      </c>
      <c r="V157" s="80">
        <v>6904364</v>
      </c>
      <c r="X157" s="78">
        <v>41655500</v>
      </c>
      <c r="Y157" s="78">
        <v>9544789</v>
      </c>
    </row>
    <row r="158" spans="1:25" s="81" customFormat="1" ht="15">
      <c r="A158" s="60">
        <v>91411</v>
      </c>
      <c r="B158" s="228">
        <v>91411</v>
      </c>
      <c r="C158" s="61" t="s">
        <v>160</v>
      </c>
      <c r="D158" s="77">
        <v>4.3454000000000002E-4</v>
      </c>
      <c r="E158" s="77">
        <v>3.7720000000000001E-4</v>
      </c>
      <c r="F158" s="78">
        <v>2877996</v>
      </c>
      <c r="G158" s="78"/>
      <c r="H158" s="79">
        <v>320694</v>
      </c>
      <c r="I158" s="79">
        <v>770278</v>
      </c>
      <c r="J158" s="79">
        <v>122298</v>
      </c>
      <c r="K158" s="78">
        <v>128823</v>
      </c>
      <c r="L158" s="78">
        <v>1342093</v>
      </c>
      <c r="M158" s="78"/>
      <c r="N158" s="79">
        <v>6904</v>
      </c>
      <c r="O158" s="79">
        <v>0</v>
      </c>
      <c r="P158" s="79">
        <v>0</v>
      </c>
      <c r="Q158" s="78">
        <v>51148</v>
      </c>
      <c r="R158" s="78">
        <v>58052</v>
      </c>
      <c r="S158" s="78"/>
      <c r="T158" s="79">
        <v>826641</v>
      </c>
      <c r="U158" s="80">
        <v>29214</v>
      </c>
      <c r="V158" s="80">
        <v>855855</v>
      </c>
      <c r="X158" s="78">
        <v>4986015</v>
      </c>
      <c r="Y158" s="78">
        <v>1142477</v>
      </c>
    </row>
    <row r="159" spans="1:25" s="81" customFormat="1" ht="15">
      <c r="A159" s="60">
        <v>91414</v>
      </c>
      <c r="B159" s="228">
        <v>91414</v>
      </c>
      <c r="C159" s="61" t="s">
        <v>952</v>
      </c>
      <c r="D159" s="77">
        <v>2.9479999999999999E-5</v>
      </c>
      <c r="E159" s="77">
        <v>3.0700000000000001E-5</v>
      </c>
      <c r="F159" s="78">
        <v>195249</v>
      </c>
      <c r="G159" s="78"/>
      <c r="H159" s="79">
        <v>21756</v>
      </c>
      <c r="I159" s="79">
        <v>52257</v>
      </c>
      <c r="J159" s="79">
        <v>8297</v>
      </c>
      <c r="K159" s="78">
        <v>3817</v>
      </c>
      <c r="L159" s="78">
        <v>86127</v>
      </c>
      <c r="M159" s="78"/>
      <c r="N159" s="79">
        <v>468</v>
      </c>
      <c r="O159" s="79">
        <v>0</v>
      </c>
      <c r="P159" s="79">
        <v>0</v>
      </c>
      <c r="Q159" s="78">
        <v>5778</v>
      </c>
      <c r="R159" s="78">
        <v>6246</v>
      </c>
      <c r="S159" s="78"/>
      <c r="T159" s="79">
        <v>56081</v>
      </c>
      <c r="U159" s="80">
        <v>7905</v>
      </c>
      <c r="V159" s="80">
        <v>63986</v>
      </c>
      <c r="X159" s="78">
        <v>338261</v>
      </c>
      <c r="Y159" s="78">
        <v>77508</v>
      </c>
    </row>
    <row r="160" spans="1:25" s="81" customFormat="1" ht="15">
      <c r="A160" s="60">
        <v>91417</v>
      </c>
      <c r="B160" s="228">
        <v>91417</v>
      </c>
      <c r="C160" s="61" t="s">
        <v>161</v>
      </c>
      <c r="D160" s="77">
        <v>5.7100000000000004E-6</v>
      </c>
      <c r="E160" s="77">
        <v>6.8000000000000001E-6</v>
      </c>
      <c r="F160" s="78">
        <v>37818</v>
      </c>
      <c r="G160" s="78"/>
      <c r="H160" s="79">
        <v>4214</v>
      </c>
      <c r="I160" s="79">
        <v>10122</v>
      </c>
      <c r="J160" s="79">
        <v>1607</v>
      </c>
      <c r="K160" s="78">
        <v>6111</v>
      </c>
      <c r="L160" s="78">
        <v>22054</v>
      </c>
      <c r="M160" s="78"/>
      <c r="N160" s="79">
        <v>91</v>
      </c>
      <c r="O160" s="79">
        <v>0</v>
      </c>
      <c r="P160" s="79">
        <v>0</v>
      </c>
      <c r="Q160" s="78">
        <v>796</v>
      </c>
      <c r="R160" s="78">
        <v>887</v>
      </c>
      <c r="S160" s="78"/>
      <c r="T160" s="79">
        <v>10862</v>
      </c>
      <c r="U160" s="80">
        <v>4122</v>
      </c>
      <c r="V160" s="80">
        <v>14984</v>
      </c>
      <c r="X160" s="78">
        <v>65518</v>
      </c>
      <c r="Y160" s="78">
        <v>15013</v>
      </c>
    </row>
    <row r="161" spans="1:25" s="81" customFormat="1" ht="15">
      <c r="A161" s="60">
        <v>91421</v>
      </c>
      <c r="B161" s="228">
        <v>91421</v>
      </c>
      <c r="C161" s="61" t="s">
        <v>162</v>
      </c>
      <c r="D161" s="77">
        <v>9.5849999999999999E-5</v>
      </c>
      <c r="E161" s="77">
        <v>8.0099999999999995E-5</v>
      </c>
      <c r="F161" s="78">
        <v>634823</v>
      </c>
      <c r="G161" s="78"/>
      <c r="H161" s="79">
        <v>70738</v>
      </c>
      <c r="I161" s="79">
        <v>169906</v>
      </c>
      <c r="J161" s="79">
        <v>26976</v>
      </c>
      <c r="K161" s="78">
        <v>53207</v>
      </c>
      <c r="L161" s="78">
        <v>320827</v>
      </c>
      <c r="M161" s="78"/>
      <c r="N161" s="79">
        <v>1523</v>
      </c>
      <c r="O161" s="79">
        <v>0</v>
      </c>
      <c r="P161" s="79">
        <v>0</v>
      </c>
      <c r="Q161" s="78">
        <v>937</v>
      </c>
      <c r="R161" s="78">
        <v>2460</v>
      </c>
      <c r="S161" s="78"/>
      <c r="T161" s="79">
        <v>182339</v>
      </c>
      <c r="U161" s="80">
        <v>21935</v>
      </c>
      <c r="V161" s="80">
        <v>204274</v>
      </c>
      <c r="X161" s="78">
        <v>1099806</v>
      </c>
      <c r="Y161" s="78">
        <v>252005</v>
      </c>
    </row>
    <row r="162" spans="1:25" s="81" customFormat="1" ht="15">
      <c r="A162" s="60">
        <v>91423</v>
      </c>
      <c r="B162" s="228">
        <v>91423</v>
      </c>
      <c r="C162" s="61" t="s">
        <v>163</v>
      </c>
      <c r="D162" s="77">
        <v>5.8350000000000002E-5</v>
      </c>
      <c r="E162" s="77">
        <v>5.6400000000000002E-5</v>
      </c>
      <c r="F162" s="78">
        <v>386457</v>
      </c>
      <c r="G162" s="78"/>
      <c r="H162" s="79">
        <v>43063</v>
      </c>
      <c r="I162" s="79">
        <v>103433</v>
      </c>
      <c r="J162" s="79">
        <v>16422</v>
      </c>
      <c r="K162" s="78">
        <v>1366</v>
      </c>
      <c r="L162" s="78">
        <v>164284</v>
      </c>
      <c r="M162" s="78"/>
      <c r="N162" s="79">
        <v>927</v>
      </c>
      <c r="O162" s="79">
        <v>0</v>
      </c>
      <c r="P162" s="79">
        <v>0</v>
      </c>
      <c r="Q162" s="78">
        <v>7377</v>
      </c>
      <c r="R162" s="78">
        <v>8304</v>
      </c>
      <c r="S162" s="78"/>
      <c r="T162" s="79">
        <v>111001</v>
      </c>
      <c r="U162" s="80">
        <v>-1732</v>
      </c>
      <c r="V162" s="80">
        <v>109269</v>
      </c>
      <c r="X162" s="78">
        <v>669522</v>
      </c>
      <c r="Y162" s="78">
        <v>153412</v>
      </c>
    </row>
    <row r="163" spans="1:25" s="81" customFormat="1" ht="15">
      <c r="A163" s="60">
        <v>91431</v>
      </c>
      <c r="B163" s="228">
        <v>91431</v>
      </c>
      <c r="C163" s="61" t="s">
        <v>164</v>
      </c>
      <c r="D163" s="77">
        <v>1.6783999999999999E-4</v>
      </c>
      <c r="E163" s="77">
        <v>2.0049999999999999E-4</v>
      </c>
      <c r="F163" s="78">
        <v>1111619</v>
      </c>
      <c r="G163" s="78"/>
      <c r="H163" s="79">
        <v>123867</v>
      </c>
      <c r="I163" s="79">
        <v>297518</v>
      </c>
      <c r="J163" s="79">
        <v>47237</v>
      </c>
      <c r="K163" s="78">
        <v>18289</v>
      </c>
      <c r="L163" s="78">
        <v>486911</v>
      </c>
      <c r="M163" s="78"/>
      <c r="N163" s="79">
        <v>2667</v>
      </c>
      <c r="O163" s="79">
        <v>0</v>
      </c>
      <c r="P163" s="79">
        <v>0</v>
      </c>
      <c r="Q163" s="78">
        <v>74240</v>
      </c>
      <c r="R163" s="78">
        <v>76907</v>
      </c>
      <c r="S163" s="78"/>
      <c r="T163" s="79">
        <v>319288</v>
      </c>
      <c r="U163" s="80">
        <v>-10395</v>
      </c>
      <c r="V163" s="80">
        <v>308893</v>
      </c>
      <c r="X163" s="78">
        <v>1925836</v>
      </c>
      <c r="Y163" s="78">
        <v>441279</v>
      </c>
    </row>
    <row r="164" spans="1:25" s="81" customFormat="1" ht="15">
      <c r="A164" s="60">
        <v>91441</v>
      </c>
      <c r="B164" s="228">
        <v>91441</v>
      </c>
      <c r="C164" s="61" t="s">
        <v>165</v>
      </c>
      <c r="D164" s="77">
        <v>1.0149E-3</v>
      </c>
      <c r="E164" s="77">
        <v>9.5799999999999998E-4</v>
      </c>
      <c r="F164" s="78">
        <v>6721771</v>
      </c>
      <c r="G164" s="78"/>
      <c r="H164" s="79">
        <v>749004</v>
      </c>
      <c r="I164" s="79">
        <v>1799040</v>
      </c>
      <c r="J164" s="79">
        <v>285637</v>
      </c>
      <c r="K164" s="78">
        <v>11821</v>
      </c>
      <c r="L164" s="78">
        <v>2845502</v>
      </c>
      <c r="M164" s="78"/>
      <c r="N164" s="79">
        <v>16125</v>
      </c>
      <c r="O164" s="79">
        <v>0</v>
      </c>
      <c r="P164" s="79">
        <v>0</v>
      </c>
      <c r="Q164" s="78">
        <v>92046</v>
      </c>
      <c r="R164" s="78">
        <v>108171</v>
      </c>
      <c r="S164" s="78"/>
      <c r="T164" s="79">
        <v>1930680</v>
      </c>
      <c r="U164" s="80">
        <v>-106148</v>
      </c>
      <c r="V164" s="80">
        <v>1824532</v>
      </c>
      <c r="X164" s="78">
        <v>11645204</v>
      </c>
      <c r="Y164" s="78">
        <v>2668340</v>
      </c>
    </row>
    <row r="165" spans="1:25" s="81" customFormat="1" ht="15">
      <c r="A165" s="60">
        <v>91451</v>
      </c>
      <c r="B165" s="228">
        <v>91451</v>
      </c>
      <c r="C165" s="61" t="s">
        <v>166</v>
      </c>
      <c r="D165" s="77">
        <v>1.4804799999999999E-3</v>
      </c>
      <c r="E165" s="77">
        <v>1.4751E-3</v>
      </c>
      <c r="F165" s="78">
        <v>9805348</v>
      </c>
      <c r="G165" s="78"/>
      <c r="H165" s="79">
        <v>1092606</v>
      </c>
      <c r="I165" s="79">
        <v>2624340</v>
      </c>
      <c r="J165" s="79">
        <v>416671</v>
      </c>
      <c r="K165" s="78">
        <v>26345</v>
      </c>
      <c r="L165" s="78">
        <v>4159962</v>
      </c>
      <c r="M165" s="78"/>
      <c r="N165" s="79">
        <v>23522</v>
      </c>
      <c r="O165" s="79">
        <v>0</v>
      </c>
      <c r="P165" s="79">
        <v>0</v>
      </c>
      <c r="Q165" s="78">
        <v>49157</v>
      </c>
      <c r="R165" s="78">
        <v>72679</v>
      </c>
      <c r="S165" s="78"/>
      <c r="T165" s="79">
        <v>2816369</v>
      </c>
      <c r="U165" s="80">
        <v>-24612</v>
      </c>
      <c r="V165" s="80">
        <v>2791757</v>
      </c>
      <c r="X165" s="78">
        <v>16987380</v>
      </c>
      <c r="Y165" s="78">
        <v>3892426</v>
      </c>
    </row>
    <row r="166" spans="1:25" s="81" customFormat="1" ht="15">
      <c r="A166" s="60">
        <v>91457</v>
      </c>
      <c r="B166" s="228">
        <v>91457</v>
      </c>
      <c r="C166" s="61" t="s">
        <v>167</v>
      </c>
      <c r="D166" s="77">
        <v>1.7750000000000001E-5</v>
      </c>
      <c r="E166" s="77">
        <v>1.8700000000000001E-5</v>
      </c>
      <c r="F166" s="78">
        <v>117560</v>
      </c>
      <c r="G166" s="78"/>
      <c r="H166" s="79">
        <v>13100</v>
      </c>
      <c r="I166" s="79">
        <v>31464</v>
      </c>
      <c r="J166" s="79">
        <v>4996</v>
      </c>
      <c r="K166" s="78">
        <v>24909</v>
      </c>
      <c r="L166" s="78">
        <v>74469</v>
      </c>
      <c r="M166" s="78"/>
      <c r="N166" s="79">
        <v>282</v>
      </c>
      <c r="O166" s="79">
        <v>0</v>
      </c>
      <c r="P166" s="79">
        <v>0</v>
      </c>
      <c r="Q166" s="78">
        <v>0</v>
      </c>
      <c r="R166" s="78">
        <v>282</v>
      </c>
      <c r="S166" s="78"/>
      <c r="T166" s="79">
        <v>33766</v>
      </c>
      <c r="U166" s="80">
        <v>20965</v>
      </c>
      <c r="V166" s="80">
        <v>54731</v>
      </c>
      <c r="X166" s="78">
        <v>203668</v>
      </c>
      <c r="Y166" s="78">
        <v>46668</v>
      </c>
    </row>
    <row r="167" spans="1:25" s="81" customFormat="1" ht="15">
      <c r="A167" s="60">
        <v>91461</v>
      </c>
      <c r="B167" s="228">
        <v>91461</v>
      </c>
      <c r="C167" s="61" t="s">
        <v>907</v>
      </c>
      <c r="D167" s="77">
        <v>0</v>
      </c>
      <c r="E167" s="77">
        <v>0</v>
      </c>
      <c r="F167" s="78">
        <v>0</v>
      </c>
      <c r="G167" s="78"/>
      <c r="H167" s="79">
        <v>0</v>
      </c>
      <c r="I167" s="79">
        <v>0</v>
      </c>
      <c r="J167" s="79">
        <v>0</v>
      </c>
      <c r="K167" s="78">
        <v>0</v>
      </c>
      <c r="L167" s="78">
        <v>0</v>
      </c>
      <c r="M167" s="78"/>
      <c r="N167" s="79">
        <v>0</v>
      </c>
      <c r="O167" s="79">
        <v>0</v>
      </c>
      <c r="P167" s="79">
        <v>0</v>
      </c>
      <c r="Q167" s="78">
        <v>0</v>
      </c>
      <c r="R167" s="78">
        <v>0</v>
      </c>
      <c r="S167" s="78"/>
      <c r="T167" s="79">
        <v>0</v>
      </c>
      <c r="U167" s="80">
        <v>-4476</v>
      </c>
      <c r="V167" s="80">
        <v>-4476</v>
      </c>
      <c r="X167" s="78">
        <v>0</v>
      </c>
      <c r="Y167" s="78">
        <v>0</v>
      </c>
    </row>
    <row r="168" spans="1:25" s="81" customFormat="1" ht="15">
      <c r="A168" s="60">
        <v>91501</v>
      </c>
      <c r="B168" s="228">
        <v>91501</v>
      </c>
      <c r="C168" s="61" t="s">
        <v>168</v>
      </c>
      <c r="D168" s="77">
        <v>4.7812000000000001E-4</v>
      </c>
      <c r="E168" s="77">
        <v>4.841E-4</v>
      </c>
      <c r="F168" s="78">
        <v>3166630</v>
      </c>
      <c r="G168" s="78"/>
      <c r="H168" s="79">
        <v>352856</v>
      </c>
      <c r="I168" s="79">
        <v>847529</v>
      </c>
      <c r="J168" s="79">
        <v>134564</v>
      </c>
      <c r="K168" s="78">
        <v>7178</v>
      </c>
      <c r="L168" s="78">
        <v>1342127</v>
      </c>
      <c r="M168" s="78"/>
      <c r="N168" s="79">
        <v>7596</v>
      </c>
      <c r="O168" s="79">
        <v>0</v>
      </c>
      <c r="P168" s="79">
        <v>0</v>
      </c>
      <c r="Q168" s="78">
        <v>23300</v>
      </c>
      <c r="R168" s="78">
        <v>30896</v>
      </c>
      <c r="S168" s="78"/>
      <c r="T168" s="79">
        <v>909544</v>
      </c>
      <c r="U168" s="80">
        <v>-5369</v>
      </c>
      <c r="V168" s="80">
        <v>904175</v>
      </c>
      <c r="X168" s="78">
        <v>5486063</v>
      </c>
      <c r="Y168" s="78">
        <v>1257056</v>
      </c>
    </row>
    <row r="169" spans="1:25" s="81" customFormat="1" ht="15">
      <c r="A169" s="60">
        <v>91504</v>
      </c>
      <c r="B169" s="228">
        <v>91504</v>
      </c>
      <c r="C169" s="61" t="s">
        <v>169</v>
      </c>
      <c r="D169" s="77">
        <v>7.0500000000000003E-6</v>
      </c>
      <c r="E169" s="77">
        <v>9.5999999999999996E-6</v>
      </c>
      <c r="F169" s="78">
        <v>46693</v>
      </c>
      <c r="G169" s="78"/>
      <c r="H169" s="79">
        <v>5203</v>
      </c>
      <c r="I169" s="79">
        <v>12497</v>
      </c>
      <c r="J169" s="79">
        <v>1984</v>
      </c>
      <c r="K169" s="78">
        <v>4811</v>
      </c>
      <c r="L169" s="78">
        <v>24495</v>
      </c>
      <c r="M169" s="78"/>
      <c r="N169" s="79">
        <v>112</v>
      </c>
      <c r="O169" s="79">
        <v>0</v>
      </c>
      <c r="P169" s="79">
        <v>0</v>
      </c>
      <c r="Q169" s="78">
        <v>1658</v>
      </c>
      <c r="R169" s="78">
        <v>1770</v>
      </c>
      <c r="S169" s="78"/>
      <c r="T169" s="79">
        <v>13411</v>
      </c>
      <c r="U169" s="80">
        <v>3675</v>
      </c>
      <c r="V169" s="80">
        <v>17086</v>
      </c>
      <c r="X169" s="78">
        <v>80893</v>
      </c>
      <c r="Y169" s="78">
        <v>18536</v>
      </c>
    </row>
    <row r="170" spans="1:25" s="81" customFormat="1" ht="15">
      <c r="A170" s="60">
        <v>91601</v>
      </c>
      <c r="B170" s="228">
        <v>91601</v>
      </c>
      <c r="C170" s="61" t="s">
        <v>170</v>
      </c>
      <c r="D170" s="77">
        <v>3.0380099999999998E-3</v>
      </c>
      <c r="E170" s="77">
        <v>2.9313E-3</v>
      </c>
      <c r="F170" s="78">
        <v>20121005</v>
      </c>
      <c r="G170" s="78"/>
      <c r="H170" s="79">
        <v>2242076</v>
      </c>
      <c r="I170" s="79">
        <v>5385262</v>
      </c>
      <c r="J170" s="79">
        <v>855027</v>
      </c>
      <c r="K170" s="78">
        <v>508083</v>
      </c>
      <c r="L170" s="78">
        <v>8990448</v>
      </c>
      <c r="M170" s="78"/>
      <c r="N170" s="79">
        <v>48268</v>
      </c>
      <c r="O170" s="79">
        <v>0</v>
      </c>
      <c r="P170" s="79">
        <v>0</v>
      </c>
      <c r="Q170" s="78">
        <v>0</v>
      </c>
      <c r="R170" s="78">
        <v>48268</v>
      </c>
      <c r="S170" s="78"/>
      <c r="T170" s="79">
        <v>5779313</v>
      </c>
      <c r="U170" s="80">
        <v>243238</v>
      </c>
      <c r="V170" s="80">
        <v>6022551</v>
      </c>
      <c r="X170" s="78">
        <v>34858850</v>
      </c>
      <c r="Y170" s="78">
        <v>7987430</v>
      </c>
    </row>
    <row r="171" spans="1:25" s="81" customFormat="1" ht="15">
      <c r="A171" s="60">
        <v>91604</v>
      </c>
      <c r="B171" s="228">
        <v>91604</v>
      </c>
      <c r="C171" s="61" t="s">
        <v>171</v>
      </c>
      <c r="D171" s="77">
        <v>8.3010000000000007E-5</v>
      </c>
      <c r="E171" s="77">
        <v>8.0099999999999995E-5</v>
      </c>
      <c r="F171" s="78">
        <v>549782</v>
      </c>
      <c r="G171" s="78"/>
      <c r="H171" s="79">
        <v>61262</v>
      </c>
      <c r="I171" s="79">
        <v>147146</v>
      </c>
      <c r="J171" s="79">
        <v>23363</v>
      </c>
      <c r="K171" s="78">
        <v>39820</v>
      </c>
      <c r="L171" s="78">
        <v>271591</v>
      </c>
      <c r="M171" s="78"/>
      <c r="N171" s="79">
        <v>1319</v>
      </c>
      <c r="O171" s="79">
        <v>0</v>
      </c>
      <c r="P171" s="79">
        <v>0</v>
      </c>
      <c r="Q171" s="78">
        <v>0</v>
      </c>
      <c r="R171" s="78">
        <v>1319</v>
      </c>
      <c r="S171" s="78"/>
      <c r="T171" s="79">
        <v>157913</v>
      </c>
      <c r="U171" s="80">
        <v>24109</v>
      </c>
      <c r="V171" s="80">
        <v>182022</v>
      </c>
      <c r="X171" s="78">
        <v>952476</v>
      </c>
      <c r="Y171" s="78">
        <v>218247</v>
      </c>
    </row>
    <row r="172" spans="1:25" s="81" customFormat="1" ht="15">
      <c r="A172" s="60">
        <v>91608</v>
      </c>
      <c r="B172" s="228">
        <v>91608</v>
      </c>
      <c r="C172" s="61" t="s">
        <v>172</v>
      </c>
      <c r="D172" s="77">
        <v>1.9634000000000001E-4</v>
      </c>
      <c r="E172" s="77">
        <v>1.7569999999999999E-4</v>
      </c>
      <c r="F172" s="78">
        <v>1300377</v>
      </c>
      <c r="G172" s="78"/>
      <c r="H172" s="79">
        <v>144900</v>
      </c>
      <c r="I172" s="79">
        <v>348038</v>
      </c>
      <c r="J172" s="79">
        <v>55259</v>
      </c>
      <c r="K172" s="78">
        <v>42260</v>
      </c>
      <c r="L172" s="78">
        <v>590457</v>
      </c>
      <c r="M172" s="78"/>
      <c r="N172" s="79">
        <v>3119</v>
      </c>
      <c r="O172" s="79">
        <v>0</v>
      </c>
      <c r="P172" s="79">
        <v>0</v>
      </c>
      <c r="Q172" s="78">
        <v>26935</v>
      </c>
      <c r="R172" s="78">
        <v>30054</v>
      </c>
      <c r="S172" s="78"/>
      <c r="T172" s="79">
        <v>373504</v>
      </c>
      <c r="U172" s="80">
        <v>-8121</v>
      </c>
      <c r="V172" s="80">
        <v>365383</v>
      </c>
      <c r="X172" s="78">
        <v>2252852</v>
      </c>
      <c r="Y172" s="78">
        <v>516210</v>
      </c>
    </row>
    <row r="173" spans="1:25" s="81" customFormat="1" ht="15">
      <c r="A173" s="60">
        <v>91611</v>
      </c>
      <c r="B173" s="228">
        <v>91611</v>
      </c>
      <c r="C173" s="61" t="s">
        <v>173</v>
      </c>
      <c r="D173" s="77">
        <v>1.3005E-3</v>
      </c>
      <c r="E173" s="77">
        <v>1.4395E-3</v>
      </c>
      <c r="F173" s="78">
        <v>8613325</v>
      </c>
      <c r="G173" s="78"/>
      <c r="H173" s="79">
        <v>959779</v>
      </c>
      <c r="I173" s="79">
        <v>2305303</v>
      </c>
      <c r="J173" s="79">
        <v>366017</v>
      </c>
      <c r="K173" s="78">
        <v>124006</v>
      </c>
      <c r="L173" s="78">
        <v>3755105</v>
      </c>
      <c r="M173" s="78"/>
      <c r="N173" s="79">
        <v>20662</v>
      </c>
      <c r="O173" s="79">
        <v>0</v>
      </c>
      <c r="P173" s="79">
        <v>0</v>
      </c>
      <c r="Q173" s="78">
        <v>558692</v>
      </c>
      <c r="R173" s="78">
        <v>579354</v>
      </c>
      <c r="S173" s="78"/>
      <c r="T173" s="79">
        <v>2473987</v>
      </c>
      <c r="U173" s="80">
        <v>-237568</v>
      </c>
      <c r="V173" s="80">
        <v>2236419</v>
      </c>
      <c r="X173" s="78">
        <v>14922247</v>
      </c>
      <c r="Y173" s="78">
        <v>3419229</v>
      </c>
    </row>
    <row r="174" spans="1:25" s="81" customFormat="1" ht="15">
      <c r="A174" s="60">
        <v>91621</v>
      </c>
      <c r="B174" s="228">
        <v>91621</v>
      </c>
      <c r="C174" s="61" t="s">
        <v>174</v>
      </c>
      <c r="D174" s="77">
        <v>3.0152E-4</v>
      </c>
      <c r="E174" s="77">
        <v>3.4210000000000002E-4</v>
      </c>
      <c r="F174" s="78">
        <v>1996993</v>
      </c>
      <c r="G174" s="78"/>
      <c r="H174" s="79">
        <v>222524</v>
      </c>
      <c r="I174" s="79">
        <v>534483</v>
      </c>
      <c r="J174" s="79">
        <v>84861</v>
      </c>
      <c r="K174" s="78">
        <v>32292</v>
      </c>
      <c r="L174" s="78">
        <v>874160</v>
      </c>
      <c r="M174" s="78"/>
      <c r="N174" s="79">
        <v>4791</v>
      </c>
      <c r="O174" s="79">
        <v>0</v>
      </c>
      <c r="P174" s="79">
        <v>0</v>
      </c>
      <c r="Q174" s="78">
        <v>129834</v>
      </c>
      <c r="R174" s="78">
        <v>134625</v>
      </c>
      <c r="S174" s="78"/>
      <c r="T174" s="79">
        <v>573592</v>
      </c>
      <c r="U174" s="80">
        <v>-7568</v>
      </c>
      <c r="V174" s="80">
        <v>566024</v>
      </c>
      <c r="X174" s="78">
        <v>3459712</v>
      </c>
      <c r="Y174" s="78">
        <v>792746</v>
      </c>
    </row>
    <row r="175" spans="1:25" s="81" customFormat="1" ht="15">
      <c r="A175" s="60">
        <v>91631</v>
      </c>
      <c r="B175" s="228">
        <v>91631</v>
      </c>
      <c r="C175" s="61" t="s">
        <v>175</v>
      </c>
      <c r="D175" s="77">
        <v>6.6217000000000001E-4</v>
      </c>
      <c r="E175" s="77">
        <v>6.3690000000000003E-4</v>
      </c>
      <c r="F175" s="78">
        <v>4385610</v>
      </c>
      <c r="G175" s="78"/>
      <c r="H175" s="79">
        <v>488687</v>
      </c>
      <c r="I175" s="79">
        <v>1173781</v>
      </c>
      <c r="J175" s="79">
        <v>186363</v>
      </c>
      <c r="K175" s="78">
        <v>37842</v>
      </c>
      <c r="L175" s="78">
        <v>1886673</v>
      </c>
      <c r="M175" s="78"/>
      <c r="N175" s="79">
        <v>10521</v>
      </c>
      <c r="O175" s="79">
        <v>0</v>
      </c>
      <c r="P175" s="79">
        <v>0</v>
      </c>
      <c r="Q175" s="78">
        <v>31365</v>
      </c>
      <c r="R175" s="78">
        <v>41886</v>
      </c>
      <c r="S175" s="78"/>
      <c r="T175" s="79">
        <v>1259669</v>
      </c>
      <c r="U175" s="80">
        <v>10555</v>
      </c>
      <c r="V175" s="80">
        <v>1270224</v>
      </c>
      <c r="X175" s="78">
        <v>7597896</v>
      </c>
      <c r="Y175" s="78">
        <v>1740954</v>
      </c>
    </row>
    <row r="176" spans="1:25" s="81" customFormat="1" ht="15">
      <c r="A176" s="60">
        <v>91633</v>
      </c>
      <c r="B176" s="228">
        <v>91633</v>
      </c>
      <c r="C176" s="61" t="s">
        <v>176</v>
      </c>
      <c r="D176" s="77">
        <v>2.5740000000000001E-5</v>
      </c>
      <c r="E176" s="77">
        <v>3.6000000000000001E-5</v>
      </c>
      <c r="F176" s="78">
        <v>170478</v>
      </c>
      <c r="G176" s="78"/>
      <c r="H176" s="79">
        <v>18996</v>
      </c>
      <c r="I176" s="79">
        <v>45627</v>
      </c>
      <c r="J176" s="79">
        <v>7244</v>
      </c>
      <c r="K176" s="78">
        <v>40919</v>
      </c>
      <c r="L176" s="78">
        <v>112786</v>
      </c>
      <c r="M176" s="78"/>
      <c r="N176" s="79">
        <v>409</v>
      </c>
      <c r="O176" s="79">
        <v>0</v>
      </c>
      <c r="P176" s="79">
        <v>0</v>
      </c>
      <c r="Q176" s="78">
        <v>45093</v>
      </c>
      <c r="R176" s="78">
        <v>45502</v>
      </c>
      <c r="S176" s="78"/>
      <c r="T176" s="79">
        <v>48966</v>
      </c>
      <c r="U176" s="80">
        <v>-2970</v>
      </c>
      <c r="V176" s="80">
        <v>45996</v>
      </c>
      <c r="X176" s="78">
        <v>295347</v>
      </c>
      <c r="Y176" s="78">
        <v>67675</v>
      </c>
    </row>
    <row r="177" spans="1:25" s="81" customFormat="1" ht="15">
      <c r="A177" s="60">
        <v>91641</v>
      </c>
      <c r="B177" s="228">
        <v>91641</v>
      </c>
      <c r="C177" s="61" t="s">
        <v>177</v>
      </c>
      <c r="D177" s="77">
        <v>3.3729000000000002E-4</v>
      </c>
      <c r="E177" s="77">
        <v>3.2289999999999999E-4</v>
      </c>
      <c r="F177" s="78">
        <v>2233901</v>
      </c>
      <c r="G177" s="78"/>
      <c r="H177" s="79">
        <v>248923</v>
      </c>
      <c r="I177" s="79">
        <v>597890</v>
      </c>
      <c r="J177" s="79">
        <v>94928</v>
      </c>
      <c r="K177" s="78">
        <v>23689</v>
      </c>
      <c r="L177" s="78">
        <v>965430</v>
      </c>
      <c r="M177" s="78"/>
      <c r="N177" s="79">
        <v>5359</v>
      </c>
      <c r="O177" s="79">
        <v>0</v>
      </c>
      <c r="P177" s="79">
        <v>0</v>
      </c>
      <c r="Q177" s="78">
        <v>13604</v>
      </c>
      <c r="R177" s="78">
        <v>18963</v>
      </c>
      <c r="S177" s="78"/>
      <c r="T177" s="79">
        <v>641639</v>
      </c>
      <c r="U177" s="80">
        <v>5024</v>
      </c>
      <c r="V177" s="80">
        <v>646663</v>
      </c>
      <c r="X177" s="78">
        <v>3870146</v>
      </c>
      <c r="Y177" s="78">
        <v>886791</v>
      </c>
    </row>
    <row r="178" spans="1:25" s="81" customFormat="1" ht="15">
      <c r="A178" s="60">
        <v>91651</v>
      </c>
      <c r="B178" s="228">
        <v>91651</v>
      </c>
      <c r="C178" s="61" t="s">
        <v>178</v>
      </c>
      <c r="D178" s="77">
        <v>5.6260000000000001E-4</v>
      </c>
      <c r="E178" s="77">
        <v>5.6240000000000001E-4</v>
      </c>
      <c r="F178" s="78">
        <v>3726149</v>
      </c>
      <c r="G178" s="78"/>
      <c r="H178" s="79">
        <v>415203</v>
      </c>
      <c r="I178" s="79">
        <v>997281</v>
      </c>
      <c r="J178" s="79">
        <v>158340</v>
      </c>
      <c r="K178" s="78">
        <v>19574</v>
      </c>
      <c r="L178" s="78">
        <v>1590398</v>
      </c>
      <c r="M178" s="78"/>
      <c r="N178" s="79">
        <v>8939</v>
      </c>
      <c r="O178" s="79">
        <v>0</v>
      </c>
      <c r="P178" s="79">
        <v>0</v>
      </c>
      <c r="Q178" s="78">
        <v>48051</v>
      </c>
      <c r="R178" s="78">
        <v>56990</v>
      </c>
      <c r="S178" s="78"/>
      <c r="T178" s="79">
        <v>1070254</v>
      </c>
      <c r="U178" s="80">
        <v>4665</v>
      </c>
      <c r="V178" s="80">
        <v>1074919</v>
      </c>
      <c r="X178" s="78">
        <v>6455406</v>
      </c>
      <c r="Y178" s="78">
        <v>1479168</v>
      </c>
    </row>
    <row r="179" spans="1:25" s="81" customFormat="1" ht="15">
      <c r="A179" s="60">
        <v>91661</v>
      </c>
      <c r="B179" s="228">
        <v>91661</v>
      </c>
      <c r="C179" s="61" t="s">
        <v>179</v>
      </c>
      <c r="D179" s="77">
        <v>1.7312999999999999E-4</v>
      </c>
      <c r="E179" s="77">
        <v>2.063E-4</v>
      </c>
      <c r="F179" s="78">
        <v>1146655</v>
      </c>
      <c r="G179" s="78"/>
      <c r="H179" s="79">
        <v>127771</v>
      </c>
      <c r="I179" s="79">
        <v>306895</v>
      </c>
      <c r="J179" s="79">
        <v>48726</v>
      </c>
      <c r="K179" s="78">
        <v>15458</v>
      </c>
      <c r="L179" s="78">
        <v>498850</v>
      </c>
      <c r="M179" s="78"/>
      <c r="N179" s="79">
        <v>2751</v>
      </c>
      <c r="O179" s="79">
        <v>0</v>
      </c>
      <c r="P179" s="79">
        <v>0</v>
      </c>
      <c r="Q179" s="78">
        <v>141686</v>
      </c>
      <c r="R179" s="78">
        <v>144437</v>
      </c>
      <c r="S179" s="78"/>
      <c r="T179" s="79">
        <v>329351</v>
      </c>
      <c r="U179" s="80">
        <v>-56984</v>
      </c>
      <c r="V179" s="80">
        <v>272367</v>
      </c>
      <c r="X179" s="78">
        <v>1986535</v>
      </c>
      <c r="Y179" s="78">
        <v>455187</v>
      </c>
    </row>
    <row r="180" spans="1:25" s="81" customFormat="1" ht="15">
      <c r="A180" s="60">
        <v>91671</v>
      </c>
      <c r="B180" s="228">
        <v>91671</v>
      </c>
      <c r="C180" s="61" t="s">
        <v>180</v>
      </c>
      <c r="D180" s="77">
        <v>8.5870000000000003E-5</v>
      </c>
      <c r="E180" s="77">
        <v>1.0069999999999999E-4</v>
      </c>
      <c r="F180" s="78">
        <v>568724</v>
      </c>
      <c r="G180" s="78"/>
      <c r="H180" s="79">
        <v>63373</v>
      </c>
      <c r="I180" s="79">
        <v>152216</v>
      </c>
      <c r="J180" s="79">
        <v>24168</v>
      </c>
      <c r="K180" s="78">
        <v>2330</v>
      </c>
      <c r="L180" s="78">
        <v>242087</v>
      </c>
      <c r="M180" s="78"/>
      <c r="N180" s="79">
        <v>1364</v>
      </c>
      <c r="O180" s="79">
        <v>0</v>
      </c>
      <c r="P180" s="79">
        <v>0</v>
      </c>
      <c r="Q180" s="78">
        <v>37647</v>
      </c>
      <c r="R180" s="78">
        <v>39011</v>
      </c>
      <c r="S180" s="78"/>
      <c r="T180" s="79">
        <v>163354</v>
      </c>
      <c r="U180" s="80">
        <v>-21606</v>
      </c>
      <c r="V180" s="80">
        <v>141748</v>
      </c>
      <c r="X180" s="78">
        <v>985293</v>
      </c>
      <c r="Y180" s="78">
        <v>225766</v>
      </c>
    </row>
    <row r="181" spans="1:25" s="81" customFormat="1" ht="15">
      <c r="A181" s="60">
        <v>91681</v>
      </c>
      <c r="B181" s="228">
        <v>91681</v>
      </c>
      <c r="C181" s="61" t="s">
        <v>181</v>
      </c>
      <c r="D181" s="77">
        <v>4.4673E-4</v>
      </c>
      <c r="E181" s="77">
        <v>4.484E-4</v>
      </c>
      <c r="F181" s="78">
        <v>2958732</v>
      </c>
      <c r="G181" s="78"/>
      <c r="H181" s="79">
        <v>329690</v>
      </c>
      <c r="I181" s="79">
        <v>791886</v>
      </c>
      <c r="J181" s="79">
        <v>125729</v>
      </c>
      <c r="K181" s="78">
        <v>302557</v>
      </c>
      <c r="L181" s="78">
        <v>1549862</v>
      </c>
      <c r="M181" s="78"/>
      <c r="N181" s="79">
        <v>7098</v>
      </c>
      <c r="O181" s="79">
        <v>0</v>
      </c>
      <c r="P181" s="79">
        <v>0</v>
      </c>
      <c r="Q181" s="78">
        <v>4547</v>
      </c>
      <c r="R181" s="78">
        <v>11645</v>
      </c>
      <c r="S181" s="78"/>
      <c r="T181" s="79">
        <v>849830</v>
      </c>
      <c r="U181" s="80">
        <v>172685</v>
      </c>
      <c r="V181" s="80">
        <v>1022515</v>
      </c>
      <c r="X181" s="78">
        <v>5125886</v>
      </c>
      <c r="Y181" s="78">
        <v>1174527</v>
      </c>
    </row>
    <row r="182" spans="1:25" s="81" customFormat="1" ht="15">
      <c r="A182" s="60">
        <v>91691</v>
      </c>
      <c r="B182" s="228">
        <v>91691</v>
      </c>
      <c r="C182" s="61" t="s">
        <v>182</v>
      </c>
      <c r="D182" s="77">
        <v>4.002E-5</v>
      </c>
      <c r="E182" s="77">
        <v>3.5099999999999999E-5</v>
      </c>
      <c r="F182" s="78">
        <v>265056</v>
      </c>
      <c r="G182" s="78"/>
      <c r="H182" s="79">
        <v>29535</v>
      </c>
      <c r="I182" s="79">
        <v>70941</v>
      </c>
      <c r="J182" s="79">
        <v>11263</v>
      </c>
      <c r="K182" s="78">
        <v>21776</v>
      </c>
      <c r="L182" s="78">
        <v>133515</v>
      </c>
      <c r="M182" s="78"/>
      <c r="N182" s="79">
        <v>636</v>
      </c>
      <c r="O182" s="79">
        <v>0</v>
      </c>
      <c r="P182" s="79">
        <v>0</v>
      </c>
      <c r="Q182" s="78">
        <v>903</v>
      </c>
      <c r="R182" s="78">
        <v>1539</v>
      </c>
      <c r="S182" s="78"/>
      <c r="T182" s="79">
        <v>76131</v>
      </c>
      <c r="U182" s="80">
        <v>12777</v>
      </c>
      <c r="V182" s="80">
        <v>88908</v>
      </c>
      <c r="X182" s="78">
        <v>459199</v>
      </c>
      <c r="Y182" s="78">
        <v>105219</v>
      </c>
    </row>
    <row r="183" spans="1:25" s="81" customFormat="1" ht="15">
      <c r="A183" s="60">
        <v>91701</v>
      </c>
      <c r="B183" s="228">
        <v>91701</v>
      </c>
      <c r="C183" s="61" t="s">
        <v>183</v>
      </c>
      <c r="D183" s="77">
        <v>1.0649399999999999E-3</v>
      </c>
      <c r="E183" s="77">
        <v>1.2080000000000001E-3</v>
      </c>
      <c r="F183" s="78">
        <v>7053190</v>
      </c>
      <c r="G183" s="78"/>
      <c r="H183" s="79">
        <v>785934</v>
      </c>
      <c r="I183" s="79">
        <v>1887742</v>
      </c>
      <c r="J183" s="79">
        <v>299720</v>
      </c>
      <c r="K183" s="78">
        <v>95344</v>
      </c>
      <c r="L183" s="78">
        <v>3068740</v>
      </c>
      <c r="M183" s="78"/>
      <c r="N183" s="79">
        <v>16920</v>
      </c>
      <c r="O183" s="79">
        <v>0</v>
      </c>
      <c r="P183" s="79">
        <v>0</v>
      </c>
      <c r="Q183" s="78">
        <v>651161</v>
      </c>
      <c r="R183" s="78">
        <v>668081</v>
      </c>
      <c r="S183" s="78"/>
      <c r="T183" s="79">
        <v>2025873</v>
      </c>
      <c r="U183" s="80">
        <v>-249849</v>
      </c>
      <c r="V183" s="80">
        <v>1776024</v>
      </c>
      <c r="X183" s="78">
        <v>12219375</v>
      </c>
      <c r="Y183" s="78">
        <v>2799903</v>
      </c>
    </row>
    <row r="184" spans="1:25" s="81" customFormat="1" ht="15">
      <c r="A184" s="60">
        <v>91704</v>
      </c>
      <c r="B184" s="228">
        <v>91704</v>
      </c>
      <c r="C184" s="61" t="s">
        <v>184</v>
      </c>
      <c r="D184" s="77">
        <v>1.6929999999999999E-5</v>
      </c>
      <c r="E184" s="77">
        <v>1.7799999999999999E-5</v>
      </c>
      <c r="F184" s="78">
        <v>112129</v>
      </c>
      <c r="G184" s="78"/>
      <c r="H184" s="79">
        <v>12494</v>
      </c>
      <c r="I184" s="79">
        <v>30011</v>
      </c>
      <c r="J184" s="79">
        <v>4765</v>
      </c>
      <c r="K184" s="78">
        <v>4359</v>
      </c>
      <c r="L184" s="78">
        <v>51629</v>
      </c>
      <c r="M184" s="78"/>
      <c r="N184" s="79">
        <v>269</v>
      </c>
      <c r="O184" s="79">
        <v>0</v>
      </c>
      <c r="P184" s="79">
        <v>0</v>
      </c>
      <c r="Q184" s="78">
        <v>0</v>
      </c>
      <c r="R184" s="78">
        <v>269</v>
      </c>
      <c r="S184" s="78"/>
      <c r="T184" s="79">
        <v>32207</v>
      </c>
      <c r="U184" s="80">
        <v>2492</v>
      </c>
      <c r="V184" s="80">
        <v>34699</v>
      </c>
      <c r="X184" s="78">
        <v>194259</v>
      </c>
      <c r="Y184" s="78">
        <v>44512</v>
      </c>
    </row>
    <row r="185" spans="1:25" s="81" customFormat="1" ht="15">
      <c r="A185" s="60">
        <v>91706</v>
      </c>
      <c r="B185" s="228">
        <v>91706</v>
      </c>
      <c r="C185" s="61" t="s">
        <v>185</v>
      </c>
      <c r="D185" s="77">
        <v>1.9394E-4</v>
      </c>
      <c r="E185" s="77">
        <v>2.042E-4</v>
      </c>
      <c r="F185" s="78">
        <v>1284481</v>
      </c>
      <c r="G185" s="78"/>
      <c r="H185" s="79">
        <v>143129</v>
      </c>
      <c r="I185" s="79">
        <v>343783</v>
      </c>
      <c r="J185" s="79">
        <v>54583</v>
      </c>
      <c r="K185" s="78">
        <v>13227</v>
      </c>
      <c r="L185" s="78">
        <v>554722</v>
      </c>
      <c r="M185" s="78"/>
      <c r="N185" s="79">
        <v>3081</v>
      </c>
      <c r="O185" s="79">
        <v>0</v>
      </c>
      <c r="P185" s="79">
        <v>0</v>
      </c>
      <c r="Q185" s="78">
        <v>45609</v>
      </c>
      <c r="R185" s="78">
        <v>48690</v>
      </c>
      <c r="S185" s="78"/>
      <c r="T185" s="79">
        <v>368939</v>
      </c>
      <c r="U185" s="80">
        <v>-21685</v>
      </c>
      <c r="V185" s="80">
        <v>347254</v>
      </c>
      <c r="X185" s="78">
        <v>2225314</v>
      </c>
      <c r="Y185" s="78">
        <v>509900</v>
      </c>
    </row>
    <row r="186" spans="1:25" s="81" customFormat="1" ht="15">
      <c r="A186" s="60">
        <v>91719</v>
      </c>
      <c r="B186" s="228">
        <v>91719</v>
      </c>
      <c r="C186" s="61" t="s">
        <v>186</v>
      </c>
      <c r="D186" s="77">
        <v>2.9799999999999999E-5</v>
      </c>
      <c r="E186" s="77">
        <v>3.7200000000000003E-5</v>
      </c>
      <c r="F186" s="78">
        <v>197368</v>
      </c>
      <c r="G186" s="78"/>
      <c r="H186" s="79">
        <v>21993</v>
      </c>
      <c r="I186" s="79">
        <v>52824</v>
      </c>
      <c r="J186" s="79">
        <v>8387</v>
      </c>
      <c r="K186" s="78">
        <v>0</v>
      </c>
      <c r="L186" s="78">
        <v>83204</v>
      </c>
      <c r="M186" s="78"/>
      <c r="N186" s="79">
        <v>473</v>
      </c>
      <c r="O186" s="79">
        <v>0</v>
      </c>
      <c r="P186" s="79">
        <v>0</v>
      </c>
      <c r="Q186" s="78">
        <v>38915</v>
      </c>
      <c r="R186" s="78">
        <v>39388</v>
      </c>
      <c r="S186" s="78"/>
      <c r="T186" s="79">
        <v>56690</v>
      </c>
      <c r="U186" s="80">
        <v>-21502</v>
      </c>
      <c r="V186" s="80">
        <v>35188</v>
      </c>
      <c r="X186" s="78">
        <v>341932</v>
      </c>
      <c r="Y186" s="78">
        <v>78349</v>
      </c>
    </row>
    <row r="187" spans="1:25" s="81" customFormat="1" ht="15">
      <c r="A187" s="60">
        <v>91801</v>
      </c>
      <c r="B187" s="228">
        <v>91801</v>
      </c>
      <c r="C187" s="61" t="s">
        <v>187</v>
      </c>
      <c r="D187" s="77">
        <v>7.6984100000000001E-3</v>
      </c>
      <c r="E187" s="77">
        <v>7.7625999999999997E-3</v>
      </c>
      <c r="F187" s="78">
        <v>50987239</v>
      </c>
      <c r="G187" s="78"/>
      <c r="H187" s="79">
        <v>5681488</v>
      </c>
      <c r="I187" s="79">
        <v>13646417</v>
      </c>
      <c r="J187" s="79">
        <v>2166664</v>
      </c>
      <c r="K187" s="78">
        <v>124782</v>
      </c>
      <c r="L187" s="78">
        <v>21619351</v>
      </c>
      <c r="M187" s="78"/>
      <c r="N187" s="79">
        <v>122312</v>
      </c>
      <c r="O187" s="79">
        <v>0</v>
      </c>
      <c r="P187" s="79">
        <v>0</v>
      </c>
      <c r="Q187" s="78">
        <v>132089</v>
      </c>
      <c r="R187" s="78">
        <v>254401</v>
      </c>
      <c r="S187" s="78"/>
      <c r="T187" s="79">
        <v>14644955</v>
      </c>
      <c r="U187" s="80">
        <v>-2192</v>
      </c>
      <c r="V187" s="80">
        <v>14642763</v>
      </c>
      <c r="X187" s="78">
        <v>88333389</v>
      </c>
      <c r="Y187" s="78">
        <v>20240390</v>
      </c>
    </row>
    <row r="188" spans="1:25" s="81" customFormat="1" ht="15">
      <c r="A188" s="60">
        <v>91804</v>
      </c>
      <c r="B188" s="228">
        <v>91804</v>
      </c>
      <c r="C188" s="61" t="s">
        <v>188</v>
      </c>
      <c r="D188" s="77">
        <v>2.0097999999999999E-4</v>
      </c>
      <c r="E188" s="77">
        <v>1.85E-4</v>
      </c>
      <c r="F188" s="78">
        <v>1331108</v>
      </c>
      <c r="G188" s="78"/>
      <c r="H188" s="79">
        <v>148325</v>
      </c>
      <c r="I188" s="79">
        <v>356263</v>
      </c>
      <c r="J188" s="79">
        <v>56564</v>
      </c>
      <c r="K188" s="78">
        <v>147082</v>
      </c>
      <c r="L188" s="78">
        <v>708234</v>
      </c>
      <c r="M188" s="78"/>
      <c r="N188" s="79">
        <v>3193</v>
      </c>
      <c r="O188" s="79">
        <v>0</v>
      </c>
      <c r="P188" s="79">
        <v>0</v>
      </c>
      <c r="Q188" s="78">
        <v>0</v>
      </c>
      <c r="R188" s="78">
        <v>3193</v>
      </c>
      <c r="S188" s="78"/>
      <c r="T188" s="79">
        <v>382331</v>
      </c>
      <c r="U188" s="80">
        <v>92888</v>
      </c>
      <c r="V188" s="80">
        <v>475219</v>
      </c>
      <c r="X188" s="78">
        <v>2306092</v>
      </c>
      <c r="Y188" s="78">
        <v>528410</v>
      </c>
    </row>
    <row r="189" spans="1:25" s="81" customFormat="1" ht="15">
      <c r="A189" s="60">
        <v>91811</v>
      </c>
      <c r="B189" s="228">
        <v>91811</v>
      </c>
      <c r="C189" s="61" t="s">
        <v>189</v>
      </c>
      <c r="D189" s="77">
        <v>3.9909500000000001E-3</v>
      </c>
      <c r="E189" s="77">
        <v>4.0623999999999999E-3</v>
      </c>
      <c r="F189" s="78">
        <v>26432409</v>
      </c>
      <c r="G189" s="78"/>
      <c r="H189" s="79">
        <v>2945353</v>
      </c>
      <c r="I189" s="79">
        <v>7074470</v>
      </c>
      <c r="J189" s="79">
        <v>1123225</v>
      </c>
      <c r="K189" s="78">
        <v>77699</v>
      </c>
      <c r="L189" s="78">
        <v>11220747</v>
      </c>
      <c r="M189" s="78"/>
      <c r="N189" s="79">
        <v>63408</v>
      </c>
      <c r="O189" s="79">
        <v>0</v>
      </c>
      <c r="P189" s="79">
        <v>0</v>
      </c>
      <c r="Q189" s="78">
        <v>334366</v>
      </c>
      <c r="R189" s="78">
        <v>397774</v>
      </c>
      <c r="S189" s="78"/>
      <c r="T189" s="79">
        <v>7592124</v>
      </c>
      <c r="U189" s="80">
        <v>-178877</v>
      </c>
      <c r="V189" s="80">
        <v>7413247</v>
      </c>
      <c r="X189" s="78">
        <v>45793110</v>
      </c>
      <c r="Y189" s="78">
        <v>10492866</v>
      </c>
    </row>
    <row r="190" spans="1:25" s="81" customFormat="1" ht="15">
      <c r="A190" s="60">
        <v>91812</v>
      </c>
      <c r="B190" s="228">
        <v>91812</v>
      </c>
      <c r="C190" s="61" t="s">
        <v>190</v>
      </c>
      <c r="D190" s="77">
        <v>6.3659999999999997E-5</v>
      </c>
      <c r="E190" s="77">
        <v>4.9400000000000001E-5</v>
      </c>
      <c r="F190" s="78">
        <v>421626</v>
      </c>
      <c r="G190" s="78"/>
      <c r="H190" s="79">
        <v>46982</v>
      </c>
      <c r="I190" s="79">
        <v>112845</v>
      </c>
      <c r="J190" s="79">
        <v>17917</v>
      </c>
      <c r="K190" s="78">
        <v>38476</v>
      </c>
      <c r="L190" s="78">
        <v>216220</v>
      </c>
      <c r="M190" s="78"/>
      <c r="N190" s="79">
        <v>1011</v>
      </c>
      <c r="O190" s="79">
        <v>0</v>
      </c>
      <c r="P190" s="79">
        <v>0</v>
      </c>
      <c r="Q190" s="78">
        <v>6223</v>
      </c>
      <c r="R190" s="78">
        <v>7234</v>
      </c>
      <c r="S190" s="78"/>
      <c r="T190" s="79">
        <v>121103</v>
      </c>
      <c r="U190" s="80">
        <v>15980</v>
      </c>
      <c r="V190" s="80">
        <v>137083</v>
      </c>
      <c r="X190" s="78">
        <v>730450</v>
      </c>
      <c r="Y190" s="78">
        <v>167373</v>
      </c>
    </row>
    <row r="191" spans="1:25" s="81" customFormat="1" ht="15">
      <c r="A191" s="60">
        <v>91813</v>
      </c>
      <c r="B191" s="228">
        <v>91813</v>
      </c>
      <c r="C191" s="61" t="s">
        <v>191</v>
      </c>
      <c r="D191" s="77">
        <v>4.0290000000000002E-5</v>
      </c>
      <c r="E191" s="77">
        <v>6.7799999999999995E-5</v>
      </c>
      <c r="F191" s="78">
        <v>266844</v>
      </c>
      <c r="G191" s="78"/>
      <c r="H191" s="79">
        <v>29734</v>
      </c>
      <c r="I191" s="79">
        <v>71419</v>
      </c>
      <c r="J191" s="79">
        <v>11339</v>
      </c>
      <c r="K191" s="78">
        <v>1382</v>
      </c>
      <c r="L191" s="78">
        <v>113874</v>
      </c>
      <c r="M191" s="78"/>
      <c r="N191" s="79">
        <v>640</v>
      </c>
      <c r="O191" s="79">
        <v>0</v>
      </c>
      <c r="P191" s="79">
        <v>0</v>
      </c>
      <c r="Q191" s="78">
        <v>52331</v>
      </c>
      <c r="R191" s="78">
        <v>52971</v>
      </c>
      <c r="S191" s="78"/>
      <c r="T191" s="79">
        <v>76645</v>
      </c>
      <c r="U191" s="80">
        <v>-16344</v>
      </c>
      <c r="V191" s="80">
        <v>60301</v>
      </c>
      <c r="X191" s="78">
        <v>462297</v>
      </c>
      <c r="Y191" s="78">
        <v>105929</v>
      </c>
    </row>
    <row r="192" spans="1:25" s="81" customFormat="1" ht="15">
      <c r="A192" s="60">
        <v>91818</v>
      </c>
      <c r="B192" s="228">
        <v>91818</v>
      </c>
      <c r="C192" s="61" t="s">
        <v>192</v>
      </c>
      <c r="D192" s="77">
        <v>4.4021000000000002E-4</v>
      </c>
      <c r="E192" s="77">
        <v>4.6949999999999997E-4</v>
      </c>
      <c r="F192" s="78">
        <v>2915549</v>
      </c>
      <c r="G192" s="78"/>
      <c r="H192" s="79">
        <v>324879</v>
      </c>
      <c r="I192" s="79">
        <v>780329</v>
      </c>
      <c r="J192" s="79">
        <v>123894</v>
      </c>
      <c r="K192" s="78">
        <v>35343</v>
      </c>
      <c r="L192" s="78">
        <v>1264445</v>
      </c>
      <c r="M192" s="78"/>
      <c r="N192" s="79">
        <v>6994</v>
      </c>
      <c r="O192" s="79">
        <v>0</v>
      </c>
      <c r="P192" s="79">
        <v>0</v>
      </c>
      <c r="Q192" s="78">
        <v>28012</v>
      </c>
      <c r="R192" s="78">
        <v>35006</v>
      </c>
      <c r="S192" s="78"/>
      <c r="T192" s="79">
        <v>837427</v>
      </c>
      <c r="U192" s="80">
        <v>39102</v>
      </c>
      <c r="V192" s="80">
        <v>876529</v>
      </c>
      <c r="X192" s="78">
        <v>5051074</v>
      </c>
      <c r="Y192" s="78">
        <v>1157385</v>
      </c>
    </row>
    <row r="193" spans="1:25" s="81" customFormat="1" ht="15">
      <c r="A193" s="60">
        <v>91819</v>
      </c>
      <c r="B193" s="228">
        <v>91819</v>
      </c>
      <c r="C193" s="61" t="s">
        <v>193</v>
      </c>
      <c r="D193" s="77">
        <v>2.2016000000000001E-4</v>
      </c>
      <c r="E193" s="77">
        <v>2.4169999999999999E-4</v>
      </c>
      <c r="F193" s="78">
        <v>1458139</v>
      </c>
      <c r="G193" s="78"/>
      <c r="H193" s="79">
        <v>162480</v>
      </c>
      <c r="I193" s="79">
        <v>390262</v>
      </c>
      <c r="J193" s="79">
        <v>61962</v>
      </c>
      <c r="K193" s="78">
        <v>14150</v>
      </c>
      <c r="L193" s="78">
        <v>628854</v>
      </c>
      <c r="M193" s="78"/>
      <c r="N193" s="79">
        <v>3498</v>
      </c>
      <c r="O193" s="79">
        <v>0</v>
      </c>
      <c r="P193" s="79">
        <v>0</v>
      </c>
      <c r="Q193" s="78">
        <v>46736</v>
      </c>
      <c r="R193" s="78">
        <v>50234</v>
      </c>
      <c r="S193" s="78"/>
      <c r="T193" s="79">
        <v>418818</v>
      </c>
      <c r="U193" s="80">
        <v>-25265</v>
      </c>
      <c r="V193" s="80">
        <v>393553</v>
      </c>
      <c r="X193" s="78">
        <v>2526168</v>
      </c>
      <c r="Y193" s="78">
        <v>578837</v>
      </c>
    </row>
    <row r="194" spans="1:25" s="81" customFormat="1" ht="15">
      <c r="A194" s="60">
        <v>91821</v>
      </c>
      <c r="B194" s="228">
        <v>91821</v>
      </c>
      <c r="C194" s="61" t="s">
        <v>194</v>
      </c>
      <c r="D194" s="77">
        <v>1.7061999999999999E-4</v>
      </c>
      <c r="E194" s="77">
        <v>1.6799999999999999E-4</v>
      </c>
      <c r="F194" s="78">
        <v>1130031</v>
      </c>
      <c r="G194" s="78"/>
      <c r="H194" s="79">
        <v>125919</v>
      </c>
      <c r="I194" s="79">
        <v>302446</v>
      </c>
      <c r="J194" s="79">
        <v>48020</v>
      </c>
      <c r="K194" s="78">
        <v>32635</v>
      </c>
      <c r="L194" s="78">
        <v>509020</v>
      </c>
      <c r="M194" s="78"/>
      <c r="N194" s="79">
        <v>2711</v>
      </c>
      <c r="O194" s="79">
        <v>0</v>
      </c>
      <c r="P194" s="79">
        <v>0</v>
      </c>
      <c r="Q194" s="78">
        <v>0</v>
      </c>
      <c r="R194" s="78">
        <v>2711</v>
      </c>
      <c r="S194" s="78"/>
      <c r="T194" s="79">
        <v>324576</v>
      </c>
      <c r="U194" s="80">
        <v>9635</v>
      </c>
      <c r="V194" s="80">
        <v>334211</v>
      </c>
      <c r="X194" s="78">
        <v>1957734</v>
      </c>
      <c r="Y194" s="78">
        <v>448588</v>
      </c>
    </row>
    <row r="195" spans="1:25" s="81" customFormat="1" ht="15">
      <c r="A195" s="60">
        <v>91831</v>
      </c>
      <c r="B195" s="228">
        <v>91831</v>
      </c>
      <c r="C195" s="61" t="s">
        <v>195</v>
      </c>
      <c r="D195" s="77">
        <v>4.6522000000000002E-4</v>
      </c>
      <c r="E195" s="77">
        <v>4.3689999999999999E-4</v>
      </c>
      <c r="F195" s="78">
        <v>3081193</v>
      </c>
      <c r="G195" s="78"/>
      <c r="H195" s="79">
        <v>343336</v>
      </c>
      <c r="I195" s="79">
        <v>824662</v>
      </c>
      <c r="J195" s="79">
        <v>130933</v>
      </c>
      <c r="K195" s="78">
        <v>84481</v>
      </c>
      <c r="L195" s="78">
        <v>1383412</v>
      </c>
      <c r="M195" s="78"/>
      <c r="N195" s="79">
        <v>7391</v>
      </c>
      <c r="O195" s="79">
        <v>0</v>
      </c>
      <c r="P195" s="79">
        <v>0</v>
      </c>
      <c r="Q195" s="78">
        <v>33535</v>
      </c>
      <c r="R195" s="78">
        <v>40926</v>
      </c>
      <c r="S195" s="78"/>
      <c r="T195" s="79">
        <v>885004</v>
      </c>
      <c r="U195" s="80">
        <v>25472</v>
      </c>
      <c r="V195" s="80">
        <v>910476</v>
      </c>
      <c r="X195" s="78">
        <v>5338045</v>
      </c>
      <c r="Y195" s="78">
        <v>1223140</v>
      </c>
    </row>
    <row r="196" spans="1:25" s="81" customFormat="1" ht="15">
      <c r="A196" s="60">
        <v>91841</v>
      </c>
      <c r="B196" s="228">
        <v>91841</v>
      </c>
      <c r="C196" s="61" t="s">
        <v>196</v>
      </c>
      <c r="D196" s="77">
        <v>3.034E-4</v>
      </c>
      <c r="E196" s="77">
        <v>2.8370000000000001E-4</v>
      </c>
      <c r="F196" s="78">
        <v>2009445</v>
      </c>
      <c r="G196" s="78"/>
      <c r="H196" s="79">
        <v>223912</v>
      </c>
      <c r="I196" s="79">
        <v>537815</v>
      </c>
      <c r="J196" s="79">
        <v>85390</v>
      </c>
      <c r="K196" s="78">
        <v>29876</v>
      </c>
      <c r="L196" s="78">
        <v>876993</v>
      </c>
      <c r="M196" s="78"/>
      <c r="N196" s="79">
        <v>4820</v>
      </c>
      <c r="O196" s="79">
        <v>0</v>
      </c>
      <c r="P196" s="79">
        <v>0</v>
      </c>
      <c r="Q196" s="78">
        <v>10419</v>
      </c>
      <c r="R196" s="78">
        <v>15239</v>
      </c>
      <c r="S196" s="78"/>
      <c r="T196" s="79">
        <v>577168</v>
      </c>
      <c r="U196" s="80">
        <v>16183</v>
      </c>
      <c r="V196" s="80">
        <v>593351</v>
      </c>
      <c r="X196" s="78">
        <v>3481284</v>
      </c>
      <c r="Y196" s="78">
        <v>797689</v>
      </c>
    </row>
    <row r="197" spans="1:25" s="81" customFormat="1" ht="15">
      <c r="A197" s="60">
        <v>91851</v>
      </c>
      <c r="B197" s="228">
        <v>91851</v>
      </c>
      <c r="C197" s="61" t="s">
        <v>197</v>
      </c>
      <c r="D197" s="77">
        <v>6.7865000000000004E-4</v>
      </c>
      <c r="E197" s="77">
        <v>6.2330000000000003E-4</v>
      </c>
      <c r="F197" s="78">
        <v>4494758</v>
      </c>
      <c r="G197" s="78"/>
      <c r="H197" s="79">
        <v>500849</v>
      </c>
      <c r="I197" s="79">
        <v>1202994</v>
      </c>
      <c r="J197" s="79">
        <v>191001</v>
      </c>
      <c r="K197" s="78">
        <v>172222</v>
      </c>
      <c r="L197" s="78">
        <v>2067066</v>
      </c>
      <c r="M197" s="78"/>
      <c r="N197" s="79">
        <v>10782</v>
      </c>
      <c r="O197" s="79">
        <v>0</v>
      </c>
      <c r="P197" s="79">
        <v>0</v>
      </c>
      <c r="Q197" s="78">
        <v>53308</v>
      </c>
      <c r="R197" s="78">
        <v>64090</v>
      </c>
      <c r="S197" s="78"/>
      <c r="T197" s="79">
        <v>1291020</v>
      </c>
      <c r="U197" s="80">
        <v>31668</v>
      </c>
      <c r="V197" s="80">
        <v>1322688</v>
      </c>
      <c r="X197" s="78">
        <v>7786992</v>
      </c>
      <c r="Y197" s="78">
        <v>1784283</v>
      </c>
    </row>
    <row r="198" spans="1:25" s="81" customFormat="1" ht="15">
      <c r="A198" s="60">
        <v>91861</v>
      </c>
      <c r="B198" s="228">
        <v>91861</v>
      </c>
      <c r="C198" s="61" t="s">
        <v>198</v>
      </c>
      <c r="D198" s="77">
        <v>5.5300000000000004E-6</v>
      </c>
      <c r="E198" s="77">
        <v>6.1E-6</v>
      </c>
      <c r="F198" s="78">
        <v>36626</v>
      </c>
      <c r="G198" s="78"/>
      <c r="H198" s="79">
        <v>4081</v>
      </c>
      <c r="I198" s="79">
        <v>9803</v>
      </c>
      <c r="J198" s="79">
        <v>1556</v>
      </c>
      <c r="K198" s="78">
        <v>3077</v>
      </c>
      <c r="L198" s="78">
        <v>18517</v>
      </c>
      <c r="M198" s="78"/>
      <c r="N198" s="79">
        <v>88</v>
      </c>
      <c r="O198" s="79">
        <v>0</v>
      </c>
      <c r="P198" s="79">
        <v>0</v>
      </c>
      <c r="Q198" s="78">
        <v>737</v>
      </c>
      <c r="R198" s="78">
        <v>825</v>
      </c>
      <c r="S198" s="78"/>
      <c r="T198" s="79">
        <v>10520</v>
      </c>
      <c r="U198" s="80">
        <v>-668</v>
      </c>
      <c r="V198" s="80">
        <v>9852</v>
      </c>
      <c r="X198" s="78">
        <v>63453</v>
      </c>
      <c r="Y198" s="78">
        <v>14539</v>
      </c>
    </row>
    <row r="199" spans="1:25" s="81" customFormat="1" ht="15">
      <c r="A199" s="60">
        <v>91871</v>
      </c>
      <c r="B199" s="228">
        <v>91871</v>
      </c>
      <c r="C199" s="61" t="s">
        <v>199</v>
      </c>
      <c r="D199" s="77">
        <v>1.25884E-3</v>
      </c>
      <c r="E199" s="77">
        <v>1.2505999999999999E-3</v>
      </c>
      <c r="F199" s="78">
        <v>8337407</v>
      </c>
      <c r="G199" s="78"/>
      <c r="H199" s="79">
        <v>929034</v>
      </c>
      <c r="I199" s="79">
        <v>2231455</v>
      </c>
      <c r="J199" s="79">
        <v>354292</v>
      </c>
      <c r="K199" s="78">
        <v>13468</v>
      </c>
      <c r="L199" s="78">
        <v>3528249</v>
      </c>
      <c r="M199" s="78"/>
      <c r="N199" s="79">
        <v>20000</v>
      </c>
      <c r="O199" s="79">
        <v>0</v>
      </c>
      <c r="P199" s="79">
        <v>0</v>
      </c>
      <c r="Q199" s="78">
        <v>104967</v>
      </c>
      <c r="R199" s="78">
        <v>124967</v>
      </c>
      <c r="S199" s="78"/>
      <c r="T199" s="79">
        <v>2394735</v>
      </c>
      <c r="U199" s="80">
        <v>-57895</v>
      </c>
      <c r="V199" s="80">
        <v>2336840</v>
      </c>
      <c r="X199" s="78">
        <v>14444230</v>
      </c>
      <c r="Y199" s="78">
        <v>3309698</v>
      </c>
    </row>
    <row r="200" spans="1:25" s="81" customFormat="1" ht="15">
      <c r="A200" s="60">
        <v>91881</v>
      </c>
      <c r="B200" s="228">
        <v>91881</v>
      </c>
      <c r="C200" s="61" t="s">
        <v>200</v>
      </c>
      <c r="D200" s="77">
        <v>2.9410000000000001E-5</v>
      </c>
      <c r="E200" s="77">
        <v>2.4199999999999999E-5</v>
      </c>
      <c r="F200" s="78">
        <v>194785</v>
      </c>
      <c r="G200" s="78"/>
      <c r="H200" s="79">
        <v>21705</v>
      </c>
      <c r="I200" s="79">
        <v>52133</v>
      </c>
      <c r="J200" s="79">
        <v>8277</v>
      </c>
      <c r="K200" s="78">
        <v>16443</v>
      </c>
      <c r="L200" s="78">
        <v>98558</v>
      </c>
      <c r="M200" s="78"/>
      <c r="N200" s="79">
        <v>467</v>
      </c>
      <c r="O200" s="79">
        <v>0</v>
      </c>
      <c r="P200" s="79">
        <v>0</v>
      </c>
      <c r="Q200" s="78">
        <v>1410</v>
      </c>
      <c r="R200" s="78">
        <v>1877</v>
      </c>
      <c r="S200" s="78"/>
      <c r="T200" s="79">
        <v>55948</v>
      </c>
      <c r="U200" s="80">
        <v>6624</v>
      </c>
      <c r="V200" s="80">
        <v>62572</v>
      </c>
      <c r="X200" s="78">
        <v>337457</v>
      </c>
      <c r="Y200" s="78">
        <v>77324</v>
      </c>
    </row>
    <row r="201" spans="1:25" s="81" customFormat="1" ht="15">
      <c r="A201" s="60">
        <v>91901</v>
      </c>
      <c r="B201" s="228">
        <v>91901</v>
      </c>
      <c r="C201" s="61" t="s">
        <v>201</v>
      </c>
      <c r="D201" s="77">
        <v>3.8030500000000001E-3</v>
      </c>
      <c r="E201" s="77">
        <v>3.6598999999999998E-3</v>
      </c>
      <c r="F201" s="78">
        <v>25187931</v>
      </c>
      <c r="G201" s="78"/>
      <c r="H201" s="79">
        <v>2806681</v>
      </c>
      <c r="I201" s="79">
        <v>6741393</v>
      </c>
      <c r="J201" s="79">
        <v>1070342</v>
      </c>
      <c r="K201" s="78">
        <v>222133</v>
      </c>
      <c r="L201" s="78">
        <v>10840549</v>
      </c>
      <c r="M201" s="78"/>
      <c r="N201" s="79">
        <v>60423</v>
      </c>
      <c r="O201" s="79">
        <v>0</v>
      </c>
      <c r="P201" s="79">
        <v>0</v>
      </c>
      <c r="Q201" s="78">
        <v>164671</v>
      </c>
      <c r="R201" s="78">
        <v>225094</v>
      </c>
      <c r="S201" s="78"/>
      <c r="T201" s="79">
        <v>7234675</v>
      </c>
      <c r="U201" s="80">
        <v>-44308</v>
      </c>
      <c r="V201" s="80">
        <v>7190367</v>
      </c>
      <c r="X201" s="78">
        <v>43637101</v>
      </c>
      <c r="Y201" s="78">
        <v>9998846</v>
      </c>
    </row>
    <row r="202" spans="1:25" s="81" customFormat="1" ht="15">
      <c r="A202" s="60">
        <v>91903</v>
      </c>
      <c r="B202" s="228">
        <v>91903</v>
      </c>
      <c r="C202" s="61" t="s">
        <v>202</v>
      </c>
      <c r="D202" s="77">
        <v>4.9799999999999998E-6</v>
      </c>
      <c r="E202" s="77">
        <v>5.9000000000000003E-6</v>
      </c>
      <c r="F202" s="78">
        <v>32983</v>
      </c>
      <c r="G202" s="78"/>
      <c r="H202" s="79">
        <v>3675</v>
      </c>
      <c r="I202" s="79">
        <v>8828</v>
      </c>
      <c r="J202" s="79">
        <v>1402</v>
      </c>
      <c r="K202" s="78">
        <v>3548</v>
      </c>
      <c r="L202" s="78">
        <v>17453</v>
      </c>
      <c r="M202" s="78"/>
      <c r="N202" s="79">
        <v>79</v>
      </c>
      <c r="O202" s="79">
        <v>0</v>
      </c>
      <c r="P202" s="79">
        <v>0</v>
      </c>
      <c r="Q202" s="78">
        <v>2054</v>
      </c>
      <c r="R202" s="78">
        <v>2133</v>
      </c>
      <c r="S202" s="78"/>
      <c r="T202" s="79">
        <v>9474</v>
      </c>
      <c r="U202" s="80">
        <v>2357</v>
      </c>
      <c r="V202" s="80">
        <v>11831</v>
      </c>
      <c r="X202" s="78">
        <v>57142</v>
      </c>
      <c r="Y202" s="78">
        <v>13093</v>
      </c>
    </row>
    <row r="203" spans="1:25" s="81" customFormat="1" ht="15">
      <c r="A203" s="60">
        <v>91904</v>
      </c>
      <c r="B203" s="228">
        <v>91904</v>
      </c>
      <c r="C203" s="61" t="s">
        <v>203</v>
      </c>
      <c r="D203" s="77">
        <v>7.271E-5</v>
      </c>
      <c r="E203" s="77">
        <v>8.0699999999999996E-5</v>
      </c>
      <c r="F203" s="78">
        <v>481565</v>
      </c>
      <c r="G203" s="78"/>
      <c r="H203" s="79">
        <v>53661</v>
      </c>
      <c r="I203" s="79">
        <v>128888</v>
      </c>
      <c r="J203" s="79">
        <v>20464</v>
      </c>
      <c r="K203" s="78">
        <v>41904</v>
      </c>
      <c r="L203" s="78">
        <v>244917</v>
      </c>
      <c r="M203" s="78"/>
      <c r="N203" s="79">
        <v>1155</v>
      </c>
      <c r="O203" s="79">
        <v>0</v>
      </c>
      <c r="P203" s="79">
        <v>0</v>
      </c>
      <c r="Q203" s="78">
        <v>22303</v>
      </c>
      <c r="R203" s="78">
        <v>23458</v>
      </c>
      <c r="S203" s="78"/>
      <c r="T203" s="79">
        <v>138319</v>
      </c>
      <c r="U203" s="80">
        <v>21504</v>
      </c>
      <c r="V203" s="80">
        <v>159823</v>
      </c>
      <c r="X203" s="78">
        <v>834292</v>
      </c>
      <c r="Y203" s="78">
        <v>191167</v>
      </c>
    </row>
    <row r="204" spans="1:25" s="81" customFormat="1" ht="15">
      <c r="A204" s="60">
        <v>91908</v>
      </c>
      <c r="B204" s="228">
        <v>91908</v>
      </c>
      <c r="C204" s="61" t="s">
        <v>204</v>
      </c>
      <c r="D204" s="77">
        <v>1.379E-5</v>
      </c>
      <c r="E204" s="77">
        <v>1.43E-5</v>
      </c>
      <c r="F204" s="78">
        <v>91332</v>
      </c>
      <c r="G204" s="78"/>
      <c r="H204" s="79">
        <v>10177</v>
      </c>
      <c r="I204" s="79">
        <v>24445</v>
      </c>
      <c r="J204" s="79">
        <v>3881</v>
      </c>
      <c r="K204" s="78">
        <v>341</v>
      </c>
      <c r="L204" s="78">
        <v>38844</v>
      </c>
      <c r="M204" s="78"/>
      <c r="N204" s="79">
        <v>219</v>
      </c>
      <c r="O204" s="79">
        <v>0</v>
      </c>
      <c r="P204" s="79">
        <v>0</v>
      </c>
      <c r="Q204" s="78">
        <v>9089</v>
      </c>
      <c r="R204" s="78">
        <v>9308</v>
      </c>
      <c r="S204" s="78"/>
      <c r="T204" s="79">
        <v>26233</v>
      </c>
      <c r="U204" s="80">
        <v>-5913</v>
      </c>
      <c r="V204" s="80">
        <v>20320</v>
      </c>
      <c r="X204" s="78">
        <v>158230</v>
      </c>
      <c r="Y204" s="78">
        <v>36256</v>
      </c>
    </row>
    <row r="205" spans="1:25" s="81" customFormat="1" ht="15">
      <c r="A205" s="60">
        <v>91911</v>
      </c>
      <c r="B205" s="228">
        <v>91911</v>
      </c>
      <c r="C205" s="61" t="s">
        <v>205</v>
      </c>
      <c r="D205" s="77">
        <v>5.6877000000000002E-4</v>
      </c>
      <c r="E205" s="77">
        <v>6.2569999999999998E-4</v>
      </c>
      <c r="F205" s="78">
        <v>3767013</v>
      </c>
      <c r="G205" s="78"/>
      <c r="H205" s="79">
        <v>419757</v>
      </c>
      <c r="I205" s="79">
        <v>1008218</v>
      </c>
      <c r="J205" s="79">
        <v>160076</v>
      </c>
      <c r="K205" s="78">
        <v>74261</v>
      </c>
      <c r="L205" s="78">
        <v>1662312</v>
      </c>
      <c r="M205" s="78"/>
      <c r="N205" s="79">
        <v>9037</v>
      </c>
      <c r="O205" s="79">
        <v>0</v>
      </c>
      <c r="P205" s="79">
        <v>0</v>
      </c>
      <c r="Q205" s="78">
        <v>200917</v>
      </c>
      <c r="R205" s="78">
        <v>209954</v>
      </c>
      <c r="S205" s="78"/>
      <c r="T205" s="79">
        <v>1081991</v>
      </c>
      <c r="U205" s="80">
        <v>3675</v>
      </c>
      <c r="V205" s="80">
        <v>1085666</v>
      </c>
      <c r="X205" s="78">
        <v>6526202</v>
      </c>
      <c r="Y205" s="78">
        <v>1495390</v>
      </c>
    </row>
    <row r="206" spans="1:25" s="81" customFormat="1" ht="15">
      <c r="A206" s="60">
        <v>91917</v>
      </c>
      <c r="B206" s="228">
        <v>91917</v>
      </c>
      <c r="C206" s="61" t="s">
        <v>206</v>
      </c>
      <c r="D206" s="77">
        <v>1.182E-5</v>
      </c>
      <c r="E206" s="77">
        <v>1.4399999999999999E-5</v>
      </c>
      <c r="F206" s="78">
        <v>78285</v>
      </c>
      <c r="G206" s="78"/>
      <c r="H206" s="79">
        <v>8723</v>
      </c>
      <c r="I206" s="79">
        <v>20952</v>
      </c>
      <c r="J206" s="79">
        <v>3327</v>
      </c>
      <c r="K206" s="78">
        <v>4091</v>
      </c>
      <c r="L206" s="78">
        <v>37093</v>
      </c>
      <c r="M206" s="78"/>
      <c r="N206" s="79">
        <v>188</v>
      </c>
      <c r="O206" s="79">
        <v>0</v>
      </c>
      <c r="P206" s="79">
        <v>0</v>
      </c>
      <c r="Q206" s="78">
        <v>641</v>
      </c>
      <c r="R206" s="78">
        <v>829</v>
      </c>
      <c r="S206" s="78"/>
      <c r="T206" s="79">
        <v>22486</v>
      </c>
      <c r="U206" s="80">
        <v>3838</v>
      </c>
      <c r="V206" s="80">
        <v>26324</v>
      </c>
      <c r="X206" s="78">
        <v>135625</v>
      </c>
      <c r="Y206" s="78">
        <v>31077</v>
      </c>
    </row>
    <row r="207" spans="1:25" s="81" customFormat="1" ht="15">
      <c r="A207" s="60">
        <v>91921</v>
      </c>
      <c r="B207" s="228">
        <v>91921</v>
      </c>
      <c r="C207" s="61" t="s">
        <v>207</v>
      </c>
      <c r="D207" s="77">
        <v>4.1976999999999997E-4</v>
      </c>
      <c r="E207" s="77">
        <v>4.1159999999999998E-4</v>
      </c>
      <c r="F207" s="78">
        <v>2780173</v>
      </c>
      <c r="G207" s="78"/>
      <c r="H207" s="79">
        <v>309794</v>
      </c>
      <c r="I207" s="79">
        <v>744096</v>
      </c>
      <c r="J207" s="79">
        <v>118141</v>
      </c>
      <c r="K207" s="78">
        <v>51539</v>
      </c>
      <c r="L207" s="78">
        <v>1223570</v>
      </c>
      <c r="M207" s="78"/>
      <c r="N207" s="79">
        <v>6669</v>
      </c>
      <c r="O207" s="79">
        <v>0</v>
      </c>
      <c r="P207" s="79">
        <v>0</v>
      </c>
      <c r="Q207" s="78">
        <v>31510</v>
      </c>
      <c r="R207" s="78">
        <v>38179</v>
      </c>
      <c r="S207" s="78"/>
      <c r="T207" s="79">
        <v>798543</v>
      </c>
      <c r="U207" s="80">
        <v>3407</v>
      </c>
      <c r="V207" s="80">
        <v>801950</v>
      </c>
      <c r="X207" s="78">
        <v>4816541</v>
      </c>
      <c r="Y207" s="78">
        <v>1103645</v>
      </c>
    </row>
    <row r="208" spans="1:25" s="81" customFormat="1" ht="15">
      <c r="A208" s="60">
        <v>92001</v>
      </c>
      <c r="B208" s="228">
        <v>92001</v>
      </c>
      <c r="C208" s="61" t="s">
        <v>208</v>
      </c>
      <c r="D208" s="77">
        <v>1.8939199999999999E-3</v>
      </c>
      <c r="E208" s="77">
        <v>1.9139000000000001E-3</v>
      </c>
      <c r="F208" s="78">
        <v>12543597</v>
      </c>
      <c r="G208" s="78"/>
      <c r="H208" s="79">
        <v>1397728</v>
      </c>
      <c r="I208" s="79">
        <v>3357216</v>
      </c>
      <c r="J208" s="79">
        <v>533031</v>
      </c>
      <c r="K208" s="78">
        <v>224416</v>
      </c>
      <c r="L208" s="78">
        <v>5512391</v>
      </c>
      <c r="M208" s="78"/>
      <c r="N208" s="79">
        <v>30091</v>
      </c>
      <c r="O208" s="79">
        <v>0</v>
      </c>
      <c r="P208" s="79">
        <v>0</v>
      </c>
      <c r="Q208" s="78">
        <v>155255</v>
      </c>
      <c r="R208" s="78">
        <v>185346</v>
      </c>
      <c r="S208" s="78"/>
      <c r="T208" s="79">
        <v>3602870</v>
      </c>
      <c r="U208" s="80">
        <v>33640</v>
      </c>
      <c r="V208" s="80">
        <v>3636510</v>
      </c>
      <c r="X208" s="78">
        <v>21731289</v>
      </c>
      <c r="Y208" s="78">
        <v>4979428</v>
      </c>
    </row>
    <row r="209" spans="1:25" s="81" customFormat="1" ht="15">
      <c r="A209" s="60">
        <v>92005</v>
      </c>
      <c r="B209" s="228">
        <v>92005</v>
      </c>
      <c r="C209" s="61" t="s">
        <v>209</v>
      </c>
      <c r="D209" s="77">
        <v>3.0380000000000001E-5</v>
      </c>
      <c r="E209" s="77">
        <v>3.2299999999999999E-5</v>
      </c>
      <c r="F209" s="78">
        <v>201209</v>
      </c>
      <c r="G209" s="78"/>
      <c r="H209" s="79">
        <v>22421</v>
      </c>
      <c r="I209" s="79">
        <v>53852</v>
      </c>
      <c r="J209" s="79">
        <v>8550</v>
      </c>
      <c r="K209" s="78">
        <v>3767</v>
      </c>
      <c r="L209" s="78">
        <v>88590</v>
      </c>
      <c r="M209" s="78"/>
      <c r="N209" s="79">
        <v>483</v>
      </c>
      <c r="O209" s="79">
        <v>0</v>
      </c>
      <c r="P209" s="79">
        <v>0</v>
      </c>
      <c r="Q209" s="78">
        <v>3211</v>
      </c>
      <c r="R209" s="78">
        <v>3694</v>
      </c>
      <c r="S209" s="78"/>
      <c r="T209" s="79">
        <v>57793</v>
      </c>
      <c r="U209" s="80">
        <v>965</v>
      </c>
      <c r="V209" s="80">
        <v>58758</v>
      </c>
      <c r="X209" s="78">
        <v>348587</v>
      </c>
      <c r="Y209" s="78">
        <v>79874</v>
      </c>
    </row>
    <row r="210" spans="1:25" s="81" customFormat="1" ht="15">
      <c r="A210" s="60">
        <v>92011</v>
      </c>
      <c r="B210" s="228">
        <v>92011</v>
      </c>
      <c r="C210" s="61" t="s">
        <v>210</v>
      </c>
      <c r="D210" s="77">
        <v>2.1662E-4</v>
      </c>
      <c r="E210" s="77">
        <v>2.0589999999999999E-4</v>
      </c>
      <c r="F210" s="78">
        <v>1434693</v>
      </c>
      <c r="G210" s="78"/>
      <c r="H210" s="79">
        <v>159867</v>
      </c>
      <c r="I210" s="79">
        <v>383987</v>
      </c>
      <c r="J210" s="79">
        <v>60966</v>
      </c>
      <c r="K210" s="78">
        <v>7161</v>
      </c>
      <c r="L210" s="78">
        <v>611981</v>
      </c>
      <c r="M210" s="78"/>
      <c r="N210" s="79">
        <v>3442</v>
      </c>
      <c r="O210" s="79">
        <v>0</v>
      </c>
      <c r="P210" s="79">
        <v>0</v>
      </c>
      <c r="Q210" s="78">
        <v>14754</v>
      </c>
      <c r="R210" s="78">
        <v>18196</v>
      </c>
      <c r="S210" s="78"/>
      <c r="T210" s="79">
        <v>412084</v>
      </c>
      <c r="U210" s="80">
        <v>-4048</v>
      </c>
      <c r="V210" s="80">
        <v>408036</v>
      </c>
      <c r="X210" s="78">
        <v>2485549</v>
      </c>
      <c r="Y210" s="78">
        <v>569530</v>
      </c>
    </row>
    <row r="211" spans="1:25" s="81" customFormat="1" ht="15">
      <c r="A211" s="60">
        <v>92017</v>
      </c>
      <c r="B211" s="228">
        <v>92017</v>
      </c>
      <c r="C211" s="61" t="s">
        <v>211</v>
      </c>
      <c r="D211" s="77">
        <v>1.8830000000000001E-5</v>
      </c>
      <c r="E211" s="77">
        <v>3.26E-5</v>
      </c>
      <c r="F211" s="78">
        <v>124713</v>
      </c>
      <c r="G211" s="78"/>
      <c r="H211" s="79">
        <v>13897</v>
      </c>
      <c r="I211" s="79">
        <v>33379</v>
      </c>
      <c r="J211" s="79">
        <v>5300</v>
      </c>
      <c r="K211" s="78">
        <v>8761</v>
      </c>
      <c r="L211" s="78">
        <v>61337</v>
      </c>
      <c r="M211" s="78"/>
      <c r="N211" s="79">
        <v>299</v>
      </c>
      <c r="O211" s="79">
        <v>0</v>
      </c>
      <c r="P211" s="79">
        <v>0</v>
      </c>
      <c r="Q211" s="78">
        <v>15037</v>
      </c>
      <c r="R211" s="78">
        <v>15336</v>
      </c>
      <c r="S211" s="78"/>
      <c r="T211" s="79">
        <v>35821</v>
      </c>
      <c r="U211" s="80">
        <v>737</v>
      </c>
      <c r="V211" s="80">
        <v>36558</v>
      </c>
      <c r="X211" s="78">
        <v>216060</v>
      </c>
      <c r="Y211" s="78">
        <v>49507</v>
      </c>
    </row>
    <row r="212" spans="1:25" s="81" customFormat="1" ht="15">
      <c r="A212" s="60">
        <v>92021</v>
      </c>
      <c r="B212" s="228">
        <v>92021</v>
      </c>
      <c r="C212" s="61" t="s">
        <v>212</v>
      </c>
      <c r="D212" s="77">
        <v>1.5893E-4</v>
      </c>
      <c r="E212" s="77">
        <v>1.077E-4</v>
      </c>
      <c r="F212" s="78">
        <v>1052607</v>
      </c>
      <c r="G212" s="78"/>
      <c r="H212" s="79">
        <v>117292</v>
      </c>
      <c r="I212" s="79">
        <v>281724</v>
      </c>
      <c r="J212" s="79">
        <v>44730</v>
      </c>
      <c r="K212" s="78">
        <v>106797</v>
      </c>
      <c r="L212" s="78">
        <v>550543</v>
      </c>
      <c r="M212" s="78"/>
      <c r="N212" s="79">
        <v>2525</v>
      </c>
      <c r="O212" s="79">
        <v>0</v>
      </c>
      <c r="P212" s="79">
        <v>0</v>
      </c>
      <c r="Q212" s="78">
        <v>23074</v>
      </c>
      <c r="R212" s="78">
        <v>25599</v>
      </c>
      <c r="S212" s="78"/>
      <c r="T212" s="79">
        <v>302338</v>
      </c>
      <c r="U212" s="80">
        <v>20081</v>
      </c>
      <c r="V212" s="80">
        <v>322419</v>
      </c>
      <c r="X212" s="78">
        <v>1823601</v>
      </c>
      <c r="Y212" s="78">
        <v>417853</v>
      </c>
    </row>
    <row r="213" spans="1:25" s="81" customFormat="1" ht="15">
      <c r="A213" s="60">
        <v>92101</v>
      </c>
      <c r="B213" s="228">
        <v>92101</v>
      </c>
      <c r="C213" s="61" t="s">
        <v>213</v>
      </c>
      <c r="D213" s="77">
        <v>6.7507999999999999E-4</v>
      </c>
      <c r="E213" s="77">
        <v>7.7729999999999997E-4</v>
      </c>
      <c r="F213" s="78">
        <v>4471114</v>
      </c>
      <c r="G213" s="78"/>
      <c r="H213" s="79">
        <v>498214</v>
      </c>
      <c r="I213" s="79">
        <v>1196666</v>
      </c>
      <c r="J213" s="79">
        <v>189997</v>
      </c>
      <c r="K213" s="78">
        <v>87149</v>
      </c>
      <c r="L213" s="78">
        <v>1972026</v>
      </c>
      <c r="M213" s="78"/>
      <c r="N213" s="79">
        <v>10726</v>
      </c>
      <c r="O213" s="79">
        <v>0</v>
      </c>
      <c r="P213" s="79">
        <v>0</v>
      </c>
      <c r="Q213" s="78">
        <v>265783</v>
      </c>
      <c r="R213" s="78">
        <v>276509</v>
      </c>
      <c r="S213" s="78"/>
      <c r="T213" s="79">
        <v>1284228</v>
      </c>
      <c r="U213" s="80">
        <v>-82262</v>
      </c>
      <c r="V213" s="80">
        <v>1201966</v>
      </c>
      <c r="X213" s="78">
        <v>7746029</v>
      </c>
      <c r="Y213" s="78">
        <v>1774897</v>
      </c>
    </row>
    <row r="214" spans="1:25" s="81" customFormat="1" ht="15">
      <c r="A214" s="60">
        <v>92104</v>
      </c>
      <c r="B214" s="228">
        <v>92104</v>
      </c>
      <c r="C214" s="61" t="s">
        <v>214</v>
      </c>
      <c r="D214" s="77">
        <v>7.7200000000000006E-6</v>
      </c>
      <c r="E214" s="77">
        <v>7.7999999999999999E-6</v>
      </c>
      <c r="F214" s="78">
        <v>51130</v>
      </c>
      <c r="G214" s="78"/>
      <c r="H214" s="79">
        <v>5697</v>
      </c>
      <c r="I214" s="79">
        <v>13685</v>
      </c>
      <c r="J214" s="79">
        <v>2173</v>
      </c>
      <c r="K214" s="78">
        <v>4388</v>
      </c>
      <c r="L214" s="78">
        <v>25943</v>
      </c>
      <c r="M214" s="78"/>
      <c r="N214" s="79">
        <v>123</v>
      </c>
      <c r="O214" s="79">
        <v>0</v>
      </c>
      <c r="P214" s="79">
        <v>0</v>
      </c>
      <c r="Q214" s="78">
        <v>0</v>
      </c>
      <c r="R214" s="78">
        <v>123</v>
      </c>
      <c r="S214" s="78"/>
      <c r="T214" s="79">
        <v>14686</v>
      </c>
      <c r="U214" s="80">
        <v>3042</v>
      </c>
      <c r="V214" s="80">
        <v>17728</v>
      </c>
      <c r="X214" s="78">
        <v>88581</v>
      </c>
      <c r="Y214" s="78">
        <v>20297</v>
      </c>
    </row>
    <row r="215" spans="1:25" s="81" customFormat="1" ht="15">
      <c r="A215" s="60">
        <v>92109</v>
      </c>
      <c r="B215" s="228">
        <v>92109</v>
      </c>
      <c r="C215" s="61" t="s">
        <v>215</v>
      </c>
      <c r="D215" s="77">
        <v>2.0507000000000001E-4</v>
      </c>
      <c r="E215" s="77">
        <v>1.9900000000000001E-4</v>
      </c>
      <c r="F215" s="78">
        <v>1358196</v>
      </c>
      <c r="G215" s="78"/>
      <c r="H215" s="79">
        <v>151343</v>
      </c>
      <c r="I215" s="79">
        <v>363513</v>
      </c>
      <c r="J215" s="79">
        <v>57716</v>
      </c>
      <c r="K215" s="78">
        <v>21173</v>
      </c>
      <c r="L215" s="78">
        <v>593745</v>
      </c>
      <c r="M215" s="78"/>
      <c r="N215" s="79">
        <v>3258</v>
      </c>
      <c r="O215" s="79">
        <v>0</v>
      </c>
      <c r="P215" s="79">
        <v>0</v>
      </c>
      <c r="Q215" s="78">
        <v>2018</v>
      </c>
      <c r="R215" s="78">
        <v>5276</v>
      </c>
      <c r="S215" s="78"/>
      <c r="T215" s="79">
        <v>390112</v>
      </c>
      <c r="U215" s="80">
        <v>16229</v>
      </c>
      <c r="V215" s="80">
        <v>406341</v>
      </c>
      <c r="X215" s="78">
        <v>2353022</v>
      </c>
      <c r="Y215" s="78">
        <v>539163</v>
      </c>
    </row>
    <row r="216" spans="1:25" s="81" customFormat="1" ht="15">
      <c r="A216" s="60">
        <v>92111</v>
      </c>
      <c r="B216" s="228">
        <v>92111</v>
      </c>
      <c r="C216" s="61" t="s">
        <v>216</v>
      </c>
      <c r="D216" s="77">
        <v>5.4060999999999996E-4</v>
      </c>
      <c r="E216" s="77">
        <v>5.3140000000000001E-4</v>
      </c>
      <c r="F216" s="78">
        <v>3580507</v>
      </c>
      <c r="G216" s="78"/>
      <c r="H216" s="79">
        <v>398975</v>
      </c>
      <c r="I216" s="79">
        <v>958300</v>
      </c>
      <c r="J216" s="79">
        <v>152151</v>
      </c>
      <c r="K216" s="78">
        <v>0</v>
      </c>
      <c r="L216" s="78">
        <v>1509426</v>
      </c>
      <c r="M216" s="78"/>
      <c r="N216" s="79">
        <v>8589</v>
      </c>
      <c r="O216" s="79">
        <v>0</v>
      </c>
      <c r="P216" s="79">
        <v>0</v>
      </c>
      <c r="Q216" s="78">
        <v>41171</v>
      </c>
      <c r="R216" s="78">
        <v>49760</v>
      </c>
      <c r="S216" s="78"/>
      <c r="T216" s="79">
        <v>1028421</v>
      </c>
      <c r="U216" s="80">
        <v>-13160</v>
      </c>
      <c r="V216" s="80">
        <v>1015261</v>
      </c>
      <c r="X216" s="78">
        <v>6203088</v>
      </c>
      <c r="Y216" s="78">
        <v>1421353</v>
      </c>
    </row>
    <row r="217" spans="1:25" s="81" customFormat="1" ht="15">
      <c r="A217" s="60">
        <v>92113</v>
      </c>
      <c r="B217" s="228">
        <v>92113</v>
      </c>
      <c r="C217" s="61" t="s">
        <v>217</v>
      </c>
      <c r="D217" s="77">
        <v>1.4250000000000001E-5</v>
      </c>
      <c r="E217" s="77">
        <v>1.6200000000000001E-5</v>
      </c>
      <c r="F217" s="78">
        <v>94379</v>
      </c>
      <c r="G217" s="78"/>
      <c r="H217" s="79">
        <v>10517</v>
      </c>
      <c r="I217" s="79">
        <v>25260</v>
      </c>
      <c r="J217" s="79">
        <v>4011</v>
      </c>
      <c r="K217" s="78">
        <v>3721</v>
      </c>
      <c r="L217" s="78">
        <v>43509</v>
      </c>
      <c r="M217" s="78"/>
      <c r="N217" s="79">
        <v>226</v>
      </c>
      <c r="O217" s="79">
        <v>0</v>
      </c>
      <c r="P217" s="79">
        <v>0</v>
      </c>
      <c r="Q217" s="78">
        <v>3759</v>
      </c>
      <c r="R217" s="78">
        <v>3985</v>
      </c>
      <c r="S217" s="78"/>
      <c r="T217" s="79">
        <v>27108</v>
      </c>
      <c r="U217" s="80">
        <v>3827</v>
      </c>
      <c r="V217" s="80">
        <v>30935</v>
      </c>
      <c r="X217" s="78">
        <v>163508</v>
      </c>
      <c r="Y217" s="78">
        <v>37466</v>
      </c>
    </row>
    <row r="218" spans="1:25" s="81" customFormat="1" ht="15">
      <c r="A218" s="60">
        <v>92201</v>
      </c>
      <c r="B218" s="228">
        <v>92201</v>
      </c>
      <c r="C218" s="61" t="s">
        <v>218</v>
      </c>
      <c r="D218" s="77">
        <v>1.1488900000000001E-3</v>
      </c>
      <c r="E218" s="77">
        <v>1.0983E-3</v>
      </c>
      <c r="F218" s="78">
        <v>7609198</v>
      </c>
      <c r="G218" s="78"/>
      <c r="H218" s="79">
        <v>847890</v>
      </c>
      <c r="I218" s="79">
        <v>2036555</v>
      </c>
      <c r="J218" s="79">
        <v>323347</v>
      </c>
      <c r="K218" s="78">
        <v>254500</v>
      </c>
      <c r="L218" s="78">
        <v>3462292</v>
      </c>
      <c r="M218" s="78"/>
      <c r="N218" s="79">
        <v>18254</v>
      </c>
      <c r="O218" s="79">
        <v>0</v>
      </c>
      <c r="P218" s="79">
        <v>0</v>
      </c>
      <c r="Q218" s="78">
        <v>0</v>
      </c>
      <c r="R218" s="78">
        <v>18254</v>
      </c>
      <c r="S218" s="78"/>
      <c r="T218" s="79">
        <v>2185574</v>
      </c>
      <c r="U218" s="80">
        <v>157862</v>
      </c>
      <c r="V218" s="80">
        <v>2343436</v>
      </c>
      <c r="X218" s="78">
        <v>13182637</v>
      </c>
      <c r="Y218" s="78">
        <v>3020621</v>
      </c>
    </row>
    <row r="219" spans="1:25" s="81" customFormat="1" ht="15">
      <c r="A219" s="60">
        <v>92214</v>
      </c>
      <c r="B219" s="228">
        <v>92214</v>
      </c>
      <c r="C219" s="61" t="s">
        <v>953</v>
      </c>
      <c r="D219" s="77">
        <v>3.8720000000000002E-5</v>
      </c>
      <c r="E219" s="77">
        <v>2.7900000000000001E-5</v>
      </c>
      <c r="F219" s="78">
        <v>256446</v>
      </c>
      <c r="G219" s="78"/>
      <c r="H219" s="79">
        <v>28576</v>
      </c>
      <c r="I219" s="79">
        <v>68636</v>
      </c>
      <c r="J219" s="79">
        <v>10897</v>
      </c>
      <c r="K219" s="78">
        <v>27964</v>
      </c>
      <c r="L219" s="78">
        <v>136073</v>
      </c>
      <c r="M219" s="78"/>
      <c r="N219" s="79">
        <v>615</v>
      </c>
      <c r="O219" s="79">
        <v>0</v>
      </c>
      <c r="P219" s="79">
        <v>0</v>
      </c>
      <c r="Q219" s="78">
        <v>0</v>
      </c>
      <c r="R219" s="78">
        <v>615</v>
      </c>
      <c r="S219" s="78"/>
      <c r="T219" s="79">
        <v>73658</v>
      </c>
      <c r="U219" s="80">
        <v>11454</v>
      </c>
      <c r="V219" s="80">
        <v>85112</v>
      </c>
      <c r="X219" s="78">
        <v>444282</v>
      </c>
      <c r="Y219" s="78">
        <v>101801</v>
      </c>
    </row>
    <row r="220" spans="1:25" s="81" customFormat="1" ht="15">
      <c r="A220" s="60">
        <v>92301</v>
      </c>
      <c r="B220" s="228">
        <v>92301</v>
      </c>
      <c r="C220" s="61" t="s">
        <v>219</v>
      </c>
      <c r="D220" s="77">
        <v>5.8141099999999999E-3</v>
      </c>
      <c r="E220" s="77">
        <v>5.3742E-3</v>
      </c>
      <c r="F220" s="78">
        <v>38507356</v>
      </c>
      <c r="G220" s="78"/>
      <c r="H220" s="79">
        <v>4290860</v>
      </c>
      <c r="I220" s="79">
        <v>10306254</v>
      </c>
      <c r="J220" s="79">
        <v>1636341</v>
      </c>
      <c r="K220" s="78">
        <v>1210918</v>
      </c>
      <c r="L220" s="78">
        <v>17444373</v>
      </c>
      <c r="M220" s="78"/>
      <c r="N220" s="79">
        <v>92375</v>
      </c>
      <c r="O220" s="79">
        <v>0</v>
      </c>
      <c r="P220" s="79">
        <v>0</v>
      </c>
      <c r="Q220" s="78">
        <v>277944</v>
      </c>
      <c r="R220" s="78">
        <v>370319</v>
      </c>
      <c r="S220" s="78"/>
      <c r="T220" s="79">
        <v>11060385</v>
      </c>
      <c r="U220" s="80">
        <v>116012</v>
      </c>
      <c r="V220" s="80">
        <v>11176397</v>
      </c>
      <c r="X220" s="78">
        <v>66712482</v>
      </c>
      <c r="Y220" s="78">
        <v>15286255</v>
      </c>
    </row>
    <row r="221" spans="1:25" s="81" customFormat="1" ht="15">
      <c r="A221" s="60">
        <v>92302</v>
      </c>
      <c r="B221" s="228">
        <v>92302</v>
      </c>
      <c r="C221" s="61" t="s">
        <v>935</v>
      </c>
      <c r="D221" s="77">
        <v>2.4393E-4</v>
      </c>
      <c r="E221" s="77">
        <v>2.6069999999999999E-4</v>
      </c>
      <c r="F221" s="78">
        <v>1615570</v>
      </c>
      <c r="G221" s="78"/>
      <c r="H221" s="79">
        <v>180022</v>
      </c>
      <c r="I221" s="79">
        <v>432397</v>
      </c>
      <c r="J221" s="79">
        <v>68652</v>
      </c>
      <c r="K221" s="78">
        <v>10752</v>
      </c>
      <c r="L221" s="78">
        <v>691823</v>
      </c>
      <c r="M221" s="78"/>
      <c r="N221" s="79">
        <v>3876</v>
      </c>
      <c r="O221" s="79">
        <v>0</v>
      </c>
      <c r="P221" s="79">
        <v>0</v>
      </c>
      <c r="Q221" s="78">
        <v>67754</v>
      </c>
      <c r="R221" s="78">
        <v>71630</v>
      </c>
      <c r="S221" s="78"/>
      <c r="T221" s="79">
        <v>464037</v>
      </c>
      <c r="U221" s="80">
        <v>-34588</v>
      </c>
      <c r="V221" s="80">
        <v>429449</v>
      </c>
      <c r="X221" s="78">
        <v>2798911</v>
      </c>
      <c r="Y221" s="78">
        <v>641332</v>
      </c>
    </row>
    <row r="222" spans="1:25" s="81" customFormat="1" ht="15">
      <c r="A222" s="60">
        <v>92311</v>
      </c>
      <c r="B222" s="228">
        <v>92311</v>
      </c>
      <c r="C222" s="61" t="s">
        <v>221</v>
      </c>
      <c r="D222" s="77">
        <v>2.1167299999999998E-3</v>
      </c>
      <c r="E222" s="77">
        <v>2.1213E-3</v>
      </c>
      <c r="F222" s="78">
        <v>14019287</v>
      </c>
      <c r="G222" s="78"/>
      <c r="H222" s="79">
        <v>1562164</v>
      </c>
      <c r="I222" s="79">
        <v>3752175</v>
      </c>
      <c r="J222" s="79">
        <v>595739</v>
      </c>
      <c r="K222" s="78">
        <v>17575</v>
      </c>
      <c r="L222" s="78">
        <v>5927653</v>
      </c>
      <c r="M222" s="78"/>
      <c r="N222" s="79">
        <v>33631</v>
      </c>
      <c r="O222" s="79">
        <v>0</v>
      </c>
      <c r="P222" s="79">
        <v>0</v>
      </c>
      <c r="Q222" s="78">
        <v>213731</v>
      </c>
      <c r="R222" s="78">
        <v>247362</v>
      </c>
      <c r="S222" s="78"/>
      <c r="T222" s="79">
        <v>4026730</v>
      </c>
      <c r="U222" s="80">
        <v>-122904</v>
      </c>
      <c r="V222" s="80">
        <v>3903826</v>
      </c>
      <c r="X222" s="78">
        <v>24287864</v>
      </c>
      <c r="Y222" s="78">
        <v>5565232</v>
      </c>
    </row>
    <row r="223" spans="1:25" s="81" customFormat="1" ht="15">
      <c r="A223" s="60">
        <v>92317</v>
      </c>
      <c r="B223" s="228">
        <v>92317</v>
      </c>
      <c r="C223" s="61" t="s">
        <v>222</v>
      </c>
      <c r="D223" s="77">
        <v>3.5639999999999998E-5</v>
      </c>
      <c r="E223" s="77">
        <v>3.3399999999999999E-5</v>
      </c>
      <c r="F223" s="78">
        <v>236047</v>
      </c>
      <c r="G223" s="78"/>
      <c r="H223" s="79">
        <v>26303</v>
      </c>
      <c r="I223" s="79">
        <v>63176</v>
      </c>
      <c r="J223" s="79">
        <v>10031</v>
      </c>
      <c r="K223" s="78">
        <v>25636</v>
      </c>
      <c r="L223" s="78">
        <v>125146</v>
      </c>
      <c r="M223" s="78"/>
      <c r="N223" s="79">
        <v>566</v>
      </c>
      <c r="O223" s="79">
        <v>0</v>
      </c>
      <c r="P223" s="79">
        <v>0</v>
      </c>
      <c r="Q223" s="78">
        <v>3410</v>
      </c>
      <c r="R223" s="78">
        <v>3976</v>
      </c>
      <c r="S223" s="78"/>
      <c r="T223" s="79">
        <v>67799</v>
      </c>
      <c r="U223" s="80">
        <v>17949</v>
      </c>
      <c r="V223" s="80">
        <v>85748</v>
      </c>
      <c r="X223" s="78">
        <v>408942</v>
      </c>
      <c r="Y223" s="78">
        <v>93703</v>
      </c>
    </row>
    <row r="224" spans="1:25" s="81" customFormat="1" ht="15">
      <c r="A224" s="60">
        <v>92321</v>
      </c>
      <c r="B224" s="228">
        <v>92321</v>
      </c>
      <c r="C224" s="61" t="s">
        <v>223</v>
      </c>
      <c r="D224" s="77">
        <v>1.30178E-3</v>
      </c>
      <c r="E224" s="77">
        <v>1.2174E-3</v>
      </c>
      <c r="F224" s="78">
        <v>8621802</v>
      </c>
      <c r="G224" s="78"/>
      <c r="H224" s="79">
        <v>960724</v>
      </c>
      <c r="I224" s="79">
        <v>2307572</v>
      </c>
      <c r="J224" s="79">
        <v>366377</v>
      </c>
      <c r="K224" s="78">
        <v>278031</v>
      </c>
      <c r="L224" s="78">
        <v>3912704</v>
      </c>
      <c r="M224" s="78"/>
      <c r="N224" s="79">
        <v>20683</v>
      </c>
      <c r="O224" s="79">
        <v>0</v>
      </c>
      <c r="P224" s="79">
        <v>0</v>
      </c>
      <c r="Q224" s="78">
        <v>117104</v>
      </c>
      <c r="R224" s="78">
        <v>137787</v>
      </c>
      <c r="S224" s="78"/>
      <c r="T224" s="79">
        <v>2476422</v>
      </c>
      <c r="U224" s="80">
        <v>70956</v>
      </c>
      <c r="V224" s="80">
        <v>2547378</v>
      </c>
      <c r="X224" s="78">
        <v>14936934</v>
      </c>
      <c r="Y224" s="78">
        <v>3422594</v>
      </c>
    </row>
    <row r="225" spans="1:25" s="81" customFormat="1" ht="15">
      <c r="A225" s="60">
        <v>92327</v>
      </c>
      <c r="B225" s="228">
        <v>92327</v>
      </c>
      <c r="C225" s="61" t="s">
        <v>224</v>
      </c>
      <c r="D225" s="77">
        <v>6.5300000000000002E-6</v>
      </c>
      <c r="E225" s="77">
        <v>6.7000000000000002E-6</v>
      </c>
      <c r="F225" s="78">
        <v>43249</v>
      </c>
      <c r="G225" s="78"/>
      <c r="H225" s="79">
        <v>4819</v>
      </c>
      <c r="I225" s="79">
        <v>11575</v>
      </c>
      <c r="J225" s="79">
        <v>1838</v>
      </c>
      <c r="K225" s="78">
        <v>11815</v>
      </c>
      <c r="L225" s="78">
        <v>30047</v>
      </c>
      <c r="M225" s="78"/>
      <c r="N225" s="79">
        <v>104</v>
      </c>
      <c r="O225" s="79">
        <v>0</v>
      </c>
      <c r="P225" s="79">
        <v>0</v>
      </c>
      <c r="Q225" s="78">
        <v>114</v>
      </c>
      <c r="R225" s="78">
        <v>218</v>
      </c>
      <c r="S225" s="78"/>
      <c r="T225" s="79">
        <v>12422</v>
      </c>
      <c r="U225" s="80">
        <v>7543</v>
      </c>
      <c r="V225" s="80">
        <v>19965</v>
      </c>
      <c r="X225" s="78">
        <v>74927</v>
      </c>
      <c r="Y225" s="78">
        <v>17168</v>
      </c>
    </row>
    <row r="226" spans="1:25" s="81" customFormat="1" ht="15">
      <c r="A226" s="60">
        <v>92331</v>
      </c>
      <c r="B226" s="228">
        <v>92331</v>
      </c>
      <c r="C226" s="61" t="s">
        <v>225</v>
      </c>
      <c r="D226" s="77">
        <v>1.5023E-4</v>
      </c>
      <c r="E226" s="77">
        <v>1.6469999999999999E-4</v>
      </c>
      <c r="F226" s="78">
        <v>994986</v>
      </c>
      <c r="G226" s="78"/>
      <c r="H226" s="79">
        <v>110871</v>
      </c>
      <c r="I226" s="79">
        <v>266302</v>
      </c>
      <c r="J226" s="79">
        <v>42281</v>
      </c>
      <c r="K226" s="78">
        <v>18039</v>
      </c>
      <c r="L226" s="78">
        <v>437493</v>
      </c>
      <c r="M226" s="78"/>
      <c r="N226" s="79">
        <v>2387</v>
      </c>
      <c r="O226" s="79">
        <v>0</v>
      </c>
      <c r="P226" s="79">
        <v>0</v>
      </c>
      <c r="Q226" s="78">
        <v>28389</v>
      </c>
      <c r="R226" s="78">
        <v>30776</v>
      </c>
      <c r="S226" s="78"/>
      <c r="T226" s="79">
        <v>285788</v>
      </c>
      <c r="U226" s="80">
        <v>14630</v>
      </c>
      <c r="V226" s="80">
        <v>300418</v>
      </c>
      <c r="X226" s="78">
        <v>1723775</v>
      </c>
      <c r="Y226" s="78">
        <v>394979</v>
      </c>
    </row>
    <row r="227" spans="1:25" s="81" customFormat="1" ht="15">
      <c r="A227" s="60">
        <v>92341</v>
      </c>
      <c r="B227" s="228">
        <v>92341</v>
      </c>
      <c r="C227" s="61" t="s">
        <v>226</v>
      </c>
      <c r="D227" s="77">
        <v>6.3600000000000001E-6</v>
      </c>
      <c r="E227" s="77">
        <v>7.0999999999999998E-6</v>
      </c>
      <c r="F227" s="78">
        <v>42123</v>
      </c>
      <c r="G227" s="78"/>
      <c r="H227" s="79">
        <v>4694</v>
      </c>
      <c r="I227" s="79">
        <v>11274</v>
      </c>
      <c r="J227" s="79">
        <v>1790</v>
      </c>
      <c r="K227" s="78">
        <v>0</v>
      </c>
      <c r="L227" s="78">
        <v>17758</v>
      </c>
      <c r="M227" s="78"/>
      <c r="N227" s="79">
        <v>101</v>
      </c>
      <c r="O227" s="79">
        <v>0</v>
      </c>
      <c r="P227" s="79">
        <v>0</v>
      </c>
      <c r="Q227" s="78">
        <v>4103</v>
      </c>
      <c r="R227" s="78">
        <v>4204</v>
      </c>
      <c r="S227" s="78"/>
      <c r="T227" s="79">
        <v>12099</v>
      </c>
      <c r="U227" s="80">
        <v>-2661</v>
      </c>
      <c r="V227" s="80">
        <v>9438</v>
      </c>
      <c r="X227" s="78">
        <v>72976</v>
      </c>
      <c r="Y227" s="78">
        <v>16721</v>
      </c>
    </row>
    <row r="228" spans="1:25" s="81" customFormat="1" ht="15">
      <c r="A228" s="60">
        <v>92351</v>
      </c>
      <c r="B228" s="228">
        <v>92351</v>
      </c>
      <c r="C228" s="61" t="s">
        <v>227</v>
      </c>
      <c r="D228" s="77">
        <v>3.502E-5</v>
      </c>
      <c r="E228" s="77">
        <v>3.01E-5</v>
      </c>
      <c r="F228" s="78">
        <v>231941</v>
      </c>
      <c r="G228" s="78"/>
      <c r="H228" s="79">
        <v>25845</v>
      </c>
      <c r="I228" s="79">
        <v>62077</v>
      </c>
      <c r="J228" s="79">
        <v>9856</v>
      </c>
      <c r="K228" s="78">
        <v>15099</v>
      </c>
      <c r="L228" s="78">
        <v>112877</v>
      </c>
      <c r="M228" s="78"/>
      <c r="N228" s="79">
        <v>556</v>
      </c>
      <c r="O228" s="79">
        <v>0</v>
      </c>
      <c r="P228" s="79">
        <v>0</v>
      </c>
      <c r="Q228" s="78">
        <v>0</v>
      </c>
      <c r="R228" s="78">
        <v>556</v>
      </c>
      <c r="S228" s="78"/>
      <c r="T228" s="79">
        <v>66620</v>
      </c>
      <c r="U228" s="80">
        <v>9557</v>
      </c>
      <c r="V228" s="80">
        <v>76177</v>
      </c>
      <c r="X228" s="78">
        <v>401828</v>
      </c>
      <c r="Y228" s="78">
        <v>92073</v>
      </c>
    </row>
    <row r="229" spans="1:25" s="81" customFormat="1" ht="15">
      <c r="A229" s="60">
        <v>92401</v>
      </c>
      <c r="B229" s="228">
        <v>92401</v>
      </c>
      <c r="C229" s="61" t="s">
        <v>228</v>
      </c>
      <c r="D229" s="77">
        <v>2.6313500000000002E-3</v>
      </c>
      <c r="E229" s="77">
        <v>2.6510000000000001E-3</v>
      </c>
      <c r="F229" s="78">
        <v>17427660</v>
      </c>
      <c r="G229" s="78"/>
      <c r="H229" s="79">
        <v>1941957</v>
      </c>
      <c r="I229" s="79">
        <v>4664405</v>
      </c>
      <c r="J229" s="79">
        <v>740575</v>
      </c>
      <c r="K229" s="78">
        <v>407617</v>
      </c>
      <c r="L229" s="78">
        <v>7754554</v>
      </c>
      <c r="M229" s="78"/>
      <c r="N229" s="79">
        <v>41807</v>
      </c>
      <c r="O229" s="79">
        <v>0</v>
      </c>
      <c r="P229" s="79">
        <v>0</v>
      </c>
      <c r="Q229" s="78">
        <v>0</v>
      </c>
      <c r="R229" s="78">
        <v>41807</v>
      </c>
      <c r="S229" s="78"/>
      <c r="T229" s="79">
        <v>5005709</v>
      </c>
      <c r="U229" s="80">
        <v>214766</v>
      </c>
      <c r="V229" s="80">
        <v>5220475</v>
      </c>
      <c r="X229" s="78">
        <v>30192736</v>
      </c>
      <c r="Y229" s="78">
        <v>6918253</v>
      </c>
    </row>
    <row r="230" spans="1:25" s="81" customFormat="1" ht="15">
      <c r="A230" s="60">
        <v>92403</v>
      </c>
      <c r="B230" s="228">
        <v>92403</v>
      </c>
      <c r="C230" s="61" t="s">
        <v>229</v>
      </c>
      <c r="D230" s="77">
        <v>1.223E-5</v>
      </c>
      <c r="E230" s="77">
        <v>1.0699999999999999E-5</v>
      </c>
      <c r="F230" s="78">
        <v>81000</v>
      </c>
      <c r="G230" s="78"/>
      <c r="H230" s="79">
        <v>9026</v>
      </c>
      <c r="I230" s="79">
        <v>21679</v>
      </c>
      <c r="J230" s="79">
        <v>3442</v>
      </c>
      <c r="K230" s="78">
        <v>13384</v>
      </c>
      <c r="L230" s="78">
        <v>47531</v>
      </c>
      <c r="M230" s="78"/>
      <c r="N230" s="79">
        <v>194</v>
      </c>
      <c r="O230" s="79">
        <v>0</v>
      </c>
      <c r="P230" s="79">
        <v>0</v>
      </c>
      <c r="Q230" s="78">
        <v>4319</v>
      </c>
      <c r="R230" s="78">
        <v>4513</v>
      </c>
      <c r="S230" s="78"/>
      <c r="T230" s="79">
        <v>23266</v>
      </c>
      <c r="U230" s="80">
        <v>6699</v>
      </c>
      <c r="V230" s="80">
        <v>29965</v>
      </c>
      <c r="X230" s="78">
        <v>140330</v>
      </c>
      <c r="Y230" s="78">
        <v>32155</v>
      </c>
    </row>
    <row r="231" spans="1:25" s="81" customFormat="1" ht="15">
      <c r="A231" s="60">
        <v>92411</v>
      </c>
      <c r="B231" s="228">
        <v>92411</v>
      </c>
      <c r="C231" s="61" t="s">
        <v>230</v>
      </c>
      <c r="D231" s="77">
        <v>3.9027000000000002E-4</v>
      </c>
      <c r="E231" s="77">
        <v>4.0069999999999998E-4</v>
      </c>
      <c r="F231" s="78">
        <v>2584792</v>
      </c>
      <c r="G231" s="78"/>
      <c r="H231" s="79">
        <v>288022</v>
      </c>
      <c r="I231" s="79">
        <v>691804</v>
      </c>
      <c r="J231" s="79">
        <v>109839</v>
      </c>
      <c r="K231" s="78">
        <v>0</v>
      </c>
      <c r="L231" s="78">
        <v>1089665</v>
      </c>
      <c r="M231" s="78"/>
      <c r="N231" s="79">
        <v>6201</v>
      </c>
      <c r="O231" s="79">
        <v>0</v>
      </c>
      <c r="P231" s="79">
        <v>0</v>
      </c>
      <c r="Q231" s="78">
        <v>104932</v>
      </c>
      <c r="R231" s="78">
        <v>111133</v>
      </c>
      <c r="S231" s="78"/>
      <c r="T231" s="79">
        <v>742424</v>
      </c>
      <c r="U231" s="80">
        <v>-48575</v>
      </c>
      <c r="V231" s="80">
        <v>693849</v>
      </c>
      <c r="X231" s="78">
        <v>4478051</v>
      </c>
      <c r="Y231" s="78">
        <v>1026084</v>
      </c>
    </row>
    <row r="232" spans="1:25" s="81" customFormat="1" ht="15">
      <c r="A232" s="60">
        <v>92417</v>
      </c>
      <c r="B232" s="228">
        <v>92417</v>
      </c>
      <c r="C232" s="61" t="s">
        <v>232</v>
      </c>
      <c r="D232" s="77">
        <v>1.1409999999999999E-5</v>
      </c>
      <c r="E232" s="77">
        <v>7.9000000000000006E-6</v>
      </c>
      <c r="F232" s="78">
        <v>75569</v>
      </c>
      <c r="G232" s="78"/>
      <c r="H232" s="79">
        <v>8421</v>
      </c>
      <c r="I232" s="79">
        <v>20226</v>
      </c>
      <c r="J232" s="79">
        <v>3211</v>
      </c>
      <c r="K232" s="78">
        <v>6629</v>
      </c>
      <c r="L232" s="78">
        <v>38487</v>
      </c>
      <c r="M232" s="78"/>
      <c r="N232" s="79">
        <v>181</v>
      </c>
      <c r="O232" s="79">
        <v>0</v>
      </c>
      <c r="P232" s="79">
        <v>0</v>
      </c>
      <c r="Q232" s="78">
        <v>2892</v>
      </c>
      <c r="R232" s="78">
        <v>3073</v>
      </c>
      <c r="S232" s="78"/>
      <c r="T232" s="79">
        <v>21706</v>
      </c>
      <c r="U232" s="80">
        <v>-3994</v>
      </c>
      <c r="V232" s="80">
        <v>17712</v>
      </c>
      <c r="X232" s="78">
        <v>130921</v>
      </c>
      <c r="Y232" s="78">
        <v>29999</v>
      </c>
    </row>
    <row r="233" spans="1:25" s="81" customFormat="1" ht="15">
      <c r="A233" s="60">
        <v>92421</v>
      </c>
      <c r="B233" s="228">
        <v>92421</v>
      </c>
      <c r="C233" s="61" t="s">
        <v>233</v>
      </c>
      <c r="D233" s="77">
        <v>8.3699999999999995E-6</v>
      </c>
      <c r="E233" s="77">
        <v>8.4999999999999999E-6</v>
      </c>
      <c r="F233" s="78">
        <v>55435</v>
      </c>
      <c r="G233" s="78"/>
      <c r="H233" s="79">
        <v>6177</v>
      </c>
      <c r="I233" s="79">
        <v>14837</v>
      </c>
      <c r="J233" s="79">
        <v>2356</v>
      </c>
      <c r="K233" s="78">
        <v>3346</v>
      </c>
      <c r="L233" s="78">
        <v>26716</v>
      </c>
      <c r="M233" s="78"/>
      <c r="N233" s="79">
        <v>133</v>
      </c>
      <c r="O233" s="79">
        <v>0</v>
      </c>
      <c r="P233" s="79">
        <v>0</v>
      </c>
      <c r="Q233" s="78">
        <v>8370</v>
      </c>
      <c r="R233" s="78">
        <v>8503</v>
      </c>
      <c r="S233" s="78"/>
      <c r="T233" s="79">
        <v>15923</v>
      </c>
      <c r="U233" s="80">
        <v>-1403</v>
      </c>
      <c r="V233" s="80">
        <v>14520</v>
      </c>
      <c r="X233" s="78">
        <v>96039</v>
      </c>
      <c r="Y233" s="78">
        <v>22006</v>
      </c>
    </row>
    <row r="234" spans="1:25" s="81" customFormat="1" ht="15">
      <c r="A234" s="60">
        <v>92427</v>
      </c>
      <c r="B234" s="228">
        <v>92427</v>
      </c>
      <c r="C234" s="61" t="s">
        <v>234</v>
      </c>
      <c r="D234" s="77">
        <v>1.35E-6</v>
      </c>
      <c r="E234" s="77">
        <v>1.5E-6</v>
      </c>
      <c r="F234" s="78">
        <v>8941</v>
      </c>
      <c r="G234" s="78"/>
      <c r="H234" s="79">
        <v>996</v>
      </c>
      <c r="I234" s="79">
        <v>2393</v>
      </c>
      <c r="J234" s="79">
        <v>380</v>
      </c>
      <c r="K234" s="78">
        <v>1634</v>
      </c>
      <c r="L234" s="78">
        <v>5403</v>
      </c>
      <c r="M234" s="78"/>
      <c r="N234" s="79">
        <v>21</v>
      </c>
      <c r="O234" s="79">
        <v>0</v>
      </c>
      <c r="P234" s="79">
        <v>0</v>
      </c>
      <c r="Q234" s="78">
        <v>227</v>
      </c>
      <c r="R234" s="78">
        <v>248</v>
      </c>
      <c r="S234" s="78"/>
      <c r="T234" s="79">
        <v>2568</v>
      </c>
      <c r="U234" s="80">
        <v>1024</v>
      </c>
      <c r="V234" s="80">
        <v>3592</v>
      </c>
      <c r="X234" s="78">
        <v>15490</v>
      </c>
      <c r="Y234" s="78">
        <v>3549</v>
      </c>
    </row>
    <row r="235" spans="1:25" s="81" customFormat="1" ht="15">
      <c r="A235" s="60">
        <v>92431</v>
      </c>
      <c r="B235" s="228">
        <v>92431</v>
      </c>
      <c r="C235" s="61" t="s">
        <v>235</v>
      </c>
      <c r="D235" s="77">
        <v>9.6800000000000005E-6</v>
      </c>
      <c r="E235" s="77">
        <v>1.9899999999999999E-5</v>
      </c>
      <c r="F235" s="78">
        <v>64111</v>
      </c>
      <c r="G235" s="78"/>
      <c r="H235" s="79">
        <v>7144</v>
      </c>
      <c r="I235" s="79">
        <v>17159</v>
      </c>
      <c r="J235" s="79">
        <v>2724</v>
      </c>
      <c r="K235" s="78">
        <v>6623</v>
      </c>
      <c r="L235" s="78">
        <v>33650</v>
      </c>
      <c r="M235" s="78"/>
      <c r="N235" s="79">
        <v>154</v>
      </c>
      <c r="O235" s="79">
        <v>0</v>
      </c>
      <c r="P235" s="79">
        <v>0</v>
      </c>
      <c r="Q235" s="78">
        <v>15130</v>
      </c>
      <c r="R235" s="78">
        <v>15284</v>
      </c>
      <c r="S235" s="78"/>
      <c r="T235" s="79">
        <v>18415</v>
      </c>
      <c r="U235" s="80">
        <v>-280</v>
      </c>
      <c r="V235" s="80">
        <v>18135</v>
      </c>
      <c r="X235" s="78">
        <v>111071</v>
      </c>
      <c r="Y235" s="78">
        <v>25450</v>
      </c>
    </row>
    <row r="236" spans="1:25" s="81" customFormat="1" ht="15">
      <c r="A236" s="60">
        <v>92441</v>
      </c>
      <c r="B236" s="228">
        <v>92441</v>
      </c>
      <c r="C236" s="61" t="s">
        <v>236</v>
      </c>
      <c r="D236" s="77">
        <v>8.9019999999999998E-5</v>
      </c>
      <c r="E236" s="77">
        <v>1.089E-4</v>
      </c>
      <c r="F236" s="78">
        <v>589587</v>
      </c>
      <c r="G236" s="78"/>
      <c r="H236" s="79">
        <v>65697</v>
      </c>
      <c r="I236" s="79">
        <v>157799</v>
      </c>
      <c r="J236" s="79">
        <v>25054</v>
      </c>
      <c r="K236" s="78">
        <v>9661</v>
      </c>
      <c r="L236" s="78">
        <v>258211</v>
      </c>
      <c r="M236" s="78"/>
      <c r="N236" s="79">
        <v>1414</v>
      </c>
      <c r="O236" s="79">
        <v>0</v>
      </c>
      <c r="P236" s="79">
        <v>0</v>
      </c>
      <c r="Q236" s="78">
        <v>44244</v>
      </c>
      <c r="R236" s="78">
        <v>45658</v>
      </c>
      <c r="S236" s="78"/>
      <c r="T236" s="79">
        <v>169346</v>
      </c>
      <c r="U236" s="80">
        <v>-9389</v>
      </c>
      <c r="V236" s="80">
        <v>159957</v>
      </c>
      <c r="X236" s="78">
        <v>1021437</v>
      </c>
      <c r="Y236" s="78">
        <v>234048</v>
      </c>
    </row>
    <row r="237" spans="1:25" s="81" customFormat="1" ht="15">
      <c r="A237" s="60">
        <v>92444</v>
      </c>
      <c r="B237" s="228">
        <v>92444</v>
      </c>
      <c r="C237" s="61" t="s">
        <v>237</v>
      </c>
      <c r="D237" s="77">
        <v>9.5799999999999998E-6</v>
      </c>
      <c r="E237" s="77">
        <v>1.0200000000000001E-5</v>
      </c>
      <c r="F237" s="78">
        <v>63449</v>
      </c>
      <c r="G237" s="78"/>
      <c r="H237" s="79">
        <v>7070</v>
      </c>
      <c r="I237" s="79">
        <v>16982</v>
      </c>
      <c r="J237" s="79">
        <v>2696</v>
      </c>
      <c r="K237" s="78">
        <v>3480</v>
      </c>
      <c r="L237" s="78">
        <v>30228</v>
      </c>
      <c r="M237" s="78"/>
      <c r="N237" s="79">
        <v>152</v>
      </c>
      <c r="O237" s="79">
        <v>0</v>
      </c>
      <c r="P237" s="79">
        <v>0</v>
      </c>
      <c r="Q237" s="78">
        <v>4887</v>
      </c>
      <c r="R237" s="78">
        <v>5039</v>
      </c>
      <c r="S237" s="78"/>
      <c r="T237" s="79">
        <v>18224</v>
      </c>
      <c r="U237" s="80">
        <v>2710</v>
      </c>
      <c r="V237" s="80">
        <v>20934</v>
      </c>
      <c r="X237" s="78">
        <v>109923</v>
      </c>
      <c r="Y237" s="78">
        <v>25187</v>
      </c>
    </row>
    <row r="238" spans="1:25" s="81" customFormat="1" ht="15">
      <c r="A238" s="60">
        <v>92451</v>
      </c>
      <c r="B238" s="228">
        <v>92451</v>
      </c>
      <c r="C238" s="61" t="s">
        <v>238</v>
      </c>
      <c r="D238" s="77">
        <v>1.0760999999999999E-4</v>
      </c>
      <c r="E238" s="77">
        <v>1.119E-4</v>
      </c>
      <c r="F238" s="78">
        <v>712710</v>
      </c>
      <c r="G238" s="78"/>
      <c r="H238" s="79">
        <v>79417</v>
      </c>
      <c r="I238" s="79">
        <v>190752</v>
      </c>
      <c r="J238" s="79">
        <v>30286</v>
      </c>
      <c r="K238" s="78">
        <v>57255</v>
      </c>
      <c r="L238" s="78">
        <v>357710</v>
      </c>
      <c r="M238" s="78"/>
      <c r="N238" s="79">
        <v>1710</v>
      </c>
      <c r="O238" s="79">
        <v>0</v>
      </c>
      <c r="P238" s="79">
        <v>0</v>
      </c>
      <c r="Q238" s="78">
        <v>0</v>
      </c>
      <c r="R238" s="78">
        <v>1710</v>
      </c>
      <c r="S238" s="78"/>
      <c r="T238" s="79">
        <v>204710</v>
      </c>
      <c r="U238" s="80">
        <v>32703</v>
      </c>
      <c r="V238" s="80">
        <v>237413</v>
      </c>
      <c r="X238" s="78">
        <v>1234743</v>
      </c>
      <c r="Y238" s="78">
        <v>282924</v>
      </c>
    </row>
    <row r="239" spans="1:25" s="81" customFormat="1" ht="15">
      <c r="A239" s="60">
        <v>92461</v>
      </c>
      <c r="B239" s="228">
        <v>92461</v>
      </c>
      <c r="C239" s="61" t="s">
        <v>239</v>
      </c>
      <c r="D239" s="77">
        <v>9.6280000000000007E-5</v>
      </c>
      <c r="E239" s="77">
        <v>9.7E-5</v>
      </c>
      <c r="F239" s="78">
        <v>637671</v>
      </c>
      <c r="G239" s="78"/>
      <c r="H239" s="79">
        <v>71055</v>
      </c>
      <c r="I239" s="79">
        <v>170669</v>
      </c>
      <c r="J239" s="79">
        <v>27097</v>
      </c>
      <c r="K239" s="78">
        <v>37847</v>
      </c>
      <c r="L239" s="78">
        <v>306668</v>
      </c>
      <c r="M239" s="78"/>
      <c r="N239" s="79">
        <v>1530</v>
      </c>
      <c r="O239" s="79">
        <v>0</v>
      </c>
      <c r="P239" s="79">
        <v>0</v>
      </c>
      <c r="Q239" s="78">
        <v>3263</v>
      </c>
      <c r="R239" s="78">
        <v>4793</v>
      </c>
      <c r="S239" s="78"/>
      <c r="T239" s="79">
        <v>183157</v>
      </c>
      <c r="U239" s="80">
        <v>27443</v>
      </c>
      <c r="V239" s="80">
        <v>210600</v>
      </c>
      <c r="X239" s="78">
        <v>1104740</v>
      </c>
      <c r="Y239" s="78">
        <v>253136</v>
      </c>
    </row>
    <row r="240" spans="1:25" s="81" customFormat="1" ht="15">
      <c r="A240" s="60">
        <v>92501</v>
      </c>
      <c r="B240" s="228">
        <v>92501</v>
      </c>
      <c r="C240" s="61" t="s">
        <v>240</v>
      </c>
      <c r="D240" s="77">
        <v>4.3997000000000003E-3</v>
      </c>
      <c r="E240" s="77">
        <v>3.9979999999999998E-3</v>
      </c>
      <c r="F240" s="78">
        <v>29139596</v>
      </c>
      <c r="G240" s="78"/>
      <c r="H240" s="79">
        <v>3247014</v>
      </c>
      <c r="I240" s="79">
        <v>7799031</v>
      </c>
      <c r="J240" s="79">
        <v>1238265</v>
      </c>
      <c r="K240" s="78">
        <v>967383</v>
      </c>
      <c r="L240" s="78">
        <v>13251693</v>
      </c>
      <c r="M240" s="78"/>
      <c r="N240" s="79">
        <v>69902</v>
      </c>
      <c r="O240" s="79">
        <v>0</v>
      </c>
      <c r="P240" s="79">
        <v>0</v>
      </c>
      <c r="Q240" s="78">
        <v>19849</v>
      </c>
      <c r="R240" s="78">
        <v>89751</v>
      </c>
      <c r="S240" s="78"/>
      <c r="T240" s="79">
        <v>8369703</v>
      </c>
      <c r="U240" s="80">
        <v>526710</v>
      </c>
      <c r="V240" s="80">
        <v>8896413</v>
      </c>
      <c r="X240" s="78">
        <v>50483205</v>
      </c>
      <c r="Y240" s="78">
        <v>11567537</v>
      </c>
    </row>
    <row r="241" spans="1:25" s="81" customFormat="1" ht="15">
      <c r="A241" s="60">
        <v>92502</v>
      </c>
      <c r="B241" s="228">
        <v>92502</v>
      </c>
      <c r="C241" s="61" t="s">
        <v>241</v>
      </c>
      <c r="D241" s="77">
        <v>1.9230000000000001E-5</v>
      </c>
      <c r="E241" s="77">
        <v>2.3200000000000001E-5</v>
      </c>
      <c r="F241" s="78">
        <v>127362</v>
      </c>
      <c r="G241" s="78"/>
      <c r="H241" s="79">
        <v>14192</v>
      </c>
      <c r="I241" s="79">
        <v>34088</v>
      </c>
      <c r="J241" s="79">
        <v>5412</v>
      </c>
      <c r="K241" s="78">
        <v>7230</v>
      </c>
      <c r="L241" s="78">
        <v>60922</v>
      </c>
      <c r="M241" s="78"/>
      <c r="N241" s="79">
        <v>306</v>
      </c>
      <c r="O241" s="79">
        <v>0</v>
      </c>
      <c r="P241" s="79">
        <v>0</v>
      </c>
      <c r="Q241" s="78">
        <v>4278</v>
      </c>
      <c r="R241" s="78">
        <v>4584</v>
      </c>
      <c r="S241" s="78"/>
      <c r="T241" s="79">
        <v>36582</v>
      </c>
      <c r="U241" s="80">
        <v>3611</v>
      </c>
      <c r="V241" s="80">
        <v>40193</v>
      </c>
      <c r="X241" s="78">
        <v>220650</v>
      </c>
      <c r="Y241" s="78">
        <v>50559</v>
      </c>
    </row>
    <row r="242" spans="1:25" s="81" customFormat="1" ht="15">
      <c r="A242" s="60">
        <v>92504</v>
      </c>
      <c r="B242" s="228">
        <v>92504</v>
      </c>
      <c r="C242" s="61" t="s">
        <v>242</v>
      </c>
      <c r="D242" s="77">
        <v>1.1294999999999999E-4</v>
      </c>
      <c r="E242" s="77">
        <v>9.3999999999999994E-5</v>
      </c>
      <c r="F242" s="78">
        <v>748078</v>
      </c>
      <c r="G242" s="78"/>
      <c r="H242" s="79">
        <v>83358</v>
      </c>
      <c r="I242" s="79">
        <v>200218</v>
      </c>
      <c r="J242" s="79">
        <v>31789</v>
      </c>
      <c r="K242" s="78">
        <v>65526</v>
      </c>
      <c r="L242" s="78">
        <v>380891</v>
      </c>
      <c r="M242" s="78"/>
      <c r="N242" s="79">
        <v>1795</v>
      </c>
      <c r="O242" s="79">
        <v>0</v>
      </c>
      <c r="P242" s="79">
        <v>0</v>
      </c>
      <c r="Q242" s="78">
        <v>0</v>
      </c>
      <c r="R242" s="78">
        <v>1795</v>
      </c>
      <c r="S242" s="78"/>
      <c r="T242" s="79">
        <v>214869</v>
      </c>
      <c r="U242" s="80">
        <v>37760</v>
      </c>
      <c r="V242" s="80">
        <v>252629</v>
      </c>
      <c r="X242" s="78">
        <v>1296015</v>
      </c>
      <c r="Y242" s="78">
        <v>296964</v>
      </c>
    </row>
    <row r="243" spans="1:25" s="81" customFormat="1" ht="15">
      <c r="A243" s="60">
        <v>92505</v>
      </c>
      <c r="B243" s="228">
        <v>92505</v>
      </c>
      <c r="C243" s="61" t="s">
        <v>243</v>
      </c>
      <c r="D243" s="77">
        <v>1.0402E-4</v>
      </c>
      <c r="E243" s="77">
        <v>1.103E-4</v>
      </c>
      <c r="F243" s="78">
        <v>688934</v>
      </c>
      <c r="G243" s="78"/>
      <c r="H243" s="79">
        <v>76768</v>
      </c>
      <c r="I243" s="79">
        <v>184389</v>
      </c>
      <c r="J243" s="79">
        <v>29276</v>
      </c>
      <c r="K243" s="78">
        <v>22113</v>
      </c>
      <c r="L243" s="78">
        <v>312546</v>
      </c>
      <c r="M243" s="78"/>
      <c r="N243" s="79">
        <v>1653</v>
      </c>
      <c r="O243" s="79">
        <v>0</v>
      </c>
      <c r="P243" s="79">
        <v>0</v>
      </c>
      <c r="Q243" s="78">
        <v>36819</v>
      </c>
      <c r="R243" s="78">
        <v>38472</v>
      </c>
      <c r="S243" s="78"/>
      <c r="T243" s="79">
        <v>197881</v>
      </c>
      <c r="U243" s="80">
        <v>-7339</v>
      </c>
      <c r="V243" s="80">
        <v>190542</v>
      </c>
      <c r="X243" s="78">
        <v>1193550</v>
      </c>
      <c r="Y243" s="78">
        <v>273486</v>
      </c>
    </row>
    <row r="244" spans="1:25" s="81" customFormat="1" ht="15">
      <c r="A244" s="60">
        <v>92506</v>
      </c>
      <c r="B244" s="228">
        <v>92506</v>
      </c>
      <c r="C244" s="61" t="s">
        <v>244</v>
      </c>
      <c r="D244" s="77">
        <v>7.6550000000000004E-5</v>
      </c>
      <c r="E244" s="77">
        <v>6.3E-5</v>
      </c>
      <c r="F244" s="78">
        <v>506997</v>
      </c>
      <c r="G244" s="78"/>
      <c r="H244" s="79">
        <v>56495</v>
      </c>
      <c r="I244" s="79">
        <v>135695</v>
      </c>
      <c r="J244" s="79">
        <v>21544</v>
      </c>
      <c r="K244" s="78">
        <v>59406</v>
      </c>
      <c r="L244" s="78">
        <v>273140</v>
      </c>
      <c r="M244" s="78"/>
      <c r="N244" s="79">
        <v>1216</v>
      </c>
      <c r="O244" s="79">
        <v>0</v>
      </c>
      <c r="P244" s="79">
        <v>0</v>
      </c>
      <c r="Q244" s="78">
        <v>2273</v>
      </c>
      <c r="R244" s="78">
        <v>3489</v>
      </c>
      <c r="S244" s="78"/>
      <c r="T244" s="79">
        <v>145624</v>
      </c>
      <c r="U244" s="80">
        <v>29167</v>
      </c>
      <c r="V244" s="80">
        <v>174791</v>
      </c>
      <c r="X244" s="78">
        <v>878353</v>
      </c>
      <c r="Y244" s="78">
        <v>201263</v>
      </c>
    </row>
    <row r="245" spans="1:25" s="81" customFormat="1" ht="15">
      <c r="A245" s="60">
        <v>92507</v>
      </c>
      <c r="B245" s="228">
        <v>92507</v>
      </c>
      <c r="C245" s="61" t="s">
        <v>245</v>
      </c>
      <c r="D245" s="77">
        <v>1.0215E-4</v>
      </c>
      <c r="E245" s="77">
        <v>9.6700000000000006E-5</v>
      </c>
      <c r="F245" s="78">
        <v>676548</v>
      </c>
      <c r="G245" s="78"/>
      <c r="H245" s="79">
        <v>75388</v>
      </c>
      <c r="I245" s="79">
        <v>181074</v>
      </c>
      <c r="J245" s="79">
        <v>28749</v>
      </c>
      <c r="K245" s="78">
        <v>6746</v>
      </c>
      <c r="L245" s="78">
        <v>291957</v>
      </c>
      <c r="M245" s="78"/>
      <c r="N245" s="79">
        <v>1623</v>
      </c>
      <c r="O245" s="79">
        <v>0</v>
      </c>
      <c r="P245" s="79">
        <v>0</v>
      </c>
      <c r="Q245" s="78">
        <v>16624</v>
      </c>
      <c r="R245" s="78">
        <v>18247</v>
      </c>
      <c r="S245" s="78"/>
      <c r="T245" s="79">
        <v>194324</v>
      </c>
      <c r="U245" s="80">
        <v>-5297</v>
      </c>
      <c r="V245" s="80">
        <v>189027</v>
      </c>
      <c r="X245" s="78">
        <v>1172093</v>
      </c>
      <c r="Y245" s="78">
        <v>268569</v>
      </c>
    </row>
    <row r="246" spans="1:25" s="81" customFormat="1" ht="15">
      <c r="A246" s="60">
        <v>92508</v>
      </c>
      <c r="B246" s="228">
        <v>92508</v>
      </c>
      <c r="C246" s="61" t="s">
        <v>246</v>
      </c>
      <c r="D246" s="77">
        <v>2.6845999999999999E-4</v>
      </c>
      <c r="E246" s="77">
        <v>2.8909999999999998E-4</v>
      </c>
      <c r="F246" s="78">
        <v>1778034</v>
      </c>
      <c r="G246" s="78"/>
      <c r="H246" s="79">
        <v>198126</v>
      </c>
      <c r="I246" s="79">
        <v>475880</v>
      </c>
      <c r="J246" s="79">
        <v>75556</v>
      </c>
      <c r="K246" s="78">
        <v>25660</v>
      </c>
      <c r="L246" s="78">
        <v>775222</v>
      </c>
      <c r="M246" s="78"/>
      <c r="N246" s="79">
        <v>4265</v>
      </c>
      <c r="O246" s="79">
        <v>0</v>
      </c>
      <c r="P246" s="79">
        <v>0</v>
      </c>
      <c r="Q246" s="78">
        <v>4908</v>
      </c>
      <c r="R246" s="78">
        <v>9173</v>
      </c>
      <c r="S246" s="78"/>
      <c r="T246" s="79">
        <v>510701</v>
      </c>
      <c r="U246" s="80">
        <v>20891</v>
      </c>
      <c r="V246" s="80">
        <v>531592</v>
      </c>
      <c r="X246" s="78">
        <v>3080374</v>
      </c>
      <c r="Y246" s="78">
        <v>705826</v>
      </c>
    </row>
    <row r="247" spans="1:25" s="81" customFormat="1" ht="15">
      <c r="A247" s="60">
        <v>92511</v>
      </c>
      <c r="B247" s="228">
        <v>92511</v>
      </c>
      <c r="C247" s="61" t="s">
        <v>248</v>
      </c>
      <c r="D247" s="77">
        <v>3.2512000000000001E-3</v>
      </c>
      <c r="E247" s="77">
        <v>3.2678999999999998E-3</v>
      </c>
      <c r="F247" s="78">
        <v>21532980</v>
      </c>
      <c r="G247" s="78"/>
      <c r="H247" s="79">
        <v>2399412</v>
      </c>
      <c r="I247" s="79">
        <v>5763168</v>
      </c>
      <c r="J247" s="79">
        <v>915027</v>
      </c>
      <c r="K247" s="78">
        <v>77067</v>
      </c>
      <c r="L247" s="78">
        <v>9154674</v>
      </c>
      <c r="M247" s="78"/>
      <c r="N247" s="79">
        <v>51655</v>
      </c>
      <c r="O247" s="79">
        <v>0</v>
      </c>
      <c r="P247" s="79">
        <v>0</v>
      </c>
      <c r="Q247" s="78">
        <v>134169</v>
      </c>
      <c r="R247" s="78">
        <v>185824</v>
      </c>
      <c r="S247" s="78"/>
      <c r="T247" s="79">
        <v>6184872</v>
      </c>
      <c r="U247" s="80">
        <v>-106842</v>
      </c>
      <c r="V247" s="80">
        <v>6078030</v>
      </c>
      <c r="X247" s="78">
        <v>37305043</v>
      </c>
      <c r="Y247" s="78">
        <v>8547941</v>
      </c>
    </row>
    <row r="248" spans="1:25" s="81" customFormat="1" ht="15">
      <c r="A248" s="60">
        <v>92513</v>
      </c>
      <c r="B248" s="228">
        <v>92513</v>
      </c>
      <c r="C248" s="61" t="s">
        <v>917</v>
      </c>
      <c r="D248" s="77">
        <v>4.7714599999999999E-3</v>
      </c>
      <c r="E248" s="77">
        <v>4.5151000000000002E-3</v>
      </c>
      <c r="F248" s="78">
        <v>31601795</v>
      </c>
      <c r="G248" s="78"/>
      <c r="H248" s="79">
        <v>3521376</v>
      </c>
      <c r="I248" s="79">
        <v>8458024</v>
      </c>
      <c r="J248" s="79">
        <v>1342894</v>
      </c>
      <c r="K248" s="78">
        <v>957231</v>
      </c>
      <c r="L248" s="78">
        <v>14279525</v>
      </c>
      <c r="M248" s="78"/>
      <c r="N248" s="79">
        <v>75809</v>
      </c>
      <c r="O248" s="79">
        <v>0</v>
      </c>
      <c r="P248" s="79">
        <v>0</v>
      </c>
      <c r="Q248" s="78">
        <v>151267</v>
      </c>
      <c r="R248" s="78">
        <v>227076</v>
      </c>
      <c r="S248" s="78"/>
      <c r="T248" s="79">
        <v>9076915</v>
      </c>
      <c r="U248" s="80">
        <v>285463</v>
      </c>
      <c r="V248" s="80">
        <v>9362378</v>
      </c>
      <c r="X248" s="78">
        <v>54748868</v>
      </c>
      <c r="Y248" s="78">
        <v>12544956</v>
      </c>
    </row>
    <row r="249" spans="1:25" s="81" customFormat="1" ht="15">
      <c r="A249" s="60">
        <v>92521</v>
      </c>
      <c r="B249" s="228">
        <v>92521</v>
      </c>
      <c r="C249" s="61" t="s">
        <v>249</v>
      </c>
      <c r="D249" s="77">
        <v>6.7009999999999997E-5</v>
      </c>
      <c r="E249" s="77">
        <v>7.5300000000000001E-5</v>
      </c>
      <c r="F249" s="78">
        <v>443813</v>
      </c>
      <c r="G249" s="78"/>
      <c r="H249" s="79">
        <v>49454</v>
      </c>
      <c r="I249" s="79">
        <v>118784</v>
      </c>
      <c r="J249" s="79">
        <v>18859</v>
      </c>
      <c r="K249" s="78">
        <v>9282</v>
      </c>
      <c r="L249" s="78">
        <v>196379</v>
      </c>
      <c r="M249" s="78"/>
      <c r="N249" s="79">
        <v>1065</v>
      </c>
      <c r="O249" s="79">
        <v>0</v>
      </c>
      <c r="P249" s="79">
        <v>0</v>
      </c>
      <c r="Q249" s="78">
        <v>15365</v>
      </c>
      <c r="R249" s="78">
        <v>16430</v>
      </c>
      <c r="S249" s="78"/>
      <c r="T249" s="79">
        <v>127475</v>
      </c>
      <c r="U249" s="80">
        <v>-3659</v>
      </c>
      <c r="V249" s="80">
        <v>123816</v>
      </c>
      <c r="X249" s="78">
        <v>768889</v>
      </c>
      <c r="Y249" s="78">
        <v>176180</v>
      </c>
    </row>
    <row r="250" spans="1:25" s="81" customFormat="1" ht="15">
      <c r="A250" s="60">
        <v>92531</v>
      </c>
      <c r="B250" s="228">
        <v>92531</v>
      </c>
      <c r="C250" s="61" t="s">
        <v>250</v>
      </c>
      <c r="D250" s="77">
        <v>8.8796000000000003E-4</v>
      </c>
      <c r="E250" s="77">
        <v>7.9290000000000003E-4</v>
      </c>
      <c r="F250" s="78">
        <v>5881036</v>
      </c>
      <c r="G250" s="78"/>
      <c r="H250" s="79">
        <v>655322</v>
      </c>
      <c r="I250" s="79">
        <v>1574023</v>
      </c>
      <c r="J250" s="79">
        <v>249910</v>
      </c>
      <c r="K250" s="78">
        <v>182927</v>
      </c>
      <c r="L250" s="78">
        <v>2662182</v>
      </c>
      <c r="M250" s="78"/>
      <c r="N250" s="79">
        <v>14108</v>
      </c>
      <c r="O250" s="79">
        <v>0</v>
      </c>
      <c r="P250" s="79">
        <v>0</v>
      </c>
      <c r="Q250" s="78">
        <v>67327</v>
      </c>
      <c r="R250" s="78">
        <v>81435</v>
      </c>
      <c r="S250" s="78"/>
      <c r="T250" s="79">
        <v>1689197</v>
      </c>
      <c r="U250" s="80">
        <v>-2708</v>
      </c>
      <c r="V250" s="80">
        <v>1686489</v>
      </c>
      <c r="X250" s="78">
        <v>10188664</v>
      </c>
      <c r="Y250" s="78">
        <v>2334593</v>
      </c>
    </row>
    <row r="251" spans="1:25" s="81" customFormat="1" ht="15">
      <c r="A251" s="60">
        <v>92541</v>
      </c>
      <c r="B251" s="228">
        <v>92541</v>
      </c>
      <c r="C251" s="61" t="s">
        <v>251</v>
      </c>
      <c r="D251" s="77">
        <v>1.2762E-4</v>
      </c>
      <c r="E251" s="77">
        <v>1.449E-4</v>
      </c>
      <c r="F251" s="78">
        <v>845238</v>
      </c>
      <c r="G251" s="78"/>
      <c r="H251" s="79">
        <v>94185</v>
      </c>
      <c r="I251" s="79">
        <v>226223</v>
      </c>
      <c r="J251" s="79">
        <v>35918</v>
      </c>
      <c r="K251" s="78">
        <v>0</v>
      </c>
      <c r="L251" s="78">
        <v>356326</v>
      </c>
      <c r="M251" s="78"/>
      <c r="N251" s="79">
        <v>2028</v>
      </c>
      <c r="O251" s="79">
        <v>0</v>
      </c>
      <c r="P251" s="79">
        <v>0</v>
      </c>
      <c r="Q251" s="78">
        <v>57008</v>
      </c>
      <c r="R251" s="78">
        <v>59036</v>
      </c>
      <c r="S251" s="78"/>
      <c r="T251" s="79">
        <v>242776</v>
      </c>
      <c r="U251" s="80">
        <v>-15418</v>
      </c>
      <c r="V251" s="80">
        <v>227358</v>
      </c>
      <c r="X251" s="78">
        <v>1464342</v>
      </c>
      <c r="Y251" s="78">
        <v>335534</v>
      </c>
    </row>
    <row r="252" spans="1:25" s="81" customFormat="1" ht="15">
      <c r="A252" s="60">
        <v>92551</v>
      </c>
      <c r="B252" s="228">
        <v>92551</v>
      </c>
      <c r="C252" s="61" t="s">
        <v>252</v>
      </c>
      <c r="D252" s="77">
        <v>5.7840000000000002E-5</v>
      </c>
      <c r="E252" s="77">
        <v>6.2199999999999994E-5</v>
      </c>
      <c r="F252" s="78">
        <v>383079</v>
      </c>
      <c r="G252" s="78"/>
      <c r="H252" s="79">
        <v>42686</v>
      </c>
      <c r="I252" s="79">
        <v>102529</v>
      </c>
      <c r="J252" s="79">
        <v>16279</v>
      </c>
      <c r="K252" s="78">
        <v>1673</v>
      </c>
      <c r="L252" s="78">
        <v>163167</v>
      </c>
      <c r="M252" s="78"/>
      <c r="N252" s="79">
        <v>919</v>
      </c>
      <c r="O252" s="79">
        <v>0</v>
      </c>
      <c r="P252" s="79">
        <v>0</v>
      </c>
      <c r="Q252" s="78">
        <v>22134</v>
      </c>
      <c r="R252" s="78">
        <v>23053</v>
      </c>
      <c r="S252" s="78"/>
      <c r="T252" s="79">
        <v>110031</v>
      </c>
      <c r="U252" s="80">
        <v>-6942</v>
      </c>
      <c r="V252" s="80">
        <v>103089</v>
      </c>
      <c r="X252" s="78">
        <v>663670</v>
      </c>
      <c r="Y252" s="78">
        <v>152071</v>
      </c>
    </row>
    <row r="253" spans="1:25" s="81" customFormat="1" ht="15">
      <c r="A253" s="60">
        <v>92561</v>
      </c>
      <c r="B253" s="228">
        <v>92561</v>
      </c>
      <c r="C253" s="61" t="s">
        <v>253</v>
      </c>
      <c r="D253" s="77">
        <v>1.1389999999999999E-5</v>
      </c>
      <c r="E253" s="77">
        <v>1.2099999999999999E-5</v>
      </c>
      <c r="F253" s="78">
        <v>75437</v>
      </c>
      <c r="G253" s="78"/>
      <c r="H253" s="79">
        <v>8406</v>
      </c>
      <c r="I253" s="79">
        <v>20190</v>
      </c>
      <c r="J253" s="79">
        <v>3206</v>
      </c>
      <c r="K253" s="78">
        <v>3698</v>
      </c>
      <c r="L253" s="78">
        <v>35500</v>
      </c>
      <c r="M253" s="78"/>
      <c r="N253" s="79">
        <v>181</v>
      </c>
      <c r="O253" s="79">
        <v>0</v>
      </c>
      <c r="P253" s="79">
        <v>0</v>
      </c>
      <c r="Q253" s="78">
        <v>4686</v>
      </c>
      <c r="R253" s="78">
        <v>4867</v>
      </c>
      <c r="S253" s="78"/>
      <c r="T253" s="79">
        <v>21668</v>
      </c>
      <c r="U253" s="80">
        <v>-1402</v>
      </c>
      <c r="V253" s="80">
        <v>20266</v>
      </c>
      <c r="X253" s="78">
        <v>130692</v>
      </c>
      <c r="Y253" s="78">
        <v>29946</v>
      </c>
    </row>
    <row r="254" spans="1:25" s="81" customFormat="1" ht="15">
      <c r="A254" s="60">
        <v>92571</v>
      </c>
      <c r="B254" s="228">
        <v>92571</v>
      </c>
      <c r="C254" s="61" t="s">
        <v>254</v>
      </c>
      <c r="D254" s="77">
        <v>8.8300000000000002E-6</v>
      </c>
      <c r="E254" s="77">
        <v>8.1999999999999994E-6</v>
      </c>
      <c r="F254" s="78">
        <v>58482</v>
      </c>
      <c r="G254" s="78"/>
      <c r="H254" s="79">
        <v>6517</v>
      </c>
      <c r="I254" s="79">
        <v>15652</v>
      </c>
      <c r="J254" s="79">
        <v>2485</v>
      </c>
      <c r="K254" s="78">
        <v>5190</v>
      </c>
      <c r="L254" s="78">
        <v>29844</v>
      </c>
      <c r="M254" s="78"/>
      <c r="N254" s="79">
        <v>140</v>
      </c>
      <c r="O254" s="79">
        <v>0</v>
      </c>
      <c r="P254" s="79">
        <v>0</v>
      </c>
      <c r="Q254" s="78">
        <v>0</v>
      </c>
      <c r="R254" s="78">
        <v>140</v>
      </c>
      <c r="S254" s="78"/>
      <c r="T254" s="79">
        <v>16798</v>
      </c>
      <c r="U254" s="80">
        <v>1944</v>
      </c>
      <c r="V254" s="80">
        <v>18742</v>
      </c>
      <c r="X254" s="78">
        <v>101318</v>
      </c>
      <c r="Y254" s="78">
        <v>23216</v>
      </c>
    </row>
    <row r="255" spans="1:25" s="81" customFormat="1" ht="15">
      <c r="A255" s="60">
        <v>92601</v>
      </c>
      <c r="B255" s="228">
        <v>92601</v>
      </c>
      <c r="C255" s="61" t="s">
        <v>255</v>
      </c>
      <c r="D255" s="77">
        <v>1.185579E-2</v>
      </c>
      <c r="E255" s="77">
        <v>1.2269199999999999E-2</v>
      </c>
      <c r="F255" s="78">
        <v>78521929</v>
      </c>
      <c r="G255" s="78"/>
      <c r="H255" s="79">
        <v>8749668</v>
      </c>
      <c r="I255" s="79">
        <v>21015905</v>
      </c>
      <c r="J255" s="79">
        <v>3336729</v>
      </c>
      <c r="K255" s="78">
        <v>265625</v>
      </c>
      <c r="L255" s="78">
        <v>33367927</v>
      </c>
      <c r="M255" s="78"/>
      <c r="N255" s="79">
        <v>188365</v>
      </c>
      <c r="O255" s="79">
        <v>0</v>
      </c>
      <c r="P255" s="79">
        <v>0</v>
      </c>
      <c r="Q255" s="78">
        <v>1261703</v>
      </c>
      <c r="R255" s="78">
        <v>1450068</v>
      </c>
      <c r="S255" s="78"/>
      <c r="T255" s="79">
        <v>22553684</v>
      </c>
      <c r="U255" s="80">
        <v>-493126</v>
      </c>
      <c r="V255" s="80">
        <v>22060558</v>
      </c>
      <c r="X255" s="78">
        <v>136036156</v>
      </c>
      <c r="Y255" s="78">
        <v>31170828</v>
      </c>
    </row>
    <row r="256" spans="1:25" s="81" customFormat="1" ht="15">
      <c r="A256" s="60">
        <v>92602</v>
      </c>
      <c r="B256" s="228">
        <v>92602</v>
      </c>
      <c r="C256" s="61" t="s">
        <v>256</v>
      </c>
      <c r="D256" s="77">
        <v>3.8500000000000004E-6</v>
      </c>
      <c r="E256" s="77">
        <v>5.6999999999999996E-6</v>
      </c>
      <c r="F256" s="78">
        <v>25499</v>
      </c>
      <c r="G256" s="78"/>
      <c r="H256" s="79">
        <v>2841</v>
      </c>
      <c r="I256" s="79">
        <v>6825</v>
      </c>
      <c r="J256" s="79">
        <v>1084</v>
      </c>
      <c r="K256" s="78">
        <v>903</v>
      </c>
      <c r="L256" s="78">
        <v>11653</v>
      </c>
      <c r="M256" s="78"/>
      <c r="N256" s="79">
        <v>61</v>
      </c>
      <c r="O256" s="79">
        <v>0</v>
      </c>
      <c r="P256" s="79">
        <v>0</v>
      </c>
      <c r="Q256" s="78">
        <v>4987</v>
      </c>
      <c r="R256" s="78">
        <v>5048</v>
      </c>
      <c r="S256" s="78"/>
      <c r="T256" s="79">
        <v>7324</v>
      </c>
      <c r="U256" s="80">
        <v>-1736</v>
      </c>
      <c r="V256" s="80">
        <v>5588</v>
      </c>
      <c r="X256" s="78">
        <v>44176</v>
      </c>
      <c r="Y256" s="78">
        <v>10122</v>
      </c>
    </row>
    <row r="257" spans="1:25" s="81" customFormat="1" ht="15">
      <c r="A257" s="60">
        <v>92604</v>
      </c>
      <c r="B257" s="228">
        <v>92604</v>
      </c>
      <c r="C257" s="61" t="s">
        <v>257</v>
      </c>
      <c r="D257" s="77">
        <v>3.0694000000000001E-4</v>
      </c>
      <c r="E257" s="77">
        <v>3.2210000000000002E-4</v>
      </c>
      <c r="F257" s="78">
        <v>2032890</v>
      </c>
      <c r="G257" s="78"/>
      <c r="H257" s="79">
        <v>226524</v>
      </c>
      <c r="I257" s="79">
        <v>544090</v>
      </c>
      <c r="J257" s="79">
        <v>86386</v>
      </c>
      <c r="K257" s="78">
        <v>0</v>
      </c>
      <c r="L257" s="78">
        <v>857000</v>
      </c>
      <c r="M257" s="78"/>
      <c r="N257" s="79">
        <v>4877</v>
      </c>
      <c r="O257" s="79">
        <v>0</v>
      </c>
      <c r="P257" s="79">
        <v>0</v>
      </c>
      <c r="Q257" s="78">
        <v>71047</v>
      </c>
      <c r="R257" s="78">
        <v>75924</v>
      </c>
      <c r="S257" s="78"/>
      <c r="T257" s="79">
        <v>583903</v>
      </c>
      <c r="U257" s="80">
        <v>-18412</v>
      </c>
      <c r="V257" s="80">
        <v>565491</v>
      </c>
      <c r="X257" s="78">
        <v>3521903</v>
      </c>
      <c r="Y257" s="78">
        <v>806996</v>
      </c>
    </row>
    <row r="258" spans="1:25" s="81" customFormat="1" ht="15">
      <c r="A258" s="60">
        <v>92607</v>
      </c>
      <c r="B258" s="228">
        <v>92607</v>
      </c>
      <c r="C258" s="61" t="s">
        <v>258</v>
      </c>
      <c r="D258" s="77">
        <v>1.5109999999999999E-4</v>
      </c>
      <c r="E258" s="77">
        <v>1.563E-4</v>
      </c>
      <c r="F258" s="78">
        <v>1000748</v>
      </c>
      <c r="G258" s="78"/>
      <c r="H258" s="79">
        <v>111513</v>
      </c>
      <c r="I258" s="79">
        <v>267844</v>
      </c>
      <c r="J258" s="79">
        <v>42526</v>
      </c>
      <c r="K258" s="78">
        <v>98957</v>
      </c>
      <c r="L258" s="78">
        <v>520840</v>
      </c>
      <c r="M258" s="78"/>
      <c r="N258" s="79">
        <v>2401</v>
      </c>
      <c r="O258" s="79">
        <v>0</v>
      </c>
      <c r="P258" s="79">
        <v>0</v>
      </c>
      <c r="Q258" s="78">
        <v>5226</v>
      </c>
      <c r="R258" s="78">
        <v>7627</v>
      </c>
      <c r="S258" s="78"/>
      <c r="T258" s="79">
        <v>287443</v>
      </c>
      <c r="U258" s="80">
        <v>56029</v>
      </c>
      <c r="V258" s="80">
        <v>343472</v>
      </c>
      <c r="X258" s="78">
        <v>1733757</v>
      </c>
      <c r="Y258" s="78">
        <v>397267</v>
      </c>
    </row>
    <row r="259" spans="1:25" s="81" customFormat="1" ht="15">
      <c r="A259" s="60">
        <v>92611</v>
      </c>
      <c r="B259" s="228">
        <v>92611</v>
      </c>
      <c r="C259" s="61" t="s">
        <v>259</v>
      </c>
      <c r="D259" s="77">
        <v>1.1132970000000001E-2</v>
      </c>
      <c r="E259" s="77">
        <v>1.1181E-2</v>
      </c>
      <c r="F259" s="78">
        <v>73734629</v>
      </c>
      <c r="G259" s="78"/>
      <c r="H259" s="79">
        <v>8216221</v>
      </c>
      <c r="I259" s="79">
        <v>19734614</v>
      </c>
      <c r="J259" s="79">
        <v>3133296</v>
      </c>
      <c r="K259" s="78">
        <v>327756</v>
      </c>
      <c r="L259" s="78">
        <v>31411887</v>
      </c>
      <c r="M259" s="78"/>
      <c r="N259" s="79">
        <v>176881</v>
      </c>
      <c r="O259" s="79">
        <v>0</v>
      </c>
      <c r="P259" s="79">
        <v>0</v>
      </c>
      <c r="Q259" s="78">
        <v>665751</v>
      </c>
      <c r="R259" s="78">
        <v>842632</v>
      </c>
      <c r="S259" s="78"/>
      <c r="T259" s="79">
        <v>21178638</v>
      </c>
      <c r="U259" s="80">
        <v>-765264</v>
      </c>
      <c r="V259" s="80">
        <v>20413374</v>
      </c>
      <c r="X259" s="78">
        <v>127742347</v>
      </c>
      <c r="Y259" s="78">
        <v>29270415</v>
      </c>
    </row>
    <row r="260" spans="1:25" s="81" customFormat="1" ht="15">
      <c r="A260" s="60">
        <v>92613</v>
      </c>
      <c r="B260" s="228">
        <v>92613</v>
      </c>
      <c r="C260" s="61" t="s">
        <v>260</v>
      </c>
      <c r="D260" s="77">
        <v>1.9146000000000001E-4</v>
      </c>
      <c r="E260" s="77">
        <v>2.098E-4</v>
      </c>
      <c r="F260" s="78">
        <v>1268056</v>
      </c>
      <c r="G260" s="78"/>
      <c r="H260" s="79">
        <v>141299</v>
      </c>
      <c r="I260" s="79">
        <v>339387</v>
      </c>
      <c r="J260" s="79">
        <v>53885</v>
      </c>
      <c r="K260" s="78">
        <v>24687</v>
      </c>
      <c r="L260" s="78">
        <v>559258</v>
      </c>
      <c r="M260" s="78"/>
      <c r="N260" s="79">
        <v>3042</v>
      </c>
      <c r="O260" s="79">
        <v>0</v>
      </c>
      <c r="P260" s="79">
        <v>0</v>
      </c>
      <c r="Q260" s="78">
        <v>33429</v>
      </c>
      <c r="R260" s="78">
        <v>36471</v>
      </c>
      <c r="S260" s="78"/>
      <c r="T260" s="79">
        <v>364221</v>
      </c>
      <c r="U260" s="80">
        <v>14928</v>
      </c>
      <c r="V260" s="80">
        <v>379149</v>
      </c>
      <c r="X260" s="78">
        <v>2196858</v>
      </c>
      <c r="Y260" s="78">
        <v>503380</v>
      </c>
    </row>
    <row r="261" spans="1:25" s="81" customFormat="1" ht="15">
      <c r="A261" s="60">
        <v>92614</v>
      </c>
      <c r="B261" s="228">
        <v>92614</v>
      </c>
      <c r="C261" s="61" t="s">
        <v>261</v>
      </c>
      <c r="D261" s="77">
        <v>5.8996500000000002E-3</v>
      </c>
      <c r="E261" s="77">
        <v>6.071E-3</v>
      </c>
      <c r="F261" s="78">
        <v>39073895</v>
      </c>
      <c r="G261" s="78"/>
      <c r="H261" s="79">
        <v>4353989</v>
      </c>
      <c r="I261" s="79">
        <v>10457885</v>
      </c>
      <c r="J261" s="79">
        <v>1660415</v>
      </c>
      <c r="K261" s="78">
        <v>2330900</v>
      </c>
      <c r="L261" s="78">
        <v>18803189</v>
      </c>
      <c r="M261" s="78"/>
      <c r="N261" s="79">
        <v>93734</v>
      </c>
      <c r="O261" s="79">
        <v>0</v>
      </c>
      <c r="P261" s="79">
        <v>0</v>
      </c>
      <c r="Q261" s="78">
        <v>104456</v>
      </c>
      <c r="R261" s="78">
        <v>198190</v>
      </c>
      <c r="S261" s="78"/>
      <c r="T261" s="79">
        <v>11223111</v>
      </c>
      <c r="U261" s="80">
        <v>2161938</v>
      </c>
      <c r="V261" s="80">
        <v>13385049</v>
      </c>
      <c r="X261" s="78">
        <v>67693988</v>
      </c>
      <c r="Y261" s="78">
        <v>15511153</v>
      </c>
    </row>
    <row r="262" spans="1:25" s="81" customFormat="1" ht="15">
      <c r="A262" s="60">
        <v>92621</v>
      </c>
      <c r="B262" s="228">
        <v>92621</v>
      </c>
      <c r="C262" s="61" t="s">
        <v>262</v>
      </c>
      <c r="D262" s="77">
        <v>2.1610000000000001E-5</v>
      </c>
      <c r="E262" s="77">
        <v>2.65E-5</v>
      </c>
      <c r="F262" s="78">
        <v>143125</v>
      </c>
      <c r="G262" s="78"/>
      <c r="H262" s="79">
        <v>15948</v>
      </c>
      <c r="I262" s="79">
        <v>38306</v>
      </c>
      <c r="J262" s="79">
        <v>6082</v>
      </c>
      <c r="K262" s="78">
        <v>4120</v>
      </c>
      <c r="L262" s="78">
        <v>64456</v>
      </c>
      <c r="M262" s="78"/>
      <c r="N262" s="79">
        <v>343</v>
      </c>
      <c r="O262" s="79">
        <v>0</v>
      </c>
      <c r="P262" s="79">
        <v>0</v>
      </c>
      <c r="Q262" s="78">
        <v>1591</v>
      </c>
      <c r="R262" s="78">
        <v>1934</v>
      </c>
      <c r="S262" s="78"/>
      <c r="T262" s="79">
        <v>41109</v>
      </c>
      <c r="U262" s="80">
        <v>2071</v>
      </c>
      <c r="V262" s="80">
        <v>43180</v>
      </c>
      <c r="X262" s="78">
        <v>247958</v>
      </c>
      <c r="Y262" s="78">
        <v>56816</v>
      </c>
    </row>
    <row r="263" spans="1:25" s="81" customFormat="1" ht="15">
      <c r="A263" s="60">
        <v>92631</v>
      </c>
      <c r="B263" s="228">
        <v>92631</v>
      </c>
      <c r="C263" s="61" t="s">
        <v>263</v>
      </c>
      <c r="D263" s="77">
        <v>8.7135999999999995E-4</v>
      </c>
      <c r="E263" s="77">
        <v>8.8999999999999995E-4</v>
      </c>
      <c r="F263" s="78">
        <v>5771093</v>
      </c>
      <c r="G263" s="78"/>
      <c r="H263" s="79">
        <v>643071</v>
      </c>
      <c r="I263" s="79">
        <v>1544597</v>
      </c>
      <c r="J263" s="79">
        <v>245238</v>
      </c>
      <c r="K263" s="78">
        <v>111528</v>
      </c>
      <c r="L263" s="78">
        <v>2544434</v>
      </c>
      <c r="M263" s="78"/>
      <c r="N263" s="79">
        <v>13844</v>
      </c>
      <c r="O263" s="79">
        <v>0</v>
      </c>
      <c r="P263" s="79">
        <v>0</v>
      </c>
      <c r="Q263" s="78">
        <v>139324</v>
      </c>
      <c r="R263" s="78">
        <v>153168</v>
      </c>
      <c r="S263" s="78"/>
      <c r="T263" s="79">
        <v>1657619</v>
      </c>
      <c r="U263" s="80">
        <v>-39509</v>
      </c>
      <c r="V263" s="80">
        <v>1618110</v>
      </c>
      <c r="X263" s="78">
        <v>9998192</v>
      </c>
      <c r="Y263" s="78">
        <v>2290949</v>
      </c>
    </row>
    <row r="264" spans="1:25" s="81" customFormat="1" ht="15">
      <c r="A264" s="60">
        <v>92641</v>
      </c>
      <c r="B264" s="228">
        <v>92641</v>
      </c>
      <c r="C264" s="61" t="s">
        <v>264</v>
      </c>
      <c r="D264" s="77">
        <v>8.4100000000000008E-6</v>
      </c>
      <c r="E264" s="77">
        <v>9.0000000000000002E-6</v>
      </c>
      <c r="F264" s="78">
        <v>55700</v>
      </c>
      <c r="G264" s="78"/>
      <c r="H264" s="79">
        <v>6207</v>
      </c>
      <c r="I264" s="79">
        <v>14908</v>
      </c>
      <c r="J264" s="79">
        <v>2367</v>
      </c>
      <c r="K264" s="78">
        <v>7005</v>
      </c>
      <c r="L264" s="78">
        <v>30487</v>
      </c>
      <c r="M264" s="78"/>
      <c r="N264" s="79">
        <v>134</v>
      </c>
      <c r="O264" s="79">
        <v>0</v>
      </c>
      <c r="P264" s="79">
        <v>0</v>
      </c>
      <c r="Q264" s="78">
        <v>682</v>
      </c>
      <c r="R264" s="78">
        <v>816</v>
      </c>
      <c r="S264" s="78"/>
      <c r="T264" s="79">
        <v>15999</v>
      </c>
      <c r="U264" s="80">
        <v>4122</v>
      </c>
      <c r="V264" s="80">
        <v>20121</v>
      </c>
      <c r="X264" s="78">
        <v>96498</v>
      </c>
      <c r="Y264" s="78">
        <v>22111</v>
      </c>
    </row>
    <row r="265" spans="1:25" s="81" customFormat="1" ht="15">
      <c r="A265" s="60">
        <v>92651</v>
      </c>
      <c r="B265" s="228">
        <v>92651</v>
      </c>
      <c r="C265" s="61" t="s">
        <v>265</v>
      </c>
      <c r="D265" s="77">
        <v>4.3100000000000002E-6</v>
      </c>
      <c r="E265" s="77">
        <v>5.1000000000000003E-6</v>
      </c>
      <c r="F265" s="78">
        <v>28546</v>
      </c>
      <c r="G265" s="78"/>
      <c r="H265" s="79">
        <v>3181</v>
      </c>
      <c r="I265" s="79">
        <v>7640</v>
      </c>
      <c r="J265" s="79">
        <v>1213</v>
      </c>
      <c r="K265" s="78">
        <v>834</v>
      </c>
      <c r="L265" s="78">
        <v>12868</v>
      </c>
      <c r="M265" s="78"/>
      <c r="N265" s="79">
        <v>68</v>
      </c>
      <c r="O265" s="79">
        <v>0</v>
      </c>
      <c r="P265" s="79">
        <v>0</v>
      </c>
      <c r="Q265" s="78">
        <v>1324</v>
      </c>
      <c r="R265" s="78">
        <v>1392</v>
      </c>
      <c r="S265" s="78"/>
      <c r="T265" s="79">
        <v>8199</v>
      </c>
      <c r="U265" s="80">
        <v>347</v>
      </c>
      <c r="V265" s="80">
        <v>8546</v>
      </c>
      <c r="X265" s="78">
        <v>49454</v>
      </c>
      <c r="Y265" s="78">
        <v>11332</v>
      </c>
    </row>
    <row r="266" spans="1:25" s="81" customFormat="1" ht="15">
      <c r="A266" s="60">
        <v>92661</v>
      </c>
      <c r="B266" s="228">
        <v>92661</v>
      </c>
      <c r="C266" s="61" t="s">
        <v>266</v>
      </c>
      <c r="D266" s="77">
        <v>3.9444000000000002E-4</v>
      </c>
      <c r="E266" s="77">
        <v>4.4010000000000002E-4</v>
      </c>
      <c r="F266" s="78">
        <v>2612410</v>
      </c>
      <c r="G266" s="78"/>
      <c r="H266" s="79">
        <v>291100</v>
      </c>
      <c r="I266" s="79">
        <v>699195</v>
      </c>
      <c r="J266" s="79">
        <v>111012</v>
      </c>
      <c r="K266" s="78">
        <v>254585</v>
      </c>
      <c r="L266" s="78">
        <v>1355892</v>
      </c>
      <c r="M266" s="78"/>
      <c r="N266" s="79">
        <v>6267</v>
      </c>
      <c r="O266" s="79">
        <v>0</v>
      </c>
      <c r="P266" s="79">
        <v>0</v>
      </c>
      <c r="Q266" s="78">
        <v>223689</v>
      </c>
      <c r="R266" s="78">
        <v>229956</v>
      </c>
      <c r="S266" s="78"/>
      <c r="T266" s="79">
        <v>750357</v>
      </c>
      <c r="U266" s="80">
        <v>78707</v>
      </c>
      <c r="V266" s="80">
        <v>829064</v>
      </c>
      <c r="X266" s="78">
        <v>4525898</v>
      </c>
      <c r="Y266" s="78">
        <v>1037048</v>
      </c>
    </row>
    <row r="267" spans="1:25" s="81" customFormat="1" ht="15">
      <c r="A267" s="60">
        <v>92671</v>
      </c>
      <c r="B267" s="228">
        <v>92671</v>
      </c>
      <c r="C267" s="61" t="s">
        <v>267</v>
      </c>
      <c r="D267" s="77">
        <v>2.57E-6</v>
      </c>
      <c r="E267" s="77">
        <v>2.3E-6</v>
      </c>
      <c r="F267" s="78">
        <v>17021</v>
      </c>
      <c r="G267" s="78"/>
      <c r="H267" s="79">
        <v>1897</v>
      </c>
      <c r="I267" s="79">
        <v>4556</v>
      </c>
      <c r="J267" s="79">
        <v>723</v>
      </c>
      <c r="K267" s="78">
        <v>10491</v>
      </c>
      <c r="L267" s="78">
        <v>17667</v>
      </c>
      <c r="M267" s="78"/>
      <c r="N267" s="79">
        <v>41</v>
      </c>
      <c r="O267" s="79">
        <v>0</v>
      </c>
      <c r="P267" s="79">
        <v>0</v>
      </c>
      <c r="Q267" s="78">
        <v>0</v>
      </c>
      <c r="R267" s="78">
        <v>41</v>
      </c>
      <c r="S267" s="78"/>
      <c r="T267" s="79">
        <v>4889</v>
      </c>
      <c r="U267" s="80">
        <v>6415</v>
      </c>
      <c r="V267" s="80">
        <v>11304</v>
      </c>
      <c r="X267" s="78">
        <v>29489</v>
      </c>
      <c r="Y267" s="78">
        <v>6757</v>
      </c>
    </row>
    <row r="268" spans="1:25" s="81" customFormat="1" ht="15">
      <c r="A268" s="60">
        <v>92681</v>
      </c>
      <c r="B268" s="228">
        <v>92681</v>
      </c>
      <c r="C268" s="61" t="s">
        <v>268</v>
      </c>
      <c r="D268" s="77">
        <v>8.14E-6</v>
      </c>
      <c r="E268" s="77">
        <v>8.8000000000000004E-6</v>
      </c>
      <c r="F268" s="78">
        <v>53912</v>
      </c>
      <c r="G268" s="78"/>
      <c r="H268" s="79">
        <v>6007</v>
      </c>
      <c r="I268" s="79">
        <v>14429</v>
      </c>
      <c r="J268" s="79">
        <v>2291</v>
      </c>
      <c r="K268" s="78">
        <v>0</v>
      </c>
      <c r="L268" s="78">
        <v>22727</v>
      </c>
      <c r="M268" s="78"/>
      <c r="N268" s="79">
        <v>129</v>
      </c>
      <c r="O268" s="79">
        <v>0</v>
      </c>
      <c r="P268" s="79">
        <v>0</v>
      </c>
      <c r="Q268" s="78">
        <v>5798</v>
      </c>
      <c r="R268" s="78">
        <v>5927</v>
      </c>
      <c r="S268" s="78"/>
      <c r="T268" s="79">
        <v>15485</v>
      </c>
      <c r="U268" s="80">
        <v>-3120</v>
      </c>
      <c r="V268" s="80">
        <v>12365</v>
      </c>
      <c r="X268" s="78">
        <v>93400</v>
      </c>
      <c r="Y268" s="78">
        <v>21401</v>
      </c>
    </row>
    <row r="269" spans="1:25" s="81" customFormat="1" ht="15">
      <c r="A269" s="60">
        <v>92701</v>
      </c>
      <c r="B269" s="228">
        <v>92701</v>
      </c>
      <c r="C269" s="61" t="s">
        <v>269</v>
      </c>
      <c r="D269" s="77">
        <v>2.9739200000000001E-3</v>
      </c>
      <c r="E269" s="77">
        <v>3.1002E-3</v>
      </c>
      <c r="F269" s="78">
        <v>19696531</v>
      </c>
      <c r="G269" s="78"/>
      <c r="H269" s="79">
        <v>2194777</v>
      </c>
      <c r="I269" s="79">
        <v>5271654</v>
      </c>
      <c r="J269" s="79">
        <v>836989</v>
      </c>
      <c r="K269" s="78">
        <v>203002</v>
      </c>
      <c r="L269" s="78">
        <v>8506422</v>
      </c>
      <c r="M269" s="78"/>
      <c r="N269" s="79">
        <v>47250</v>
      </c>
      <c r="O269" s="79">
        <v>0</v>
      </c>
      <c r="P269" s="79">
        <v>0</v>
      </c>
      <c r="Q269" s="78">
        <v>427660</v>
      </c>
      <c r="R269" s="78">
        <v>474910</v>
      </c>
      <c r="S269" s="78"/>
      <c r="T269" s="79">
        <v>5657392</v>
      </c>
      <c r="U269" s="80">
        <v>-89775</v>
      </c>
      <c r="V269" s="80">
        <v>5567617</v>
      </c>
      <c r="X269" s="78">
        <v>34123466</v>
      </c>
      <c r="Y269" s="78">
        <v>7818926</v>
      </c>
    </row>
    <row r="270" spans="1:25" s="81" customFormat="1" ht="15">
      <c r="A270" s="60">
        <v>92704</v>
      </c>
      <c r="B270" s="228">
        <v>92704</v>
      </c>
      <c r="C270" s="61" t="s">
        <v>270</v>
      </c>
      <c r="D270" s="77">
        <v>3.6879999999999999E-5</v>
      </c>
      <c r="E270" s="77">
        <v>4.1300000000000001E-5</v>
      </c>
      <c r="F270" s="78">
        <v>244259</v>
      </c>
      <c r="G270" s="78"/>
      <c r="H270" s="79">
        <v>27218</v>
      </c>
      <c r="I270" s="79">
        <v>65375</v>
      </c>
      <c r="J270" s="79">
        <v>10380</v>
      </c>
      <c r="K270" s="78">
        <v>3946</v>
      </c>
      <c r="L270" s="78">
        <v>106919</v>
      </c>
      <c r="M270" s="78"/>
      <c r="N270" s="79">
        <v>586</v>
      </c>
      <c r="O270" s="79">
        <v>0</v>
      </c>
      <c r="P270" s="79">
        <v>0</v>
      </c>
      <c r="Q270" s="78">
        <v>11432</v>
      </c>
      <c r="R270" s="78">
        <v>12018</v>
      </c>
      <c r="S270" s="78"/>
      <c r="T270" s="79">
        <v>70158</v>
      </c>
      <c r="U270" s="80">
        <v>-844</v>
      </c>
      <c r="V270" s="80">
        <v>69314</v>
      </c>
      <c r="X270" s="78">
        <v>423170</v>
      </c>
      <c r="Y270" s="78">
        <v>96964</v>
      </c>
    </row>
    <row r="271" spans="1:25" s="81" customFormat="1" ht="15">
      <c r="A271" s="60">
        <v>92801</v>
      </c>
      <c r="B271" s="228">
        <v>92801</v>
      </c>
      <c r="C271" s="61" t="s">
        <v>271</v>
      </c>
      <c r="D271" s="77">
        <v>4.8968299999999996E-3</v>
      </c>
      <c r="E271" s="77">
        <v>5.5872999999999999E-3</v>
      </c>
      <c r="F271" s="78">
        <v>32432131</v>
      </c>
      <c r="G271" s="78"/>
      <c r="H271" s="79">
        <v>3613900</v>
      </c>
      <c r="I271" s="79">
        <v>8680258</v>
      </c>
      <c r="J271" s="79">
        <v>1378179</v>
      </c>
      <c r="K271" s="78">
        <v>489206</v>
      </c>
      <c r="L271" s="78">
        <v>14161543</v>
      </c>
      <c r="M271" s="78"/>
      <c r="N271" s="79">
        <v>77801</v>
      </c>
      <c r="O271" s="79">
        <v>0</v>
      </c>
      <c r="P271" s="79">
        <v>0</v>
      </c>
      <c r="Q271" s="78">
        <v>1620784</v>
      </c>
      <c r="R271" s="78">
        <v>1698585</v>
      </c>
      <c r="S271" s="78"/>
      <c r="T271" s="79">
        <v>9315411</v>
      </c>
      <c r="U271" s="80">
        <v>-313373</v>
      </c>
      <c r="V271" s="80">
        <v>9002038</v>
      </c>
      <c r="X271" s="78">
        <v>56187393</v>
      </c>
      <c r="Y271" s="78">
        <v>12874574</v>
      </c>
    </row>
    <row r="272" spans="1:25" s="81" customFormat="1" ht="15">
      <c r="A272" s="60">
        <v>92802</v>
      </c>
      <c r="B272" s="228">
        <v>92802</v>
      </c>
      <c r="C272" s="61" t="s">
        <v>272</v>
      </c>
      <c r="D272" s="77">
        <v>9.6310000000000005E-5</v>
      </c>
      <c r="E272" s="77">
        <v>1.026E-4</v>
      </c>
      <c r="F272" s="78">
        <v>637870</v>
      </c>
      <c r="G272" s="78"/>
      <c r="H272" s="79">
        <v>71078</v>
      </c>
      <c r="I272" s="79">
        <v>170722</v>
      </c>
      <c r="J272" s="79">
        <v>27106</v>
      </c>
      <c r="K272" s="78">
        <v>34082</v>
      </c>
      <c r="L272" s="78">
        <v>302988</v>
      </c>
      <c r="M272" s="78"/>
      <c r="N272" s="79">
        <v>1530</v>
      </c>
      <c r="O272" s="79">
        <v>0</v>
      </c>
      <c r="P272" s="79">
        <v>0</v>
      </c>
      <c r="Q272" s="78">
        <v>9696</v>
      </c>
      <c r="R272" s="78">
        <v>11226</v>
      </c>
      <c r="S272" s="78"/>
      <c r="T272" s="79">
        <v>183214</v>
      </c>
      <c r="U272" s="80">
        <v>-2186</v>
      </c>
      <c r="V272" s="80">
        <v>181028</v>
      </c>
      <c r="X272" s="78">
        <v>1105084</v>
      </c>
      <c r="Y272" s="78">
        <v>253215</v>
      </c>
    </row>
    <row r="273" spans="1:25" s="81" customFormat="1" ht="15">
      <c r="A273" s="60">
        <v>92804</v>
      </c>
      <c r="B273" s="228">
        <v>92804</v>
      </c>
      <c r="C273" s="61" t="s">
        <v>273</v>
      </c>
      <c r="D273" s="77">
        <v>1.4651000000000001E-4</v>
      </c>
      <c r="E273" s="77">
        <v>1.515E-4</v>
      </c>
      <c r="F273" s="78">
        <v>970348</v>
      </c>
      <c r="G273" s="78"/>
      <c r="H273" s="79">
        <v>108126</v>
      </c>
      <c r="I273" s="79">
        <v>259708</v>
      </c>
      <c r="J273" s="79">
        <v>41234</v>
      </c>
      <c r="K273" s="78">
        <v>16367</v>
      </c>
      <c r="L273" s="78">
        <v>425435</v>
      </c>
      <c r="M273" s="78"/>
      <c r="N273" s="79">
        <v>2328</v>
      </c>
      <c r="O273" s="79">
        <v>0</v>
      </c>
      <c r="P273" s="79">
        <v>0</v>
      </c>
      <c r="Q273" s="78">
        <v>38865</v>
      </c>
      <c r="R273" s="78">
        <v>41193</v>
      </c>
      <c r="S273" s="78"/>
      <c r="T273" s="79">
        <v>278711</v>
      </c>
      <c r="U273" s="80">
        <v>-12329</v>
      </c>
      <c r="V273" s="80">
        <v>266382</v>
      </c>
      <c r="X273" s="78">
        <v>1681091</v>
      </c>
      <c r="Y273" s="78">
        <v>385199</v>
      </c>
    </row>
    <row r="274" spans="1:25" s="81" customFormat="1" ht="15">
      <c r="A274" s="60">
        <v>92811</v>
      </c>
      <c r="B274" s="228">
        <v>92811</v>
      </c>
      <c r="C274" s="61" t="s">
        <v>274</v>
      </c>
      <c r="D274" s="77">
        <v>9.1297000000000004E-4</v>
      </c>
      <c r="E274" s="77">
        <v>9.6560000000000005E-4</v>
      </c>
      <c r="F274" s="78">
        <v>6046680</v>
      </c>
      <c r="G274" s="78"/>
      <c r="H274" s="79">
        <v>673779</v>
      </c>
      <c r="I274" s="79">
        <v>1618356</v>
      </c>
      <c r="J274" s="79">
        <v>256949</v>
      </c>
      <c r="K274" s="78">
        <v>39327</v>
      </c>
      <c r="L274" s="78">
        <v>2588411</v>
      </c>
      <c r="M274" s="78"/>
      <c r="N274" s="79">
        <v>14505</v>
      </c>
      <c r="O274" s="79">
        <v>0</v>
      </c>
      <c r="P274" s="79">
        <v>0</v>
      </c>
      <c r="Q274" s="78">
        <v>116102</v>
      </c>
      <c r="R274" s="78">
        <v>130607</v>
      </c>
      <c r="S274" s="78"/>
      <c r="T274" s="79">
        <v>1736775</v>
      </c>
      <c r="U274" s="80">
        <v>-15099</v>
      </c>
      <c r="V274" s="80">
        <v>1721676</v>
      </c>
      <c r="X274" s="78">
        <v>10475635</v>
      </c>
      <c r="Y274" s="78">
        <v>2400349</v>
      </c>
    </row>
    <row r="275" spans="1:25" s="81" customFormat="1" ht="15">
      <c r="A275" s="60">
        <v>92821</v>
      </c>
      <c r="B275" s="228">
        <v>92821</v>
      </c>
      <c r="C275" s="61" t="s">
        <v>275</v>
      </c>
      <c r="D275" s="77">
        <v>9.7282E-4</v>
      </c>
      <c r="E275" s="77">
        <v>1.0149E-3</v>
      </c>
      <c r="F275" s="78">
        <v>6443071</v>
      </c>
      <c r="G275" s="78"/>
      <c r="H275" s="79">
        <v>717949</v>
      </c>
      <c r="I275" s="79">
        <v>1724448</v>
      </c>
      <c r="J275" s="79">
        <v>273793</v>
      </c>
      <c r="K275" s="78">
        <v>87068</v>
      </c>
      <c r="L275" s="78">
        <v>2803258</v>
      </c>
      <c r="M275" s="78"/>
      <c r="N275" s="79">
        <v>15456</v>
      </c>
      <c r="O275" s="79">
        <v>0</v>
      </c>
      <c r="P275" s="79">
        <v>0</v>
      </c>
      <c r="Q275" s="78">
        <v>32199</v>
      </c>
      <c r="R275" s="78">
        <v>47655</v>
      </c>
      <c r="S275" s="78"/>
      <c r="T275" s="79">
        <v>1850630</v>
      </c>
      <c r="U275" s="80">
        <v>49334</v>
      </c>
      <c r="V275" s="80">
        <v>1899964</v>
      </c>
      <c r="X275" s="78">
        <v>11162368</v>
      </c>
      <c r="Y275" s="78">
        <v>2557704</v>
      </c>
    </row>
    <row r="276" spans="1:25" s="81" customFormat="1" ht="15">
      <c r="A276" s="60">
        <v>92831</v>
      </c>
      <c r="B276" s="228">
        <v>92831</v>
      </c>
      <c r="C276" s="61" t="s">
        <v>276</v>
      </c>
      <c r="D276" s="77">
        <v>2.945E-4</v>
      </c>
      <c r="E276" s="77">
        <v>2.6239999999999998E-4</v>
      </c>
      <c r="F276" s="78">
        <v>1950499</v>
      </c>
      <c r="G276" s="78"/>
      <c r="H276" s="79">
        <v>217343</v>
      </c>
      <c r="I276" s="79">
        <v>522039</v>
      </c>
      <c r="J276" s="79">
        <v>82885</v>
      </c>
      <c r="K276" s="78">
        <v>112852</v>
      </c>
      <c r="L276" s="78">
        <v>935119</v>
      </c>
      <c r="M276" s="78"/>
      <c r="N276" s="79">
        <v>4679</v>
      </c>
      <c r="O276" s="79">
        <v>0</v>
      </c>
      <c r="P276" s="79">
        <v>0</v>
      </c>
      <c r="Q276" s="78">
        <v>0</v>
      </c>
      <c r="R276" s="78">
        <v>4679</v>
      </c>
      <c r="S276" s="78"/>
      <c r="T276" s="79">
        <v>560238</v>
      </c>
      <c r="U276" s="80">
        <v>64688</v>
      </c>
      <c r="V276" s="80">
        <v>624926</v>
      </c>
      <c r="X276" s="78">
        <v>3379163</v>
      </c>
      <c r="Y276" s="78">
        <v>774289</v>
      </c>
    </row>
    <row r="277" spans="1:25" s="81" customFormat="1" ht="15">
      <c r="A277" s="60">
        <v>92841</v>
      </c>
      <c r="B277" s="228">
        <v>92841</v>
      </c>
      <c r="C277" s="61" t="s">
        <v>277</v>
      </c>
      <c r="D277" s="77">
        <v>2.3801000000000001E-4</v>
      </c>
      <c r="E277" s="77">
        <v>2.4919999999999999E-4</v>
      </c>
      <c r="F277" s="78">
        <v>1576361</v>
      </c>
      <c r="G277" s="78"/>
      <c r="H277" s="79">
        <v>175653</v>
      </c>
      <c r="I277" s="79">
        <v>421903</v>
      </c>
      <c r="J277" s="79">
        <v>66986</v>
      </c>
      <c r="K277" s="78">
        <v>20510</v>
      </c>
      <c r="L277" s="78">
        <v>685052</v>
      </c>
      <c r="M277" s="78"/>
      <c r="N277" s="79">
        <v>3782</v>
      </c>
      <c r="O277" s="79">
        <v>0</v>
      </c>
      <c r="P277" s="79">
        <v>0</v>
      </c>
      <c r="Q277" s="78">
        <v>40090</v>
      </c>
      <c r="R277" s="78">
        <v>43872</v>
      </c>
      <c r="S277" s="78"/>
      <c r="T277" s="79">
        <v>452775</v>
      </c>
      <c r="U277" s="80">
        <v>-5990</v>
      </c>
      <c r="V277" s="80">
        <v>446785</v>
      </c>
      <c r="X277" s="78">
        <v>2730983</v>
      </c>
      <c r="Y277" s="78">
        <v>625768</v>
      </c>
    </row>
    <row r="278" spans="1:25" s="81" customFormat="1" ht="15">
      <c r="A278" s="60">
        <v>92851</v>
      </c>
      <c r="B278" s="228">
        <v>92851</v>
      </c>
      <c r="C278" s="61" t="s">
        <v>278</v>
      </c>
      <c r="D278" s="77">
        <v>3.6129000000000001E-4</v>
      </c>
      <c r="E278" s="77">
        <v>3.9889999999999999E-4</v>
      </c>
      <c r="F278" s="78">
        <v>2392855</v>
      </c>
      <c r="G278" s="78"/>
      <c r="H278" s="79">
        <v>266635</v>
      </c>
      <c r="I278" s="79">
        <v>640433</v>
      </c>
      <c r="J278" s="79">
        <v>101683</v>
      </c>
      <c r="K278" s="78">
        <v>27961</v>
      </c>
      <c r="L278" s="78">
        <v>1036712</v>
      </c>
      <c r="M278" s="78"/>
      <c r="N278" s="79">
        <v>5740</v>
      </c>
      <c r="O278" s="79">
        <v>0</v>
      </c>
      <c r="P278" s="79">
        <v>0</v>
      </c>
      <c r="Q278" s="78">
        <v>99774</v>
      </c>
      <c r="R278" s="78">
        <v>105514</v>
      </c>
      <c r="S278" s="78"/>
      <c r="T278" s="79">
        <v>687295</v>
      </c>
      <c r="U278" s="80">
        <v>-54861</v>
      </c>
      <c r="V278" s="80">
        <v>632434</v>
      </c>
      <c r="X278" s="78">
        <v>4145527</v>
      </c>
      <c r="Y278" s="78">
        <v>949891</v>
      </c>
    </row>
    <row r="279" spans="1:25" s="81" customFormat="1" ht="15">
      <c r="A279" s="60">
        <v>92861</v>
      </c>
      <c r="B279" s="228">
        <v>92861</v>
      </c>
      <c r="C279" s="61" t="s">
        <v>279</v>
      </c>
      <c r="D279" s="77">
        <v>3.9179999999999998E-4</v>
      </c>
      <c r="E279" s="77">
        <v>4.2049999999999998E-4</v>
      </c>
      <c r="F279" s="78">
        <v>2594925</v>
      </c>
      <c r="G279" s="78"/>
      <c r="H279" s="79">
        <v>289152</v>
      </c>
      <c r="I279" s="79">
        <v>694516</v>
      </c>
      <c r="J279" s="79">
        <v>110269</v>
      </c>
      <c r="K279" s="78">
        <v>82974</v>
      </c>
      <c r="L279" s="78">
        <v>1176911</v>
      </c>
      <c r="M279" s="78"/>
      <c r="N279" s="79">
        <v>6225</v>
      </c>
      <c r="O279" s="79">
        <v>0</v>
      </c>
      <c r="P279" s="79">
        <v>0</v>
      </c>
      <c r="Q279" s="78">
        <v>155311</v>
      </c>
      <c r="R279" s="78">
        <v>161536</v>
      </c>
      <c r="S279" s="78"/>
      <c r="T279" s="79">
        <v>745335</v>
      </c>
      <c r="U279" s="80">
        <v>-42531</v>
      </c>
      <c r="V279" s="80">
        <v>702804</v>
      </c>
      <c r="X279" s="78">
        <v>4495606</v>
      </c>
      <c r="Y279" s="78">
        <v>1030107</v>
      </c>
    </row>
    <row r="280" spans="1:25" s="81" customFormat="1" ht="15">
      <c r="A280" s="60">
        <v>92901</v>
      </c>
      <c r="B280" s="228">
        <v>92901</v>
      </c>
      <c r="C280" s="61" t="s">
        <v>280</v>
      </c>
      <c r="D280" s="77">
        <v>4.9617899999999998E-3</v>
      </c>
      <c r="E280" s="77">
        <v>5.3422000000000001E-3</v>
      </c>
      <c r="F280" s="78">
        <v>32862367</v>
      </c>
      <c r="G280" s="78"/>
      <c r="H280" s="79">
        <v>3661841</v>
      </c>
      <c r="I280" s="79">
        <v>8795408</v>
      </c>
      <c r="J280" s="79">
        <v>1396461</v>
      </c>
      <c r="K280" s="78">
        <v>183472</v>
      </c>
      <c r="L280" s="78">
        <v>14037182</v>
      </c>
      <c r="M280" s="78"/>
      <c r="N280" s="79">
        <v>78833</v>
      </c>
      <c r="O280" s="79">
        <v>0</v>
      </c>
      <c r="P280" s="79">
        <v>0</v>
      </c>
      <c r="Q280" s="78">
        <v>744553</v>
      </c>
      <c r="R280" s="78">
        <v>823386</v>
      </c>
      <c r="S280" s="78"/>
      <c r="T280" s="79">
        <v>9438987</v>
      </c>
      <c r="U280" s="80">
        <v>-171226</v>
      </c>
      <c r="V280" s="80">
        <v>9267761</v>
      </c>
      <c r="X280" s="78">
        <v>56932759</v>
      </c>
      <c r="Y280" s="78">
        <v>13045365</v>
      </c>
    </row>
    <row r="281" spans="1:25" s="81" customFormat="1" ht="15">
      <c r="A281" s="60">
        <v>92911</v>
      </c>
      <c r="B281" s="228">
        <v>92911</v>
      </c>
      <c r="C281" s="61" t="s">
        <v>281</v>
      </c>
      <c r="D281" s="77">
        <v>1.8006000000000001E-3</v>
      </c>
      <c r="E281" s="77">
        <v>1.8523999999999999E-3</v>
      </c>
      <c r="F281" s="78">
        <v>11925530</v>
      </c>
      <c r="G281" s="78"/>
      <c r="H281" s="79">
        <v>1328857</v>
      </c>
      <c r="I281" s="79">
        <v>3191794</v>
      </c>
      <c r="J281" s="79">
        <v>506766</v>
      </c>
      <c r="K281" s="78">
        <v>48324</v>
      </c>
      <c r="L281" s="78">
        <v>5075741</v>
      </c>
      <c r="M281" s="78"/>
      <c r="N281" s="79">
        <v>28608</v>
      </c>
      <c r="O281" s="79">
        <v>0</v>
      </c>
      <c r="P281" s="79">
        <v>0</v>
      </c>
      <c r="Q281" s="78">
        <v>113854</v>
      </c>
      <c r="R281" s="78">
        <v>142462</v>
      </c>
      <c r="S281" s="78"/>
      <c r="T281" s="79">
        <v>3425344</v>
      </c>
      <c r="U281" s="80">
        <v>6334</v>
      </c>
      <c r="V281" s="80">
        <v>3431678</v>
      </c>
      <c r="X281" s="78">
        <v>20660513</v>
      </c>
      <c r="Y281" s="78">
        <v>4734074</v>
      </c>
    </row>
    <row r="282" spans="1:25" s="81" customFormat="1" ht="15">
      <c r="A282" s="60">
        <v>92913</v>
      </c>
      <c r="B282" s="228">
        <v>92913</v>
      </c>
      <c r="C282" s="61" t="s">
        <v>282</v>
      </c>
      <c r="D282" s="77">
        <v>1.7940000000000001E-5</v>
      </c>
      <c r="E282" s="77">
        <v>2.1299999999999999E-5</v>
      </c>
      <c r="F282" s="78">
        <v>118818</v>
      </c>
      <c r="G282" s="78"/>
      <c r="H282" s="79">
        <v>13240</v>
      </c>
      <c r="I282" s="79">
        <v>31801</v>
      </c>
      <c r="J282" s="79">
        <v>5049</v>
      </c>
      <c r="K282" s="78">
        <v>58354</v>
      </c>
      <c r="L282" s="78">
        <v>108444</v>
      </c>
      <c r="M282" s="78"/>
      <c r="N282" s="79">
        <v>285</v>
      </c>
      <c r="O282" s="79">
        <v>0</v>
      </c>
      <c r="P282" s="79">
        <v>0</v>
      </c>
      <c r="Q282" s="78">
        <v>909</v>
      </c>
      <c r="R282" s="78">
        <v>1194</v>
      </c>
      <c r="S282" s="78"/>
      <c r="T282" s="79">
        <v>34128</v>
      </c>
      <c r="U282" s="80">
        <v>46749</v>
      </c>
      <c r="V282" s="80">
        <v>80877</v>
      </c>
      <c r="X282" s="78">
        <v>205848</v>
      </c>
      <c r="Y282" s="78">
        <v>47167</v>
      </c>
    </row>
    <row r="283" spans="1:25" s="81" customFormat="1" ht="15">
      <c r="A283" s="60">
        <v>92914</v>
      </c>
      <c r="B283" s="228">
        <v>92914</v>
      </c>
      <c r="C283" s="61" t="s">
        <v>942</v>
      </c>
      <c r="D283" s="77">
        <v>3.2610000000000001E-5</v>
      </c>
      <c r="E283" s="77">
        <v>3.7599999999999999E-5</v>
      </c>
      <c r="F283" s="78">
        <v>215979</v>
      </c>
      <c r="G283" s="78"/>
      <c r="H283" s="79">
        <v>24066</v>
      </c>
      <c r="I283" s="79">
        <v>57805</v>
      </c>
      <c r="J283" s="79">
        <v>9178</v>
      </c>
      <c r="K283" s="78">
        <v>8197</v>
      </c>
      <c r="L283" s="78">
        <v>99246</v>
      </c>
      <c r="M283" s="78"/>
      <c r="N283" s="79">
        <v>518</v>
      </c>
      <c r="O283" s="79">
        <v>0</v>
      </c>
      <c r="P283" s="79">
        <v>0</v>
      </c>
      <c r="Q283" s="78">
        <v>7228</v>
      </c>
      <c r="R283" s="78">
        <v>7746</v>
      </c>
      <c r="S283" s="78"/>
      <c r="T283" s="79">
        <v>62035</v>
      </c>
      <c r="U283" s="80">
        <v>6810</v>
      </c>
      <c r="V283" s="80">
        <v>68845</v>
      </c>
      <c r="X283" s="78">
        <v>374175</v>
      </c>
      <c r="Y283" s="78">
        <v>85737</v>
      </c>
    </row>
    <row r="284" spans="1:25" s="81" customFormat="1" ht="15">
      <c r="A284" s="60">
        <v>92917</v>
      </c>
      <c r="B284" s="228">
        <v>92917</v>
      </c>
      <c r="C284" s="61" t="s">
        <v>283</v>
      </c>
      <c r="D284" s="77">
        <v>4.6140000000000002E-5</v>
      </c>
      <c r="E284" s="77">
        <v>3.2299999999999999E-5</v>
      </c>
      <c r="F284" s="78">
        <v>305589</v>
      </c>
      <c r="G284" s="78"/>
      <c r="H284" s="79">
        <v>34052</v>
      </c>
      <c r="I284" s="79">
        <v>81789</v>
      </c>
      <c r="J284" s="79">
        <v>12986</v>
      </c>
      <c r="K284" s="78">
        <v>56094</v>
      </c>
      <c r="L284" s="78">
        <v>184921</v>
      </c>
      <c r="M284" s="78"/>
      <c r="N284" s="79">
        <v>733</v>
      </c>
      <c r="O284" s="79">
        <v>0</v>
      </c>
      <c r="P284" s="79">
        <v>0</v>
      </c>
      <c r="Q284" s="78">
        <v>0</v>
      </c>
      <c r="R284" s="78">
        <v>733</v>
      </c>
      <c r="S284" s="78"/>
      <c r="T284" s="79">
        <v>87774</v>
      </c>
      <c r="U284" s="80">
        <v>28589</v>
      </c>
      <c r="V284" s="80">
        <v>116363</v>
      </c>
      <c r="X284" s="78">
        <v>529421</v>
      </c>
      <c r="Y284" s="78">
        <v>121310</v>
      </c>
    </row>
    <row r="285" spans="1:25" s="81" customFormat="1" ht="15">
      <c r="A285" s="60">
        <v>92921</v>
      </c>
      <c r="B285" s="228">
        <v>92921</v>
      </c>
      <c r="C285" s="61" t="s">
        <v>284</v>
      </c>
      <c r="D285" s="77">
        <v>7.3180000000000001E-5</v>
      </c>
      <c r="E285" s="77">
        <v>7.4400000000000006E-5</v>
      </c>
      <c r="F285" s="78">
        <v>484678</v>
      </c>
      <c r="G285" s="78"/>
      <c r="H285" s="79">
        <v>54007</v>
      </c>
      <c r="I285" s="79">
        <v>129721</v>
      </c>
      <c r="J285" s="79">
        <v>20596</v>
      </c>
      <c r="K285" s="78">
        <v>32727</v>
      </c>
      <c r="L285" s="78">
        <v>237051</v>
      </c>
      <c r="M285" s="78"/>
      <c r="N285" s="79">
        <v>1163</v>
      </c>
      <c r="O285" s="79">
        <v>0</v>
      </c>
      <c r="P285" s="79">
        <v>0</v>
      </c>
      <c r="Q285" s="78">
        <v>17836</v>
      </c>
      <c r="R285" s="78">
        <v>18999</v>
      </c>
      <c r="S285" s="78"/>
      <c r="T285" s="79">
        <v>139213</v>
      </c>
      <c r="U285" s="80">
        <v>5025</v>
      </c>
      <c r="V285" s="80">
        <v>144238</v>
      </c>
      <c r="X285" s="78">
        <v>839685</v>
      </c>
      <c r="Y285" s="78">
        <v>192402</v>
      </c>
    </row>
    <row r="286" spans="1:25" s="81" customFormat="1" ht="15">
      <c r="A286" s="60">
        <v>92931</v>
      </c>
      <c r="B286" s="228">
        <v>92931</v>
      </c>
      <c r="C286" s="61" t="s">
        <v>285</v>
      </c>
      <c r="D286" s="77">
        <v>2.2914900000000002E-3</v>
      </c>
      <c r="E286" s="77">
        <v>2.2604000000000001E-3</v>
      </c>
      <c r="F286" s="78">
        <v>15176738</v>
      </c>
      <c r="G286" s="78"/>
      <c r="H286" s="79">
        <v>1691138</v>
      </c>
      <c r="I286" s="79">
        <v>4061959</v>
      </c>
      <c r="J286" s="79">
        <v>644924</v>
      </c>
      <c r="K286" s="78">
        <v>162074</v>
      </c>
      <c r="L286" s="78">
        <v>6560095</v>
      </c>
      <c r="M286" s="78"/>
      <c r="N286" s="79">
        <v>36407</v>
      </c>
      <c r="O286" s="79">
        <v>0</v>
      </c>
      <c r="P286" s="79">
        <v>0</v>
      </c>
      <c r="Q286" s="78">
        <v>99510</v>
      </c>
      <c r="R286" s="78">
        <v>135917</v>
      </c>
      <c r="S286" s="78"/>
      <c r="T286" s="79">
        <v>4359182</v>
      </c>
      <c r="U286" s="80">
        <v>-45994</v>
      </c>
      <c r="V286" s="80">
        <v>4313188</v>
      </c>
      <c r="X286" s="78">
        <v>26293102</v>
      </c>
      <c r="Y286" s="78">
        <v>6024705</v>
      </c>
    </row>
    <row r="287" spans="1:25" s="81" customFormat="1" ht="15">
      <c r="A287" s="60">
        <v>92941</v>
      </c>
      <c r="B287" s="228">
        <v>92941</v>
      </c>
      <c r="C287" s="61" t="s">
        <v>286</v>
      </c>
      <c r="D287" s="77">
        <v>0</v>
      </c>
      <c r="E287" s="77">
        <v>4.3000000000000003E-6</v>
      </c>
      <c r="F287" s="78">
        <v>0</v>
      </c>
      <c r="G287" s="78"/>
      <c r="H287" s="79">
        <v>0</v>
      </c>
      <c r="I287" s="79">
        <v>0</v>
      </c>
      <c r="J287" s="79">
        <v>0</v>
      </c>
      <c r="K287" s="78">
        <v>1111</v>
      </c>
      <c r="L287" s="78">
        <v>1111</v>
      </c>
      <c r="M287" s="78"/>
      <c r="N287" s="79">
        <v>0</v>
      </c>
      <c r="O287" s="79">
        <v>0</v>
      </c>
      <c r="P287" s="79">
        <v>0</v>
      </c>
      <c r="Q287" s="78">
        <v>8646</v>
      </c>
      <c r="R287" s="78">
        <v>8646</v>
      </c>
      <c r="S287" s="78"/>
      <c r="T287" s="79">
        <v>0</v>
      </c>
      <c r="U287" s="80">
        <v>-1657</v>
      </c>
      <c r="V287" s="80">
        <v>-1657</v>
      </c>
      <c r="X287" s="78">
        <v>0</v>
      </c>
      <c r="Y287" s="78">
        <v>0</v>
      </c>
    </row>
    <row r="288" spans="1:25" s="81" customFormat="1" ht="15">
      <c r="A288" s="60">
        <v>93001</v>
      </c>
      <c r="B288" s="228">
        <v>93001</v>
      </c>
      <c r="C288" s="61" t="s">
        <v>287</v>
      </c>
      <c r="D288" s="77">
        <v>2.4984299999999998E-3</v>
      </c>
      <c r="E288" s="77">
        <v>2.5124000000000001E-3</v>
      </c>
      <c r="F288" s="78">
        <v>16547319</v>
      </c>
      <c r="G288" s="78"/>
      <c r="H288" s="79">
        <v>1843861</v>
      </c>
      <c r="I288" s="79">
        <v>4428787</v>
      </c>
      <c r="J288" s="79">
        <v>703166</v>
      </c>
      <c r="K288" s="78">
        <v>349313</v>
      </c>
      <c r="L288" s="78">
        <v>7325127</v>
      </c>
      <c r="M288" s="78"/>
      <c r="N288" s="79">
        <v>39695</v>
      </c>
      <c r="O288" s="79">
        <v>0</v>
      </c>
      <c r="P288" s="79">
        <v>0</v>
      </c>
      <c r="Q288" s="78">
        <v>128614</v>
      </c>
      <c r="R288" s="78">
        <v>168309</v>
      </c>
      <c r="S288" s="78"/>
      <c r="T288" s="79">
        <v>4752851</v>
      </c>
      <c r="U288" s="80">
        <v>111215</v>
      </c>
      <c r="V288" s="80">
        <v>4864066</v>
      </c>
      <c r="X288" s="78">
        <v>28667580</v>
      </c>
      <c r="Y288" s="78">
        <v>6568785</v>
      </c>
    </row>
    <row r="289" spans="1:25" s="81" customFormat="1" ht="15">
      <c r="A289" s="60">
        <v>93009</v>
      </c>
      <c r="B289" s="228">
        <v>93009</v>
      </c>
      <c r="C289" s="61" t="s">
        <v>288</v>
      </c>
      <c r="D289" s="77">
        <v>4.4100000000000001E-6</v>
      </c>
      <c r="E289" s="77">
        <v>5.2000000000000002E-6</v>
      </c>
      <c r="F289" s="78">
        <v>29208</v>
      </c>
      <c r="G289" s="78"/>
      <c r="H289" s="79">
        <v>3255</v>
      </c>
      <c r="I289" s="79">
        <v>7817</v>
      </c>
      <c r="J289" s="79">
        <v>1241</v>
      </c>
      <c r="K289" s="78">
        <v>137</v>
      </c>
      <c r="L289" s="78">
        <v>12450</v>
      </c>
      <c r="M289" s="78"/>
      <c r="N289" s="79">
        <v>70</v>
      </c>
      <c r="O289" s="79">
        <v>0</v>
      </c>
      <c r="P289" s="79">
        <v>0</v>
      </c>
      <c r="Q289" s="78">
        <v>5725</v>
      </c>
      <c r="R289" s="78">
        <v>5795</v>
      </c>
      <c r="S289" s="78"/>
      <c r="T289" s="79">
        <v>8389</v>
      </c>
      <c r="U289" s="80">
        <v>-5400</v>
      </c>
      <c r="V289" s="80">
        <v>2989</v>
      </c>
      <c r="X289" s="78">
        <v>50601</v>
      </c>
      <c r="Y289" s="78">
        <v>11595</v>
      </c>
    </row>
    <row r="290" spans="1:25" s="81" customFormat="1" ht="15">
      <c r="A290" s="60">
        <v>93011</v>
      </c>
      <c r="B290" s="228">
        <v>93011</v>
      </c>
      <c r="C290" s="61" t="s">
        <v>289</v>
      </c>
      <c r="D290" s="77">
        <v>1.8375999999999999E-4</v>
      </c>
      <c r="E290" s="77">
        <v>1.694E-4</v>
      </c>
      <c r="F290" s="78">
        <v>1217058</v>
      </c>
      <c r="G290" s="78"/>
      <c r="H290" s="79">
        <v>135616</v>
      </c>
      <c r="I290" s="79">
        <v>325738</v>
      </c>
      <c r="J290" s="79">
        <v>51718</v>
      </c>
      <c r="K290" s="78">
        <v>14219</v>
      </c>
      <c r="L290" s="78">
        <v>527291</v>
      </c>
      <c r="M290" s="78"/>
      <c r="N290" s="79">
        <v>2920</v>
      </c>
      <c r="O290" s="79">
        <v>0</v>
      </c>
      <c r="P290" s="79">
        <v>0</v>
      </c>
      <c r="Q290" s="78">
        <v>154935</v>
      </c>
      <c r="R290" s="78">
        <v>157855</v>
      </c>
      <c r="S290" s="78"/>
      <c r="T290" s="79">
        <v>349573</v>
      </c>
      <c r="U290" s="80">
        <v>-76742</v>
      </c>
      <c r="V290" s="80">
        <v>272831</v>
      </c>
      <c r="X290" s="78">
        <v>2108506</v>
      </c>
      <c r="Y290" s="78">
        <v>483135</v>
      </c>
    </row>
    <row r="291" spans="1:25" s="81" customFormat="1" ht="15">
      <c r="A291" s="60">
        <v>93021</v>
      </c>
      <c r="B291" s="228">
        <v>93021</v>
      </c>
      <c r="C291" s="61" t="s">
        <v>290</v>
      </c>
      <c r="D291" s="77">
        <v>1.963E-5</v>
      </c>
      <c r="E291" s="77">
        <v>2.5899999999999999E-5</v>
      </c>
      <c r="F291" s="78">
        <v>130011</v>
      </c>
      <c r="G291" s="78"/>
      <c r="H291" s="79">
        <v>14487</v>
      </c>
      <c r="I291" s="79">
        <v>34797</v>
      </c>
      <c r="J291" s="79">
        <v>5525</v>
      </c>
      <c r="K291" s="78">
        <v>586</v>
      </c>
      <c r="L291" s="78">
        <v>55395</v>
      </c>
      <c r="M291" s="78"/>
      <c r="N291" s="79">
        <v>312</v>
      </c>
      <c r="O291" s="79">
        <v>0</v>
      </c>
      <c r="P291" s="79">
        <v>0</v>
      </c>
      <c r="Q291" s="78">
        <v>10449</v>
      </c>
      <c r="R291" s="78">
        <v>10761</v>
      </c>
      <c r="S291" s="78"/>
      <c r="T291" s="79">
        <v>37343</v>
      </c>
      <c r="U291" s="80">
        <v>-5882</v>
      </c>
      <c r="V291" s="80">
        <v>31461</v>
      </c>
      <c r="X291" s="78">
        <v>225239</v>
      </c>
      <c r="Y291" s="78">
        <v>51611</v>
      </c>
    </row>
    <row r="292" spans="1:25" s="81" customFormat="1" ht="15">
      <c r="A292" s="60">
        <v>93027</v>
      </c>
      <c r="B292" s="228">
        <v>93027</v>
      </c>
      <c r="C292" s="61" t="s">
        <v>291</v>
      </c>
      <c r="D292" s="77">
        <v>0</v>
      </c>
      <c r="E292" s="77">
        <v>0</v>
      </c>
      <c r="F292" s="78">
        <v>0</v>
      </c>
      <c r="G292" s="78"/>
      <c r="H292" s="79">
        <v>0</v>
      </c>
      <c r="I292" s="79">
        <v>0</v>
      </c>
      <c r="J292" s="79">
        <v>0</v>
      </c>
      <c r="K292" s="78">
        <v>0</v>
      </c>
      <c r="L292" s="78">
        <v>0</v>
      </c>
      <c r="M292" s="78"/>
      <c r="N292" s="79">
        <v>0</v>
      </c>
      <c r="O292" s="79">
        <v>0</v>
      </c>
      <c r="P292" s="79">
        <v>0</v>
      </c>
      <c r="Q292" s="78">
        <v>0</v>
      </c>
      <c r="R292" s="78">
        <v>0</v>
      </c>
      <c r="S292" s="78"/>
      <c r="T292" s="79">
        <v>0</v>
      </c>
      <c r="U292" s="80">
        <v>-3192</v>
      </c>
      <c r="V292" s="80">
        <v>-3192</v>
      </c>
      <c r="X292" s="78">
        <v>0</v>
      </c>
      <c r="Y292" s="78">
        <v>0</v>
      </c>
    </row>
    <row r="293" spans="1:25" s="81" customFormat="1" ht="15">
      <c r="A293" s="60">
        <v>93028</v>
      </c>
      <c r="B293" s="228">
        <v>93028</v>
      </c>
      <c r="C293" s="61" t="s">
        <v>954</v>
      </c>
      <c r="D293" s="77">
        <v>1.1209999999999999E-5</v>
      </c>
      <c r="E293" s="77">
        <v>2.3499999999999999E-5</v>
      </c>
      <c r="F293" s="78">
        <v>74245</v>
      </c>
      <c r="G293" s="78"/>
      <c r="H293" s="79">
        <v>8273</v>
      </c>
      <c r="I293" s="79">
        <v>19871</v>
      </c>
      <c r="J293" s="79">
        <v>3155</v>
      </c>
      <c r="K293" s="78">
        <v>4888</v>
      </c>
      <c r="L293" s="78">
        <v>36187</v>
      </c>
      <c r="M293" s="78"/>
      <c r="N293" s="79">
        <v>178</v>
      </c>
      <c r="O293" s="79">
        <v>0</v>
      </c>
      <c r="P293" s="79">
        <v>0</v>
      </c>
      <c r="Q293" s="78">
        <v>30246</v>
      </c>
      <c r="R293" s="78">
        <v>30424</v>
      </c>
      <c r="S293" s="78"/>
      <c r="T293" s="79">
        <v>21325</v>
      </c>
      <c r="U293" s="80">
        <v>588</v>
      </c>
      <c r="V293" s="80">
        <v>21913</v>
      </c>
      <c r="X293" s="78">
        <v>128626</v>
      </c>
      <c r="Y293" s="78">
        <v>29473</v>
      </c>
    </row>
    <row r="294" spans="1:25" s="81" customFormat="1" ht="15">
      <c r="A294" s="60">
        <v>93031</v>
      </c>
      <c r="B294" s="228">
        <v>93031</v>
      </c>
      <c r="C294" s="61" t="s">
        <v>292</v>
      </c>
      <c r="D294" s="77">
        <v>7.43E-6</v>
      </c>
      <c r="E294" s="77">
        <v>1.31E-5</v>
      </c>
      <c r="F294" s="78">
        <v>49210</v>
      </c>
      <c r="G294" s="78"/>
      <c r="H294" s="79">
        <v>5483</v>
      </c>
      <c r="I294" s="79">
        <v>13171</v>
      </c>
      <c r="J294" s="79">
        <v>2091</v>
      </c>
      <c r="K294" s="78">
        <v>13038</v>
      </c>
      <c r="L294" s="78">
        <v>33783</v>
      </c>
      <c r="M294" s="78"/>
      <c r="N294" s="79">
        <v>118</v>
      </c>
      <c r="O294" s="79">
        <v>0</v>
      </c>
      <c r="P294" s="79">
        <v>0</v>
      </c>
      <c r="Q294" s="78">
        <v>4433</v>
      </c>
      <c r="R294" s="78">
        <v>4551</v>
      </c>
      <c r="S294" s="78"/>
      <c r="T294" s="79">
        <v>14134</v>
      </c>
      <c r="U294" s="80">
        <v>4465</v>
      </c>
      <c r="V294" s="80">
        <v>18599</v>
      </c>
      <c r="X294" s="78">
        <v>85254</v>
      </c>
      <c r="Y294" s="78">
        <v>19535</v>
      </c>
    </row>
    <row r="295" spans="1:25" s="81" customFormat="1" ht="15">
      <c r="A295" s="60">
        <v>93101</v>
      </c>
      <c r="B295" s="228">
        <v>93101</v>
      </c>
      <c r="C295" s="61" t="s">
        <v>293</v>
      </c>
      <c r="D295" s="77">
        <v>2.7228999999999999E-3</v>
      </c>
      <c r="E295" s="77">
        <v>2.9518999999999999E-3</v>
      </c>
      <c r="F295" s="78">
        <v>18034004</v>
      </c>
      <c r="G295" s="78"/>
      <c r="H295" s="79">
        <v>2009522</v>
      </c>
      <c r="I295" s="79">
        <v>4826689</v>
      </c>
      <c r="J295" s="79">
        <v>766341</v>
      </c>
      <c r="K295" s="78">
        <v>113436</v>
      </c>
      <c r="L295" s="78">
        <v>7715988</v>
      </c>
      <c r="M295" s="78"/>
      <c r="N295" s="79">
        <v>43261</v>
      </c>
      <c r="O295" s="79">
        <v>0</v>
      </c>
      <c r="P295" s="79">
        <v>0</v>
      </c>
      <c r="Q295" s="78">
        <v>578594</v>
      </c>
      <c r="R295" s="78">
        <v>621855</v>
      </c>
      <c r="S295" s="78"/>
      <c r="T295" s="79">
        <v>5179868</v>
      </c>
      <c r="U295" s="80">
        <v>-317417</v>
      </c>
      <c r="V295" s="80">
        <v>4862451</v>
      </c>
      <c r="X295" s="78">
        <v>31243203</v>
      </c>
      <c r="Y295" s="78">
        <v>7158953</v>
      </c>
    </row>
    <row r="296" spans="1:25" s="81" customFormat="1" ht="15">
      <c r="A296" s="60">
        <v>93103</v>
      </c>
      <c r="B296" s="228">
        <v>93103</v>
      </c>
      <c r="C296" s="61" t="s">
        <v>918</v>
      </c>
      <c r="D296" s="77">
        <v>0</v>
      </c>
      <c r="E296" s="77">
        <v>0</v>
      </c>
      <c r="F296" s="78">
        <v>0</v>
      </c>
      <c r="G296" s="78"/>
      <c r="H296" s="79">
        <v>0</v>
      </c>
      <c r="I296" s="79">
        <v>0</v>
      </c>
      <c r="J296" s="79">
        <v>0</v>
      </c>
      <c r="K296" s="78">
        <v>0</v>
      </c>
      <c r="L296" s="78">
        <v>0</v>
      </c>
      <c r="M296" s="78"/>
      <c r="N296" s="79">
        <v>0</v>
      </c>
      <c r="O296" s="79">
        <v>0</v>
      </c>
      <c r="P296" s="79">
        <v>0</v>
      </c>
      <c r="Q296" s="78">
        <v>9532</v>
      </c>
      <c r="R296" s="78">
        <v>9532</v>
      </c>
      <c r="S296" s="78"/>
      <c r="T296" s="79">
        <v>0</v>
      </c>
      <c r="U296" s="80">
        <v>-11330</v>
      </c>
      <c r="V296" s="80">
        <v>-11330</v>
      </c>
      <c r="X296" s="78">
        <v>0</v>
      </c>
      <c r="Y296" s="78">
        <v>0</v>
      </c>
    </row>
    <row r="297" spans="1:25" s="81" customFormat="1" ht="15">
      <c r="A297" s="60">
        <v>93108</v>
      </c>
      <c r="B297" s="228">
        <v>93108</v>
      </c>
      <c r="C297" s="61" t="s">
        <v>294</v>
      </c>
      <c r="D297" s="77">
        <v>3.4125800000000001E-3</v>
      </c>
      <c r="E297" s="77">
        <v>2.6383000000000001E-3</v>
      </c>
      <c r="F297" s="78">
        <v>22601814</v>
      </c>
      <c r="G297" s="78"/>
      <c r="H297" s="79">
        <v>2518511</v>
      </c>
      <c r="I297" s="79">
        <v>6049235</v>
      </c>
      <c r="J297" s="79">
        <v>960447</v>
      </c>
      <c r="K297" s="78">
        <v>2110351</v>
      </c>
      <c r="L297" s="78">
        <v>11638544</v>
      </c>
      <c r="M297" s="78"/>
      <c r="N297" s="79">
        <v>54219</v>
      </c>
      <c r="O297" s="79">
        <v>0</v>
      </c>
      <c r="P297" s="79">
        <v>0</v>
      </c>
      <c r="Q297" s="78">
        <v>10468</v>
      </c>
      <c r="R297" s="78">
        <v>64687</v>
      </c>
      <c r="S297" s="78"/>
      <c r="T297" s="79">
        <v>6491870</v>
      </c>
      <c r="U297" s="80">
        <v>787009</v>
      </c>
      <c r="V297" s="80">
        <v>7278879</v>
      </c>
      <c r="X297" s="78">
        <v>39156755</v>
      </c>
      <c r="Y297" s="78">
        <v>8972236</v>
      </c>
    </row>
    <row r="298" spans="1:25" s="81" customFormat="1" ht="15">
      <c r="A298" s="60">
        <v>93111</v>
      </c>
      <c r="B298" s="228">
        <v>93111</v>
      </c>
      <c r="C298" s="61" t="s">
        <v>295</v>
      </c>
      <c r="D298" s="77">
        <v>5.914E-5</v>
      </c>
      <c r="E298" s="77">
        <v>6.4200000000000002E-5</v>
      </c>
      <c r="F298" s="78">
        <v>391689</v>
      </c>
      <c r="G298" s="78"/>
      <c r="H298" s="79">
        <v>43646</v>
      </c>
      <c r="I298" s="79">
        <v>104833</v>
      </c>
      <c r="J298" s="79">
        <v>16645</v>
      </c>
      <c r="K298" s="78">
        <v>12606</v>
      </c>
      <c r="L298" s="78">
        <v>177730</v>
      </c>
      <c r="M298" s="78"/>
      <c r="N298" s="79">
        <v>940</v>
      </c>
      <c r="O298" s="79">
        <v>0</v>
      </c>
      <c r="P298" s="79">
        <v>0</v>
      </c>
      <c r="Q298" s="78">
        <v>9555</v>
      </c>
      <c r="R298" s="78">
        <v>10495</v>
      </c>
      <c r="S298" s="78"/>
      <c r="T298" s="79">
        <v>112504</v>
      </c>
      <c r="U298" s="80">
        <v>2055</v>
      </c>
      <c r="V298" s="80">
        <v>114559</v>
      </c>
      <c r="X298" s="78">
        <v>678586</v>
      </c>
      <c r="Y298" s="78">
        <v>155489</v>
      </c>
    </row>
    <row r="299" spans="1:25" s="81" customFormat="1" ht="15">
      <c r="A299" s="60">
        <v>93121</v>
      </c>
      <c r="B299" s="228">
        <v>93121</v>
      </c>
      <c r="C299" s="61" t="s">
        <v>296</v>
      </c>
      <c r="D299" s="77">
        <v>2.3799999999999999E-5</v>
      </c>
      <c r="E299" s="77">
        <v>4.9100000000000001E-5</v>
      </c>
      <c r="F299" s="78">
        <v>157629</v>
      </c>
      <c r="G299" s="78"/>
      <c r="H299" s="79">
        <v>17565</v>
      </c>
      <c r="I299" s="79">
        <v>42189</v>
      </c>
      <c r="J299" s="79">
        <v>6698</v>
      </c>
      <c r="K299" s="78">
        <v>5494</v>
      </c>
      <c r="L299" s="78">
        <v>71946</v>
      </c>
      <c r="M299" s="78"/>
      <c r="N299" s="79">
        <v>378</v>
      </c>
      <c r="O299" s="79">
        <v>0</v>
      </c>
      <c r="P299" s="79">
        <v>0</v>
      </c>
      <c r="Q299" s="78">
        <v>40889</v>
      </c>
      <c r="R299" s="78">
        <v>41267</v>
      </c>
      <c r="S299" s="78"/>
      <c r="T299" s="79">
        <v>45276</v>
      </c>
      <c r="U299" s="80">
        <v>-11478</v>
      </c>
      <c r="V299" s="80">
        <v>33798</v>
      </c>
      <c r="X299" s="78">
        <v>273087</v>
      </c>
      <c r="Y299" s="78">
        <v>62574</v>
      </c>
    </row>
    <row r="300" spans="1:25" s="81" customFormat="1" ht="15">
      <c r="A300" s="60">
        <v>93127</v>
      </c>
      <c r="B300" s="228">
        <v>93127</v>
      </c>
      <c r="C300" s="61" t="s">
        <v>297</v>
      </c>
      <c r="D300" s="77">
        <v>6.5200000000000003E-6</v>
      </c>
      <c r="E300" s="77">
        <v>3.4999999999999999E-6</v>
      </c>
      <c r="F300" s="78">
        <v>43183</v>
      </c>
      <c r="G300" s="78"/>
      <c r="H300" s="79">
        <v>4812</v>
      </c>
      <c r="I300" s="79">
        <v>11558</v>
      </c>
      <c r="J300" s="79">
        <v>1835</v>
      </c>
      <c r="K300" s="78">
        <v>8811</v>
      </c>
      <c r="L300" s="78">
        <v>27016</v>
      </c>
      <c r="M300" s="78"/>
      <c r="N300" s="79">
        <v>104</v>
      </c>
      <c r="O300" s="79">
        <v>0</v>
      </c>
      <c r="P300" s="79">
        <v>0</v>
      </c>
      <c r="Q300" s="78">
        <v>1604</v>
      </c>
      <c r="R300" s="78">
        <v>1708</v>
      </c>
      <c r="S300" s="78"/>
      <c r="T300" s="79">
        <v>12403</v>
      </c>
      <c r="U300" s="80">
        <v>1787</v>
      </c>
      <c r="V300" s="80">
        <v>14190</v>
      </c>
      <c r="X300" s="78">
        <v>74812</v>
      </c>
      <c r="Y300" s="78">
        <v>17142</v>
      </c>
    </row>
    <row r="301" spans="1:25" s="81" customFormat="1" ht="15">
      <c r="A301" s="60">
        <v>93131</v>
      </c>
      <c r="B301" s="228">
        <v>93131</v>
      </c>
      <c r="C301" s="61" t="s">
        <v>298</v>
      </c>
      <c r="D301" s="77">
        <v>1.4506999999999999E-4</v>
      </c>
      <c r="E301" s="77">
        <v>1.749E-4</v>
      </c>
      <c r="F301" s="78">
        <v>960811</v>
      </c>
      <c r="G301" s="78"/>
      <c r="H301" s="79">
        <v>107063</v>
      </c>
      <c r="I301" s="79">
        <v>257155</v>
      </c>
      <c r="J301" s="79">
        <v>40829</v>
      </c>
      <c r="K301" s="78">
        <v>7454</v>
      </c>
      <c r="L301" s="78">
        <v>412501</v>
      </c>
      <c r="M301" s="78"/>
      <c r="N301" s="79">
        <v>2305</v>
      </c>
      <c r="O301" s="79">
        <v>0</v>
      </c>
      <c r="P301" s="79">
        <v>0</v>
      </c>
      <c r="Q301" s="78">
        <v>52631</v>
      </c>
      <c r="R301" s="78">
        <v>54936</v>
      </c>
      <c r="S301" s="78"/>
      <c r="T301" s="79">
        <v>275972</v>
      </c>
      <c r="U301" s="80">
        <v>-16712</v>
      </c>
      <c r="V301" s="80">
        <v>259260</v>
      </c>
      <c r="X301" s="78">
        <v>1664568</v>
      </c>
      <c r="Y301" s="78">
        <v>381413</v>
      </c>
    </row>
    <row r="302" spans="1:25" s="81" customFormat="1" ht="15">
      <c r="A302" s="60">
        <v>93137</v>
      </c>
      <c r="B302" s="228">
        <v>93137</v>
      </c>
      <c r="C302" s="61" t="s">
        <v>299</v>
      </c>
      <c r="D302" s="77">
        <v>5.7899999999999996E-6</v>
      </c>
      <c r="E302" s="77">
        <v>6.2999999999999998E-6</v>
      </c>
      <c r="F302" s="78">
        <v>38348</v>
      </c>
      <c r="G302" s="78"/>
      <c r="H302" s="79">
        <v>4273</v>
      </c>
      <c r="I302" s="79">
        <v>10264</v>
      </c>
      <c r="J302" s="79">
        <v>1630</v>
      </c>
      <c r="K302" s="78">
        <v>1816</v>
      </c>
      <c r="L302" s="78">
        <v>17983</v>
      </c>
      <c r="M302" s="78"/>
      <c r="N302" s="79">
        <v>92</v>
      </c>
      <c r="O302" s="79">
        <v>0</v>
      </c>
      <c r="P302" s="79">
        <v>0</v>
      </c>
      <c r="Q302" s="78">
        <v>0</v>
      </c>
      <c r="R302" s="78">
        <v>92</v>
      </c>
      <c r="S302" s="78"/>
      <c r="T302" s="79">
        <v>11015</v>
      </c>
      <c r="U302" s="80">
        <v>1707</v>
      </c>
      <c r="V302" s="80">
        <v>12722</v>
      </c>
      <c r="X302" s="78">
        <v>66436</v>
      </c>
      <c r="Y302" s="78">
        <v>15223</v>
      </c>
    </row>
    <row r="303" spans="1:25" s="81" customFormat="1" ht="15">
      <c r="A303" s="60">
        <v>93141</v>
      </c>
      <c r="B303" s="228">
        <v>93141</v>
      </c>
      <c r="C303" s="61" t="s">
        <v>300</v>
      </c>
      <c r="D303" s="77">
        <v>4.5030000000000001E-5</v>
      </c>
      <c r="E303" s="77">
        <v>3.6900000000000002E-5</v>
      </c>
      <c r="F303" s="78">
        <v>298238</v>
      </c>
      <c r="G303" s="78"/>
      <c r="H303" s="79">
        <v>33233</v>
      </c>
      <c r="I303" s="79">
        <v>79821</v>
      </c>
      <c r="J303" s="79">
        <v>12673</v>
      </c>
      <c r="K303" s="78">
        <v>20066</v>
      </c>
      <c r="L303" s="78">
        <v>145793</v>
      </c>
      <c r="M303" s="78"/>
      <c r="N303" s="79">
        <v>715</v>
      </c>
      <c r="O303" s="79">
        <v>0</v>
      </c>
      <c r="P303" s="79">
        <v>0</v>
      </c>
      <c r="Q303" s="78">
        <v>2538</v>
      </c>
      <c r="R303" s="78">
        <v>3253</v>
      </c>
      <c r="S303" s="78"/>
      <c r="T303" s="79">
        <v>85662</v>
      </c>
      <c r="U303" s="80">
        <v>7077</v>
      </c>
      <c r="V303" s="80">
        <v>92739</v>
      </c>
      <c r="X303" s="78">
        <v>516685</v>
      </c>
      <c r="Y303" s="78">
        <v>118391</v>
      </c>
    </row>
    <row r="304" spans="1:25" s="81" customFormat="1" ht="15">
      <c r="A304" s="60">
        <v>93151</v>
      </c>
      <c r="B304" s="228">
        <v>93151</v>
      </c>
      <c r="C304" s="61" t="s">
        <v>301</v>
      </c>
      <c r="D304" s="77">
        <v>3.3882999999999998E-4</v>
      </c>
      <c r="E304" s="77">
        <v>3.8049999999999998E-4</v>
      </c>
      <c r="F304" s="78">
        <v>2244101</v>
      </c>
      <c r="G304" s="78"/>
      <c r="H304" s="79">
        <v>250059</v>
      </c>
      <c r="I304" s="79">
        <v>600620</v>
      </c>
      <c r="J304" s="79">
        <v>95361</v>
      </c>
      <c r="K304" s="78">
        <v>25013</v>
      </c>
      <c r="L304" s="78">
        <v>971053</v>
      </c>
      <c r="M304" s="78"/>
      <c r="N304" s="79">
        <v>5383</v>
      </c>
      <c r="O304" s="79">
        <v>0</v>
      </c>
      <c r="P304" s="79">
        <v>0</v>
      </c>
      <c r="Q304" s="78">
        <v>112357</v>
      </c>
      <c r="R304" s="78">
        <v>117740</v>
      </c>
      <c r="S304" s="78"/>
      <c r="T304" s="79">
        <v>644568</v>
      </c>
      <c r="U304" s="80">
        <v>-33856</v>
      </c>
      <c r="V304" s="80">
        <v>610712</v>
      </c>
      <c r="X304" s="78">
        <v>3887816</v>
      </c>
      <c r="Y304" s="78">
        <v>890840</v>
      </c>
    </row>
    <row r="305" spans="1:25" s="81" customFormat="1" ht="15">
      <c r="A305" s="60">
        <v>93157</v>
      </c>
      <c r="B305" s="228">
        <v>93157</v>
      </c>
      <c r="C305" s="61" t="s">
        <v>302</v>
      </c>
      <c r="D305" s="77">
        <v>1.6500000000000001E-5</v>
      </c>
      <c r="E305" s="77">
        <v>2.05E-5</v>
      </c>
      <c r="F305" s="78">
        <v>109281</v>
      </c>
      <c r="G305" s="78"/>
      <c r="H305" s="79">
        <v>12177</v>
      </c>
      <c r="I305" s="79">
        <v>29248</v>
      </c>
      <c r="J305" s="79">
        <v>4644</v>
      </c>
      <c r="K305" s="78">
        <v>13299</v>
      </c>
      <c r="L305" s="78">
        <v>59368</v>
      </c>
      <c r="M305" s="78"/>
      <c r="N305" s="79">
        <v>262</v>
      </c>
      <c r="O305" s="79">
        <v>0</v>
      </c>
      <c r="P305" s="79">
        <v>0</v>
      </c>
      <c r="Q305" s="78">
        <v>13576</v>
      </c>
      <c r="R305" s="78">
        <v>13838</v>
      </c>
      <c r="S305" s="78"/>
      <c r="T305" s="79">
        <v>31389</v>
      </c>
      <c r="U305" s="80">
        <v>3990</v>
      </c>
      <c r="V305" s="80">
        <v>35379</v>
      </c>
      <c r="X305" s="78">
        <v>189325</v>
      </c>
      <c r="Y305" s="78">
        <v>43381</v>
      </c>
    </row>
    <row r="306" spans="1:25" s="81" customFormat="1" ht="15">
      <c r="A306" s="60">
        <v>93161</v>
      </c>
      <c r="B306" s="228">
        <v>93161</v>
      </c>
      <c r="C306" s="61" t="s">
        <v>303</v>
      </c>
      <c r="D306" s="77">
        <v>7.0170000000000001E-5</v>
      </c>
      <c r="E306" s="77">
        <v>8.1500000000000002E-5</v>
      </c>
      <c r="F306" s="78">
        <v>464742</v>
      </c>
      <c r="G306" s="78"/>
      <c r="H306" s="79">
        <v>51786</v>
      </c>
      <c r="I306" s="79">
        <v>124385</v>
      </c>
      <c r="J306" s="79">
        <v>19749</v>
      </c>
      <c r="K306" s="78">
        <v>0</v>
      </c>
      <c r="L306" s="78">
        <v>195920</v>
      </c>
      <c r="M306" s="78"/>
      <c r="N306" s="79">
        <v>1115</v>
      </c>
      <c r="O306" s="79">
        <v>0</v>
      </c>
      <c r="P306" s="79">
        <v>0</v>
      </c>
      <c r="Q306" s="78">
        <v>54080</v>
      </c>
      <c r="R306" s="78">
        <v>55195</v>
      </c>
      <c r="S306" s="78"/>
      <c r="T306" s="79">
        <v>133487</v>
      </c>
      <c r="U306" s="80">
        <v>-31969</v>
      </c>
      <c r="V306" s="80">
        <v>101518</v>
      </c>
      <c r="X306" s="78">
        <v>805147</v>
      </c>
      <c r="Y306" s="78">
        <v>184489</v>
      </c>
    </row>
    <row r="307" spans="1:25" s="81" customFormat="1" ht="15">
      <c r="A307" s="60">
        <v>93171</v>
      </c>
      <c r="B307" s="228">
        <v>93171</v>
      </c>
      <c r="C307" s="61" t="s">
        <v>304</v>
      </c>
      <c r="D307" s="77">
        <v>1.1070000000000001E-5</v>
      </c>
      <c r="E307" s="77">
        <v>7.7000000000000008E-6</v>
      </c>
      <c r="F307" s="78">
        <v>73318</v>
      </c>
      <c r="G307" s="78"/>
      <c r="H307" s="79">
        <v>8170</v>
      </c>
      <c r="I307" s="79">
        <v>19623</v>
      </c>
      <c r="J307" s="79">
        <v>3116</v>
      </c>
      <c r="K307" s="78">
        <v>8375</v>
      </c>
      <c r="L307" s="78">
        <v>39284</v>
      </c>
      <c r="M307" s="78"/>
      <c r="N307" s="79">
        <v>176</v>
      </c>
      <c r="O307" s="79">
        <v>0</v>
      </c>
      <c r="P307" s="79">
        <v>0</v>
      </c>
      <c r="Q307" s="78">
        <v>2955</v>
      </c>
      <c r="R307" s="78">
        <v>3131</v>
      </c>
      <c r="S307" s="78"/>
      <c r="T307" s="79">
        <v>21059</v>
      </c>
      <c r="U307" s="80">
        <v>4885</v>
      </c>
      <c r="V307" s="80">
        <v>25944</v>
      </c>
      <c r="X307" s="78">
        <v>127020</v>
      </c>
      <c r="Y307" s="78">
        <v>29105</v>
      </c>
    </row>
    <row r="308" spans="1:25" s="81" customFormat="1" ht="15">
      <c r="A308" s="60">
        <v>93181</v>
      </c>
      <c r="B308" s="228">
        <v>93181</v>
      </c>
      <c r="C308" s="61" t="s">
        <v>305</v>
      </c>
      <c r="D308" s="77">
        <v>1.7110000000000001E-5</v>
      </c>
      <c r="E308" s="77">
        <v>1.5E-5</v>
      </c>
      <c r="F308" s="78">
        <v>113321</v>
      </c>
      <c r="G308" s="78"/>
      <c r="H308" s="79">
        <v>12627</v>
      </c>
      <c r="I308" s="79">
        <v>30330</v>
      </c>
      <c r="J308" s="79">
        <v>4815</v>
      </c>
      <c r="K308" s="78">
        <v>8075</v>
      </c>
      <c r="L308" s="78">
        <v>55847</v>
      </c>
      <c r="M308" s="78"/>
      <c r="N308" s="79">
        <v>272</v>
      </c>
      <c r="O308" s="79">
        <v>0</v>
      </c>
      <c r="P308" s="79">
        <v>0</v>
      </c>
      <c r="Q308" s="78">
        <v>496</v>
      </c>
      <c r="R308" s="78">
        <v>768</v>
      </c>
      <c r="S308" s="78"/>
      <c r="T308" s="79">
        <v>32549</v>
      </c>
      <c r="U308" s="80">
        <v>4013</v>
      </c>
      <c r="V308" s="80">
        <v>36562</v>
      </c>
      <c r="X308" s="78">
        <v>196324</v>
      </c>
      <c r="Y308" s="78">
        <v>44985</v>
      </c>
    </row>
    <row r="309" spans="1:25" s="81" customFormat="1" ht="15">
      <c r="A309" s="60">
        <v>93191</v>
      </c>
      <c r="B309" s="228">
        <v>93191</v>
      </c>
      <c r="C309" s="61" t="s">
        <v>306</v>
      </c>
      <c r="D309" s="77">
        <v>3.044E-5</v>
      </c>
      <c r="E309" s="77">
        <v>3.1000000000000001E-5</v>
      </c>
      <c r="F309" s="78">
        <v>201607</v>
      </c>
      <c r="G309" s="78"/>
      <c r="H309" s="79">
        <v>22465</v>
      </c>
      <c r="I309" s="79">
        <v>53959</v>
      </c>
      <c r="J309" s="79">
        <v>8567</v>
      </c>
      <c r="K309" s="78">
        <v>14165</v>
      </c>
      <c r="L309" s="78">
        <v>99156</v>
      </c>
      <c r="M309" s="78"/>
      <c r="N309" s="79">
        <v>484</v>
      </c>
      <c r="O309" s="79">
        <v>0</v>
      </c>
      <c r="P309" s="79">
        <v>0</v>
      </c>
      <c r="Q309" s="78">
        <v>0</v>
      </c>
      <c r="R309" s="78">
        <v>484</v>
      </c>
      <c r="S309" s="78"/>
      <c r="T309" s="79">
        <v>57907</v>
      </c>
      <c r="U309" s="80">
        <v>11654</v>
      </c>
      <c r="V309" s="80">
        <v>69561</v>
      </c>
      <c r="X309" s="78">
        <v>349276</v>
      </c>
      <c r="Y309" s="78">
        <v>80032</v>
      </c>
    </row>
    <row r="310" spans="1:25" s="81" customFormat="1" ht="15">
      <c r="A310" s="60">
        <v>93201</v>
      </c>
      <c r="B310" s="228">
        <v>93201</v>
      </c>
      <c r="C310" s="61" t="s">
        <v>307</v>
      </c>
      <c r="D310" s="77">
        <v>1.532962E-2</v>
      </c>
      <c r="E310" s="77">
        <v>1.48722E-2</v>
      </c>
      <c r="F310" s="78">
        <v>101529407</v>
      </c>
      <c r="G310" s="78"/>
      <c r="H310" s="79">
        <v>11313382</v>
      </c>
      <c r="I310" s="79">
        <v>27173714</v>
      </c>
      <c r="J310" s="79">
        <v>4314414</v>
      </c>
      <c r="K310" s="78">
        <v>1566853</v>
      </c>
      <c r="L310" s="78">
        <v>44368363</v>
      </c>
      <c r="M310" s="78"/>
      <c r="N310" s="79">
        <v>243557</v>
      </c>
      <c r="O310" s="79">
        <v>0</v>
      </c>
      <c r="P310" s="79">
        <v>0</v>
      </c>
      <c r="Q310" s="78">
        <v>659132</v>
      </c>
      <c r="R310" s="78">
        <v>902689</v>
      </c>
      <c r="S310" s="78"/>
      <c r="T310" s="79">
        <v>29162073</v>
      </c>
      <c r="U310" s="80">
        <v>183870</v>
      </c>
      <c r="V310" s="80">
        <v>29345943</v>
      </c>
      <c r="X310" s="78">
        <v>175895708</v>
      </c>
      <c r="Y310" s="78">
        <v>40304100</v>
      </c>
    </row>
    <row r="311" spans="1:25" s="81" customFormat="1" ht="15">
      <c r="A311" s="60">
        <v>93204</v>
      </c>
      <c r="B311" s="228">
        <v>93204</v>
      </c>
      <c r="C311" s="61" t="s">
        <v>309</v>
      </c>
      <c r="D311" s="77">
        <v>3.3656000000000002E-4</v>
      </c>
      <c r="E311" s="77">
        <v>2.8830000000000001E-4</v>
      </c>
      <c r="F311" s="78">
        <v>2229066</v>
      </c>
      <c r="G311" s="78"/>
      <c r="H311" s="79">
        <v>248384</v>
      </c>
      <c r="I311" s="79">
        <v>596596</v>
      </c>
      <c r="J311" s="79">
        <v>94722</v>
      </c>
      <c r="K311" s="78">
        <v>170543</v>
      </c>
      <c r="L311" s="78">
        <v>1110245</v>
      </c>
      <c r="M311" s="78"/>
      <c r="N311" s="79">
        <v>5347</v>
      </c>
      <c r="O311" s="79">
        <v>0</v>
      </c>
      <c r="P311" s="79">
        <v>0</v>
      </c>
      <c r="Q311" s="78">
        <v>20118</v>
      </c>
      <c r="R311" s="78">
        <v>25465</v>
      </c>
      <c r="S311" s="78"/>
      <c r="T311" s="79">
        <v>640250</v>
      </c>
      <c r="U311" s="80">
        <v>59838</v>
      </c>
      <c r="V311" s="80">
        <v>700088</v>
      </c>
      <c r="X311" s="78">
        <v>3861770</v>
      </c>
      <c r="Y311" s="78">
        <v>884872</v>
      </c>
    </row>
    <row r="312" spans="1:25" s="81" customFormat="1" ht="15">
      <c r="A312" s="60">
        <v>93209</v>
      </c>
      <c r="B312" s="228">
        <v>93209</v>
      </c>
      <c r="C312" s="61" t="s">
        <v>966</v>
      </c>
      <c r="D312" s="77">
        <v>9.31564E-3</v>
      </c>
      <c r="E312" s="77">
        <v>6.9506999999999998E-3</v>
      </c>
      <c r="F312" s="78">
        <v>61698294</v>
      </c>
      <c r="G312" s="78"/>
      <c r="H312" s="79">
        <v>6875017</v>
      </c>
      <c r="I312" s="79">
        <v>16513164</v>
      </c>
      <c r="J312" s="79">
        <v>2621822</v>
      </c>
      <c r="K312" s="78">
        <v>6487922</v>
      </c>
      <c r="L312" s="78">
        <v>32497925</v>
      </c>
      <c r="M312" s="78"/>
      <c r="N312" s="79">
        <v>148007</v>
      </c>
      <c r="O312" s="79">
        <v>0</v>
      </c>
      <c r="P312" s="79">
        <v>0</v>
      </c>
      <c r="Q312" s="78">
        <v>0</v>
      </c>
      <c r="R312" s="78">
        <v>148007</v>
      </c>
      <c r="S312" s="78"/>
      <c r="T312" s="79">
        <v>17721468</v>
      </c>
      <c r="U312" s="80">
        <v>2359991</v>
      </c>
      <c r="V312" s="80">
        <v>20081459</v>
      </c>
      <c r="X312" s="78">
        <v>106889870</v>
      </c>
      <c r="Y312" s="78">
        <v>24492355</v>
      </c>
    </row>
    <row r="313" spans="1:25" s="81" customFormat="1" ht="15">
      <c r="A313" s="60">
        <v>93211</v>
      </c>
      <c r="B313" s="228">
        <v>93211</v>
      </c>
      <c r="C313" s="61" t="s">
        <v>311</v>
      </c>
      <c r="D313" s="77">
        <v>2.0171089999999999E-2</v>
      </c>
      <c r="E313" s="77">
        <v>2.2072499999999998E-2</v>
      </c>
      <c r="F313" s="78">
        <v>133594884</v>
      </c>
      <c r="G313" s="78"/>
      <c r="H313" s="79">
        <v>14886426</v>
      </c>
      <c r="I313" s="79">
        <v>35755839</v>
      </c>
      <c r="J313" s="79">
        <v>5677012</v>
      </c>
      <c r="K313" s="78">
        <v>34824</v>
      </c>
      <c r="L313" s="78">
        <v>56354101</v>
      </c>
      <c r="M313" s="78"/>
      <c r="N313" s="79">
        <v>320478</v>
      </c>
      <c r="O313" s="79">
        <v>0</v>
      </c>
      <c r="P313" s="79">
        <v>0</v>
      </c>
      <c r="Q313" s="78">
        <v>4536671</v>
      </c>
      <c r="R313" s="78">
        <v>4857149</v>
      </c>
      <c r="S313" s="78"/>
      <c r="T313" s="79">
        <v>38372170</v>
      </c>
      <c r="U313" s="80">
        <v>-1194136</v>
      </c>
      <c r="V313" s="80">
        <v>37178034</v>
      </c>
      <c r="X313" s="78">
        <v>231447887</v>
      </c>
      <c r="Y313" s="78">
        <v>53033124</v>
      </c>
    </row>
    <row r="314" spans="1:25" s="81" customFormat="1" ht="15">
      <c r="A314" s="60">
        <v>93212</v>
      </c>
      <c r="B314" s="228">
        <v>93212</v>
      </c>
      <c r="C314" s="61" t="s">
        <v>312</v>
      </c>
      <c r="D314" s="77">
        <v>1.8872E-4</v>
      </c>
      <c r="E314" s="77">
        <v>2.007E-4</v>
      </c>
      <c r="F314" s="78">
        <v>1249909</v>
      </c>
      <c r="G314" s="78"/>
      <c r="H314" s="79">
        <v>139277</v>
      </c>
      <c r="I314" s="79">
        <v>334530</v>
      </c>
      <c r="J314" s="79">
        <v>53114</v>
      </c>
      <c r="K314" s="78">
        <v>99109</v>
      </c>
      <c r="L314" s="78">
        <v>626030</v>
      </c>
      <c r="M314" s="78"/>
      <c r="N314" s="79">
        <v>2998</v>
      </c>
      <c r="O314" s="79">
        <v>0</v>
      </c>
      <c r="P314" s="79">
        <v>0</v>
      </c>
      <c r="Q314" s="78">
        <v>48720</v>
      </c>
      <c r="R314" s="78">
        <v>51718</v>
      </c>
      <c r="S314" s="78"/>
      <c r="T314" s="79">
        <v>359009</v>
      </c>
      <c r="U314" s="80">
        <v>34906</v>
      </c>
      <c r="V314" s="80">
        <v>393915</v>
      </c>
      <c r="X314" s="78">
        <v>2165418</v>
      </c>
      <c r="Y314" s="78">
        <v>496176</v>
      </c>
    </row>
    <row r="315" spans="1:25" s="81" customFormat="1" ht="15">
      <c r="A315" s="60">
        <v>93219</v>
      </c>
      <c r="B315" s="228">
        <v>93219</v>
      </c>
      <c r="C315" s="61" t="s">
        <v>313</v>
      </c>
      <c r="D315" s="77">
        <v>3.3611999999999997E-4</v>
      </c>
      <c r="E315" s="77">
        <v>3.232E-4</v>
      </c>
      <c r="F315" s="78">
        <v>2226152</v>
      </c>
      <c r="G315" s="78"/>
      <c r="H315" s="79">
        <v>248059</v>
      </c>
      <c r="I315" s="79">
        <v>595816</v>
      </c>
      <c r="J315" s="79">
        <v>94599</v>
      </c>
      <c r="K315" s="78">
        <v>82968</v>
      </c>
      <c r="L315" s="78">
        <v>1021442</v>
      </c>
      <c r="M315" s="78"/>
      <c r="N315" s="79">
        <v>5340</v>
      </c>
      <c r="O315" s="79">
        <v>0</v>
      </c>
      <c r="P315" s="79">
        <v>0</v>
      </c>
      <c r="Q315" s="78">
        <v>14526</v>
      </c>
      <c r="R315" s="78">
        <v>19866</v>
      </c>
      <c r="S315" s="78"/>
      <c r="T315" s="79">
        <v>639413</v>
      </c>
      <c r="U315" s="80">
        <v>41795</v>
      </c>
      <c r="V315" s="80">
        <v>681208</v>
      </c>
      <c r="X315" s="78">
        <v>3856721</v>
      </c>
      <c r="Y315" s="78">
        <v>883715</v>
      </c>
    </row>
    <row r="316" spans="1:25" s="81" customFormat="1" ht="15">
      <c r="A316" s="60">
        <v>93301</v>
      </c>
      <c r="B316" s="228">
        <v>93301</v>
      </c>
      <c r="C316" s="61" t="s">
        <v>314</v>
      </c>
      <c r="D316" s="77">
        <v>2.36521E-3</v>
      </c>
      <c r="E316" s="77">
        <v>2.3389000000000001E-3</v>
      </c>
      <c r="F316" s="78">
        <v>15664992</v>
      </c>
      <c r="G316" s="78"/>
      <c r="H316" s="79">
        <v>1745544</v>
      </c>
      <c r="I316" s="79">
        <v>4192637</v>
      </c>
      <c r="J316" s="79">
        <v>665672</v>
      </c>
      <c r="K316" s="78">
        <v>303766</v>
      </c>
      <c r="L316" s="78">
        <v>6907619</v>
      </c>
      <c r="M316" s="78"/>
      <c r="N316" s="79">
        <v>37578</v>
      </c>
      <c r="O316" s="79">
        <v>0</v>
      </c>
      <c r="P316" s="79">
        <v>0</v>
      </c>
      <c r="Q316" s="78">
        <v>12595</v>
      </c>
      <c r="R316" s="78">
        <v>50173</v>
      </c>
      <c r="S316" s="78"/>
      <c r="T316" s="79">
        <v>4499422</v>
      </c>
      <c r="U316" s="80">
        <v>156529</v>
      </c>
      <c r="V316" s="80">
        <v>4655951</v>
      </c>
      <c r="X316" s="78">
        <v>27138982</v>
      </c>
      <c r="Y316" s="78">
        <v>6218527</v>
      </c>
    </row>
    <row r="317" spans="1:25" s="81" customFormat="1" ht="15">
      <c r="A317" s="60">
        <v>93304</v>
      </c>
      <c r="B317" s="228">
        <v>93304</v>
      </c>
      <c r="C317" s="61" t="s">
        <v>315</v>
      </c>
      <c r="D317" s="77">
        <v>3.5049999999999998E-5</v>
      </c>
      <c r="E317" s="77">
        <v>3.3500000000000001E-5</v>
      </c>
      <c r="F317" s="78">
        <v>232139</v>
      </c>
      <c r="G317" s="78"/>
      <c r="H317" s="79">
        <v>25867</v>
      </c>
      <c r="I317" s="79">
        <v>62131</v>
      </c>
      <c r="J317" s="79">
        <v>9865</v>
      </c>
      <c r="K317" s="78">
        <v>19184</v>
      </c>
      <c r="L317" s="78">
        <v>117047</v>
      </c>
      <c r="M317" s="78"/>
      <c r="N317" s="79">
        <v>557</v>
      </c>
      <c r="O317" s="79">
        <v>0</v>
      </c>
      <c r="P317" s="79">
        <v>0</v>
      </c>
      <c r="Q317" s="78">
        <v>13412</v>
      </c>
      <c r="R317" s="78">
        <v>13969</v>
      </c>
      <c r="S317" s="78"/>
      <c r="T317" s="79">
        <v>66677</v>
      </c>
      <c r="U317" s="80">
        <v>7868</v>
      </c>
      <c r="V317" s="80">
        <v>74545</v>
      </c>
      <c r="X317" s="78">
        <v>402172</v>
      </c>
      <c r="Y317" s="78">
        <v>92152</v>
      </c>
    </row>
    <row r="318" spans="1:25" s="81" customFormat="1" ht="15">
      <c r="A318" s="60">
        <v>93305</v>
      </c>
      <c r="B318" s="228">
        <v>93305</v>
      </c>
      <c r="C318" s="61" t="s">
        <v>316</v>
      </c>
      <c r="D318" s="77">
        <v>2.9779999999999999E-5</v>
      </c>
      <c r="E318" s="77">
        <v>2.8900000000000001E-5</v>
      </c>
      <c r="F318" s="78">
        <v>197236</v>
      </c>
      <c r="G318" s="78"/>
      <c r="H318" s="79">
        <v>21978</v>
      </c>
      <c r="I318" s="79">
        <v>52789</v>
      </c>
      <c r="J318" s="79">
        <v>8381</v>
      </c>
      <c r="K318" s="78">
        <v>5090</v>
      </c>
      <c r="L318" s="78">
        <v>88238</v>
      </c>
      <c r="M318" s="78"/>
      <c r="N318" s="79">
        <v>473</v>
      </c>
      <c r="O318" s="79">
        <v>0</v>
      </c>
      <c r="P318" s="79">
        <v>0</v>
      </c>
      <c r="Q318" s="78">
        <v>3463</v>
      </c>
      <c r="R318" s="78">
        <v>3936</v>
      </c>
      <c r="S318" s="78"/>
      <c r="T318" s="79">
        <v>56652</v>
      </c>
      <c r="U318" s="80">
        <v>-4007</v>
      </c>
      <c r="V318" s="80">
        <v>52645</v>
      </c>
      <c r="X318" s="78">
        <v>341703</v>
      </c>
      <c r="Y318" s="78">
        <v>78297</v>
      </c>
    </row>
    <row r="319" spans="1:25" s="81" customFormat="1" ht="15">
      <c r="A319" s="60">
        <v>93309</v>
      </c>
      <c r="B319" s="228">
        <v>93309</v>
      </c>
      <c r="C319" s="61" t="s">
        <v>317</v>
      </c>
      <c r="D319" s="77">
        <v>1.7582000000000001E-4</v>
      </c>
      <c r="E319" s="77">
        <v>1.7540000000000001E-4</v>
      </c>
      <c r="F319" s="78">
        <v>1164471</v>
      </c>
      <c r="G319" s="78"/>
      <c r="H319" s="79">
        <v>129757</v>
      </c>
      <c r="I319" s="79">
        <v>311663</v>
      </c>
      <c r="J319" s="79">
        <v>49483</v>
      </c>
      <c r="K319" s="78">
        <v>29591</v>
      </c>
      <c r="L319" s="78">
        <v>520494</v>
      </c>
      <c r="M319" s="78"/>
      <c r="N319" s="79">
        <v>2793</v>
      </c>
      <c r="O319" s="79">
        <v>0</v>
      </c>
      <c r="P319" s="79">
        <v>0</v>
      </c>
      <c r="Q319" s="78">
        <v>0</v>
      </c>
      <c r="R319" s="78">
        <v>2793</v>
      </c>
      <c r="S319" s="78"/>
      <c r="T319" s="79">
        <v>334469</v>
      </c>
      <c r="U319" s="80">
        <v>21997</v>
      </c>
      <c r="V319" s="80">
        <v>356466</v>
      </c>
      <c r="X319" s="78">
        <v>2017401</v>
      </c>
      <c r="Y319" s="78">
        <v>462260</v>
      </c>
    </row>
    <row r="320" spans="1:25" s="81" customFormat="1" ht="15">
      <c r="A320" s="60">
        <v>93311</v>
      </c>
      <c r="B320" s="228">
        <v>93311</v>
      </c>
      <c r="C320" s="61" t="s">
        <v>318</v>
      </c>
      <c r="D320" s="77">
        <v>1.17475E-3</v>
      </c>
      <c r="E320" s="77">
        <v>1.2187000000000001E-3</v>
      </c>
      <c r="F320" s="78">
        <v>7780471</v>
      </c>
      <c r="G320" s="78"/>
      <c r="H320" s="79">
        <v>866975</v>
      </c>
      <c r="I320" s="79">
        <v>2082395</v>
      </c>
      <c r="J320" s="79">
        <v>330625</v>
      </c>
      <c r="K320" s="78">
        <v>34326</v>
      </c>
      <c r="L320" s="78">
        <v>3314321</v>
      </c>
      <c r="M320" s="78"/>
      <c r="N320" s="79">
        <v>18664</v>
      </c>
      <c r="O320" s="79">
        <v>0</v>
      </c>
      <c r="P320" s="79">
        <v>0</v>
      </c>
      <c r="Q320" s="78">
        <v>307959</v>
      </c>
      <c r="R320" s="78">
        <v>326623</v>
      </c>
      <c r="S320" s="78"/>
      <c r="T320" s="79">
        <v>2234768</v>
      </c>
      <c r="U320" s="80">
        <v>-155227</v>
      </c>
      <c r="V320" s="80">
        <v>2079541</v>
      </c>
      <c r="X320" s="78">
        <v>13479361</v>
      </c>
      <c r="Y320" s="78">
        <v>3088612</v>
      </c>
    </row>
    <row r="321" spans="1:25" s="81" customFormat="1" ht="15">
      <c r="A321" s="60">
        <v>93317</v>
      </c>
      <c r="B321" s="228">
        <v>93317</v>
      </c>
      <c r="C321" s="61" t="s">
        <v>319</v>
      </c>
      <c r="D321" s="77">
        <v>3.3059999999999999E-5</v>
      </c>
      <c r="E321" s="77">
        <v>3.9400000000000002E-5</v>
      </c>
      <c r="F321" s="78">
        <v>218959</v>
      </c>
      <c r="G321" s="78"/>
      <c r="H321" s="79">
        <v>24399</v>
      </c>
      <c r="I321" s="79">
        <v>58603</v>
      </c>
      <c r="J321" s="79">
        <v>9305</v>
      </c>
      <c r="K321" s="78">
        <v>1274</v>
      </c>
      <c r="L321" s="78">
        <v>93581</v>
      </c>
      <c r="M321" s="78"/>
      <c r="N321" s="79">
        <v>525</v>
      </c>
      <c r="O321" s="79">
        <v>0</v>
      </c>
      <c r="P321" s="79">
        <v>0</v>
      </c>
      <c r="Q321" s="78">
        <v>9479</v>
      </c>
      <c r="R321" s="78">
        <v>10004</v>
      </c>
      <c r="S321" s="78"/>
      <c r="T321" s="79">
        <v>62891</v>
      </c>
      <c r="U321" s="80">
        <v>-2326</v>
      </c>
      <c r="V321" s="80">
        <v>60565</v>
      </c>
      <c r="X321" s="78">
        <v>379338</v>
      </c>
      <c r="Y321" s="78">
        <v>86920</v>
      </c>
    </row>
    <row r="322" spans="1:25" s="81" customFormat="1" ht="15">
      <c r="A322" s="60">
        <v>93321</v>
      </c>
      <c r="B322" s="228">
        <v>93321</v>
      </c>
      <c r="C322" s="61" t="s">
        <v>320</v>
      </c>
      <c r="D322" s="77">
        <v>6.0594100000000003E-3</v>
      </c>
      <c r="E322" s="77">
        <v>6.1843000000000002E-3</v>
      </c>
      <c r="F322" s="78">
        <v>40132000</v>
      </c>
      <c r="G322" s="78"/>
      <c r="H322" s="79">
        <v>4471893</v>
      </c>
      <c r="I322" s="79">
        <v>10741080</v>
      </c>
      <c r="J322" s="79">
        <v>1705379</v>
      </c>
      <c r="K322" s="78">
        <v>219194</v>
      </c>
      <c r="L322" s="78">
        <v>17137546</v>
      </c>
      <c r="M322" s="78"/>
      <c r="N322" s="79">
        <v>96272</v>
      </c>
      <c r="O322" s="79">
        <v>0</v>
      </c>
      <c r="P322" s="79">
        <v>0</v>
      </c>
      <c r="Q322" s="78">
        <v>567082</v>
      </c>
      <c r="R322" s="78">
        <v>663354</v>
      </c>
      <c r="S322" s="78"/>
      <c r="T322" s="79">
        <v>11527028</v>
      </c>
      <c r="U322" s="80">
        <v>-325796</v>
      </c>
      <c r="V322" s="80">
        <v>11201232</v>
      </c>
      <c r="X322" s="78">
        <v>69527112</v>
      </c>
      <c r="Y322" s="78">
        <v>15931189</v>
      </c>
    </row>
    <row r="323" spans="1:25" s="81" customFormat="1" ht="15">
      <c r="A323" s="60">
        <v>93323</v>
      </c>
      <c r="B323" s="228">
        <v>93323</v>
      </c>
      <c r="C323" s="61" t="s">
        <v>321</v>
      </c>
      <c r="D323" s="77">
        <v>2.3249999999999999E-5</v>
      </c>
      <c r="E323" s="77">
        <v>5.2599999999999998E-5</v>
      </c>
      <c r="F323" s="78">
        <v>153987</v>
      </c>
      <c r="G323" s="78"/>
      <c r="H323" s="79">
        <v>17159</v>
      </c>
      <c r="I323" s="79">
        <v>41214</v>
      </c>
      <c r="J323" s="79">
        <v>6544</v>
      </c>
      <c r="K323" s="78">
        <v>15691</v>
      </c>
      <c r="L323" s="78">
        <v>80608</v>
      </c>
      <c r="M323" s="78"/>
      <c r="N323" s="79">
        <v>369</v>
      </c>
      <c r="O323" s="79">
        <v>0</v>
      </c>
      <c r="P323" s="79">
        <v>0</v>
      </c>
      <c r="Q323" s="78">
        <v>56087</v>
      </c>
      <c r="R323" s="78">
        <v>56456</v>
      </c>
      <c r="S323" s="78"/>
      <c r="T323" s="79">
        <v>44229</v>
      </c>
      <c r="U323" s="80">
        <v>-1902</v>
      </c>
      <c r="V323" s="80">
        <v>42327</v>
      </c>
      <c r="X323" s="78">
        <v>266776</v>
      </c>
      <c r="Y323" s="78">
        <v>61128</v>
      </c>
    </row>
    <row r="324" spans="1:25" s="81" customFormat="1" ht="15">
      <c r="A324" s="60">
        <v>93331</v>
      </c>
      <c r="B324" s="228">
        <v>93331</v>
      </c>
      <c r="C324" s="61" t="s">
        <v>322</v>
      </c>
      <c r="D324" s="77">
        <v>9.6550000000000002E-5</v>
      </c>
      <c r="E324" s="77">
        <v>1.0179999999999999E-4</v>
      </c>
      <c r="F324" s="78">
        <v>639459</v>
      </c>
      <c r="G324" s="78"/>
      <c r="H324" s="79">
        <v>71255</v>
      </c>
      <c r="I324" s="79">
        <v>171147</v>
      </c>
      <c r="J324" s="79">
        <v>27173</v>
      </c>
      <c r="K324" s="78">
        <v>14473</v>
      </c>
      <c r="L324" s="78">
        <v>284048</v>
      </c>
      <c r="M324" s="78"/>
      <c r="N324" s="79">
        <v>1534</v>
      </c>
      <c r="O324" s="79">
        <v>0</v>
      </c>
      <c r="P324" s="79">
        <v>0</v>
      </c>
      <c r="Q324" s="78">
        <v>24905</v>
      </c>
      <c r="R324" s="78">
        <v>26439</v>
      </c>
      <c r="S324" s="78"/>
      <c r="T324" s="79">
        <v>183670</v>
      </c>
      <c r="U324" s="80">
        <v>-8382</v>
      </c>
      <c r="V324" s="80">
        <v>175288</v>
      </c>
      <c r="X324" s="78">
        <v>1107838</v>
      </c>
      <c r="Y324" s="78">
        <v>253846</v>
      </c>
    </row>
    <row r="325" spans="1:25" s="81" customFormat="1" ht="15">
      <c r="A325" s="60">
        <v>93333</v>
      </c>
      <c r="B325" s="228">
        <v>93333</v>
      </c>
      <c r="C325" s="61" t="s">
        <v>323</v>
      </c>
      <c r="D325" s="77">
        <v>1.7176E-4</v>
      </c>
      <c r="E325" s="77">
        <v>1.8799999999999999E-4</v>
      </c>
      <c r="F325" s="78">
        <v>1137581</v>
      </c>
      <c r="G325" s="78"/>
      <c r="H325" s="79">
        <v>126760</v>
      </c>
      <c r="I325" s="79">
        <v>304467</v>
      </c>
      <c r="J325" s="79">
        <v>48341</v>
      </c>
      <c r="K325" s="78">
        <v>39147</v>
      </c>
      <c r="L325" s="78">
        <v>518715</v>
      </c>
      <c r="M325" s="78"/>
      <c r="N325" s="79">
        <v>2729</v>
      </c>
      <c r="O325" s="79">
        <v>0</v>
      </c>
      <c r="P325" s="79">
        <v>0</v>
      </c>
      <c r="Q325" s="78">
        <v>17804</v>
      </c>
      <c r="R325" s="78">
        <v>20533</v>
      </c>
      <c r="S325" s="78"/>
      <c r="T325" s="79">
        <v>326745</v>
      </c>
      <c r="U325" s="80">
        <v>45027</v>
      </c>
      <c r="V325" s="80">
        <v>371772</v>
      </c>
      <c r="X325" s="78">
        <v>1970815</v>
      </c>
      <c r="Y325" s="78">
        <v>451585</v>
      </c>
    </row>
    <row r="326" spans="1:25" s="81" customFormat="1" ht="15">
      <c r="A326" s="60">
        <v>93341</v>
      </c>
      <c r="B326" s="228">
        <v>93341</v>
      </c>
      <c r="C326" s="61" t="s">
        <v>324</v>
      </c>
      <c r="D326" s="77">
        <v>3.362E-5</v>
      </c>
      <c r="E326" s="77">
        <v>2.23E-5</v>
      </c>
      <c r="F326" s="78">
        <v>222668</v>
      </c>
      <c r="G326" s="78"/>
      <c r="H326" s="79">
        <v>24812</v>
      </c>
      <c r="I326" s="79">
        <v>59596</v>
      </c>
      <c r="J326" s="79">
        <v>9462</v>
      </c>
      <c r="K326" s="78">
        <v>35566</v>
      </c>
      <c r="L326" s="78">
        <v>129436</v>
      </c>
      <c r="M326" s="78"/>
      <c r="N326" s="79">
        <v>534</v>
      </c>
      <c r="O326" s="79">
        <v>0</v>
      </c>
      <c r="P326" s="79">
        <v>0</v>
      </c>
      <c r="Q326" s="78">
        <v>13640</v>
      </c>
      <c r="R326" s="78">
        <v>14174</v>
      </c>
      <c r="S326" s="78"/>
      <c r="T326" s="79">
        <v>63957</v>
      </c>
      <c r="U326" s="80">
        <v>7792</v>
      </c>
      <c r="V326" s="80">
        <v>71749</v>
      </c>
      <c r="X326" s="78">
        <v>385764</v>
      </c>
      <c r="Y326" s="78">
        <v>88393</v>
      </c>
    </row>
    <row r="327" spans="1:25" s="81" customFormat="1" ht="15">
      <c r="A327" s="60">
        <v>93351</v>
      </c>
      <c r="B327" s="228">
        <v>93351</v>
      </c>
      <c r="C327" s="61" t="s">
        <v>325</v>
      </c>
      <c r="D327" s="77">
        <v>2.264E-5</v>
      </c>
      <c r="E327" s="77">
        <v>3.1999999999999999E-5</v>
      </c>
      <c r="F327" s="78">
        <v>149947</v>
      </c>
      <c r="G327" s="78"/>
      <c r="H327" s="79">
        <v>16709</v>
      </c>
      <c r="I327" s="79">
        <v>40132</v>
      </c>
      <c r="J327" s="79">
        <v>6372</v>
      </c>
      <c r="K327" s="78">
        <v>2273</v>
      </c>
      <c r="L327" s="78">
        <v>65486</v>
      </c>
      <c r="M327" s="78"/>
      <c r="N327" s="79">
        <v>360</v>
      </c>
      <c r="O327" s="79">
        <v>0</v>
      </c>
      <c r="P327" s="79">
        <v>0</v>
      </c>
      <c r="Q327" s="78">
        <v>26478</v>
      </c>
      <c r="R327" s="78">
        <v>26838</v>
      </c>
      <c r="S327" s="78"/>
      <c r="T327" s="79">
        <v>43069</v>
      </c>
      <c r="U327" s="80">
        <v>-7720</v>
      </c>
      <c r="V327" s="80">
        <v>35349</v>
      </c>
      <c r="X327" s="78">
        <v>259777</v>
      </c>
      <c r="Y327" s="78">
        <v>59524</v>
      </c>
    </row>
    <row r="328" spans="1:25" s="81" customFormat="1" ht="15">
      <c r="A328" s="60">
        <v>93401</v>
      </c>
      <c r="B328" s="228">
        <v>93401</v>
      </c>
      <c r="C328" s="61" t="s">
        <v>326</v>
      </c>
      <c r="D328" s="77">
        <v>1.324063E-2</v>
      </c>
      <c r="E328" s="77">
        <v>1.3252999999999999E-2</v>
      </c>
      <c r="F328" s="78">
        <v>87693844</v>
      </c>
      <c r="G328" s="78"/>
      <c r="H328" s="79">
        <v>9771691</v>
      </c>
      <c r="I328" s="79">
        <v>23470711</v>
      </c>
      <c r="J328" s="79">
        <v>3726483</v>
      </c>
      <c r="K328" s="78">
        <v>391384</v>
      </c>
      <c r="L328" s="78">
        <v>37360269</v>
      </c>
      <c r="M328" s="78"/>
      <c r="N328" s="79">
        <v>210367</v>
      </c>
      <c r="O328" s="79">
        <v>0</v>
      </c>
      <c r="P328" s="79">
        <v>0</v>
      </c>
      <c r="Q328" s="78">
        <v>659017</v>
      </c>
      <c r="R328" s="78">
        <v>869384</v>
      </c>
      <c r="S328" s="78"/>
      <c r="T328" s="79">
        <v>25188114</v>
      </c>
      <c r="U328" s="80">
        <v>-226126</v>
      </c>
      <c r="V328" s="80">
        <v>24961988</v>
      </c>
      <c r="X328" s="78">
        <v>151926140</v>
      </c>
      <c r="Y328" s="78">
        <v>34811801</v>
      </c>
    </row>
    <row r="329" spans="1:25" s="81" customFormat="1" ht="15">
      <c r="A329" s="60">
        <v>93402</v>
      </c>
      <c r="B329" s="228">
        <v>93402</v>
      </c>
      <c r="C329" s="61" t="s">
        <v>327</v>
      </c>
      <c r="D329" s="77">
        <v>0</v>
      </c>
      <c r="E329" s="77">
        <v>0</v>
      </c>
      <c r="F329" s="78">
        <v>0</v>
      </c>
      <c r="G329" s="78"/>
      <c r="H329" s="79">
        <v>0</v>
      </c>
      <c r="I329" s="79">
        <v>0</v>
      </c>
      <c r="J329" s="79">
        <v>0</v>
      </c>
      <c r="K329" s="78">
        <v>0</v>
      </c>
      <c r="L329" s="78">
        <v>0</v>
      </c>
      <c r="M329" s="78"/>
      <c r="N329" s="79">
        <v>0</v>
      </c>
      <c r="O329" s="79">
        <v>0</v>
      </c>
      <c r="P329" s="79">
        <v>0</v>
      </c>
      <c r="Q329" s="78">
        <v>0</v>
      </c>
      <c r="R329" s="78">
        <v>0</v>
      </c>
      <c r="S329" s="78"/>
      <c r="T329" s="79">
        <v>0</v>
      </c>
      <c r="U329" s="80">
        <v>-16204</v>
      </c>
      <c r="V329" s="80">
        <v>-16204</v>
      </c>
      <c r="X329" s="78">
        <v>0</v>
      </c>
      <c r="Y329" s="78">
        <v>0</v>
      </c>
    </row>
    <row r="330" spans="1:25" s="81" customFormat="1" ht="15">
      <c r="A330" s="60">
        <v>93406</v>
      </c>
      <c r="B330" s="228">
        <v>93406</v>
      </c>
      <c r="C330" s="61" t="s">
        <v>328</v>
      </c>
      <c r="D330" s="77">
        <v>5.8235000000000003E-4</v>
      </c>
      <c r="E330" s="77">
        <v>5.9909999999999998E-4</v>
      </c>
      <c r="F330" s="78">
        <v>3856955</v>
      </c>
      <c r="G330" s="78"/>
      <c r="H330" s="79">
        <v>429779</v>
      </c>
      <c r="I330" s="79">
        <v>1032290</v>
      </c>
      <c r="J330" s="79">
        <v>163898</v>
      </c>
      <c r="K330" s="78">
        <v>71837</v>
      </c>
      <c r="L330" s="78">
        <v>1697804</v>
      </c>
      <c r="M330" s="78"/>
      <c r="N330" s="79">
        <v>9252</v>
      </c>
      <c r="O330" s="79">
        <v>0</v>
      </c>
      <c r="P330" s="79">
        <v>0</v>
      </c>
      <c r="Q330" s="78">
        <v>44758</v>
      </c>
      <c r="R330" s="78">
        <v>54010</v>
      </c>
      <c r="S330" s="78"/>
      <c r="T330" s="79">
        <v>1107825</v>
      </c>
      <c r="U330" s="80">
        <v>59100</v>
      </c>
      <c r="V330" s="80">
        <v>1166925</v>
      </c>
      <c r="X330" s="78">
        <v>6682022</v>
      </c>
      <c r="Y330" s="78">
        <v>1531094</v>
      </c>
    </row>
    <row r="331" spans="1:25" s="81" customFormat="1" ht="15">
      <c r="A331" s="60">
        <v>93411</v>
      </c>
      <c r="B331" s="228">
        <v>93411</v>
      </c>
      <c r="C331" s="61" t="s">
        <v>330</v>
      </c>
      <c r="D331" s="77">
        <v>1.5546610000000001E-2</v>
      </c>
      <c r="E331" s="77">
        <v>1.6267899999999998E-2</v>
      </c>
      <c r="F331" s="78">
        <v>102966551</v>
      </c>
      <c r="G331" s="78"/>
      <c r="H331" s="79">
        <v>11473523</v>
      </c>
      <c r="I331" s="79">
        <v>27558356</v>
      </c>
      <c r="J331" s="79">
        <v>4375485</v>
      </c>
      <c r="K331" s="78">
        <v>0</v>
      </c>
      <c r="L331" s="78">
        <v>43407364</v>
      </c>
      <c r="M331" s="78"/>
      <c r="N331" s="79">
        <v>247005</v>
      </c>
      <c r="O331" s="79">
        <v>0</v>
      </c>
      <c r="P331" s="79">
        <v>0</v>
      </c>
      <c r="Q331" s="78">
        <v>2932166</v>
      </c>
      <c r="R331" s="78">
        <v>3179171</v>
      </c>
      <c r="S331" s="78"/>
      <c r="T331" s="79">
        <v>29574860</v>
      </c>
      <c r="U331" s="80">
        <v>-1344258</v>
      </c>
      <c r="V331" s="80">
        <v>28230602</v>
      </c>
      <c r="X331" s="78">
        <v>178385503</v>
      </c>
      <c r="Y331" s="78">
        <v>40874603</v>
      </c>
    </row>
    <row r="332" spans="1:25" s="81" customFormat="1" ht="15">
      <c r="A332" s="60">
        <v>93413</v>
      </c>
      <c r="B332" s="228">
        <v>93413</v>
      </c>
      <c r="C332" s="61" t="s">
        <v>331</v>
      </c>
      <c r="D332" s="77">
        <v>6.2914999999999998E-4</v>
      </c>
      <c r="E332" s="77">
        <v>6.912E-4</v>
      </c>
      <c r="F332" s="78">
        <v>4166915</v>
      </c>
      <c r="G332" s="78"/>
      <c r="H332" s="79">
        <v>464318</v>
      </c>
      <c r="I332" s="79">
        <v>1115249</v>
      </c>
      <c r="J332" s="79">
        <v>177070</v>
      </c>
      <c r="K332" s="78">
        <v>23117</v>
      </c>
      <c r="L332" s="78">
        <v>1779754</v>
      </c>
      <c r="M332" s="78"/>
      <c r="N332" s="79">
        <v>9996</v>
      </c>
      <c r="O332" s="79">
        <v>0</v>
      </c>
      <c r="P332" s="79">
        <v>0</v>
      </c>
      <c r="Q332" s="78">
        <v>179994</v>
      </c>
      <c r="R332" s="78">
        <v>189990</v>
      </c>
      <c r="S332" s="78"/>
      <c r="T332" s="79">
        <v>1196854</v>
      </c>
      <c r="U332" s="80">
        <v>-46586</v>
      </c>
      <c r="V332" s="80">
        <v>1150268</v>
      </c>
      <c r="X332" s="78">
        <v>7219017</v>
      </c>
      <c r="Y332" s="78">
        <v>1654139</v>
      </c>
    </row>
    <row r="333" spans="1:25" s="81" customFormat="1" ht="15">
      <c r="A333" s="60">
        <v>93417</v>
      </c>
      <c r="B333" s="228">
        <v>93417</v>
      </c>
      <c r="C333" s="61" t="s">
        <v>332</v>
      </c>
      <c r="D333" s="77">
        <v>2.8412000000000001E-4</v>
      </c>
      <c r="E333" s="77">
        <v>2.875E-4</v>
      </c>
      <c r="F333" s="78">
        <v>1881751</v>
      </c>
      <c r="G333" s="78"/>
      <c r="H333" s="79">
        <v>209683</v>
      </c>
      <c r="I333" s="79">
        <v>503639</v>
      </c>
      <c r="J333" s="79">
        <v>79964</v>
      </c>
      <c r="K333" s="78">
        <v>82358</v>
      </c>
      <c r="L333" s="78">
        <v>875644</v>
      </c>
      <c r="M333" s="78"/>
      <c r="N333" s="79">
        <v>4514</v>
      </c>
      <c r="O333" s="79">
        <v>0</v>
      </c>
      <c r="P333" s="79">
        <v>0</v>
      </c>
      <c r="Q333" s="78">
        <v>5683</v>
      </c>
      <c r="R333" s="78">
        <v>10197</v>
      </c>
      <c r="S333" s="78"/>
      <c r="T333" s="79">
        <v>540491</v>
      </c>
      <c r="U333" s="80">
        <v>51014</v>
      </c>
      <c r="V333" s="80">
        <v>591505</v>
      </c>
      <c r="X333" s="78">
        <v>3260061</v>
      </c>
      <c r="Y333" s="78">
        <v>746998</v>
      </c>
    </row>
    <row r="334" spans="1:25" s="81" customFormat="1" ht="15">
      <c r="A334" s="60">
        <v>93421</v>
      </c>
      <c r="B334" s="228">
        <v>93421</v>
      </c>
      <c r="C334" s="61" t="s">
        <v>333</v>
      </c>
      <c r="D334" s="77">
        <v>1.8459399999999999E-3</v>
      </c>
      <c r="E334" s="77">
        <v>1.9032999999999999E-3</v>
      </c>
      <c r="F334" s="78">
        <v>12225821</v>
      </c>
      <c r="G334" s="78"/>
      <c r="H334" s="79">
        <v>1362318</v>
      </c>
      <c r="I334" s="79">
        <v>3272165</v>
      </c>
      <c r="J334" s="79">
        <v>519527</v>
      </c>
      <c r="K334" s="78">
        <v>25006</v>
      </c>
      <c r="L334" s="78">
        <v>5179016</v>
      </c>
      <c r="M334" s="78"/>
      <c r="N334" s="79">
        <v>29328</v>
      </c>
      <c r="O334" s="79">
        <v>0</v>
      </c>
      <c r="P334" s="79">
        <v>0</v>
      </c>
      <c r="Q334" s="78">
        <v>328016</v>
      </c>
      <c r="R334" s="78">
        <v>357344</v>
      </c>
      <c r="S334" s="78"/>
      <c r="T334" s="79">
        <v>3511596</v>
      </c>
      <c r="U334" s="80">
        <v>-227327</v>
      </c>
      <c r="V334" s="80">
        <v>3284269</v>
      </c>
      <c r="X334" s="78">
        <v>21180755</v>
      </c>
      <c r="Y334" s="78">
        <v>4853281</v>
      </c>
    </row>
    <row r="335" spans="1:25" s="81" customFormat="1" ht="15">
      <c r="A335" s="60">
        <v>93431</v>
      </c>
      <c r="B335" s="228">
        <v>93431</v>
      </c>
      <c r="C335" s="61" t="s">
        <v>334</v>
      </c>
      <c r="D335" s="77">
        <v>1.381E-4</v>
      </c>
      <c r="E335" s="77">
        <v>1.2899999999999999E-4</v>
      </c>
      <c r="F335" s="78">
        <v>914648</v>
      </c>
      <c r="G335" s="78"/>
      <c r="H335" s="79">
        <v>101919</v>
      </c>
      <c r="I335" s="79">
        <v>244800</v>
      </c>
      <c r="J335" s="79">
        <v>38867</v>
      </c>
      <c r="K335" s="78">
        <v>28177</v>
      </c>
      <c r="L335" s="78">
        <v>413763</v>
      </c>
      <c r="M335" s="78"/>
      <c r="N335" s="79">
        <v>2194</v>
      </c>
      <c r="O335" s="79">
        <v>0</v>
      </c>
      <c r="P335" s="79">
        <v>0</v>
      </c>
      <c r="Q335" s="78">
        <v>23983</v>
      </c>
      <c r="R335" s="78">
        <v>26177</v>
      </c>
      <c r="S335" s="78"/>
      <c r="T335" s="79">
        <v>262712</v>
      </c>
      <c r="U335" s="80">
        <v>3430</v>
      </c>
      <c r="V335" s="80">
        <v>266142</v>
      </c>
      <c r="X335" s="78">
        <v>1584592</v>
      </c>
      <c r="Y335" s="78">
        <v>363088</v>
      </c>
    </row>
    <row r="336" spans="1:25" s="81" customFormat="1" ht="15">
      <c r="A336" s="60">
        <v>93441</v>
      </c>
      <c r="B336" s="228">
        <v>93441</v>
      </c>
      <c r="C336" s="61" t="s">
        <v>335</v>
      </c>
      <c r="D336" s="77">
        <v>1.2968999999999999E-4</v>
      </c>
      <c r="E336" s="77">
        <v>1.7890000000000001E-4</v>
      </c>
      <c r="F336" s="78">
        <v>858948</v>
      </c>
      <c r="G336" s="78"/>
      <c r="H336" s="79">
        <v>95712</v>
      </c>
      <c r="I336" s="79">
        <v>229892</v>
      </c>
      <c r="J336" s="79">
        <v>36500</v>
      </c>
      <c r="K336" s="78">
        <v>24551</v>
      </c>
      <c r="L336" s="78">
        <v>386655</v>
      </c>
      <c r="M336" s="78"/>
      <c r="N336" s="79">
        <v>2061</v>
      </c>
      <c r="O336" s="79">
        <v>0</v>
      </c>
      <c r="P336" s="79">
        <v>0</v>
      </c>
      <c r="Q336" s="78">
        <v>99594</v>
      </c>
      <c r="R336" s="78">
        <v>101655</v>
      </c>
      <c r="S336" s="78"/>
      <c r="T336" s="79">
        <v>246714</v>
      </c>
      <c r="U336" s="80">
        <v>-25790</v>
      </c>
      <c r="V336" s="80">
        <v>220924</v>
      </c>
      <c r="X336" s="78">
        <v>1488094</v>
      </c>
      <c r="Y336" s="78">
        <v>340976</v>
      </c>
    </row>
    <row r="337" spans="1:25" s="81" customFormat="1" ht="15">
      <c r="A337" s="60">
        <v>93442</v>
      </c>
      <c r="B337" s="228">
        <v>93442</v>
      </c>
      <c r="C337" s="61" t="s">
        <v>336</v>
      </c>
      <c r="D337" s="77">
        <v>1.5709E-4</v>
      </c>
      <c r="E337" s="77">
        <v>1.5330000000000001E-4</v>
      </c>
      <c r="F337" s="78">
        <v>1040421</v>
      </c>
      <c r="G337" s="78"/>
      <c r="H337" s="79">
        <v>115934</v>
      </c>
      <c r="I337" s="79">
        <v>278462</v>
      </c>
      <c r="J337" s="79">
        <v>44212</v>
      </c>
      <c r="K337" s="78">
        <v>17959</v>
      </c>
      <c r="L337" s="78">
        <v>456567</v>
      </c>
      <c r="M337" s="78"/>
      <c r="N337" s="79">
        <v>2496</v>
      </c>
      <c r="O337" s="79">
        <v>0</v>
      </c>
      <c r="P337" s="79">
        <v>0</v>
      </c>
      <c r="Q337" s="78">
        <v>18710</v>
      </c>
      <c r="R337" s="78">
        <v>21206</v>
      </c>
      <c r="S337" s="78"/>
      <c r="T337" s="79">
        <v>298838</v>
      </c>
      <c r="U337" s="80">
        <v>-11332</v>
      </c>
      <c r="V337" s="80">
        <v>287506</v>
      </c>
      <c r="X337" s="78">
        <v>1802488</v>
      </c>
      <c r="Y337" s="78">
        <v>413016</v>
      </c>
    </row>
    <row r="338" spans="1:25" s="81" customFormat="1" ht="15">
      <c r="A338" s="60">
        <v>93451</v>
      </c>
      <c r="B338" s="228">
        <v>93451</v>
      </c>
      <c r="C338" s="61" t="s">
        <v>337</v>
      </c>
      <c r="D338" s="77">
        <v>8.038E-5</v>
      </c>
      <c r="E338" s="77">
        <v>7.6600000000000005E-5</v>
      </c>
      <c r="F338" s="78">
        <v>532364</v>
      </c>
      <c r="G338" s="78"/>
      <c r="H338" s="79">
        <v>59321</v>
      </c>
      <c r="I338" s="79">
        <v>142484</v>
      </c>
      <c r="J338" s="79">
        <v>22622</v>
      </c>
      <c r="K338" s="78">
        <v>42835</v>
      </c>
      <c r="L338" s="78">
        <v>267262</v>
      </c>
      <c r="M338" s="78"/>
      <c r="N338" s="79">
        <v>1277</v>
      </c>
      <c r="O338" s="79">
        <v>0</v>
      </c>
      <c r="P338" s="79">
        <v>0</v>
      </c>
      <c r="Q338" s="78">
        <v>0</v>
      </c>
      <c r="R338" s="78">
        <v>1277</v>
      </c>
      <c r="S338" s="78"/>
      <c r="T338" s="79">
        <v>152910</v>
      </c>
      <c r="U338" s="80">
        <v>22230</v>
      </c>
      <c r="V338" s="80">
        <v>175140</v>
      </c>
      <c r="X338" s="78">
        <v>922299</v>
      </c>
      <c r="Y338" s="78">
        <v>211332</v>
      </c>
    </row>
    <row r="339" spans="1:25" s="81" customFormat="1" ht="15">
      <c r="A339" s="60">
        <v>93461</v>
      </c>
      <c r="B339" s="228">
        <v>93461</v>
      </c>
      <c r="C339" s="61" t="s">
        <v>338</v>
      </c>
      <c r="D339" s="77">
        <v>1.451E-5</v>
      </c>
      <c r="E339" s="77">
        <v>1.5500000000000001E-5</v>
      </c>
      <c r="F339" s="78">
        <v>96101</v>
      </c>
      <c r="G339" s="78"/>
      <c r="H339" s="79">
        <v>10708</v>
      </c>
      <c r="I339" s="79">
        <v>25721</v>
      </c>
      <c r="J339" s="79">
        <v>4084</v>
      </c>
      <c r="K339" s="78">
        <v>366</v>
      </c>
      <c r="L339" s="78">
        <v>40879</v>
      </c>
      <c r="M339" s="78"/>
      <c r="N339" s="79">
        <v>231</v>
      </c>
      <c r="O339" s="79">
        <v>0</v>
      </c>
      <c r="P339" s="79">
        <v>0</v>
      </c>
      <c r="Q339" s="78">
        <v>2840</v>
      </c>
      <c r="R339" s="78">
        <v>3071</v>
      </c>
      <c r="S339" s="78"/>
      <c r="T339" s="79">
        <v>27603</v>
      </c>
      <c r="U339" s="80">
        <v>-915</v>
      </c>
      <c r="V339" s="80">
        <v>26688</v>
      </c>
      <c r="X339" s="78">
        <v>166491</v>
      </c>
      <c r="Y339" s="78">
        <v>38149</v>
      </c>
    </row>
    <row r="340" spans="1:25" s="81" customFormat="1" ht="15">
      <c r="A340" s="60">
        <v>93471</v>
      </c>
      <c r="B340" s="228">
        <v>93471</v>
      </c>
      <c r="C340" s="61" t="s">
        <v>339</v>
      </c>
      <c r="D340" s="77">
        <v>1.2510000000000001E-5</v>
      </c>
      <c r="E340" s="77">
        <v>1.11E-5</v>
      </c>
      <c r="F340" s="78">
        <v>82855</v>
      </c>
      <c r="G340" s="78"/>
      <c r="H340" s="79">
        <v>9232</v>
      </c>
      <c r="I340" s="79">
        <v>22176</v>
      </c>
      <c r="J340" s="79">
        <v>3521</v>
      </c>
      <c r="K340" s="78">
        <v>12502</v>
      </c>
      <c r="L340" s="78">
        <v>47431</v>
      </c>
      <c r="M340" s="78"/>
      <c r="N340" s="79">
        <v>199</v>
      </c>
      <c r="O340" s="79">
        <v>0</v>
      </c>
      <c r="P340" s="79">
        <v>0</v>
      </c>
      <c r="Q340" s="78">
        <v>1137</v>
      </c>
      <c r="R340" s="78">
        <v>1336</v>
      </c>
      <c r="S340" s="78"/>
      <c r="T340" s="79">
        <v>23798</v>
      </c>
      <c r="U340" s="80">
        <v>7342</v>
      </c>
      <c r="V340" s="80">
        <v>31140</v>
      </c>
      <c r="X340" s="78">
        <v>143543</v>
      </c>
      <c r="Y340" s="78">
        <v>32891</v>
      </c>
    </row>
    <row r="341" spans="1:25" s="81" customFormat="1" ht="15">
      <c r="A341" s="60">
        <v>93501</v>
      </c>
      <c r="B341" s="228">
        <v>93501</v>
      </c>
      <c r="C341" s="61" t="s">
        <v>340</v>
      </c>
      <c r="D341" s="77">
        <v>3.4775800000000001E-3</v>
      </c>
      <c r="E341" s="77">
        <v>3.5991999999999999E-3</v>
      </c>
      <c r="F341" s="78">
        <v>23032315</v>
      </c>
      <c r="G341" s="78"/>
      <c r="H341" s="79">
        <v>2566482</v>
      </c>
      <c r="I341" s="79">
        <v>6164456</v>
      </c>
      <c r="J341" s="79">
        <v>978741</v>
      </c>
      <c r="K341" s="78">
        <v>143438</v>
      </c>
      <c r="L341" s="78">
        <v>9853117</v>
      </c>
      <c r="M341" s="78"/>
      <c r="N341" s="79">
        <v>55252</v>
      </c>
      <c r="O341" s="79">
        <v>0</v>
      </c>
      <c r="P341" s="79">
        <v>0</v>
      </c>
      <c r="Q341" s="78">
        <v>404631</v>
      </c>
      <c r="R341" s="78">
        <v>459883</v>
      </c>
      <c r="S341" s="78"/>
      <c r="T341" s="79">
        <v>6615522</v>
      </c>
      <c r="U341" s="80">
        <v>-169048</v>
      </c>
      <c r="V341" s="80">
        <v>6446474</v>
      </c>
      <c r="X341" s="78">
        <v>39902581</v>
      </c>
      <c r="Y341" s="78">
        <v>9143132</v>
      </c>
    </row>
    <row r="342" spans="1:25" s="81" customFormat="1" ht="15">
      <c r="A342" s="60">
        <v>93511</v>
      </c>
      <c r="B342" s="228">
        <v>93511</v>
      </c>
      <c r="C342" s="61" t="s">
        <v>341</v>
      </c>
      <c r="D342" s="77">
        <v>1.1951E-4</v>
      </c>
      <c r="E342" s="77">
        <v>1.272E-4</v>
      </c>
      <c r="F342" s="78">
        <v>791525</v>
      </c>
      <c r="G342" s="78"/>
      <c r="H342" s="79">
        <v>88199</v>
      </c>
      <c r="I342" s="79">
        <v>211847</v>
      </c>
      <c r="J342" s="79">
        <v>33635</v>
      </c>
      <c r="K342" s="78">
        <v>52099</v>
      </c>
      <c r="L342" s="78">
        <v>385780</v>
      </c>
      <c r="M342" s="78"/>
      <c r="N342" s="79">
        <v>1899</v>
      </c>
      <c r="O342" s="79">
        <v>0</v>
      </c>
      <c r="P342" s="79">
        <v>0</v>
      </c>
      <c r="Q342" s="78">
        <v>35808</v>
      </c>
      <c r="R342" s="78">
        <v>37707</v>
      </c>
      <c r="S342" s="78"/>
      <c r="T342" s="79">
        <v>227348</v>
      </c>
      <c r="U342" s="80">
        <v>14795</v>
      </c>
      <c r="V342" s="80">
        <v>242143</v>
      </c>
      <c r="X342" s="78">
        <v>1371286</v>
      </c>
      <c r="Y342" s="78">
        <v>314212</v>
      </c>
    </row>
    <row r="343" spans="1:25" s="81" customFormat="1" ht="15">
      <c r="A343" s="60">
        <v>93517</v>
      </c>
      <c r="B343" s="228">
        <v>93517</v>
      </c>
      <c r="C343" s="61" t="s">
        <v>342</v>
      </c>
      <c r="D343" s="77">
        <v>7.3000000000000004E-6</v>
      </c>
      <c r="E343" s="77">
        <v>1.01E-5</v>
      </c>
      <c r="F343" s="78">
        <v>48349</v>
      </c>
      <c r="G343" s="78"/>
      <c r="H343" s="79">
        <v>5387</v>
      </c>
      <c r="I343" s="79">
        <v>12940</v>
      </c>
      <c r="J343" s="79">
        <v>2055</v>
      </c>
      <c r="K343" s="78">
        <v>8926</v>
      </c>
      <c r="L343" s="78">
        <v>29308</v>
      </c>
      <c r="M343" s="78"/>
      <c r="N343" s="79">
        <v>116</v>
      </c>
      <c r="O343" s="79">
        <v>0</v>
      </c>
      <c r="P343" s="79">
        <v>0</v>
      </c>
      <c r="Q343" s="78">
        <v>3285</v>
      </c>
      <c r="R343" s="78">
        <v>3401</v>
      </c>
      <c r="S343" s="78"/>
      <c r="T343" s="79">
        <v>13887</v>
      </c>
      <c r="U343" s="80">
        <v>5014</v>
      </c>
      <c r="V343" s="80">
        <v>18901</v>
      </c>
      <c r="X343" s="78">
        <v>83762</v>
      </c>
      <c r="Y343" s="78">
        <v>19193</v>
      </c>
    </row>
    <row r="344" spans="1:25" s="81" customFormat="1" ht="15">
      <c r="A344" s="60">
        <v>93521</v>
      </c>
      <c r="B344" s="228">
        <v>93521</v>
      </c>
      <c r="C344" s="61" t="s">
        <v>343</v>
      </c>
      <c r="D344" s="77">
        <v>3.8265E-4</v>
      </c>
      <c r="E344" s="77">
        <v>4.4040000000000003E-4</v>
      </c>
      <c r="F344" s="78">
        <v>2534324</v>
      </c>
      <c r="G344" s="78"/>
      <c r="H344" s="79">
        <v>282399</v>
      </c>
      <c r="I344" s="79">
        <v>678296</v>
      </c>
      <c r="J344" s="79">
        <v>107694</v>
      </c>
      <c r="K344" s="78">
        <v>19207</v>
      </c>
      <c r="L344" s="78">
        <v>1087596</v>
      </c>
      <c r="M344" s="78"/>
      <c r="N344" s="79">
        <v>6080</v>
      </c>
      <c r="O344" s="79">
        <v>0</v>
      </c>
      <c r="P344" s="79">
        <v>0</v>
      </c>
      <c r="Q344" s="78">
        <v>116164</v>
      </c>
      <c r="R344" s="78">
        <v>122244</v>
      </c>
      <c r="S344" s="78"/>
      <c r="T344" s="79">
        <v>727928</v>
      </c>
      <c r="U344" s="80">
        <v>-36716</v>
      </c>
      <c r="V344" s="80">
        <v>691212</v>
      </c>
      <c r="X344" s="78">
        <v>4390617</v>
      </c>
      <c r="Y344" s="78">
        <v>1006050</v>
      </c>
    </row>
    <row r="345" spans="1:25" s="81" customFormat="1" ht="15">
      <c r="A345" s="60">
        <v>93527</v>
      </c>
      <c r="B345" s="228">
        <v>93527</v>
      </c>
      <c r="C345" s="61" t="s">
        <v>344</v>
      </c>
      <c r="D345" s="77">
        <v>1.4749999999999999E-5</v>
      </c>
      <c r="E345" s="77">
        <v>1.4800000000000001E-5</v>
      </c>
      <c r="F345" s="78">
        <v>97691</v>
      </c>
      <c r="G345" s="78"/>
      <c r="H345" s="79">
        <v>10886</v>
      </c>
      <c r="I345" s="79">
        <v>26146</v>
      </c>
      <c r="J345" s="79">
        <v>4151</v>
      </c>
      <c r="K345" s="78">
        <v>8788</v>
      </c>
      <c r="L345" s="78">
        <v>49971</v>
      </c>
      <c r="M345" s="78"/>
      <c r="N345" s="79">
        <v>234</v>
      </c>
      <c r="O345" s="79">
        <v>0</v>
      </c>
      <c r="P345" s="79">
        <v>0</v>
      </c>
      <c r="Q345" s="78">
        <v>0</v>
      </c>
      <c r="R345" s="78">
        <v>234</v>
      </c>
      <c r="S345" s="78"/>
      <c r="T345" s="79">
        <v>28059</v>
      </c>
      <c r="U345" s="80">
        <v>8225</v>
      </c>
      <c r="V345" s="80">
        <v>36284</v>
      </c>
      <c r="X345" s="78">
        <v>169245</v>
      </c>
      <c r="Y345" s="78">
        <v>38780</v>
      </c>
    </row>
    <row r="346" spans="1:25" s="81" customFormat="1" ht="15">
      <c r="A346" s="60">
        <v>93531</v>
      </c>
      <c r="B346" s="228">
        <v>93531</v>
      </c>
      <c r="C346" s="61" t="s">
        <v>345</v>
      </c>
      <c r="D346" s="77">
        <v>1.5840000000000001E-5</v>
      </c>
      <c r="E346" s="77">
        <v>2.6999999999999999E-5</v>
      </c>
      <c r="F346" s="78">
        <v>104910</v>
      </c>
      <c r="G346" s="78"/>
      <c r="H346" s="79">
        <v>11690</v>
      </c>
      <c r="I346" s="79">
        <v>28078</v>
      </c>
      <c r="J346" s="79">
        <v>4458</v>
      </c>
      <c r="K346" s="78">
        <v>4913</v>
      </c>
      <c r="L346" s="78">
        <v>49139</v>
      </c>
      <c r="M346" s="78"/>
      <c r="N346" s="79">
        <v>252</v>
      </c>
      <c r="O346" s="79">
        <v>0</v>
      </c>
      <c r="P346" s="79">
        <v>0</v>
      </c>
      <c r="Q346" s="78">
        <v>19551</v>
      </c>
      <c r="R346" s="78">
        <v>19803</v>
      </c>
      <c r="S346" s="78"/>
      <c r="T346" s="79">
        <v>30133</v>
      </c>
      <c r="U346" s="80">
        <v>-3354</v>
      </c>
      <c r="V346" s="80">
        <v>26779</v>
      </c>
      <c r="X346" s="78">
        <v>181752</v>
      </c>
      <c r="Y346" s="78">
        <v>41646</v>
      </c>
    </row>
    <row r="347" spans="1:25" s="81" customFormat="1" ht="15">
      <c r="A347" s="60">
        <v>93537</v>
      </c>
      <c r="B347" s="228">
        <v>93537</v>
      </c>
      <c r="C347" s="61" t="s">
        <v>346</v>
      </c>
      <c r="D347" s="77">
        <v>9.4299999999999995E-6</v>
      </c>
      <c r="E347" s="77">
        <v>1.03E-5</v>
      </c>
      <c r="F347" s="78">
        <v>62456</v>
      </c>
      <c r="G347" s="78"/>
      <c r="H347" s="79">
        <v>6959</v>
      </c>
      <c r="I347" s="79">
        <v>16716</v>
      </c>
      <c r="J347" s="79">
        <v>2654</v>
      </c>
      <c r="K347" s="78">
        <v>568</v>
      </c>
      <c r="L347" s="78">
        <v>26897</v>
      </c>
      <c r="M347" s="78"/>
      <c r="N347" s="79">
        <v>150</v>
      </c>
      <c r="O347" s="79">
        <v>0</v>
      </c>
      <c r="P347" s="79">
        <v>0</v>
      </c>
      <c r="Q347" s="78">
        <v>5275</v>
      </c>
      <c r="R347" s="78">
        <v>5425</v>
      </c>
      <c r="S347" s="78"/>
      <c r="T347" s="79">
        <v>17939</v>
      </c>
      <c r="U347" s="80">
        <v>-2931</v>
      </c>
      <c r="V347" s="80">
        <v>15008</v>
      </c>
      <c r="X347" s="78">
        <v>108202</v>
      </c>
      <c r="Y347" s="78">
        <v>24793</v>
      </c>
    </row>
    <row r="348" spans="1:25" s="81" customFormat="1" ht="15">
      <c r="A348" s="60">
        <v>93541</v>
      </c>
      <c r="B348" s="228">
        <v>93541</v>
      </c>
      <c r="C348" s="61" t="s">
        <v>347</v>
      </c>
      <c r="D348" s="77">
        <v>2.0911000000000001E-4</v>
      </c>
      <c r="E348" s="77">
        <v>2.0019999999999999E-4</v>
      </c>
      <c r="F348" s="78">
        <v>1384954</v>
      </c>
      <c r="G348" s="78"/>
      <c r="H348" s="79">
        <v>154325</v>
      </c>
      <c r="I348" s="79">
        <v>370674</v>
      </c>
      <c r="J348" s="79">
        <v>58853</v>
      </c>
      <c r="K348" s="78">
        <v>23559</v>
      </c>
      <c r="L348" s="78">
        <v>607411</v>
      </c>
      <c r="M348" s="78"/>
      <c r="N348" s="79">
        <v>3322</v>
      </c>
      <c r="O348" s="79">
        <v>0</v>
      </c>
      <c r="P348" s="79">
        <v>0</v>
      </c>
      <c r="Q348" s="78">
        <v>14377</v>
      </c>
      <c r="R348" s="78">
        <v>17699</v>
      </c>
      <c r="S348" s="78"/>
      <c r="T348" s="79">
        <v>397797</v>
      </c>
      <c r="U348" s="80">
        <v>36382</v>
      </c>
      <c r="V348" s="80">
        <v>434179</v>
      </c>
      <c r="X348" s="78">
        <v>2399378</v>
      </c>
      <c r="Y348" s="78">
        <v>549785</v>
      </c>
    </row>
    <row r="349" spans="1:25" s="81" customFormat="1" ht="15">
      <c r="A349" s="60">
        <v>93601</v>
      </c>
      <c r="B349" s="228">
        <v>93601</v>
      </c>
      <c r="C349" s="61" t="s">
        <v>348</v>
      </c>
      <c r="D349" s="77">
        <v>1.259859E-2</v>
      </c>
      <c r="E349" s="77">
        <v>1.13095E-2</v>
      </c>
      <c r="F349" s="78">
        <v>83441558</v>
      </c>
      <c r="G349" s="78"/>
      <c r="H349" s="79">
        <v>9297860</v>
      </c>
      <c r="I349" s="79">
        <v>22332613</v>
      </c>
      <c r="J349" s="79">
        <v>3545785</v>
      </c>
      <c r="K349" s="78">
        <v>3621246</v>
      </c>
      <c r="L349" s="78">
        <v>38797504</v>
      </c>
      <c r="M349" s="78"/>
      <c r="N349" s="79">
        <v>200166</v>
      </c>
      <c r="O349" s="79">
        <v>0</v>
      </c>
      <c r="P349" s="79">
        <v>0</v>
      </c>
      <c r="Q349" s="78">
        <v>88771</v>
      </c>
      <c r="R349" s="78">
        <v>288937</v>
      </c>
      <c r="S349" s="78"/>
      <c r="T349" s="79">
        <v>23966739</v>
      </c>
      <c r="U349" s="80">
        <v>1321436</v>
      </c>
      <c r="V349" s="80">
        <v>25288175</v>
      </c>
      <c r="X349" s="78">
        <v>144559220</v>
      </c>
      <c r="Y349" s="78">
        <v>33123772</v>
      </c>
    </row>
    <row r="350" spans="1:25" s="81" customFormat="1" ht="15">
      <c r="A350" s="60">
        <v>93602</v>
      </c>
      <c r="B350" s="228">
        <v>93602</v>
      </c>
      <c r="C350" s="61" t="s">
        <v>349</v>
      </c>
      <c r="D350" s="77">
        <v>1.5061E-4</v>
      </c>
      <c r="E350" s="77">
        <v>1.7789999999999999E-4</v>
      </c>
      <c r="F350" s="78">
        <v>997503</v>
      </c>
      <c r="G350" s="78"/>
      <c r="H350" s="79">
        <v>111151</v>
      </c>
      <c r="I350" s="79">
        <v>266976</v>
      </c>
      <c r="J350" s="79">
        <v>42388</v>
      </c>
      <c r="K350" s="78">
        <v>33203</v>
      </c>
      <c r="L350" s="78">
        <v>453718</v>
      </c>
      <c r="M350" s="78"/>
      <c r="N350" s="79">
        <v>2393</v>
      </c>
      <c r="O350" s="79">
        <v>0</v>
      </c>
      <c r="P350" s="79">
        <v>0</v>
      </c>
      <c r="Q350" s="78">
        <v>24499</v>
      </c>
      <c r="R350" s="78">
        <v>26892</v>
      </c>
      <c r="S350" s="78"/>
      <c r="T350" s="79">
        <v>286511</v>
      </c>
      <c r="U350" s="80">
        <v>9494</v>
      </c>
      <c r="V350" s="80">
        <v>296005</v>
      </c>
      <c r="X350" s="78">
        <v>1728135</v>
      </c>
      <c r="Y350" s="78">
        <v>395979</v>
      </c>
    </row>
    <row r="351" spans="1:25" s="81" customFormat="1" ht="15">
      <c r="A351" s="60">
        <v>93604</v>
      </c>
      <c r="B351" s="228">
        <v>93604</v>
      </c>
      <c r="C351" s="61" t="s">
        <v>955</v>
      </c>
      <c r="D351" s="77">
        <v>2.02E-5</v>
      </c>
      <c r="E351" s="77">
        <v>1.8700000000000001E-5</v>
      </c>
      <c r="F351" s="78">
        <v>133786</v>
      </c>
      <c r="G351" s="78"/>
      <c r="H351" s="79">
        <v>14908</v>
      </c>
      <c r="I351" s="79">
        <v>35807</v>
      </c>
      <c r="J351" s="79">
        <v>5685</v>
      </c>
      <c r="K351" s="78">
        <v>19063</v>
      </c>
      <c r="L351" s="78">
        <v>75463</v>
      </c>
      <c r="M351" s="78"/>
      <c r="N351" s="79">
        <v>321</v>
      </c>
      <c r="O351" s="79">
        <v>0</v>
      </c>
      <c r="P351" s="79">
        <v>0</v>
      </c>
      <c r="Q351" s="78">
        <v>0</v>
      </c>
      <c r="R351" s="78">
        <v>321</v>
      </c>
      <c r="S351" s="78"/>
      <c r="T351" s="79">
        <v>38427</v>
      </c>
      <c r="U351" s="80">
        <v>6255</v>
      </c>
      <c r="V351" s="80">
        <v>44682</v>
      </c>
      <c r="X351" s="78">
        <v>231780</v>
      </c>
      <c r="Y351" s="78">
        <v>53109</v>
      </c>
    </row>
    <row r="352" spans="1:25" s="81" customFormat="1" ht="15">
      <c r="A352" s="60">
        <v>93609</v>
      </c>
      <c r="B352" s="228">
        <v>93609</v>
      </c>
      <c r="C352" s="61" t="s">
        <v>350</v>
      </c>
      <c r="D352" s="77">
        <v>6.08371E-3</v>
      </c>
      <c r="E352" s="77">
        <v>4.8735999999999996E-3</v>
      </c>
      <c r="F352" s="78">
        <v>40292941</v>
      </c>
      <c r="G352" s="78"/>
      <c r="H352" s="79">
        <v>4489827</v>
      </c>
      <c r="I352" s="79">
        <v>10784155</v>
      </c>
      <c r="J352" s="79">
        <v>1712218</v>
      </c>
      <c r="K352" s="78">
        <v>3889417</v>
      </c>
      <c r="L352" s="78">
        <v>20875617</v>
      </c>
      <c r="M352" s="78"/>
      <c r="N352" s="79">
        <v>96658</v>
      </c>
      <c r="O352" s="79">
        <v>0</v>
      </c>
      <c r="P352" s="79">
        <v>0</v>
      </c>
      <c r="Q352" s="78">
        <v>0</v>
      </c>
      <c r="R352" s="78">
        <v>96658</v>
      </c>
      <c r="S352" s="78"/>
      <c r="T352" s="79">
        <v>11573254</v>
      </c>
      <c r="U352" s="80">
        <v>1498997</v>
      </c>
      <c r="V352" s="80">
        <v>13072251</v>
      </c>
      <c r="X352" s="78">
        <v>69805936</v>
      </c>
      <c r="Y352" s="78">
        <v>15995077</v>
      </c>
    </row>
    <row r="353" spans="1:25" s="81" customFormat="1" ht="15">
      <c r="A353" s="60">
        <v>93610</v>
      </c>
      <c r="B353" s="228">
        <v>93610</v>
      </c>
      <c r="C353" s="61" t="s">
        <v>351</v>
      </c>
      <c r="D353" s="77">
        <v>1.535E-5</v>
      </c>
      <c r="E353" s="77">
        <v>1.5500000000000001E-5</v>
      </c>
      <c r="F353" s="78">
        <v>101664</v>
      </c>
      <c r="G353" s="78"/>
      <c r="H353" s="79">
        <v>11328</v>
      </c>
      <c r="I353" s="79">
        <v>27210</v>
      </c>
      <c r="J353" s="79">
        <v>4320</v>
      </c>
      <c r="K353" s="78">
        <v>0</v>
      </c>
      <c r="L353" s="78">
        <v>42858</v>
      </c>
      <c r="M353" s="78"/>
      <c r="N353" s="79">
        <v>244</v>
      </c>
      <c r="O353" s="79">
        <v>0</v>
      </c>
      <c r="P353" s="79">
        <v>0</v>
      </c>
      <c r="Q353" s="78">
        <v>2406</v>
      </c>
      <c r="R353" s="78">
        <v>2650</v>
      </c>
      <c r="S353" s="78"/>
      <c r="T353" s="79">
        <v>29201</v>
      </c>
      <c r="U353" s="80">
        <v>-1730</v>
      </c>
      <c r="V353" s="80">
        <v>27471</v>
      </c>
      <c r="X353" s="78">
        <v>176130</v>
      </c>
      <c r="Y353" s="78">
        <v>40358</v>
      </c>
    </row>
    <row r="354" spans="1:25" s="81" customFormat="1" ht="15">
      <c r="A354" s="60">
        <v>93611</v>
      </c>
      <c r="B354" s="228">
        <v>93611</v>
      </c>
      <c r="C354" s="61" t="s">
        <v>352</v>
      </c>
      <c r="D354" s="77">
        <v>6.6762000000000002E-3</v>
      </c>
      <c r="E354" s="77">
        <v>6.5487999999999996E-3</v>
      </c>
      <c r="F354" s="78">
        <v>44217053</v>
      </c>
      <c r="G354" s="78"/>
      <c r="H354" s="79">
        <v>4927089</v>
      </c>
      <c r="I354" s="79">
        <v>11834419</v>
      </c>
      <c r="J354" s="79">
        <v>1878970</v>
      </c>
      <c r="K354" s="78">
        <v>727777</v>
      </c>
      <c r="L354" s="78">
        <v>19368255</v>
      </c>
      <c r="M354" s="78"/>
      <c r="N354" s="79">
        <v>106071</v>
      </c>
      <c r="O354" s="79">
        <v>0</v>
      </c>
      <c r="P354" s="79">
        <v>0</v>
      </c>
      <c r="Q354" s="78">
        <v>144043</v>
      </c>
      <c r="R354" s="78">
        <v>250114</v>
      </c>
      <c r="S354" s="78"/>
      <c r="T354" s="79">
        <v>12700369</v>
      </c>
      <c r="U354" s="80">
        <v>94876</v>
      </c>
      <c r="V354" s="80">
        <v>12795245</v>
      </c>
      <c r="X354" s="78">
        <v>76604308</v>
      </c>
      <c r="Y354" s="78">
        <v>17552831</v>
      </c>
    </row>
    <row r="355" spans="1:25" s="81" customFormat="1" ht="15">
      <c r="A355" s="60">
        <v>93617</v>
      </c>
      <c r="B355" s="228">
        <v>93617</v>
      </c>
      <c r="C355" s="61" t="s">
        <v>353</v>
      </c>
      <c r="D355" s="77">
        <v>1.0205E-4</v>
      </c>
      <c r="E355" s="77">
        <v>9.6000000000000002E-5</v>
      </c>
      <c r="F355" s="78">
        <v>675886</v>
      </c>
      <c r="G355" s="78"/>
      <c r="H355" s="79">
        <v>75314</v>
      </c>
      <c r="I355" s="79">
        <v>180897</v>
      </c>
      <c r="J355" s="79">
        <v>28721</v>
      </c>
      <c r="K355" s="78">
        <v>58582</v>
      </c>
      <c r="L355" s="78">
        <v>343514</v>
      </c>
      <c r="M355" s="78"/>
      <c r="N355" s="79">
        <v>1621</v>
      </c>
      <c r="O355" s="79">
        <v>0</v>
      </c>
      <c r="P355" s="79">
        <v>0</v>
      </c>
      <c r="Q355" s="78">
        <v>1932</v>
      </c>
      <c r="R355" s="78">
        <v>3553</v>
      </c>
      <c r="S355" s="78"/>
      <c r="T355" s="79">
        <v>194133</v>
      </c>
      <c r="U355" s="80">
        <v>37196</v>
      </c>
      <c r="V355" s="80">
        <v>231329</v>
      </c>
      <c r="X355" s="78">
        <v>1170946</v>
      </c>
      <c r="Y355" s="78">
        <v>268306</v>
      </c>
    </row>
    <row r="356" spans="1:25" s="81" customFormat="1" ht="15">
      <c r="A356" s="60">
        <v>93618</v>
      </c>
      <c r="B356" s="228">
        <v>93618</v>
      </c>
      <c r="C356" s="61" t="s">
        <v>354</v>
      </c>
      <c r="D356" s="77">
        <v>6.7399999999999998E-6</v>
      </c>
      <c r="E356" s="77">
        <v>7.5000000000000002E-6</v>
      </c>
      <c r="F356" s="78">
        <v>44640</v>
      </c>
      <c r="G356" s="78"/>
      <c r="H356" s="79">
        <v>4974</v>
      </c>
      <c r="I356" s="79">
        <v>11948</v>
      </c>
      <c r="J356" s="79">
        <v>1897</v>
      </c>
      <c r="K356" s="78">
        <v>39299</v>
      </c>
      <c r="L356" s="78">
        <v>58118</v>
      </c>
      <c r="M356" s="78"/>
      <c r="N356" s="79">
        <v>107</v>
      </c>
      <c r="O356" s="79">
        <v>0</v>
      </c>
      <c r="P356" s="79">
        <v>0</v>
      </c>
      <c r="Q356" s="78">
        <v>341</v>
      </c>
      <c r="R356" s="78">
        <v>448</v>
      </c>
      <c r="S356" s="78"/>
      <c r="T356" s="79">
        <v>12822</v>
      </c>
      <c r="U356" s="80">
        <v>25087</v>
      </c>
      <c r="V356" s="80">
        <v>37909</v>
      </c>
      <c r="X356" s="78">
        <v>77336</v>
      </c>
      <c r="Y356" s="78">
        <v>17721</v>
      </c>
    </row>
    <row r="357" spans="1:25" s="81" customFormat="1" ht="15">
      <c r="A357" s="60">
        <v>93621</v>
      </c>
      <c r="B357" s="228">
        <v>93621</v>
      </c>
      <c r="C357" s="61" t="s">
        <v>355</v>
      </c>
      <c r="D357" s="77">
        <v>1.2275999999999999E-3</v>
      </c>
      <c r="E357" s="77">
        <v>1.2574000000000001E-3</v>
      </c>
      <c r="F357" s="78">
        <v>8130502</v>
      </c>
      <c r="G357" s="78"/>
      <c r="H357" s="79">
        <v>905979</v>
      </c>
      <c r="I357" s="79">
        <v>2176078</v>
      </c>
      <c r="J357" s="79">
        <v>345499</v>
      </c>
      <c r="K357" s="78">
        <v>115482</v>
      </c>
      <c r="L357" s="78">
        <v>3543038</v>
      </c>
      <c r="M357" s="78"/>
      <c r="N357" s="79">
        <v>19504</v>
      </c>
      <c r="O357" s="79">
        <v>0</v>
      </c>
      <c r="P357" s="79">
        <v>0</v>
      </c>
      <c r="Q357" s="78">
        <v>179372</v>
      </c>
      <c r="R357" s="78">
        <v>198876</v>
      </c>
      <c r="S357" s="78"/>
      <c r="T357" s="79">
        <v>2335306</v>
      </c>
      <c r="U357" s="80">
        <v>9368</v>
      </c>
      <c r="V357" s="80">
        <v>2344674</v>
      </c>
      <c r="X357" s="78">
        <v>14085775</v>
      </c>
      <c r="Y357" s="78">
        <v>3227563</v>
      </c>
    </row>
    <row r="358" spans="1:25" s="81" customFormat="1" ht="15">
      <c r="A358" s="60">
        <v>93623</v>
      </c>
      <c r="B358" s="228">
        <v>93623</v>
      </c>
      <c r="C358" s="61" t="s">
        <v>356</v>
      </c>
      <c r="D358" s="77">
        <v>1.079E-5</v>
      </c>
      <c r="E358" s="77">
        <v>1.0200000000000001E-5</v>
      </c>
      <c r="F358" s="78">
        <v>71463</v>
      </c>
      <c r="G358" s="78"/>
      <c r="H358" s="79">
        <v>7963</v>
      </c>
      <c r="I358" s="79">
        <v>19127</v>
      </c>
      <c r="J358" s="79">
        <v>3037</v>
      </c>
      <c r="K358" s="78">
        <v>4514</v>
      </c>
      <c r="L358" s="78">
        <v>34641</v>
      </c>
      <c r="M358" s="78"/>
      <c r="N358" s="79">
        <v>171</v>
      </c>
      <c r="O358" s="79">
        <v>0</v>
      </c>
      <c r="P358" s="79">
        <v>0</v>
      </c>
      <c r="Q358" s="78">
        <v>448</v>
      </c>
      <c r="R358" s="78">
        <v>619</v>
      </c>
      <c r="S358" s="78"/>
      <c r="T358" s="79">
        <v>20526</v>
      </c>
      <c r="U358" s="80">
        <v>1961</v>
      </c>
      <c r="V358" s="80">
        <v>22487</v>
      </c>
      <c r="X358" s="78">
        <v>123807</v>
      </c>
      <c r="Y358" s="78">
        <v>28369</v>
      </c>
    </row>
    <row r="359" spans="1:25" s="81" customFormat="1" ht="15">
      <c r="A359" s="60">
        <v>93631</v>
      </c>
      <c r="B359" s="228">
        <v>93631</v>
      </c>
      <c r="C359" s="61" t="s">
        <v>357</v>
      </c>
      <c r="D359" s="77">
        <v>2.6928999999999999E-4</v>
      </c>
      <c r="E359" s="77">
        <v>2.7300000000000002E-4</v>
      </c>
      <c r="F359" s="78">
        <v>1783531</v>
      </c>
      <c r="G359" s="78"/>
      <c r="H359" s="79">
        <v>198738</v>
      </c>
      <c r="I359" s="79">
        <v>477351</v>
      </c>
      <c r="J359" s="79">
        <v>75790</v>
      </c>
      <c r="K359" s="78">
        <v>26711</v>
      </c>
      <c r="L359" s="78">
        <v>778590</v>
      </c>
      <c r="M359" s="78"/>
      <c r="N359" s="79">
        <v>4278</v>
      </c>
      <c r="O359" s="79">
        <v>0</v>
      </c>
      <c r="P359" s="79">
        <v>0</v>
      </c>
      <c r="Q359" s="78">
        <v>57694</v>
      </c>
      <c r="R359" s="78">
        <v>61972</v>
      </c>
      <c r="S359" s="78"/>
      <c r="T359" s="79">
        <v>512280</v>
      </c>
      <c r="U359" s="80">
        <v>-9939</v>
      </c>
      <c r="V359" s="80">
        <v>502341</v>
      </c>
      <c r="X359" s="78">
        <v>3089898</v>
      </c>
      <c r="Y359" s="78">
        <v>708008</v>
      </c>
    </row>
    <row r="360" spans="1:25" s="81" customFormat="1" ht="15">
      <c r="A360" s="60">
        <v>93641</v>
      </c>
      <c r="B360" s="228">
        <v>93641</v>
      </c>
      <c r="C360" s="61" t="s">
        <v>358</v>
      </c>
      <c r="D360" s="77">
        <v>4.0025999999999999E-4</v>
      </c>
      <c r="E360" s="77">
        <v>4.1280000000000001E-4</v>
      </c>
      <c r="F360" s="78">
        <v>2650957</v>
      </c>
      <c r="G360" s="78"/>
      <c r="H360" s="79">
        <v>295395</v>
      </c>
      <c r="I360" s="79">
        <v>709512</v>
      </c>
      <c r="J360" s="79">
        <v>112650</v>
      </c>
      <c r="K360" s="78">
        <v>70340</v>
      </c>
      <c r="L360" s="78">
        <v>1187897</v>
      </c>
      <c r="M360" s="78"/>
      <c r="N360" s="79">
        <v>6359</v>
      </c>
      <c r="O360" s="79">
        <v>0</v>
      </c>
      <c r="P360" s="79">
        <v>0</v>
      </c>
      <c r="Q360" s="78">
        <v>2703</v>
      </c>
      <c r="R360" s="78">
        <v>9062</v>
      </c>
      <c r="S360" s="78"/>
      <c r="T360" s="79">
        <v>761429</v>
      </c>
      <c r="U360" s="80">
        <v>58394</v>
      </c>
      <c r="V360" s="80">
        <v>819823</v>
      </c>
      <c r="X360" s="78">
        <v>4592679</v>
      </c>
      <c r="Y360" s="78">
        <v>1052350</v>
      </c>
    </row>
    <row r="361" spans="1:25" s="81" customFormat="1" ht="15">
      <c r="A361" s="60">
        <v>93647</v>
      </c>
      <c r="B361" s="228">
        <v>93647</v>
      </c>
      <c r="C361" s="61" t="s">
        <v>359</v>
      </c>
      <c r="D361" s="77">
        <v>3.6799999999999999E-6</v>
      </c>
      <c r="E361" s="77">
        <v>4.4000000000000002E-6</v>
      </c>
      <c r="F361" s="78">
        <v>24373</v>
      </c>
      <c r="G361" s="78"/>
      <c r="H361" s="79">
        <v>2716</v>
      </c>
      <c r="I361" s="79">
        <v>6523</v>
      </c>
      <c r="J361" s="79">
        <v>1036</v>
      </c>
      <c r="K361" s="78">
        <v>14817</v>
      </c>
      <c r="L361" s="78">
        <v>25092</v>
      </c>
      <c r="M361" s="78"/>
      <c r="N361" s="79">
        <v>58</v>
      </c>
      <c r="O361" s="79">
        <v>0</v>
      </c>
      <c r="P361" s="79">
        <v>0</v>
      </c>
      <c r="Q361" s="78">
        <v>341</v>
      </c>
      <c r="R361" s="78">
        <v>399</v>
      </c>
      <c r="S361" s="78"/>
      <c r="T361" s="79">
        <v>7001</v>
      </c>
      <c r="U361" s="80">
        <v>8711</v>
      </c>
      <c r="V361" s="80">
        <v>15712</v>
      </c>
      <c r="X361" s="78">
        <v>42225</v>
      </c>
      <c r="Y361" s="78">
        <v>9675</v>
      </c>
    </row>
    <row r="362" spans="1:25" s="81" customFormat="1" ht="15">
      <c r="A362" s="60">
        <v>93651</v>
      </c>
      <c r="B362" s="228">
        <v>93651</v>
      </c>
      <c r="C362" s="61" t="s">
        <v>360</v>
      </c>
      <c r="D362" s="77">
        <v>4.5143000000000001E-4</v>
      </c>
      <c r="E362" s="77">
        <v>4.4480000000000002E-4</v>
      </c>
      <c r="F362" s="78">
        <v>2989860</v>
      </c>
      <c r="G362" s="78"/>
      <c r="H362" s="79">
        <v>333159</v>
      </c>
      <c r="I362" s="79">
        <v>800217</v>
      </c>
      <c r="J362" s="79">
        <v>127052</v>
      </c>
      <c r="K362" s="78">
        <v>0</v>
      </c>
      <c r="L362" s="78">
        <v>1260428</v>
      </c>
      <c r="M362" s="78"/>
      <c r="N362" s="79">
        <v>7172</v>
      </c>
      <c r="O362" s="79">
        <v>0</v>
      </c>
      <c r="P362" s="79">
        <v>0</v>
      </c>
      <c r="Q362" s="78">
        <v>31852</v>
      </c>
      <c r="R362" s="78">
        <v>39024</v>
      </c>
      <c r="S362" s="78"/>
      <c r="T362" s="79">
        <v>858771</v>
      </c>
      <c r="U362" s="80">
        <v>-23040</v>
      </c>
      <c r="V362" s="80">
        <v>835731</v>
      </c>
      <c r="X362" s="78">
        <v>5179815</v>
      </c>
      <c r="Y362" s="78">
        <v>1186884</v>
      </c>
    </row>
    <row r="363" spans="1:25" s="81" customFormat="1" ht="15">
      <c r="A363" s="60">
        <v>93661</v>
      </c>
      <c r="B363" s="228">
        <v>93661</v>
      </c>
      <c r="C363" s="61" t="s">
        <v>361</v>
      </c>
      <c r="D363" s="77">
        <v>1.9258E-4</v>
      </c>
      <c r="E363" s="77">
        <v>1.5550000000000001E-4</v>
      </c>
      <c r="F363" s="78">
        <v>1275474</v>
      </c>
      <c r="G363" s="78"/>
      <c r="H363" s="79">
        <v>142126</v>
      </c>
      <c r="I363" s="79">
        <v>341373</v>
      </c>
      <c r="J363" s="79">
        <v>54200</v>
      </c>
      <c r="K363" s="78">
        <v>88140</v>
      </c>
      <c r="L363" s="78">
        <v>625839</v>
      </c>
      <c r="M363" s="78"/>
      <c r="N363" s="79">
        <v>3060</v>
      </c>
      <c r="O363" s="79">
        <v>0</v>
      </c>
      <c r="P363" s="79">
        <v>0</v>
      </c>
      <c r="Q363" s="78">
        <v>3518</v>
      </c>
      <c r="R363" s="78">
        <v>6578</v>
      </c>
      <c r="S363" s="78"/>
      <c r="T363" s="79">
        <v>366352</v>
      </c>
      <c r="U363" s="80">
        <v>35496</v>
      </c>
      <c r="V363" s="80">
        <v>401848</v>
      </c>
      <c r="X363" s="78">
        <v>2209709</v>
      </c>
      <c r="Y363" s="78">
        <v>506325</v>
      </c>
    </row>
    <row r="364" spans="1:25" s="81" customFormat="1" ht="15">
      <c r="A364" s="60">
        <v>93671</v>
      </c>
      <c r="B364" s="228">
        <v>93671</v>
      </c>
      <c r="C364" s="61" t="s">
        <v>362</v>
      </c>
      <c r="D364" s="77">
        <v>3.9650999999999998E-4</v>
      </c>
      <c r="E364" s="77">
        <v>3.4680000000000003E-4</v>
      </c>
      <c r="F364" s="78">
        <v>2626120</v>
      </c>
      <c r="G364" s="78"/>
      <c r="H364" s="79">
        <v>292628</v>
      </c>
      <c r="I364" s="79">
        <v>702865</v>
      </c>
      <c r="J364" s="79">
        <v>111595</v>
      </c>
      <c r="K364" s="78">
        <v>140949</v>
      </c>
      <c r="L364" s="78">
        <v>1248037</v>
      </c>
      <c r="M364" s="78"/>
      <c r="N364" s="79">
        <v>6300</v>
      </c>
      <c r="O364" s="79">
        <v>0</v>
      </c>
      <c r="P364" s="79">
        <v>0</v>
      </c>
      <c r="Q364" s="78">
        <v>17618</v>
      </c>
      <c r="R364" s="78">
        <v>23918</v>
      </c>
      <c r="S364" s="78"/>
      <c r="T364" s="79">
        <v>754295</v>
      </c>
      <c r="U364" s="80">
        <v>62909</v>
      </c>
      <c r="V364" s="80">
        <v>817204</v>
      </c>
      <c r="X364" s="78">
        <v>4549650</v>
      </c>
      <c r="Y364" s="78">
        <v>1042490</v>
      </c>
    </row>
    <row r="365" spans="1:25" s="81" customFormat="1" ht="15">
      <c r="A365" s="60">
        <v>93681</v>
      </c>
      <c r="B365" s="228">
        <v>93681</v>
      </c>
      <c r="C365" s="61" t="s">
        <v>363</v>
      </c>
      <c r="D365" s="77">
        <v>1.9620999999999999E-4</v>
      </c>
      <c r="E365" s="77">
        <v>1.962E-4</v>
      </c>
      <c r="F365" s="78">
        <v>1299516</v>
      </c>
      <c r="G365" s="78"/>
      <c r="H365" s="79">
        <v>144805</v>
      </c>
      <c r="I365" s="79">
        <v>347807</v>
      </c>
      <c r="J365" s="79">
        <v>55222</v>
      </c>
      <c r="K365" s="78">
        <v>19655</v>
      </c>
      <c r="L365" s="78">
        <v>567489</v>
      </c>
      <c r="M365" s="78"/>
      <c r="N365" s="79">
        <v>3117</v>
      </c>
      <c r="O365" s="79">
        <v>0</v>
      </c>
      <c r="P365" s="79">
        <v>0</v>
      </c>
      <c r="Q365" s="78">
        <v>27860</v>
      </c>
      <c r="R365" s="78">
        <v>30977</v>
      </c>
      <c r="S365" s="78"/>
      <c r="T365" s="79">
        <v>373257</v>
      </c>
      <c r="U365" s="80">
        <v>19948</v>
      </c>
      <c r="V365" s="80">
        <v>393205</v>
      </c>
      <c r="X365" s="78">
        <v>2251360</v>
      </c>
      <c r="Y365" s="78">
        <v>515868</v>
      </c>
    </row>
    <row r="366" spans="1:25" s="81" customFormat="1" ht="15">
      <c r="A366" s="60">
        <v>93691</v>
      </c>
      <c r="B366" s="228">
        <v>93691</v>
      </c>
      <c r="C366" s="61" t="s">
        <v>364</v>
      </c>
      <c r="D366" s="77">
        <v>1.10221E-3</v>
      </c>
      <c r="E366" s="77">
        <v>1.0735E-3</v>
      </c>
      <c r="F366" s="78">
        <v>7300033</v>
      </c>
      <c r="G366" s="78"/>
      <c r="H366" s="79">
        <v>813440</v>
      </c>
      <c r="I366" s="79">
        <v>1953808</v>
      </c>
      <c r="J366" s="79">
        <v>310209</v>
      </c>
      <c r="K366" s="78">
        <v>108824</v>
      </c>
      <c r="L366" s="78">
        <v>3186281</v>
      </c>
      <c r="M366" s="78"/>
      <c r="N366" s="79">
        <v>17512</v>
      </c>
      <c r="O366" s="79">
        <v>0</v>
      </c>
      <c r="P366" s="79">
        <v>0</v>
      </c>
      <c r="Q366" s="78">
        <v>115859</v>
      </c>
      <c r="R366" s="78">
        <v>133371</v>
      </c>
      <c r="S366" s="78"/>
      <c r="T366" s="79">
        <v>2096773</v>
      </c>
      <c r="U366" s="80">
        <v>-43397</v>
      </c>
      <c r="V366" s="80">
        <v>2053376</v>
      </c>
      <c r="X366" s="78">
        <v>12647020</v>
      </c>
      <c r="Y366" s="78">
        <v>2897892</v>
      </c>
    </row>
    <row r="367" spans="1:25" s="81" customFormat="1" ht="15">
      <c r="A367" s="60">
        <v>93701</v>
      </c>
      <c r="B367" s="228">
        <v>93701</v>
      </c>
      <c r="C367" s="61" t="s">
        <v>943</v>
      </c>
      <c r="D367" s="77">
        <v>4.1406E-4</v>
      </c>
      <c r="E367" s="77">
        <v>4.348E-4</v>
      </c>
      <c r="F367" s="78">
        <v>2742355</v>
      </c>
      <c r="G367" s="78"/>
      <c r="H367" s="79">
        <v>305580</v>
      </c>
      <c r="I367" s="79">
        <v>733974</v>
      </c>
      <c r="J367" s="79">
        <v>116534</v>
      </c>
      <c r="K367" s="78">
        <v>28529</v>
      </c>
      <c r="L367" s="78">
        <v>1184617</v>
      </c>
      <c r="M367" s="78"/>
      <c r="N367" s="79">
        <v>6579</v>
      </c>
      <c r="O367" s="79">
        <v>0</v>
      </c>
      <c r="P367" s="79">
        <v>0</v>
      </c>
      <c r="Q367" s="78">
        <v>79792</v>
      </c>
      <c r="R367" s="78">
        <v>86371</v>
      </c>
      <c r="S367" s="78"/>
      <c r="T367" s="79">
        <v>787681</v>
      </c>
      <c r="U367" s="80">
        <v>-29100</v>
      </c>
      <c r="V367" s="80">
        <v>758581</v>
      </c>
      <c r="X367" s="78">
        <v>4751023</v>
      </c>
      <c r="Y367" s="78">
        <v>1088632</v>
      </c>
    </row>
    <row r="368" spans="1:25" s="81" customFormat="1" ht="15">
      <c r="A368" s="60">
        <v>93704</v>
      </c>
      <c r="B368" s="228">
        <v>93704</v>
      </c>
      <c r="C368" s="61" t="s">
        <v>366</v>
      </c>
      <c r="D368" s="77">
        <v>1.17E-6</v>
      </c>
      <c r="E368" s="77">
        <v>1.3999999999999999E-6</v>
      </c>
      <c r="F368" s="78">
        <v>7749</v>
      </c>
      <c r="G368" s="78"/>
      <c r="H368" s="79">
        <v>863</v>
      </c>
      <c r="I368" s="79">
        <v>2074</v>
      </c>
      <c r="J368" s="79">
        <v>329</v>
      </c>
      <c r="K368" s="78">
        <v>3850</v>
      </c>
      <c r="L368" s="78">
        <v>7116</v>
      </c>
      <c r="M368" s="78"/>
      <c r="N368" s="79">
        <v>19</v>
      </c>
      <c r="O368" s="79">
        <v>0</v>
      </c>
      <c r="P368" s="79">
        <v>0</v>
      </c>
      <c r="Q368" s="78">
        <v>455</v>
      </c>
      <c r="R368" s="78">
        <v>474</v>
      </c>
      <c r="S368" s="78"/>
      <c r="T368" s="79">
        <v>2226</v>
      </c>
      <c r="U368" s="80">
        <v>1825</v>
      </c>
      <c r="V368" s="80">
        <v>4051</v>
      </c>
      <c r="X368" s="78">
        <v>13425</v>
      </c>
      <c r="Y368" s="78">
        <v>3076</v>
      </c>
    </row>
    <row r="369" spans="1:25" s="81" customFormat="1" ht="15">
      <c r="A369" s="60">
        <v>93801</v>
      </c>
      <c r="B369" s="228">
        <v>93801</v>
      </c>
      <c r="C369" s="61" t="s">
        <v>367</v>
      </c>
      <c r="D369" s="77">
        <v>5.9953999999999997E-4</v>
      </c>
      <c r="E369" s="77">
        <v>6.9169999999999995E-4</v>
      </c>
      <c r="F369" s="78">
        <v>3970806</v>
      </c>
      <c r="G369" s="78"/>
      <c r="H369" s="79">
        <v>442465</v>
      </c>
      <c r="I369" s="79">
        <v>1062761</v>
      </c>
      <c r="J369" s="79">
        <v>168736</v>
      </c>
      <c r="K369" s="78">
        <v>287297</v>
      </c>
      <c r="L369" s="78">
        <v>1961259</v>
      </c>
      <c r="M369" s="78"/>
      <c r="N369" s="79">
        <v>9525</v>
      </c>
      <c r="O369" s="79">
        <v>0</v>
      </c>
      <c r="P369" s="79">
        <v>0</v>
      </c>
      <c r="Q369" s="78">
        <v>249247</v>
      </c>
      <c r="R369" s="78">
        <v>258772</v>
      </c>
      <c r="S369" s="78"/>
      <c r="T369" s="79">
        <v>1140526</v>
      </c>
      <c r="U369" s="80">
        <v>61711</v>
      </c>
      <c r="V369" s="80">
        <v>1202237</v>
      </c>
      <c r="X369" s="78">
        <v>6879265</v>
      </c>
      <c r="Y369" s="78">
        <v>1576290</v>
      </c>
    </row>
    <row r="370" spans="1:25" s="81" customFormat="1" ht="15">
      <c r="A370" s="60">
        <v>93803</v>
      </c>
      <c r="B370" s="228">
        <v>93803</v>
      </c>
      <c r="C370" s="61" t="s">
        <v>368</v>
      </c>
      <c r="D370" s="77">
        <v>1.1512E-4</v>
      </c>
      <c r="E370" s="77">
        <v>1.26E-4</v>
      </c>
      <c r="F370" s="78">
        <v>762450</v>
      </c>
      <c r="G370" s="78"/>
      <c r="H370" s="79">
        <v>84959</v>
      </c>
      <c r="I370" s="79">
        <v>204065</v>
      </c>
      <c r="J370" s="79">
        <v>32400</v>
      </c>
      <c r="K370" s="78">
        <v>22891</v>
      </c>
      <c r="L370" s="78">
        <v>344315</v>
      </c>
      <c r="M370" s="78"/>
      <c r="N370" s="79">
        <v>1829</v>
      </c>
      <c r="O370" s="79">
        <v>0</v>
      </c>
      <c r="P370" s="79">
        <v>0</v>
      </c>
      <c r="Q370" s="78">
        <v>32396</v>
      </c>
      <c r="R370" s="78">
        <v>34225</v>
      </c>
      <c r="S370" s="78"/>
      <c r="T370" s="79">
        <v>218997</v>
      </c>
      <c r="U370" s="80">
        <v>4411</v>
      </c>
      <c r="V370" s="80">
        <v>223408</v>
      </c>
      <c r="X370" s="78">
        <v>1320914</v>
      </c>
      <c r="Y370" s="78">
        <v>302669</v>
      </c>
    </row>
    <row r="371" spans="1:25" s="81" customFormat="1" ht="15">
      <c r="A371" s="60">
        <v>93806</v>
      </c>
      <c r="B371" s="228">
        <v>93806</v>
      </c>
      <c r="C371" s="61" t="s">
        <v>369</v>
      </c>
      <c r="D371" s="77">
        <v>1.2410000000000001E-4</v>
      </c>
      <c r="E371" s="77">
        <v>1.3359999999999999E-4</v>
      </c>
      <c r="F371" s="78">
        <v>821925</v>
      </c>
      <c r="G371" s="78"/>
      <c r="H371" s="79">
        <v>91587</v>
      </c>
      <c r="I371" s="79">
        <v>219983</v>
      </c>
      <c r="J371" s="79">
        <v>34927</v>
      </c>
      <c r="K371" s="78">
        <v>70281</v>
      </c>
      <c r="L371" s="78">
        <v>416778</v>
      </c>
      <c r="M371" s="78"/>
      <c r="N371" s="79">
        <v>1972</v>
      </c>
      <c r="O371" s="79">
        <v>0</v>
      </c>
      <c r="P371" s="79">
        <v>0</v>
      </c>
      <c r="Q371" s="78">
        <v>31669</v>
      </c>
      <c r="R371" s="78">
        <v>33641</v>
      </c>
      <c r="S371" s="78"/>
      <c r="T371" s="79">
        <v>236080</v>
      </c>
      <c r="U371" s="80">
        <v>20538</v>
      </c>
      <c r="V371" s="80">
        <v>256618</v>
      </c>
      <c r="X371" s="78">
        <v>1423953</v>
      </c>
      <c r="Y371" s="78">
        <v>326279</v>
      </c>
    </row>
    <row r="372" spans="1:25" s="81" customFormat="1" ht="15">
      <c r="A372" s="60">
        <v>93821</v>
      </c>
      <c r="B372" s="228">
        <v>93821</v>
      </c>
      <c r="C372" s="61" t="s">
        <v>370</v>
      </c>
      <c r="D372" s="77">
        <v>5.6289999999999998E-5</v>
      </c>
      <c r="E372" s="77">
        <v>6.2600000000000004E-5</v>
      </c>
      <c r="F372" s="78">
        <v>372814</v>
      </c>
      <c r="G372" s="78"/>
      <c r="H372" s="79">
        <v>41542</v>
      </c>
      <c r="I372" s="79">
        <v>99781</v>
      </c>
      <c r="J372" s="79">
        <v>15842</v>
      </c>
      <c r="K372" s="78">
        <v>4159</v>
      </c>
      <c r="L372" s="78">
        <v>161324</v>
      </c>
      <c r="M372" s="78"/>
      <c r="N372" s="79">
        <v>894</v>
      </c>
      <c r="O372" s="79">
        <v>0</v>
      </c>
      <c r="P372" s="79">
        <v>0</v>
      </c>
      <c r="Q372" s="78">
        <v>22845</v>
      </c>
      <c r="R372" s="78">
        <v>23739</v>
      </c>
      <c r="S372" s="78"/>
      <c r="T372" s="79">
        <v>107082</v>
      </c>
      <c r="U372" s="80">
        <v>-6344</v>
      </c>
      <c r="V372" s="80">
        <v>100738</v>
      </c>
      <c r="X372" s="78">
        <v>645885</v>
      </c>
      <c r="Y372" s="78">
        <v>147996</v>
      </c>
    </row>
    <row r="373" spans="1:25" s="81" customFormat="1" ht="15">
      <c r="A373" s="60">
        <v>93901</v>
      </c>
      <c r="B373" s="228">
        <v>93901</v>
      </c>
      <c r="C373" s="61" t="s">
        <v>371</v>
      </c>
      <c r="D373" s="77">
        <v>1.8847600000000001E-3</v>
      </c>
      <c r="E373" s="77">
        <v>2.0314E-3</v>
      </c>
      <c r="F373" s="78">
        <v>12482929</v>
      </c>
      <c r="G373" s="78"/>
      <c r="H373" s="79">
        <v>1390968</v>
      </c>
      <c r="I373" s="79">
        <v>3340978</v>
      </c>
      <c r="J373" s="79">
        <v>530453</v>
      </c>
      <c r="K373" s="78">
        <v>233226</v>
      </c>
      <c r="L373" s="78">
        <v>5495625</v>
      </c>
      <c r="M373" s="78"/>
      <c r="N373" s="79">
        <v>29945</v>
      </c>
      <c r="O373" s="79">
        <v>0</v>
      </c>
      <c r="P373" s="79">
        <v>0</v>
      </c>
      <c r="Q373" s="78">
        <v>304966</v>
      </c>
      <c r="R373" s="78">
        <v>334911</v>
      </c>
      <c r="S373" s="78"/>
      <c r="T373" s="79">
        <v>3585445</v>
      </c>
      <c r="U373" s="80">
        <v>116583</v>
      </c>
      <c r="V373" s="80">
        <v>3702028</v>
      </c>
      <c r="X373" s="78">
        <v>21626185</v>
      </c>
      <c r="Y373" s="78">
        <v>4955345</v>
      </c>
    </row>
    <row r="374" spans="1:25" s="81" customFormat="1" ht="15">
      <c r="A374" s="60">
        <v>93904</v>
      </c>
      <c r="B374" s="228">
        <v>93904</v>
      </c>
      <c r="C374" s="61" t="s">
        <v>372</v>
      </c>
      <c r="D374" s="77">
        <v>3.2379999999999998E-5</v>
      </c>
      <c r="E374" s="77">
        <v>3.15E-5</v>
      </c>
      <c r="F374" s="78">
        <v>214456</v>
      </c>
      <c r="G374" s="78"/>
      <c r="H374" s="79">
        <v>23897</v>
      </c>
      <c r="I374" s="79">
        <v>57398</v>
      </c>
      <c r="J374" s="79">
        <v>9113</v>
      </c>
      <c r="K374" s="78">
        <v>24843</v>
      </c>
      <c r="L374" s="78">
        <v>115251</v>
      </c>
      <c r="M374" s="78"/>
      <c r="N374" s="79">
        <v>514</v>
      </c>
      <c r="O374" s="79">
        <v>0</v>
      </c>
      <c r="P374" s="79">
        <v>0</v>
      </c>
      <c r="Q374" s="78">
        <v>1364</v>
      </c>
      <c r="R374" s="78">
        <v>1878</v>
      </c>
      <c r="S374" s="78"/>
      <c r="T374" s="79">
        <v>61598</v>
      </c>
      <c r="U374" s="80">
        <v>14012</v>
      </c>
      <c r="V374" s="80">
        <v>75610</v>
      </c>
      <c r="X374" s="78">
        <v>371536</v>
      </c>
      <c r="Y374" s="78">
        <v>85132</v>
      </c>
    </row>
    <row r="375" spans="1:25" s="81" customFormat="1" ht="15">
      <c r="A375" s="60">
        <v>93906</v>
      </c>
      <c r="B375" s="228">
        <v>93906</v>
      </c>
      <c r="C375" s="61" t="s">
        <v>373</v>
      </c>
      <c r="D375" s="77">
        <v>3.4750499999999999E-3</v>
      </c>
      <c r="E375" s="77">
        <v>3.4053999999999998E-3</v>
      </c>
      <c r="F375" s="78">
        <v>23015558</v>
      </c>
      <c r="G375" s="78"/>
      <c r="H375" s="79">
        <v>2564615</v>
      </c>
      <c r="I375" s="79">
        <v>6159971</v>
      </c>
      <c r="J375" s="79">
        <v>978028</v>
      </c>
      <c r="K375" s="78">
        <v>351582</v>
      </c>
      <c r="L375" s="78">
        <v>10054196</v>
      </c>
      <c r="M375" s="78"/>
      <c r="N375" s="79">
        <v>55212</v>
      </c>
      <c r="O375" s="79">
        <v>0</v>
      </c>
      <c r="P375" s="79">
        <v>0</v>
      </c>
      <c r="Q375" s="78">
        <v>61828</v>
      </c>
      <c r="R375" s="78">
        <v>117040</v>
      </c>
      <c r="S375" s="78"/>
      <c r="T375" s="79">
        <v>6610709</v>
      </c>
      <c r="U375" s="80">
        <v>135037</v>
      </c>
      <c r="V375" s="80">
        <v>6745746</v>
      </c>
      <c r="X375" s="78">
        <v>39873551</v>
      </c>
      <c r="Y375" s="78">
        <v>9136480</v>
      </c>
    </row>
    <row r="376" spans="1:25" s="81" customFormat="1" ht="15">
      <c r="A376" s="60">
        <v>93908</v>
      </c>
      <c r="B376" s="228">
        <v>93908</v>
      </c>
      <c r="C376" s="61" t="s">
        <v>944</v>
      </c>
      <c r="D376" s="77">
        <v>6.4775E-4</v>
      </c>
      <c r="E376" s="77">
        <v>6.332E-4</v>
      </c>
      <c r="F376" s="78">
        <v>4290105</v>
      </c>
      <c r="G376" s="78"/>
      <c r="H376" s="79">
        <v>478045</v>
      </c>
      <c r="I376" s="79">
        <v>1148220</v>
      </c>
      <c r="J376" s="79">
        <v>182305</v>
      </c>
      <c r="K376" s="78">
        <v>79482</v>
      </c>
      <c r="L376" s="78">
        <v>1888052</v>
      </c>
      <c r="M376" s="78"/>
      <c r="N376" s="79">
        <v>10291</v>
      </c>
      <c r="O376" s="79">
        <v>0</v>
      </c>
      <c r="P376" s="79">
        <v>0</v>
      </c>
      <c r="Q376" s="78">
        <v>21698</v>
      </c>
      <c r="R376" s="78">
        <v>31989</v>
      </c>
      <c r="S376" s="78"/>
      <c r="T376" s="79">
        <v>1232237</v>
      </c>
      <c r="U376" s="80">
        <v>71359</v>
      </c>
      <c r="V376" s="80">
        <v>1303596</v>
      </c>
      <c r="X376" s="78">
        <v>7432438</v>
      </c>
      <c r="Y376" s="78">
        <v>1703042</v>
      </c>
    </row>
    <row r="377" spans="1:25" s="81" customFormat="1" ht="15">
      <c r="A377" s="60">
        <v>93910</v>
      </c>
      <c r="B377" s="228">
        <v>93910</v>
      </c>
      <c r="C377" s="61" t="s">
        <v>375</v>
      </c>
      <c r="D377" s="77">
        <v>3.1504999999999999E-4</v>
      </c>
      <c r="E377" s="77">
        <v>3.3E-4</v>
      </c>
      <c r="F377" s="78">
        <v>2086604</v>
      </c>
      <c r="G377" s="78"/>
      <c r="H377" s="79">
        <v>232509</v>
      </c>
      <c r="I377" s="79">
        <v>558466</v>
      </c>
      <c r="J377" s="79">
        <v>88669</v>
      </c>
      <c r="K377" s="78">
        <v>39437</v>
      </c>
      <c r="L377" s="78">
        <v>919081</v>
      </c>
      <c r="M377" s="78"/>
      <c r="N377" s="79">
        <v>5006</v>
      </c>
      <c r="O377" s="79">
        <v>0</v>
      </c>
      <c r="P377" s="79">
        <v>0</v>
      </c>
      <c r="Q377" s="78">
        <v>68299</v>
      </c>
      <c r="R377" s="78">
        <v>73305</v>
      </c>
      <c r="S377" s="78"/>
      <c r="T377" s="79">
        <v>599331</v>
      </c>
      <c r="U377" s="80">
        <v>29024</v>
      </c>
      <c r="V377" s="80">
        <v>628355</v>
      </c>
      <c r="X377" s="78">
        <v>3614959</v>
      </c>
      <c r="Y377" s="78">
        <v>828318</v>
      </c>
    </row>
    <row r="378" spans="1:25" s="81" customFormat="1" ht="15">
      <c r="A378" s="60">
        <v>93911</v>
      </c>
      <c r="B378" s="228">
        <v>93911</v>
      </c>
      <c r="C378" s="61" t="s">
        <v>376</v>
      </c>
      <c r="D378" s="77">
        <v>4.4155000000000003E-4</v>
      </c>
      <c r="E378" s="77">
        <v>5.3839999999999997E-4</v>
      </c>
      <c r="F378" s="78">
        <v>2924424</v>
      </c>
      <c r="G378" s="78"/>
      <c r="H378" s="79">
        <v>325867</v>
      </c>
      <c r="I378" s="79">
        <v>782704</v>
      </c>
      <c r="J378" s="79">
        <v>124271</v>
      </c>
      <c r="K378" s="78">
        <v>5132</v>
      </c>
      <c r="L378" s="78">
        <v>1237974</v>
      </c>
      <c r="M378" s="78"/>
      <c r="N378" s="79">
        <v>7015</v>
      </c>
      <c r="O378" s="79">
        <v>0</v>
      </c>
      <c r="P378" s="79">
        <v>0</v>
      </c>
      <c r="Q378" s="78">
        <v>202181</v>
      </c>
      <c r="R378" s="78">
        <v>209196</v>
      </c>
      <c r="S378" s="78"/>
      <c r="T378" s="79">
        <v>839976</v>
      </c>
      <c r="U378" s="80">
        <v>-95968</v>
      </c>
      <c r="V378" s="80">
        <v>744008</v>
      </c>
      <c r="X378" s="78">
        <v>5066450</v>
      </c>
      <c r="Y378" s="78">
        <v>1160908</v>
      </c>
    </row>
    <row r="379" spans="1:25" s="81" customFormat="1" ht="15">
      <c r="A379" s="60">
        <v>93913</v>
      </c>
      <c r="B379" s="228">
        <v>93913</v>
      </c>
      <c r="C379" s="61" t="s">
        <v>377</v>
      </c>
      <c r="D379" s="77">
        <v>4.1959999999999998E-5</v>
      </c>
      <c r="E379" s="77">
        <v>4.5000000000000003E-5</v>
      </c>
      <c r="F379" s="78">
        <v>277905</v>
      </c>
      <c r="G379" s="78"/>
      <c r="H379" s="79">
        <v>30967</v>
      </c>
      <c r="I379" s="79">
        <v>74379</v>
      </c>
      <c r="J379" s="79">
        <v>11809</v>
      </c>
      <c r="K379" s="78">
        <v>19692</v>
      </c>
      <c r="L379" s="78">
        <v>136847</v>
      </c>
      <c r="M379" s="78"/>
      <c r="N379" s="79">
        <v>667</v>
      </c>
      <c r="O379" s="79">
        <v>0</v>
      </c>
      <c r="P379" s="79">
        <v>0</v>
      </c>
      <c r="Q379" s="78">
        <v>0</v>
      </c>
      <c r="R379" s="78">
        <v>667</v>
      </c>
      <c r="S379" s="78"/>
      <c r="T379" s="79">
        <v>79822</v>
      </c>
      <c r="U379" s="80">
        <v>9462</v>
      </c>
      <c r="V379" s="80">
        <v>89284</v>
      </c>
      <c r="X379" s="78">
        <v>481459</v>
      </c>
      <c r="Y379" s="78">
        <v>110320</v>
      </c>
    </row>
    <row r="380" spans="1:25" s="81" customFormat="1" ht="15">
      <c r="A380" s="60">
        <v>93914</v>
      </c>
      <c r="B380" s="228">
        <v>93914</v>
      </c>
      <c r="C380" s="61" t="s">
        <v>378</v>
      </c>
      <c r="D380" s="77">
        <v>4.3000000000000003E-6</v>
      </c>
      <c r="E380" s="77">
        <v>4.8999999999999997E-6</v>
      </c>
      <c r="F380" s="78">
        <v>28479</v>
      </c>
      <c r="G380" s="78"/>
      <c r="H380" s="79">
        <v>3173</v>
      </c>
      <c r="I380" s="79">
        <v>7622</v>
      </c>
      <c r="J380" s="79">
        <v>1210</v>
      </c>
      <c r="K380" s="78">
        <v>3207</v>
      </c>
      <c r="L380" s="78">
        <v>15212</v>
      </c>
      <c r="M380" s="78"/>
      <c r="N380" s="79">
        <v>68</v>
      </c>
      <c r="O380" s="79">
        <v>0</v>
      </c>
      <c r="P380" s="79">
        <v>0</v>
      </c>
      <c r="Q380" s="78">
        <v>227</v>
      </c>
      <c r="R380" s="78">
        <v>295</v>
      </c>
      <c r="S380" s="78"/>
      <c r="T380" s="79">
        <v>8180</v>
      </c>
      <c r="U380" s="80">
        <v>2672</v>
      </c>
      <c r="V380" s="80">
        <v>10852</v>
      </c>
      <c r="X380" s="78">
        <v>49339</v>
      </c>
      <c r="Y380" s="78">
        <v>11305</v>
      </c>
    </row>
    <row r="381" spans="1:25" s="81" customFormat="1" ht="15">
      <c r="A381" s="60">
        <v>93921</v>
      </c>
      <c r="B381" s="228">
        <v>93921</v>
      </c>
      <c r="C381" s="61" t="s">
        <v>379</v>
      </c>
      <c r="D381" s="77">
        <v>2.5096999999999999E-4</v>
      </c>
      <c r="E381" s="77">
        <v>2.9639999999999999E-4</v>
      </c>
      <c r="F381" s="78">
        <v>1662196</v>
      </c>
      <c r="G381" s="78"/>
      <c r="H381" s="79">
        <v>185218</v>
      </c>
      <c r="I381" s="79">
        <v>444876</v>
      </c>
      <c r="J381" s="79">
        <v>70634</v>
      </c>
      <c r="K381" s="78">
        <v>35918</v>
      </c>
      <c r="L381" s="78">
        <v>736646</v>
      </c>
      <c r="M381" s="78"/>
      <c r="N381" s="79">
        <v>3987</v>
      </c>
      <c r="O381" s="79">
        <v>0</v>
      </c>
      <c r="P381" s="79">
        <v>0</v>
      </c>
      <c r="Q381" s="78">
        <v>103108</v>
      </c>
      <c r="R381" s="78">
        <v>107095</v>
      </c>
      <c r="S381" s="78"/>
      <c r="T381" s="79">
        <v>477429</v>
      </c>
      <c r="U381" s="80">
        <v>-11948</v>
      </c>
      <c r="V381" s="80">
        <v>465481</v>
      </c>
      <c r="X381" s="78">
        <v>2879690</v>
      </c>
      <c r="Y381" s="78">
        <v>659842</v>
      </c>
    </row>
    <row r="382" spans="1:25" s="81" customFormat="1" ht="15">
      <c r="A382" s="60">
        <v>93931</v>
      </c>
      <c r="B382" s="228">
        <v>93931</v>
      </c>
      <c r="C382" s="61" t="s">
        <v>380</v>
      </c>
      <c r="D382" s="77">
        <v>5.3399999999999997E-4</v>
      </c>
      <c r="E382" s="77">
        <v>5.3499999999999999E-4</v>
      </c>
      <c r="F382" s="78">
        <v>3536728</v>
      </c>
      <c r="G382" s="78"/>
      <c r="H382" s="79">
        <v>394096</v>
      </c>
      <c r="I382" s="79">
        <v>946583</v>
      </c>
      <c r="J382" s="79">
        <v>150291</v>
      </c>
      <c r="K382" s="78">
        <v>0</v>
      </c>
      <c r="L382" s="78">
        <v>1490970</v>
      </c>
      <c r="M382" s="78"/>
      <c r="N382" s="79">
        <v>8484</v>
      </c>
      <c r="O382" s="79">
        <v>0</v>
      </c>
      <c r="P382" s="79">
        <v>0</v>
      </c>
      <c r="Q382" s="78">
        <v>104501</v>
      </c>
      <c r="R382" s="78">
        <v>112985</v>
      </c>
      <c r="S382" s="78"/>
      <c r="T382" s="79">
        <v>1015847</v>
      </c>
      <c r="U382" s="80">
        <v>-55226</v>
      </c>
      <c r="V382" s="80">
        <v>960621</v>
      </c>
      <c r="X382" s="78">
        <v>6127243</v>
      </c>
      <c r="Y382" s="78">
        <v>1403974</v>
      </c>
    </row>
    <row r="383" spans="1:25" s="81" customFormat="1" ht="15">
      <c r="A383" s="60">
        <v>94001</v>
      </c>
      <c r="B383" s="228">
        <v>94001</v>
      </c>
      <c r="C383" s="61" t="s">
        <v>382</v>
      </c>
      <c r="D383" s="77">
        <v>1.0244500000000001E-3</v>
      </c>
      <c r="E383" s="77">
        <v>9.6590000000000001E-4</v>
      </c>
      <c r="F383" s="78">
        <v>6785021</v>
      </c>
      <c r="G383" s="78"/>
      <c r="H383" s="79">
        <v>756052</v>
      </c>
      <c r="I383" s="79">
        <v>1815969</v>
      </c>
      <c r="J383" s="79">
        <v>288324</v>
      </c>
      <c r="K383" s="78">
        <v>110546</v>
      </c>
      <c r="L383" s="78">
        <v>2970891</v>
      </c>
      <c r="M383" s="78"/>
      <c r="N383" s="79">
        <v>16276</v>
      </c>
      <c r="O383" s="79">
        <v>0</v>
      </c>
      <c r="P383" s="79">
        <v>0</v>
      </c>
      <c r="Q383" s="78">
        <v>110967</v>
      </c>
      <c r="R383" s="78">
        <v>127243</v>
      </c>
      <c r="S383" s="78"/>
      <c r="T383" s="79">
        <v>1948847</v>
      </c>
      <c r="U383" s="80">
        <v>31821</v>
      </c>
      <c r="V383" s="80">
        <v>1980668</v>
      </c>
      <c r="X383" s="78">
        <v>11754783</v>
      </c>
      <c r="Y383" s="78">
        <v>2693448</v>
      </c>
    </row>
    <row r="384" spans="1:25" s="81" customFormat="1" ht="15">
      <c r="A384" s="60">
        <v>94002</v>
      </c>
      <c r="B384" s="228">
        <v>94002</v>
      </c>
      <c r="C384" s="61" t="s">
        <v>383</v>
      </c>
      <c r="D384" s="77">
        <v>2.4499999999999998E-6</v>
      </c>
      <c r="E384" s="77">
        <v>3.5999999999999998E-6</v>
      </c>
      <c r="F384" s="78">
        <v>16227</v>
      </c>
      <c r="G384" s="78"/>
      <c r="H384" s="79">
        <v>1808</v>
      </c>
      <c r="I384" s="79">
        <v>4343</v>
      </c>
      <c r="J384" s="79">
        <v>690</v>
      </c>
      <c r="K384" s="78">
        <v>3565</v>
      </c>
      <c r="L384" s="78">
        <v>10406</v>
      </c>
      <c r="M384" s="78"/>
      <c r="N384" s="79">
        <v>39</v>
      </c>
      <c r="O384" s="79">
        <v>0</v>
      </c>
      <c r="P384" s="79">
        <v>0</v>
      </c>
      <c r="Q384" s="78">
        <v>682</v>
      </c>
      <c r="R384" s="78">
        <v>721</v>
      </c>
      <c r="S384" s="78"/>
      <c r="T384" s="79">
        <v>4661</v>
      </c>
      <c r="U384" s="80">
        <v>2179</v>
      </c>
      <c r="V384" s="80">
        <v>6840</v>
      </c>
      <c r="X384" s="78">
        <v>28112</v>
      </c>
      <c r="Y384" s="78">
        <v>6441</v>
      </c>
    </row>
    <row r="385" spans="1:25" s="81" customFormat="1" ht="15">
      <c r="A385" s="60">
        <v>94004</v>
      </c>
      <c r="B385" s="228">
        <v>94004</v>
      </c>
      <c r="C385" s="61" t="s">
        <v>384</v>
      </c>
      <c r="D385" s="77">
        <v>8.9400000000000008E-6</v>
      </c>
      <c r="E385" s="77">
        <v>9.5999999999999996E-6</v>
      </c>
      <c r="F385" s="78">
        <v>59210</v>
      </c>
      <c r="G385" s="78"/>
      <c r="H385" s="79">
        <v>6598</v>
      </c>
      <c r="I385" s="79">
        <v>15847</v>
      </c>
      <c r="J385" s="79">
        <v>2516</v>
      </c>
      <c r="K385" s="78">
        <v>6205</v>
      </c>
      <c r="L385" s="78">
        <v>31166</v>
      </c>
      <c r="M385" s="78"/>
      <c r="N385" s="79">
        <v>142</v>
      </c>
      <c r="O385" s="79">
        <v>0</v>
      </c>
      <c r="P385" s="79">
        <v>0</v>
      </c>
      <c r="Q385" s="78">
        <v>682</v>
      </c>
      <c r="R385" s="78">
        <v>824</v>
      </c>
      <c r="S385" s="78"/>
      <c r="T385" s="79">
        <v>17007</v>
      </c>
      <c r="U385" s="80">
        <v>4220</v>
      </c>
      <c r="V385" s="80">
        <v>21227</v>
      </c>
      <c r="X385" s="78">
        <v>102580</v>
      </c>
      <c r="Y385" s="78">
        <v>23505</v>
      </c>
    </row>
    <row r="386" spans="1:25" s="81" customFormat="1" ht="15">
      <c r="A386" s="60">
        <v>94005</v>
      </c>
      <c r="B386" s="228">
        <v>94005</v>
      </c>
      <c r="C386" s="61" t="s">
        <v>385</v>
      </c>
      <c r="D386" s="77">
        <v>1.2819999999999999E-5</v>
      </c>
      <c r="E386" s="77">
        <v>6.6000000000000003E-6</v>
      </c>
      <c r="F386" s="78">
        <v>84908</v>
      </c>
      <c r="G386" s="78"/>
      <c r="H386" s="79">
        <v>9461</v>
      </c>
      <c r="I386" s="79">
        <v>22725</v>
      </c>
      <c r="J386" s="79">
        <v>3608</v>
      </c>
      <c r="K386" s="78">
        <v>14782</v>
      </c>
      <c r="L386" s="78">
        <v>50576</v>
      </c>
      <c r="M386" s="78"/>
      <c r="N386" s="79">
        <v>204</v>
      </c>
      <c r="O386" s="79">
        <v>0</v>
      </c>
      <c r="P386" s="79">
        <v>0</v>
      </c>
      <c r="Q386" s="78">
        <v>0</v>
      </c>
      <c r="R386" s="78">
        <v>204</v>
      </c>
      <c r="S386" s="78"/>
      <c r="T386" s="79">
        <v>24388</v>
      </c>
      <c r="U386" s="80">
        <v>7008</v>
      </c>
      <c r="V386" s="80">
        <v>31396</v>
      </c>
      <c r="X386" s="78">
        <v>147100</v>
      </c>
      <c r="Y386" s="78">
        <v>33706</v>
      </c>
    </row>
    <row r="387" spans="1:25" s="81" customFormat="1" ht="15">
      <c r="A387" s="60">
        <v>94011</v>
      </c>
      <c r="B387" s="228">
        <v>94011</v>
      </c>
      <c r="C387" s="61" t="s">
        <v>386</v>
      </c>
      <c r="D387" s="77">
        <v>2.319E-5</v>
      </c>
      <c r="E387" s="77">
        <v>3.18E-5</v>
      </c>
      <c r="F387" s="78">
        <v>153589</v>
      </c>
      <c r="G387" s="78"/>
      <c r="H387" s="79">
        <v>17114</v>
      </c>
      <c r="I387" s="79">
        <v>41107</v>
      </c>
      <c r="J387" s="79">
        <v>6527</v>
      </c>
      <c r="K387" s="78">
        <v>3296</v>
      </c>
      <c r="L387" s="78">
        <v>68044</v>
      </c>
      <c r="M387" s="78"/>
      <c r="N387" s="79">
        <v>368</v>
      </c>
      <c r="O387" s="79">
        <v>0</v>
      </c>
      <c r="P387" s="79">
        <v>0</v>
      </c>
      <c r="Q387" s="78">
        <v>24476</v>
      </c>
      <c r="R387" s="78">
        <v>24844</v>
      </c>
      <c r="S387" s="78"/>
      <c r="T387" s="79">
        <v>44115</v>
      </c>
      <c r="U387" s="80">
        <v>-8020</v>
      </c>
      <c r="V387" s="80">
        <v>36095</v>
      </c>
      <c r="X387" s="78">
        <v>266088</v>
      </c>
      <c r="Y387" s="78">
        <v>60970</v>
      </c>
    </row>
    <row r="388" spans="1:25" s="81" customFormat="1" ht="15">
      <c r="A388" s="60">
        <v>94021</v>
      </c>
      <c r="B388" s="228">
        <v>94021</v>
      </c>
      <c r="C388" s="61" t="s">
        <v>387</v>
      </c>
      <c r="D388" s="77">
        <v>8.5560000000000001E-5</v>
      </c>
      <c r="E388" s="77">
        <v>7.7600000000000002E-5</v>
      </c>
      <c r="F388" s="78">
        <v>566671</v>
      </c>
      <c r="G388" s="78"/>
      <c r="H388" s="79">
        <v>63144</v>
      </c>
      <c r="I388" s="79">
        <v>151666</v>
      </c>
      <c r="J388" s="79">
        <v>24080</v>
      </c>
      <c r="K388" s="78">
        <v>13753</v>
      </c>
      <c r="L388" s="78">
        <v>252643</v>
      </c>
      <c r="M388" s="78"/>
      <c r="N388" s="79">
        <v>1359</v>
      </c>
      <c r="O388" s="79">
        <v>0</v>
      </c>
      <c r="P388" s="79">
        <v>0</v>
      </c>
      <c r="Q388" s="78">
        <v>18282</v>
      </c>
      <c r="R388" s="78">
        <v>19641</v>
      </c>
      <c r="S388" s="78"/>
      <c r="T388" s="79">
        <v>162764</v>
      </c>
      <c r="U388" s="80">
        <v>658</v>
      </c>
      <c r="V388" s="80">
        <v>163422</v>
      </c>
      <c r="X388" s="78">
        <v>981736</v>
      </c>
      <c r="Y388" s="78">
        <v>224951</v>
      </c>
    </row>
    <row r="389" spans="1:25" s="81" customFormat="1" ht="15">
      <c r="A389" s="60">
        <v>94031</v>
      </c>
      <c r="B389" s="228">
        <v>94031</v>
      </c>
      <c r="C389" s="61" t="s">
        <v>388</v>
      </c>
      <c r="D389" s="77">
        <v>3.8500000000000004E-6</v>
      </c>
      <c r="E389" s="77">
        <v>4.6999999999999999E-6</v>
      </c>
      <c r="F389" s="78">
        <v>25499</v>
      </c>
      <c r="G389" s="78"/>
      <c r="H389" s="79">
        <v>2841</v>
      </c>
      <c r="I389" s="79">
        <v>6825</v>
      </c>
      <c r="J389" s="79">
        <v>1084</v>
      </c>
      <c r="K389" s="78">
        <v>6350</v>
      </c>
      <c r="L389" s="78">
        <v>17100</v>
      </c>
      <c r="M389" s="78"/>
      <c r="N389" s="79">
        <v>61</v>
      </c>
      <c r="O389" s="79">
        <v>0</v>
      </c>
      <c r="P389" s="79">
        <v>0</v>
      </c>
      <c r="Q389" s="78">
        <v>227</v>
      </c>
      <c r="R389" s="78">
        <v>288</v>
      </c>
      <c r="S389" s="78"/>
      <c r="T389" s="79">
        <v>7324</v>
      </c>
      <c r="U389" s="80">
        <v>5217</v>
      </c>
      <c r="V389" s="80">
        <v>12541</v>
      </c>
      <c r="X389" s="78">
        <v>44176</v>
      </c>
      <c r="Y389" s="78">
        <v>10122</v>
      </c>
    </row>
    <row r="390" spans="1:25" s="81" customFormat="1" ht="15">
      <c r="A390" s="60">
        <v>94101</v>
      </c>
      <c r="B390" s="228">
        <v>94101</v>
      </c>
      <c r="C390" s="61" t="s">
        <v>389</v>
      </c>
      <c r="D390" s="77">
        <v>2.0184879999999999E-2</v>
      </c>
      <c r="E390" s="77">
        <v>1.8343000000000002E-2</v>
      </c>
      <c r="F390" s="78">
        <v>133686216</v>
      </c>
      <c r="G390" s="78"/>
      <c r="H390" s="79">
        <v>14896603</v>
      </c>
      <c r="I390" s="79">
        <v>35780283</v>
      </c>
      <c r="J390" s="79">
        <v>5680893</v>
      </c>
      <c r="K390" s="78">
        <v>4621892</v>
      </c>
      <c r="L390" s="78">
        <v>60979671</v>
      </c>
      <c r="M390" s="78"/>
      <c r="N390" s="79">
        <v>320697</v>
      </c>
      <c r="O390" s="79">
        <v>0</v>
      </c>
      <c r="P390" s="79">
        <v>0</v>
      </c>
      <c r="Q390" s="78">
        <v>0</v>
      </c>
      <c r="R390" s="78">
        <v>320697</v>
      </c>
      <c r="S390" s="78"/>
      <c r="T390" s="79">
        <v>38398404</v>
      </c>
      <c r="U390" s="80">
        <v>1862466</v>
      </c>
      <c r="V390" s="80">
        <v>40260870</v>
      </c>
      <c r="X390" s="78">
        <v>231606117</v>
      </c>
      <c r="Y390" s="78">
        <v>53069380</v>
      </c>
    </row>
    <row r="391" spans="1:25" s="81" customFormat="1" ht="15">
      <c r="A391" s="60">
        <v>94102</v>
      </c>
      <c r="B391" s="228">
        <v>94102</v>
      </c>
      <c r="C391" s="61" t="s">
        <v>390</v>
      </c>
      <c r="D391" s="77">
        <v>3.4385999999999998E-4</v>
      </c>
      <c r="E391" s="77">
        <v>3.9130000000000002E-4</v>
      </c>
      <c r="F391" s="78">
        <v>2277415</v>
      </c>
      <c r="G391" s="78"/>
      <c r="H391" s="79">
        <v>253771</v>
      </c>
      <c r="I391" s="79">
        <v>609536</v>
      </c>
      <c r="J391" s="79">
        <v>96777</v>
      </c>
      <c r="K391" s="78">
        <v>55354</v>
      </c>
      <c r="L391" s="78">
        <v>1015438</v>
      </c>
      <c r="M391" s="78"/>
      <c r="N391" s="79">
        <v>5463</v>
      </c>
      <c r="O391" s="79">
        <v>0</v>
      </c>
      <c r="P391" s="79">
        <v>0</v>
      </c>
      <c r="Q391" s="78">
        <v>233989</v>
      </c>
      <c r="R391" s="78">
        <v>239452</v>
      </c>
      <c r="S391" s="78"/>
      <c r="T391" s="79">
        <v>654137</v>
      </c>
      <c r="U391" s="80">
        <v>-75493</v>
      </c>
      <c r="V391" s="80">
        <v>578644</v>
      </c>
      <c r="X391" s="78">
        <v>3945531</v>
      </c>
      <c r="Y391" s="78">
        <v>904065</v>
      </c>
    </row>
    <row r="392" spans="1:25" s="81" customFormat="1" ht="15">
      <c r="A392" s="60">
        <v>94108</v>
      </c>
      <c r="B392" s="228">
        <v>94108</v>
      </c>
      <c r="C392" s="61" t="s">
        <v>391</v>
      </c>
      <c r="D392" s="77">
        <v>3.9284999999999998E-4</v>
      </c>
      <c r="E392" s="77">
        <v>4.1730000000000001E-4</v>
      </c>
      <c r="F392" s="78">
        <v>2601880</v>
      </c>
      <c r="G392" s="78"/>
      <c r="H392" s="79">
        <v>289926</v>
      </c>
      <c r="I392" s="79">
        <v>696377</v>
      </c>
      <c r="J392" s="79">
        <v>110565</v>
      </c>
      <c r="K392" s="78">
        <v>23983</v>
      </c>
      <c r="L392" s="78">
        <v>1120851</v>
      </c>
      <c r="M392" s="78"/>
      <c r="N392" s="79">
        <v>6242</v>
      </c>
      <c r="O392" s="79">
        <v>0</v>
      </c>
      <c r="P392" s="79">
        <v>0</v>
      </c>
      <c r="Q392" s="78">
        <v>200827</v>
      </c>
      <c r="R392" s="78">
        <v>207069</v>
      </c>
      <c r="S392" s="78"/>
      <c r="T392" s="79">
        <v>747332</v>
      </c>
      <c r="U392" s="80">
        <v>-94811</v>
      </c>
      <c r="V392" s="80">
        <v>652521</v>
      </c>
      <c r="X392" s="78">
        <v>4507654</v>
      </c>
      <c r="Y392" s="78">
        <v>1032867</v>
      </c>
    </row>
    <row r="393" spans="1:25" s="81" customFormat="1" ht="15">
      <c r="A393" s="60">
        <v>94109</v>
      </c>
      <c r="B393" s="228">
        <v>94109</v>
      </c>
      <c r="C393" s="61" t="s">
        <v>392</v>
      </c>
      <c r="D393" s="77">
        <v>1.2218999999999999E-4</v>
      </c>
      <c r="E393" s="77">
        <v>1.132E-4</v>
      </c>
      <c r="F393" s="78">
        <v>809275</v>
      </c>
      <c r="G393" s="78"/>
      <c r="H393" s="79">
        <v>90177</v>
      </c>
      <c r="I393" s="79">
        <v>216597</v>
      </c>
      <c r="J393" s="79">
        <v>34390</v>
      </c>
      <c r="K393" s="78">
        <v>22346</v>
      </c>
      <c r="L393" s="78">
        <v>363510</v>
      </c>
      <c r="M393" s="78"/>
      <c r="N393" s="79">
        <v>1941</v>
      </c>
      <c r="O393" s="79">
        <v>0</v>
      </c>
      <c r="P393" s="79">
        <v>0</v>
      </c>
      <c r="Q393" s="78">
        <v>14303</v>
      </c>
      <c r="R393" s="78">
        <v>16244</v>
      </c>
      <c r="S393" s="78"/>
      <c r="T393" s="79">
        <v>232446</v>
      </c>
      <c r="U393" s="80">
        <v>-5699</v>
      </c>
      <c r="V393" s="80">
        <v>226747</v>
      </c>
      <c r="X393" s="78">
        <v>1402037</v>
      </c>
      <c r="Y393" s="78">
        <v>321258</v>
      </c>
    </row>
    <row r="394" spans="1:25" s="81" customFormat="1" ht="15">
      <c r="A394" s="60">
        <v>94111</v>
      </c>
      <c r="B394" s="228">
        <v>94111</v>
      </c>
      <c r="C394" s="61" t="s">
        <v>393</v>
      </c>
      <c r="D394" s="77">
        <v>2.2910369999999999E-2</v>
      </c>
      <c r="E394" s="77">
        <v>2.3378300000000001E-2</v>
      </c>
      <c r="F394" s="78">
        <v>151737374</v>
      </c>
      <c r="G394" s="78"/>
      <c r="H394" s="79">
        <v>16908036</v>
      </c>
      <c r="I394" s="79">
        <v>40611563</v>
      </c>
      <c r="J394" s="79">
        <v>6447963</v>
      </c>
      <c r="K394" s="78">
        <v>138107</v>
      </c>
      <c r="L394" s="78">
        <v>64105669</v>
      </c>
      <c r="M394" s="78"/>
      <c r="N394" s="79">
        <v>364000</v>
      </c>
      <c r="O394" s="79">
        <v>0</v>
      </c>
      <c r="P394" s="79">
        <v>0</v>
      </c>
      <c r="Q394" s="78">
        <v>1223658</v>
      </c>
      <c r="R394" s="78">
        <v>1587658</v>
      </c>
      <c r="S394" s="78"/>
      <c r="T394" s="79">
        <v>43583199</v>
      </c>
      <c r="U394" s="80">
        <v>-967389</v>
      </c>
      <c r="V394" s="80">
        <v>42615810</v>
      </c>
      <c r="X394" s="78">
        <v>262879038</v>
      </c>
      <c r="Y394" s="78">
        <v>60235143</v>
      </c>
    </row>
    <row r="395" spans="1:25" s="81" customFormat="1" ht="15">
      <c r="A395" s="60">
        <v>94112</v>
      </c>
      <c r="B395" s="228">
        <v>94112</v>
      </c>
      <c r="C395" s="61" t="s">
        <v>394</v>
      </c>
      <c r="D395" s="77">
        <v>1.6161999999999999E-4</v>
      </c>
      <c r="E395" s="77">
        <v>1.2439999999999999E-4</v>
      </c>
      <c r="F395" s="78">
        <v>1070423</v>
      </c>
      <c r="G395" s="78"/>
      <c r="H395" s="79">
        <v>119277</v>
      </c>
      <c r="I395" s="79">
        <v>286492</v>
      </c>
      <c r="J395" s="79">
        <v>45487</v>
      </c>
      <c r="K395" s="78">
        <v>93501</v>
      </c>
      <c r="L395" s="78">
        <v>544757</v>
      </c>
      <c r="M395" s="78"/>
      <c r="N395" s="79">
        <v>2568</v>
      </c>
      <c r="O395" s="79">
        <v>0</v>
      </c>
      <c r="P395" s="79">
        <v>0</v>
      </c>
      <c r="Q395" s="78">
        <v>26392</v>
      </c>
      <c r="R395" s="78">
        <v>28960</v>
      </c>
      <c r="S395" s="78"/>
      <c r="T395" s="79">
        <v>307455</v>
      </c>
      <c r="U395" s="80">
        <v>8003</v>
      </c>
      <c r="V395" s="80">
        <v>315458</v>
      </c>
      <c r="X395" s="78">
        <v>1854466</v>
      </c>
      <c r="Y395" s="78">
        <v>424926</v>
      </c>
    </row>
    <row r="396" spans="1:25" s="81" customFormat="1" ht="15">
      <c r="A396" s="60">
        <v>94117</v>
      </c>
      <c r="B396" s="228">
        <v>94117</v>
      </c>
      <c r="C396" s="61" t="s">
        <v>395</v>
      </c>
      <c r="D396" s="77">
        <v>4.5126999999999998E-4</v>
      </c>
      <c r="E396" s="77">
        <v>4.1829999999999998E-4</v>
      </c>
      <c r="F396" s="78">
        <v>2988800</v>
      </c>
      <c r="G396" s="78"/>
      <c r="H396" s="79">
        <v>333041</v>
      </c>
      <c r="I396" s="79">
        <v>799934</v>
      </c>
      <c r="J396" s="79">
        <v>127007</v>
      </c>
      <c r="K396" s="78">
        <v>194771</v>
      </c>
      <c r="L396" s="78">
        <v>1454753</v>
      </c>
      <c r="M396" s="78"/>
      <c r="N396" s="79">
        <v>7170</v>
      </c>
      <c r="O396" s="79">
        <v>0</v>
      </c>
      <c r="P396" s="79">
        <v>0</v>
      </c>
      <c r="Q396" s="78">
        <v>0</v>
      </c>
      <c r="R396" s="78">
        <v>7170</v>
      </c>
      <c r="S396" s="78"/>
      <c r="T396" s="79">
        <v>858467</v>
      </c>
      <c r="U396" s="80">
        <v>108436</v>
      </c>
      <c r="V396" s="80">
        <v>966903</v>
      </c>
      <c r="X396" s="78">
        <v>5177979</v>
      </c>
      <c r="Y396" s="78">
        <v>1186463</v>
      </c>
    </row>
    <row r="397" spans="1:25" s="81" customFormat="1" ht="15">
      <c r="A397" s="60">
        <v>94118</v>
      </c>
      <c r="B397" s="228">
        <v>94118</v>
      </c>
      <c r="C397" s="61" t="s">
        <v>396</v>
      </c>
      <c r="D397" s="77">
        <v>1.4695999999999999E-4</v>
      </c>
      <c r="E397" s="77">
        <v>1.55E-4</v>
      </c>
      <c r="F397" s="78">
        <v>973329</v>
      </c>
      <c r="G397" s="78"/>
      <c r="H397" s="79">
        <v>108458</v>
      </c>
      <c r="I397" s="79">
        <v>260505</v>
      </c>
      <c r="J397" s="79">
        <v>41361</v>
      </c>
      <c r="K397" s="78">
        <v>4660</v>
      </c>
      <c r="L397" s="78">
        <v>414984</v>
      </c>
      <c r="M397" s="78"/>
      <c r="N397" s="79">
        <v>2335</v>
      </c>
      <c r="O397" s="79">
        <v>0</v>
      </c>
      <c r="P397" s="79">
        <v>0</v>
      </c>
      <c r="Q397" s="78">
        <v>24468</v>
      </c>
      <c r="R397" s="78">
        <v>26803</v>
      </c>
      <c r="S397" s="78"/>
      <c r="T397" s="79">
        <v>279567</v>
      </c>
      <c r="U397" s="80">
        <v>-17952</v>
      </c>
      <c r="V397" s="80">
        <v>261615</v>
      </c>
      <c r="X397" s="78">
        <v>1686254</v>
      </c>
      <c r="Y397" s="78">
        <v>386382</v>
      </c>
    </row>
    <row r="398" spans="1:25" s="81" customFormat="1" ht="15">
      <c r="A398" s="60">
        <v>94121</v>
      </c>
      <c r="B398" s="228">
        <v>94121</v>
      </c>
      <c r="C398" s="61" t="s">
        <v>397</v>
      </c>
      <c r="D398" s="77">
        <v>1.011942E-2</v>
      </c>
      <c r="E398" s="77">
        <v>1.02808E-2</v>
      </c>
      <c r="F398" s="78">
        <v>67021799</v>
      </c>
      <c r="G398" s="78"/>
      <c r="H398" s="79">
        <v>7468213</v>
      </c>
      <c r="I398" s="79">
        <v>17937967</v>
      </c>
      <c r="J398" s="79">
        <v>2848040</v>
      </c>
      <c r="K398" s="78">
        <v>286462</v>
      </c>
      <c r="L398" s="78">
        <v>28540682</v>
      </c>
      <c r="M398" s="78"/>
      <c r="N398" s="79">
        <v>160777</v>
      </c>
      <c r="O398" s="79">
        <v>0</v>
      </c>
      <c r="P398" s="79">
        <v>0</v>
      </c>
      <c r="Q398" s="78">
        <v>617584</v>
      </c>
      <c r="R398" s="78">
        <v>778361</v>
      </c>
      <c r="S398" s="78"/>
      <c r="T398" s="79">
        <v>19250527</v>
      </c>
      <c r="U398" s="80">
        <v>-131637</v>
      </c>
      <c r="V398" s="80">
        <v>19118890</v>
      </c>
      <c r="X398" s="78">
        <v>116112634</v>
      </c>
      <c r="Y398" s="78">
        <v>26605625</v>
      </c>
    </row>
    <row r="399" spans="1:25" s="81" customFormat="1" ht="15">
      <c r="A399" s="60">
        <v>94127</v>
      </c>
      <c r="B399" s="228">
        <v>94127</v>
      </c>
      <c r="C399" s="61" t="s">
        <v>398</v>
      </c>
      <c r="D399" s="77">
        <v>1.9765000000000001E-4</v>
      </c>
      <c r="E399" s="77">
        <v>1.9379999999999999E-4</v>
      </c>
      <c r="F399" s="78">
        <v>1309053</v>
      </c>
      <c r="G399" s="78"/>
      <c r="H399" s="79">
        <v>145867</v>
      </c>
      <c r="I399" s="79">
        <v>350360</v>
      </c>
      <c r="J399" s="79">
        <v>55627</v>
      </c>
      <c r="K399" s="78">
        <v>35073</v>
      </c>
      <c r="L399" s="78">
        <v>586927</v>
      </c>
      <c r="M399" s="78"/>
      <c r="N399" s="79">
        <v>3140</v>
      </c>
      <c r="O399" s="79">
        <v>0</v>
      </c>
      <c r="P399" s="79">
        <v>0</v>
      </c>
      <c r="Q399" s="78">
        <v>57</v>
      </c>
      <c r="R399" s="78">
        <v>3197</v>
      </c>
      <c r="S399" s="78"/>
      <c r="T399" s="79">
        <v>375997</v>
      </c>
      <c r="U399" s="80">
        <v>32951</v>
      </c>
      <c r="V399" s="80">
        <v>408948</v>
      </c>
      <c r="X399" s="78">
        <v>2267883</v>
      </c>
      <c r="Y399" s="78">
        <v>519654</v>
      </c>
    </row>
    <row r="400" spans="1:25" s="81" customFormat="1" ht="15">
      <c r="A400" s="60">
        <v>94131</v>
      </c>
      <c r="B400" s="228">
        <v>94131</v>
      </c>
      <c r="C400" s="61" t="s">
        <v>399</v>
      </c>
      <c r="D400" s="77">
        <v>2.3969E-4</v>
      </c>
      <c r="E400" s="77">
        <v>2.41E-4</v>
      </c>
      <c r="F400" s="78">
        <v>1587488</v>
      </c>
      <c r="G400" s="78"/>
      <c r="H400" s="79">
        <v>176893</v>
      </c>
      <c r="I400" s="79">
        <v>424881</v>
      </c>
      <c r="J400" s="79">
        <v>67459</v>
      </c>
      <c r="K400" s="78">
        <v>40237</v>
      </c>
      <c r="L400" s="78">
        <v>709470</v>
      </c>
      <c r="M400" s="78"/>
      <c r="N400" s="79">
        <v>3808</v>
      </c>
      <c r="O400" s="79">
        <v>0</v>
      </c>
      <c r="P400" s="79">
        <v>0</v>
      </c>
      <c r="Q400" s="78">
        <v>8751</v>
      </c>
      <c r="R400" s="78">
        <v>12559</v>
      </c>
      <c r="S400" s="78"/>
      <c r="T400" s="79">
        <v>455971</v>
      </c>
      <c r="U400" s="80">
        <v>17375</v>
      </c>
      <c r="V400" s="80">
        <v>473346</v>
      </c>
      <c r="X400" s="78">
        <v>2750260</v>
      </c>
      <c r="Y400" s="78">
        <v>630185</v>
      </c>
    </row>
    <row r="401" spans="1:25" s="81" customFormat="1" ht="15">
      <c r="A401" s="60">
        <v>94151</v>
      </c>
      <c r="B401" s="228">
        <v>94151</v>
      </c>
      <c r="C401" s="61" t="s">
        <v>400</v>
      </c>
      <c r="D401" s="77">
        <v>4.73E-4</v>
      </c>
      <c r="E401" s="77">
        <v>5.1610000000000002E-4</v>
      </c>
      <c r="F401" s="78">
        <v>3132720</v>
      </c>
      <c r="G401" s="78"/>
      <c r="H401" s="79">
        <v>349078</v>
      </c>
      <c r="I401" s="79">
        <v>838453</v>
      </c>
      <c r="J401" s="79">
        <v>133123</v>
      </c>
      <c r="K401" s="78">
        <v>74909</v>
      </c>
      <c r="L401" s="78">
        <v>1395563</v>
      </c>
      <c r="M401" s="78"/>
      <c r="N401" s="79">
        <v>7515</v>
      </c>
      <c r="O401" s="79">
        <v>0</v>
      </c>
      <c r="P401" s="79">
        <v>0</v>
      </c>
      <c r="Q401" s="78">
        <v>135785</v>
      </c>
      <c r="R401" s="78">
        <v>143300</v>
      </c>
      <c r="S401" s="78"/>
      <c r="T401" s="79">
        <v>899804</v>
      </c>
      <c r="U401" s="80">
        <v>-29357</v>
      </c>
      <c r="V401" s="80">
        <v>870447</v>
      </c>
      <c r="X401" s="78">
        <v>5427315</v>
      </c>
      <c r="Y401" s="78">
        <v>1243595</v>
      </c>
    </row>
    <row r="402" spans="1:25" s="81" customFormat="1" ht="15">
      <c r="A402" s="60">
        <v>94157</v>
      </c>
      <c r="B402" s="228">
        <v>94157</v>
      </c>
      <c r="C402" s="61" t="s">
        <v>401</v>
      </c>
      <c r="D402" s="77">
        <v>1.8320000000000001E-5</v>
      </c>
      <c r="E402" s="77">
        <v>1.77E-5</v>
      </c>
      <c r="F402" s="78">
        <v>121335</v>
      </c>
      <c r="G402" s="78"/>
      <c r="H402" s="79">
        <v>13520</v>
      </c>
      <c r="I402" s="79">
        <v>32475</v>
      </c>
      <c r="J402" s="79">
        <v>5156</v>
      </c>
      <c r="K402" s="78">
        <v>4078</v>
      </c>
      <c r="L402" s="78">
        <v>55229</v>
      </c>
      <c r="M402" s="78"/>
      <c r="N402" s="79">
        <v>291</v>
      </c>
      <c r="O402" s="79">
        <v>0</v>
      </c>
      <c r="P402" s="79">
        <v>0</v>
      </c>
      <c r="Q402" s="78">
        <v>5956</v>
      </c>
      <c r="R402" s="78">
        <v>6247</v>
      </c>
      <c r="S402" s="78"/>
      <c r="T402" s="79">
        <v>34851</v>
      </c>
      <c r="U402" s="80">
        <v>2608</v>
      </c>
      <c r="V402" s="80">
        <v>37459</v>
      </c>
      <c r="X402" s="78">
        <v>210208</v>
      </c>
      <c r="Y402" s="78">
        <v>48166</v>
      </c>
    </row>
    <row r="403" spans="1:25" s="81" customFormat="1" ht="15">
      <c r="A403" s="60">
        <v>94161</v>
      </c>
      <c r="B403" s="228">
        <v>94161</v>
      </c>
      <c r="C403" s="61" t="s">
        <v>402</v>
      </c>
      <c r="D403" s="77">
        <v>5.2519999999999999E-5</v>
      </c>
      <c r="E403" s="77">
        <v>5.3499999999999999E-5</v>
      </c>
      <c r="F403" s="78">
        <v>347845</v>
      </c>
      <c r="G403" s="78"/>
      <c r="H403" s="79">
        <v>38760</v>
      </c>
      <c r="I403" s="79">
        <v>93098</v>
      </c>
      <c r="J403" s="79">
        <v>14781</v>
      </c>
      <c r="K403" s="78">
        <v>9213</v>
      </c>
      <c r="L403" s="78">
        <v>155852</v>
      </c>
      <c r="M403" s="78"/>
      <c r="N403" s="79">
        <v>834</v>
      </c>
      <c r="O403" s="79">
        <v>0</v>
      </c>
      <c r="P403" s="79">
        <v>0</v>
      </c>
      <c r="Q403" s="78">
        <v>455</v>
      </c>
      <c r="R403" s="78">
        <v>1289</v>
      </c>
      <c r="S403" s="78"/>
      <c r="T403" s="79">
        <v>99911</v>
      </c>
      <c r="U403" s="80">
        <v>10005</v>
      </c>
      <c r="V403" s="80">
        <v>109916</v>
      </c>
      <c r="X403" s="78">
        <v>602627</v>
      </c>
      <c r="Y403" s="78">
        <v>138084</v>
      </c>
    </row>
    <row r="404" spans="1:25" s="81" customFormat="1" ht="15">
      <c r="A404" s="60">
        <v>94168</v>
      </c>
      <c r="B404" s="228">
        <v>94168</v>
      </c>
      <c r="C404" s="61" t="s">
        <v>403</v>
      </c>
      <c r="D404" s="77">
        <v>8.4919999999999993E-5</v>
      </c>
      <c r="E404" s="77">
        <v>8.9400000000000005E-5</v>
      </c>
      <c r="F404" s="78">
        <v>562433</v>
      </c>
      <c r="G404" s="78"/>
      <c r="H404" s="79">
        <v>62672</v>
      </c>
      <c r="I404" s="79">
        <v>150532</v>
      </c>
      <c r="J404" s="79">
        <v>23900</v>
      </c>
      <c r="K404" s="78">
        <v>17165</v>
      </c>
      <c r="L404" s="78">
        <v>254269</v>
      </c>
      <c r="M404" s="78"/>
      <c r="N404" s="79">
        <v>1349</v>
      </c>
      <c r="O404" s="79">
        <v>0</v>
      </c>
      <c r="P404" s="79">
        <v>0</v>
      </c>
      <c r="Q404" s="78">
        <v>34393</v>
      </c>
      <c r="R404" s="78">
        <v>35742</v>
      </c>
      <c r="S404" s="78"/>
      <c r="T404" s="79">
        <v>161546</v>
      </c>
      <c r="U404" s="80">
        <v>1952</v>
      </c>
      <c r="V404" s="80">
        <v>163498</v>
      </c>
      <c r="X404" s="78">
        <v>974392</v>
      </c>
      <c r="Y404" s="78">
        <v>223269</v>
      </c>
    </row>
    <row r="405" spans="1:25" s="81" customFormat="1" ht="15">
      <c r="A405" s="60">
        <v>94171</v>
      </c>
      <c r="B405" s="228">
        <v>94171</v>
      </c>
      <c r="C405" s="61" t="s">
        <v>404</v>
      </c>
      <c r="D405" s="77">
        <v>7.059E-5</v>
      </c>
      <c r="E405" s="77">
        <v>6.4900000000000005E-5</v>
      </c>
      <c r="F405" s="78">
        <v>467524</v>
      </c>
      <c r="G405" s="78"/>
      <c r="H405" s="79">
        <v>52096</v>
      </c>
      <c r="I405" s="79">
        <v>125130</v>
      </c>
      <c r="J405" s="79">
        <v>19867</v>
      </c>
      <c r="K405" s="78">
        <v>5695</v>
      </c>
      <c r="L405" s="78">
        <v>202788</v>
      </c>
      <c r="M405" s="78"/>
      <c r="N405" s="79">
        <v>1122</v>
      </c>
      <c r="O405" s="79">
        <v>0</v>
      </c>
      <c r="P405" s="79">
        <v>0</v>
      </c>
      <c r="Q405" s="78">
        <v>13788</v>
      </c>
      <c r="R405" s="78">
        <v>14910</v>
      </c>
      <c r="S405" s="78"/>
      <c r="T405" s="79">
        <v>134286</v>
      </c>
      <c r="U405" s="80">
        <v>-6030</v>
      </c>
      <c r="V405" s="80">
        <v>128256</v>
      </c>
      <c r="X405" s="78">
        <v>809966</v>
      </c>
      <c r="Y405" s="78">
        <v>185593</v>
      </c>
    </row>
    <row r="406" spans="1:25" s="81" customFormat="1" ht="15">
      <c r="A406" s="60">
        <v>94172</v>
      </c>
      <c r="B406" s="228">
        <v>94172</v>
      </c>
      <c r="C406" s="61" t="s">
        <v>405</v>
      </c>
      <c r="D406" s="77">
        <v>3.1513E-4</v>
      </c>
      <c r="E406" s="77">
        <v>3.1629999999999999E-4</v>
      </c>
      <c r="F406" s="78">
        <v>2087133</v>
      </c>
      <c r="G406" s="78"/>
      <c r="H406" s="79">
        <v>232568</v>
      </c>
      <c r="I406" s="79">
        <v>558608</v>
      </c>
      <c r="J406" s="79">
        <v>88691</v>
      </c>
      <c r="K406" s="78">
        <v>26506</v>
      </c>
      <c r="L406" s="78">
        <v>906373</v>
      </c>
      <c r="M406" s="78"/>
      <c r="N406" s="79">
        <v>5007</v>
      </c>
      <c r="O406" s="79">
        <v>0</v>
      </c>
      <c r="P406" s="79">
        <v>0</v>
      </c>
      <c r="Q406" s="78">
        <v>64239</v>
      </c>
      <c r="R406" s="78">
        <v>69246</v>
      </c>
      <c r="S406" s="78"/>
      <c r="T406" s="79">
        <v>599483</v>
      </c>
      <c r="U406" s="80">
        <v>-29988</v>
      </c>
      <c r="V406" s="80">
        <v>569495</v>
      </c>
      <c r="X406" s="78">
        <v>3615877</v>
      </c>
      <c r="Y406" s="78">
        <v>828529</v>
      </c>
    </row>
    <row r="407" spans="1:25" s="81" customFormat="1" ht="15">
      <c r="A407" s="60">
        <v>94201</v>
      </c>
      <c r="B407" s="228">
        <v>94201</v>
      </c>
      <c r="C407" s="61" t="s">
        <v>406</v>
      </c>
      <c r="D407" s="77">
        <v>2.79854E-3</v>
      </c>
      <c r="E407" s="77">
        <v>2.8850999999999998E-3</v>
      </c>
      <c r="F407" s="78">
        <v>18534974</v>
      </c>
      <c r="G407" s="78"/>
      <c r="H407" s="79">
        <v>2065345</v>
      </c>
      <c r="I407" s="79">
        <v>4960770</v>
      </c>
      <c r="J407" s="79">
        <v>787629</v>
      </c>
      <c r="K407" s="78">
        <v>75231</v>
      </c>
      <c r="L407" s="78">
        <v>7888975</v>
      </c>
      <c r="M407" s="78"/>
      <c r="N407" s="79">
        <v>44463</v>
      </c>
      <c r="O407" s="79">
        <v>0</v>
      </c>
      <c r="P407" s="79">
        <v>0</v>
      </c>
      <c r="Q407" s="78">
        <v>233579</v>
      </c>
      <c r="R407" s="78">
        <v>278042</v>
      </c>
      <c r="S407" s="78"/>
      <c r="T407" s="79">
        <v>5323761</v>
      </c>
      <c r="U407" s="80">
        <v>-139320</v>
      </c>
      <c r="V407" s="80">
        <v>5184441</v>
      </c>
      <c r="X407" s="78">
        <v>32111114</v>
      </c>
      <c r="Y407" s="78">
        <v>7357823</v>
      </c>
    </row>
    <row r="408" spans="1:25" s="81" customFormat="1" ht="15">
      <c r="A408" s="60">
        <v>94204</v>
      </c>
      <c r="B408" s="228">
        <v>94204</v>
      </c>
      <c r="C408" s="61" t="s">
        <v>407</v>
      </c>
      <c r="D408" s="77">
        <v>4.1850000000000001E-5</v>
      </c>
      <c r="E408" s="77">
        <v>4.57E-5</v>
      </c>
      <c r="F408" s="78">
        <v>277176</v>
      </c>
      <c r="G408" s="78"/>
      <c r="H408" s="79">
        <v>30886</v>
      </c>
      <c r="I408" s="79">
        <v>74184</v>
      </c>
      <c r="J408" s="79">
        <v>11778</v>
      </c>
      <c r="K408" s="78">
        <v>11456</v>
      </c>
      <c r="L408" s="78">
        <v>128304</v>
      </c>
      <c r="M408" s="78"/>
      <c r="N408" s="79">
        <v>665</v>
      </c>
      <c r="O408" s="79">
        <v>0</v>
      </c>
      <c r="P408" s="79">
        <v>0</v>
      </c>
      <c r="Q408" s="78">
        <v>13616</v>
      </c>
      <c r="R408" s="78">
        <v>14281</v>
      </c>
      <c r="S408" s="78"/>
      <c r="T408" s="79">
        <v>79613</v>
      </c>
      <c r="U408" s="80">
        <v>6912</v>
      </c>
      <c r="V408" s="80">
        <v>86525</v>
      </c>
      <c r="X408" s="78">
        <v>480197</v>
      </c>
      <c r="Y408" s="78">
        <v>110031</v>
      </c>
    </row>
    <row r="409" spans="1:25" s="81" customFormat="1" ht="15">
      <c r="A409" s="60">
        <v>94205</v>
      </c>
      <c r="B409" s="228">
        <v>94205</v>
      </c>
      <c r="C409" s="61" t="s">
        <v>408</v>
      </c>
      <c r="D409" s="77">
        <v>1.1790000000000001E-5</v>
      </c>
      <c r="E409" s="77">
        <v>1.45E-5</v>
      </c>
      <c r="F409" s="78">
        <v>78086</v>
      </c>
      <c r="G409" s="78"/>
      <c r="H409" s="79">
        <v>8701</v>
      </c>
      <c r="I409" s="79">
        <v>20899</v>
      </c>
      <c r="J409" s="79">
        <v>3318</v>
      </c>
      <c r="K409" s="78">
        <v>12184</v>
      </c>
      <c r="L409" s="78">
        <v>45102</v>
      </c>
      <c r="M409" s="78"/>
      <c r="N409" s="79">
        <v>187</v>
      </c>
      <c r="O409" s="79">
        <v>0</v>
      </c>
      <c r="P409" s="79">
        <v>0</v>
      </c>
      <c r="Q409" s="78">
        <v>0</v>
      </c>
      <c r="R409" s="78">
        <v>187</v>
      </c>
      <c r="S409" s="78"/>
      <c r="T409" s="79">
        <v>22429</v>
      </c>
      <c r="U409" s="80">
        <v>6550</v>
      </c>
      <c r="V409" s="80">
        <v>28979</v>
      </c>
      <c r="X409" s="78">
        <v>135281</v>
      </c>
      <c r="Y409" s="78">
        <v>30998</v>
      </c>
    </row>
    <row r="410" spans="1:25" s="81" customFormat="1" ht="15">
      <c r="A410" s="60">
        <v>94209</v>
      </c>
      <c r="B410" s="228">
        <v>94209</v>
      </c>
      <c r="C410" s="61" t="s">
        <v>409</v>
      </c>
      <c r="D410" s="77">
        <v>3.0934000000000002E-4</v>
      </c>
      <c r="E410" s="77">
        <v>2.7310000000000002E-4</v>
      </c>
      <c r="F410" s="78">
        <v>2048786</v>
      </c>
      <c r="G410" s="78"/>
      <c r="H410" s="79">
        <v>228295</v>
      </c>
      <c r="I410" s="79">
        <v>548345</v>
      </c>
      <c r="J410" s="79">
        <v>87062</v>
      </c>
      <c r="K410" s="78">
        <v>114891</v>
      </c>
      <c r="L410" s="78">
        <v>978593</v>
      </c>
      <c r="M410" s="78"/>
      <c r="N410" s="79">
        <v>4915</v>
      </c>
      <c r="O410" s="79">
        <v>0</v>
      </c>
      <c r="P410" s="79">
        <v>0</v>
      </c>
      <c r="Q410" s="78">
        <v>34662</v>
      </c>
      <c r="R410" s="78">
        <v>39577</v>
      </c>
      <c r="S410" s="78"/>
      <c r="T410" s="79">
        <v>588468</v>
      </c>
      <c r="U410" s="80">
        <v>19168</v>
      </c>
      <c r="V410" s="80">
        <v>607636</v>
      </c>
      <c r="X410" s="78">
        <v>3549441</v>
      </c>
      <c r="Y410" s="78">
        <v>813306</v>
      </c>
    </row>
    <row r="411" spans="1:25" s="81" customFormat="1" ht="15">
      <c r="A411" s="60">
        <v>94211</v>
      </c>
      <c r="B411" s="228">
        <v>94211</v>
      </c>
      <c r="C411" s="61" t="s">
        <v>410</v>
      </c>
      <c r="D411" s="77">
        <v>9.2219999999999995E-5</v>
      </c>
      <c r="E411" s="77">
        <v>1.3449999999999999E-4</v>
      </c>
      <c r="F411" s="78">
        <v>610781</v>
      </c>
      <c r="G411" s="78"/>
      <c r="H411" s="79">
        <v>68059</v>
      </c>
      <c r="I411" s="79">
        <v>163472</v>
      </c>
      <c r="J411" s="79">
        <v>25955</v>
      </c>
      <c r="K411" s="78">
        <v>15800</v>
      </c>
      <c r="L411" s="78">
        <v>273286</v>
      </c>
      <c r="M411" s="78"/>
      <c r="N411" s="79">
        <v>1465</v>
      </c>
      <c r="O411" s="79">
        <v>0</v>
      </c>
      <c r="P411" s="79">
        <v>0</v>
      </c>
      <c r="Q411" s="78">
        <v>95350</v>
      </c>
      <c r="R411" s="78">
        <v>96815</v>
      </c>
      <c r="S411" s="78"/>
      <c r="T411" s="79">
        <v>175433</v>
      </c>
      <c r="U411" s="80">
        <v>-34876</v>
      </c>
      <c r="V411" s="80">
        <v>140557</v>
      </c>
      <c r="X411" s="78">
        <v>1058154</v>
      </c>
      <c r="Y411" s="78">
        <v>242462</v>
      </c>
    </row>
    <row r="412" spans="1:25" s="81" customFormat="1" ht="15">
      <c r="A412" s="60">
        <v>94221</v>
      </c>
      <c r="B412" s="228">
        <v>94221</v>
      </c>
      <c r="C412" s="61" t="s">
        <v>411</v>
      </c>
      <c r="D412" s="77">
        <v>8.3058999999999997E-4</v>
      </c>
      <c r="E412" s="77">
        <v>8.5470000000000001E-4</v>
      </c>
      <c r="F412" s="78">
        <v>5501070</v>
      </c>
      <c r="G412" s="78"/>
      <c r="H412" s="79">
        <v>612982</v>
      </c>
      <c r="I412" s="79">
        <v>1472327</v>
      </c>
      <c r="J412" s="79">
        <v>233764</v>
      </c>
      <c r="K412" s="78">
        <v>8750</v>
      </c>
      <c r="L412" s="78">
        <v>2327823</v>
      </c>
      <c r="M412" s="78"/>
      <c r="N412" s="79">
        <v>13196</v>
      </c>
      <c r="O412" s="79">
        <v>0</v>
      </c>
      <c r="P412" s="79">
        <v>0</v>
      </c>
      <c r="Q412" s="78">
        <v>150632</v>
      </c>
      <c r="R412" s="78">
        <v>163828</v>
      </c>
      <c r="S412" s="78"/>
      <c r="T412" s="79">
        <v>1580060</v>
      </c>
      <c r="U412" s="80">
        <v>-122619</v>
      </c>
      <c r="V412" s="80">
        <v>1457441</v>
      </c>
      <c r="X412" s="78">
        <v>9530387</v>
      </c>
      <c r="Y412" s="78">
        <v>2183758</v>
      </c>
    </row>
    <row r="413" spans="1:25" s="81" customFormat="1" ht="15">
      <c r="A413" s="60">
        <v>94231</v>
      </c>
      <c r="B413" s="228">
        <v>94231</v>
      </c>
      <c r="C413" s="61" t="s">
        <v>412</v>
      </c>
      <c r="D413" s="77">
        <v>1.6496999999999999E-4</v>
      </c>
      <c r="E413" s="77">
        <v>1.393E-4</v>
      </c>
      <c r="F413" s="78">
        <v>1092611</v>
      </c>
      <c r="G413" s="78"/>
      <c r="H413" s="79">
        <v>121749</v>
      </c>
      <c r="I413" s="79">
        <v>292430</v>
      </c>
      <c r="J413" s="79">
        <v>46430</v>
      </c>
      <c r="K413" s="78">
        <v>79173</v>
      </c>
      <c r="L413" s="78">
        <v>539782</v>
      </c>
      <c r="M413" s="78"/>
      <c r="N413" s="79">
        <v>2621</v>
      </c>
      <c r="O413" s="79">
        <v>0</v>
      </c>
      <c r="P413" s="79">
        <v>0</v>
      </c>
      <c r="Q413" s="78">
        <v>5115</v>
      </c>
      <c r="R413" s="78">
        <v>7736</v>
      </c>
      <c r="S413" s="78"/>
      <c r="T413" s="79">
        <v>313828</v>
      </c>
      <c r="U413" s="80">
        <v>18116</v>
      </c>
      <c r="V413" s="80">
        <v>331944</v>
      </c>
      <c r="X413" s="78">
        <v>1892905</v>
      </c>
      <c r="Y413" s="78">
        <v>433733</v>
      </c>
    </row>
    <row r="414" spans="1:25" s="81" customFormat="1" ht="15">
      <c r="A414" s="60">
        <v>94241</v>
      </c>
      <c r="B414" s="228">
        <v>94241</v>
      </c>
      <c r="C414" s="61" t="s">
        <v>413</v>
      </c>
      <c r="D414" s="77">
        <v>1.3248000000000001E-4</v>
      </c>
      <c r="E414" s="77">
        <v>1.4899999999999999E-4</v>
      </c>
      <c r="F414" s="78">
        <v>877427</v>
      </c>
      <c r="G414" s="78"/>
      <c r="H414" s="79">
        <v>97771</v>
      </c>
      <c r="I414" s="79">
        <v>234838</v>
      </c>
      <c r="J414" s="79">
        <v>37286</v>
      </c>
      <c r="K414" s="78">
        <v>18458</v>
      </c>
      <c r="L414" s="78">
        <v>388353</v>
      </c>
      <c r="M414" s="78"/>
      <c r="N414" s="79">
        <v>2105</v>
      </c>
      <c r="O414" s="79">
        <v>0</v>
      </c>
      <c r="P414" s="79">
        <v>0</v>
      </c>
      <c r="Q414" s="78">
        <v>68502</v>
      </c>
      <c r="R414" s="78">
        <v>70607</v>
      </c>
      <c r="S414" s="78"/>
      <c r="T414" s="79">
        <v>252021</v>
      </c>
      <c r="U414" s="80">
        <v>3060</v>
      </c>
      <c r="V414" s="80">
        <v>255081</v>
      </c>
      <c r="X414" s="78">
        <v>1520107</v>
      </c>
      <c r="Y414" s="78">
        <v>348312</v>
      </c>
    </row>
    <row r="415" spans="1:25" s="81" customFormat="1" ht="15">
      <c r="A415" s="60">
        <v>94251</v>
      </c>
      <c r="B415" s="228">
        <v>94251</v>
      </c>
      <c r="C415" s="61" t="s">
        <v>414</v>
      </c>
      <c r="D415" s="77">
        <v>2.3010000000000002E-5</v>
      </c>
      <c r="E415" s="77">
        <v>2.5299999999999998E-5</v>
      </c>
      <c r="F415" s="78">
        <v>152397</v>
      </c>
      <c r="G415" s="78"/>
      <c r="H415" s="79">
        <v>16982</v>
      </c>
      <c r="I415" s="79">
        <v>40788</v>
      </c>
      <c r="J415" s="79">
        <v>6476</v>
      </c>
      <c r="K415" s="78">
        <v>7455</v>
      </c>
      <c r="L415" s="78">
        <v>71701</v>
      </c>
      <c r="M415" s="78"/>
      <c r="N415" s="79">
        <v>366</v>
      </c>
      <c r="O415" s="79">
        <v>0</v>
      </c>
      <c r="P415" s="79">
        <v>0</v>
      </c>
      <c r="Q415" s="78">
        <v>9461</v>
      </c>
      <c r="R415" s="78">
        <v>9827</v>
      </c>
      <c r="S415" s="78"/>
      <c r="T415" s="79">
        <v>43773</v>
      </c>
      <c r="U415" s="80">
        <v>1009</v>
      </c>
      <c r="V415" s="80">
        <v>44782</v>
      </c>
      <c r="X415" s="78">
        <v>264022</v>
      </c>
      <c r="Y415" s="78">
        <v>60497</v>
      </c>
    </row>
    <row r="416" spans="1:25" s="81" customFormat="1" ht="15">
      <c r="A416" s="60">
        <v>94261</v>
      </c>
      <c r="B416" s="228">
        <v>94261</v>
      </c>
      <c r="C416" s="61" t="s">
        <v>415</v>
      </c>
      <c r="D416" s="77">
        <v>3.4950000000000002E-5</v>
      </c>
      <c r="E416" s="77">
        <v>3.7299999999999999E-5</v>
      </c>
      <c r="F416" s="78">
        <v>231477</v>
      </c>
      <c r="G416" s="78"/>
      <c r="H416" s="79">
        <v>25793</v>
      </c>
      <c r="I416" s="79">
        <v>61953</v>
      </c>
      <c r="J416" s="79">
        <v>9836</v>
      </c>
      <c r="K416" s="78">
        <v>1130</v>
      </c>
      <c r="L416" s="78">
        <v>98712</v>
      </c>
      <c r="M416" s="78"/>
      <c r="N416" s="79">
        <v>555</v>
      </c>
      <c r="O416" s="79">
        <v>0</v>
      </c>
      <c r="P416" s="79">
        <v>0</v>
      </c>
      <c r="Q416" s="78">
        <v>10043</v>
      </c>
      <c r="R416" s="78">
        <v>10598</v>
      </c>
      <c r="S416" s="78"/>
      <c r="T416" s="79">
        <v>66487</v>
      </c>
      <c r="U416" s="80">
        <v>-5150</v>
      </c>
      <c r="V416" s="80">
        <v>61337</v>
      </c>
      <c r="X416" s="78">
        <v>401025</v>
      </c>
      <c r="Y416" s="78">
        <v>91889</v>
      </c>
    </row>
    <row r="417" spans="1:25" s="81" customFormat="1" ht="15">
      <c r="A417" s="60">
        <v>94301</v>
      </c>
      <c r="B417" s="228">
        <v>94301</v>
      </c>
      <c r="C417" s="61" t="s">
        <v>416</v>
      </c>
      <c r="D417" s="77">
        <v>5.9402400000000003E-3</v>
      </c>
      <c r="E417" s="77">
        <v>5.5992000000000004E-3</v>
      </c>
      <c r="F417" s="78">
        <v>39342726</v>
      </c>
      <c r="G417" s="78"/>
      <c r="H417" s="79">
        <v>4383945</v>
      </c>
      <c r="I417" s="79">
        <v>10529836</v>
      </c>
      <c r="J417" s="79">
        <v>1671839</v>
      </c>
      <c r="K417" s="78">
        <v>974064</v>
      </c>
      <c r="L417" s="78">
        <v>17559684</v>
      </c>
      <c r="M417" s="78"/>
      <c r="N417" s="79">
        <v>94379</v>
      </c>
      <c r="O417" s="79">
        <v>0</v>
      </c>
      <c r="P417" s="79">
        <v>0</v>
      </c>
      <c r="Q417" s="78">
        <v>432890</v>
      </c>
      <c r="R417" s="78">
        <v>527269</v>
      </c>
      <c r="S417" s="78"/>
      <c r="T417" s="79">
        <v>11300326</v>
      </c>
      <c r="U417" s="80">
        <v>-59577</v>
      </c>
      <c r="V417" s="80">
        <v>11240749</v>
      </c>
      <c r="X417" s="78">
        <v>68159728</v>
      </c>
      <c r="Y417" s="78">
        <v>15617871</v>
      </c>
    </row>
    <row r="418" spans="1:25" s="81" customFormat="1" ht="15">
      <c r="A418" s="60">
        <v>94311</v>
      </c>
      <c r="B418" s="228">
        <v>94311</v>
      </c>
      <c r="C418" s="61" t="s">
        <v>417</v>
      </c>
      <c r="D418" s="77">
        <v>7.6433000000000002E-4</v>
      </c>
      <c r="E418" s="77">
        <v>8.2569999999999996E-4</v>
      </c>
      <c r="F418" s="78">
        <v>5062224</v>
      </c>
      <c r="G418" s="78"/>
      <c r="H418" s="79">
        <v>564082</v>
      </c>
      <c r="I418" s="79">
        <v>1354873</v>
      </c>
      <c r="J418" s="79">
        <v>215115</v>
      </c>
      <c r="K418" s="78">
        <v>41320</v>
      </c>
      <c r="L418" s="78">
        <v>2175390</v>
      </c>
      <c r="M418" s="78"/>
      <c r="N418" s="79">
        <v>12144</v>
      </c>
      <c r="O418" s="79">
        <v>0</v>
      </c>
      <c r="P418" s="79">
        <v>0</v>
      </c>
      <c r="Q418" s="78">
        <v>167625</v>
      </c>
      <c r="R418" s="78">
        <v>179769</v>
      </c>
      <c r="S418" s="78"/>
      <c r="T418" s="79">
        <v>1454012</v>
      </c>
      <c r="U418" s="80">
        <v>-21461</v>
      </c>
      <c r="V418" s="80">
        <v>1432551</v>
      </c>
      <c r="X418" s="78">
        <v>8770104</v>
      </c>
      <c r="Y418" s="78">
        <v>2009550</v>
      </c>
    </row>
    <row r="419" spans="1:25" s="81" customFormat="1" ht="15">
      <c r="A419" s="60">
        <v>94313</v>
      </c>
      <c r="B419" s="228">
        <v>94313</v>
      </c>
      <c r="C419" s="61" t="s">
        <v>418</v>
      </c>
      <c r="D419" s="77">
        <v>1.6500000000000001E-5</v>
      </c>
      <c r="E419" s="77">
        <v>2.0000000000000002E-5</v>
      </c>
      <c r="F419" s="78">
        <v>109281</v>
      </c>
      <c r="G419" s="78"/>
      <c r="H419" s="79">
        <v>12177</v>
      </c>
      <c r="I419" s="79">
        <v>29248</v>
      </c>
      <c r="J419" s="79">
        <v>4644</v>
      </c>
      <c r="K419" s="78">
        <v>8109</v>
      </c>
      <c r="L419" s="78">
        <v>54178</v>
      </c>
      <c r="M419" s="78"/>
      <c r="N419" s="79">
        <v>262</v>
      </c>
      <c r="O419" s="79">
        <v>0</v>
      </c>
      <c r="P419" s="79">
        <v>0</v>
      </c>
      <c r="Q419" s="78">
        <v>2841</v>
      </c>
      <c r="R419" s="78">
        <v>3103</v>
      </c>
      <c r="S419" s="78"/>
      <c r="T419" s="79">
        <v>31389</v>
      </c>
      <c r="U419" s="80">
        <v>7135</v>
      </c>
      <c r="V419" s="80">
        <v>38524</v>
      </c>
      <c r="X419" s="78">
        <v>189325</v>
      </c>
      <c r="Y419" s="78">
        <v>43381</v>
      </c>
    </row>
    <row r="420" spans="1:25" s="81" customFormat="1" ht="15">
      <c r="A420" s="60">
        <v>94317</v>
      </c>
      <c r="B420" s="228">
        <v>94317</v>
      </c>
      <c r="C420" s="61" t="s">
        <v>419</v>
      </c>
      <c r="D420" s="77">
        <v>1.8110000000000001E-5</v>
      </c>
      <c r="E420" s="77">
        <v>1.7900000000000001E-5</v>
      </c>
      <c r="F420" s="78">
        <v>119944</v>
      </c>
      <c r="G420" s="78"/>
      <c r="H420" s="79">
        <v>13365</v>
      </c>
      <c r="I420" s="79">
        <v>32102</v>
      </c>
      <c r="J420" s="79">
        <v>5097</v>
      </c>
      <c r="K420" s="78">
        <v>18952</v>
      </c>
      <c r="L420" s="78">
        <v>69516</v>
      </c>
      <c r="M420" s="78"/>
      <c r="N420" s="79">
        <v>288</v>
      </c>
      <c r="O420" s="79">
        <v>0</v>
      </c>
      <c r="P420" s="79">
        <v>0</v>
      </c>
      <c r="Q420" s="78">
        <v>0</v>
      </c>
      <c r="R420" s="78">
        <v>288</v>
      </c>
      <c r="S420" s="78"/>
      <c r="T420" s="79">
        <v>34451</v>
      </c>
      <c r="U420" s="80">
        <v>12318</v>
      </c>
      <c r="V420" s="80">
        <v>46769</v>
      </c>
      <c r="X420" s="78">
        <v>207798</v>
      </c>
      <c r="Y420" s="78">
        <v>47614</v>
      </c>
    </row>
    <row r="421" spans="1:25" s="81" customFormat="1" ht="15">
      <c r="A421" s="60">
        <v>94321</v>
      </c>
      <c r="B421" s="228">
        <v>94321</v>
      </c>
      <c r="C421" s="61" t="s">
        <v>420</v>
      </c>
      <c r="D421" s="77">
        <v>3.4961999999999998E-4</v>
      </c>
      <c r="E421" s="77">
        <v>3.0160000000000001E-4</v>
      </c>
      <c r="F421" s="78">
        <v>2315564</v>
      </c>
      <c r="G421" s="78"/>
      <c r="H421" s="79">
        <v>258022</v>
      </c>
      <c r="I421" s="79">
        <v>619746</v>
      </c>
      <c r="J421" s="79">
        <v>98398</v>
      </c>
      <c r="K421" s="78">
        <v>90697</v>
      </c>
      <c r="L421" s="78">
        <v>1066863</v>
      </c>
      <c r="M421" s="78"/>
      <c r="N421" s="79">
        <v>5555</v>
      </c>
      <c r="O421" s="79">
        <v>0</v>
      </c>
      <c r="P421" s="79">
        <v>0</v>
      </c>
      <c r="Q421" s="78">
        <v>9149</v>
      </c>
      <c r="R421" s="78">
        <v>14704</v>
      </c>
      <c r="S421" s="78"/>
      <c r="T421" s="79">
        <v>665094</v>
      </c>
      <c r="U421" s="80">
        <v>36823</v>
      </c>
      <c r="V421" s="80">
        <v>701917</v>
      </c>
      <c r="X421" s="78">
        <v>4011623</v>
      </c>
      <c r="Y421" s="78">
        <v>919209</v>
      </c>
    </row>
    <row r="422" spans="1:25" s="81" customFormat="1" ht="15">
      <c r="A422" s="60">
        <v>94331</v>
      </c>
      <c r="B422" s="228">
        <v>94331</v>
      </c>
      <c r="C422" s="61" t="s">
        <v>421</v>
      </c>
      <c r="D422" s="77">
        <v>1.4553999999999999E-4</v>
      </c>
      <c r="E422" s="77">
        <v>1.5589999999999999E-4</v>
      </c>
      <c r="F422" s="78">
        <v>963924</v>
      </c>
      <c r="G422" s="78"/>
      <c r="H422" s="79">
        <v>107410</v>
      </c>
      <c r="I422" s="79">
        <v>257988</v>
      </c>
      <c r="J422" s="79">
        <v>40961</v>
      </c>
      <c r="K422" s="78">
        <v>18982</v>
      </c>
      <c r="L422" s="78">
        <v>425341</v>
      </c>
      <c r="M422" s="78"/>
      <c r="N422" s="79">
        <v>2312</v>
      </c>
      <c r="O422" s="79">
        <v>0</v>
      </c>
      <c r="P422" s="79">
        <v>0</v>
      </c>
      <c r="Q422" s="78">
        <v>42720</v>
      </c>
      <c r="R422" s="78">
        <v>45032</v>
      </c>
      <c r="S422" s="78"/>
      <c r="T422" s="79">
        <v>276866</v>
      </c>
      <c r="U422" s="80">
        <v>-11417</v>
      </c>
      <c r="V422" s="80">
        <v>265449</v>
      </c>
      <c r="X422" s="78">
        <v>1669961</v>
      </c>
      <c r="Y422" s="78">
        <v>382649</v>
      </c>
    </row>
    <row r="423" spans="1:25" s="81" customFormat="1" ht="15">
      <c r="A423" s="60">
        <v>94341</v>
      </c>
      <c r="B423" s="228">
        <v>94341</v>
      </c>
      <c r="C423" s="61" t="s">
        <v>422</v>
      </c>
      <c r="D423" s="77">
        <v>9.3289999999999996E-5</v>
      </c>
      <c r="E423" s="77">
        <v>1.064E-4</v>
      </c>
      <c r="F423" s="78">
        <v>617868</v>
      </c>
      <c r="G423" s="78"/>
      <c r="H423" s="79">
        <v>68849</v>
      </c>
      <c r="I423" s="79">
        <v>165368</v>
      </c>
      <c r="J423" s="79">
        <v>26256</v>
      </c>
      <c r="K423" s="78">
        <v>20346</v>
      </c>
      <c r="L423" s="78">
        <v>280819</v>
      </c>
      <c r="M423" s="78"/>
      <c r="N423" s="79">
        <v>1482</v>
      </c>
      <c r="O423" s="79">
        <v>0</v>
      </c>
      <c r="P423" s="79">
        <v>0</v>
      </c>
      <c r="Q423" s="78">
        <v>51736</v>
      </c>
      <c r="R423" s="78">
        <v>53218</v>
      </c>
      <c r="S423" s="78"/>
      <c r="T423" s="79">
        <v>177469</v>
      </c>
      <c r="U423" s="80">
        <v>-13409</v>
      </c>
      <c r="V423" s="80">
        <v>164060</v>
      </c>
      <c r="X423" s="78">
        <v>1070432</v>
      </c>
      <c r="Y423" s="78">
        <v>245275</v>
      </c>
    </row>
    <row r="424" spans="1:25" s="81" customFormat="1" ht="15">
      <c r="A424" s="60">
        <v>94347</v>
      </c>
      <c r="B424" s="228">
        <v>94347</v>
      </c>
      <c r="C424" s="61" t="s">
        <v>423</v>
      </c>
      <c r="D424" s="77">
        <v>1.8669999999999999E-5</v>
      </c>
      <c r="E424" s="77">
        <v>1.3699999999999999E-5</v>
      </c>
      <c r="F424" s="78">
        <v>123653</v>
      </c>
      <c r="G424" s="78"/>
      <c r="H424" s="79">
        <v>13779</v>
      </c>
      <c r="I424" s="79">
        <v>33095</v>
      </c>
      <c r="J424" s="79">
        <v>5255</v>
      </c>
      <c r="K424" s="78">
        <v>6384</v>
      </c>
      <c r="L424" s="78">
        <v>58513</v>
      </c>
      <c r="M424" s="78"/>
      <c r="N424" s="79">
        <v>297</v>
      </c>
      <c r="O424" s="79">
        <v>0</v>
      </c>
      <c r="P424" s="79">
        <v>0</v>
      </c>
      <c r="Q424" s="78">
        <v>2728</v>
      </c>
      <c r="R424" s="78">
        <v>3025</v>
      </c>
      <c r="S424" s="78"/>
      <c r="T424" s="79">
        <v>35517</v>
      </c>
      <c r="U424" s="80">
        <v>5565</v>
      </c>
      <c r="V424" s="80">
        <v>41082</v>
      </c>
      <c r="X424" s="78">
        <v>214224</v>
      </c>
      <c r="Y424" s="78">
        <v>49087</v>
      </c>
    </row>
    <row r="425" spans="1:25" s="81" customFormat="1" ht="15">
      <c r="A425" s="60">
        <v>94351</v>
      </c>
      <c r="B425" s="228">
        <v>94351</v>
      </c>
      <c r="C425" s="61" t="s">
        <v>424</v>
      </c>
      <c r="D425" s="77">
        <v>2.8703000000000002E-4</v>
      </c>
      <c r="E425" s="77">
        <v>3.2600000000000001E-4</v>
      </c>
      <c r="F425" s="78">
        <v>1901025</v>
      </c>
      <c r="G425" s="78"/>
      <c r="H425" s="79">
        <v>211830</v>
      </c>
      <c r="I425" s="79">
        <v>508797</v>
      </c>
      <c r="J425" s="79">
        <v>80783</v>
      </c>
      <c r="K425" s="78">
        <v>20308</v>
      </c>
      <c r="L425" s="78">
        <v>821718</v>
      </c>
      <c r="M425" s="78"/>
      <c r="N425" s="79">
        <v>4560</v>
      </c>
      <c r="O425" s="79">
        <v>0</v>
      </c>
      <c r="P425" s="79">
        <v>0</v>
      </c>
      <c r="Q425" s="78">
        <v>83348</v>
      </c>
      <c r="R425" s="78">
        <v>87908</v>
      </c>
      <c r="S425" s="78"/>
      <c r="T425" s="79">
        <v>546027</v>
      </c>
      <c r="U425" s="80">
        <v>7700</v>
      </c>
      <c r="V425" s="80">
        <v>553727</v>
      </c>
      <c r="X425" s="78">
        <v>3293451</v>
      </c>
      <c r="Y425" s="78">
        <v>754649</v>
      </c>
    </row>
    <row r="426" spans="1:25" s="81" customFormat="1" ht="15">
      <c r="A426" s="60">
        <v>94401</v>
      </c>
      <c r="B426" s="228">
        <v>94401</v>
      </c>
      <c r="C426" s="61" t="s">
        <v>936</v>
      </c>
      <c r="D426" s="77">
        <v>3.6737200000000001E-3</v>
      </c>
      <c r="E426" s="77">
        <v>3.5634E-3</v>
      </c>
      <c r="F426" s="78">
        <v>24331367</v>
      </c>
      <c r="G426" s="78"/>
      <c r="H426" s="79">
        <v>2711235</v>
      </c>
      <c r="I426" s="79">
        <v>6512139</v>
      </c>
      <c r="J426" s="79">
        <v>1033943</v>
      </c>
      <c r="K426" s="78">
        <v>342722</v>
      </c>
      <c r="L426" s="78">
        <v>10600039</v>
      </c>
      <c r="M426" s="78"/>
      <c r="N426" s="79">
        <v>58368</v>
      </c>
      <c r="O426" s="79">
        <v>0</v>
      </c>
      <c r="P426" s="79">
        <v>0</v>
      </c>
      <c r="Q426" s="78">
        <v>170894</v>
      </c>
      <c r="R426" s="78">
        <v>229262</v>
      </c>
      <c r="S426" s="78"/>
      <c r="T426" s="79">
        <v>6988646</v>
      </c>
      <c r="U426" s="80">
        <v>39897</v>
      </c>
      <c r="V426" s="80">
        <v>7028543</v>
      </c>
      <c r="X426" s="78">
        <v>42153138</v>
      </c>
      <c r="Y426" s="78">
        <v>9658816</v>
      </c>
    </row>
    <row r="427" spans="1:25" s="81" customFormat="1" ht="15">
      <c r="A427" s="60">
        <v>94403</v>
      </c>
      <c r="B427" s="228">
        <v>94403</v>
      </c>
      <c r="C427" s="61" t="s">
        <v>945</v>
      </c>
      <c r="D427" s="77">
        <v>4.388E-5</v>
      </c>
      <c r="E427" s="77">
        <v>4.3699999999999998E-5</v>
      </c>
      <c r="F427" s="78">
        <v>290621</v>
      </c>
      <c r="G427" s="78"/>
      <c r="H427" s="79">
        <v>32384</v>
      </c>
      <c r="I427" s="79">
        <v>77783</v>
      </c>
      <c r="J427" s="79">
        <v>12350</v>
      </c>
      <c r="K427" s="78">
        <v>9711</v>
      </c>
      <c r="L427" s="78">
        <v>132228</v>
      </c>
      <c r="M427" s="78"/>
      <c r="N427" s="79">
        <v>697</v>
      </c>
      <c r="O427" s="79">
        <v>0</v>
      </c>
      <c r="P427" s="79">
        <v>0</v>
      </c>
      <c r="Q427" s="78">
        <v>1853</v>
      </c>
      <c r="R427" s="78">
        <v>2550</v>
      </c>
      <c r="S427" s="78"/>
      <c r="T427" s="79">
        <v>83474</v>
      </c>
      <c r="U427" s="80">
        <v>7636</v>
      </c>
      <c r="V427" s="80">
        <v>91110</v>
      </c>
      <c r="X427" s="78">
        <v>503490</v>
      </c>
      <c r="Y427" s="78">
        <v>115368</v>
      </c>
    </row>
    <row r="428" spans="1:25" s="81" customFormat="1" ht="15">
      <c r="A428" s="60">
        <v>94408</v>
      </c>
      <c r="B428" s="228">
        <v>94408</v>
      </c>
      <c r="C428" s="61" t="s">
        <v>427</v>
      </c>
      <c r="D428" s="77">
        <v>6.3789999999999997E-5</v>
      </c>
      <c r="E428" s="77">
        <v>6.5199999999999999E-5</v>
      </c>
      <c r="F428" s="78">
        <v>422487</v>
      </c>
      <c r="G428" s="78"/>
      <c r="H428" s="79">
        <v>47078</v>
      </c>
      <c r="I428" s="79">
        <v>113076</v>
      </c>
      <c r="J428" s="79">
        <v>17953</v>
      </c>
      <c r="K428" s="78">
        <v>5696</v>
      </c>
      <c r="L428" s="78">
        <v>183803</v>
      </c>
      <c r="M428" s="78"/>
      <c r="N428" s="79">
        <v>1013</v>
      </c>
      <c r="O428" s="79">
        <v>0</v>
      </c>
      <c r="P428" s="79">
        <v>0</v>
      </c>
      <c r="Q428" s="78">
        <v>14302</v>
      </c>
      <c r="R428" s="78">
        <v>15315</v>
      </c>
      <c r="S428" s="78"/>
      <c r="T428" s="79">
        <v>121350</v>
      </c>
      <c r="U428" s="80">
        <v>-2117</v>
      </c>
      <c r="V428" s="80">
        <v>119233</v>
      </c>
      <c r="X428" s="78">
        <v>731942</v>
      </c>
      <c r="Y428" s="78">
        <v>167714</v>
      </c>
    </row>
    <row r="429" spans="1:25" s="81" customFormat="1" ht="15">
      <c r="A429" s="60">
        <v>94411</v>
      </c>
      <c r="B429" s="228">
        <v>94411</v>
      </c>
      <c r="C429" s="61" t="s">
        <v>428</v>
      </c>
      <c r="D429" s="77">
        <v>1.1336899999999999E-3</v>
      </c>
      <c r="E429" s="77">
        <v>1.1031000000000001E-3</v>
      </c>
      <c r="F429" s="78">
        <v>7508528</v>
      </c>
      <c r="G429" s="78"/>
      <c r="H429" s="79">
        <v>836672</v>
      </c>
      <c r="I429" s="79">
        <v>2009611</v>
      </c>
      <c r="J429" s="79">
        <v>319069</v>
      </c>
      <c r="K429" s="78">
        <v>49006</v>
      </c>
      <c r="L429" s="78">
        <v>3214358</v>
      </c>
      <c r="M429" s="78"/>
      <c r="N429" s="79">
        <v>18012</v>
      </c>
      <c r="O429" s="79">
        <v>0</v>
      </c>
      <c r="P429" s="79">
        <v>0</v>
      </c>
      <c r="Q429" s="78">
        <v>45565</v>
      </c>
      <c r="R429" s="78">
        <v>63577</v>
      </c>
      <c r="S429" s="78"/>
      <c r="T429" s="79">
        <v>2156658</v>
      </c>
      <c r="U429" s="80">
        <v>-75767</v>
      </c>
      <c r="V429" s="80">
        <v>2080891</v>
      </c>
      <c r="X429" s="78">
        <v>13008229</v>
      </c>
      <c r="Y429" s="78">
        <v>2980658</v>
      </c>
    </row>
    <row r="430" spans="1:25" s="81" customFormat="1" ht="15">
      <c r="A430" s="60">
        <v>94412</v>
      </c>
      <c r="B430" s="228">
        <v>94412</v>
      </c>
      <c r="C430" s="61" t="s">
        <v>429</v>
      </c>
      <c r="D430" s="77">
        <v>2.9030000000000002E-5</v>
      </c>
      <c r="E430" s="77">
        <v>2.65E-5</v>
      </c>
      <c r="F430" s="78">
        <v>192268</v>
      </c>
      <c r="G430" s="78"/>
      <c r="H430" s="79">
        <v>21424</v>
      </c>
      <c r="I430" s="79">
        <v>51459</v>
      </c>
      <c r="J430" s="79">
        <v>8170</v>
      </c>
      <c r="K430" s="78">
        <v>17382</v>
      </c>
      <c r="L430" s="78">
        <v>98435</v>
      </c>
      <c r="M430" s="78"/>
      <c r="N430" s="79">
        <v>461</v>
      </c>
      <c r="O430" s="79">
        <v>0</v>
      </c>
      <c r="P430" s="79">
        <v>0</v>
      </c>
      <c r="Q430" s="78">
        <v>0</v>
      </c>
      <c r="R430" s="78">
        <v>461</v>
      </c>
      <c r="S430" s="78"/>
      <c r="T430" s="79">
        <v>55225</v>
      </c>
      <c r="U430" s="80">
        <v>12720</v>
      </c>
      <c r="V430" s="80">
        <v>67945</v>
      </c>
      <c r="X430" s="78">
        <v>333097</v>
      </c>
      <c r="Y430" s="78">
        <v>76325</v>
      </c>
    </row>
    <row r="431" spans="1:25" s="220" customFormat="1">
      <c r="A431" s="214">
        <v>94415</v>
      </c>
      <c r="C431" s="215" t="s">
        <v>1029</v>
      </c>
      <c r="D431" s="216">
        <v>2.3249999999999999E-5</v>
      </c>
      <c r="E431" s="216">
        <v>0</v>
      </c>
      <c r="F431" s="217">
        <v>153987</v>
      </c>
      <c r="G431" s="217"/>
      <c r="H431" s="218">
        <v>17159</v>
      </c>
      <c r="I431" s="218">
        <v>41214</v>
      </c>
      <c r="J431" s="218">
        <v>6544</v>
      </c>
      <c r="K431" s="217">
        <v>47968</v>
      </c>
      <c r="L431" s="217">
        <v>112885</v>
      </c>
      <c r="M431" s="217"/>
      <c r="N431" s="218">
        <v>369</v>
      </c>
      <c r="O431" s="218">
        <v>0</v>
      </c>
      <c r="P431" s="218">
        <v>0</v>
      </c>
      <c r="Q431" s="217">
        <v>0</v>
      </c>
      <c r="R431" s="217">
        <v>369</v>
      </c>
      <c r="S431" s="217"/>
      <c r="T431" s="218">
        <v>44229</v>
      </c>
      <c r="U431" s="219">
        <v>15989</v>
      </c>
      <c r="V431" s="219">
        <v>60218</v>
      </c>
      <c r="X431" s="217">
        <v>266776</v>
      </c>
      <c r="Y431" s="217">
        <v>61128</v>
      </c>
    </row>
    <row r="432" spans="1:25" s="220" customFormat="1">
      <c r="A432" s="214">
        <v>94417</v>
      </c>
      <c r="C432" s="215" t="s">
        <v>1030</v>
      </c>
      <c r="D432" s="216">
        <v>4.4749999999999997E-5</v>
      </c>
      <c r="E432" s="216">
        <v>0</v>
      </c>
      <c r="F432" s="217">
        <v>296383</v>
      </c>
      <c r="G432" s="217"/>
      <c r="H432" s="218">
        <v>33026</v>
      </c>
      <c r="I432" s="218">
        <v>79325</v>
      </c>
      <c r="J432" s="218">
        <v>12595</v>
      </c>
      <c r="K432" s="217">
        <v>110540</v>
      </c>
      <c r="L432" s="217">
        <v>235486</v>
      </c>
      <c r="M432" s="217"/>
      <c r="N432" s="218">
        <v>711</v>
      </c>
      <c r="O432" s="218">
        <v>0</v>
      </c>
      <c r="P432" s="218">
        <v>0</v>
      </c>
      <c r="Q432" s="217">
        <v>0</v>
      </c>
      <c r="R432" s="217">
        <v>711</v>
      </c>
      <c r="S432" s="217"/>
      <c r="T432" s="218">
        <v>85129</v>
      </c>
      <c r="U432" s="219">
        <v>36847</v>
      </c>
      <c r="V432" s="219">
        <v>121976</v>
      </c>
      <c r="X432" s="217">
        <v>513472</v>
      </c>
      <c r="Y432" s="217">
        <v>117655</v>
      </c>
    </row>
    <row r="433" spans="1:25" s="81" customFormat="1" ht="15">
      <c r="A433" s="60">
        <v>94421</v>
      </c>
      <c r="B433" s="228">
        <v>94421</v>
      </c>
      <c r="C433" s="61" t="s">
        <v>430</v>
      </c>
      <c r="D433" s="77">
        <v>1.6532999999999999E-4</v>
      </c>
      <c r="E433" s="77">
        <v>1.6789999999999999E-4</v>
      </c>
      <c r="F433" s="78">
        <v>1094995</v>
      </c>
      <c r="G433" s="78"/>
      <c r="H433" s="79">
        <v>122015</v>
      </c>
      <c r="I433" s="79">
        <v>293069</v>
      </c>
      <c r="J433" s="79">
        <v>46531</v>
      </c>
      <c r="K433" s="78">
        <v>37162</v>
      </c>
      <c r="L433" s="78">
        <v>498777</v>
      </c>
      <c r="M433" s="78"/>
      <c r="N433" s="79">
        <v>2627</v>
      </c>
      <c r="O433" s="79">
        <v>0</v>
      </c>
      <c r="P433" s="79">
        <v>0</v>
      </c>
      <c r="Q433" s="78">
        <v>1636</v>
      </c>
      <c r="R433" s="78">
        <v>4263</v>
      </c>
      <c r="S433" s="78"/>
      <c r="T433" s="79">
        <v>314513</v>
      </c>
      <c r="U433" s="80">
        <v>22480</v>
      </c>
      <c r="V433" s="80">
        <v>336993</v>
      </c>
      <c r="X433" s="78">
        <v>1897036</v>
      </c>
      <c r="Y433" s="78">
        <v>434680</v>
      </c>
    </row>
    <row r="434" spans="1:25" s="81" customFormat="1" ht="15">
      <c r="A434" s="60">
        <v>94427</v>
      </c>
      <c r="B434" s="228">
        <v>94427</v>
      </c>
      <c r="C434" s="61" t="s">
        <v>431</v>
      </c>
      <c r="D434" s="77">
        <v>2.9600000000000001E-5</v>
      </c>
      <c r="E434" s="77">
        <v>2.72E-5</v>
      </c>
      <c r="F434" s="78">
        <v>196043</v>
      </c>
      <c r="G434" s="78"/>
      <c r="H434" s="79">
        <v>21845</v>
      </c>
      <c r="I434" s="79">
        <v>52470</v>
      </c>
      <c r="J434" s="79">
        <v>8331</v>
      </c>
      <c r="K434" s="78">
        <v>17613</v>
      </c>
      <c r="L434" s="78">
        <v>100259</v>
      </c>
      <c r="M434" s="78"/>
      <c r="N434" s="79">
        <v>470</v>
      </c>
      <c r="O434" s="79">
        <v>0</v>
      </c>
      <c r="P434" s="79">
        <v>0</v>
      </c>
      <c r="Q434" s="78">
        <v>0</v>
      </c>
      <c r="R434" s="78">
        <v>470</v>
      </c>
      <c r="S434" s="78"/>
      <c r="T434" s="79">
        <v>56309</v>
      </c>
      <c r="U434" s="80">
        <v>10894</v>
      </c>
      <c r="V434" s="80">
        <v>67203</v>
      </c>
      <c r="X434" s="78">
        <v>339637</v>
      </c>
      <c r="Y434" s="78">
        <v>77823</v>
      </c>
    </row>
    <row r="435" spans="1:25" s="81" customFormat="1" ht="15">
      <c r="A435" s="60">
        <v>94428</v>
      </c>
      <c r="B435" s="228">
        <v>94428</v>
      </c>
      <c r="C435" s="61" t="s">
        <v>432</v>
      </c>
      <c r="D435" s="77">
        <v>6.7960000000000007E-5</v>
      </c>
      <c r="E435" s="77">
        <v>7.0199999999999999E-5</v>
      </c>
      <c r="F435" s="78">
        <v>450105</v>
      </c>
      <c r="G435" s="78"/>
      <c r="H435" s="79">
        <v>50155</v>
      </c>
      <c r="I435" s="79">
        <v>120468</v>
      </c>
      <c r="J435" s="79">
        <v>19127</v>
      </c>
      <c r="K435" s="78">
        <v>2291</v>
      </c>
      <c r="L435" s="78">
        <v>192041</v>
      </c>
      <c r="M435" s="78"/>
      <c r="N435" s="79">
        <v>1080</v>
      </c>
      <c r="O435" s="79">
        <v>0</v>
      </c>
      <c r="P435" s="79">
        <v>0</v>
      </c>
      <c r="Q435" s="78">
        <v>14783</v>
      </c>
      <c r="R435" s="78">
        <v>15863</v>
      </c>
      <c r="S435" s="78"/>
      <c r="T435" s="79">
        <v>129283</v>
      </c>
      <c r="U435" s="80">
        <v>-1858</v>
      </c>
      <c r="V435" s="80">
        <v>127425</v>
      </c>
      <c r="X435" s="78">
        <v>779789</v>
      </c>
      <c r="Y435" s="78">
        <v>178678</v>
      </c>
    </row>
    <row r="436" spans="1:25" s="81" customFormat="1" ht="15">
      <c r="A436" s="60">
        <v>94431</v>
      </c>
      <c r="B436" s="228">
        <v>94431</v>
      </c>
      <c r="C436" s="61" t="s">
        <v>433</v>
      </c>
      <c r="D436" s="77">
        <v>4.0378000000000001E-4</v>
      </c>
      <c r="E436" s="77">
        <v>3.6969999999999999E-4</v>
      </c>
      <c r="F436" s="78">
        <v>2674270</v>
      </c>
      <c r="G436" s="78"/>
      <c r="H436" s="79">
        <v>297993</v>
      </c>
      <c r="I436" s="79">
        <v>715752</v>
      </c>
      <c r="J436" s="79">
        <v>113641</v>
      </c>
      <c r="K436" s="78">
        <v>65572</v>
      </c>
      <c r="L436" s="78">
        <v>1192958</v>
      </c>
      <c r="M436" s="78"/>
      <c r="N436" s="79">
        <v>6415</v>
      </c>
      <c r="O436" s="79">
        <v>0</v>
      </c>
      <c r="P436" s="79">
        <v>0</v>
      </c>
      <c r="Q436" s="78">
        <v>13550</v>
      </c>
      <c r="R436" s="78">
        <v>19965</v>
      </c>
      <c r="S436" s="78"/>
      <c r="T436" s="79">
        <v>768125</v>
      </c>
      <c r="U436" s="80">
        <v>22196</v>
      </c>
      <c r="V436" s="80">
        <v>790321</v>
      </c>
      <c r="X436" s="78">
        <v>4633068</v>
      </c>
      <c r="Y436" s="78">
        <v>1061604</v>
      </c>
    </row>
    <row r="437" spans="1:25" s="81" customFormat="1" ht="15">
      <c r="A437" s="60">
        <v>94437</v>
      </c>
      <c r="B437" s="228">
        <v>94437</v>
      </c>
      <c r="C437" s="61" t="s">
        <v>434</v>
      </c>
      <c r="D437" s="77">
        <v>1.202E-5</v>
      </c>
      <c r="E437" s="77">
        <v>1.59E-5</v>
      </c>
      <c r="F437" s="78">
        <v>79610</v>
      </c>
      <c r="G437" s="78"/>
      <c r="H437" s="79">
        <v>8871</v>
      </c>
      <c r="I437" s="79">
        <v>21307</v>
      </c>
      <c r="J437" s="79">
        <v>3383</v>
      </c>
      <c r="K437" s="78">
        <v>9734</v>
      </c>
      <c r="L437" s="78">
        <v>43295</v>
      </c>
      <c r="M437" s="78"/>
      <c r="N437" s="79">
        <v>191</v>
      </c>
      <c r="O437" s="79">
        <v>0</v>
      </c>
      <c r="P437" s="79">
        <v>0</v>
      </c>
      <c r="Q437" s="78">
        <v>0</v>
      </c>
      <c r="R437" s="78">
        <v>191</v>
      </c>
      <c r="S437" s="78"/>
      <c r="T437" s="79">
        <v>22866</v>
      </c>
      <c r="U437" s="80">
        <v>7093</v>
      </c>
      <c r="V437" s="80">
        <v>29959</v>
      </c>
      <c r="X437" s="78">
        <v>137920</v>
      </c>
      <c r="Y437" s="78">
        <v>31603</v>
      </c>
    </row>
    <row r="438" spans="1:25" s="81" customFormat="1" ht="15">
      <c r="A438" s="60">
        <v>94501</v>
      </c>
      <c r="B438" s="228">
        <v>94501</v>
      </c>
      <c r="C438" s="61" t="s">
        <v>967</v>
      </c>
      <c r="D438" s="77">
        <v>5.9484999999999998E-3</v>
      </c>
      <c r="E438" s="77">
        <v>5.9830999999999999E-3</v>
      </c>
      <c r="F438" s="78">
        <v>39397433</v>
      </c>
      <c r="G438" s="78"/>
      <c r="H438" s="79">
        <v>4390041</v>
      </c>
      <c r="I438" s="79">
        <v>10544478</v>
      </c>
      <c r="J438" s="79">
        <v>1674164</v>
      </c>
      <c r="K438" s="78">
        <v>248923</v>
      </c>
      <c r="L438" s="78">
        <v>16857606</v>
      </c>
      <c r="M438" s="78"/>
      <c r="N438" s="79">
        <v>94510</v>
      </c>
      <c r="O438" s="79">
        <v>0</v>
      </c>
      <c r="P438" s="79">
        <v>0</v>
      </c>
      <c r="Q438" s="78">
        <v>57762</v>
      </c>
      <c r="R438" s="78">
        <v>152272</v>
      </c>
      <c r="S438" s="78"/>
      <c r="T438" s="79">
        <v>11316040</v>
      </c>
      <c r="U438" s="80">
        <v>74240</v>
      </c>
      <c r="V438" s="80">
        <v>11390280</v>
      </c>
      <c r="X438" s="78">
        <v>68254505</v>
      </c>
      <c r="Y438" s="78">
        <v>15639588</v>
      </c>
    </row>
    <row r="439" spans="1:25" s="81" customFormat="1" ht="15">
      <c r="A439" s="60">
        <v>94511</v>
      </c>
      <c r="B439" s="228">
        <v>94511</v>
      </c>
      <c r="C439" s="61" t="s">
        <v>436</v>
      </c>
      <c r="D439" s="77">
        <v>2.4429299999999998E-3</v>
      </c>
      <c r="E439" s="77">
        <v>2.3241999999999998E-3</v>
      </c>
      <c r="F439" s="78">
        <v>16179738</v>
      </c>
      <c r="G439" s="78"/>
      <c r="H439" s="79">
        <v>1802902</v>
      </c>
      <c r="I439" s="79">
        <v>4330406</v>
      </c>
      <c r="J439" s="79">
        <v>687546</v>
      </c>
      <c r="K439" s="78">
        <v>500653</v>
      </c>
      <c r="L439" s="78">
        <v>7321507</v>
      </c>
      <c r="M439" s="78"/>
      <c r="N439" s="79">
        <v>38813</v>
      </c>
      <c r="O439" s="79">
        <v>0</v>
      </c>
      <c r="P439" s="79">
        <v>0</v>
      </c>
      <c r="Q439" s="78">
        <v>126973</v>
      </c>
      <c r="R439" s="78">
        <v>165786</v>
      </c>
      <c r="S439" s="78"/>
      <c r="T439" s="79">
        <v>4647271</v>
      </c>
      <c r="U439" s="80">
        <v>77288</v>
      </c>
      <c r="V439" s="80">
        <v>4724559</v>
      </c>
      <c r="X439" s="78">
        <v>28030760</v>
      </c>
      <c r="Y439" s="78">
        <v>6422866</v>
      </c>
    </row>
    <row r="440" spans="1:25" s="81" customFormat="1" ht="15">
      <c r="A440" s="60">
        <v>94517</v>
      </c>
      <c r="B440" s="228">
        <v>94517</v>
      </c>
      <c r="C440" s="61" t="s">
        <v>437</v>
      </c>
      <c r="D440" s="77">
        <v>7.5339999999999994E-5</v>
      </c>
      <c r="E440" s="77">
        <v>8.3700000000000002E-5</v>
      </c>
      <c r="F440" s="78">
        <v>498983</v>
      </c>
      <c r="G440" s="78"/>
      <c r="H440" s="79">
        <v>55602</v>
      </c>
      <c r="I440" s="79">
        <v>133550</v>
      </c>
      <c r="J440" s="79">
        <v>21204</v>
      </c>
      <c r="K440" s="78">
        <v>33481</v>
      </c>
      <c r="L440" s="78">
        <v>243837</v>
      </c>
      <c r="M440" s="78"/>
      <c r="N440" s="79">
        <v>1197</v>
      </c>
      <c r="O440" s="79">
        <v>0</v>
      </c>
      <c r="P440" s="79">
        <v>0</v>
      </c>
      <c r="Q440" s="78">
        <v>12412</v>
      </c>
      <c r="R440" s="78">
        <v>13609</v>
      </c>
      <c r="S440" s="78"/>
      <c r="T440" s="79">
        <v>143322</v>
      </c>
      <c r="U440" s="80">
        <v>25997</v>
      </c>
      <c r="V440" s="80">
        <v>169319</v>
      </c>
      <c r="X440" s="78">
        <v>864469</v>
      </c>
      <c r="Y440" s="78">
        <v>198081</v>
      </c>
    </row>
    <row r="441" spans="1:25" s="81" customFormat="1" ht="15">
      <c r="A441" s="60">
        <v>94521</v>
      </c>
      <c r="B441" s="228">
        <v>94521</v>
      </c>
      <c r="C441" s="61" t="s">
        <v>438</v>
      </c>
      <c r="D441" s="77">
        <v>1.4757E-4</v>
      </c>
      <c r="E441" s="77">
        <v>1.2640000000000001E-4</v>
      </c>
      <c r="F441" s="78">
        <v>977369</v>
      </c>
      <c r="G441" s="78"/>
      <c r="H441" s="79">
        <v>108908</v>
      </c>
      <c r="I441" s="79">
        <v>261587</v>
      </c>
      <c r="J441" s="79">
        <v>41533</v>
      </c>
      <c r="K441" s="78">
        <v>35016</v>
      </c>
      <c r="L441" s="78">
        <v>447044</v>
      </c>
      <c r="M441" s="78"/>
      <c r="N441" s="79">
        <v>2345</v>
      </c>
      <c r="O441" s="79">
        <v>0</v>
      </c>
      <c r="P441" s="79">
        <v>0</v>
      </c>
      <c r="Q441" s="78">
        <v>23864</v>
      </c>
      <c r="R441" s="78">
        <v>26209</v>
      </c>
      <c r="S441" s="78"/>
      <c r="T441" s="79">
        <v>280728</v>
      </c>
      <c r="U441" s="80">
        <v>-12747</v>
      </c>
      <c r="V441" s="80">
        <v>267981</v>
      </c>
      <c r="X441" s="78">
        <v>1693253</v>
      </c>
      <c r="Y441" s="78">
        <v>387986</v>
      </c>
    </row>
    <row r="442" spans="1:25" s="81" customFormat="1" ht="15">
      <c r="A442" s="60">
        <v>94527</v>
      </c>
      <c r="B442" s="228">
        <v>94527</v>
      </c>
      <c r="C442" s="61" t="s">
        <v>439</v>
      </c>
      <c r="D442" s="77">
        <v>6.8000000000000001E-6</v>
      </c>
      <c r="E442" s="77">
        <v>7.5000000000000002E-6</v>
      </c>
      <c r="F442" s="78">
        <v>45037</v>
      </c>
      <c r="G442" s="78"/>
      <c r="H442" s="79">
        <v>5018</v>
      </c>
      <c r="I442" s="79">
        <v>12054</v>
      </c>
      <c r="J442" s="79">
        <v>1914</v>
      </c>
      <c r="K442" s="78">
        <v>283</v>
      </c>
      <c r="L442" s="78">
        <v>19269</v>
      </c>
      <c r="M442" s="78"/>
      <c r="N442" s="79">
        <v>108</v>
      </c>
      <c r="O442" s="79">
        <v>0</v>
      </c>
      <c r="P442" s="79">
        <v>0</v>
      </c>
      <c r="Q442" s="78">
        <v>817</v>
      </c>
      <c r="R442" s="78">
        <v>925</v>
      </c>
      <c r="S442" s="78"/>
      <c r="T442" s="79">
        <v>12936</v>
      </c>
      <c r="U442" s="80">
        <v>-21</v>
      </c>
      <c r="V442" s="80">
        <v>12915</v>
      </c>
      <c r="X442" s="78">
        <v>78025</v>
      </c>
      <c r="Y442" s="78">
        <v>17878</v>
      </c>
    </row>
    <row r="443" spans="1:25" s="81" customFormat="1" ht="15">
      <c r="A443" s="60">
        <v>94531</v>
      </c>
      <c r="B443" s="228">
        <v>94531</v>
      </c>
      <c r="C443" s="61" t="s">
        <v>440</v>
      </c>
      <c r="D443" s="77">
        <v>2.741E-5</v>
      </c>
      <c r="E443" s="77">
        <v>2.1999999999999999E-5</v>
      </c>
      <c r="F443" s="78">
        <v>181539</v>
      </c>
      <c r="G443" s="78"/>
      <c r="H443" s="79">
        <v>20229</v>
      </c>
      <c r="I443" s="79">
        <v>48588</v>
      </c>
      <c r="J443" s="79">
        <v>7714</v>
      </c>
      <c r="K443" s="78">
        <v>23844</v>
      </c>
      <c r="L443" s="78">
        <v>100375</v>
      </c>
      <c r="M443" s="78"/>
      <c r="N443" s="79">
        <v>435</v>
      </c>
      <c r="O443" s="79">
        <v>0</v>
      </c>
      <c r="P443" s="79">
        <v>0</v>
      </c>
      <c r="Q443" s="78">
        <v>0</v>
      </c>
      <c r="R443" s="78">
        <v>435</v>
      </c>
      <c r="S443" s="78"/>
      <c r="T443" s="79">
        <v>52143</v>
      </c>
      <c r="U443" s="80">
        <v>13346</v>
      </c>
      <c r="V443" s="80">
        <v>65489</v>
      </c>
      <c r="X443" s="78">
        <v>314509</v>
      </c>
      <c r="Y443" s="78">
        <v>72065</v>
      </c>
    </row>
    <row r="444" spans="1:25" s="81" customFormat="1" ht="15">
      <c r="A444" s="60">
        <v>94532</v>
      </c>
      <c r="B444" s="228">
        <v>94532</v>
      </c>
      <c r="C444" s="61" t="s">
        <v>441</v>
      </c>
      <c r="D444" s="77">
        <v>1.3948000000000001E-4</v>
      </c>
      <c r="E444" s="77">
        <v>1.133E-4</v>
      </c>
      <c r="F444" s="78">
        <v>923788</v>
      </c>
      <c r="G444" s="78"/>
      <c r="H444" s="79">
        <v>102937</v>
      </c>
      <c r="I444" s="79">
        <v>247246</v>
      </c>
      <c r="J444" s="79">
        <v>39256</v>
      </c>
      <c r="K444" s="78">
        <v>53914</v>
      </c>
      <c r="L444" s="78">
        <v>443353</v>
      </c>
      <c r="M444" s="78"/>
      <c r="N444" s="79">
        <v>2216</v>
      </c>
      <c r="O444" s="79">
        <v>0</v>
      </c>
      <c r="P444" s="79">
        <v>0</v>
      </c>
      <c r="Q444" s="78">
        <v>13091</v>
      </c>
      <c r="R444" s="78">
        <v>15307</v>
      </c>
      <c r="S444" s="78"/>
      <c r="T444" s="79">
        <v>265338</v>
      </c>
      <c r="U444" s="80">
        <v>19114</v>
      </c>
      <c r="V444" s="80">
        <v>284452</v>
      </c>
      <c r="X444" s="78">
        <v>1600427</v>
      </c>
      <c r="Y444" s="78">
        <v>366716</v>
      </c>
    </row>
    <row r="445" spans="1:25" s="220" customFormat="1">
      <c r="A445" s="214">
        <v>94537</v>
      </c>
      <c r="C445" s="215" t="s">
        <v>1031</v>
      </c>
      <c r="D445" s="216">
        <v>8.8300000000000002E-6</v>
      </c>
      <c r="E445" s="216">
        <v>0</v>
      </c>
      <c r="F445" s="217">
        <v>58482</v>
      </c>
      <c r="G445" s="217"/>
      <c r="H445" s="218">
        <v>6517</v>
      </c>
      <c r="I445" s="218">
        <v>15652</v>
      </c>
      <c r="J445" s="218">
        <v>2485</v>
      </c>
      <c r="K445" s="217">
        <v>20800</v>
      </c>
      <c r="L445" s="217">
        <v>45454</v>
      </c>
      <c r="M445" s="217"/>
      <c r="N445" s="218">
        <v>140</v>
      </c>
      <c r="O445" s="218">
        <v>0</v>
      </c>
      <c r="P445" s="218">
        <v>0</v>
      </c>
      <c r="Q445" s="217">
        <v>0</v>
      </c>
      <c r="R445" s="217">
        <v>140</v>
      </c>
      <c r="S445" s="217"/>
      <c r="T445" s="218">
        <v>16798</v>
      </c>
      <c r="U445" s="219">
        <v>6933</v>
      </c>
      <c r="V445" s="219">
        <v>23731</v>
      </c>
      <c r="X445" s="217">
        <v>101318</v>
      </c>
      <c r="Y445" s="217">
        <v>23216</v>
      </c>
    </row>
    <row r="446" spans="1:25" s="81" customFormat="1" ht="15">
      <c r="A446" s="60">
        <v>94541</v>
      </c>
      <c r="B446" s="228">
        <v>94541</v>
      </c>
      <c r="C446" s="61" t="s">
        <v>442</v>
      </c>
      <c r="D446" s="77">
        <v>2.4649999999999997E-4</v>
      </c>
      <c r="E446" s="77">
        <v>2.7799999999999998E-4</v>
      </c>
      <c r="F446" s="78">
        <v>1632591</v>
      </c>
      <c r="G446" s="78"/>
      <c r="H446" s="79">
        <v>181919</v>
      </c>
      <c r="I446" s="79">
        <v>436953</v>
      </c>
      <c r="J446" s="79">
        <v>69376</v>
      </c>
      <c r="K446" s="78">
        <v>3524</v>
      </c>
      <c r="L446" s="78">
        <v>691772</v>
      </c>
      <c r="M446" s="78"/>
      <c r="N446" s="79">
        <v>3916</v>
      </c>
      <c r="O446" s="79">
        <v>0</v>
      </c>
      <c r="P446" s="79">
        <v>0</v>
      </c>
      <c r="Q446" s="78">
        <v>72523</v>
      </c>
      <c r="R446" s="78">
        <v>76439</v>
      </c>
      <c r="S446" s="78"/>
      <c r="T446" s="79">
        <v>468926</v>
      </c>
      <c r="U446" s="80">
        <v>-27268</v>
      </c>
      <c r="V446" s="80">
        <v>441658</v>
      </c>
      <c r="X446" s="78">
        <v>2828400</v>
      </c>
      <c r="Y446" s="78">
        <v>648089</v>
      </c>
    </row>
    <row r="447" spans="1:25" s="81" customFormat="1" ht="15">
      <c r="A447" s="60">
        <v>94547</v>
      </c>
      <c r="B447" s="228">
        <v>94547</v>
      </c>
      <c r="C447" s="61" t="s">
        <v>443</v>
      </c>
      <c r="D447" s="77">
        <v>6.5599999999999999E-6</v>
      </c>
      <c r="E447" s="77">
        <v>1.73E-5</v>
      </c>
      <c r="F447" s="78">
        <v>43447</v>
      </c>
      <c r="G447" s="78"/>
      <c r="H447" s="79">
        <v>4841</v>
      </c>
      <c r="I447" s="79">
        <v>11628</v>
      </c>
      <c r="J447" s="79">
        <v>1846</v>
      </c>
      <c r="K447" s="78">
        <v>7820</v>
      </c>
      <c r="L447" s="78">
        <v>26135</v>
      </c>
      <c r="M447" s="78"/>
      <c r="N447" s="79">
        <v>104</v>
      </c>
      <c r="O447" s="79">
        <v>0</v>
      </c>
      <c r="P447" s="79">
        <v>0</v>
      </c>
      <c r="Q447" s="78">
        <v>15933</v>
      </c>
      <c r="R447" s="78">
        <v>16037</v>
      </c>
      <c r="S447" s="78"/>
      <c r="T447" s="79">
        <v>12479</v>
      </c>
      <c r="U447" s="80">
        <v>4348</v>
      </c>
      <c r="V447" s="80">
        <v>16827</v>
      </c>
      <c r="X447" s="78">
        <v>75271</v>
      </c>
      <c r="Y447" s="78">
        <v>17247</v>
      </c>
    </row>
    <row r="448" spans="1:25" s="81" customFormat="1" ht="15">
      <c r="A448" s="60">
        <v>94551</v>
      </c>
      <c r="B448" s="228">
        <v>94551</v>
      </c>
      <c r="C448" s="61" t="s">
        <v>444</v>
      </c>
      <c r="D448" s="77">
        <v>7.1390000000000006E-5</v>
      </c>
      <c r="E448" s="77">
        <v>6.4700000000000001E-5</v>
      </c>
      <c r="F448" s="78">
        <v>472822</v>
      </c>
      <c r="G448" s="78"/>
      <c r="H448" s="79">
        <v>52686</v>
      </c>
      <c r="I448" s="79">
        <v>126548</v>
      </c>
      <c r="J448" s="79">
        <v>20092</v>
      </c>
      <c r="K448" s="78">
        <v>31781</v>
      </c>
      <c r="L448" s="78">
        <v>231107</v>
      </c>
      <c r="M448" s="78"/>
      <c r="N448" s="79">
        <v>1134</v>
      </c>
      <c r="O448" s="79">
        <v>0</v>
      </c>
      <c r="P448" s="79">
        <v>0</v>
      </c>
      <c r="Q448" s="78">
        <v>2934</v>
      </c>
      <c r="R448" s="78">
        <v>4068</v>
      </c>
      <c r="S448" s="78"/>
      <c r="T448" s="79">
        <v>135808</v>
      </c>
      <c r="U448" s="80">
        <v>13435</v>
      </c>
      <c r="V448" s="80">
        <v>149243</v>
      </c>
      <c r="X448" s="78">
        <v>819146</v>
      </c>
      <c r="Y448" s="78">
        <v>187696</v>
      </c>
    </row>
    <row r="449" spans="1:25" s="81" customFormat="1" ht="15">
      <c r="A449" s="60">
        <v>94601</v>
      </c>
      <c r="B449" s="228">
        <v>94601</v>
      </c>
      <c r="C449" s="61" t="s">
        <v>445</v>
      </c>
      <c r="D449" s="77">
        <v>8.5046999999999998E-4</v>
      </c>
      <c r="E449" s="77">
        <v>9.1759999999999997E-4</v>
      </c>
      <c r="F449" s="78">
        <v>5632737</v>
      </c>
      <c r="G449" s="78"/>
      <c r="H449" s="79">
        <v>627654</v>
      </c>
      <c r="I449" s="79">
        <v>1507567</v>
      </c>
      <c r="J449" s="79">
        <v>239359</v>
      </c>
      <c r="K449" s="78">
        <v>43155</v>
      </c>
      <c r="L449" s="78">
        <v>2417735</v>
      </c>
      <c r="M449" s="78"/>
      <c r="N449" s="79">
        <v>13512</v>
      </c>
      <c r="O449" s="79">
        <v>0</v>
      </c>
      <c r="P449" s="79">
        <v>0</v>
      </c>
      <c r="Q449" s="78">
        <v>190387</v>
      </c>
      <c r="R449" s="78">
        <v>203899</v>
      </c>
      <c r="S449" s="78"/>
      <c r="T449" s="79">
        <v>1617879</v>
      </c>
      <c r="U449" s="80">
        <v>-51664</v>
      </c>
      <c r="V449" s="80">
        <v>1566215</v>
      </c>
      <c r="X449" s="78">
        <v>9758495</v>
      </c>
      <c r="Y449" s="78">
        <v>2236026</v>
      </c>
    </row>
    <row r="450" spans="1:25" s="81" customFormat="1" ht="15">
      <c r="A450" s="60">
        <v>94604</v>
      </c>
      <c r="B450" s="228">
        <v>94604</v>
      </c>
      <c r="C450" s="61" t="s">
        <v>446</v>
      </c>
      <c r="D450" s="77">
        <v>2.1469999999999999E-5</v>
      </c>
      <c r="E450" s="77">
        <v>2.4000000000000001E-5</v>
      </c>
      <c r="F450" s="78">
        <v>142198</v>
      </c>
      <c r="G450" s="78"/>
      <c r="H450" s="79">
        <v>15845</v>
      </c>
      <c r="I450" s="79">
        <v>38058</v>
      </c>
      <c r="J450" s="79">
        <v>6043</v>
      </c>
      <c r="K450" s="78">
        <v>6142</v>
      </c>
      <c r="L450" s="78">
        <v>66088</v>
      </c>
      <c r="M450" s="78"/>
      <c r="N450" s="79">
        <v>341</v>
      </c>
      <c r="O450" s="79">
        <v>0</v>
      </c>
      <c r="P450" s="79">
        <v>0</v>
      </c>
      <c r="Q450" s="78">
        <v>5300</v>
      </c>
      <c r="R450" s="78">
        <v>5641</v>
      </c>
      <c r="S450" s="78"/>
      <c r="T450" s="79">
        <v>40843</v>
      </c>
      <c r="U450" s="80">
        <v>1993</v>
      </c>
      <c r="V450" s="80">
        <v>42836</v>
      </c>
      <c r="X450" s="78">
        <v>246352</v>
      </c>
      <c r="Y450" s="78">
        <v>56448</v>
      </c>
    </row>
    <row r="451" spans="1:25" s="81" customFormat="1" ht="15">
      <c r="A451" s="60">
        <v>94606</v>
      </c>
      <c r="B451" s="228">
        <v>94606</v>
      </c>
      <c r="C451" s="61" t="s">
        <v>447</v>
      </c>
      <c r="D451" s="77">
        <v>0</v>
      </c>
      <c r="E451" s="77">
        <v>0</v>
      </c>
      <c r="F451" s="78">
        <v>0</v>
      </c>
      <c r="G451" s="78"/>
      <c r="H451" s="79">
        <v>0</v>
      </c>
      <c r="I451" s="79">
        <v>0</v>
      </c>
      <c r="J451" s="79">
        <v>0</v>
      </c>
      <c r="K451" s="78">
        <v>0</v>
      </c>
      <c r="L451" s="78">
        <v>0</v>
      </c>
      <c r="M451" s="78"/>
      <c r="N451" s="79">
        <v>0</v>
      </c>
      <c r="O451" s="79">
        <v>0</v>
      </c>
      <c r="P451" s="79">
        <v>0</v>
      </c>
      <c r="Q451" s="78">
        <v>0</v>
      </c>
      <c r="R451" s="78">
        <v>0</v>
      </c>
      <c r="S451" s="78"/>
      <c r="T451" s="79">
        <v>0</v>
      </c>
      <c r="U451" s="80">
        <v>-40452</v>
      </c>
      <c r="V451" s="80">
        <v>-40452</v>
      </c>
      <c r="X451" s="78">
        <v>0</v>
      </c>
      <c r="Y451" s="78">
        <v>0</v>
      </c>
    </row>
    <row r="452" spans="1:25" s="81" customFormat="1" ht="15">
      <c r="A452" s="60">
        <v>94611</v>
      </c>
      <c r="B452" s="228">
        <v>94611</v>
      </c>
      <c r="C452" s="61" t="s">
        <v>448</v>
      </c>
      <c r="D452" s="77">
        <v>3.1645000000000002E-4</v>
      </c>
      <c r="E452" s="77">
        <v>3.1839999999999999E-4</v>
      </c>
      <c r="F452" s="78">
        <v>2095876</v>
      </c>
      <c r="G452" s="78"/>
      <c r="H452" s="79">
        <v>233543</v>
      </c>
      <c r="I452" s="79">
        <v>560948</v>
      </c>
      <c r="J452" s="79">
        <v>89063</v>
      </c>
      <c r="K452" s="78">
        <v>36523</v>
      </c>
      <c r="L452" s="78">
        <v>920077</v>
      </c>
      <c r="M452" s="78"/>
      <c r="N452" s="79">
        <v>5028</v>
      </c>
      <c r="O452" s="79">
        <v>0</v>
      </c>
      <c r="P452" s="79">
        <v>0</v>
      </c>
      <c r="Q452" s="78">
        <v>5366</v>
      </c>
      <c r="R452" s="78">
        <v>10394</v>
      </c>
      <c r="S452" s="78"/>
      <c r="T452" s="79">
        <v>601994</v>
      </c>
      <c r="U452" s="80">
        <v>2279</v>
      </c>
      <c r="V452" s="80">
        <v>604273</v>
      </c>
      <c r="X452" s="78">
        <v>3631023</v>
      </c>
      <c r="Y452" s="78">
        <v>831999</v>
      </c>
    </row>
    <row r="453" spans="1:25" s="81" customFormat="1" ht="15">
      <c r="A453" s="60">
        <v>94621</v>
      </c>
      <c r="B453" s="228">
        <v>94621</v>
      </c>
      <c r="C453" s="61" t="s">
        <v>449</v>
      </c>
      <c r="D453" s="77">
        <v>6.1840000000000004E-5</v>
      </c>
      <c r="E453" s="77">
        <v>1.05E-4</v>
      </c>
      <c r="F453" s="78">
        <v>409572</v>
      </c>
      <c r="G453" s="78"/>
      <c r="H453" s="79">
        <v>45638</v>
      </c>
      <c r="I453" s="79">
        <v>109619</v>
      </c>
      <c r="J453" s="79">
        <v>17404</v>
      </c>
      <c r="K453" s="78">
        <v>2835</v>
      </c>
      <c r="L453" s="78">
        <v>175496</v>
      </c>
      <c r="M453" s="78"/>
      <c r="N453" s="79">
        <v>983</v>
      </c>
      <c r="O453" s="79">
        <v>0</v>
      </c>
      <c r="P453" s="79">
        <v>0</v>
      </c>
      <c r="Q453" s="78">
        <v>87513</v>
      </c>
      <c r="R453" s="78">
        <v>88496</v>
      </c>
      <c r="S453" s="78"/>
      <c r="T453" s="79">
        <v>117640</v>
      </c>
      <c r="U453" s="80">
        <v>-30699</v>
      </c>
      <c r="V453" s="80">
        <v>86941</v>
      </c>
      <c r="X453" s="78">
        <v>709567</v>
      </c>
      <c r="Y453" s="78">
        <v>162588</v>
      </c>
    </row>
    <row r="454" spans="1:25" s="81" customFormat="1" ht="15">
      <c r="A454" s="60">
        <v>94631</v>
      </c>
      <c r="B454" s="228">
        <v>94631</v>
      </c>
      <c r="C454" s="61" t="s">
        <v>450</v>
      </c>
      <c r="D454" s="77">
        <v>3.8160000000000001E-5</v>
      </c>
      <c r="E454" s="77">
        <v>3.2400000000000001E-5</v>
      </c>
      <c r="F454" s="78">
        <v>252737</v>
      </c>
      <c r="G454" s="78"/>
      <c r="H454" s="79">
        <v>28162</v>
      </c>
      <c r="I454" s="79">
        <v>67643</v>
      </c>
      <c r="J454" s="79">
        <v>10740</v>
      </c>
      <c r="K454" s="78">
        <v>12878</v>
      </c>
      <c r="L454" s="78">
        <v>119423</v>
      </c>
      <c r="M454" s="78"/>
      <c r="N454" s="79">
        <v>606</v>
      </c>
      <c r="O454" s="79">
        <v>0</v>
      </c>
      <c r="P454" s="79">
        <v>0</v>
      </c>
      <c r="Q454" s="78">
        <v>10199</v>
      </c>
      <c r="R454" s="78">
        <v>10805</v>
      </c>
      <c r="S454" s="78"/>
      <c r="T454" s="79">
        <v>72593</v>
      </c>
      <c r="U454" s="80">
        <v>-1625</v>
      </c>
      <c r="V454" s="80">
        <v>70968</v>
      </c>
      <c r="X454" s="78">
        <v>437857</v>
      </c>
      <c r="Y454" s="78">
        <v>100329</v>
      </c>
    </row>
    <row r="455" spans="1:25" s="81" customFormat="1" ht="15">
      <c r="A455" s="60">
        <v>94641</v>
      </c>
      <c r="B455" s="228">
        <v>94641</v>
      </c>
      <c r="C455" s="61" t="s">
        <v>451</v>
      </c>
      <c r="D455" s="77">
        <v>1.4090000000000001E-5</v>
      </c>
      <c r="E455" s="77">
        <v>2.2799999999999999E-5</v>
      </c>
      <c r="F455" s="78">
        <v>93319</v>
      </c>
      <c r="G455" s="78"/>
      <c r="H455" s="79">
        <v>10399</v>
      </c>
      <c r="I455" s="79">
        <v>24976</v>
      </c>
      <c r="J455" s="79">
        <v>3966</v>
      </c>
      <c r="K455" s="78">
        <v>11255</v>
      </c>
      <c r="L455" s="78">
        <v>50596</v>
      </c>
      <c r="M455" s="78"/>
      <c r="N455" s="79">
        <v>224</v>
      </c>
      <c r="O455" s="79">
        <v>0</v>
      </c>
      <c r="P455" s="79">
        <v>0</v>
      </c>
      <c r="Q455" s="78">
        <v>22033</v>
      </c>
      <c r="R455" s="78">
        <v>22257</v>
      </c>
      <c r="S455" s="78"/>
      <c r="T455" s="79">
        <v>26804</v>
      </c>
      <c r="U455" s="80">
        <v>2271</v>
      </c>
      <c r="V455" s="80">
        <v>29075</v>
      </c>
      <c r="X455" s="78">
        <v>161672</v>
      </c>
      <c r="Y455" s="78">
        <v>37045</v>
      </c>
    </row>
    <row r="456" spans="1:25" s="81" customFormat="1" ht="15">
      <c r="A456" s="60">
        <v>94701</v>
      </c>
      <c r="B456" s="228">
        <v>94701</v>
      </c>
      <c r="C456" s="61" t="s">
        <v>452</v>
      </c>
      <c r="D456" s="77">
        <v>2.43735E-3</v>
      </c>
      <c r="E456" s="77">
        <v>2.3885E-3</v>
      </c>
      <c r="F456" s="78">
        <v>16142781</v>
      </c>
      <c r="G456" s="78"/>
      <c r="H456" s="79">
        <v>1798784</v>
      </c>
      <c r="I456" s="79">
        <v>4320515</v>
      </c>
      <c r="J456" s="79">
        <v>685975</v>
      </c>
      <c r="K456" s="78">
        <v>77437</v>
      </c>
      <c r="L456" s="78">
        <v>6882711</v>
      </c>
      <c r="M456" s="78"/>
      <c r="N456" s="79">
        <v>38725</v>
      </c>
      <c r="O456" s="79">
        <v>0</v>
      </c>
      <c r="P456" s="79">
        <v>0</v>
      </c>
      <c r="Q456" s="78">
        <v>50571</v>
      </c>
      <c r="R456" s="78">
        <v>89296</v>
      </c>
      <c r="S456" s="78"/>
      <c r="T456" s="79">
        <v>4636656</v>
      </c>
      <c r="U456" s="80">
        <v>30983</v>
      </c>
      <c r="V456" s="80">
        <v>4667639</v>
      </c>
      <c r="X456" s="78">
        <v>27966734</v>
      </c>
      <c r="Y456" s="78">
        <v>6408195</v>
      </c>
    </row>
    <row r="457" spans="1:25" s="81" customFormat="1" ht="15">
      <c r="A457" s="60">
        <v>94704</v>
      </c>
      <c r="B457" s="228">
        <v>94704</v>
      </c>
      <c r="C457" s="61" t="s">
        <v>453</v>
      </c>
      <c r="D457" s="77">
        <v>1.5299999999999999E-5</v>
      </c>
      <c r="E457" s="77">
        <v>2.0699999999999998E-5</v>
      </c>
      <c r="F457" s="78">
        <v>101333</v>
      </c>
      <c r="G457" s="78"/>
      <c r="H457" s="79">
        <v>11292</v>
      </c>
      <c r="I457" s="79">
        <v>27121</v>
      </c>
      <c r="J457" s="79">
        <v>4306</v>
      </c>
      <c r="K457" s="78">
        <v>6815</v>
      </c>
      <c r="L457" s="78">
        <v>49534</v>
      </c>
      <c r="M457" s="78"/>
      <c r="N457" s="79">
        <v>243</v>
      </c>
      <c r="O457" s="79">
        <v>0</v>
      </c>
      <c r="P457" s="79">
        <v>0</v>
      </c>
      <c r="Q457" s="78">
        <v>8170</v>
      </c>
      <c r="R457" s="78">
        <v>8413</v>
      </c>
      <c r="S457" s="78"/>
      <c r="T457" s="79">
        <v>29106</v>
      </c>
      <c r="U457" s="80">
        <v>2130</v>
      </c>
      <c r="V457" s="80">
        <v>31236</v>
      </c>
      <c r="X457" s="78">
        <v>175556</v>
      </c>
      <c r="Y457" s="78">
        <v>40226</v>
      </c>
    </row>
    <row r="458" spans="1:25" s="81" customFormat="1" ht="15">
      <c r="A458" s="60">
        <v>94711</v>
      </c>
      <c r="B458" s="228">
        <v>94711</v>
      </c>
      <c r="C458" s="61" t="s">
        <v>454</v>
      </c>
      <c r="D458" s="77">
        <v>3.5262999999999999E-4</v>
      </c>
      <c r="E458" s="77">
        <v>3.4610000000000001E-4</v>
      </c>
      <c r="F458" s="78">
        <v>2335499</v>
      </c>
      <c r="G458" s="78"/>
      <c r="H458" s="79">
        <v>260244</v>
      </c>
      <c r="I458" s="79">
        <v>625082</v>
      </c>
      <c r="J458" s="79">
        <v>99245</v>
      </c>
      <c r="K458" s="78">
        <v>56102</v>
      </c>
      <c r="L458" s="78">
        <v>1040673</v>
      </c>
      <c r="M458" s="78"/>
      <c r="N458" s="79">
        <v>5603</v>
      </c>
      <c r="O458" s="79">
        <v>0</v>
      </c>
      <c r="P458" s="79">
        <v>0</v>
      </c>
      <c r="Q458" s="78">
        <v>1430</v>
      </c>
      <c r="R458" s="78">
        <v>7033</v>
      </c>
      <c r="S458" s="78"/>
      <c r="T458" s="79">
        <v>670820</v>
      </c>
      <c r="U458" s="80">
        <v>28583</v>
      </c>
      <c r="V458" s="80">
        <v>699403</v>
      </c>
      <c r="X458" s="78">
        <v>4046161</v>
      </c>
      <c r="Y458" s="78">
        <v>927122</v>
      </c>
    </row>
    <row r="459" spans="1:25" s="81" customFormat="1" ht="15">
      <c r="A459" s="60">
        <v>94801</v>
      </c>
      <c r="B459" s="228">
        <v>94801</v>
      </c>
      <c r="C459" s="61" t="s">
        <v>455</v>
      </c>
      <c r="D459" s="77">
        <v>6.3451999999999996E-4</v>
      </c>
      <c r="E459" s="77">
        <v>6.5819999999999995E-4</v>
      </c>
      <c r="F459" s="78">
        <v>4202481</v>
      </c>
      <c r="G459" s="78"/>
      <c r="H459" s="79">
        <v>468281</v>
      </c>
      <c r="I459" s="79">
        <v>1124768</v>
      </c>
      <c r="J459" s="79">
        <v>178581</v>
      </c>
      <c r="K459" s="78">
        <v>54275</v>
      </c>
      <c r="L459" s="78">
        <v>1825905</v>
      </c>
      <c r="M459" s="78"/>
      <c r="N459" s="79">
        <v>10081</v>
      </c>
      <c r="O459" s="79">
        <v>0</v>
      </c>
      <c r="P459" s="79">
        <v>0</v>
      </c>
      <c r="Q459" s="78">
        <v>59144</v>
      </c>
      <c r="R459" s="78">
        <v>69225</v>
      </c>
      <c r="S459" s="78"/>
      <c r="T459" s="79">
        <v>1207070</v>
      </c>
      <c r="U459" s="80">
        <v>-3467</v>
      </c>
      <c r="V459" s="80">
        <v>1203603</v>
      </c>
      <c r="X459" s="78">
        <v>7280633</v>
      </c>
      <c r="Y459" s="78">
        <v>1668258</v>
      </c>
    </row>
    <row r="460" spans="1:25" s="81" customFormat="1" ht="15">
      <c r="A460" s="60">
        <v>94804</v>
      </c>
      <c r="B460" s="228">
        <v>94804</v>
      </c>
      <c r="C460" s="61" t="s">
        <v>456</v>
      </c>
      <c r="D460" s="77">
        <v>2.2900000000000001E-6</v>
      </c>
      <c r="E460" s="77">
        <v>6.2999999999999998E-6</v>
      </c>
      <c r="F460" s="78">
        <v>15167</v>
      </c>
      <c r="G460" s="78"/>
      <c r="H460" s="79">
        <v>1690</v>
      </c>
      <c r="I460" s="79">
        <v>4059</v>
      </c>
      <c r="J460" s="79">
        <v>645</v>
      </c>
      <c r="K460" s="78">
        <v>5800</v>
      </c>
      <c r="L460" s="78">
        <v>12194</v>
      </c>
      <c r="M460" s="78"/>
      <c r="N460" s="79">
        <v>36</v>
      </c>
      <c r="O460" s="79">
        <v>0</v>
      </c>
      <c r="P460" s="79">
        <v>0</v>
      </c>
      <c r="Q460" s="78">
        <v>5265</v>
      </c>
      <c r="R460" s="78">
        <v>5301</v>
      </c>
      <c r="S460" s="78"/>
      <c r="T460" s="79">
        <v>4356</v>
      </c>
      <c r="U460" s="80">
        <v>2268</v>
      </c>
      <c r="V460" s="80">
        <v>6624</v>
      </c>
      <c r="X460" s="78">
        <v>26276</v>
      </c>
      <c r="Y460" s="78">
        <v>6021</v>
      </c>
    </row>
    <row r="461" spans="1:25" s="81" customFormat="1" ht="15">
      <c r="A461" s="60">
        <v>94812</v>
      </c>
      <c r="B461" s="228">
        <v>94812</v>
      </c>
      <c r="C461" s="61" t="s">
        <v>457</v>
      </c>
      <c r="D461" s="77">
        <v>2.143E-5</v>
      </c>
      <c r="E461" s="77">
        <v>2.37E-5</v>
      </c>
      <c r="F461" s="78">
        <v>141933</v>
      </c>
      <c r="G461" s="78"/>
      <c r="H461" s="79">
        <v>15816</v>
      </c>
      <c r="I461" s="79">
        <v>37987</v>
      </c>
      <c r="J461" s="79">
        <v>6031</v>
      </c>
      <c r="K461" s="78">
        <v>5441</v>
      </c>
      <c r="L461" s="78">
        <v>65275</v>
      </c>
      <c r="M461" s="78"/>
      <c r="N461" s="79">
        <v>340</v>
      </c>
      <c r="O461" s="79">
        <v>0</v>
      </c>
      <c r="P461" s="79">
        <v>0</v>
      </c>
      <c r="Q461" s="78">
        <v>2322</v>
      </c>
      <c r="R461" s="78">
        <v>2662</v>
      </c>
      <c r="S461" s="78"/>
      <c r="T461" s="79">
        <v>40767</v>
      </c>
      <c r="U461" s="80">
        <v>3269</v>
      </c>
      <c r="V461" s="80">
        <v>44036</v>
      </c>
      <c r="X461" s="78">
        <v>245893</v>
      </c>
      <c r="Y461" s="78">
        <v>56343</v>
      </c>
    </row>
    <row r="462" spans="1:25" s="81" customFormat="1" ht="15">
      <c r="A462" s="60">
        <v>94901</v>
      </c>
      <c r="B462" s="228">
        <v>94901</v>
      </c>
      <c r="C462" s="61" t="s">
        <v>458</v>
      </c>
      <c r="D462" s="77">
        <v>7.1930500000000003E-3</v>
      </c>
      <c r="E462" s="77">
        <v>7.7378000000000004E-3</v>
      </c>
      <c r="F462" s="78">
        <v>47640196</v>
      </c>
      <c r="G462" s="78"/>
      <c r="H462" s="79">
        <v>5308528</v>
      </c>
      <c r="I462" s="79">
        <v>12750602</v>
      </c>
      <c r="J462" s="79">
        <v>2024434</v>
      </c>
      <c r="K462" s="78">
        <v>617873</v>
      </c>
      <c r="L462" s="78">
        <v>20701437</v>
      </c>
      <c r="M462" s="78"/>
      <c r="N462" s="79">
        <v>114283</v>
      </c>
      <c r="O462" s="79">
        <v>0</v>
      </c>
      <c r="P462" s="79">
        <v>0</v>
      </c>
      <c r="Q462" s="78">
        <v>1315267</v>
      </c>
      <c r="R462" s="78">
        <v>1429550</v>
      </c>
      <c r="S462" s="78"/>
      <c r="T462" s="79">
        <v>13683591</v>
      </c>
      <c r="U462" s="80">
        <v>-114629</v>
      </c>
      <c r="V462" s="80">
        <v>13568962</v>
      </c>
      <c r="X462" s="78">
        <v>82534768</v>
      </c>
      <c r="Y462" s="78">
        <v>18911715</v>
      </c>
    </row>
    <row r="463" spans="1:25" s="81" customFormat="1" ht="15">
      <c r="A463" s="60">
        <v>94908</v>
      </c>
      <c r="B463" s="228">
        <v>94908</v>
      </c>
      <c r="C463" s="61" t="s">
        <v>968</v>
      </c>
      <c r="D463" s="77">
        <v>6.037E-5</v>
      </c>
      <c r="E463" s="77">
        <v>6.1500000000000004E-5</v>
      </c>
      <c r="F463" s="78">
        <v>399836</v>
      </c>
      <c r="G463" s="78"/>
      <c r="H463" s="79">
        <v>44554</v>
      </c>
      <c r="I463" s="79">
        <v>107014</v>
      </c>
      <c r="J463" s="79">
        <v>16991</v>
      </c>
      <c r="K463" s="78">
        <v>568</v>
      </c>
      <c r="L463" s="78">
        <v>169127</v>
      </c>
      <c r="M463" s="78"/>
      <c r="N463" s="79">
        <v>959</v>
      </c>
      <c r="O463" s="79">
        <v>0</v>
      </c>
      <c r="P463" s="79">
        <v>0</v>
      </c>
      <c r="Q463" s="78">
        <v>10151</v>
      </c>
      <c r="R463" s="78">
        <v>11110</v>
      </c>
      <c r="S463" s="78"/>
      <c r="T463" s="79">
        <v>114844</v>
      </c>
      <c r="U463" s="80">
        <v>22072</v>
      </c>
      <c r="V463" s="80">
        <v>136916</v>
      </c>
      <c r="X463" s="78">
        <v>692700</v>
      </c>
      <c r="Y463" s="78">
        <v>158723</v>
      </c>
    </row>
    <row r="464" spans="1:25" s="81" customFormat="1" ht="15">
      <c r="A464" s="60">
        <v>94911</v>
      </c>
      <c r="B464" s="228">
        <v>94911</v>
      </c>
      <c r="C464" s="61" t="s">
        <v>460</v>
      </c>
      <c r="D464" s="77">
        <v>2.9515600000000002E-3</v>
      </c>
      <c r="E464" s="77">
        <v>3.0986999999999998E-3</v>
      </c>
      <c r="F464" s="78">
        <v>19548439</v>
      </c>
      <c r="G464" s="78"/>
      <c r="H464" s="79">
        <v>2178275</v>
      </c>
      <c r="I464" s="79">
        <v>5232018</v>
      </c>
      <c r="J464" s="79">
        <v>830696</v>
      </c>
      <c r="K464" s="78">
        <v>171068</v>
      </c>
      <c r="L464" s="78">
        <v>8412057</v>
      </c>
      <c r="M464" s="78"/>
      <c r="N464" s="79">
        <v>46894</v>
      </c>
      <c r="O464" s="79">
        <v>0</v>
      </c>
      <c r="P464" s="79">
        <v>0</v>
      </c>
      <c r="Q464" s="78">
        <v>326639</v>
      </c>
      <c r="R464" s="78">
        <v>373533</v>
      </c>
      <c r="S464" s="78"/>
      <c r="T464" s="79">
        <v>5614856</v>
      </c>
      <c r="U464" s="80">
        <v>-14693</v>
      </c>
      <c r="V464" s="80">
        <v>5600163</v>
      </c>
      <c r="X464" s="78">
        <v>33866902</v>
      </c>
      <c r="Y464" s="78">
        <v>7760138</v>
      </c>
    </row>
    <row r="465" spans="1:25" s="81" customFormat="1" ht="15">
      <c r="A465" s="60">
        <v>94917</v>
      </c>
      <c r="B465" s="228">
        <v>94917</v>
      </c>
      <c r="C465" s="61" t="s">
        <v>461</v>
      </c>
      <c r="D465" s="77">
        <v>3.2020000000000002E-5</v>
      </c>
      <c r="E465" s="77">
        <v>3.5800000000000003E-5</v>
      </c>
      <c r="F465" s="78">
        <v>212071</v>
      </c>
      <c r="G465" s="78"/>
      <c r="H465" s="79">
        <v>23631</v>
      </c>
      <c r="I465" s="79">
        <v>56760</v>
      </c>
      <c r="J465" s="79">
        <v>9012</v>
      </c>
      <c r="K465" s="78">
        <v>21182</v>
      </c>
      <c r="L465" s="78">
        <v>110585</v>
      </c>
      <c r="M465" s="78"/>
      <c r="N465" s="79">
        <v>509</v>
      </c>
      <c r="O465" s="79">
        <v>0</v>
      </c>
      <c r="P465" s="79">
        <v>0</v>
      </c>
      <c r="Q465" s="78">
        <v>1250</v>
      </c>
      <c r="R465" s="78">
        <v>1759</v>
      </c>
      <c r="S465" s="78"/>
      <c r="T465" s="79">
        <v>60913</v>
      </c>
      <c r="U465" s="80">
        <v>19252</v>
      </c>
      <c r="V465" s="80">
        <v>80165</v>
      </c>
      <c r="X465" s="78">
        <v>367405</v>
      </c>
      <c r="Y465" s="78">
        <v>84186</v>
      </c>
    </row>
    <row r="466" spans="1:25" s="81" customFormat="1" ht="15">
      <c r="A466" s="60">
        <v>94921</v>
      </c>
      <c r="B466" s="228">
        <v>94921</v>
      </c>
      <c r="C466" s="61" t="s">
        <v>462</v>
      </c>
      <c r="D466" s="77">
        <v>3.9291899999999999E-3</v>
      </c>
      <c r="E466" s="77">
        <v>4.1305999999999999E-3</v>
      </c>
      <c r="F466" s="78">
        <v>26023367</v>
      </c>
      <c r="G466" s="78"/>
      <c r="H466" s="79">
        <v>2899774</v>
      </c>
      <c r="I466" s="79">
        <v>6964992</v>
      </c>
      <c r="J466" s="79">
        <v>1105843</v>
      </c>
      <c r="K466" s="78">
        <v>189560</v>
      </c>
      <c r="L466" s="78">
        <v>11160169</v>
      </c>
      <c r="M466" s="78"/>
      <c r="N466" s="79">
        <v>62427</v>
      </c>
      <c r="O466" s="79">
        <v>0</v>
      </c>
      <c r="P466" s="79">
        <v>0</v>
      </c>
      <c r="Q466" s="78">
        <v>681628</v>
      </c>
      <c r="R466" s="78">
        <v>744055</v>
      </c>
      <c r="S466" s="78"/>
      <c r="T466" s="79">
        <v>7474636</v>
      </c>
      <c r="U466" s="80">
        <v>-185588</v>
      </c>
      <c r="V466" s="80">
        <v>7289048</v>
      </c>
      <c r="X466" s="78">
        <v>45084461</v>
      </c>
      <c r="Y466" s="78">
        <v>10330489</v>
      </c>
    </row>
    <row r="467" spans="1:25" s="81" customFormat="1" ht="15">
      <c r="A467" s="60">
        <v>94923</v>
      </c>
      <c r="B467" s="228">
        <v>94923</v>
      </c>
      <c r="C467" s="61" t="s">
        <v>463</v>
      </c>
      <c r="D467" s="77">
        <v>3.1029999999999999E-5</v>
      </c>
      <c r="E467" s="77">
        <v>3.1600000000000002E-5</v>
      </c>
      <c r="F467" s="78">
        <v>205514</v>
      </c>
      <c r="G467" s="78"/>
      <c r="H467" s="79">
        <v>22900</v>
      </c>
      <c r="I467" s="79">
        <v>55005</v>
      </c>
      <c r="J467" s="79">
        <v>8733</v>
      </c>
      <c r="K467" s="78">
        <v>10571</v>
      </c>
      <c r="L467" s="78">
        <v>97209</v>
      </c>
      <c r="M467" s="78"/>
      <c r="N467" s="79">
        <v>493</v>
      </c>
      <c r="O467" s="79">
        <v>0</v>
      </c>
      <c r="P467" s="79">
        <v>0</v>
      </c>
      <c r="Q467" s="78">
        <v>4715</v>
      </c>
      <c r="R467" s="78">
        <v>5208</v>
      </c>
      <c r="S467" s="78"/>
      <c r="T467" s="79">
        <v>59029</v>
      </c>
      <c r="U467" s="80">
        <v>4728</v>
      </c>
      <c r="V467" s="80">
        <v>63757</v>
      </c>
      <c r="X467" s="78">
        <v>356046</v>
      </c>
      <c r="Y467" s="78">
        <v>81583</v>
      </c>
    </row>
    <row r="468" spans="1:25" s="81" customFormat="1" ht="15">
      <c r="A468" s="60">
        <v>94927</v>
      </c>
      <c r="B468" s="228">
        <v>94927</v>
      </c>
      <c r="C468" s="61" t="s">
        <v>464</v>
      </c>
      <c r="D468" s="77">
        <v>2.781E-5</v>
      </c>
      <c r="E468" s="77">
        <v>3.9400000000000002E-5</v>
      </c>
      <c r="F468" s="78">
        <v>184188</v>
      </c>
      <c r="G468" s="78"/>
      <c r="H468" s="79">
        <v>20524</v>
      </c>
      <c r="I468" s="79">
        <v>49297</v>
      </c>
      <c r="J468" s="79">
        <v>7827</v>
      </c>
      <c r="K468" s="78">
        <v>28891</v>
      </c>
      <c r="L468" s="78">
        <v>106539</v>
      </c>
      <c r="M468" s="78"/>
      <c r="N468" s="79">
        <v>442</v>
      </c>
      <c r="O468" s="79">
        <v>0</v>
      </c>
      <c r="P468" s="79">
        <v>0</v>
      </c>
      <c r="Q468" s="78">
        <v>14690</v>
      </c>
      <c r="R468" s="78">
        <v>15132</v>
      </c>
      <c r="S468" s="78"/>
      <c r="T468" s="79">
        <v>52904</v>
      </c>
      <c r="U468" s="80">
        <v>15678</v>
      </c>
      <c r="V468" s="80">
        <v>68582</v>
      </c>
      <c r="X468" s="78">
        <v>319099</v>
      </c>
      <c r="Y468" s="78">
        <v>73117</v>
      </c>
    </row>
    <row r="469" spans="1:25" s="81" customFormat="1" ht="15">
      <c r="A469" s="60">
        <v>94931</v>
      </c>
      <c r="B469" s="228">
        <v>94931</v>
      </c>
      <c r="C469" s="61" t="s">
        <v>465</v>
      </c>
      <c r="D469" s="77">
        <v>3.0470999999999997E-4</v>
      </c>
      <c r="E469" s="77">
        <v>2.6200000000000003E-4</v>
      </c>
      <c r="F469" s="78">
        <v>2018121</v>
      </c>
      <c r="G469" s="78"/>
      <c r="H469" s="79">
        <v>224878</v>
      </c>
      <c r="I469" s="79">
        <v>540137</v>
      </c>
      <c r="J469" s="79">
        <v>85758</v>
      </c>
      <c r="K469" s="78">
        <v>143578</v>
      </c>
      <c r="L469" s="78">
        <v>994351</v>
      </c>
      <c r="M469" s="78"/>
      <c r="N469" s="79">
        <v>4841</v>
      </c>
      <c r="O469" s="79">
        <v>0</v>
      </c>
      <c r="P469" s="79">
        <v>0</v>
      </c>
      <c r="Q469" s="78">
        <v>2648</v>
      </c>
      <c r="R469" s="78">
        <v>7489</v>
      </c>
      <c r="S469" s="78"/>
      <c r="T469" s="79">
        <v>579660</v>
      </c>
      <c r="U469" s="80">
        <v>58867</v>
      </c>
      <c r="V469" s="80">
        <v>638527</v>
      </c>
      <c r="X469" s="78">
        <v>3496315</v>
      </c>
      <c r="Y469" s="78">
        <v>801133</v>
      </c>
    </row>
    <row r="470" spans="1:25" s="81" customFormat="1" ht="15">
      <c r="A470" s="60">
        <v>94937</v>
      </c>
      <c r="B470" s="228">
        <v>94937</v>
      </c>
      <c r="C470" s="61" t="s">
        <v>956</v>
      </c>
      <c r="D470" s="77">
        <v>8.0700000000000007E-6</v>
      </c>
      <c r="E470" s="77">
        <v>8.3999999999999992E-6</v>
      </c>
      <c r="F470" s="78">
        <v>53448</v>
      </c>
      <c r="G470" s="78"/>
      <c r="H470" s="79">
        <v>5956</v>
      </c>
      <c r="I470" s="79">
        <v>14305</v>
      </c>
      <c r="J470" s="79">
        <v>2271</v>
      </c>
      <c r="K470" s="78">
        <v>487</v>
      </c>
      <c r="L470" s="78">
        <v>23019</v>
      </c>
      <c r="M470" s="78"/>
      <c r="N470" s="79">
        <v>128</v>
      </c>
      <c r="O470" s="79">
        <v>0</v>
      </c>
      <c r="P470" s="79">
        <v>0</v>
      </c>
      <c r="Q470" s="78">
        <v>2938</v>
      </c>
      <c r="R470" s="78">
        <v>3066</v>
      </c>
      <c r="S470" s="78"/>
      <c r="T470" s="79">
        <v>15352</v>
      </c>
      <c r="U470" s="80">
        <v>1101</v>
      </c>
      <c r="V470" s="80">
        <v>16453</v>
      </c>
      <c r="X470" s="78">
        <v>92597</v>
      </c>
      <c r="Y470" s="78">
        <v>21217</v>
      </c>
    </row>
    <row r="471" spans="1:25" s="81" customFormat="1" ht="15">
      <c r="A471" s="60">
        <v>94941</v>
      </c>
      <c r="B471" s="228">
        <v>94941</v>
      </c>
      <c r="C471" s="61" t="s">
        <v>466</v>
      </c>
      <c r="D471" s="77">
        <v>0</v>
      </c>
      <c r="E471" s="77">
        <v>6.2999999999999998E-6</v>
      </c>
      <c r="F471" s="78">
        <v>0</v>
      </c>
      <c r="G471" s="78"/>
      <c r="H471" s="79">
        <v>0</v>
      </c>
      <c r="I471" s="79">
        <v>0</v>
      </c>
      <c r="J471" s="79">
        <v>0</v>
      </c>
      <c r="K471" s="78">
        <v>65463</v>
      </c>
      <c r="L471" s="78">
        <v>65463</v>
      </c>
      <c r="M471" s="78"/>
      <c r="N471" s="79">
        <v>0</v>
      </c>
      <c r="O471" s="79">
        <v>0</v>
      </c>
      <c r="P471" s="79">
        <v>0</v>
      </c>
      <c r="Q471" s="78">
        <v>320156</v>
      </c>
      <c r="R471" s="78">
        <v>320156</v>
      </c>
      <c r="S471" s="78"/>
      <c r="T471" s="79">
        <v>0</v>
      </c>
      <c r="U471" s="80">
        <v>-347490</v>
      </c>
      <c r="V471" s="80">
        <v>-347490</v>
      </c>
      <c r="X471" s="78">
        <v>0</v>
      </c>
      <c r="Y471" s="78">
        <v>0</v>
      </c>
    </row>
    <row r="472" spans="1:25" s="81" customFormat="1" ht="15">
      <c r="A472" s="60">
        <v>94947</v>
      </c>
      <c r="B472" s="228">
        <v>94947</v>
      </c>
      <c r="C472" s="61" t="s">
        <v>957</v>
      </c>
      <c r="D472" s="77">
        <v>9.4099999999999997E-6</v>
      </c>
      <c r="E472" s="77">
        <v>3.7000000000000002E-6</v>
      </c>
      <c r="F472" s="78">
        <v>62323</v>
      </c>
      <c r="G472" s="78"/>
      <c r="H472" s="79">
        <v>6945</v>
      </c>
      <c r="I472" s="79">
        <v>16680</v>
      </c>
      <c r="J472" s="79">
        <v>2648</v>
      </c>
      <c r="K472" s="78">
        <v>18658</v>
      </c>
      <c r="L472" s="78">
        <v>44931</v>
      </c>
      <c r="M472" s="78"/>
      <c r="N472" s="79">
        <v>150</v>
      </c>
      <c r="O472" s="79">
        <v>0</v>
      </c>
      <c r="P472" s="79">
        <v>0</v>
      </c>
      <c r="Q472" s="78">
        <v>2614</v>
      </c>
      <c r="R472" s="78">
        <v>2764</v>
      </c>
      <c r="S472" s="78"/>
      <c r="T472" s="79">
        <v>17901</v>
      </c>
      <c r="U472" s="80">
        <v>7832</v>
      </c>
      <c r="V472" s="80">
        <v>25733</v>
      </c>
      <c r="X472" s="78">
        <v>107973</v>
      </c>
      <c r="Y472" s="78">
        <v>24740</v>
      </c>
    </row>
    <row r="473" spans="1:25" s="81" customFormat="1" ht="15">
      <c r="A473" s="60">
        <v>95001</v>
      </c>
      <c r="B473" s="228">
        <v>95001</v>
      </c>
      <c r="C473" s="61" t="s">
        <v>467</v>
      </c>
      <c r="D473" s="77">
        <v>2.4381899999999998E-3</v>
      </c>
      <c r="E473" s="77">
        <v>2.1900000000000001E-3</v>
      </c>
      <c r="F473" s="78">
        <v>16148344</v>
      </c>
      <c r="G473" s="78"/>
      <c r="H473" s="79">
        <v>1799404</v>
      </c>
      <c r="I473" s="79">
        <v>4322004</v>
      </c>
      <c r="J473" s="79">
        <v>686212</v>
      </c>
      <c r="K473" s="78">
        <v>943052</v>
      </c>
      <c r="L473" s="78">
        <v>7750672</v>
      </c>
      <c r="M473" s="78"/>
      <c r="N473" s="79">
        <v>38738</v>
      </c>
      <c r="O473" s="79">
        <v>0</v>
      </c>
      <c r="P473" s="79">
        <v>0</v>
      </c>
      <c r="Q473" s="78">
        <v>0</v>
      </c>
      <c r="R473" s="78">
        <v>38738</v>
      </c>
      <c r="S473" s="78"/>
      <c r="T473" s="79">
        <v>4638254</v>
      </c>
      <c r="U473" s="80">
        <v>391587</v>
      </c>
      <c r="V473" s="80">
        <v>5029841</v>
      </c>
      <c r="X473" s="78">
        <v>27976372</v>
      </c>
      <c r="Y473" s="78">
        <v>6410404</v>
      </c>
    </row>
    <row r="474" spans="1:25" s="81" customFormat="1" ht="15">
      <c r="A474" s="60">
        <v>95002</v>
      </c>
      <c r="B474" s="228">
        <v>95002</v>
      </c>
      <c r="C474" s="61" t="s">
        <v>468</v>
      </c>
      <c r="D474" s="77">
        <v>1.6530000000000001E-4</v>
      </c>
      <c r="E474" s="77">
        <v>1.729E-4</v>
      </c>
      <c r="F474" s="78">
        <v>1094796</v>
      </c>
      <c r="G474" s="78"/>
      <c r="H474" s="79">
        <v>121993</v>
      </c>
      <c r="I474" s="79">
        <v>293015</v>
      </c>
      <c r="J474" s="79">
        <v>46523</v>
      </c>
      <c r="K474" s="78">
        <v>29043</v>
      </c>
      <c r="L474" s="78">
        <v>490574</v>
      </c>
      <c r="M474" s="78"/>
      <c r="N474" s="79">
        <v>2626</v>
      </c>
      <c r="O474" s="79">
        <v>0</v>
      </c>
      <c r="P474" s="79">
        <v>0</v>
      </c>
      <c r="Q474" s="78">
        <v>0</v>
      </c>
      <c r="R474" s="78">
        <v>2626</v>
      </c>
      <c r="S474" s="78"/>
      <c r="T474" s="79">
        <v>314456</v>
      </c>
      <c r="U474" s="80">
        <v>24282</v>
      </c>
      <c r="V474" s="80">
        <v>338738</v>
      </c>
      <c r="X474" s="78">
        <v>1896692</v>
      </c>
      <c r="Y474" s="78">
        <v>434601</v>
      </c>
    </row>
    <row r="475" spans="1:25" s="81" customFormat="1" ht="15">
      <c r="A475" s="60">
        <v>95005</v>
      </c>
      <c r="B475" s="228">
        <v>95005</v>
      </c>
      <c r="C475" s="61" t="s">
        <v>469</v>
      </c>
      <c r="D475" s="77">
        <v>1.8563E-4</v>
      </c>
      <c r="E475" s="77">
        <v>1.8709999999999999E-4</v>
      </c>
      <c r="F475" s="78">
        <v>1229444</v>
      </c>
      <c r="G475" s="78"/>
      <c r="H475" s="79">
        <v>136996</v>
      </c>
      <c r="I475" s="79">
        <v>329053</v>
      </c>
      <c r="J475" s="79">
        <v>52244</v>
      </c>
      <c r="K475" s="78">
        <v>22962</v>
      </c>
      <c r="L475" s="78">
        <v>541255</v>
      </c>
      <c r="M475" s="78"/>
      <c r="N475" s="79">
        <v>2949</v>
      </c>
      <c r="O475" s="79">
        <v>0</v>
      </c>
      <c r="P475" s="79">
        <v>0</v>
      </c>
      <c r="Q475" s="78">
        <v>341</v>
      </c>
      <c r="R475" s="78">
        <v>3290</v>
      </c>
      <c r="S475" s="78"/>
      <c r="T475" s="79">
        <v>353130</v>
      </c>
      <c r="U475" s="80">
        <v>13658</v>
      </c>
      <c r="V475" s="80">
        <v>366788</v>
      </c>
      <c r="X475" s="78">
        <v>2129963</v>
      </c>
      <c r="Y475" s="78">
        <v>488052</v>
      </c>
    </row>
    <row r="476" spans="1:25" s="81" customFormat="1" ht="15">
      <c r="A476" s="60">
        <v>95008</v>
      </c>
      <c r="B476" s="228">
        <v>95008</v>
      </c>
      <c r="C476" s="61" t="s">
        <v>919</v>
      </c>
      <c r="D476" s="77">
        <v>1.3899999999999999E-4</v>
      </c>
      <c r="E476" s="77">
        <v>1.0959999999999999E-4</v>
      </c>
      <c r="F476" s="78">
        <v>920609</v>
      </c>
      <c r="G476" s="78"/>
      <c r="H476" s="79">
        <v>102583</v>
      </c>
      <c r="I476" s="79">
        <v>246395</v>
      </c>
      <c r="J476" s="79">
        <v>39121</v>
      </c>
      <c r="K476" s="78">
        <v>81455</v>
      </c>
      <c r="L476" s="78">
        <v>469554</v>
      </c>
      <c r="M476" s="78"/>
      <c r="N476" s="79">
        <v>2208</v>
      </c>
      <c r="O476" s="79">
        <v>0</v>
      </c>
      <c r="P476" s="79">
        <v>0</v>
      </c>
      <c r="Q476" s="78">
        <v>15004</v>
      </c>
      <c r="R476" s="78">
        <v>17212</v>
      </c>
      <c r="S476" s="78"/>
      <c r="T476" s="79">
        <v>264425</v>
      </c>
      <c r="U476" s="80">
        <v>28786</v>
      </c>
      <c r="V476" s="80">
        <v>293211</v>
      </c>
      <c r="X476" s="78">
        <v>1594919</v>
      </c>
      <c r="Y476" s="78">
        <v>365454</v>
      </c>
    </row>
    <row r="477" spans="1:25" s="81" customFormat="1" ht="15">
      <c r="A477" s="60">
        <v>95009</v>
      </c>
      <c r="B477" s="228">
        <v>95009</v>
      </c>
      <c r="C477" s="61" t="s">
        <v>946</v>
      </c>
      <c r="D477" s="77">
        <v>8.4598299999999998E-3</v>
      </c>
      <c r="E477" s="77">
        <v>4.2935999999999998E-3</v>
      </c>
      <c r="F477" s="78">
        <v>56030190</v>
      </c>
      <c r="G477" s="78"/>
      <c r="H477" s="79">
        <v>6243422</v>
      </c>
      <c r="I477" s="79">
        <v>14996132</v>
      </c>
      <c r="J477" s="79">
        <v>2380960</v>
      </c>
      <c r="K477" s="78">
        <v>10410659</v>
      </c>
      <c r="L477" s="78">
        <v>34031173</v>
      </c>
      <c r="M477" s="78"/>
      <c r="N477" s="79">
        <v>134410</v>
      </c>
      <c r="O477" s="79">
        <v>0</v>
      </c>
      <c r="P477" s="79">
        <v>0</v>
      </c>
      <c r="Q477" s="78">
        <v>0</v>
      </c>
      <c r="R477" s="78">
        <v>134410</v>
      </c>
      <c r="S477" s="78"/>
      <c r="T477" s="79">
        <v>16093431</v>
      </c>
      <c r="U477" s="80">
        <v>3537370</v>
      </c>
      <c r="V477" s="80">
        <v>19630801</v>
      </c>
      <c r="X477" s="78">
        <v>97070103</v>
      </c>
      <c r="Y477" s="78">
        <v>22242289</v>
      </c>
    </row>
    <row r="478" spans="1:25" s="81" customFormat="1" ht="15">
      <c r="A478" s="60">
        <v>95010</v>
      </c>
      <c r="B478" s="228">
        <v>95010</v>
      </c>
      <c r="C478" s="61" t="s">
        <v>958</v>
      </c>
      <c r="D478" s="77">
        <v>2.7080000000000002E-5</v>
      </c>
      <c r="E478" s="77">
        <v>2.34E-5</v>
      </c>
      <c r="F478" s="78">
        <v>179353</v>
      </c>
      <c r="G478" s="78"/>
      <c r="H478" s="79">
        <v>19985</v>
      </c>
      <c r="I478" s="79">
        <v>48003</v>
      </c>
      <c r="J478" s="79">
        <v>7621</v>
      </c>
      <c r="K478" s="78">
        <v>1248</v>
      </c>
      <c r="L478" s="78">
        <v>76857</v>
      </c>
      <c r="M478" s="78"/>
      <c r="N478" s="79">
        <v>430</v>
      </c>
      <c r="O478" s="79">
        <v>0</v>
      </c>
      <c r="P478" s="79">
        <v>0</v>
      </c>
      <c r="Q478" s="78">
        <v>2489</v>
      </c>
      <c r="R478" s="78">
        <v>2919</v>
      </c>
      <c r="S478" s="78"/>
      <c r="T478" s="79">
        <v>51515</v>
      </c>
      <c r="U478" s="80">
        <v>7028</v>
      </c>
      <c r="V478" s="80">
        <v>58543</v>
      </c>
      <c r="X478" s="78">
        <v>310722</v>
      </c>
      <c r="Y478" s="78">
        <v>71198</v>
      </c>
    </row>
    <row r="479" spans="1:25" s="81" customFormat="1" ht="15">
      <c r="A479" s="60">
        <v>95011</v>
      </c>
      <c r="B479" s="228">
        <v>95011</v>
      </c>
      <c r="C479" s="61" t="s">
        <v>472</v>
      </c>
      <c r="D479" s="77">
        <v>2.5012999999999999E-4</v>
      </c>
      <c r="E479" s="77">
        <v>1.9029999999999999E-4</v>
      </c>
      <c r="F479" s="78">
        <v>1656633</v>
      </c>
      <c r="G479" s="78"/>
      <c r="H479" s="79">
        <v>184598</v>
      </c>
      <c r="I479" s="79">
        <v>443387</v>
      </c>
      <c r="J479" s="79">
        <v>70397</v>
      </c>
      <c r="K479" s="78">
        <v>121624</v>
      </c>
      <c r="L479" s="78">
        <v>820006</v>
      </c>
      <c r="M479" s="78"/>
      <c r="N479" s="79">
        <v>3974</v>
      </c>
      <c r="O479" s="79">
        <v>0</v>
      </c>
      <c r="P479" s="79">
        <v>0</v>
      </c>
      <c r="Q479" s="78">
        <v>8636</v>
      </c>
      <c r="R479" s="78">
        <v>12610</v>
      </c>
      <c r="S479" s="78"/>
      <c r="T479" s="79">
        <v>475831</v>
      </c>
      <c r="U479" s="80">
        <v>31910</v>
      </c>
      <c r="V479" s="80">
        <v>507741</v>
      </c>
      <c r="X479" s="78">
        <v>2870051</v>
      </c>
      <c r="Y479" s="78">
        <v>657633</v>
      </c>
    </row>
    <row r="480" spans="1:25" s="81" customFormat="1" ht="15">
      <c r="A480" s="60">
        <v>95017</v>
      </c>
      <c r="B480" s="228">
        <v>95017</v>
      </c>
      <c r="C480" s="61" t="s">
        <v>473</v>
      </c>
      <c r="D480" s="77">
        <v>3.7329999999999997E-5</v>
      </c>
      <c r="E480" s="77">
        <v>3.9799999999999998E-5</v>
      </c>
      <c r="F480" s="78">
        <v>247240</v>
      </c>
      <c r="G480" s="78"/>
      <c r="H480" s="79">
        <v>27550</v>
      </c>
      <c r="I480" s="79">
        <v>66172</v>
      </c>
      <c r="J480" s="79">
        <v>10506</v>
      </c>
      <c r="K480" s="78">
        <v>45238</v>
      </c>
      <c r="L480" s="78">
        <v>149466</v>
      </c>
      <c r="M480" s="78"/>
      <c r="N480" s="79">
        <v>593</v>
      </c>
      <c r="O480" s="79">
        <v>0</v>
      </c>
      <c r="P480" s="79">
        <v>0</v>
      </c>
      <c r="Q480" s="78">
        <v>28558</v>
      </c>
      <c r="R480" s="78">
        <v>29151</v>
      </c>
      <c r="S480" s="78"/>
      <c r="T480" s="79">
        <v>71014</v>
      </c>
      <c r="U480" s="80">
        <v>-3611</v>
      </c>
      <c r="V480" s="80">
        <v>67403</v>
      </c>
      <c r="X480" s="78">
        <v>428333</v>
      </c>
      <c r="Y480" s="78">
        <v>98147</v>
      </c>
    </row>
    <row r="481" spans="1:25" s="81" customFormat="1" ht="15">
      <c r="A481" s="60">
        <v>95101</v>
      </c>
      <c r="B481" s="228">
        <v>95101</v>
      </c>
      <c r="C481" s="61" t="s">
        <v>474</v>
      </c>
      <c r="D481" s="77">
        <v>1.008759E-2</v>
      </c>
      <c r="E481" s="77">
        <v>9.2426000000000001E-3</v>
      </c>
      <c r="F481" s="78">
        <v>66810986</v>
      </c>
      <c r="G481" s="78"/>
      <c r="H481" s="79">
        <v>7444722</v>
      </c>
      <c r="I481" s="79">
        <v>17881544</v>
      </c>
      <c r="J481" s="79">
        <v>2839082</v>
      </c>
      <c r="K481" s="78">
        <v>1941787</v>
      </c>
      <c r="L481" s="78">
        <v>30107135</v>
      </c>
      <c r="M481" s="78"/>
      <c r="N481" s="79">
        <v>160272</v>
      </c>
      <c r="O481" s="79">
        <v>0</v>
      </c>
      <c r="P481" s="79">
        <v>0</v>
      </c>
      <c r="Q481" s="78">
        <v>261762</v>
      </c>
      <c r="R481" s="78">
        <v>422034</v>
      </c>
      <c r="S481" s="78"/>
      <c r="T481" s="79">
        <v>19189976</v>
      </c>
      <c r="U481" s="80">
        <v>540988</v>
      </c>
      <c r="V481" s="80">
        <v>19730964</v>
      </c>
      <c r="X481" s="78">
        <v>115747409</v>
      </c>
      <c r="Y481" s="78">
        <v>26521939</v>
      </c>
    </row>
    <row r="482" spans="1:25" s="81" customFormat="1" ht="15">
      <c r="A482" s="60">
        <v>95103</v>
      </c>
      <c r="B482" s="228">
        <v>95103</v>
      </c>
      <c r="C482" s="61" t="s">
        <v>475</v>
      </c>
      <c r="D482" s="77">
        <v>3.8420000000000001E-5</v>
      </c>
      <c r="E482" s="77">
        <v>5.1199999999999998E-5</v>
      </c>
      <c r="F482" s="78">
        <v>254459</v>
      </c>
      <c r="G482" s="78"/>
      <c r="H482" s="79">
        <v>28354</v>
      </c>
      <c r="I482" s="79">
        <v>68104</v>
      </c>
      <c r="J482" s="79">
        <v>10813</v>
      </c>
      <c r="K482" s="78">
        <v>9294</v>
      </c>
      <c r="L482" s="78">
        <v>116565</v>
      </c>
      <c r="M482" s="78"/>
      <c r="N482" s="79">
        <v>610</v>
      </c>
      <c r="O482" s="79">
        <v>0</v>
      </c>
      <c r="P482" s="79">
        <v>0</v>
      </c>
      <c r="Q482" s="78">
        <v>16043</v>
      </c>
      <c r="R482" s="78">
        <v>16653</v>
      </c>
      <c r="S482" s="78"/>
      <c r="T482" s="79">
        <v>73088</v>
      </c>
      <c r="U482" s="80">
        <v>1879</v>
      </c>
      <c r="V482" s="80">
        <v>74967</v>
      </c>
      <c r="X482" s="78">
        <v>440840</v>
      </c>
      <c r="Y482" s="78">
        <v>101013</v>
      </c>
    </row>
    <row r="483" spans="1:25" s="81" customFormat="1" ht="15">
      <c r="A483" s="60">
        <v>95104</v>
      </c>
      <c r="B483" s="228">
        <v>95104</v>
      </c>
      <c r="C483" s="61" t="s">
        <v>476</v>
      </c>
      <c r="D483" s="77">
        <v>1.5797000000000001E-4</v>
      </c>
      <c r="E483" s="77">
        <v>1.605E-4</v>
      </c>
      <c r="F483" s="78">
        <v>1046249</v>
      </c>
      <c r="G483" s="78"/>
      <c r="H483" s="79">
        <v>116583</v>
      </c>
      <c r="I483" s="79">
        <v>280022</v>
      </c>
      <c r="J483" s="79">
        <v>44460</v>
      </c>
      <c r="K483" s="78">
        <v>82637</v>
      </c>
      <c r="L483" s="78">
        <v>523702</v>
      </c>
      <c r="M483" s="78"/>
      <c r="N483" s="79">
        <v>2510</v>
      </c>
      <c r="O483" s="79">
        <v>0</v>
      </c>
      <c r="P483" s="79">
        <v>0</v>
      </c>
      <c r="Q483" s="78">
        <v>0</v>
      </c>
      <c r="R483" s="78">
        <v>2510</v>
      </c>
      <c r="S483" s="78"/>
      <c r="T483" s="79">
        <v>300512</v>
      </c>
      <c r="U483" s="80">
        <v>62083</v>
      </c>
      <c r="V483" s="80">
        <v>362595</v>
      </c>
      <c r="X483" s="78">
        <v>1812585</v>
      </c>
      <c r="Y483" s="78">
        <v>415329</v>
      </c>
    </row>
    <row r="484" spans="1:25" s="81" customFormat="1" ht="15">
      <c r="A484" s="60">
        <v>95105</v>
      </c>
      <c r="B484" s="228">
        <v>95105</v>
      </c>
      <c r="C484" s="61" t="s">
        <v>477</v>
      </c>
      <c r="D484" s="77">
        <v>6.19E-5</v>
      </c>
      <c r="E484" s="77">
        <v>6.8899999999999994E-5</v>
      </c>
      <c r="F484" s="78">
        <v>409969</v>
      </c>
      <c r="G484" s="78"/>
      <c r="H484" s="79">
        <v>45683</v>
      </c>
      <c r="I484" s="79">
        <v>109726</v>
      </c>
      <c r="J484" s="79">
        <v>17421</v>
      </c>
      <c r="K484" s="78">
        <v>14322</v>
      </c>
      <c r="L484" s="78">
        <v>187152</v>
      </c>
      <c r="M484" s="78"/>
      <c r="N484" s="79">
        <v>983</v>
      </c>
      <c r="O484" s="79">
        <v>0</v>
      </c>
      <c r="P484" s="79">
        <v>0</v>
      </c>
      <c r="Q484" s="78">
        <v>43195</v>
      </c>
      <c r="R484" s="78">
        <v>44178</v>
      </c>
      <c r="S484" s="78"/>
      <c r="T484" s="79">
        <v>117755</v>
      </c>
      <c r="U484" s="80">
        <v>-13003</v>
      </c>
      <c r="V484" s="80">
        <v>104752</v>
      </c>
      <c r="X484" s="78">
        <v>710255</v>
      </c>
      <c r="Y484" s="78">
        <v>162745</v>
      </c>
    </row>
    <row r="485" spans="1:25" s="81" customFormat="1" ht="15">
      <c r="A485" s="60">
        <v>95106</v>
      </c>
      <c r="B485" s="228">
        <v>95106</v>
      </c>
      <c r="C485" s="61" t="s">
        <v>478</v>
      </c>
      <c r="D485" s="77">
        <v>2.9790000000000001E-5</v>
      </c>
      <c r="E485" s="77">
        <v>1.5999999999999999E-5</v>
      </c>
      <c r="F485" s="78">
        <v>197302</v>
      </c>
      <c r="G485" s="78"/>
      <c r="H485" s="79">
        <v>21985</v>
      </c>
      <c r="I485" s="79">
        <v>52807</v>
      </c>
      <c r="J485" s="79">
        <v>8384</v>
      </c>
      <c r="K485" s="78">
        <v>46211</v>
      </c>
      <c r="L485" s="78">
        <v>129387</v>
      </c>
      <c r="M485" s="78"/>
      <c r="N485" s="79">
        <v>473</v>
      </c>
      <c r="O485" s="79">
        <v>0</v>
      </c>
      <c r="P485" s="79">
        <v>0</v>
      </c>
      <c r="Q485" s="78">
        <v>0</v>
      </c>
      <c r="R485" s="78">
        <v>473</v>
      </c>
      <c r="S485" s="78"/>
      <c r="T485" s="79">
        <v>56671</v>
      </c>
      <c r="U485" s="80">
        <v>19052</v>
      </c>
      <c r="V485" s="80">
        <v>75723</v>
      </c>
      <c r="X485" s="78">
        <v>341818</v>
      </c>
      <c r="Y485" s="78">
        <v>78323</v>
      </c>
    </row>
    <row r="486" spans="1:25" s="81" customFormat="1" ht="15">
      <c r="A486" s="60">
        <v>95110</v>
      </c>
      <c r="B486" s="228">
        <v>95110</v>
      </c>
      <c r="C486" s="61" t="s">
        <v>479</v>
      </c>
      <c r="D486" s="77">
        <v>1.97796E-3</v>
      </c>
      <c r="E486" s="77">
        <v>2.2951E-3</v>
      </c>
      <c r="F486" s="78">
        <v>13100201</v>
      </c>
      <c r="G486" s="78"/>
      <c r="H486" s="79">
        <v>1459750</v>
      </c>
      <c r="I486" s="79">
        <v>3506187</v>
      </c>
      <c r="J486" s="79">
        <v>556683</v>
      </c>
      <c r="K486" s="78">
        <v>190646</v>
      </c>
      <c r="L486" s="78">
        <v>5713266</v>
      </c>
      <c r="M486" s="78"/>
      <c r="N486" s="79">
        <v>31426</v>
      </c>
      <c r="O486" s="79">
        <v>0</v>
      </c>
      <c r="P486" s="79">
        <v>0</v>
      </c>
      <c r="Q486" s="78">
        <v>791086</v>
      </c>
      <c r="R486" s="78">
        <v>822512</v>
      </c>
      <c r="S486" s="78"/>
      <c r="T486" s="79">
        <v>3762743</v>
      </c>
      <c r="U486" s="80">
        <v>-405996</v>
      </c>
      <c r="V486" s="80">
        <v>3356747</v>
      </c>
      <c r="X486" s="78">
        <v>22695584</v>
      </c>
      <c r="Y486" s="78">
        <v>5200383</v>
      </c>
    </row>
    <row r="487" spans="1:25" s="81" customFormat="1" ht="15">
      <c r="A487" s="60">
        <v>95111</v>
      </c>
      <c r="B487" s="228">
        <v>95111</v>
      </c>
      <c r="C487" s="61" t="s">
        <v>480</v>
      </c>
      <c r="D487" s="77">
        <v>9.2325000000000003E-4</v>
      </c>
      <c r="E487" s="77">
        <v>9.9170000000000009E-4</v>
      </c>
      <c r="F487" s="78">
        <v>6114765</v>
      </c>
      <c r="G487" s="78"/>
      <c r="H487" s="79">
        <v>681366</v>
      </c>
      <c r="I487" s="79">
        <v>1636579</v>
      </c>
      <c r="J487" s="79">
        <v>259842</v>
      </c>
      <c r="K487" s="78">
        <v>64812</v>
      </c>
      <c r="L487" s="78">
        <v>2642599</v>
      </c>
      <c r="M487" s="78"/>
      <c r="N487" s="79">
        <v>14669</v>
      </c>
      <c r="O487" s="79">
        <v>0</v>
      </c>
      <c r="P487" s="79">
        <v>0</v>
      </c>
      <c r="Q487" s="78">
        <v>132502</v>
      </c>
      <c r="R487" s="78">
        <v>147171</v>
      </c>
      <c r="S487" s="78"/>
      <c r="T487" s="79">
        <v>1756331</v>
      </c>
      <c r="U487" s="80">
        <v>-67751</v>
      </c>
      <c r="V487" s="80">
        <v>1688580</v>
      </c>
      <c r="X487" s="78">
        <v>10593590</v>
      </c>
      <c r="Y487" s="78">
        <v>2427377</v>
      </c>
    </row>
    <row r="488" spans="1:25" s="81" customFormat="1" ht="15">
      <c r="A488" s="60">
        <v>95113</v>
      </c>
      <c r="B488" s="228">
        <v>95113</v>
      </c>
      <c r="C488" s="61" t="s">
        <v>481</v>
      </c>
      <c r="D488" s="77">
        <v>5.0510000000000003E-5</v>
      </c>
      <c r="E488" s="77">
        <v>6.0099999999999997E-5</v>
      </c>
      <c r="F488" s="78">
        <v>334532</v>
      </c>
      <c r="G488" s="78"/>
      <c r="H488" s="79">
        <v>37277</v>
      </c>
      <c r="I488" s="79">
        <v>89535</v>
      </c>
      <c r="J488" s="79">
        <v>14216</v>
      </c>
      <c r="K488" s="78">
        <v>72621</v>
      </c>
      <c r="L488" s="78">
        <v>213649</v>
      </c>
      <c r="M488" s="78"/>
      <c r="N488" s="79">
        <v>803</v>
      </c>
      <c r="O488" s="79">
        <v>0</v>
      </c>
      <c r="P488" s="79">
        <v>0</v>
      </c>
      <c r="Q488" s="78">
        <v>0</v>
      </c>
      <c r="R488" s="78">
        <v>803</v>
      </c>
      <c r="S488" s="78"/>
      <c r="T488" s="79">
        <v>96087</v>
      </c>
      <c r="U488" s="80">
        <v>55641</v>
      </c>
      <c r="V488" s="80">
        <v>151728</v>
      </c>
      <c r="X488" s="78">
        <v>579564</v>
      </c>
      <c r="Y488" s="78">
        <v>132799</v>
      </c>
    </row>
    <row r="489" spans="1:25" s="81" customFormat="1" ht="15">
      <c r="A489" s="60">
        <v>95121</v>
      </c>
      <c r="B489" s="228">
        <v>95121</v>
      </c>
      <c r="C489" s="61" t="s">
        <v>482</v>
      </c>
      <c r="D489" s="77">
        <v>4.8259000000000003E-4</v>
      </c>
      <c r="E489" s="77">
        <v>4.996E-4</v>
      </c>
      <c r="F489" s="78">
        <v>3196236</v>
      </c>
      <c r="G489" s="78"/>
      <c r="H489" s="79">
        <v>356155</v>
      </c>
      <c r="I489" s="79">
        <v>855453</v>
      </c>
      <c r="J489" s="79">
        <v>135822</v>
      </c>
      <c r="K489" s="78">
        <v>0</v>
      </c>
      <c r="L489" s="78">
        <v>1347430</v>
      </c>
      <c r="M489" s="78"/>
      <c r="N489" s="79">
        <v>7667</v>
      </c>
      <c r="O489" s="79">
        <v>0</v>
      </c>
      <c r="P489" s="79">
        <v>0</v>
      </c>
      <c r="Q489" s="78">
        <v>80798</v>
      </c>
      <c r="R489" s="78">
        <v>88465</v>
      </c>
      <c r="S489" s="78"/>
      <c r="T489" s="79">
        <v>918048</v>
      </c>
      <c r="U489" s="80">
        <v>-29104</v>
      </c>
      <c r="V489" s="80">
        <v>888944</v>
      </c>
      <c r="X489" s="78">
        <v>5537353</v>
      </c>
      <c r="Y489" s="78">
        <v>1268809</v>
      </c>
    </row>
    <row r="490" spans="1:25" s="81" customFormat="1" ht="15">
      <c r="A490" s="60">
        <v>95122</v>
      </c>
      <c r="B490" s="228">
        <v>95122</v>
      </c>
      <c r="C490" s="61" t="s">
        <v>483</v>
      </c>
      <c r="D490" s="77">
        <v>1.3910000000000001E-5</v>
      </c>
      <c r="E490" s="77">
        <v>2.0599999999999999E-5</v>
      </c>
      <c r="F490" s="78">
        <v>92127</v>
      </c>
      <c r="G490" s="78"/>
      <c r="H490" s="79">
        <v>10266</v>
      </c>
      <c r="I490" s="79">
        <v>24657</v>
      </c>
      <c r="J490" s="79">
        <v>3915</v>
      </c>
      <c r="K490" s="78">
        <v>8418</v>
      </c>
      <c r="L490" s="78">
        <v>47256</v>
      </c>
      <c r="M490" s="78"/>
      <c r="N490" s="79">
        <v>221</v>
      </c>
      <c r="O490" s="79">
        <v>0</v>
      </c>
      <c r="P490" s="79">
        <v>0</v>
      </c>
      <c r="Q490" s="78">
        <v>10680</v>
      </c>
      <c r="R490" s="78">
        <v>10901</v>
      </c>
      <c r="S490" s="78"/>
      <c r="T490" s="79">
        <v>26461</v>
      </c>
      <c r="U490" s="80">
        <v>6557</v>
      </c>
      <c r="V490" s="80">
        <v>33018</v>
      </c>
      <c r="X490" s="78">
        <v>159607</v>
      </c>
      <c r="Y490" s="78">
        <v>36572</v>
      </c>
    </row>
    <row r="491" spans="1:25" s="81" customFormat="1" ht="15">
      <c r="A491" s="60">
        <v>95123</v>
      </c>
      <c r="B491" s="228">
        <v>95123</v>
      </c>
      <c r="C491" s="61" t="s">
        <v>484</v>
      </c>
      <c r="D491" s="77">
        <v>5.2750000000000001E-5</v>
      </c>
      <c r="E491" s="77">
        <v>5.1900000000000001E-5</v>
      </c>
      <c r="F491" s="78">
        <v>349368</v>
      </c>
      <c r="G491" s="78"/>
      <c r="H491" s="79">
        <v>38930</v>
      </c>
      <c r="I491" s="79">
        <v>93506</v>
      </c>
      <c r="J491" s="79">
        <v>14846</v>
      </c>
      <c r="K491" s="78">
        <v>17</v>
      </c>
      <c r="L491" s="78">
        <v>147299</v>
      </c>
      <c r="M491" s="78"/>
      <c r="N491" s="79">
        <v>838</v>
      </c>
      <c r="O491" s="79">
        <v>0</v>
      </c>
      <c r="P491" s="79">
        <v>0</v>
      </c>
      <c r="Q491" s="78">
        <v>15154</v>
      </c>
      <c r="R491" s="78">
        <v>15992</v>
      </c>
      <c r="S491" s="78"/>
      <c r="T491" s="79">
        <v>100348</v>
      </c>
      <c r="U491" s="80">
        <v>-5789</v>
      </c>
      <c r="V491" s="80">
        <v>94559</v>
      </c>
      <c r="X491" s="78">
        <v>605266</v>
      </c>
      <c r="Y491" s="78">
        <v>138688</v>
      </c>
    </row>
    <row r="492" spans="1:25" s="81" customFormat="1" ht="15">
      <c r="A492" s="60">
        <v>95131</v>
      </c>
      <c r="B492" s="228">
        <v>95131</v>
      </c>
      <c r="C492" s="61" t="s">
        <v>485</v>
      </c>
      <c r="D492" s="77">
        <v>2.1943800000000001E-3</v>
      </c>
      <c r="E492" s="77">
        <v>2.0095E-3</v>
      </c>
      <c r="F492" s="78">
        <v>14533570</v>
      </c>
      <c r="G492" s="78"/>
      <c r="H492" s="79">
        <v>1619470</v>
      </c>
      <c r="I492" s="79">
        <v>3889819</v>
      </c>
      <c r="J492" s="79">
        <v>617593</v>
      </c>
      <c r="K492" s="78">
        <v>459737</v>
      </c>
      <c r="L492" s="78">
        <v>6586619</v>
      </c>
      <c r="M492" s="78"/>
      <c r="N492" s="79">
        <v>34864</v>
      </c>
      <c r="O492" s="79">
        <v>0</v>
      </c>
      <c r="P492" s="79">
        <v>0</v>
      </c>
      <c r="Q492" s="78">
        <v>58113</v>
      </c>
      <c r="R492" s="78">
        <v>92977</v>
      </c>
      <c r="S492" s="78"/>
      <c r="T492" s="79">
        <v>4174446</v>
      </c>
      <c r="U492" s="80">
        <v>183111</v>
      </c>
      <c r="V492" s="80">
        <v>4357557</v>
      </c>
      <c r="X492" s="78">
        <v>25178838</v>
      </c>
      <c r="Y492" s="78">
        <v>5769387</v>
      </c>
    </row>
    <row r="493" spans="1:25" s="81" customFormat="1" ht="15">
      <c r="A493" s="60">
        <v>95141</v>
      </c>
      <c r="B493" s="228">
        <v>95141</v>
      </c>
      <c r="C493" s="61" t="s">
        <v>486</v>
      </c>
      <c r="D493" s="77">
        <v>4.9932999999999998E-4</v>
      </c>
      <c r="E493" s="77">
        <v>4.438E-4</v>
      </c>
      <c r="F493" s="78">
        <v>3307106</v>
      </c>
      <c r="G493" s="78"/>
      <c r="H493" s="79">
        <v>368510</v>
      </c>
      <c r="I493" s="79">
        <v>885126</v>
      </c>
      <c r="J493" s="79">
        <v>140533</v>
      </c>
      <c r="K493" s="78">
        <v>105649</v>
      </c>
      <c r="L493" s="78">
        <v>1499818</v>
      </c>
      <c r="M493" s="78"/>
      <c r="N493" s="79">
        <v>7933</v>
      </c>
      <c r="O493" s="79">
        <v>0</v>
      </c>
      <c r="P493" s="79">
        <v>0</v>
      </c>
      <c r="Q493" s="78">
        <v>23874</v>
      </c>
      <c r="R493" s="78">
        <v>31807</v>
      </c>
      <c r="S493" s="78"/>
      <c r="T493" s="79">
        <v>949893</v>
      </c>
      <c r="U493" s="80">
        <v>42827</v>
      </c>
      <c r="V493" s="80">
        <v>992720</v>
      </c>
      <c r="X493" s="78">
        <v>5729431</v>
      </c>
      <c r="Y493" s="78">
        <v>1312821</v>
      </c>
    </row>
    <row r="494" spans="1:25" s="81" customFormat="1" ht="15">
      <c r="A494" s="60">
        <v>95151</v>
      </c>
      <c r="B494" s="228">
        <v>95151</v>
      </c>
      <c r="C494" s="61" t="s">
        <v>487</v>
      </c>
      <c r="D494" s="77">
        <v>1.1661E-4</v>
      </c>
      <c r="E494" s="77">
        <v>1.281E-4</v>
      </c>
      <c r="F494" s="78">
        <v>772318</v>
      </c>
      <c r="G494" s="78"/>
      <c r="H494" s="79">
        <v>86059</v>
      </c>
      <c r="I494" s="79">
        <v>206706</v>
      </c>
      <c r="J494" s="79">
        <v>32819</v>
      </c>
      <c r="K494" s="78">
        <v>3385</v>
      </c>
      <c r="L494" s="78">
        <v>328969</v>
      </c>
      <c r="M494" s="78"/>
      <c r="N494" s="79">
        <v>1853</v>
      </c>
      <c r="O494" s="79">
        <v>0</v>
      </c>
      <c r="P494" s="79">
        <v>0</v>
      </c>
      <c r="Q494" s="78">
        <v>49643</v>
      </c>
      <c r="R494" s="78">
        <v>51496</v>
      </c>
      <c r="S494" s="78"/>
      <c r="T494" s="79">
        <v>221831</v>
      </c>
      <c r="U494" s="80">
        <v>-15881</v>
      </c>
      <c r="V494" s="80">
        <v>205950</v>
      </c>
      <c r="X494" s="78">
        <v>1338011</v>
      </c>
      <c r="Y494" s="78">
        <v>306587</v>
      </c>
    </row>
    <row r="495" spans="1:25" s="81" customFormat="1" ht="15">
      <c r="A495" s="60">
        <v>95161</v>
      </c>
      <c r="B495" s="228">
        <v>95161</v>
      </c>
      <c r="C495" s="61" t="s">
        <v>488</v>
      </c>
      <c r="D495" s="77">
        <v>6.1569999999999995E-5</v>
      </c>
      <c r="E495" s="77">
        <v>7.6899999999999999E-5</v>
      </c>
      <c r="F495" s="78">
        <v>407783</v>
      </c>
      <c r="G495" s="78"/>
      <c r="H495" s="79">
        <v>45439</v>
      </c>
      <c r="I495" s="79">
        <v>109141</v>
      </c>
      <c r="J495" s="79">
        <v>17328</v>
      </c>
      <c r="K495" s="78">
        <v>10336</v>
      </c>
      <c r="L495" s="78">
        <v>182244</v>
      </c>
      <c r="M495" s="78"/>
      <c r="N495" s="79">
        <v>978</v>
      </c>
      <c r="O495" s="79">
        <v>0</v>
      </c>
      <c r="P495" s="79">
        <v>0</v>
      </c>
      <c r="Q495" s="78">
        <v>22931</v>
      </c>
      <c r="R495" s="78">
        <v>23909</v>
      </c>
      <c r="S495" s="78"/>
      <c r="T495" s="79">
        <v>117127</v>
      </c>
      <c r="U495" s="80">
        <v>-1238</v>
      </c>
      <c r="V495" s="80">
        <v>115889</v>
      </c>
      <c r="X495" s="78">
        <v>706469</v>
      </c>
      <c r="Y495" s="78">
        <v>161878</v>
      </c>
    </row>
    <row r="496" spans="1:25" s="81" customFormat="1" ht="15">
      <c r="A496" s="60">
        <v>95171</v>
      </c>
      <c r="B496" s="228">
        <v>95171</v>
      </c>
      <c r="C496" s="61" t="s">
        <v>489</v>
      </c>
      <c r="D496" s="77">
        <v>6.8310000000000002E-5</v>
      </c>
      <c r="E496" s="77">
        <v>1.216E-4</v>
      </c>
      <c r="F496" s="78">
        <v>452423</v>
      </c>
      <c r="G496" s="78"/>
      <c r="H496" s="79">
        <v>50413</v>
      </c>
      <c r="I496" s="79">
        <v>121088</v>
      </c>
      <c r="J496" s="79">
        <v>19225</v>
      </c>
      <c r="K496" s="78">
        <v>24438</v>
      </c>
      <c r="L496" s="78">
        <v>215164</v>
      </c>
      <c r="M496" s="78"/>
      <c r="N496" s="79">
        <v>1085</v>
      </c>
      <c r="O496" s="79">
        <v>0</v>
      </c>
      <c r="P496" s="79">
        <v>0</v>
      </c>
      <c r="Q496" s="78">
        <v>118153</v>
      </c>
      <c r="R496" s="78">
        <v>119238</v>
      </c>
      <c r="S496" s="78"/>
      <c r="T496" s="79">
        <v>129949</v>
      </c>
      <c r="U496" s="80">
        <v>-25837</v>
      </c>
      <c r="V496" s="80">
        <v>104112</v>
      </c>
      <c r="X496" s="78">
        <v>783805</v>
      </c>
      <c r="Y496" s="78">
        <v>179598</v>
      </c>
    </row>
    <row r="497" spans="1:25" s="81" customFormat="1" ht="15">
      <c r="A497" s="60">
        <v>95181</v>
      </c>
      <c r="B497" s="228">
        <v>95181</v>
      </c>
      <c r="C497" s="61" t="s">
        <v>490</v>
      </c>
      <c r="D497" s="77">
        <v>7.9239999999999993E-5</v>
      </c>
      <c r="E497" s="77">
        <v>7.7600000000000002E-5</v>
      </c>
      <c r="F497" s="78">
        <v>524813</v>
      </c>
      <c r="G497" s="78"/>
      <c r="H497" s="79">
        <v>58480</v>
      </c>
      <c r="I497" s="79">
        <v>140463</v>
      </c>
      <c r="J497" s="79">
        <v>22302</v>
      </c>
      <c r="K497" s="78">
        <v>8858</v>
      </c>
      <c r="L497" s="78">
        <v>230103</v>
      </c>
      <c r="M497" s="78"/>
      <c r="N497" s="79">
        <v>1259</v>
      </c>
      <c r="O497" s="79">
        <v>0</v>
      </c>
      <c r="P497" s="79">
        <v>0</v>
      </c>
      <c r="Q497" s="78">
        <v>791</v>
      </c>
      <c r="R497" s="78">
        <v>2050</v>
      </c>
      <c r="S497" s="78"/>
      <c r="T497" s="79">
        <v>150741</v>
      </c>
      <c r="U497" s="80">
        <v>6030</v>
      </c>
      <c r="V497" s="80">
        <v>156771</v>
      </c>
      <c r="X497" s="78">
        <v>909219</v>
      </c>
      <c r="Y497" s="78">
        <v>208335</v>
      </c>
    </row>
    <row r="498" spans="1:25" s="81" customFormat="1" ht="15">
      <c r="A498" s="60">
        <v>95191</v>
      </c>
      <c r="B498" s="228">
        <v>95191</v>
      </c>
      <c r="C498" s="61" t="s">
        <v>491</v>
      </c>
      <c r="D498" s="77">
        <v>1.3051E-4</v>
      </c>
      <c r="E498" s="77">
        <v>9.6299999999999996E-5</v>
      </c>
      <c r="F498" s="78">
        <v>864379</v>
      </c>
      <c r="G498" s="78"/>
      <c r="H498" s="79">
        <v>96317</v>
      </c>
      <c r="I498" s="79">
        <v>231346</v>
      </c>
      <c r="J498" s="79">
        <v>36731</v>
      </c>
      <c r="K498" s="78">
        <v>99041</v>
      </c>
      <c r="L498" s="78">
        <v>463435</v>
      </c>
      <c r="M498" s="78"/>
      <c r="N498" s="79">
        <v>2074</v>
      </c>
      <c r="O498" s="79">
        <v>0</v>
      </c>
      <c r="P498" s="79">
        <v>0</v>
      </c>
      <c r="Q498" s="78">
        <v>0</v>
      </c>
      <c r="R498" s="78">
        <v>2074</v>
      </c>
      <c r="S498" s="78"/>
      <c r="T498" s="79">
        <v>248274</v>
      </c>
      <c r="U498" s="80">
        <v>48372</v>
      </c>
      <c r="V498" s="80">
        <v>296646</v>
      </c>
      <c r="X498" s="78">
        <v>1497503</v>
      </c>
      <c r="Y498" s="78">
        <v>343132</v>
      </c>
    </row>
    <row r="499" spans="1:25" s="81" customFormat="1" ht="15">
      <c r="A499" s="60">
        <v>95201</v>
      </c>
      <c r="B499" s="228">
        <v>95201</v>
      </c>
      <c r="C499" s="61" t="s">
        <v>492</v>
      </c>
      <c r="D499" s="77">
        <v>6.3064000000000002E-4</v>
      </c>
      <c r="E499" s="77">
        <v>7.4290000000000001E-4</v>
      </c>
      <c r="F499" s="78">
        <v>4176784</v>
      </c>
      <c r="G499" s="78"/>
      <c r="H499" s="79">
        <v>465417</v>
      </c>
      <c r="I499" s="79">
        <v>1117890</v>
      </c>
      <c r="J499" s="79">
        <v>177489</v>
      </c>
      <c r="K499" s="78">
        <v>118437</v>
      </c>
      <c r="L499" s="78">
        <v>1879233</v>
      </c>
      <c r="M499" s="78"/>
      <c r="N499" s="79">
        <v>10020</v>
      </c>
      <c r="O499" s="79">
        <v>0</v>
      </c>
      <c r="P499" s="79">
        <v>0</v>
      </c>
      <c r="Q499" s="78">
        <v>339556</v>
      </c>
      <c r="R499" s="78">
        <v>349576</v>
      </c>
      <c r="S499" s="78"/>
      <c r="T499" s="79">
        <v>1199689</v>
      </c>
      <c r="U499" s="80">
        <v>-83148</v>
      </c>
      <c r="V499" s="80">
        <v>1116541</v>
      </c>
      <c r="X499" s="78">
        <v>7236113</v>
      </c>
      <c r="Y499" s="78">
        <v>1658057</v>
      </c>
    </row>
    <row r="500" spans="1:25" s="81" customFormat="1" ht="15">
      <c r="A500" s="60">
        <v>95204</v>
      </c>
      <c r="B500" s="228">
        <v>95204</v>
      </c>
      <c r="C500" s="61" t="s">
        <v>493</v>
      </c>
      <c r="D500" s="77">
        <v>2.83E-6</v>
      </c>
      <c r="E500" s="77">
        <v>3.1E-6</v>
      </c>
      <c r="F500" s="78">
        <v>18743</v>
      </c>
      <c r="G500" s="78"/>
      <c r="H500" s="79">
        <v>2089</v>
      </c>
      <c r="I500" s="79">
        <v>5017</v>
      </c>
      <c r="J500" s="79">
        <v>796</v>
      </c>
      <c r="K500" s="78">
        <v>2573</v>
      </c>
      <c r="L500" s="78">
        <v>10475</v>
      </c>
      <c r="M500" s="78"/>
      <c r="N500" s="79">
        <v>45</v>
      </c>
      <c r="O500" s="79">
        <v>0</v>
      </c>
      <c r="P500" s="79">
        <v>0</v>
      </c>
      <c r="Q500" s="78">
        <v>3932</v>
      </c>
      <c r="R500" s="78">
        <v>3977</v>
      </c>
      <c r="S500" s="78"/>
      <c r="T500" s="79">
        <v>5384</v>
      </c>
      <c r="U500" s="80">
        <v>-710</v>
      </c>
      <c r="V500" s="80">
        <v>4674</v>
      </c>
      <c r="X500" s="78">
        <v>32472</v>
      </c>
      <c r="Y500" s="78">
        <v>7441</v>
      </c>
    </row>
    <row r="501" spans="1:25" s="81" customFormat="1" ht="15">
      <c r="A501" s="60">
        <v>95205</v>
      </c>
      <c r="B501" s="228">
        <v>95205</v>
      </c>
      <c r="C501" s="61" t="s">
        <v>494</v>
      </c>
      <c r="D501" s="77">
        <v>4.4399999999999998E-6</v>
      </c>
      <c r="E501" s="77">
        <v>0</v>
      </c>
      <c r="F501" s="78">
        <v>29407</v>
      </c>
      <c r="G501" s="78"/>
      <c r="H501" s="79">
        <v>3277</v>
      </c>
      <c r="I501" s="79">
        <v>7870</v>
      </c>
      <c r="J501" s="79">
        <v>1250</v>
      </c>
      <c r="K501" s="78">
        <v>10696</v>
      </c>
      <c r="L501" s="78">
        <v>23093</v>
      </c>
      <c r="M501" s="78"/>
      <c r="N501" s="79">
        <v>71</v>
      </c>
      <c r="O501" s="79">
        <v>0</v>
      </c>
      <c r="P501" s="79">
        <v>0</v>
      </c>
      <c r="Q501" s="78">
        <v>4433</v>
      </c>
      <c r="R501" s="78">
        <v>4504</v>
      </c>
      <c r="S501" s="78"/>
      <c r="T501" s="79">
        <v>8446</v>
      </c>
      <c r="U501" s="80">
        <v>2872</v>
      </c>
      <c r="V501" s="80">
        <v>11318</v>
      </c>
      <c r="X501" s="78">
        <v>50946</v>
      </c>
      <c r="Y501" s="78">
        <v>11673</v>
      </c>
    </row>
    <row r="502" spans="1:25" s="81" customFormat="1" ht="15">
      <c r="A502" s="60">
        <v>95211</v>
      </c>
      <c r="B502" s="228">
        <v>95211</v>
      </c>
      <c r="C502" s="61" t="s">
        <v>495</v>
      </c>
      <c r="D502" s="77">
        <v>1.4699999999999999E-6</v>
      </c>
      <c r="E502" s="77">
        <v>1.5999999999999999E-6</v>
      </c>
      <c r="F502" s="78">
        <v>9736</v>
      </c>
      <c r="G502" s="78"/>
      <c r="H502" s="79">
        <v>1085</v>
      </c>
      <c r="I502" s="79">
        <v>2606</v>
      </c>
      <c r="J502" s="79">
        <v>414</v>
      </c>
      <c r="K502" s="78">
        <v>1659</v>
      </c>
      <c r="L502" s="78">
        <v>5764</v>
      </c>
      <c r="M502" s="78"/>
      <c r="N502" s="79">
        <v>23</v>
      </c>
      <c r="O502" s="79">
        <v>0</v>
      </c>
      <c r="P502" s="79">
        <v>0</v>
      </c>
      <c r="Q502" s="78">
        <v>114</v>
      </c>
      <c r="R502" s="78">
        <v>137</v>
      </c>
      <c r="S502" s="78"/>
      <c r="T502" s="79">
        <v>2796</v>
      </c>
      <c r="U502" s="80">
        <v>-366</v>
      </c>
      <c r="V502" s="80">
        <v>2430</v>
      </c>
      <c r="X502" s="78">
        <v>16867</v>
      </c>
      <c r="Y502" s="78">
        <v>3865</v>
      </c>
    </row>
    <row r="503" spans="1:25" s="81" customFormat="1" ht="15">
      <c r="A503" s="60">
        <v>95221</v>
      </c>
      <c r="B503" s="228">
        <v>95221</v>
      </c>
      <c r="C503" s="61" t="s">
        <v>496</v>
      </c>
      <c r="D503" s="77">
        <v>3.2509999999999999E-5</v>
      </c>
      <c r="E503" s="77">
        <v>4.6100000000000002E-5</v>
      </c>
      <c r="F503" s="78">
        <v>215317</v>
      </c>
      <c r="G503" s="78"/>
      <c r="H503" s="79">
        <v>23993</v>
      </c>
      <c r="I503" s="79">
        <v>57628</v>
      </c>
      <c r="J503" s="79">
        <v>9150</v>
      </c>
      <c r="K503" s="78">
        <v>3572</v>
      </c>
      <c r="L503" s="78">
        <v>94343</v>
      </c>
      <c r="M503" s="78"/>
      <c r="N503" s="79">
        <v>517</v>
      </c>
      <c r="O503" s="79">
        <v>0</v>
      </c>
      <c r="P503" s="79">
        <v>0</v>
      </c>
      <c r="Q503" s="78">
        <v>31121</v>
      </c>
      <c r="R503" s="78">
        <v>31638</v>
      </c>
      <c r="S503" s="78"/>
      <c r="T503" s="79">
        <v>61845</v>
      </c>
      <c r="U503" s="80">
        <v>-15349</v>
      </c>
      <c r="V503" s="80">
        <v>46496</v>
      </c>
      <c r="X503" s="78">
        <v>373027</v>
      </c>
      <c r="Y503" s="78">
        <v>85474</v>
      </c>
    </row>
    <row r="504" spans="1:25" s="81" customFormat="1" ht="15">
      <c r="A504" s="60">
        <v>95301</v>
      </c>
      <c r="B504" s="228">
        <v>95301</v>
      </c>
      <c r="C504" s="61" t="s">
        <v>497</v>
      </c>
      <c r="D504" s="77">
        <v>2.3659100000000001E-3</v>
      </c>
      <c r="E504" s="77">
        <v>2.385E-3</v>
      </c>
      <c r="F504" s="78">
        <v>15669628</v>
      </c>
      <c r="G504" s="78"/>
      <c r="H504" s="79">
        <v>1746061</v>
      </c>
      <c r="I504" s="79">
        <v>4193878</v>
      </c>
      <c r="J504" s="79">
        <v>665869</v>
      </c>
      <c r="K504" s="78">
        <v>256810</v>
      </c>
      <c r="L504" s="78">
        <v>6862618</v>
      </c>
      <c r="M504" s="78"/>
      <c r="N504" s="79">
        <v>37590</v>
      </c>
      <c r="O504" s="79">
        <v>0</v>
      </c>
      <c r="P504" s="79">
        <v>0</v>
      </c>
      <c r="Q504" s="78">
        <v>2227</v>
      </c>
      <c r="R504" s="78">
        <v>39817</v>
      </c>
      <c r="S504" s="78"/>
      <c r="T504" s="79">
        <v>4500753</v>
      </c>
      <c r="U504" s="80">
        <v>175074</v>
      </c>
      <c r="V504" s="80">
        <v>4675827</v>
      </c>
      <c r="X504" s="78">
        <v>27147014</v>
      </c>
      <c r="Y504" s="78">
        <v>6220368</v>
      </c>
    </row>
    <row r="505" spans="1:25" s="81" customFormat="1" ht="15">
      <c r="A505" s="60">
        <v>95311</v>
      </c>
      <c r="B505" s="228">
        <v>95311</v>
      </c>
      <c r="C505" s="61" t="s">
        <v>498</v>
      </c>
      <c r="D505" s="77">
        <v>2.2292800000000002E-3</v>
      </c>
      <c r="E505" s="77">
        <v>2.3652E-3</v>
      </c>
      <c r="F505" s="78">
        <v>14764715</v>
      </c>
      <c r="G505" s="78"/>
      <c r="H505" s="79">
        <v>1645226</v>
      </c>
      <c r="I505" s="79">
        <v>3951684</v>
      </c>
      <c r="J505" s="79">
        <v>627415</v>
      </c>
      <c r="K505" s="78">
        <v>98860</v>
      </c>
      <c r="L505" s="78">
        <v>6323185</v>
      </c>
      <c r="M505" s="78"/>
      <c r="N505" s="79">
        <v>35419</v>
      </c>
      <c r="O505" s="79">
        <v>0</v>
      </c>
      <c r="P505" s="79">
        <v>0</v>
      </c>
      <c r="Q505" s="78">
        <v>177120</v>
      </c>
      <c r="R505" s="78">
        <v>212539</v>
      </c>
      <c r="S505" s="78"/>
      <c r="T505" s="79">
        <v>4240837</v>
      </c>
      <c r="U505" s="80">
        <v>-52902</v>
      </c>
      <c r="V505" s="80">
        <v>4187935</v>
      </c>
      <c r="X505" s="78">
        <v>25579289</v>
      </c>
      <c r="Y505" s="78">
        <v>5861145</v>
      </c>
    </row>
    <row r="506" spans="1:25" s="81" customFormat="1" ht="15">
      <c r="A506" s="60">
        <v>95317</v>
      </c>
      <c r="B506" s="228">
        <v>95317</v>
      </c>
      <c r="C506" s="61" t="s">
        <v>499</v>
      </c>
      <c r="D506" s="77">
        <v>4.1980000000000001E-5</v>
      </c>
      <c r="E506" s="77">
        <v>4.5399999999999999E-5</v>
      </c>
      <c r="F506" s="78">
        <v>278037</v>
      </c>
      <c r="G506" s="78"/>
      <c r="H506" s="79">
        <v>30982</v>
      </c>
      <c r="I506" s="79">
        <v>74415</v>
      </c>
      <c r="J506" s="79">
        <v>11815</v>
      </c>
      <c r="K506" s="78">
        <v>27930</v>
      </c>
      <c r="L506" s="78">
        <v>145142</v>
      </c>
      <c r="M506" s="78"/>
      <c r="N506" s="79">
        <v>667</v>
      </c>
      <c r="O506" s="79">
        <v>0</v>
      </c>
      <c r="P506" s="79">
        <v>0</v>
      </c>
      <c r="Q506" s="78">
        <v>0</v>
      </c>
      <c r="R506" s="78">
        <v>667</v>
      </c>
      <c r="S506" s="78"/>
      <c r="T506" s="79">
        <v>79860</v>
      </c>
      <c r="U506" s="80">
        <v>18664</v>
      </c>
      <c r="V506" s="80">
        <v>98524</v>
      </c>
      <c r="X506" s="78">
        <v>481689</v>
      </c>
      <c r="Y506" s="78">
        <v>110372</v>
      </c>
    </row>
    <row r="507" spans="1:25" s="81" customFormat="1" ht="15">
      <c r="A507" s="60">
        <v>95321</v>
      </c>
      <c r="B507" s="228">
        <v>95321</v>
      </c>
      <c r="C507" s="61" t="s">
        <v>500</v>
      </c>
      <c r="D507" s="77">
        <v>5.5630000000000001E-5</v>
      </c>
      <c r="E507" s="77">
        <v>4.7800000000000003E-5</v>
      </c>
      <c r="F507" s="78">
        <v>368442</v>
      </c>
      <c r="G507" s="78"/>
      <c r="H507" s="79">
        <v>41055</v>
      </c>
      <c r="I507" s="79">
        <v>98611</v>
      </c>
      <c r="J507" s="79">
        <v>15657</v>
      </c>
      <c r="K507" s="78">
        <v>33215</v>
      </c>
      <c r="L507" s="78">
        <v>188538</v>
      </c>
      <c r="M507" s="78"/>
      <c r="N507" s="79">
        <v>884</v>
      </c>
      <c r="O507" s="79">
        <v>0</v>
      </c>
      <c r="P507" s="79">
        <v>0</v>
      </c>
      <c r="Q507" s="78">
        <v>40</v>
      </c>
      <c r="R507" s="78">
        <v>924</v>
      </c>
      <c r="S507" s="78"/>
      <c r="T507" s="79">
        <v>105827</v>
      </c>
      <c r="U507" s="80">
        <v>14117</v>
      </c>
      <c r="V507" s="80">
        <v>119944</v>
      </c>
      <c r="X507" s="78">
        <v>638312</v>
      </c>
      <c r="Y507" s="78">
        <v>146260</v>
      </c>
    </row>
    <row r="508" spans="1:25" s="81" customFormat="1" ht="15">
      <c r="A508" s="60">
        <v>95401</v>
      </c>
      <c r="B508" s="228">
        <v>95401</v>
      </c>
      <c r="C508" s="61" t="s">
        <v>501</v>
      </c>
      <c r="D508" s="77">
        <v>2.2009299999999998E-3</v>
      </c>
      <c r="E508" s="77">
        <v>2.4250999999999999E-3</v>
      </c>
      <c r="F508" s="78">
        <v>14576951</v>
      </c>
      <c r="G508" s="78"/>
      <c r="H508" s="79">
        <v>1624304</v>
      </c>
      <c r="I508" s="79">
        <v>3901430</v>
      </c>
      <c r="J508" s="79">
        <v>619436</v>
      </c>
      <c r="K508" s="78">
        <v>2485</v>
      </c>
      <c r="L508" s="78">
        <v>6147655</v>
      </c>
      <c r="M508" s="78"/>
      <c r="N508" s="79">
        <v>34968</v>
      </c>
      <c r="O508" s="79">
        <v>0</v>
      </c>
      <c r="P508" s="79">
        <v>0</v>
      </c>
      <c r="Q508" s="78">
        <v>627415</v>
      </c>
      <c r="R508" s="78">
        <v>662383</v>
      </c>
      <c r="S508" s="78"/>
      <c r="T508" s="79">
        <v>4186906</v>
      </c>
      <c r="U508" s="80">
        <v>-400766</v>
      </c>
      <c r="V508" s="80">
        <v>3786140</v>
      </c>
      <c r="X508" s="78">
        <v>25253995</v>
      </c>
      <c r="Y508" s="78">
        <v>5786608</v>
      </c>
    </row>
    <row r="509" spans="1:25" s="81" customFormat="1" ht="15">
      <c r="A509" s="60">
        <v>95404</v>
      </c>
      <c r="B509" s="228">
        <v>95404</v>
      </c>
      <c r="C509" s="61" t="s">
        <v>502</v>
      </c>
      <c r="D509" s="77">
        <v>4.3869999999999998E-5</v>
      </c>
      <c r="E509" s="77">
        <v>3.65E-5</v>
      </c>
      <c r="F509" s="78">
        <v>290555</v>
      </c>
      <c r="G509" s="78"/>
      <c r="H509" s="79">
        <v>32376</v>
      </c>
      <c r="I509" s="79">
        <v>77765</v>
      </c>
      <c r="J509" s="79">
        <v>12347</v>
      </c>
      <c r="K509" s="78">
        <v>14340</v>
      </c>
      <c r="L509" s="78">
        <v>136828</v>
      </c>
      <c r="M509" s="78"/>
      <c r="N509" s="79">
        <v>697</v>
      </c>
      <c r="O509" s="79">
        <v>0</v>
      </c>
      <c r="P509" s="79">
        <v>0</v>
      </c>
      <c r="Q509" s="78">
        <v>13003</v>
      </c>
      <c r="R509" s="78">
        <v>13700</v>
      </c>
      <c r="S509" s="78"/>
      <c r="T509" s="79">
        <v>83455</v>
      </c>
      <c r="U509" s="80">
        <v>-1582</v>
      </c>
      <c r="V509" s="80">
        <v>81873</v>
      </c>
      <c r="X509" s="78">
        <v>503375</v>
      </c>
      <c r="Y509" s="78">
        <v>115341</v>
      </c>
    </row>
    <row r="510" spans="1:25" s="81" customFormat="1" ht="15">
      <c r="A510" s="60">
        <v>95405</v>
      </c>
      <c r="B510" s="228">
        <v>95405</v>
      </c>
      <c r="C510" s="61" t="s">
        <v>503</v>
      </c>
      <c r="D510" s="77">
        <v>4.3680000000000002E-5</v>
      </c>
      <c r="E510" s="77">
        <v>4.7200000000000002E-5</v>
      </c>
      <c r="F510" s="78">
        <v>289296</v>
      </c>
      <c r="G510" s="78"/>
      <c r="H510" s="79">
        <v>32236</v>
      </c>
      <c r="I510" s="79">
        <v>77428</v>
      </c>
      <c r="J510" s="79">
        <v>12293</v>
      </c>
      <c r="K510" s="78">
        <v>2160</v>
      </c>
      <c r="L510" s="78">
        <v>124117</v>
      </c>
      <c r="M510" s="78"/>
      <c r="N510" s="79">
        <v>694</v>
      </c>
      <c r="O510" s="79">
        <v>0</v>
      </c>
      <c r="P510" s="79">
        <v>0</v>
      </c>
      <c r="Q510" s="78">
        <v>24998</v>
      </c>
      <c r="R510" s="78">
        <v>25692</v>
      </c>
      <c r="S510" s="78"/>
      <c r="T510" s="79">
        <v>83094</v>
      </c>
      <c r="U510" s="80">
        <v>-2492</v>
      </c>
      <c r="V510" s="80">
        <v>80602</v>
      </c>
      <c r="X510" s="78">
        <v>501195</v>
      </c>
      <c r="Y510" s="78">
        <v>114842</v>
      </c>
    </row>
    <row r="511" spans="1:25" s="81" customFormat="1" ht="15">
      <c r="A511" s="60">
        <v>95411</v>
      </c>
      <c r="B511" s="228">
        <v>95411</v>
      </c>
      <c r="C511" s="61" t="s">
        <v>504</v>
      </c>
      <c r="D511" s="77">
        <v>1.94016E-3</v>
      </c>
      <c r="E511" s="77">
        <v>1.9315999999999999E-3</v>
      </c>
      <c r="F511" s="78">
        <v>12849848</v>
      </c>
      <c r="G511" s="78"/>
      <c r="H511" s="79">
        <v>1431854</v>
      </c>
      <c r="I511" s="79">
        <v>3439182</v>
      </c>
      <c r="J511" s="79">
        <v>546044</v>
      </c>
      <c r="K511" s="78">
        <v>85411</v>
      </c>
      <c r="L511" s="78">
        <v>5502491</v>
      </c>
      <c r="M511" s="78"/>
      <c r="N511" s="79">
        <v>30825</v>
      </c>
      <c r="O511" s="79">
        <v>0</v>
      </c>
      <c r="P511" s="79">
        <v>0</v>
      </c>
      <c r="Q511" s="78">
        <v>200442</v>
      </c>
      <c r="R511" s="78">
        <v>231267</v>
      </c>
      <c r="S511" s="78"/>
      <c r="T511" s="79">
        <v>3690834</v>
      </c>
      <c r="U511" s="80">
        <v>-57969</v>
      </c>
      <c r="V511" s="80">
        <v>3632865</v>
      </c>
      <c r="X511" s="78">
        <v>22261858</v>
      </c>
      <c r="Y511" s="78">
        <v>5101001</v>
      </c>
    </row>
    <row r="512" spans="1:25" s="81" customFormat="1" ht="15">
      <c r="A512" s="60">
        <v>95413</v>
      </c>
      <c r="B512" s="228">
        <v>95413</v>
      </c>
      <c r="C512" s="61" t="s">
        <v>505</v>
      </c>
      <c r="D512" s="77">
        <v>2.3954E-4</v>
      </c>
      <c r="E512" s="77">
        <v>2.588E-4</v>
      </c>
      <c r="F512" s="78">
        <v>1586494</v>
      </c>
      <c r="G512" s="78"/>
      <c r="H512" s="79">
        <v>176782</v>
      </c>
      <c r="I512" s="79">
        <v>424615</v>
      </c>
      <c r="J512" s="79">
        <v>67417</v>
      </c>
      <c r="K512" s="78">
        <v>28529</v>
      </c>
      <c r="L512" s="78">
        <v>697343</v>
      </c>
      <c r="M512" s="78"/>
      <c r="N512" s="79">
        <v>3806</v>
      </c>
      <c r="O512" s="79">
        <v>0</v>
      </c>
      <c r="P512" s="79">
        <v>0</v>
      </c>
      <c r="Q512" s="78">
        <v>56987</v>
      </c>
      <c r="R512" s="78">
        <v>60793</v>
      </c>
      <c r="S512" s="78"/>
      <c r="T512" s="79">
        <v>455685</v>
      </c>
      <c r="U512" s="80">
        <v>-10496</v>
      </c>
      <c r="V512" s="80">
        <v>445189</v>
      </c>
      <c r="X512" s="78">
        <v>2748539</v>
      </c>
      <c r="Y512" s="78">
        <v>629790</v>
      </c>
    </row>
    <row r="513" spans="1:25" s="81" customFormat="1" ht="15">
      <c r="A513" s="60">
        <v>95415</v>
      </c>
      <c r="B513" s="228">
        <v>95415</v>
      </c>
      <c r="C513" s="61" t="s">
        <v>506</v>
      </c>
      <c r="D513" s="77">
        <v>6.0770000000000003E-5</v>
      </c>
      <c r="E513" s="77">
        <v>7.2100000000000004E-5</v>
      </c>
      <c r="F513" s="78">
        <v>402485</v>
      </c>
      <c r="G513" s="78"/>
      <c r="H513" s="79">
        <v>44849</v>
      </c>
      <c r="I513" s="79">
        <v>107723</v>
      </c>
      <c r="J513" s="79">
        <v>17103</v>
      </c>
      <c r="K513" s="78">
        <v>14322</v>
      </c>
      <c r="L513" s="78">
        <v>183997</v>
      </c>
      <c r="M513" s="78"/>
      <c r="N513" s="79">
        <v>966</v>
      </c>
      <c r="O513" s="79">
        <v>0</v>
      </c>
      <c r="P513" s="79">
        <v>0</v>
      </c>
      <c r="Q513" s="78">
        <v>33990</v>
      </c>
      <c r="R513" s="78">
        <v>34956</v>
      </c>
      <c r="S513" s="78"/>
      <c r="T513" s="79">
        <v>115605</v>
      </c>
      <c r="U513" s="80">
        <v>-6756</v>
      </c>
      <c r="V513" s="80">
        <v>108849</v>
      </c>
      <c r="X513" s="78">
        <v>697289</v>
      </c>
      <c r="Y513" s="78">
        <v>159774</v>
      </c>
    </row>
    <row r="514" spans="1:25" s="81" customFormat="1" ht="15">
      <c r="A514" s="60">
        <v>95421</v>
      </c>
      <c r="B514" s="228">
        <v>95421</v>
      </c>
      <c r="C514" s="61" t="s">
        <v>507</v>
      </c>
      <c r="D514" s="77">
        <v>3.2190000000000002E-5</v>
      </c>
      <c r="E514" s="77">
        <v>4.0200000000000001E-5</v>
      </c>
      <c r="F514" s="78">
        <v>213197</v>
      </c>
      <c r="G514" s="78"/>
      <c r="H514" s="79">
        <v>23756</v>
      </c>
      <c r="I514" s="79">
        <v>57061</v>
      </c>
      <c r="J514" s="79">
        <v>9060</v>
      </c>
      <c r="K514" s="78">
        <v>13220</v>
      </c>
      <c r="L514" s="78">
        <v>103097</v>
      </c>
      <c r="M514" s="78"/>
      <c r="N514" s="79">
        <v>511</v>
      </c>
      <c r="O514" s="79">
        <v>0</v>
      </c>
      <c r="P514" s="79">
        <v>0</v>
      </c>
      <c r="Q514" s="78">
        <v>16200</v>
      </c>
      <c r="R514" s="78">
        <v>16711</v>
      </c>
      <c r="S514" s="78"/>
      <c r="T514" s="79">
        <v>61236</v>
      </c>
      <c r="U514" s="80">
        <v>-2512</v>
      </c>
      <c r="V514" s="80">
        <v>58724</v>
      </c>
      <c r="X514" s="78">
        <v>369356</v>
      </c>
      <c r="Y514" s="78">
        <v>84633</v>
      </c>
    </row>
    <row r="515" spans="1:25" s="81" customFormat="1" ht="15">
      <c r="A515" s="60">
        <v>95431</v>
      </c>
      <c r="B515" s="228">
        <v>95431</v>
      </c>
      <c r="C515" s="61" t="s">
        <v>508</v>
      </c>
      <c r="D515" s="77">
        <v>1.1739999999999999E-4</v>
      </c>
      <c r="E515" s="77">
        <v>1.606E-4</v>
      </c>
      <c r="F515" s="78">
        <v>777550</v>
      </c>
      <c r="G515" s="78"/>
      <c r="H515" s="79">
        <v>86642</v>
      </c>
      <c r="I515" s="79">
        <v>208107</v>
      </c>
      <c r="J515" s="79">
        <v>33041</v>
      </c>
      <c r="K515" s="78">
        <v>41457</v>
      </c>
      <c r="L515" s="78">
        <v>369247</v>
      </c>
      <c r="M515" s="78"/>
      <c r="N515" s="79">
        <v>1865</v>
      </c>
      <c r="O515" s="79">
        <v>0</v>
      </c>
      <c r="P515" s="79">
        <v>0</v>
      </c>
      <c r="Q515" s="78">
        <v>101299</v>
      </c>
      <c r="R515" s="78">
        <v>103164</v>
      </c>
      <c r="S515" s="78"/>
      <c r="T515" s="79">
        <v>223334</v>
      </c>
      <c r="U515" s="80">
        <v>-17910</v>
      </c>
      <c r="V515" s="80">
        <v>205424</v>
      </c>
      <c r="X515" s="78">
        <v>1347076</v>
      </c>
      <c r="Y515" s="78">
        <v>308664</v>
      </c>
    </row>
    <row r="516" spans="1:25" s="81" customFormat="1" ht="15">
      <c r="A516" s="60">
        <v>95501</v>
      </c>
      <c r="B516" s="228">
        <v>95501</v>
      </c>
      <c r="C516" s="61" t="s">
        <v>509</v>
      </c>
      <c r="D516" s="77">
        <v>5.6636400000000002E-3</v>
      </c>
      <c r="E516" s="77">
        <v>5.5094999999999996E-3</v>
      </c>
      <c r="F516" s="78">
        <v>37510780</v>
      </c>
      <c r="G516" s="78"/>
      <c r="H516" s="79">
        <v>4179812</v>
      </c>
      <c r="I516" s="79">
        <v>10039527</v>
      </c>
      <c r="J516" s="79">
        <v>1593992</v>
      </c>
      <c r="K516" s="78">
        <v>478643</v>
      </c>
      <c r="L516" s="78">
        <v>16291974</v>
      </c>
      <c r="M516" s="78"/>
      <c r="N516" s="79">
        <v>89984</v>
      </c>
      <c r="O516" s="79">
        <v>0</v>
      </c>
      <c r="P516" s="79">
        <v>0</v>
      </c>
      <c r="Q516" s="78">
        <v>82336</v>
      </c>
      <c r="R516" s="78">
        <v>172320</v>
      </c>
      <c r="S516" s="78"/>
      <c r="T516" s="79">
        <v>10774141</v>
      </c>
      <c r="U516" s="80">
        <v>284949</v>
      </c>
      <c r="V516" s="80">
        <v>11059090</v>
      </c>
      <c r="X516" s="78">
        <v>64985953</v>
      </c>
      <c r="Y516" s="78">
        <v>14890644</v>
      </c>
    </row>
    <row r="517" spans="1:25" s="81" customFormat="1" ht="15">
      <c r="A517" s="60">
        <v>95504</v>
      </c>
      <c r="B517" s="228">
        <v>95504</v>
      </c>
      <c r="C517" s="61" t="s">
        <v>510</v>
      </c>
      <c r="D517" s="77">
        <v>3.0899999999999999E-5</v>
      </c>
      <c r="E517" s="77">
        <v>3.1900000000000003E-5</v>
      </c>
      <c r="F517" s="78">
        <v>204653</v>
      </c>
      <c r="G517" s="78"/>
      <c r="H517" s="79">
        <v>22804</v>
      </c>
      <c r="I517" s="79">
        <v>54774</v>
      </c>
      <c r="J517" s="79">
        <v>8697</v>
      </c>
      <c r="K517" s="78">
        <v>20777</v>
      </c>
      <c r="L517" s="78">
        <v>107052</v>
      </c>
      <c r="M517" s="78"/>
      <c r="N517" s="79">
        <v>491</v>
      </c>
      <c r="O517" s="79">
        <v>0</v>
      </c>
      <c r="P517" s="79">
        <v>0</v>
      </c>
      <c r="Q517" s="78">
        <v>0</v>
      </c>
      <c r="R517" s="78">
        <v>491</v>
      </c>
      <c r="S517" s="78"/>
      <c r="T517" s="79">
        <v>58782</v>
      </c>
      <c r="U517" s="80">
        <v>17834</v>
      </c>
      <c r="V517" s="80">
        <v>76616</v>
      </c>
      <c r="X517" s="78">
        <v>354554</v>
      </c>
      <c r="Y517" s="78">
        <v>81241</v>
      </c>
    </row>
    <row r="518" spans="1:25" s="81" customFormat="1" ht="15">
      <c r="A518" s="60">
        <v>95511</v>
      </c>
      <c r="B518" s="228">
        <v>95511</v>
      </c>
      <c r="C518" s="61" t="s">
        <v>511</v>
      </c>
      <c r="D518" s="77">
        <v>1.1026899999999999E-3</v>
      </c>
      <c r="E518" s="77">
        <v>1.1253000000000001E-3</v>
      </c>
      <c r="F518" s="78">
        <v>7303212</v>
      </c>
      <c r="G518" s="78"/>
      <c r="H518" s="79">
        <v>813794</v>
      </c>
      <c r="I518" s="79">
        <v>1954659</v>
      </c>
      <c r="J518" s="79">
        <v>310344</v>
      </c>
      <c r="K518" s="78">
        <v>122881</v>
      </c>
      <c r="L518" s="78">
        <v>3201678</v>
      </c>
      <c r="M518" s="78"/>
      <c r="N518" s="79">
        <v>17520</v>
      </c>
      <c r="O518" s="79">
        <v>0</v>
      </c>
      <c r="P518" s="79">
        <v>0</v>
      </c>
      <c r="Q518" s="78">
        <v>56848</v>
      </c>
      <c r="R518" s="78">
        <v>74368</v>
      </c>
      <c r="S518" s="78"/>
      <c r="T518" s="79">
        <v>2097686</v>
      </c>
      <c r="U518" s="80">
        <v>100552</v>
      </c>
      <c r="V518" s="80">
        <v>2198238</v>
      </c>
      <c r="X518" s="78">
        <v>12652528</v>
      </c>
      <c r="Y518" s="78">
        <v>2899154</v>
      </c>
    </row>
    <row r="519" spans="1:25" s="81" customFormat="1" ht="15">
      <c r="A519" s="60">
        <v>95513</v>
      </c>
      <c r="B519" s="228">
        <v>95513</v>
      </c>
      <c r="C519" s="61" t="s">
        <v>512</v>
      </c>
      <c r="D519" s="77">
        <v>4.7379999999999997E-5</v>
      </c>
      <c r="E519" s="77">
        <v>5.3000000000000001E-5</v>
      </c>
      <c r="F519" s="78">
        <v>313802</v>
      </c>
      <c r="G519" s="78"/>
      <c r="H519" s="79">
        <v>34967</v>
      </c>
      <c r="I519" s="79">
        <v>83987</v>
      </c>
      <c r="J519" s="79">
        <v>13335</v>
      </c>
      <c r="K519" s="78">
        <v>15338</v>
      </c>
      <c r="L519" s="78">
        <v>147627</v>
      </c>
      <c r="M519" s="78"/>
      <c r="N519" s="79">
        <v>753</v>
      </c>
      <c r="O519" s="79">
        <v>0</v>
      </c>
      <c r="P519" s="79">
        <v>0</v>
      </c>
      <c r="Q519" s="78">
        <v>4897</v>
      </c>
      <c r="R519" s="78">
        <v>5650</v>
      </c>
      <c r="S519" s="78"/>
      <c r="T519" s="79">
        <v>90133</v>
      </c>
      <c r="U519" s="80">
        <v>17553</v>
      </c>
      <c r="V519" s="80">
        <v>107686</v>
      </c>
      <c r="X519" s="78">
        <v>543649</v>
      </c>
      <c r="Y519" s="78">
        <v>124570</v>
      </c>
    </row>
    <row r="520" spans="1:25" s="81" customFormat="1" ht="15">
      <c r="A520" s="60">
        <v>95517</v>
      </c>
      <c r="B520" s="228">
        <v>95517</v>
      </c>
      <c r="C520" s="61" t="s">
        <v>513</v>
      </c>
      <c r="D520" s="77">
        <v>1.8110000000000001E-5</v>
      </c>
      <c r="E520" s="77">
        <v>1.6699999999999999E-5</v>
      </c>
      <c r="F520" s="78">
        <v>119944</v>
      </c>
      <c r="G520" s="78"/>
      <c r="H520" s="79">
        <v>13365</v>
      </c>
      <c r="I520" s="79">
        <v>32102</v>
      </c>
      <c r="J520" s="79">
        <v>5097</v>
      </c>
      <c r="K520" s="78">
        <v>9522</v>
      </c>
      <c r="L520" s="78">
        <v>60086</v>
      </c>
      <c r="M520" s="78"/>
      <c r="N520" s="79">
        <v>288</v>
      </c>
      <c r="O520" s="79">
        <v>0</v>
      </c>
      <c r="P520" s="79">
        <v>0</v>
      </c>
      <c r="Q520" s="78">
        <v>997</v>
      </c>
      <c r="R520" s="78">
        <v>1285</v>
      </c>
      <c r="S520" s="78"/>
      <c r="T520" s="79">
        <v>34451</v>
      </c>
      <c r="U520" s="80">
        <v>3007</v>
      </c>
      <c r="V520" s="80">
        <v>37458</v>
      </c>
      <c r="X520" s="78">
        <v>207798</v>
      </c>
      <c r="Y520" s="78">
        <v>47614</v>
      </c>
    </row>
    <row r="521" spans="1:25" s="81" customFormat="1" ht="15">
      <c r="A521" s="60">
        <v>95601</v>
      </c>
      <c r="B521" s="228">
        <v>95601</v>
      </c>
      <c r="C521" s="61" t="s">
        <v>514</v>
      </c>
      <c r="D521" s="77">
        <v>2.3978699999999999E-3</v>
      </c>
      <c r="E521" s="77">
        <v>2.2116000000000002E-3</v>
      </c>
      <c r="F521" s="78">
        <v>15881302</v>
      </c>
      <c r="G521" s="78"/>
      <c r="H521" s="79">
        <v>1769647</v>
      </c>
      <c r="I521" s="79">
        <v>4250532</v>
      </c>
      <c r="J521" s="79">
        <v>674864</v>
      </c>
      <c r="K521" s="78">
        <v>563767</v>
      </c>
      <c r="L521" s="78">
        <v>7258810</v>
      </c>
      <c r="M521" s="78"/>
      <c r="N521" s="79">
        <v>38097</v>
      </c>
      <c r="O521" s="79">
        <v>0</v>
      </c>
      <c r="P521" s="79">
        <v>0</v>
      </c>
      <c r="Q521" s="78">
        <v>112079</v>
      </c>
      <c r="R521" s="78">
        <v>150176</v>
      </c>
      <c r="S521" s="78"/>
      <c r="T521" s="79">
        <v>4561552</v>
      </c>
      <c r="U521" s="80">
        <v>62872</v>
      </c>
      <c r="V521" s="80">
        <v>4624424</v>
      </c>
      <c r="X521" s="78">
        <v>27513731</v>
      </c>
      <c r="Y521" s="78">
        <v>6304396</v>
      </c>
    </row>
    <row r="522" spans="1:25" s="81" customFormat="1" ht="15">
      <c r="A522" s="60">
        <v>95611</v>
      </c>
      <c r="B522" s="228">
        <v>95611</v>
      </c>
      <c r="C522" s="61" t="s">
        <v>515</v>
      </c>
      <c r="D522" s="77">
        <v>3.4748E-4</v>
      </c>
      <c r="E522" s="77">
        <v>3.2840000000000001E-4</v>
      </c>
      <c r="F522" s="78">
        <v>2301390</v>
      </c>
      <c r="G522" s="78"/>
      <c r="H522" s="79">
        <v>256443</v>
      </c>
      <c r="I522" s="79">
        <v>615953</v>
      </c>
      <c r="J522" s="79">
        <v>97796</v>
      </c>
      <c r="K522" s="78">
        <v>45608</v>
      </c>
      <c r="L522" s="78">
        <v>1015800</v>
      </c>
      <c r="M522" s="78"/>
      <c r="N522" s="79">
        <v>5521</v>
      </c>
      <c r="O522" s="79">
        <v>0</v>
      </c>
      <c r="P522" s="79">
        <v>0</v>
      </c>
      <c r="Q522" s="78">
        <v>24210</v>
      </c>
      <c r="R522" s="78">
        <v>29731</v>
      </c>
      <c r="S522" s="78"/>
      <c r="T522" s="79">
        <v>661023</v>
      </c>
      <c r="U522" s="80">
        <v>-2817</v>
      </c>
      <c r="V522" s="80">
        <v>658206</v>
      </c>
      <c r="X522" s="78">
        <v>3987068</v>
      </c>
      <c r="Y522" s="78">
        <v>913582</v>
      </c>
    </row>
    <row r="523" spans="1:25" s="81" customFormat="1" ht="15">
      <c r="A523" s="60">
        <v>95617</v>
      </c>
      <c r="B523" s="228">
        <v>95617</v>
      </c>
      <c r="C523" s="61" t="s">
        <v>516</v>
      </c>
      <c r="D523" s="77">
        <v>1.8899999999999999E-5</v>
      </c>
      <c r="E523" s="77">
        <v>1.8300000000000001E-5</v>
      </c>
      <c r="F523" s="78">
        <v>125176</v>
      </c>
      <c r="G523" s="78"/>
      <c r="H523" s="79">
        <v>13948</v>
      </c>
      <c r="I523" s="79">
        <v>33503</v>
      </c>
      <c r="J523" s="79">
        <v>5319</v>
      </c>
      <c r="K523" s="78">
        <v>8318</v>
      </c>
      <c r="L523" s="78">
        <v>61088</v>
      </c>
      <c r="M523" s="78"/>
      <c r="N523" s="79">
        <v>300</v>
      </c>
      <c r="O523" s="79">
        <v>0</v>
      </c>
      <c r="P523" s="79">
        <v>0</v>
      </c>
      <c r="Q523" s="78">
        <v>0</v>
      </c>
      <c r="R523" s="78">
        <v>300</v>
      </c>
      <c r="S523" s="78"/>
      <c r="T523" s="79">
        <v>35954</v>
      </c>
      <c r="U523" s="80">
        <v>5235</v>
      </c>
      <c r="V523" s="80">
        <v>41189</v>
      </c>
      <c r="X523" s="78">
        <v>216863</v>
      </c>
      <c r="Y523" s="78">
        <v>49691</v>
      </c>
    </row>
    <row r="524" spans="1:25" s="81" customFormat="1" ht="15">
      <c r="A524" s="60">
        <v>95621</v>
      </c>
      <c r="B524" s="228">
        <v>95621</v>
      </c>
      <c r="C524" s="61" t="s">
        <v>517</v>
      </c>
      <c r="D524" s="77">
        <v>3.8950999999999998E-4</v>
      </c>
      <c r="E524" s="77">
        <v>4.573E-4</v>
      </c>
      <c r="F524" s="78">
        <v>2579759</v>
      </c>
      <c r="G524" s="78"/>
      <c r="H524" s="79">
        <v>287461</v>
      </c>
      <c r="I524" s="79">
        <v>690456</v>
      </c>
      <c r="J524" s="79">
        <v>109625</v>
      </c>
      <c r="K524" s="78">
        <v>30638</v>
      </c>
      <c r="L524" s="78">
        <v>1118180</v>
      </c>
      <c r="M524" s="78"/>
      <c r="N524" s="79">
        <v>6189</v>
      </c>
      <c r="O524" s="79">
        <v>0</v>
      </c>
      <c r="P524" s="79">
        <v>0</v>
      </c>
      <c r="Q524" s="78">
        <v>139121</v>
      </c>
      <c r="R524" s="78">
        <v>145310</v>
      </c>
      <c r="S524" s="78"/>
      <c r="T524" s="79">
        <v>740979</v>
      </c>
      <c r="U524" s="80">
        <v>-23766</v>
      </c>
      <c r="V524" s="80">
        <v>717213</v>
      </c>
      <c r="X524" s="78">
        <v>4469330</v>
      </c>
      <c r="Y524" s="78">
        <v>1024086</v>
      </c>
    </row>
    <row r="525" spans="1:25" s="81" customFormat="1" ht="15">
      <c r="A525" s="60">
        <v>95701</v>
      </c>
      <c r="B525" s="228">
        <v>95701</v>
      </c>
      <c r="C525" s="61" t="s">
        <v>518</v>
      </c>
      <c r="D525" s="77">
        <v>1.1167099999999999E-3</v>
      </c>
      <c r="E525" s="77">
        <v>1.1988000000000001E-3</v>
      </c>
      <c r="F525" s="78">
        <v>7396067</v>
      </c>
      <c r="G525" s="78"/>
      <c r="H525" s="79">
        <v>824141</v>
      </c>
      <c r="I525" s="79">
        <v>1979511</v>
      </c>
      <c r="J525" s="79">
        <v>314290</v>
      </c>
      <c r="K525" s="78">
        <v>10798</v>
      </c>
      <c r="L525" s="78">
        <v>3128740</v>
      </c>
      <c r="M525" s="78"/>
      <c r="N525" s="79">
        <v>17742</v>
      </c>
      <c r="O525" s="79">
        <v>0</v>
      </c>
      <c r="P525" s="79">
        <v>0</v>
      </c>
      <c r="Q525" s="78">
        <v>203408</v>
      </c>
      <c r="R525" s="78">
        <v>221150</v>
      </c>
      <c r="S525" s="78"/>
      <c r="T525" s="79">
        <v>2124357</v>
      </c>
      <c r="U525" s="80">
        <v>-113450</v>
      </c>
      <c r="V525" s="80">
        <v>2010907</v>
      </c>
      <c r="X525" s="78">
        <v>12813396</v>
      </c>
      <c r="Y525" s="78">
        <v>2936015</v>
      </c>
    </row>
    <row r="526" spans="1:25" s="81" customFormat="1" ht="15">
      <c r="A526" s="60">
        <v>95711</v>
      </c>
      <c r="B526" s="228">
        <v>95711</v>
      </c>
      <c r="C526" s="61" t="s">
        <v>519</v>
      </c>
      <c r="D526" s="77">
        <v>1.7785000000000001E-4</v>
      </c>
      <c r="E526" s="77">
        <v>1.652E-4</v>
      </c>
      <c r="F526" s="78">
        <v>1177916</v>
      </c>
      <c r="G526" s="78"/>
      <c r="H526" s="79">
        <v>131255</v>
      </c>
      <c r="I526" s="79">
        <v>315262</v>
      </c>
      <c r="J526" s="79">
        <v>50055</v>
      </c>
      <c r="K526" s="78">
        <v>17308</v>
      </c>
      <c r="L526" s="78">
        <v>513880</v>
      </c>
      <c r="M526" s="78"/>
      <c r="N526" s="79">
        <v>2826</v>
      </c>
      <c r="O526" s="79">
        <v>0</v>
      </c>
      <c r="P526" s="79">
        <v>0</v>
      </c>
      <c r="Q526" s="78">
        <v>12812</v>
      </c>
      <c r="R526" s="78">
        <v>15638</v>
      </c>
      <c r="S526" s="78"/>
      <c r="T526" s="79">
        <v>338330</v>
      </c>
      <c r="U526" s="80">
        <v>589</v>
      </c>
      <c r="V526" s="80">
        <v>338919</v>
      </c>
      <c r="X526" s="78">
        <v>2040693</v>
      </c>
      <c r="Y526" s="78">
        <v>467597</v>
      </c>
    </row>
    <row r="527" spans="1:25" s="81" customFormat="1" ht="15">
      <c r="A527" s="60">
        <v>95721</v>
      </c>
      <c r="B527" s="228">
        <v>95721</v>
      </c>
      <c r="C527" s="61" t="s">
        <v>520</v>
      </c>
      <c r="D527" s="77">
        <v>5.6579999999999997E-5</v>
      </c>
      <c r="E527" s="77">
        <v>5.52E-5</v>
      </c>
      <c r="F527" s="78">
        <v>374734</v>
      </c>
      <c r="G527" s="78"/>
      <c r="H527" s="79">
        <v>41756</v>
      </c>
      <c r="I527" s="79">
        <v>100295</v>
      </c>
      <c r="J527" s="79">
        <v>15924</v>
      </c>
      <c r="K527" s="78">
        <v>14397</v>
      </c>
      <c r="L527" s="78">
        <v>172372</v>
      </c>
      <c r="M527" s="78"/>
      <c r="N527" s="79">
        <v>899</v>
      </c>
      <c r="O527" s="79">
        <v>0</v>
      </c>
      <c r="P527" s="79">
        <v>0</v>
      </c>
      <c r="Q527" s="78">
        <v>7502</v>
      </c>
      <c r="R527" s="78">
        <v>8401</v>
      </c>
      <c r="S527" s="78"/>
      <c r="T527" s="79">
        <v>107634</v>
      </c>
      <c r="U527" s="80">
        <v>552</v>
      </c>
      <c r="V527" s="80">
        <v>108186</v>
      </c>
      <c r="X527" s="78">
        <v>649212</v>
      </c>
      <c r="Y527" s="78">
        <v>148758</v>
      </c>
    </row>
    <row r="528" spans="1:25" s="81" customFormat="1" ht="15">
      <c r="A528" s="60">
        <v>95733</v>
      </c>
      <c r="B528" s="228">
        <v>95733</v>
      </c>
      <c r="C528" s="61" t="s">
        <v>521</v>
      </c>
      <c r="D528" s="77">
        <v>1.173E-5</v>
      </c>
      <c r="E528" s="77">
        <v>1.2799999999999999E-5</v>
      </c>
      <c r="F528" s="78">
        <v>77689</v>
      </c>
      <c r="G528" s="78"/>
      <c r="H528" s="79">
        <v>8657</v>
      </c>
      <c r="I528" s="79">
        <v>20793</v>
      </c>
      <c r="J528" s="79">
        <v>3301</v>
      </c>
      <c r="K528" s="78">
        <v>1420</v>
      </c>
      <c r="L528" s="78">
        <v>34171</v>
      </c>
      <c r="M528" s="78"/>
      <c r="N528" s="79">
        <v>186</v>
      </c>
      <c r="O528" s="79">
        <v>0</v>
      </c>
      <c r="P528" s="79">
        <v>0</v>
      </c>
      <c r="Q528" s="78">
        <v>1726</v>
      </c>
      <c r="R528" s="78">
        <v>1912</v>
      </c>
      <c r="S528" s="78"/>
      <c r="T528" s="79">
        <v>22314</v>
      </c>
      <c r="U528" s="80">
        <v>-133</v>
      </c>
      <c r="V528" s="80">
        <v>22181</v>
      </c>
      <c r="X528" s="78">
        <v>134593</v>
      </c>
      <c r="Y528" s="78">
        <v>30840</v>
      </c>
    </row>
    <row r="529" spans="1:25" s="81" customFormat="1" ht="15">
      <c r="A529" s="60">
        <v>95801</v>
      </c>
      <c r="B529" s="228">
        <v>95801</v>
      </c>
      <c r="C529" s="61" t="s">
        <v>522</v>
      </c>
      <c r="D529" s="77">
        <v>8.3903000000000005E-4</v>
      </c>
      <c r="E529" s="77">
        <v>9.0350000000000001E-4</v>
      </c>
      <c r="F529" s="78">
        <v>5556969</v>
      </c>
      <c r="G529" s="78"/>
      <c r="H529" s="79">
        <v>619211</v>
      </c>
      <c r="I529" s="79">
        <v>1487288</v>
      </c>
      <c r="J529" s="79">
        <v>236139</v>
      </c>
      <c r="K529" s="78">
        <v>42917</v>
      </c>
      <c r="L529" s="78">
        <v>2385555</v>
      </c>
      <c r="M529" s="78"/>
      <c r="N529" s="79">
        <v>13331</v>
      </c>
      <c r="O529" s="79">
        <v>0</v>
      </c>
      <c r="P529" s="79">
        <v>0</v>
      </c>
      <c r="Q529" s="78">
        <v>106553</v>
      </c>
      <c r="R529" s="78">
        <v>119884</v>
      </c>
      <c r="S529" s="78"/>
      <c r="T529" s="79">
        <v>1596116</v>
      </c>
      <c r="U529" s="80">
        <v>-19893</v>
      </c>
      <c r="V529" s="80">
        <v>1576223</v>
      </c>
      <c r="X529" s="78">
        <v>9627230</v>
      </c>
      <c r="Y529" s="78">
        <v>2205948</v>
      </c>
    </row>
    <row r="530" spans="1:25" s="81" customFormat="1" ht="15">
      <c r="A530" s="60">
        <v>95802</v>
      </c>
      <c r="B530" s="228">
        <v>95802</v>
      </c>
      <c r="C530" s="61" t="s">
        <v>523</v>
      </c>
      <c r="D530" s="77">
        <v>1.1909999999999999E-5</v>
      </c>
      <c r="E530" s="77">
        <v>6.8000000000000001E-6</v>
      </c>
      <c r="F530" s="78">
        <v>78881</v>
      </c>
      <c r="G530" s="78"/>
      <c r="H530" s="79">
        <v>8790</v>
      </c>
      <c r="I530" s="79">
        <v>21112</v>
      </c>
      <c r="J530" s="79">
        <v>3352</v>
      </c>
      <c r="K530" s="78">
        <v>13701</v>
      </c>
      <c r="L530" s="78">
        <v>46955</v>
      </c>
      <c r="M530" s="78"/>
      <c r="N530" s="79">
        <v>189</v>
      </c>
      <c r="O530" s="79">
        <v>0</v>
      </c>
      <c r="P530" s="79">
        <v>0</v>
      </c>
      <c r="Q530" s="78">
        <v>114</v>
      </c>
      <c r="R530" s="78">
        <v>303</v>
      </c>
      <c r="S530" s="78"/>
      <c r="T530" s="79">
        <v>22657</v>
      </c>
      <c r="U530" s="80">
        <v>7907</v>
      </c>
      <c r="V530" s="80">
        <v>30564</v>
      </c>
      <c r="X530" s="78">
        <v>136658</v>
      </c>
      <c r="Y530" s="78">
        <v>31313</v>
      </c>
    </row>
    <row r="531" spans="1:25" s="81" customFormat="1" ht="15">
      <c r="A531" s="60">
        <v>95804</v>
      </c>
      <c r="B531" s="228">
        <v>95804</v>
      </c>
      <c r="C531" s="61" t="s">
        <v>524</v>
      </c>
      <c r="D531" s="77">
        <v>2.745E-5</v>
      </c>
      <c r="E531" s="77">
        <v>2.65E-5</v>
      </c>
      <c r="F531" s="78">
        <v>181804</v>
      </c>
      <c r="G531" s="78"/>
      <c r="H531" s="79">
        <v>20258</v>
      </c>
      <c r="I531" s="79">
        <v>48659</v>
      </c>
      <c r="J531" s="79">
        <v>7726</v>
      </c>
      <c r="K531" s="78">
        <v>1364</v>
      </c>
      <c r="L531" s="78">
        <v>78007</v>
      </c>
      <c r="M531" s="78"/>
      <c r="N531" s="79">
        <v>436</v>
      </c>
      <c r="O531" s="79">
        <v>0</v>
      </c>
      <c r="P531" s="79">
        <v>0</v>
      </c>
      <c r="Q531" s="78">
        <v>3021</v>
      </c>
      <c r="R531" s="78">
        <v>3457</v>
      </c>
      <c r="S531" s="78"/>
      <c r="T531" s="79">
        <v>52219</v>
      </c>
      <c r="U531" s="80">
        <v>-1850</v>
      </c>
      <c r="V531" s="80">
        <v>50369</v>
      </c>
      <c r="X531" s="78">
        <v>314968</v>
      </c>
      <c r="Y531" s="78">
        <v>72171</v>
      </c>
    </row>
    <row r="532" spans="1:25" s="81" customFormat="1" ht="15">
      <c r="A532" s="60">
        <v>95811</v>
      </c>
      <c r="B532" s="228">
        <v>95811</v>
      </c>
      <c r="C532" s="61" t="s">
        <v>525</v>
      </c>
      <c r="D532" s="77">
        <v>4.9605999999999999E-4</v>
      </c>
      <c r="E532" s="77">
        <v>5.1659999999999998E-4</v>
      </c>
      <c r="F532" s="78">
        <v>3285449</v>
      </c>
      <c r="G532" s="78"/>
      <c r="H532" s="79">
        <v>366096</v>
      </c>
      <c r="I532" s="79">
        <v>879330</v>
      </c>
      <c r="J532" s="79">
        <v>139613</v>
      </c>
      <c r="K532" s="78">
        <v>0</v>
      </c>
      <c r="L532" s="78">
        <v>1385039</v>
      </c>
      <c r="M532" s="78"/>
      <c r="N532" s="79">
        <v>7881</v>
      </c>
      <c r="O532" s="79">
        <v>0</v>
      </c>
      <c r="P532" s="79">
        <v>0</v>
      </c>
      <c r="Q532" s="78">
        <v>87237</v>
      </c>
      <c r="R532" s="78">
        <v>95118</v>
      </c>
      <c r="S532" s="78"/>
      <c r="T532" s="79">
        <v>943672</v>
      </c>
      <c r="U532" s="80">
        <v>-36679</v>
      </c>
      <c r="V532" s="80">
        <v>906993</v>
      </c>
      <c r="X532" s="78">
        <v>5691911</v>
      </c>
      <c r="Y532" s="78">
        <v>1304224</v>
      </c>
    </row>
    <row r="533" spans="1:25" s="81" customFormat="1" ht="15">
      <c r="A533" s="60">
        <v>95813</v>
      </c>
      <c r="B533" s="228">
        <v>95813</v>
      </c>
      <c r="C533" s="61" t="s">
        <v>526</v>
      </c>
      <c r="D533" s="77">
        <v>3.9140000000000001E-5</v>
      </c>
      <c r="E533" s="77">
        <v>3.8399999999999998E-5</v>
      </c>
      <c r="F533" s="78">
        <v>259228</v>
      </c>
      <c r="G533" s="78"/>
      <c r="H533" s="79">
        <v>28886</v>
      </c>
      <c r="I533" s="79">
        <v>69381</v>
      </c>
      <c r="J533" s="79">
        <v>11016</v>
      </c>
      <c r="K533" s="78">
        <v>20091</v>
      </c>
      <c r="L533" s="78">
        <v>129374</v>
      </c>
      <c r="M533" s="78"/>
      <c r="N533" s="79">
        <v>622</v>
      </c>
      <c r="O533" s="79">
        <v>0</v>
      </c>
      <c r="P533" s="79">
        <v>0</v>
      </c>
      <c r="Q533" s="78">
        <v>8752</v>
      </c>
      <c r="R533" s="78">
        <v>9374</v>
      </c>
      <c r="S533" s="78"/>
      <c r="T533" s="79">
        <v>74457</v>
      </c>
      <c r="U533" s="80">
        <v>14518</v>
      </c>
      <c r="V533" s="80">
        <v>88975</v>
      </c>
      <c r="X533" s="78">
        <v>449102</v>
      </c>
      <c r="Y533" s="78">
        <v>102906</v>
      </c>
    </row>
    <row r="534" spans="1:25" s="81" customFormat="1" ht="15">
      <c r="A534" s="60">
        <v>95821</v>
      </c>
      <c r="B534" s="228">
        <v>95821</v>
      </c>
      <c r="C534" s="61" t="s">
        <v>527</v>
      </c>
      <c r="D534" s="77">
        <v>2.2400000000000002E-6</v>
      </c>
      <c r="E534" s="77">
        <v>8.1999999999999994E-6</v>
      </c>
      <c r="F534" s="78">
        <v>14836</v>
      </c>
      <c r="G534" s="78"/>
      <c r="H534" s="79">
        <v>1653</v>
      </c>
      <c r="I534" s="79">
        <v>3971</v>
      </c>
      <c r="J534" s="79">
        <v>630</v>
      </c>
      <c r="K534" s="78">
        <v>1663</v>
      </c>
      <c r="L534" s="78">
        <v>7917</v>
      </c>
      <c r="M534" s="78"/>
      <c r="N534" s="79">
        <v>36</v>
      </c>
      <c r="O534" s="79">
        <v>0</v>
      </c>
      <c r="P534" s="79">
        <v>0</v>
      </c>
      <c r="Q534" s="78">
        <v>14191</v>
      </c>
      <c r="R534" s="78">
        <v>14227</v>
      </c>
      <c r="S534" s="78"/>
      <c r="T534" s="79">
        <v>4261</v>
      </c>
      <c r="U534" s="80">
        <v>-2968</v>
      </c>
      <c r="V534" s="80">
        <v>1293</v>
      </c>
      <c r="X534" s="78">
        <v>25702</v>
      </c>
      <c r="Y534" s="78">
        <v>5889</v>
      </c>
    </row>
    <row r="535" spans="1:25" s="81" customFormat="1" ht="15">
      <c r="A535" s="60">
        <v>95831</v>
      </c>
      <c r="B535" s="228">
        <v>95831</v>
      </c>
      <c r="C535" s="61" t="s">
        <v>528</v>
      </c>
      <c r="D535" s="77">
        <v>1.8349999999999999E-5</v>
      </c>
      <c r="E535" s="77">
        <v>1.91E-5</v>
      </c>
      <c r="F535" s="78">
        <v>121534</v>
      </c>
      <c r="G535" s="78"/>
      <c r="H535" s="79">
        <v>13542</v>
      </c>
      <c r="I535" s="79">
        <v>32528</v>
      </c>
      <c r="J535" s="79">
        <v>5164</v>
      </c>
      <c r="K535" s="78">
        <v>11129</v>
      </c>
      <c r="L535" s="78">
        <v>62363</v>
      </c>
      <c r="M535" s="78"/>
      <c r="N535" s="79">
        <v>292</v>
      </c>
      <c r="O535" s="79">
        <v>0</v>
      </c>
      <c r="P535" s="79">
        <v>0</v>
      </c>
      <c r="Q535" s="78">
        <v>1250</v>
      </c>
      <c r="R535" s="78">
        <v>1542</v>
      </c>
      <c r="S535" s="78"/>
      <c r="T535" s="79">
        <v>34908</v>
      </c>
      <c r="U535" s="80">
        <v>9020</v>
      </c>
      <c r="V535" s="80">
        <v>43928</v>
      </c>
      <c r="X535" s="78">
        <v>210552</v>
      </c>
      <c r="Y535" s="78">
        <v>48245</v>
      </c>
    </row>
    <row r="536" spans="1:25" s="81" customFormat="1" ht="15">
      <c r="A536" s="60">
        <v>95841</v>
      </c>
      <c r="B536" s="228">
        <v>95841</v>
      </c>
      <c r="C536" s="61" t="s">
        <v>529</v>
      </c>
      <c r="D536" s="77">
        <v>2.1440000000000001E-5</v>
      </c>
      <c r="E536" s="77">
        <v>2.1299999999999999E-5</v>
      </c>
      <c r="F536" s="78">
        <v>141999</v>
      </c>
      <c r="G536" s="78"/>
      <c r="H536" s="79">
        <v>15823</v>
      </c>
      <c r="I536" s="79">
        <v>38005</v>
      </c>
      <c r="J536" s="79">
        <v>6034</v>
      </c>
      <c r="K536" s="78">
        <v>1251</v>
      </c>
      <c r="L536" s="78">
        <v>61113</v>
      </c>
      <c r="M536" s="78"/>
      <c r="N536" s="79">
        <v>341</v>
      </c>
      <c r="O536" s="79">
        <v>0</v>
      </c>
      <c r="P536" s="79">
        <v>0</v>
      </c>
      <c r="Q536" s="78">
        <v>5796</v>
      </c>
      <c r="R536" s="78">
        <v>6137</v>
      </c>
      <c r="S536" s="78"/>
      <c r="T536" s="79">
        <v>40786</v>
      </c>
      <c r="U536" s="80">
        <v>-2281</v>
      </c>
      <c r="V536" s="80">
        <v>38505</v>
      </c>
      <c r="X536" s="78">
        <v>246008</v>
      </c>
      <c r="Y536" s="78">
        <v>56369</v>
      </c>
    </row>
    <row r="537" spans="1:25" s="81" customFormat="1" ht="15">
      <c r="A537" s="60">
        <v>95851</v>
      </c>
      <c r="B537" s="228">
        <v>95851</v>
      </c>
      <c r="C537" s="61" t="s">
        <v>530</v>
      </c>
      <c r="D537" s="77">
        <v>6.6970000000000004E-5</v>
      </c>
      <c r="E537" s="77">
        <v>9.1199999999999994E-5</v>
      </c>
      <c r="F537" s="78">
        <v>443548</v>
      </c>
      <c r="G537" s="78"/>
      <c r="H537" s="79">
        <v>49424</v>
      </c>
      <c r="I537" s="79">
        <v>118713</v>
      </c>
      <c r="J537" s="79">
        <v>18848</v>
      </c>
      <c r="K537" s="78">
        <v>4267</v>
      </c>
      <c r="L537" s="78">
        <v>191252</v>
      </c>
      <c r="M537" s="78"/>
      <c r="N537" s="79">
        <v>1064</v>
      </c>
      <c r="O537" s="79">
        <v>0</v>
      </c>
      <c r="P537" s="79">
        <v>0</v>
      </c>
      <c r="Q537" s="78">
        <v>66866</v>
      </c>
      <c r="R537" s="78">
        <v>67930</v>
      </c>
      <c r="S537" s="78"/>
      <c r="T537" s="79">
        <v>127399</v>
      </c>
      <c r="U537" s="80">
        <v>-19200</v>
      </c>
      <c r="V537" s="80">
        <v>108199</v>
      </c>
      <c r="X537" s="78">
        <v>768430</v>
      </c>
      <c r="Y537" s="78">
        <v>176075</v>
      </c>
    </row>
    <row r="538" spans="1:25" s="81" customFormat="1" ht="15">
      <c r="A538" s="60">
        <v>95853</v>
      </c>
      <c r="B538" s="228">
        <v>95853</v>
      </c>
      <c r="C538" s="61" t="s">
        <v>531</v>
      </c>
      <c r="D538" s="77">
        <v>2.194E-5</v>
      </c>
      <c r="E538" s="77">
        <v>2.6100000000000001E-5</v>
      </c>
      <c r="F538" s="78">
        <v>145311</v>
      </c>
      <c r="G538" s="78"/>
      <c r="H538" s="79">
        <v>16192</v>
      </c>
      <c r="I538" s="79">
        <v>38891</v>
      </c>
      <c r="J538" s="79">
        <v>6175</v>
      </c>
      <c r="K538" s="78">
        <v>1006</v>
      </c>
      <c r="L538" s="78">
        <v>62264</v>
      </c>
      <c r="M538" s="78"/>
      <c r="N538" s="79">
        <v>349</v>
      </c>
      <c r="O538" s="79">
        <v>0</v>
      </c>
      <c r="P538" s="79">
        <v>0</v>
      </c>
      <c r="Q538" s="78">
        <v>9686</v>
      </c>
      <c r="R538" s="78">
        <v>10035</v>
      </c>
      <c r="S538" s="78"/>
      <c r="T538" s="79">
        <v>41737</v>
      </c>
      <c r="U538" s="80">
        <v>-3718</v>
      </c>
      <c r="V538" s="80">
        <v>38019</v>
      </c>
      <c r="X538" s="78">
        <v>251745</v>
      </c>
      <c r="Y538" s="78">
        <v>57684</v>
      </c>
    </row>
    <row r="539" spans="1:25" s="81" customFormat="1" ht="15">
      <c r="A539" s="60">
        <v>95901</v>
      </c>
      <c r="B539" s="228">
        <v>95901</v>
      </c>
      <c r="C539" s="61" t="s">
        <v>532</v>
      </c>
      <c r="D539" s="77">
        <v>2.0972600000000001E-3</v>
      </c>
      <c r="E539" s="77">
        <v>2.2539000000000001E-3</v>
      </c>
      <c r="F539" s="78">
        <v>13890335</v>
      </c>
      <c r="G539" s="78"/>
      <c r="H539" s="79">
        <v>1547795</v>
      </c>
      <c r="I539" s="79">
        <v>3717662</v>
      </c>
      <c r="J539" s="79">
        <v>590259</v>
      </c>
      <c r="K539" s="78">
        <v>291444</v>
      </c>
      <c r="L539" s="78">
        <v>6147160</v>
      </c>
      <c r="M539" s="78"/>
      <c r="N539" s="79">
        <v>33321</v>
      </c>
      <c r="O539" s="79">
        <v>0</v>
      </c>
      <c r="P539" s="79">
        <v>0</v>
      </c>
      <c r="Q539" s="78">
        <v>526505</v>
      </c>
      <c r="R539" s="78">
        <v>559826</v>
      </c>
      <c r="S539" s="78"/>
      <c r="T539" s="79">
        <v>3989691</v>
      </c>
      <c r="U539" s="80">
        <v>-48324</v>
      </c>
      <c r="V539" s="80">
        <v>3941367</v>
      </c>
      <c r="X539" s="78">
        <v>24064460</v>
      </c>
      <c r="Y539" s="78">
        <v>5514043</v>
      </c>
    </row>
    <row r="540" spans="1:25" s="81" customFormat="1" ht="15">
      <c r="A540" s="60">
        <v>95908</v>
      </c>
      <c r="B540" s="228">
        <v>95908</v>
      </c>
      <c r="C540" s="61" t="s">
        <v>533</v>
      </c>
      <c r="D540" s="77">
        <v>7.2700000000000005E-5</v>
      </c>
      <c r="E540" s="77">
        <v>5.8699999999999997E-5</v>
      </c>
      <c r="F540" s="78">
        <v>481498</v>
      </c>
      <c r="G540" s="78"/>
      <c r="H540" s="79">
        <v>53653</v>
      </c>
      <c r="I540" s="79">
        <v>128870</v>
      </c>
      <c r="J540" s="79">
        <v>20461</v>
      </c>
      <c r="K540" s="78">
        <v>29181</v>
      </c>
      <c r="L540" s="78">
        <v>232165</v>
      </c>
      <c r="M540" s="78"/>
      <c r="N540" s="79">
        <v>1155</v>
      </c>
      <c r="O540" s="79">
        <v>0</v>
      </c>
      <c r="P540" s="79">
        <v>0</v>
      </c>
      <c r="Q540" s="78">
        <v>341</v>
      </c>
      <c r="R540" s="78">
        <v>1496</v>
      </c>
      <c r="S540" s="78"/>
      <c r="T540" s="79">
        <v>138300</v>
      </c>
      <c r="U540" s="80">
        <v>3583</v>
      </c>
      <c r="V540" s="80">
        <v>141883</v>
      </c>
      <c r="X540" s="78">
        <v>834177</v>
      </c>
      <c r="Y540" s="78">
        <v>191140</v>
      </c>
    </row>
    <row r="541" spans="1:25" s="81" customFormat="1" ht="15">
      <c r="A541" s="60">
        <v>95911</v>
      </c>
      <c r="B541" s="228">
        <v>95911</v>
      </c>
      <c r="C541" s="61" t="s">
        <v>534</v>
      </c>
      <c r="D541" s="77">
        <v>6.2007999999999996E-4</v>
      </c>
      <c r="E541" s="77">
        <v>6.068E-4</v>
      </c>
      <c r="F541" s="78">
        <v>4106844</v>
      </c>
      <c r="G541" s="78"/>
      <c r="H541" s="79">
        <v>457624</v>
      </c>
      <c r="I541" s="79">
        <v>1099171</v>
      </c>
      <c r="J541" s="79">
        <v>174517</v>
      </c>
      <c r="K541" s="78">
        <v>110558</v>
      </c>
      <c r="L541" s="78">
        <v>1841870</v>
      </c>
      <c r="M541" s="78"/>
      <c r="N541" s="79">
        <v>9852</v>
      </c>
      <c r="O541" s="79">
        <v>0</v>
      </c>
      <c r="P541" s="79">
        <v>0</v>
      </c>
      <c r="Q541" s="78">
        <v>37282</v>
      </c>
      <c r="R541" s="78">
        <v>47134</v>
      </c>
      <c r="S541" s="78"/>
      <c r="T541" s="79">
        <v>1179600</v>
      </c>
      <c r="U541" s="80">
        <v>13608</v>
      </c>
      <c r="V541" s="80">
        <v>1193208</v>
      </c>
      <c r="X541" s="78">
        <v>7114945</v>
      </c>
      <c r="Y541" s="78">
        <v>1630293</v>
      </c>
    </row>
    <row r="542" spans="1:25" s="81" customFormat="1" ht="15">
      <c r="A542" s="60">
        <v>95917</v>
      </c>
      <c r="B542" s="228">
        <v>95917</v>
      </c>
      <c r="C542" s="61" t="s">
        <v>535</v>
      </c>
      <c r="D542" s="77">
        <v>3.046E-5</v>
      </c>
      <c r="E542" s="77">
        <v>3.0700000000000001E-5</v>
      </c>
      <c r="F542" s="78">
        <v>201739</v>
      </c>
      <c r="G542" s="78"/>
      <c r="H542" s="79">
        <v>22480</v>
      </c>
      <c r="I542" s="79">
        <v>53994</v>
      </c>
      <c r="J542" s="79">
        <v>8573</v>
      </c>
      <c r="K542" s="78">
        <v>4773</v>
      </c>
      <c r="L542" s="78">
        <v>89820</v>
      </c>
      <c r="M542" s="78"/>
      <c r="N542" s="79">
        <v>484</v>
      </c>
      <c r="O542" s="79">
        <v>0</v>
      </c>
      <c r="P542" s="79">
        <v>0</v>
      </c>
      <c r="Q542" s="78">
        <v>2073</v>
      </c>
      <c r="R542" s="78">
        <v>2557</v>
      </c>
      <c r="S542" s="78"/>
      <c r="T542" s="79">
        <v>57945</v>
      </c>
      <c r="U542" s="80">
        <v>6197</v>
      </c>
      <c r="V542" s="80">
        <v>64142</v>
      </c>
      <c r="X542" s="78">
        <v>349505</v>
      </c>
      <c r="Y542" s="78">
        <v>80084</v>
      </c>
    </row>
    <row r="543" spans="1:25" s="81" customFormat="1" ht="15">
      <c r="A543" s="60">
        <v>95921</v>
      </c>
      <c r="B543" s="228">
        <v>95921</v>
      </c>
      <c r="C543" s="61" t="s">
        <v>536</v>
      </c>
      <c r="D543" s="77">
        <v>4.0089999999999997E-5</v>
      </c>
      <c r="E543" s="77">
        <v>4.5200000000000001E-5</v>
      </c>
      <c r="F543" s="78">
        <v>265520</v>
      </c>
      <c r="G543" s="78"/>
      <c r="H543" s="79">
        <v>29587</v>
      </c>
      <c r="I543" s="79">
        <v>71065</v>
      </c>
      <c r="J543" s="79">
        <v>11283</v>
      </c>
      <c r="K543" s="78">
        <v>10597</v>
      </c>
      <c r="L543" s="78">
        <v>122532</v>
      </c>
      <c r="M543" s="78"/>
      <c r="N543" s="79">
        <v>637</v>
      </c>
      <c r="O543" s="79">
        <v>0</v>
      </c>
      <c r="P543" s="79">
        <v>0</v>
      </c>
      <c r="Q543" s="78">
        <v>11857</v>
      </c>
      <c r="R543" s="78">
        <v>12494</v>
      </c>
      <c r="S543" s="78"/>
      <c r="T543" s="79">
        <v>76265</v>
      </c>
      <c r="U543" s="80">
        <v>-1830</v>
      </c>
      <c r="V543" s="80">
        <v>74435</v>
      </c>
      <c r="X543" s="78">
        <v>460002</v>
      </c>
      <c r="Y543" s="78">
        <v>105403</v>
      </c>
    </row>
    <row r="544" spans="1:25" s="81" customFormat="1" ht="15">
      <c r="A544" s="60">
        <v>96001</v>
      </c>
      <c r="B544" s="228">
        <v>96001</v>
      </c>
      <c r="C544" s="61" t="s">
        <v>537</v>
      </c>
      <c r="D544" s="77">
        <v>4.2781309999999996E-2</v>
      </c>
      <c r="E544" s="77">
        <v>4.4407499999999996E-2</v>
      </c>
      <c r="F544" s="78">
        <v>283344338</v>
      </c>
      <c r="G544" s="78"/>
      <c r="H544" s="79">
        <v>31572949</v>
      </c>
      <c r="I544" s="79">
        <v>75835348</v>
      </c>
      <c r="J544" s="79">
        <v>12040500</v>
      </c>
      <c r="K544" s="78">
        <v>0</v>
      </c>
      <c r="L544" s="78">
        <v>119448797</v>
      </c>
      <c r="M544" s="78"/>
      <c r="N544" s="79">
        <v>679709</v>
      </c>
      <c r="O544" s="79">
        <v>0</v>
      </c>
      <c r="P544" s="79">
        <v>0</v>
      </c>
      <c r="Q544" s="78">
        <v>6736827</v>
      </c>
      <c r="R544" s="78">
        <v>7416536</v>
      </c>
      <c r="S544" s="78"/>
      <c r="T544" s="79">
        <v>81384383</v>
      </c>
      <c r="U544" s="80">
        <v>-2316351</v>
      </c>
      <c r="V544" s="80">
        <v>79068032</v>
      </c>
      <c r="X544" s="78">
        <v>490882933</v>
      </c>
      <c r="Y544" s="78">
        <v>112479123</v>
      </c>
    </row>
    <row r="545" spans="1:25" s="81" customFormat="1" ht="15">
      <c r="A545" s="60">
        <v>96003</v>
      </c>
      <c r="B545" s="228">
        <v>96003</v>
      </c>
      <c r="C545" s="61" t="s">
        <v>969</v>
      </c>
      <c r="D545" s="77">
        <v>1.95298E-3</v>
      </c>
      <c r="E545" s="77">
        <v>2.0127999999999999E-3</v>
      </c>
      <c r="F545" s="78">
        <v>12934756</v>
      </c>
      <c r="G545" s="78"/>
      <c r="H545" s="79">
        <v>1441315</v>
      </c>
      <c r="I545" s="79">
        <v>3461907</v>
      </c>
      <c r="J545" s="79">
        <v>549653</v>
      </c>
      <c r="K545" s="78">
        <v>126394</v>
      </c>
      <c r="L545" s="78">
        <v>5579269</v>
      </c>
      <c r="M545" s="78"/>
      <c r="N545" s="79">
        <v>31029</v>
      </c>
      <c r="O545" s="79">
        <v>0</v>
      </c>
      <c r="P545" s="79">
        <v>0</v>
      </c>
      <c r="Q545" s="78">
        <v>332299</v>
      </c>
      <c r="R545" s="78">
        <v>363328</v>
      </c>
      <c r="S545" s="78"/>
      <c r="T545" s="79">
        <v>3715222</v>
      </c>
      <c r="U545" s="80">
        <v>63185</v>
      </c>
      <c r="V545" s="80">
        <v>3778407</v>
      </c>
      <c r="X545" s="78">
        <v>22408957</v>
      </c>
      <c r="Y545" s="78">
        <v>5134707</v>
      </c>
    </row>
    <row r="546" spans="1:25" s="81" customFormat="1" ht="15">
      <c r="A546" s="60">
        <v>96004</v>
      </c>
      <c r="B546" s="228">
        <v>96004</v>
      </c>
      <c r="C546" s="61" t="s">
        <v>539</v>
      </c>
      <c r="D546" s="77">
        <v>1.3629099999999999E-3</v>
      </c>
      <c r="E546" s="77">
        <v>1.0905999999999999E-3</v>
      </c>
      <c r="F546" s="78">
        <v>9026672</v>
      </c>
      <c r="G546" s="78"/>
      <c r="H546" s="79">
        <v>1005838</v>
      </c>
      <c r="I546" s="79">
        <v>2415932</v>
      </c>
      <c r="J546" s="79">
        <v>383581</v>
      </c>
      <c r="K546" s="78">
        <v>799990</v>
      </c>
      <c r="L546" s="78">
        <v>4605341</v>
      </c>
      <c r="M546" s="78"/>
      <c r="N546" s="79">
        <v>21654</v>
      </c>
      <c r="O546" s="79">
        <v>0</v>
      </c>
      <c r="P546" s="79">
        <v>0</v>
      </c>
      <c r="Q546" s="78">
        <v>0</v>
      </c>
      <c r="R546" s="78">
        <v>21654</v>
      </c>
      <c r="S546" s="78"/>
      <c r="T546" s="79">
        <v>2592711</v>
      </c>
      <c r="U546" s="80">
        <v>392816</v>
      </c>
      <c r="V546" s="80">
        <v>2985527</v>
      </c>
      <c r="X546" s="78">
        <v>15638354</v>
      </c>
      <c r="Y546" s="78">
        <v>3583315</v>
      </c>
    </row>
    <row r="547" spans="1:25" s="81" customFormat="1" ht="15">
      <c r="A547" s="60">
        <v>96005</v>
      </c>
      <c r="B547" s="228">
        <v>96005</v>
      </c>
      <c r="C547" s="61" t="s">
        <v>540</v>
      </c>
      <c r="D547" s="77">
        <v>2.56858E-3</v>
      </c>
      <c r="E547" s="77">
        <v>2.5607E-3</v>
      </c>
      <c r="F547" s="78">
        <v>17011929</v>
      </c>
      <c r="G547" s="78"/>
      <c r="H547" s="79">
        <v>1895633</v>
      </c>
      <c r="I547" s="79">
        <v>4553137</v>
      </c>
      <c r="J547" s="79">
        <v>722909</v>
      </c>
      <c r="K547" s="78">
        <v>103534</v>
      </c>
      <c r="L547" s="78">
        <v>7275213</v>
      </c>
      <c r="M547" s="78"/>
      <c r="N547" s="79">
        <v>40810</v>
      </c>
      <c r="O547" s="79">
        <v>0</v>
      </c>
      <c r="P547" s="79">
        <v>0</v>
      </c>
      <c r="Q547" s="78">
        <v>163177</v>
      </c>
      <c r="R547" s="78">
        <v>203987</v>
      </c>
      <c r="S547" s="78"/>
      <c r="T547" s="79">
        <v>4886300</v>
      </c>
      <c r="U547" s="80">
        <v>29535</v>
      </c>
      <c r="V547" s="80">
        <v>4915835</v>
      </c>
      <c r="X547" s="78">
        <v>29472498</v>
      </c>
      <c r="Y547" s="78">
        <v>6753221</v>
      </c>
    </row>
    <row r="548" spans="1:25" s="81" customFormat="1" ht="15">
      <c r="A548" s="60">
        <v>96008</v>
      </c>
      <c r="B548" s="228">
        <v>96008</v>
      </c>
      <c r="C548" s="61" t="s">
        <v>541</v>
      </c>
      <c r="D548" s="77">
        <v>5.5495500000000003E-3</v>
      </c>
      <c r="E548" s="77">
        <v>5.5640999999999998E-3</v>
      </c>
      <c r="F548" s="78">
        <v>36755152</v>
      </c>
      <c r="G548" s="78"/>
      <c r="H548" s="79">
        <v>4095612</v>
      </c>
      <c r="I548" s="79">
        <v>9837288</v>
      </c>
      <c r="J548" s="79">
        <v>1561882</v>
      </c>
      <c r="K548" s="78">
        <v>0</v>
      </c>
      <c r="L548" s="78">
        <v>15494782</v>
      </c>
      <c r="M548" s="78"/>
      <c r="N548" s="79">
        <v>88171</v>
      </c>
      <c r="O548" s="79">
        <v>0</v>
      </c>
      <c r="P548" s="79">
        <v>0</v>
      </c>
      <c r="Q548" s="78">
        <v>1594575</v>
      </c>
      <c r="R548" s="78">
        <v>1682746</v>
      </c>
      <c r="S548" s="78"/>
      <c r="T548" s="79">
        <v>10557103</v>
      </c>
      <c r="U548" s="80">
        <v>-1331791</v>
      </c>
      <c r="V548" s="80">
        <v>9225312</v>
      </c>
      <c r="X548" s="78">
        <v>63676857</v>
      </c>
      <c r="Y548" s="78">
        <v>14590683</v>
      </c>
    </row>
    <row r="549" spans="1:25" s="81" customFormat="1" ht="15">
      <c r="A549" s="60">
        <v>96009</v>
      </c>
      <c r="B549" s="228">
        <v>96009</v>
      </c>
      <c r="C549" s="61" t="s">
        <v>542</v>
      </c>
      <c r="D549" s="77">
        <v>3.6341999999999999E-4</v>
      </c>
      <c r="E549" s="77">
        <v>3.7889999999999999E-4</v>
      </c>
      <c r="F549" s="78">
        <v>2406962</v>
      </c>
      <c r="G549" s="78"/>
      <c r="H549" s="79">
        <v>268207</v>
      </c>
      <c r="I549" s="79">
        <v>644208</v>
      </c>
      <c r="J549" s="79">
        <v>102282</v>
      </c>
      <c r="K549" s="78">
        <v>3253</v>
      </c>
      <c r="L549" s="78">
        <v>1017950</v>
      </c>
      <c r="M549" s="78"/>
      <c r="N549" s="79">
        <v>5774</v>
      </c>
      <c r="O549" s="79">
        <v>0</v>
      </c>
      <c r="P549" s="79">
        <v>0</v>
      </c>
      <c r="Q549" s="78">
        <v>14243</v>
      </c>
      <c r="R549" s="78">
        <v>20017</v>
      </c>
      <c r="S549" s="78"/>
      <c r="T549" s="79">
        <v>691347</v>
      </c>
      <c r="U549" s="80">
        <v>10724</v>
      </c>
      <c r="V549" s="80">
        <v>702071</v>
      </c>
      <c r="X549" s="78">
        <v>4169968</v>
      </c>
      <c r="Y549" s="78">
        <v>955491</v>
      </c>
    </row>
    <row r="550" spans="1:25" s="81" customFormat="1" ht="15">
      <c r="A550" s="60">
        <v>96011</v>
      </c>
      <c r="B550" s="228">
        <v>96011</v>
      </c>
      <c r="C550" s="61" t="s">
        <v>543</v>
      </c>
      <c r="D550" s="77">
        <v>6.2813359999999999E-2</v>
      </c>
      <c r="E550" s="77">
        <v>6.4657300000000001E-2</v>
      </c>
      <c r="F550" s="78">
        <v>416018348</v>
      </c>
      <c r="G550" s="78"/>
      <c r="H550" s="79">
        <v>46356762</v>
      </c>
      <c r="I550" s="79">
        <v>111344721</v>
      </c>
      <c r="J550" s="79">
        <v>17678380</v>
      </c>
      <c r="K550" s="78">
        <v>1817915</v>
      </c>
      <c r="L550" s="78">
        <v>177197778</v>
      </c>
      <c r="M550" s="78"/>
      <c r="N550" s="79">
        <v>997979</v>
      </c>
      <c r="O550" s="79">
        <v>0</v>
      </c>
      <c r="P550" s="79">
        <v>0</v>
      </c>
      <c r="Q550" s="78">
        <v>8708641</v>
      </c>
      <c r="R550" s="78">
        <v>9706620</v>
      </c>
      <c r="S550" s="78"/>
      <c r="T550" s="79">
        <v>119492053</v>
      </c>
      <c r="U550" s="80">
        <v>-654647</v>
      </c>
      <c r="V550" s="80">
        <v>118837406</v>
      </c>
      <c r="X550" s="78">
        <v>720735442</v>
      </c>
      <c r="Y550" s="78">
        <v>165146688</v>
      </c>
    </row>
    <row r="551" spans="1:25" s="81" customFormat="1" ht="15">
      <c r="A551" s="60">
        <v>96012</v>
      </c>
      <c r="B551" s="228">
        <v>96012</v>
      </c>
      <c r="C551" s="61" t="s">
        <v>970</v>
      </c>
      <c r="D551" s="77">
        <v>2.36725E-3</v>
      </c>
      <c r="E551" s="77">
        <v>2.1459000000000001E-3</v>
      </c>
      <c r="F551" s="78">
        <v>15678503</v>
      </c>
      <c r="G551" s="78"/>
      <c r="H551" s="79">
        <v>1747049</v>
      </c>
      <c r="I551" s="79">
        <v>4196254</v>
      </c>
      <c r="J551" s="79">
        <v>666246</v>
      </c>
      <c r="K551" s="78">
        <v>788311</v>
      </c>
      <c r="L551" s="78">
        <v>7397860</v>
      </c>
      <c r="M551" s="78"/>
      <c r="N551" s="79">
        <v>37611</v>
      </c>
      <c r="O551" s="79">
        <v>0</v>
      </c>
      <c r="P551" s="79">
        <v>0</v>
      </c>
      <c r="Q551" s="78">
        <v>362014</v>
      </c>
      <c r="R551" s="78">
        <v>399625</v>
      </c>
      <c r="S551" s="78"/>
      <c r="T551" s="79">
        <v>4503303</v>
      </c>
      <c r="U551" s="80">
        <v>8075</v>
      </c>
      <c r="V551" s="80">
        <v>4511378</v>
      </c>
      <c r="X551" s="78">
        <v>27162390</v>
      </c>
      <c r="Y551" s="78">
        <v>6223891</v>
      </c>
    </row>
    <row r="552" spans="1:25" s="81" customFormat="1" ht="15">
      <c r="A552" s="60">
        <v>96018</v>
      </c>
      <c r="B552" s="228">
        <v>96018</v>
      </c>
      <c r="C552" s="61" t="s">
        <v>545</v>
      </c>
      <c r="D552" s="77">
        <v>3.4900000000000001E-5</v>
      </c>
      <c r="E552" s="77">
        <v>3.8899999999999997E-5</v>
      </c>
      <c r="F552" s="78">
        <v>231146</v>
      </c>
      <c r="G552" s="78"/>
      <c r="H552" s="79">
        <v>25756</v>
      </c>
      <c r="I552" s="79">
        <v>61865</v>
      </c>
      <c r="J552" s="79">
        <v>9822</v>
      </c>
      <c r="K552" s="78">
        <v>5983</v>
      </c>
      <c r="L552" s="78">
        <v>103426</v>
      </c>
      <c r="M552" s="78"/>
      <c r="N552" s="79">
        <v>554</v>
      </c>
      <c r="O552" s="79">
        <v>0</v>
      </c>
      <c r="P552" s="79">
        <v>0</v>
      </c>
      <c r="Q552" s="78">
        <v>6351</v>
      </c>
      <c r="R552" s="78">
        <v>6905</v>
      </c>
      <c r="S552" s="78"/>
      <c r="T552" s="79">
        <v>66391</v>
      </c>
      <c r="U552" s="80">
        <v>1761</v>
      </c>
      <c r="V552" s="80">
        <v>68152</v>
      </c>
      <c r="X552" s="78">
        <v>400451</v>
      </c>
      <c r="Y552" s="78">
        <v>91758</v>
      </c>
    </row>
    <row r="553" spans="1:25" s="81" customFormat="1" ht="15">
      <c r="A553" s="60">
        <v>96021</v>
      </c>
      <c r="B553" s="228">
        <v>96021</v>
      </c>
      <c r="C553" s="61" t="s">
        <v>546</v>
      </c>
      <c r="D553" s="77">
        <v>7.4982E-4</v>
      </c>
      <c r="E553" s="77">
        <v>7.8459999999999999E-4</v>
      </c>
      <c r="F553" s="78">
        <v>4966123</v>
      </c>
      <c r="G553" s="78"/>
      <c r="H553" s="79">
        <v>553373</v>
      </c>
      <c r="I553" s="79">
        <v>1329152</v>
      </c>
      <c r="J553" s="79">
        <v>211032</v>
      </c>
      <c r="K553" s="78">
        <v>87180</v>
      </c>
      <c r="L553" s="78">
        <v>2180737</v>
      </c>
      <c r="M553" s="78"/>
      <c r="N553" s="79">
        <v>11913</v>
      </c>
      <c r="O553" s="79">
        <v>0</v>
      </c>
      <c r="P553" s="79">
        <v>0</v>
      </c>
      <c r="Q553" s="78">
        <v>102069</v>
      </c>
      <c r="R553" s="78">
        <v>113982</v>
      </c>
      <c r="S553" s="78"/>
      <c r="T553" s="79">
        <v>1426409</v>
      </c>
      <c r="U553" s="80">
        <v>-19024</v>
      </c>
      <c r="V553" s="80">
        <v>1407385</v>
      </c>
      <c r="X553" s="78">
        <v>8603613</v>
      </c>
      <c r="Y553" s="78">
        <v>1971401</v>
      </c>
    </row>
    <row r="554" spans="1:25" s="81" customFormat="1" ht="15">
      <c r="A554" s="60">
        <v>96031</v>
      </c>
      <c r="B554" s="228">
        <v>96031</v>
      </c>
      <c r="C554" s="61" t="s">
        <v>547</v>
      </c>
      <c r="D554" s="77">
        <v>7.8377000000000004E-4</v>
      </c>
      <c r="E554" s="77">
        <v>8.3449999999999996E-4</v>
      </c>
      <c r="F554" s="78">
        <v>5190977</v>
      </c>
      <c r="G554" s="78"/>
      <c r="H554" s="79">
        <v>578429</v>
      </c>
      <c r="I554" s="79">
        <v>1389333</v>
      </c>
      <c r="J554" s="79">
        <v>220587</v>
      </c>
      <c r="K554" s="78">
        <v>44101</v>
      </c>
      <c r="L554" s="78">
        <v>2232450</v>
      </c>
      <c r="M554" s="78"/>
      <c r="N554" s="79">
        <v>12453</v>
      </c>
      <c r="O554" s="79">
        <v>0</v>
      </c>
      <c r="P554" s="79">
        <v>0</v>
      </c>
      <c r="Q554" s="78">
        <v>181968</v>
      </c>
      <c r="R554" s="78">
        <v>194421</v>
      </c>
      <c r="S554" s="78"/>
      <c r="T554" s="79">
        <v>1490993</v>
      </c>
      <c r="U554" s="80">
        <v>-103928</v>
      </c>
      <c r="V554" s="80">
        <v>1387065</v>
      </c>
      <c r="X554" s="78">
        <v>8993164</v>
      </c>
      <c r="Y554" s="78">
        <v>2060661</v>
      </c>
    </row>
    <row r="555" spans="1:25" s="81" customFormat="1" ht="15">
      <c r="A555" s="60">
        <v>96041</v>
      </c>
      <c r="B555" s="228">
        <v>96041</v>
      </c>
      <c r="C555" s="61" t="s">
        <v>548</v>
      </c>
      <c r="D555" s="77">
        <v>1.9183500000000001E-3</v>
      </c>
      <c r="E555" s="77">
        <v>1.9726000000000001E-3</v>
      </c>
      <c r="F555" s="78">
        <v>12705399</v>
      </c>
      <c r="G555" s="78"/>
      <c r="H555" s="79">
        <v>1415758</v>
      </c>
      <c r="I555" s="79">
        <v>3400521</v>
      </c>
      <c r="J555" s="79">
        <v>539906</v>
      </c>
      <c r="K555" s="78">
        <v>133163</v>
      </c>
      <c r="L555" s="78">
        <v>5489348</v>
      </c>
      <c r="M555" s="78"/>
      <c r="N555" s="79">
        <v>30479</v>
      </c>
      <c r="O555" s="79">
        <v>0</v>
      </c>
      <c r="P555" s="79">
        <v>0</v>
      </c>
      <c r="Q555" s="78">
        <v>217448</v>
      </c>
      <c r="R555" s="78">
        <v>247927</v>
      </c>
      <c r="S555" s="78"/>
      <c r="T555" s="79">
        <v>3649344</v>
      </c>
      <c r="U555" s="80">
        <v>1694</v>
      </c>
      <c r="V555" s="80">
        <v>3651038</v>
      </c>
      <c r="X555" s="78">
        <v>22011604</v>
      </c>
      <c r="Y555" s="78">
        <v>5043659</v>
      </c>
    </row>
    <row r="556" spans="1:25" s="81" customFormat="1" ht="15">
      <c r="A556" s="60">
        <v>96051</v>
      </c>
      <c r="B556" s="228">
        <v>96051</v>
      </c>
      <c r="C556" s="61" t="s">
        <v>549</v>
      </c>
      <c r="D556" s="77">
        <v>1.02903E-3</v>
      </c>
      <c r="E556" s="77">
        <v>9.8710000000000009E-4</v>
      </c>
      <c r="F556" s="78">
        <v>6815355</v>
      </c>
      <c r="G556" s="78"/>
      <c r="H556" s="79">
        <v>759432</v>
      </c>
      <c r="I556" s="79">
        <v>1824087</v>
      </c>
      <c r="J556" s="79">
        <v>289613</v>
      </c>
      <c r="K556" s="78">
        <v>156717</v>
      </c>
      <c r="L556" s="78">
        <v>3029849</v>
      </c>
      <c r="M556" s="78"/>
      <c r="N556" s="79">
        <v>16349</v>
      </c>
      <c r="O556" s="79">
        <v>0</v>
      </c>
      <c r="P556" s="79">
        <v>0</v>
      </c>
      <c r="Q556" s="78">
        <v>105621</v>
      </c>
      <c r="R556" s="78">
        <v>121970</v>
      </c>
      <c r="S556" s="78"/>
      <c r="T556" s="79">
        <v>1957560</v>
      </c>
      <c r="U556" s="80">
        <v>-15156</v>
      </c>
      <c r="V556" s="80">
        <v>1942404</v>
      </c>
      <c r="X556" s="78">
        <v>11807335</v>
      </c>
      <c r="Y556" s="78">
        <v>2705490</v>
      </c>
    </row>
    <row r="557" spans="1:25" s="81" customFormat="1" ht="15">
      <c r="A557" s="60">
        <v>96061</v>
      </c>
      <c r="B557" s="228">
        <v>96061</v>
      </c>
      <c r="C557" s="61" t="s">
        <v>550</v>
      </c>
      <c r="D557" s="77">
        <v>3.7237000000000001E-4</v>
      </c>
      <c r="E557" s="77">
        <v>3.4769999999999999E-4</v>
      </c>
      <c r="F557" s="78">
        <v>2466239</v>
      </c>
      <c r="G557" s="78"/>
      <c r="H557" s="79">
        <v>274812</v>
      </c>
      <c r="I557" s="79">
        <v>660073</v>
      </c>
      <c r="J557" s="79">
        <v>104801</v>
      </c>
      <c r="K557" s="78">
        <v>42786</v>
      </c>
      <c r="L557" s="78">
        <v>1082472</v>
      </c>
      <c r="M557" s="78"/>
      <c r="N557" s="79">
        <v>5916</v>
      </c>
      <c r="O557" s="79">
        <v>0</v>
      </c>
      <c r="P557" s="79">
        <v>0</v>
      </c>
      <c r="Q557" s="78">
        <v>20483</v>
      </c>
      <c r="R557" s="78">
        <v>26399</v>
      </c>
      <c r="S557" s="78"/>
      <c r="T557" s="79">
        <v>708372</v>
      </c>
      <c r="U557" s="80">
        <v>5294</v>
      </c>
      <c r="V557" s="80">
        <v>713666</v>
      </c>
      <c r="X557" s="78">
        <v>4272662</v>
      </c>
      <c r="Y557" s="78">
        <v>979022</v>
      </c>
    </row>
    <row r="558" spans="1:25" s="81" customFormat="1" ht="15">
      <c r="A558" s="60">
        <v>96071</v>
      </c>
      <c r="B558" s="228">
        <v>96071</v>
      </c>
      <c r="C558" s="61" t="s">
        <v>551</v>
      </c>
      <c r="D558" s="77">
        <v>1.3377199999999999E-3</v>
      </c>
      <c r="E558" s="77">
        <v>1.3378999999999999E-3</v>
      </c>
      <c r="F558" s="78">
        <v>8859836</v>
      </c>
      <c r="G558" s="78"/>
      <c r="H558" s="79">
        <v>987248</v>
      </c>
      <c r="I558" s="79">
        <v>2371280</v>
      </c>
      <c r="J558" s="79">
        <v>376492</v>
      </c>
      <c r="K558" s="78">
        <v>109179</v>
      </c>
      <c r="L558" s="78">
        <v>3844199</v>
      </c>
      <c r="M558" s="78"/>
      <c r="N558" s="79">
        <v>21254</v>
      </c>
      <c r="O558" s="79">
        <v>0</v>
      </c>
      <c r="P558" s="79">
        <v>0</v>
      </c>
      <c r="Q558" s="78">
        <v>0</v>
      </c>
      <c r="R558" s="78">
        <v>21254</v>
      </c>
      <c r="S558" s="78"/>
      <c r="T558" s="79">
        <v>2544792</v>
      </c>
      <c r="U558" s="80">
        <v>94296</v>
      </c>
      <c r="V558" s="80">
        <v>2639088</v>
      </c>
      <c r="X558" s="78">
        <v>15349318</v>
      </c>
      <c r="Y558" s="78">
        <v>3517087</v>
      </c>
    </row>
    <row r="559" spans="1:25" s="81" customFormat="1" ht="15">
      <c r="A559" s="60">
        <v>96081</v>
      </c>
      <c r="B559" s="228">
        <v>96081</v>
      </c>
      <c r="C559" s="61" t="s">
        <v>552</v>
      </c>
      <c r="D559" s="77">
        <v>6.7270000000000003E-4</v>
      </c>
      <c r="E559" s="77">
        <v>6.5799999999999995E-4</v>
      </c>
      <c r="F559" s="78">
        <v>4455351</v>
      </c>
      <c r="G559" s="78"/>
      <c r="H559" s="79">
        <v>496458</v>
      </c>
      <c r="I559" s="79">
        <v>1192447</v>
      </c>
      <c r="J559" s="79">
        <v>189327</v>
      </c>
      <c r="K559" s="78">
        <v>79047</v>
      </c>
      <c r="L559" s="78">
        <v>1957279</v>
      </c>
      <c r="M559" s="78"/>
      <c r="N559" s="79">
        <v>10688</v>
      </c>
      <c r="O559" s="79">
        <v>0</v>
      </c>
      <c r="P559" s="79">
        <v>0</v>
      </c>
      <c r="Q559" s="78">
        <v>28176</v>
      </c>
      <c r="R559" s="78">
        <v>38864</v>
      </c>
      <c r="S559" s="78"/>
      <c r="T559" s="79">
        <v>1279701</v>
      </c>
      <c r="U559" s="80">
        <v>35933</v>
      </c>
      <c r="V559" s="80">
        <v>1315634</v>
      </c>
      <c r="X559" s="78">
        <v>7718720</v>
      </c>
      <c r="Y559" s="78">
        <v>1768639</v>
      </c>
    </row>
    <row r="560" spans="1:25" s="81" customFormat="1" ht="15">
      <c r="A560" s="60">
        <v>96101</v>
      </c>
      <c r="B560" s="228">
        <v>96101</v>
      </c>
      <c r="C560" s="61" t="s">
        <v>553</v>
      </c>
      <c r="D560" s="77">
        <v>6.4908999999999995E-4</v>
      </c>
      <c r="E560" s="77">
        <v>6.9680000000000002E-4</v>
      </c>
      <c r="F560" s="78">
        <v>4298980</v>
      </c>
      <c r="G560" s="78"/>
      <c r="H560" s="79">
        <v>479034</v>
      </c>
      <c r="I560" s="79">
        <v>1150595</v>
      </c>
      <c r="J560" s="79">
        <v>182682</v>
      </c>
      <c r="K560" s="78">
        <v>83350</v>
      </c>
      <c r="L560" s="78">
        <v>1895661</v>
      </c>
      <c r="M560" s="78"/>
      <c r="N560" s="79">
        <v>10313</v>
      </c>
      <c r="O560" s="79">
        <v>0</v>
      </c>
      <c r="P560" s="79">
        <v>0</v>
      </c>
      <c r="Q560" s="78">
        <v>62596</v>
      </c>
      <c r="R560" s="78">
        <v>72909</v>
      </c>
      <c r="S560" s="78"/>
      <c r="T560" s="79">
        <v>1234787</v>
      </c>
      <c r="U560" s="80">
        <v>11443</v>
      </c>
      <c r="V560" s="80">
        <v>1246230</v>
      </c>
      <c r="X560" s="78">
        <v>7447813</v>
      </c>
      <c r="Y560" s="78">
        <v>1706565</v>
      </c>
    </row>
    <row r="561" spans="1:25" s="81" customFormat="1" ht="15">
      <c r="A561" s="60">
        <v>96102</v>
      </c>
      <c r="B561" s="228">
        <v>96102</v>
      </c>
      <c r="C561" s="61" t="s">
        <v>554</v>
      </c>
      <c r="D561" s="77">
        <v>6.2999999999999998E-6</v>
      </c>
      <c r="E561" s="77">
        <v>6.3999999999999997E-6</v>
      </c>
      <c r="F561" s="78">
        <v>41725</v>
      </c>
      <c r="G561" s="78"/>
      <c r="H561" s="79">
        <v>4649</v>
      </c>
      <c r="I561" s="79">
        <v>11168</v>
      </c>
      <c r="J561" s="79">
        <v>1773</v>
      </c>
      <c r="K561" s="78">
        <v>554</v>
      </c>
      <c r="L561" s="78">
        <v>18144</v>
      </c>
      <c r="M561" s="78"/>
      <c r="N561" s="79">
        <v>100</v>
      </c>
      <c r="O561" s="79">
        <v>0</v>
      </c>
      <c r="P561" s="79">
        <v>0</v>
      </c>
      <c r="Q561" s="78">
        <v>5272</v>
      </c>
      <c r="R561" s="78">
        <v>5372</v>
      </c>
      <c r="S561" s="78"/>
      <c r="T561" s="79">
        <v>11985</v>
      </c>
      <c r="U561" s="80">
        <v>-3281</v>
      </c>
      <c r="V561" s="80">
        <v>8704</v>
      </c>
      <c r="X561" s="78">
        <v>72288</v>
      </c>
      <c r="Y561" s="78">
        <v>16564</v>
      </c>
    </row>
    <row r="562" spans="1:25" s="81" customFormat="1" ht="15">
      <c r="A562" s="60">
        <v>96111</v>
      </c>
      <c r="B562" s="228">
        <v>96111</v>
      </c>
      <c r="C562" s="61" t="s">
        <v>555</v>
      </c>
      <c r="D562" s="77">
        <v>1.7618000000000001E-4</v>
      </c>
      <c r="E562" s="77">
        <v>1.7119999999999999E-4</v>
      </c>
      <c r="F562" s="78">
        <v>1166855</v>
      </c>
      <c r="G562" s="78"/>
      <c r="H562" s="79">
        <v>130022</v>
      </c>
      <c r="I562" s="79">
        <v>312302</v>
      </c>
      <c r="J562" s="79">
        <v>49585</v>
      </c>
      <c r="K562" s="78">
        <v>19503</v>
      </c>
      <c r="L562" s="78">
        <v>511412</v>
      </c>
      <c r="M562" s="78"/>
      <c r="N562" s="79">
        <v>2799</v>
      </c>
      <c r="O562" s="79">
        <v>0</v>
      </c>
      <c r="P562" s="79">
        <v>0</v>
      </c>
      <c r="Q562" s="78">
        <v>0</v>
      </c>
      <c r="R562" s="78">
        <v>2799</v>
      </c>
      <c r="S562" s="78"/>
      <c r="T562" s="79">
        <v>335153</v>
      </c>
      <c r="U562" s="80">
        <v>21766</v>
      </c>
      <c r="V562" s="80">
        <v>356919</v>
      </c>
      <c r="X562" s="78">
        <v>2021531</v>
      </c>
      <c r="Y562" s="78">
        <v>463206</v>
      </c>
    </row>
    <row r="563" spans="1:25" s="81" customFormat="1" ht="15">
      <c r="A563" s="60">
        <v>96121</v>
      </c>
      <c r="B563" s="228">
        <v>96121</v>
      </c>
      <c r="C563" s="61" t="s">
        <v>556</v>
      </c>
      <c r="D563" s="77">
        <v>1.5319999999999999E-5</v>
      </c>
      <c r="E563" s="77">
        <v>1.5500000000000001E-5</v>
      </c>
      <c r="F563" s="78">
        <v>101466</v>
      </c>
      <c r="G563" s="78"/>
      <c r="H563" s="79">
        <v>11306</v>
      </c>
      <c r="I563" s="79">
        <v>27157</v>
      </c>
      <c r="J563" s="79">
        <v>4312</v>
      </c>
      <c r="K563" s="78">
        <v>612</v>
      </c>
      <c r="L563" s="78">
        <v>43387</v>
      </c>
      <c r="M563" s="78"/>
      <c r="N563" s="79">
        <v>243</v>
      </c>
      <c r="O563" s="79">
        <v>0</v>
      </c>
      <c r="P563" s="79">
        <v>0</v>
      </c>
      <c r="Q563" s="78">
        <v>4396</v>
      </c>
      <c r="R563" s="78">
        <v>4639</v>
      </c>
      <c r="S563" s="78"/>
      <c r="T563" s="79">
        <v>29144</v>
      </c>
      <c r="U563" s="80">
        <v>-4637</v>
      </c>
      <c r="V563" s="80">
        <v>24507</v>
      </c>
      <c r="X563" s="78">
        <v>175785</v>
      </c>
      <c r="Y563" s="78">
        <v>40279</v>
      </c>
    </row>
    <row r="564" spans="1:25" s="81" customFormat="1" ht="15">
      <c r="A564" s="60">
        <v>96201</v>
      </c>
      <c r="B564" s="228">
        <v>96201</v>
      </c>
      <c r="C564" s="61" t="s">
        <v>557</v>
      </c>
      <c r="D564" s="77">
        <v>1.01621E-3</v>
      </c>
      <c r="E564" s="77">
        <v>1.1280999999999999E-3</v>
      </c>
      <c r="F564" s="78">
        <v>6730447</v>
      </c>
      <c r="G564" s="78"/>
      <c r="H564" s="79">
        <v>749971</v>
      </c>
      <c r="I564" s="79">
        <v>1801362</v>
      </c>
      <c r="J564" s="79">
        <v>286005</v>
      </c>
      <c r="K564" s="78">
        <v>148877</v>
      </c>
      <c r="L564" s="78">
        <v>2986215</v>
      </c>
      <c r="M564" s="78"/>
      <c r="N564" s="79">
        <v>16146</v>
      </c>
      <c r="O564" s="79">
        <v>0</v>
      </c>
      <c r="P564" s="79">
        <v>0</v>
      </c>
      <c r="Q564" s="78">
        <v>188078</v>
      </c>
      <c r="R564" s="78">
        <v>204224</v>
      </c>
      <c r="S564" s="78"/>
      <c r="T564" s="79">
        <v>1933172</v>
      </c>
      <c r="U564" s="80">
        <v>5537</v>
      </c>
      <c r="V564" s="80">
        <v>1938709</v>
      </c>
      <c r="X564" s="78">
        <v>11660235</v>
      </c>
      <c r="Y564" s="78">
        <v>2671784</v>
      </c>
    </row>
    <row r="565" spans="1:25" s="81" customFormat="1" ht="15">
      <c r="A565" s="60">
        <v>96204</v>
      </c>
      <c r="B565" s="228">
        <v>96204</v>
      </c>
      <c r="C565" s="61" t="s">
        <v>558</v>
      </c>
      <c r="D565" s="77">
        <v>1.3519999999999999E-5</v>
      </c>
      <c r="E565" s="77">
        <v>1.49E-5</v>
      </c>
      <c r="F565" s="78">
        <v>89544</v>
      </c>
      <c r="G565" s="78"/>
      <c r="H565" s="79">
        <v>9978</v>
      </c>
      <c r="I565" s="79">
        <v>23966</v>
      </c>
      <c r="J565" s="79">
        <v>3805</v>
      </c>
      <c r="K565" s="78">
        <v>3912</v>
      </c>
      <c r="L565" s="78">
        <v>41661</v>
      </c>
      <c r="M565" s="78"/>
      <c r="N565" s="79">
        <v>215</v>
      </c>
      <c r="O565" s="79">
        <v>0</v>
      </c>
      <c r="P565" s="79">
        <v>0</v>
      </c>
      <c r="Q565" s="78">
        <v>1478</v>
      </c>
      <c r="R565" s="78">
        <v>1693</v>
      </c>
      <c r="S565" s="78"/>
      <c r="T565" s="79">
        <v>25720</v>
      </c>
      <c r="U565" s="80">
        <v>3758</v>
      </c>
      <c r="V565" s="80">
        <v>29478</v>
      </c>
      <c r="X565" s="78">
        <v>155132</v>
      </c>
      <c r="Y565" s="78">
        <v>35546</v>
      </c>
    </row>
    <row r="566" spans="1:25" s="81" customFormat="1" ht="15">
      <c r="A566" s="60">
        <v>96211</v>
      </c>
      <c r="B566" s="228">
        <v>96211</v>
      </c>
      <c r="C566" s="61" t="s">
        <v>559</v>
      </c>
      <c r="D566" s="77">
        <v>1.838E-5</v>
      </c>
      <c r="E566" s="77">
        <v>1.8899999999999999E-5</v>
      </c>
      <c r="F566" s="78">
        <v>121732</v>
      </c>
      <c r="G566" s="78"/>
      <c r="H566" s="79">
        <v>13565</v>
      </c>
      <c r="I566" s="79">
        <v>32581</v>
      </c>
      <c r="J566" s="79">
        <v>5173</v>
      </c>
      <c r="K566" s="78">
        <v>25640</v>
      </c>
      <c r="L566" s="78">
        <v>76959</v>
      </c>
      <c r="M566" s="78"/>
      <c r="N566" s="79">
        <v>292</v>
      </c>
      <c r="O566" s="79">
        <v>0</v>
      </c>
      <c r="P566" s="79">
        <v>0</v>
      </c>
      <c r="Q566" s="78">
        <v>1591</v>
      </c>
      <c r="R566" s="78">
        <v>1883</v>
      </c>
      <c r="S566" s="78"/>
      <c r="T566" s="79">
        <v>34965</v>
      </c>
      <c r="U566" s="80">
        <v>11115</v>
      </c>
      <c r="V566" s="80">
        <v>46080</v>
      </c>
      <c r="X566" s="78">
        <v>210896</v>
      </c>
      <c r="Y566" s="78">
        <v>48324</v>
      </c>
    </row>
    <row r="567" spans="1:25" s="81" customFormat="1" ht="15">
      <c r="A567" s="60">
        <v>96221</v>
      </c>
      <c r="B567" s="228">
        <v>96221</v>
      </c>
      <c r="C567" s="61" t="s">
        <v>560</v>
      </c>
      <c r="D567" s="77">
        <v>1.6636999999999999E-4</v>
      </c>
      <c r="E567" s="77">
        <v>1.931E-4</v>
      </c>
      <c r="F567" s="78">
        <v>1101883</v>
      </c>
      <c r="G567" s="78"/>
      <c r="H567" s="79">
        <v>122782</v>
      </c>
      <c r="I567" s="79">
        <v>294912</v>
      </c>
      <c r="J567" s="79">
        <v>46824</v>
      </c>
      <c r="K567" s="78">
        <v>10768</v>
      </c>
      <c r="L567" s="78">
        <v>475286</v>
      </c>
      <c r="M567" s="78"/>
      <c r="N567" s="79">
        <v>2643</v>
      </c>
      <c r="O567" s="79">
        <v>0</v>
      </c>
      <c r="P567" s="79">
        <v>0</v>
      </c>
      <c r="Q567" s="78">
        <v>59119</v>
      </c>
      <c r="R567" s="78">
        <v>61762</v>
      </c>
      <c r="S567" s="78"/>
      <c r="T567" s="79">
        <v>316491</v>
      </c>
      <c r="U567" s="80">
        <v>-28806</v>
      </c>
      <c r="V567" s="80">
        <v>287685</v>
      </c>
      <c r="X567" s="78">
        <v>1908969</v>
      </c>
      <c r="Y567" s="78">
        <v>437414</v>
      </c>
    </row>
    <row r="568" spans="1:25" s="81" customFormat="1" ht="15">
      <c r="A568" s="60">
        <v>96231</v>
      </c>
      <c r="B568" s="228">
        <v>96231</v>
      </c>
      <c r="C568" s="61" t="s">
        <v>561</v>
      </c>
      <c r="D568" s="77">
        <v>1.1379000000000001E-4</v>
      </c>
      <c r="E568" s="77">
        <v>1.147E-4</v>
      </c>
      <c r="F568" s="78">
        <v>753641</v>
      </c>
      <c r="G568" s="78"/>
      <c r="H568" s="79">
        <v>83978</v>
      </c>
      <c r="I568" s="79">
        <v>201707</v>
      </c>
      <c r="J568" s="79">
        <v>32025</v>
      </c>
      <c r="K568" s="78">
        <v>20113</v>
      </c>
      <c r="L568" s="78">
        <v>337823</v>
      </c>
      <c r="M568" s="78"/>
      <c r="N568" s="79">
        <v>1808</v>
      </c>
      <c r="O568" s="79">
        <v>0</v>
      </c>
      <c r="P568" s="79">
        <v>0</v>
      </c>
      <c r="Q568" s="78">
        <v>2831</v>
      </c>
      <c r="R568" s="78">
        <v>4639</v>
      </c>
      <c r="S568" s="78"/>
      <c r="T568" s="79">
        <v>216467</v>
      </c>
      <c r="U568" s="80">
        <v>-5843</v>
      </c>
      <c r="V568" s="80">
        <v>210624</v>
      </c>
      <c r="X568" s="78">
        <v>1305654</v>
      </c>
      <c r="Y568" s="78">
        <v>299173</v>
      </c>
    </row>
    <row r="569" spans="1:25" s="81" customFormat="1" ht="15">
      <c r="A569" s="60">
        <v>96241</v>
      </c>
      <c r="B569" s="228">
        <v>96241</v>
      </c>
      <c r="C569" s="61" t="s">
        <v>562</v>
      </c>
      <c r="D569" s="77">
        <v>5.0930000000000002E-5</v>
      </c>
      <c r="E569" s="77">
        <v>5.8300000000000001E-5</v>
      </c>
      <c r="F569" s="78">
        <v>337314</v>
      </c>
      <c r="G569" s="78"/>
      <c r="H569" s="79">
        <v>37587</v>
      </c>
      <c r="I569" s="79">
        <v>90280</v>
      </c>
      <c r="J569" s="79">
        <v>14334</v>
      </c>
      <c r="K569" s="78">
        <v>3069</v>
      </c>
      <c r="L569" s="78">
        <v>145270</v>
      </c>
      <c r="M569" s="78"/>
      <c r="N569" s="79">
        <v>809</v>
      </c>
      <c r="O569" s="79">
        <v>0</v>
      </c>
      <c r="P569" s="79">
        <v>0</v>
      </c>
      <c r="Q569" s="78">
        <v>28726</v>
      </c>
      <c r="R569" s="78">
        <v>29535</v>
      </c>
      <c r="S569" s="78"/>
      <c r="T569" s="79">
        <v>96886</v>
      </c>
      <c r="U569" s="80">
        <v>-14924</v>
      </c>
      <c r="V569" s="80">
        <v>81962</v>
      </c>
      <c r="X569" s="78">
        <v>584383</v>
      </c>
      <c r="Y569" s="78">
        <v>133903</v>
      </c>
    </row>
    <row r="570" spans="1:25" s="81" customFormat="1" ht="15">
      <c r="A570" s="60">
        <v>96251</v>
      </c>
      <c r="B570" s="228">
        <v>96251</v>
      </c>
      <c r="C570" s="61" t="s">
        <v>563</v>
      </c>
      <c r="D570" s="77">
        <v>1.0726E-4</v>
      </c>
      <c r="E570" s="77">
        <v>9.9699999999999998E-5</v>
      </c>
      <c r="F570" s="78">
        <v>710392</v>
      </c>
      <c r="G570" s="78"/>
      <c r="H570" s="79">
        <v>79159</v>
      </c>
      <c r="I570" s="79">
        <v>190132</v>
      </c>
      <c r="J570" s="79">
        <v>30188</v>
      </c>
      <c r="K570" s="78">
        <v>12461</v>
      </c>
      <c r="L570" s="78">
        <v>311940</v>
      </c>
      <c r="M570" s="78"/>
      <c r="N570" s="79">
        <v>1704</v>
      </c>
      <c r="O570" s="79">
        <v>0</v>
      </c>
      <c r="P570" s="79">
        <v>0</v>
      </c>
      <c r="Q570" s="78">
        <v>8253</v>
      </c>
      <c r="R570" s="78">
        <v>9957</v>
      </c>
      <c r="S570" s="78"/>
      <c r="T570" s="79">
        <v>204044</v>
      </c>
      <c r="U570" s="80">
        <v>-5736</v>
      </c>
      <c r="V570" s="80">
        <v>198308</v>
      </c>
      <c r="X570" s="78">
        <v>1230727</v>
      </c>
      <c r="Y570" s="78">
        <v>282004</v>
      </c>
    </row>
    <row r="571" spans="1:25" s="81" customFormat="1" ht="15">
      <c r="A571" s="60">
        <v>96301</v>
      </c>
      <c r="B571" s="228">
        <v>96301</v>
      </c>
      <c r="C571" s="61" t="s">
        <v>564</v>
      </c>
      <c r="D571" s="77">
        <v>4.7950400000000004E-3</v>
      </c>
      <c r="E571" s="77">
        <v>4.6183999999999999E-3</v>
      </c>
      <c r="F571" s="78">
        <v>31757967</v>
      </c>
      <c r="G571" s="78"/>
      <c r="H571" s="79">
        <v>3538778</v>
      </c>
      <c r="I571" s="79">
        <v>8499822</v>
      </c>
      <c r="J571" s="79">
        <v>1349530</v>
      </c>
      <c r="K571" s="78">
        <v>274480</v>
      </c>
      <c r="L571" s="78">
        <v>13662610</v>
      </c>
      <c r="M571" s="78"/>
      <c r="N571" s="79">
        <v>76184</v>
      </c>
      <c r="O571" s="79">
        <v>0</v>
      </c>
      <c r="P571" s="79">
        <v>0</v>
      </c>
      <c r="Q571" s="78">
        <v>258928</v>
      </c>
      <c r="R571" s="78">
        <v>335112</v>
      </c>
      <c r="S571" s="78"/>
      <c r="T571" s="79">
        <v>9121772</v>
      </c>
      <c r="U571" s="80">
        <v>9897</v>
      </c>
      <c r="V571" s="80">
        <v>9131669</v>
      </c>
      <c r="X571" s="78">
        <v>55019430</v>
      </c>
      <c r="Y571" s="78">
        <v>12606951</v>
      </c>
    </row>
    <row r="572" spans="1:25" s="81" customFormat="1" ht="15">
      <c r="A572" s="60">
        <v>96302</v>
      </c>
      <c r="B572" s="228">
        <v>96302</v>
      </c>
      <c r="C572" s="61" t="s">
        <v>565</v>
      </c>
      <c r="D572" s="77">
        <v>2.317E-5</v>
      </c>
      <c r="E572" s="77">
        <v>3.04E-5</v>
      </c>
      <c r="F572" s="78">
        <v>153457</v>
      </c>
      <c r="G572" s="78"/>
      <c r="H572" s="79">
        <v>17100</v>
      </c>
      <c r="I572" s="79">
        <v>41072</v>
      </c>
      <c r="J572" s="79">
        <v>6521</v>
      </c>
      <c r="K572" s="78">
        <v>11061</v>
      </c>
      <c r="L572" s="78">
        <v>75754</v>
      </c>
      <c r="M572" s="78"/>
      <c r="N572" s="79">
        <v>368</v>
      </c>
      <c r="O572" s="79">
        <v>0</v>
      </c>
      <c r="P572" s="79">
        <v>0</v>
      </c>
      <c r="Q572" s="78">
        <v>25975</v>
      </c>
      <c r="R572" s="78">
        <v>26343</v>
      </c>
      <c r="S572" s="78"/>
      <c r="T572" s="79">
        <v>44077</v>
      </c>
      <c r="U572" s="80">
        <v>-4305</v>
      </c>
      <c r="V572" s="80">
        <v>39772</v>
      </c>
      <c r="X572" s="78">
        <v>265858</v>
      </c>
      <c r="Y572" s="78">
        <v>60918</v>
      </c>
    </row>
    <row r="573" spans="1:25" s="81" customFormat="1" ht="15">
      <c r="A573" s="60">
        <v>96304</v>
      </c>
      <c r="B573" s="228">
        <v>96304</v>
      </c>
      <c r="C573" s="61" t="s">
        <v>566</v>
      </c>
      <c r="D573" s="77">
        <v>5.5810000000000003E-5</v>
      </c>
      <c r="E573" s="77">
        <v>5.0399999999999999E-5</v>
      </c>
      <c r="F573" s="78">
        <v>369634</v>
      </c>
      <c r="G573" s="78"/>
      <c r="H573" s="79">
        <v>41188</v>
      </c>
      <c r="I573" s="79">
        <v>98930</v>
      </c>
      <c r="J573" s="79">
        <v>15707</v>
      </c>
      <c r="K573" s="78">
        <v>17507</v>
      </c>
      <c r="L573" s="78">
        <v>173332</v>
      </c>
      <c r="M573" s="78"/>
      <c r="N573" s="79">
        <v>887</v>
      </c>
      <c r="O573" s="79">
        <v>0</v>
      </c>
      <c r="P573" s="79">
        <v>0</v>
      </c>
      <c r="Q573" s="78">
        <v>1137</v>
      </c>
      <c r="R573" s="78">
        <v>2024</v>
      </c>
      <c r="S573" s="78"/>
      <c r="T573" s="79">
        <v>106169</v>
      </c>
      <c r="U573" s="80">
        <v>10480</v>
      </c>
      <c r="V573" s="80">
        <v>116649</v>
      </c>
      <c r="X573" s="78">
        <v>640377</v>
      </c>
      <c r="Y573" s="78">
        <v>146734</v>
      </c>
    </row>
    <row r="574" spans="1:25" s="81" customFormat="1" ht="15">
      <c r="A574" s="60">
        <v>96305</v>
      </c>
      <c r="B574" s="228">
        <v>96305</v>
      </c>
      <c r="C574" s="61" t="s">
        <v>567</v>
      </c>
      <c r="D574" s="77">
        <v>3.8810000000000003E-5</v>
      </c>
      <c r="E574" s="77">
        <v>3.8600000000000003E-5</v>
      </c>
      <c r="F574" s="78">
        <v>257042</v>
      </c>
      <c r="G574" s="78"/>
      <c r="H574" s="79">
        <v>28642</v>
      </c>
      <c r="I574" s="79">
        <v>68796</v>
      </c>
      <c r="J574" s="79">
        <v>10923</v>
      </c>
      <c r="K574" s="78">
        <v>3902</v>
      </c>
      <c r="L574" s="78">
        <v>112263</v>
      </c>
      <c r="M574" s="78"/>
      <c r="N574" s="79">
        <v>617</v>
      </c>
      <c r="O574" s="79">
        <v>0</v>
      </c>
      <c r="P574" s="79">
        <v>0</v>
      </c>
      <c r="Q574" s="78">
        <v>114</v>
      </c>
      <c r="R574" s="78">
        <v>731</v>
      </c>
      <c r="S574" s="78"/>
      <c r="T574" s="79">
        <v>73830</v>
      </c>
      <c r="U574" s="80">
        <v>7196</v>
      </c>
      <c r="V574" s="80">
        <v>81026</v>
      </c>
      <c r="X574" s="78">
        <v>445315</v>
      </c>
      <c r="Y574" s="78">
        <v>102038</v>
      </c>
    </row>
    <row r="575" spans="1:25" s="81" customFormat="1" ht="15">
      <c r="A575" s="60">
        <v>96310</v>
      </c>
      <c r="B575" s="228">
        <v>96310</v>
      </c>
      <c r="C575" s="61" t="s">
        <v>568</v>
      </c>
      <c r="D575" s="77">
        <v>4.7809999999999998E-5</v>
      </c>
      <c r="E575" s="77">
        <v>4.3900000000000003E-5</v>
      </c>
      <c r="F575" s="78">
        <v>316650</v>
      </c>
      <c r="G575" s="78"/>
      <c r="H575" s="79">
        <v>35284</v>
      </c>
      <c r="I575" s="79">
        <v>84749</v>
      </c>
      <c r="J575" s="79">
        <v>13456</v>
      </c>
      <c r="K575" s="78">
        <v>35292</v>
      </c>
      <c r="L575" s="78">
        <v>168781</v>
      </c>
      <c r="M575" s="78"/>
      <c r="N575" s="79">
        <v>760</v>
      </c>
      <c r="O575" s="79">
        <v>0</v>
      </c>
      <c r="P575" s="79">
        <v>0</v>
      </c>
      <c r="Q575" s="78">
        <v>14549</v>
      </c>
      <c r="R575" s="78">
        <v>15309</v>
      </c>
      <c r="S575" s="78"/>
      <c r="T575" s="79">
        <v>90951</v>
      </c>
      <c r="U575" s="80">
        <v>13871</v>
      </c>
      <c r="V575" s="80">
        <v>104822</v>
      </c>
      <c r="X575" s="78">
        <v>548583</v>
      </c>
      <c r="Y575" s="78">
        <v>125700</v>
      </c>
    </row>
    <row r="576" spans="1:25" s="81" customFormat="1" ht="15">
      <c r="A576" s="60">
        <v>96311</v>
      </c>
      <c r="B576" s="228">
        <v>96311</v>
      </c>
      <c r="C576" s="61" t="s">
        <v>569</v>
      </c>
      <c r="D576" s="77">
        <v>1.3292099999999999E-3</v>
      </c>
      <c r="E576" s="77">
        <v>1.356E-3</v>
      </c>
      <c r="F576" s="78">
        <v>8803473</v>
      </c>
      <c r="G576" s="78"/>
      <c r="H576" s="79">
        <v>980968</v>
      </c>
      <c r="I576" s="79">
        <v>2356195</v>
      </c>
      <c r="J576" s="79">
        <v>374097</v>
      </c>
      <c r="K576" s="78">
        <v>54217</v>
      </c>
      <c r="L576" s="78">
        <v>3765477</v>
      </c>
      <c r="M576" s="78"/>
      <c r="N576" s="79">
        <v>21118</v>
      </c>
      <c r="O576" s="79">
        <v>0</v>
      </c>
      <c r="P576" s="79">
        <v>0</v>
      </c>
      <c r="Q576" s="78">
        <v>241384</v>
      </c>
      <c r="R576" s="78">
        <v>262502</v>
      </c>
      <c r="S576" s="78"/>
      <c r="T576" s="79">
        <v>2528603</v>
      </c>
      <c r="U576" s="80">
        <v>-81413</v>
      </c>
      <c r="V576" s="80">
        <v>2447190</v>
      </c>
      <c r="X576" s="78">
        <v>15251672</v>
      </c>
      <c r="Y576" s="78">
        <v>3494712</v>
      </c>
    </row>
    <row r="577" spans="1:25" s="81" customFormat="1" ht="15">
      <c r="A577" s="60">
        <v>96312</v>
      </c>
      <c r="B577" s="228">
        <v>96312</v>
      </c>
      <c r="C577" s="61" t="s">
        <v>570</v>
      </c>
      <c r="D577" s="77">
        <v>6.5599999999999999E-6</v>
      </c>
      <c r="E577" s="77">
        <v>1.34E-5</v>
      </c>
      <c r="F577" s="78">
        <v>43447</v>
      </c>
      <c r="G577" s="78"/>
      <c r="H577" s="79">
        <v>4841</v>
      </c>
      <c r="I577" s="79">
        <v>11628</v>
      </c>
      <c r="J577" s="79">
        <v>1846</v>
      </c>
      <c r="K577" s="78">
        <v>5456</v>
      </c>
      <c r="L577" s="78">
        <v>23771</v>
      </c>
      <c r="M577" s="78"/>
      <c r="N577" s="79">
        <v>104</v>
      </c>
      <c r="O577" s="79">
        <v>0</v>
      </c>
      <c r="P577" s="79">
        <v>0</v>
      </c>
      <c r="Q577" s="78">
        <v>22198</v>
      </c>
      <c r="R577" s="78">
        <v>22302</v>
      </c>
      <c r="S577" s="78"/>
      <c r="T577" s="79">
        <v>12479</v>
      </c>
      <c r="U577" s="80">
        <v>-4834</v>
      </c>
      <c r="V577" s="80">
        <v>7645</v>
      </c>
      <c r="X577" s="78">
        <v>75271</v>
      </c>
      <c r="Y577" s="78">
        <v>17247</v>
      </c>
    </row>
    <row r="578" spans="1:25" s="81" customFormat="1" ht="15">
      <c r="A578" s="60">
        <v>96318</v>
      </c>
      <c r="B578" s="228">
        <v>96318</v>
      </c>
      <c r="C578" s="61" t="s">
        <v>934</v>
      </c>
      <c r="D578" s="77">
        <v>2.7363399999999999E-3</v>
      </c>
      <c r="E578" s="77">
        <v>2.5845E-3</v>
      </c>
      <c r="F578" s="78">
        <v>18123018</v>
      </c>
      <c r="G578" s="78"/>
      <c r="H578" s="79">
        <v>2019441</v>
      </c>
      <c r="I578" s="79">
        <v>4850513</v>
      </c>
      <c r="J578" s="79">
        <v>770124</v>
      </c>
      <c r="K578" s="78">
        <v>658002</v>
      </c>
      <c r="L578" s="78">
        <v>8298080</v>
      </c>
      <c r="M578" s="78"/>
      <c r="N578" s="79">
        <v>43475</v>
      </c>
      <c r="O578" s="79">
        <v>0</v>
      </c>
      <c r="P578" s="79">
        <v>0</v>
      </c>
      <c r="Q578" s="78">
        <v>0</v>
      </c>
      <c r="R578" s="78">
        <v>43475</v>
      </c>
      <c r="S578" s="78"/>
      <c r="T578" s="79">
        <v>5205435</v>
      </c>
      <c r="U578" s="80">
        <v>398858</v>
      </c>
      <c r="V578" s="80">
        <v>5604293</v>
      </c>
      <c r="X578" s="78">
        <v>31397416</v>
      </c>
      <c r="Y578" s="78">
        <v>7194289</v>
      </c>
    </row>
    <row r="579" spans="1:25" s="81" customFormat="1" ht="15">
      <c r="A579" s="60">
        <v>96321</v>
      </c>
      <c r="B579" s="228">
        <v>96321</v>
      </c>
      <c r="C579" s="61" t="s">
        <v>571</v>
      </c>
      <c r="D579" s="77">
        <v>3.1730000000000003E-5</v>
      </c>
      <c r="E579" s="77">
        <v>4.5099999999999998E-5</v>
      </c>
      <c r="F579" s="78">
        <v>210151</v>
      </c>
      <c r="G579" s="78"/>
      <c r="H579" s="79">
        <v>23417</v>
      </c>
      <c r="I579" s="79">
        <v>56245</v>
      </c>
      <c r="J579" s="79">
        <v>8930</v>
      </c>
      <c r="K579" s="78">
        <v>3183</v>
      </c>
      <c r="L579" s="78">
        <v>91775</v>
      </c>
      <c r="M579" s="78"/>
      <c r="N579" s="79">
        <v>504</v>
      </c>
      <c r="O579" s="79">
        <v>0</v>
      </c>
      <c r="P579" s="79">
        <v>0</v>
      </c>
      <c r="Q579" s="78">
        <v>32987</v>
      </c>
      <c r="R579" s="78">
        <v>33491</v>
      </c>
      <c r="S579" s="78"/>
      <c r="T579" s="79">
        <v>60361</v>
      </c>
      <c r="U579" s="80">
        <v>-8778</v>
      </c>
      <c r="V579" s="80">
        <v>51583</v>
      </c>
      <c r="X579" s="78">
        <v>364078</v>
      </c>
      <c r="Y579" s="78">
        <v>83423</v>
      </c>
    </row>
    <row r="580" spans="1:25" s="81" customFormat="1" ht="15">
      <c r="A580" s="60">
        <v>96331</v>
      </c>
      <c r="B580" s="228">
        <v>96331</v>
      </c>
      <c r="C580" s="61" t="s">
        <v>572</v>
      </c>
      <c r="D580" s="77">
        <v>6.4639000000000005E-4</v>
      </c>
      <c r="E580" s="77">
        <v>6.8970000000000001E-4</v>
      </c>
      <c r="F580" s="78">
        <v>4281097</v>
      </c>
      <c r="G580" s="78"/>
      <c r="H580" s="79">
        <v>477041</v>
      </c>
      <c r="I580" s="79">
        <v>1145809</v>
      </c>
      <c r="J580" s="79">
        <v>181922</v>
      </c>
      <c r="K580" s="78">
        <v>27506</v>
      </c>
      <c r="L580" s="78">
        <v>1832278</v>
      </c>
      <c r="M580" s="78"/>
      <c r="N580" s="79">
        <v>10270</v>
      </c>
      <c r="O580" s="79">
        <v>0</v>
      </c>
      <c r="P580" s="79">
        <v>0</v>
      </c>
      <c r="Q580" s="78">
        <v>143176</v>
      </c>
      <c r="R580" s="78">
        <v>153446</v>
      </c>
      <c r="S580" s="78"/>
      <c r="T580" s="79">
        <v>1229650</v>
      </c>
      <c r="U580" s="80">
        <v>-82144</v>
      </c>
      <c r="V580" s="80">
        <v>1147506</v>
      </c>
      <c r="X580" s="78">
        <v>7416833</v>
      </c>
      <c r="Y580" s="78">
        <v>1699466</v>
      </c>
    </row>
    <row r="581" spans="1:25" s="81" customFormat="1" ht="15">
      <c r="A581" s="60">
        <v>96341</v>
      </c>
      <c r="B581" s="228">
        <v>96341</v>
      </c>
      <c r="C581" s="61" t="s">
        <v>573</v>
      </c>
      <c r="D581" s="77">
        <v>8.1000000000000004E-5</v>
      </c>
      <c r="E581" s="77">
        <v>8.5099999999999995E-5</v>
      </c>
      <c r="F581" s="78">
        <v>536470</v>
      </c>
      <c r="G581" s="78"/>
      <c r="H581" s="79">
        <v>59779</v>
      </c>
      <c r="I581" s="79">
        <v>143583</v>
      </c>
      <c r="J581" s="79">
        <v>22797</v>
      </c>
      <c r="K581" s="78">
        <v>15946</v>
      </c>
      <c r="L581" s="78">
        <v>242105</v>
      </c>
      <c r="M581" s="78"/>
      <c r="N581" s="79">
        <v>1287</v>
      </c>
      <c r="O581" s="79">
        <v>0</v>
      </c>
      <c r="P581" s="79">
        <v>0</v>
      </c>
      <c r="Q581" s="78">
        <v>26347</v>
      </c>
      <c r="R581" s="78">
        <v>27634</v>
      </c>
      <c r="S581" s="78"/>
      <c r="T581" s="79">
        <v>154089</v>
      </c>
      <c r="U581" s="80">
        <v>-7138</v>
      </c>
      <c r="V581" s="80">
        <v>146951</v>
      </c>
      <c r="X581" s="78">
        <v>929413</v>
      </c>
      <c r="Y581" s="78">
        <v>212962</v>
      </c>
    </row>
    <row r="582" spans="1:25" s="81" customFormat="1" ht="15">
      <c r="A582" s="60">
        <v>96351</v>
      </c>
      <c r="B582" s="228">
        <v>96351</v>
      </c>
      <c r="C582" s="61" t="s">
        <v>574</v>
      </c>
      <c r="D582" s="77">
        <v>1.04827E-3</v>
      </c>
      <c r="E582" s="77">
        <v>1.0866999999999999E-3</v>
      </c>
      <c r="F582" s="78">
        <v>6942783</v>
      </c>
      <c r="G582" s="78"/>
      <c r="H582" s="79">
        <v>773632</v>
      </c>
      <c r="I582" s="79">
        <v>1858193</v>
      </c>
      <c r="J582" s="79">
        <v>295028</v>
      </c>
      <c r="K582" s="78">
        <v>43988</v>
      </c>
      <c r="L582" s="78">
        <v>2970841</v>
      </c>
      <c r="M582" s="78"/>
      <c r="N582" s="79">
        <v>16655</v>
      </c>
      <c r="O582" s="79">
        <v>0</v>
      </c>
      <c r="P582" s="79">
        <v>0</v>
      </c>
      <c r="Q582" s="78">
        <v>154795</v>
      </c>
      <c r="R582" s="78">
        <v>171450</v>
      </c>
      <c r="S582" s="78"/>
      <c r="T582" s="79">
        <v>1994161</v>
      </c>
      <c r="U582" s="80">
        <v>-25268</v>
      </c>
      <c r="V582" s="80">
        <v>1968893</v>
      </c>
      <c r="X582" s="78">
        <v>12028099</v>
      </c>
      <c r="Y582" s="78">
        <v>2756075</v>
      </c>
    </row>
    <row r="583" spans="1:25" s="81" customFormat="1" ht="15">
      <c r="A583" s="60">
        <v>96361</v>
      </c>
      <c r="B583" s="228">
        <v>96361</v>
      </c>
      <c r="C583" s="61" t="s">
        <v>575</v>
      </c>
      <c r="D583" s="77">
        <v>7.5560000000000002E-5</v>
      </c>
      <c r="E583" s="77">
        <v>6.2000000000000003E-5</v>
      </c>
      <c r="F583" s="78">
        <v>500440</v>
      </c>
      <c r="G583" s="78"/>
      <c r="H583" s="79">
        <v>55764</v>
      </c>
      <c r="I583" s="79">
        <v>133940</v>
      </c>
      <c r="J583" s="79">
        <v>21266</v>
      </c>
      <c r="K583" s="78">
        <v>46205</v>
      </c>
      <c r="L583" s="78">
        <v>257175</v>
      </c>
      <c r="M583" s="78"/>
      <c r="N583" s="79">
        <v>1200</v>
      </c>
      <c r="O583" s="79">
        <v>0</v>
      </c>
      <c r="P583" s="79">
        <v>0</v>
      </c>
      <c r="Q583" s="78">
        <v>3125</v>
      </c>
      <c r="R583" s="78">
        <v>4325</v>
      </c>
      <c r="S583" s="78"/>
      <c r="T583" s="79">
        <v>143740</v>
      </c>
      <c r="U583" s="80">
        <v>18452</v>
      </c>
      <c r="V583" s="80">
        <v>162192</v>
      </c>
      <c r="X583" s="78">
        <v>866993</v>
      </c>
      <c r="Y583" s="78">
        <v>198660</v>
      </c>
    </row>
    <row r="584" spans="1:25" s="81" customFormat="1" ht="15">
      <c r="A584" s="60">
        <v>96371</v>
      </c>
      <c r="B584" s="228">
        <v>96371</v>
      </c>
      <c r="C584" s="61" t="s">
        <v>576</v>
      </c>
      <c r="D584" s="77">
        <v>1.8149999999999999E-4</v>
      </c>
      <c r="E584" s="77">
        <v>1.5440000000000001E-4</v>
      </c>
      <c r="F584" s="78">
        <v>1202090</v>
      </c>
      <c r="G584" s="78"/>
      <c r="H584" s="79">
        <v>133948</v>
      </c>
      <c r="I584" s="79">
        <v>321732</v>
      </c>
      <c r="J584" s="79">
        <v>51082</v>
      </c>
      <c r="K584" s="78">
        <v>73980</v>
      </c>
      <c r="L584" s="78">
        <v>580742</v>
      </c>
      <c r="M584" s="78"/>
      <c r="N584" s="79">
        <v>2884</v>
      </c>
      <c r="O584" s="79">
        <v>0</v>
      </c>
      <c r="P584" s="79">
        <v>0</v>
      </c>
      <c r="Q584" s="78">
        <v>7264</v>
      </c>
      <c r="R584" s="78">
        <v>10148</v>
      </c>
      <c r="S584" s="78"/>
      <c r="T584" s="79">
        <v>345274</v>
      </c>
      <c r="U584" s="80">
        <v>24949</v>
      </c>
      <c r="V584" s="80">
        <v>370223</v>
      </c>
      <c r="X584" s="78">
        <v>2082574</v>
      </c>
      <c r="Y584" s="78">
        <v>477193</v>
      </c>
    </row>
    <row r="585" spans="1:25" s="81" customFormat="1" ht="15">
      <c r="A585" s="60">
        <v>96381</v>
      </c>
      <c r="B585" s="228">
        <v>96381</v>
      </c>
      <c r="C585" s="61" t="s">
        <v>577</v>
      </c>
      <c r="D585" s="77">
        <v>3.6720000000000001E-5</v>
      </c>
      <c r="E585" s="77">
        <v>3.1000000000000001E-5</v>
      </c>
      <c r="F585" s="78">
        <v>243200</v>
      </c>
      <c r="G585" s="78"/>
      <c r="H585" s="79">
        <v>27100</v>
      </c>
      <c r="I585" s="79">
        <v>65091</v>
      </c>
      <c r="J585" s="79">
        <v>10335</v>
      </c>
      <c r="K585" s="78">
        <v>24778</v>
      </c>
      <c r="L585" s="78">
        <v>127304</v>
      </c>
      <c r="M585" s="78"/>
      <c r="N585" s="79">
        <v>583</v>
      </c>
      <c r="O585" s="79">
        <v>0</v>
      </c>
      <c r="P585" s="79">
        <v>0</v>
      </c>
      <c r="Q585" s="78">
        <v>2269</v>
      </c>
      <c r="R585" s="78">
        <v>2852</v>
      </c>
      <c r="S585" s="78"/>
      <c r="T585" s="79">
        <v>69854</v>
      </c>
      <c r="U585" s="80">
        <v>6576</v>
      </c>
      <c r="V585" s="80">
        <v>76430</v>
      </c>
      <c r="X585" s="78">
        <v>421334</v>
      </c>
      <c r="Y585" s="78">
        <v>96543</v>
      </c>
    </row>
    <row r="586" spans="1:25" s="81" customFormat="1" ht="15">
      <c r="A586" s="60">
        <v>96391</v>
      </c>
      <c r="B586" s="228">
        <v>96391</v>
      </c>
      <c r="C586" s="61" t="s">
        <v>578</v>
      </c>
      <c r="D586" s="77">
        <v>1.7942000000000001E-4</v>
      </c>
      <c r="E586" s="77">
        <v>1.8420000000000001E-4</v>
      </c>
      <c r="F586" s="78">
        <v>1188314</v>
      </c>
      <c r="G586" s="78"/>
      <c r="H586" s="79">
        <v>132413</v>
      </c>
      <c r="I586" s="79">
        <v>318045</v>
      </c>
      <c r="J586" s="79">
        <v>50497</v>
      </c>
      <c r="K586" s="78">
        <v>16595</v>
      </c>
      <c r="L586" s="78">
        <v>517550</v>
      </c>
      <c r="M586" s="78"/>
      <c r="N586" s="79">
        <v>2851</v>
      </c>
      <c r="O586" s="79">
        <v>0</v>
      </c>
      <c r="P586" s="79">
        <v>0</v>
      </c>
      <c r="Q586" s="78">
        <v>47445</v>
      </c>
      <c r="R586" s="78">
        <v>50296</v>
      </c>
      <c r="S586" s="78"/>
      <c r="T586" s="79">
        <v>341317</v>
      </c>
      <c r="U586" s="80">
        <v>-37805</v>
      </c>
      <c r="V586" s="80">
        <v>303512</v>
      </c>
      <c r="X586" s="78">
        <v>2058708</v>
      </c>
      <c r="Y586" s="78">
        <v>471725</v>
      </c>
    </row>
    <row r="587" spans="1:25" s="81" customFormat="1" ht="15">
      <c r="A587" s="60">
        <v>96401</v>
      </c>
      <c r="B587" s="228">
        <v>96401</v>
      </c>
      <c r="C587" s="61" t="s">
        <v>579</v>
      </c>
      <c r="D587" s="77">
        <v>4.0953200000000004E-3</v>
      </c>
      <c r="E587" s="77">
        <v>4.2157000000000002E-3</v>
      </c>
      <c r="F587" s="78">
        <v>27123661</v>
      </c>
      <c r="G587" s="78"/>
      <c r="H587" s="79">
        <v>3022379</v>
      </c>
      <c r="I587" s="79">
        <v>7259479</v>
      </c>
      <c r="J587" s="79">
        <v>1152599</v>
      </c>
      <c r="K587" s="78">
        <v>204597</v>
      </c>
      <c r="L587" s="78">
        <v>11639054</v>
      </c>
      <c r="M587" s="78"/>
      <c r="N587" s="79">
        <v>65066</v>
      </c>
      <c r="O587" s="79">
        <v>0</v>
      </c>
      <c r="P587" s="79">
        <v>0</v>
      </c>
      <c r="Q587" s="78">
        <v>459789</v>
      </c>
      <c r="R587" s="78">
        <v>524855</v>
      </c>
      <c r="S587" s="78"/>
      <c r="T587" s="79">
        <v>7790671</v>
      </c>
      <c r="U587" s="80">
        <v>-146920</v>
      </c>
      <c r="V587" s="80">
        <v>7643751</v>
      </c>
      <c r="X587" s="78">
        <v>46990676</v>
      </c>
      <c r="Y587" s="78">
        <v>10767272</v>
      </c>
    </row>
    <row r="588" spans="1:25" s="81" customFormat="1" ht="15">
      <c r="A588" s="60">
        <v>96404</v>
      </c>
      <c r="B588" s="228">
        <v>96404</v>
      </c>
      <c r="C588" s="61" t="s">
        <v>580</v>
      </c>
      <c r="D588" s="77">
        <v>1.1291E-4</v>
      </c>
      <c r="E588" s="77">
        <v>1.094E-4</v>
      </c>
      <c r="F588" s="78">
        <v>747813</v>
      </c>
      <c r="G588" s="78"/>
      <c r="H588" s="79">
        <v>83328</v>
      </c>
      <c r="I588" s="79">
        <v>200147</v>
      </c>
      <c r="J588" s="79">
        <v>31778</v>
      </c>
      <c r="K588" s="78">
        <v>56787</v>
      </c>
      <c r="L588" s="78">
        <v>372040</v>
      </c>
      <c r="M588" s="78"/>
      <c r="N588" s="79">
        <v>1794</v>
      </c>
      <c r="O588" s="79">
        <v>0</v>
      </c>
      <c r="P588" s="79">
        <v>0</v>
      </c>
      <c r="Q588" s="78">
        <v>0</v>
      </c>
      <c r="R588" s="78">
        <v>1794</v>
      </c>
      <c r="S588" s="78"/>
      <c r="T588" s="79">
        <v>214793</v>
      </c>
      <c r="U588" s="80">
        <v>34962</v>
      </c>
      <c r="V588" s="80">
        <v>249755</v>
      </c>
      <c r="X588" s="78">
        <v>1295556</v>
      </c>
      <c r="Y588" s="78">
        <v>296859</v>
      </c>
    </row>
    <row r="589" spans="1:25" s="81" customFormat="1" ht="15">
      <c r="A589" s="60">
        <v>96405</v>
      </c>
      <c r="B589" s="228">
        <v>96405</v>
      </c>
      <c r="C589" s="61" t="s">
        <v>581</v>
      </c>
      <c r="D589" s="77">
        <v>1.0980999999999999E-4</v>
      </c>
      <c r="E589" s="77">
        <v>1.2310000000000001E-4</v>
      </c>
      <c r="F589" s="78">
        <v>727281</v>
      </c>
      <c r="G589" s="78"/>
      <c r="H589" s="79">
        <v>81041</v>
      </c>
      <c r="I589" s="79">
        <v>194652</v>
      </c>
      <c r="J589" s="79">
        <v>30905</v>
      </c>
      <c r="K589" s="78">
        <v>17439</v>
      </c>
      <c r="L589" s="78">
        <v>324037</v>
      </c>
      <c r="M589" s="78"/>
      <c r="N589" s="79">
        <v>1745</v>
      </c>
      <c r="O589" s="79">
        <v>0</v>
      </c>
      <c r="P589" s="79">
        <v>0</v>
      </c>
      <c r="Q589" s="78">
        <v>34038</v>
      </c>
      <c r="R589" s="78">
        <v>35783</v>
      </c>
      <c r="S589" s="78"/>
      <c r="T589" s="79">
        <v>208895</v>
      </c>
      <c r="U589" s="80">
        <v>1035</v>
      </c>
      <c r="V589" s="80">
        <v>209930</v>
      </c>
      <c r="X589" s="78">
        <v>1259986</v>
      </c>
      <c r="Y589" s="78">
        <v>288709</v>
      </c>
    </row>
    <row r="590" spans="1:25" s="81" customFormat="1" ht="15">
      <c r="A590" s="60">
        <v>96411</v>
      </c>
      <c r="B590" s="228">
        <v>96411</v>
      </c>
      <c r="C590" s="61" t="s">
        <v>582</v>
      </c>
      <c r="D590" s="77">
        <v>7.4510000000000003E-5</v>
      </c>
      <c r="E590" s="77">
        <v>5.5399999999999998E-5</v>
      </c>
      <c r="F590" s="78">
        <v>493486</v>
      </c>
      <c r="G590" s="78"/>
      <c r="H590" s="79">
        <v>54989</v>
      </c>
      <c r="I590" s="79">
        <v>132079</v>
      </c>
      <c r="J590" s="79">
        <v>20970</v>
      </c>
      <c r="K590" s="78">
        <v>43991</v>
      </c>
      <c r="L590" s="78">
        <v>252029</v>
      </c>
      <c r="M590" s="78"/>
      <c r="N590" s="79">
        <v>1184</v>
      </c>
      <c r="O590" s="79">
        <v>0</v>
      </c>
      <c r="P590" s="79">
        <v>0</v>
      </c>
      <c r="Q590" s="78">
        <v>16080</v>
      </c>
      <c r="R590" s="78">
        <v>17264</v>
      </c>
      <c r="S590" s="78"/>
      <c r="T590" s="79">
        <v>141743</v>
      </c>
      <c r="U590" s="80">
        <v>3080</v>
      </c>
      <c r="V590" s="80">
        <v>144823</v>
      </c>
      <c r="X590" s="78">
        <v>854945</v>
      </c>
      <c r="Y590" s="78">
        <v>195899</v>
      </c>
    </row>
    <row r="591" spans="1:25" s="81" customFormat="1" ht="15">
      <c r="A591" s="60">
        <v>96421</v>
      </c>
      <c r="B591" s="228">
        <v>96421</v>
      </c>
      <c r="C591" s="61" t="s">
        <v>583</v>
      </c>
      <c r="D591" s="77">
        <v>5.2205999999999997E-4</v>
      </c>
      <c r="E591" s="77">
        <v>4.2279999999999998E-4</v>
      </c>
      <c r="F591" s="78">
        <v>3457649</v>
      </c>
      <c r="G591" s="78"/>
      <c r="H591" s="79">
        <v>385284</v>
      </c>
      <c r="I591" s="79">
        <v>925418</v>
      </c>
      <c r="J591" s="79">
        <v>146930</v>
      </c>
      <c r="K591" s="78">
        <v>149790</v>
      </c>
      <c r="L591" s="78">
        <v>1607422</v>
      </c>
      <c r="M591" s="78"/>
      <c r="N591" s="79">
        <v>8294</v>
      </c>
      <c r="O591" s="79">
        <v>0</v>
      </c>
      <c r="P591" s="79">
        <v>0</v>
      </c>
      <c r="Q591" s="78">
        <v>44686</v>
      </c>
      <c r="R591" s="78">
        <v>52980</v>
      </c>
      <c r="S591" s="78"/>
      <c r="T591" s="79">
        <v>993133</v>
      </c>
      <c r="U591" s="80">
        <v>24088</v>
      </c>
      <c r="V591" s="80">
        <v>1017221</v>
      </c>
      <c r="X591" s="78">
        <v>5990241</v>
      </c>
      <c r="Y591" s="78">
        <v>1372582</v>
      </c>
    </row>
    <row r="592" spans="1:25" s="81" customFormat="1" ht="15">
      <c r="A592" s="60">
        <v>96431</v>
      </c>
      <c r="B592" s="228">
        <v>96431</v>
      </c>
      <c r="C592" s="61" t="s">
        <v>584</v>
      </c>
      <c r="D592" s="77">
        <v>5.0399999999999999E-5</v>
      </c>
      <c r="E592" s="77">
        <v>4.6199999999999998E-5</v>
      </c>
      <c r="F592" s="78">
        <v>333804</v>
      </c>
      <c r="G592" s="78"/>
      <c r="H592" s="79">
        <v>37196</v>
      </c>
      <c r="I592" s="79">
        <v>89340</v>
      </c>
      <c r="J592" s="79">
        <v>14185</v>
      </c>
      <c r="K592" s="78">
        <v>21602</v>
      </c>
      <c r="L592" s="78">
        <v>162323</v>
      </c>
      <c r="M592" s="78"/>
      <c r="N592" s="79">
        <v>801</v>
      </c>
      <c r="O592" s="79">
        <v>0</v>
      </c>
      <c r="P592" s="79">
        <v>0</v>
      </c>
      <c r="Q592" s="78">
        <v>424</v>
      </c>
      <c r="R592" s="78">
        <v>1225</v>
      </c>
      <c r="S592" s="78"/>
      <c r="T592" s="79">
        <v>95878</v>
      </c>
      <c r="U592" s="80">
        <v>17426</v>
      </c>
      <c r="V592" s="80">
        <v>113304</v>
      </c>
      <c r="X592" s="78">
        <v>578302</v>
      </c>
      <c r="Y592" s="78">
        <v>132510</v>
      </c>
    </row>
    <row r="593" spans="1:25" s="81" customFormat="1" ht="15">
      <c r="A593" s="60">
        <v>96441</v>
      </c>
      <c r="B593" s="228">
        <v>96441</v>
      </c>
      <c r="C593" s="61" t="s">
        <v>585</v>
      </c>
      <c r="D593" s="77">
        <v>2.0550000000000001E-5</v>
      </c>
      <c r="E593" s="77">
        <v>3.1000000000000001E-5</v>
      </c>
      <c r="F593" s="78">
        <v>136104</v>
      </c>
      <c r="G593" s="78"/>
      <c r="H593" s="79">
        <v>15166</v>
      </c>
      <c r="I593" s="79">
        <v>36428</v>
      </c>
      <c r="J593" s="79">
        <v>5784</v>
      </c>
      <c r="K593" s="78">
        <v>2011</v>
      </c>
      <c r="L593" s="78">
        <v>59389</v>
      </c>
      <c r="M593" s="78"/>
      <c r="N593" s="79">
        <v>326</v>
      </c>
      <c r="O593" s="79">
        <v>0</v>
      </c>
      <c r="P593" s="79">
        <v>0</v>
      </c>
      <c r="Q593" s="78">
        <v>22815</v>
      </c>
      <c r="R593" s="78">
        <v>23141</v>
      </c>
      <c r="S593" s="78"/>
      <c r="T593" s="79">
        <v>39093</v>
      </c>
      <c r="U593" s="80">
        <v>-3183</v>
      </c>
      <c r="V593" s="80">
        <v>35910</v>
      </c>
      <c r="X593" s="78">
        <v>235796</v>
      </c>
      <c r="Y593" s="78">
        <v>54029</v>
      </c>
    </row>
    <row r="594" spans="1:25" s="81" customFormat="1" ht="15">
      <c r="A594" s="60">
        <v>96451</v>
      </c>
      <c r="B594" s="228">
        <v>96451</v>
      </c>
      <c r="C594" s="61" t="s">
        <v>586</v>
      </c>
      <c r="D594" s="77">
        <v>1.7180000000000002E-5</v>
      </c>
      <c r="E594" s="77">
        <v>1.1199999999999999E-5</v>
      </c>
      <c r="F594" s="78">
        <v>113785</v>
      </c>
      <c r="G594" s="78"/>
      <c r="H594" s="79">
        <v>12679</v>
      </c>
      <c r="I594" s="79">
        <v>30454</v>
      </c>
      <c r="J594" s="79">
        <v>4835</v>
      </c>
      <c r="K594" s="78">
        <v>14255</v>
      </c>
      <c r="L594" s="78">
        <v>62223</v>
      </c>
      <c r="M594" s="78"/>
      <c r="N594" s="79">
        <v>273</v>
      </c>
      <c r="O594" s="79">
        <v>0</v>
      </c>
      <c r="P594" s="79">
        <v>0</v>
      </c>
      <c r="Q594" s="78">
        <v>1358</v>
      </c>
      <c r="R594" s="78">
        <v>1631</v>
      </c>
      <c r="S594" s="78"/>
      <c r="T594" s="79">
        <v>32682</v>
      </c>
      <c r="U594" s="80">
        <v>6042</v>
      </c>
      <c r="V594" s="80">
        <v>38724</v>
      </c>
      <c r="X594" s="78">
        <v>197127</v>
      </c>
      <c r="Y594" s="78">
        <v>45169</v>
      </c>
    </row>
    <row r="595" spans="1:25" s="81" customFormat="1" ht="15">
      <c r="A595" s="60">
        <v>96461</v>
      </c>
      <c r="B595" s="228">
        <v>96461</v>
      </c>
      <c r="C595" s="61" t="s">
        <v>587</v>
      </c>
      <c r="D595" s="77">
        <v>1.3161999999999999E-4</v>
      </c>
      <c r="E595" s="77">
        <v>1.527E-4</v>
      </c>
      <c r="F595" s="78">
        <v>871731</v>
      </c>
      <c r="G595" s="78"/>
      <c r="H595" s="79">
        <v>97137</v>
      </c>
      <c r="I595" s="79">
        <v>233313</v>
      </c>
      <c r="J595" s="79">
        <v>37044</v>
      </c>
      <c r="K595" s="78">
        <v>15064</v>
      </c>
      <c r="L595" s="78">
        <v>382558</v>
      </c>
      <c r="M595" s="78"/>
      <c r="N595" s="79">
        <v>2091</v>
      </c>
      <c r="O595" s="79">
        <v>0</v>
      </c>
      <c r="P595" s="79">
        <v>0</v>
      </c>
      <c r="Q595" s="78">
        <v>70831</v>
      </c>
      <c r="R595" s="78">
        <v>72922</v>
      </c>
      <c r="S595" s="78"/>
      <c r="T595" s="79">
        <v>250385</v>
      </c>
      <c r="U595" s="80">
        <v>-20265</v>
      </c>
      <c r="V595" s="80">
        <v>230120</v>
      </c>
      <c r="X595" s="78">
        <v>1510239</v>
      </c>
      <c r="Y595" s="78">
        <v>346051</v>
      </c>
    </row>
    <row r="596" spans="1:25" s="81" customFormat="1" ht="15">
      <c r="A596" s="60">
        <v>96501</v>
      </c>
      <c r="B596" s="228">
        <v>96501</v>
      </c>
      <c r="C596" s="61" t="s">
        <v>588</v>
      </c>
      <c r="D596" s="77">
        <v>1.5097370000000001E-2</v>
      </c>
      <c r="E596" s="77">
        <v>1.4519799999999999E-2</v>
      </c>
      <c r="F596" s="78">
        <v>99991195</v>
      </c>
      <c r="G596" s="78"/>
      <c r="H596" s="79">
        <v>11141980</v>
      </c>
      <c r="I596" s="79">
        <v>26762021</v>
      </c>
      <c r="J596" s="79">
        <v>4249049</v>
      </c>
      <c r="K596" s="78">
        <v>1596947</v>
      </c>
      <c r="L596" s="78">
        <v>43749997</v>
      </c>
      <c r="M596" s="78"/>
      <c r="N596" s="79">
        <v>239867</v>
      </c>
      <c r="O596" s="79">
        <v>0</v>
      </c>
      <c r="P596" s="79">
        <v>0</v>
      </c>
      <c r="Q596" s="78">
        <v>262660</v>
      </c>
      <c r="R596" s="78">
        <v>502527</v>
      </c>
      <c r="S596" s="78"/>
      <c r="T596" s="79">
        <v>28720255</v>
      </c>
      <c r="U596" s="80">
        <v>383555</v>
      </c>
      <c r="V596" s="80">
        <v>29103810</v>
      </c>
      <c r="X596" s="78">
        <v>173230817</v>
      </c>
      <c r="Y596" s="78">
        <v>39693477</v>
      </c>
    </row>
    <row r="597" spans="1:25" s="81" customFormat="1" ht="15">
      <c r="A597" s="60">
        <v>96502</v>
      </c>
      <c r="B597" s="228">
        <v>96502</v>
      </c>
      <c r="C597" s="61" t="s">
        <v>589</v>
      </c>
      <c r="D597" s="77">
        <v>3.5762000000000001E-4</v>
      </c>
      <c r="E597" s="77">
        <v>3.3349999999999997E-4</v>
      </c>
      <c r="F597" s="78">
        <v>2368548</v>
      </c>
      <c r="G597" s="78"/>
      <c r="H597" s="79">
        <v>263926</v>
      </c>
      <c r="I597" s="79">
        <v>633927</v>
      </c>
      <c r="J597" s="79">
        <v>100650</v>
      </c>
      <c r="K597" s="78">
        <v>65300</v>
      </c>
      <c r="L597" s="78">
        <v>1063803</v>
      </c>
      <c r="M597" s="78"/>
      <c r="N597" s="79">
        <v>5682</v>
      </c>
      <c r="O597" s="79">
        <v>0</v>
      </c>
      <c r="P597" s="79">
        <v>0</v>
      </c>
      <c r="Q597" s="78">
        <v>3524</v>
      </c>
      <c r="R597" s="78">
        <v>9206</v>
      </c>
      <c r="S597" s="78"/>
      <c r="T597" s="79">
        <v>680313</v>
      </c>
      <c r="U597" s="80">
        <v>6722</v>
      </c>
      <c r="V597" s="80">
        <v>687035</v>
      </c>
      <c r="X597" s="78">
        <v>4103417</v>
      </c>
      <c r="Y597" s="78">
        <v>940242</v>
      </c>
    </row>
    <row r="598" spans="1:25" s="81" customFormat="1" ht="15">
      <c r="A598" s="60">
        <v>96503</v>
      </c>
      <c r="B598" s="228">
        <v>96503</v>
      </c>
      <c r="C598" s="61" t="s">
        <v>937</v>
      </c>
      <c r="D598" s="77">
        <v>3.5455000000000003E-4</v>
      </c>
      <c r="E598" s="77">
        <v>2.9169999999999999E-4</v>
      </c>
      <c r="F598" s="78">
        <v>2348215</v>
      </c>
      <c r="G598" s="78"/>
      <c r="H598" s="79">
        <v>261661</v>
      </c>
      <c r="I598" s="79">
        <v>628485</v>
      </c>
      <c r="J598" s="79">
        <v>99786</v>
      </c>
      <c r="K598" s="78">
        <v>529612</v>
      </c>
      <c r="L598" s="78">
        <v>1519544</v>
      </c>
      <c r="M598" s="78"/>
      <c r="N598" s="79">
        <v>5633</v>
      </c>
      <c r="O598" s="79">
        <v>0</v>
      </c>
      <c r="P598" s="79">
        <v>0</v>
      </c>
      <c r="Q598" s="78">
        <v>6592</v>
      </c>
      <c r="R598" s="78">
        <v>12225</v>
      </c>
      <c r="S598" s="78"/>
      <c r="T598" s="79">
        <v>674473</v>
      </c>
      <c r="U598" s="80">
        <v>291960</v>
      </c>
      <c r="V598" s="80">
        <v>966433</v>
      </c>
      <c r="X598" s="78">
        <v>4068191</v>
      </c>
      <c r="Y598" s="78">
        <v>932170</v>
      </c>
    </row>
    <row r="599" spans="1:25" s="81" customFormat="1" ht="15">
      <c r="A599" s="60">
        <v>96504</v>
      </c>
      <c r="B599" s="228">
        <v>96504</v>
      </c>
      <c r="C599" s="61" t="s">
        <v>591</v>
      </c>
      <c r="D599" s="77">
        <v>3.2217999999999998E-4</v>
      </c>
      <c r="E599" s="77">
        <v>3.5129999999999997E-4</v>
      </c>
      <c r="F599" s="78">
        <v>2133826</v>
      </c>
      <c r="G599" s="78"/>
      <c r="H599" s="79">
        <v>237771</v>
      </c>
      <c r="I599" s="79">
        <v>571105</v>
      </c>
      <c r="J599" s="79">
        <v>90675</v>
      </c>
      <c r="K599" s="78">
        <v>2918</v>
      </c>
      <c r="L599" s="78">
        <v>902469</v>
      </c>
      <c r="M599" s="78"/>
      <c r="N599" s="79">
        <v>5119</v>
      </c>
      <c r="O599" s="79">
        <v>0</v>
      </c>
      <c r="P599" s="79">
        <v>0</v>
      </c>
      <c r="Q599" s="78">
        <v>68153</v>
      </c>
      <c r="R599" s="78">
        <v>73272</v>
      </c>
      <c r="S599" s="78"/>
      <c r="T599" s="79">
        <v>612894</v>
      </c>
      <c r="U599" s="80">
        <v>-39234</v>
      </c>
      <c r="V599" s="80">
        <v>573660</v>
      </c>
      <c r="X599" s="78">
        <v>3696770</v>
      </c>
      <c r="Y599" s="78">
        <v>847064</v>
      </c>
    </row>
    <row r="600" spans="1:25" s="81" customFormat="1" ht="15">
      <c r="A600" s="60">
        <v>96507</v>
      </c>
      <c r="B600" s="228">
        <v>96507</v>
      </c>
      <c r="C600" s="61" t="s">
        <v>592</v>
      </c>
      <c r="D600" s="77">
        <v>2.4284200000000001E-3</v>
      </c>
      <c r="E600" s="77">
        <v>2.3941000000000001E-3</v>
      </c>
      <c r="F600" s="78">
        <v>16083637</v>
      </c>
      <c r="G600" s="78"/>
      <c r="H600" s="79">
        <v>1792193</v>
      </c>
      <c r="I600" s="79">
        <v>4304685</v>
      </c>
      <c r="J600" s="79">
        <v>683462</v>
      </c>
      <c r="K600" s="78">
        <v>112749</v>
      </c>
      <c r="L600" s="78">
        <v>6893089</v>
      </c>
      <c r="M600" s="78"/>
      <c r="N600" s="79">
        <v>38583</v>
      </c>
      <c r="O600" s="79">
        <v>0</v>
      </c>
      <c r="P600" s="79">
        <v>0</v>
      </c>
      <c r="Q600" s="78">
        <v>32733</v>
      </c>
      <c r="R600" s="78">
        <v>71316</v>
      </c>
      <c r="S600" s="78"/>
      <c r="T600" s="79">
        <v>4619668</v>
      </c>
      <c r="U600" s="80">
        <v>121732</v>
      </c>
      <c r="V600" s="80">
        <v>4741400</v>
      </c>
      <c r="X600" s="78">
        <v>27864269</v>
      </c>
      <c r="Y600" s="78">
        <v>6384717</v>
      </c>
    </row>
    <row r="601" spans="1:25" s="81" customFormat="1" ht="15">
      <c r="A601" s="60">
        <v>96508</v>
      </c>
      <c r="B601" s="228">
        <v>96508</v>
      </c>
      <c r="C601" s="61" t="s">
        <v>593</v>
      </c>
      <c r="D601" s="77">
        <v>1.377E-5</v>
      </c>
      <c r="E601" s="77">
        <v>1.2799999999999999E-5</v>
      </c>
      <c r="F601" s="78">
        <v>91200</v>
      </c>
      <c r="G601" s="78"/>
      <c r="H601" s="79">
        <v>10162</v>
      </c>
      <c r="I601" s="79">
        <v>24409</v>
      </c>
      <c r="J601" s="79">
        <v>3875</v>
      </c>
      <c r="K601" s="78">
        <v>21987</v>
      </c>
      <c r="L601" s="78">
        <v>60433</v>
      </c>
      <c r="M601" s="78"/>
      <c r="N601" s="79">
        <v>219</v>
      </c>
      <c r="O601" s="79">
        <v>0</v>
      </c>
      <c r="P601" s="79">
        <v>0</v>
      </c>
      <c r="Q601" s="78">
        <v>0</v>
      </c>
      <c r="R601" s="78">
        <v>219</v>
      </c>
      <c r="S601" s="78"/>
      <c r="T601" s="79">
        <v>26195</v>
      </c>
      <c r="U601" s="80">
        <v>15404</v>
      </c>
      <c r="V601" s="80">
        <v>41599</v>
      </c>
      <c r="X601" s="78">
        <v>158000</v>
      </c>
      <c r="Y601" s="78">
        <v>36204</v>
      </c>
    </row>
    <row r="602" spans="1:25" s="81" customFormat="1" ht="15">
      <c r="A602" s="60">
        <v>96511</v>
      </c>
      <c r="B602" s="228">
        <v>96511</v>
      </c>
      <c r="C602" s="61" t="s">
        <v>594</v>
      </c>
      <c r="D602" s="77">
        <v>5.4253000000000005E-4</v>
      </c>
      <c r="E602" s="77">
        <v>5.6559999999999998E-4</v>
      </c>
      <c r="F602" s="78">
        <v>3593223</v>
      </c>
      <c r="G602" s="78"/>
      <c r="H602" s="79">
        <v>400391</v>
      </c>
      <c r="I602" s="79">
        <v>961704</v>
      </c>
      <c r="J602" s="79">
        <v>152691</v>
      </c>
      <c r="K602" s="78">
        <v>6196</v>
      </c>
      <c r="L602" s="78">
        <v>1520982</v>
      </c>
      <c r="M602" s="78"/>
      <c r="N602" s="79">
        <v>8620</v>
      </c>
      <c r="O602" s="79">
        <v>0</v>
      </c>
      <c r="P602" s="79">
        <v>0</v>
      </c>
      <c r="Q602" s="78">
        <v>51335</v>
      </c>
      <c r="R602" s="78">
        <v>59955</v>
      </c>
      <c r="S602" s="78"/>
      <c r="T602" s="79">
        <v>1032074</v>
      </c>
      <c r="U602" s="80">
        <v>-35600</v>
      </c>
      <c r="V602" s="80">
        <v>996474</v>
      </c>
      <c r="X602" s="78">
        <v>6225118</v>
      </c>
      <c r="Y602" s="78">
        <v>1426401</v>
      </c>
    </row>
    <row r="603" spans="1:25" s="81" customFormat="1" ht="15">
      <c r="A603" s="60">
        <v>96512</v>
      </c>
      <c r="B603" s="228">
        <v>96512</v>
      </c>
      <c r="C603" s="61" t="s">
        <v>595</v>
      </c>
      <c r="D603" s="77">
        <v>1.4747999999999999E-4</v>
      </c>
      <c r="E603" s="77">
        <v>1.4339999999999999E-4</v>
      </c>
      <c r="F603" s="78">
        <v>976773</v>
      </c>
      <c r="G603" s="78"/>
      <c r="H603" s="79">
        <v>108841</v>
      </c>
      <c r="I603" s="79">
        <v>261427</v>
      </c>
      <c r="J603" s="79">
        <v>41507</v>
      </c>
      <c r="K603" s="78">
        <v>40855</v>
      </c>
      <c r="L603" s="78">
        <v>452630</v>
      </c>
      <c r="M603" s="78"/>
      <c r="N603" s="79">
        <v>2343</v>
      </c>
      <c r="O603" s="79">
        <v>0</v>
      </c>
      <c r="P603" s="79">
        <v>0</v>
      </c>
      <c r="Q603" s="78">
        <v>0</v>
      </c>
      <c r="R603" s="78">
        <v>2343</v>
      </c>
      <c r="S603" s="78"/>
      <c r="T603" s="79">
        <v>280556</v>
      </c>
      <c r="U603" s="80">
        <v>14748</v>
      </c>
      <c r="V603" s="80">
        <v>295304</v>
      </c>
      <c r="X603" s="78">
        <v>1692221</v>
      </c>
      <c r="Y603" s="78">
        <v>387749</v>
      </c>
    </row>
    <row r="604" spans="1:25" s="81" customFormat="1" ht="15">
      <c r="A604" s="60">
        <v>96521</v>
      </c>
      <c r="B604" s="228">
        <v>96521</v>
      </c>
      <c r="C604" s="61" t="s">
        <v>597</v>
      </c>
      <c r="D604" s="77">
        <v>1.01453E-3</v>
      </c>
      <c r="E604" s="77">
        <v>9.6239999999999997E-4</v>
      </c>
      <c r="F604" s="78">
        <v>6719320</v>
      </c>
      <c r="G604" s="78"/>
      <c r="H604" s="79">
        <v>748731</v>
      </c>
      <c r="I604" s="79">
        <v>1798384</v>
      </c>
      <c r="J604" s="79">
        <v>285532</v>
      </c>
      <c r="K604" s="78">
        <v>66033</v>
      </c>
      <c r="L604" s="78">
        <v>2898680</v>
      </c>
      <c r="M604" s="78"/>
      <c r="N604" s="79">
        <v>16119</v>
      </c>
      <c r="O604" s="79">
        <v>0</v>
      </c>
      <c r="P604" s="79">
        <v>0</v>
      </c>
      <c r="Q604" s="78">
        <v>14009</v>
      </c>
      <c r="R604" s="78">
        <v>30128</v>
      </c>
      <c r="S604" s="78"/>
      <c r="T604" s="79">
        <v>1929976</v>
      </c>
      <c r="U604" s="80">
        <v>-7573</v>
      </c>
      <c r="V604" s="80">
        <v>1922403</v>
      </c>
      <c r="X604" s="78">
        <v>11640959</v>
      </c>
      <c r="Y604" s="78">
        <v>2667367</v>
      </c>
    </row>
    <row r="605" spans="1:25" s="81" customFormat="1" ht="15">
      <c r="A605" s="60">
        <v>96531</v>
      </c>
      <c r="B605" s="228">
        <v>96531</v>
      </c>
      <c r="C605" s="61" t="s">
        <v>598</v>
      </c>
      <c r="D605" s="77">
        <v>7.7516900000000003E-3</v>
      </c>
      <c r="E605" s="77">
        <v>8.2185000000000001E-3</v>
      </c>
      <c r="F605" s="78">
        <v>51340117</v>
      </c>
      <c r="G605" s="78"/>
      <c r="H605" s="79">
        <v>5720809</v>
      </c>
      <c r="I605" s="79">
        <v>13740863</v>
      </c>
      <c r="J605" s="79">
        <v>2181659</v>
      </c>
      <c r="K605" s="78">
        <v>298593</v>
      </c>
      <c r="L605" s="78">
        <v>21941924</v>
      </c>
      <c r="M605" s="78"/>
      <c r="N605" s="79">
        <v>123159</v>
      </c>
      <c r="O605" s="79">
        <v>0</v>
      </c>
      <c r="P605" s="79">
        <v>0</v>
      </c>
      <c r="Q605" s="78">
        <v>1232879</v>
      </c>
      <c r="R605" s="78">
        <v>1356038</v>
      </c>
      <c r="S605" s="78"/>
      <c r="T605" s="79">
        <v>14746311</v>
      </c>
      <c r="U605" s="80">
        <v>-618149</v>
      </c>
      <c r="V605" s="80">
        <v>14128162</v>
      </c>
      <c r="X605" s="78">
        <v>88944736</v>
      </c>
      <c r="Y605" s="78">
        <v>20380472</v>
      </c>
    </row>
    <row r="606" spans="1:25" s="81" customFormat="1" ht="15">
      <c r="A606" s="60">
        <v>96541</v>
      </c>
      <c r="B606" s="228">
        <v>96541</v>
      </c>
      <c r="C606" s="61" t="s">
        <v>599</v>
      </c>
      <c r="D606" s="77">
        <v>4.2676999999999998E-4</v>
      </c>
      <c r="E606" s="77">
        <v>4.2410000000000001E-4</v>
      </c>
      <c r="F606" s="78">
        <v>2826535</v>
      </c>
      <c r="G606" s="78"/>
      <c r="H606" s="79">
        <v>314960</v>
      </c>
      <c r="I606" s="79">
        <v>756504</v>
      </c>
      <c r="J606" s="79">
        <v>120111</v>
      </c>
      <c r="K606" s="78">
        <v>24892</v>
      </c>
      <c r="L606" s="78">
        <v>1216467</v>
      </c>
      <c r="M606" s="78"/>
      <c r="N606" s="79">
        <v>6781</v>
      </c>
      <c r="O606" s="79">
        <v>0</v>
      </c>
      <c r="P606" s="79">
        <v>0</v>
      </c>
      <c r="Q606" s="78">
        <v>59166</v>
      </c>
      <c r="R606" s="78">
        <v>65947</v>
      </c>
      <c r="S606" s="78"/>
      <c r="T606" s="79">
        <v>811860</v>
      </c>
      <c r="U606" s="80">
        <v>-10039</v>
      </c>
      <c r="V606" s="80">
        <v>801821</v>
      </c>
      <c r="X606" s="78">
        <v>4896861</v>
      </c>
      <c r="Y606" s="78">
        <v>1122049</v>
      </c>
    </row>
    <row r="607" spans="1:25" s="81" customFormat="1" ht="15">
      <c r="A607" s="60">
        <v>96601</v>
      </c>
      <c r="B607" s="228">
        <v>96601</v>
      </c>
      <c r="C607" s="61" t="s">
        <v>600</v>
      </c>
      <c r="D607" s="77">
        <v>1.46878E-3</v>
      </c>
      <c r="E607" s="77">
        <v>1.5319999999999999E-3</v>
      </c>
      <c r="F607" s="78">
        <v>9727858</v>
      </c>
      <c r="G607" s="78"/>
      <c r="H607" s="79">
        <v>1083971</v>
      </c>
      <c r="I607" s="79">
        <v>2603601</v>
      </c>
      <c r="J607" s="79">
        <v>413378</v>
      </c>
      <c r="K607" s="78">
        <v>31044</v>
      </c>
      <c r="L607" s="78">
        <v>4131994</v>
      </c>
      <c r="M607" s="78"/>
      <c r="N607" s="79">
        <v>23336</v>
      </c>
      <c r="O607" s="79">
        <v>0</v>
      </c>
      <c r="P607" s="79">
        <v>0</v>
      </c>
      <c r="Q607" s="78">
        <v>172468</v>
      </c>
      <c r="R607" s="78">
        <v>195804</v>
      </c>
      <c r="S607" s="78"/>
      <c r="T607" s="79">
        <v>2794112</v>
      </c>
      <c r="U607" s="80">
        <v>-104254</v>
      </c>
      <c r="V607" s="80">
        <v>2689858</v>
      </c>
      <c r="X607" s="78">
        <v>16853131</v>
      </c>
      <c r="Y607" s="78">
        <v>3861665</v>
      </c>
    </row>
    <row r="608" spans="1:25" s="81" customFormat="1" ht="15">
      <c r="A608" s="60">
        <v>96604</v>
      </c>
      <c r="B608" s="228">
        <v>96604</v>
      </c>
      <c r="C608" s="61" t="s">
        <v>601</v>
      </c>
      <c r="D608" s="77">
        <v>4.4700000000000004E-6</v>
      </c>
      <c r="E608" s="77">
        <v>5.1000000000000003E-6</v>
      </c>
      <c r="F608" s="78">
        <v>29605</v>
      </c>
      <c r="G608" s="78"/>
      <c r="H608" s="79">
        <v>3299</v>
      </c>
      <c r="I608" s="79">
        <v>7924</v>
      </c>
      <c r="J608" s="79">
        <v>1258</v>
      </c>
      <c r="K608" s="78">
        <v>4309</v>
      </c>
      <c r="L608" s="78">
        <v>16790</v>
      </c>
      <c r="M608" s="78"/>
      <c r="N608" s="79">
        <v>71</v>
      </c>
      <c r="O608" s="79">
        <v>0</v>
      </c>
      <c r="P608" s="79">
        <v>0</v>
      </c>
      <c r="Q608" s="78">
        <v>0</v>
      </c>
      <c r="R608" s="78">
        <v>71</v>
      </c>
      <c r="S608" s="78"/>
      <c r="T608" s="79">
        <v>8503</v>
      </c>
      <c r="U608" s="80">
        <v>2925</v>
      </c>
      <c r="V608" s="80">
        <v>11428</v>
      </c>
      <c r="X608" s="78">
        <v>51290</v>
      </c>
      <c r="Y608" s="78">
        <v>11752</v>
      </c>
    </row>
    <row r="609" spans="1:25" s="81" customFormat="1" ht="15">
      <c r="A609" s="60">
        <v>96611</v>
      </c>
      <c r="B609" s="228">
        <v>96611</v>
      </c>
      <c r="C609" s="61" t="s">
        <v>602</v>
      </c>
      <c r="D609" s="77">
        <v>2.4890000000000001E-5</v>
      </c>
      <c r="E609" s="77">
        <v>1.01E-5</v>
      </c>
      <c r="F609" s="78">
        <v>164849</v>
      </c>
      <c r="G609" s="78"/>
      <c r="H609" s="79">
        <v>18369</v>
      </c>
      <c r="I609" s="79">
        <v>44121</v>
      </c>
      <c r="J609" s="79">
        <v>7005</v>
      </c>
      <c r="K609" s="78">
        <v>43908</v>
      </c>
      <c r="L609" s="78">
        <v>113403</v>
      </c>
      <c r="M609" s="78"/>
      <c r="N609" s="79">
        <v>395</v>
      </c>
      <c r="O609" s="79">
        <v>0</v>
      </c>
      <c r="P609" s="79">
        <v>0</v>
      </c>
      <c r="Q609" s="78">
        <v>6364</v>
      </c>
      <c r="R609" s="78">
        <v>6759</v>
      </c>
      <c r="S609" s="78"/>
      <c r="T609" s="79">
        <v>47349</v>
      </c>
      <c r="U609" s="80">
        <v>12134</v>
      </c>
      <c r="V609" s="80">
        <v>59483</v>
      </c>
      <c r="X609" s="78">
        <v>285594</v>
      </c>
      <c r="Y609" s="78">
        <v>65440</v>
      </c>
    </row>
    <row r="610" spans="1:25" s="81" customFormat="1" ht="15">
      <c r="A610" s="60">
        <v>96612</v>
      </c>
      <c r="B610" s="228">
        <v>96612</v>
      </c>
      <c r="C610" s="61" t="s">
        <v>603</v>
      </c>
      <c r="D610" s="77">
        <v>3.0670000000000003E-5</v>
      </c>
      <c r="E610" s="77">
        <v>3.4999999999999997E-5</v>
      </c>
      <c r="F610" s="78">
        <v>203130</v>
      </c>
      <c r="G610" s="78"/>
      <c r="H610" s="79">
        <v>22635</v>
      </c>
      <c r="I610" s="79">
        <v>54367</v>
      </c>
      <c r="J610" s="79">
        <v>8632</v>
      </c>
      <c r="K610" s="78">
        <v>10014</v>
      </c>
      <c r="L610" s="78">
        <v>95648</v>
      </c>
      <c r="M610" s="78"/>
      <c r="N610" s="79">
        <v>487</v>
      </c>
      <c r="O610" s="79">
        <v>0</v>
      </c>
      <c r="P610" s="79">
        <v>0</v>
      </c>
      <c r="Q610" s="78">
        <v>14106</v>
      </c>
      <c r="R610" s="78">
        <v>14593</v>
      </c>
      <c r="S610" s="78"/>
      <c r="T610" s="79">
        <v>58345</v>
      </c>
      <c r="U610" s="80">
        <v>1086</v>
      </c>
      <c r="V610" s="80">
        <v>59431</v>
      </c>
      <c r="X610" s="78">
        <v>351915</v>
      </c>
      <c r="Y610" s="78">
        <v>80636</v>
      </c>
    </row>
    <row r="611" spans="1:25" s="81" customFormat="1" ht="15">
      <c r="A611" s="60">
        <v>96621</v>
      </c>
      <c r="B611" s="228">
        <v>96621</v>
      </c>
      <c r="C611" s="61" t="s">
        <v>604</v>
      </c>
      <c r="D611" s="77">
        <v>2.739E-5</v>
      </c>
      <c r="E611" s="77">
        <v>2.4499999999999999E-5</v>
      </c>
      <c r="F611" s="78">
        <v>181406</v>
      </c>
      <c r="G611" s="78"/>
      <c r="H611" s="79">
        <v>20214</v>
      </c>
      <c r="I611" s="79">
        <v>48552</v>
      </c>
      <c r="J611" s="79">
        <v>7709</v>
      </c>
      <c r="K611" s="78">
        <v>10880</v>
      </c>
      <c r="L611" s="78">
        <v>87355</v>
      </c>
      <c r="M611" s="78"/>
      <c r="N611" s="79">
        <v>435</v>
      </c>
      <c r="O611" s="79">
        <v>0</v>
      </c>
      <c r="P611" s="79">
        <v>0</v>
      </c>
      <c r="Q611" s="78">
        <v>341</v>
      </c>
      <c r="R611" s="78">
        <v>776</v>
      </c>
      <c r="S611" s="78"/>
      <c r="T611" s="79">
        <v>52105</v>
      </c>
      <c r="U611" s="80">
        <v>7332</v>
      </c>
      <c r="V611" s="80">
        <v>59437</v>
      </c>
      <c r="X611" s="78">
        <v>314279</v>
      </c>
      <c r="Y611" s="78">
        <v>72013</v>
      </c>
    </row>
    <row r="612" spans="1:25" s="81" customFormat="1" ht="15">
      <c r="A612" s="60">
        <v>96631</v>
      </c>
      <c r="B612" s="228">
        <v>96631</v>
      </c>
      <c r="C612" s="61" t="s">
        <v>605</v>
      </c>
      <c r="D612" s="77">
        <v>2.4049999999999998E-5</v>
      </c>
      <c r="E612" s="77">
        <v>2.5599999999999999E-5</v>
      </c>
      <c r="F612" s="78">
        <v>159285</v>
      </c>
      <c r="G612" s="78"/>
      <c r="H612" s="79">
        <v>17749</v>
      </c>
      <c r="I612" s="79">
        <v>42632</v>
      </c>
      <c r="J612" s="79">
        <v>6769</v>
      </c>
      <c r="K612" s="78">
        <v>4642</v>
      </c>
      <c r="L612" s="78">
        <v>71792</v>
      </c>
      <c r="M612" s="78"/>
      <c r="N612" s="79">
        <v>382</v>
      </c>
      <c r="O612" s="79">
        <v>0</v>
      </c>
      <c r="P612" s="79">
        <v>0</v>
      </c>
      <c r="Q612" s="78">
        <v>0</v>
      </c>
      <c r="R612" s="78">
        <v>382</v>
      </c>
      <c r="S612" s="78"/>
      <c r="T612" s="79">
        <v>45751</v>
      </c>
      <c r="U612" s="80">
        <v>3112</v>
      </c>
      <c r="V612" s="80">
        <v>48863</v>
      </c>
      <c r="X612" s="78">
        <v>275955</v>
      </c>
      <c r="Y612" s="78">
        <v>63231</v>
      </c>
    </row>
    <row r="613" spans="1:25" s="81" customFormat="1" ht="15">
      <c r="A613" s="60">
        <v>96641</v>
      </c>
      <c r="B613" s="228">
        <v>96641</v>
      </c>
      <c r="C613" s="61" t="s">
        <v>606</v>
      </c>
      <c r="D613" s="77">
        <v>3.4319999999999997E-5</v>
      </c>
      <c r="E613" s="77">
        <v>3.4600000000000001E-5</v>
      </c>
      <c r="F613" s="78">
        <v>227304</v>
      </c>
      <c r="G613" s="78"/>
      <c r="H613" s="79">
        <v>25328</v>
      </c>
      <c r="I613" s="79">
        <v>60837</v>
      </c>
      <c r="J613" s="79">
        <v>9659</v>
      </c>
      <c r="K613" s="78">
        <v>10567</v>
      </c>
      <c r="L613" s="78">
        <v>106391</v>
      </c>
      <c r="M613" s="78"/>
      <c r="N613" s="79">
        <v>545</v>
      </c>
      <c r="O613" s="79">
        <v>0</v>
      </c>
      <c r="P613" s="79">
        <v>0</v>
      </c>
      <c r="Q613" s="78">
        <v>7274</v>
      </c>
      <c r="R613" s="78">
        <v>7819</v>
      </c>
      <c r="S613" s="78"/>
      <c r="T613" s="79">
        <v>65288</v>
      </c>
      <c r="U613" s="80">
        <v>7251</v>
      </c>
      <c r="V613" s="80">
        <v>72539</v>
      </c>
      <c r="X613" s="78">
        <v>393796</v>
      </c>
      <c r="Y613" s="78">
        <v>90233</v>
      </c>
    </row>
    <row r="614" spans="1:25" s="81" customFormat="1" ht="15">
      <c r="A614" s="60">
        <v>96651</v>
      </c>
      <c r="B614" s="228">
        <v>96651</v>
      </c>
      <c r="C614" s="61" t="s">
        <v>607</v>
      </c>
      <c r="D614" s="77">
        <v>1.8159999999999999E-5</v>
      </c>
      <c r="E614" s="77">
        <v>2.0000000000000002E-5</v>
      </c>
      <c r="F614" s="78">
        <v>120275</v>
      </c>
      <c r="G614" s="78"/>
      <c r="H614" s="79">
        <v>13402</v>
      </c>
      <c r="I614" s="79">
        <v>32191</v>
      </c>
      <c r="J614" s="79">
        <v>5111</v>
      </c>
      <c r="K614" s="78">
        <v>4587</v>
      </c>
      <c r="L614" s="78">
        <v>55291</v>
      </c>
      <c r="M614" s="78"/>
      <c r="N614" s="79">
        <v>289</v>
      </c>
      <c r="O614" s="79">
        <v>0</v>
      </c>
      <c r="P614" s="79">
        <v>0</v>
      </c>
      <c r="Q614" s="78">
        <v>7488</v>
      </c>
      <c r="R614" s="78">
        <v>7777</v>
      </c>
      <c r="S614" s="78"/>
      <c r="T614" s="79">
        <v>34546</v>
      </c>
      <c r="U614" s="80">
        <v>-140</v>
      </c>
      <c r="V614" s="80">
        <v>34406</v>
      </c>
      <c r="X614" s="78">
        <v>208372</v>
      </c>
      <c r="Y614" s="78">
        <v>47746</v>
      </c>
    </row>
    <row r="615" spans="1:25" s="81" customFormat="1" ht="15">
      <c r="A615" s="60">
        <v>96661</v>
      </c>
      <c r="B615" s="228">
        <v>96661</v>
      </c>
      <c r="C615" s="61" t="s">
        <v>608</v>
      </c>
      <c r="D615" s="77">
        <v>1.9429999999999999E-5</v>
      </c>
      <c r="E615" s="77">
        <v>2.2399999999999999E-5</v>
      </c>
      <c r="F615" s="78">
        <v>128687</v>
      </c>
      <c r="G615" s="78"/>
      <c r="H615" s="79">
        <v>14339</v>
      </c>
      <c r="I615" s="79">
        <v>34442</v>
      </c>
      <c r="J615" s="79">
        <v>5468</v>
      </c>
      <c r="K615" s="78">
        <v>114</v>
      </c>
      <c r="L615" s="78">
        <v>54363</v>
      </c>
      <c r="M615" s="78"/>
      <c r="N615" s="79">
        <v>309</v>
      </c>
      <c r="O615" s="79">
        <v>0</v>
      </c>
      <c r="P615" s="79">
        <v>0</v>
      </c>
      <c r="Q615" s="78">
        <v>14828</v>
      </c>
      <c r="R615" s="78">
        <v>15137</v>
      </c>
      <c r="S615" s="78"/>
      <c r="T615" s="79">
        <v>36962</v>
      </c>
      <c r="U615" s="80">
        <v>-3898</v>
      </c>
      <c r="V615" s="80">
        <v>33064</v>
      </c>
      <c r="X615" s="78">
        <v>222944</v>
      </c>
      <c r="Y615" s="78">
        <v>51085</v>
      </c>
    </row>
    <row r="616" spans="1:25" s="81" customFormat="1" ht="15">
      <c r="A616" s="60">
        <v>96671</v>
      </c>
      <c r="B616" s="228">
        <v>96671</v>
      </c>
      <c r="C616" s="61" t="s">
        <v>609</v>
      </c>
      <c r="D616" s="77">
        <v>1.0720000000000001E-5</v>
      </c>
      <c r="E616" s="77">
        <v>9.5000000000000005E-6</v>
      </c>
      <c r="F616" s="78">
        <v>70999</v>
      </c>
      <c r="G616" s="78"/>
      <c r="H616" s="79">
        <v>7911</v>
      </c>
      <c r="I616" s="79">
        <v>19003</v>
      </c>
      <c r="J616" s="79">
        <v>3017</v>
      </c>
      <c r="K616" s="78">
        <v>12971</v>
      </c>
      <c r="L616" s="78">
        <v>42902</v>
      </c>
      <c r="M616" s="78"/>
      <c r="N616" s="79">
        <v>170</v>
      </c>
      <c r="O616" s="79">
        <v>0</v>
      </c>
      <c r="P616" s="79">
        <v>0</v>
      </c>
      <c r="Q616" s="78">
        <v>5342</v>
      </c>
      <c r="R616" s="78">
        <v>5512</v>
      </c>
      <c r="S616" s="78"/>
      <c r="T616" s="79">
        <v>20393</v>
      </c>
      <c r="U616" s="80">
        <v>4983</v>
      </c>
      <c r="V616" s="80">
        <v>25376</v>
      </c>
      <c r="X616" s="78">
        <v>123004</v>
      </c>
      <c r="Y616" s="78">
        <v>28185</v>
      </c>
    </row>
    <row r="617" spans="1:25" s="81" customFormat="1" ht="15">
      <c r="A617" s="60">
        <v>96681</v>
      </c>
      <c r="B617" s="228">
        <v>96681</v>
      </c>
      <c r="C617" s="61" t="s">
        <v>610</v>
      </c>
      <c r="D617" s="77">
        <v>1.821E-5</v>
      </c>
      <c r="E617" s="77">
        <v>1.6799999999999998E-5</v>
      </c>
      <c r="F617" s="78">
        <v>120606</v>
      </c>
      <c r="G617" s="78"/>
      <c r="H617" s="79">
        <v>13439</v>
      </c>
      <c r="I617" s="79">
        <v>32280</v>
      </c>
      <c r="J617" s="79">
        <v>5125</v>
      </c>
      <c r="K617" s="78">
        <v>22710</v>
      </c>
      <c r="L617" s="78">
        <v>73554</v>
      </c>
      <c r="M617" s="78"/>
      <c r="N617" s="79">
        <v>289</v>
      </c>
      <c r="O617" s="79">
        <v>0</v>
      </c>
      <c r="P617" s="79">
        <v>0</v>
      </c>
      <c r="Q617" s="78">
        <v>4774</v>
      </c>
      <c r="R617" s="78">
        <v>5063</v>
      </c>
      <c r="S617" s="78"/>
      <c r="T617" s="79">
        <v>34642</v>
      </c>
      <c r="U617" s="80">
        <v>8269</v>
      </c>
      <c r="V617" s="80">
        <v>42911</v>
      </c>
      <c r="X617" s="78">
        <v>208946</v>
      </c>
      <c r="Y617" s="78">
        <v>47877</v>
      </c>
    </row>
    <row r="618" spans="1:25" s="81" customFormat="1" ht="15">
      <c r="A618" s="60">
        <v>96701</v>
      </c>
      <c r="B618" s="228">
        <v>96701</v>
      </c>
      <c r="C618" s="61" t="s">
        <v>611</v>
      </c>
      <c r="D618" s="77">
        <v>7.9741699999999992E-3</v>
      </c>
      <c r="E618" s="77">
        <v>8.0199999999999994E-3</v>
      </c>
      <c r="F618" s="78">
        <v>52813622</v>
      </c>
      <c r="G618" s="78"/>
      <c r="H618" s="79">
        <v>5885001</v>
      </c>
      <c r="I618" s="79">
        <v>14135237</v>
      </c>
      <c r="J618" s="79">
        <v>2244274</v>
      </c>
      <c r="K618" s="78">
        <v>226076</v>
      </c>
      <c r="L618" s="78">
        <v>22490588</v>
      </c>
      <c r="M618" s="78"/>
      <c r="N618" s="79">
        <v>126694</v>
      </c>
      <c r="O618" s="79">
        <v>0</v>
      </c>
      <c r="P618" s="79">
        <v>0</v>
      </c>
      <c r="Q618" s="78">
        <v>656209</v>
      </c>
      <c r="R618" s="78">
        <v>782903</v>
      </c>
      <c r="S618" s="78"/>
      <c r="T618" s="79">
        <v>15169543</v>
      </c>
      <c r="U618" s="80">
        <v>-613985</v>
      </c>
      <c r="V618" s="80">
        <v>14555558</v>
      </c>
      <c r="X618" s="78">
        <v>91497524</v>
      </c>
      <c r="Y618" s="78">
        <v>20965409</v>
      </c>
    </row>
    <row r="619" spans="1:25" s="81" customFormat="1" ht="15">
      <c r="A619" s="60">
        <v>96704</v>
      </c>
      <c r="B619" s="228">
        <v>96704</v>
      </c>
      <c r="C619" s="61" t="s">
        <v>612</v>
      </c>
      <c r="D619" s="77">
        <v>2.8568000000000002E-4</v>
      </c>
      <c r="E619" s="77">
        <v>2.5599999999999999E-4</v>
      </c>
      <c r="F619" s="78">
        <v>1892083</v>
      </c>
      <c r="G619" s="78"/>
      <c r="H619" s="79">
        <v>210834</v>
      </c>
      <c r="I619" s="79">
        <v>506404</v>
      </c>
      <c r="J619" s="79">
        <v>80403</v>
      </c>
      <c r="K619" s="78">
        <v>182678</v>
      </c>
      <c r="L619" s="78">
        <v>980319</v>
      </c>
      <c r="M619" s="78"/>
      <c r="N619" s="79">
        <v>4539</v>
      </c>
      <c r="O619" s="79">
        <v>0</v>
      </c>
      <c r="P619" s="79">
        <v>0</v>
      </c>
      <c r="Q619" s="78">
        <v>0</v>
      </c>
      <c r="R619" s="78">
        <v>4539</v>
      </c>
      <c r="S619" s="78"/>
      <c r="T619" s="79">
        <v>543459</v>
      </c>
      <c r="U619" s="80">
        <v>106217</v>
      </c>
      <c r="V619" s="80">
        <v>649676</v>
      </c>
      <c r="X619" s="78">
        <v>3277960</v>
      </c>
      <c r="Y619" s="78">
        <v>751100</v>
      </c>
    </row>
    <row r="620" spans="1:25" s="81" customFormat="1" ht="15">
      <c r="A620" s="60">
        <v>96708</v>
      </c>
      <c r="B620" s="228">
        <v>96708</v>
      </c>
      <c r="C620" s="61" t="s">
        <v>613</v>
      </c>
      <c r="D620" s="77">
        <v>8.3613999999999997E-4</v>
      </c>
      <c r="E620" s="77">
        <v>7.7360000000000005E-4</v>
      </c>
      <c r="F620" s="78">
        <v>5537828</v>
      </c>
      <c r="G620" s="78"/>
      <c r="H620" s="79">
        <v>617078</v>
      </c>
      <c r="I620" s="79">
        <v>1482165</v>
      </c>
      <c r="J620" s="79">
        <v>235326</v>
      </c>
      <c r="K620" s="78">
        <v>229464</v>
      </c>
      <c r="L620" s="78">
        <v>2564033</v>
      </c>
      <c r="M620" s="78"/>
      <c r="N620" s="79">
        <v>13285</v>
      </c>
      <c r="O620" s="79">
        <v>0</v>
      </c>
      <c r="P620" s="79">
        <v>0</v>
      </c>
      <c r="Q620" s="78">
        <v>81042</v>
      </c>
      <c r="R620" s="78">
        <v>94327</v>
      </c>
      <c r="S620" s="78"/>
      <c r="T620" s="79">
        <v>1590618</v>
      </c>
      <c r="U620" s="80">
        <v>40881</v>
      </c>
      <c r="V620" s="80">
        <v>1631499</v>
      </c>
      <c r="X620" s="78">
        <v>9594069</v>
      </c>
      <c r="Y620" s="78">
        <v>2198350</v>
      </c>
    </row>
    <row r="621" spans="1:25" s="81" customFormat="1" ht="15">
      <c r="A621" s="60">
        <v>96711</v>
      </c>
      <c r="B621" s="228">
        <v>96711</v>
      </c>
      <c r="C621" s="61" t="s">
        <v>614</v>
      </c>
      <c r="D621" s="77">
        <v>3.8955399999999999E-3</v>
      </c>
      <c r="E621" s="77">
        <v>3.6779999999999998E-3</v>
      </c>
      <c r="F621" s="78">
        <v>25800500</v>
      </c>
      <c r="G621" s="78"/>
      <c r="H621" s="79">
        <v>2874940</v>
      </c>
      <c r="I621" s="79">
        <v>6905343</v>
      </c>
      <c r="J621" s="79">
        <v>1096372</v>
      </c>
      <c r="K621" s="78">
        <v>396500</v>
      </c>
      <c r="L621" s="78">
        <v>11273155</v>
      </c>
      <c r="M621" s="78"/>
      <c r="N621" s="79">
        <v>61892</v>
      </c>
      <c r="O621" s="79">
        <v>0</v>
      </c>
      <c r="P621" s="79">
        <v>0</v>
      </c>
      <c r="Q621" s="78">
        <v>240921</v>
      </c>
      <c r="R621" s="78">
        <v>302813</v>
      </c>
      <c r="S621" s="78"/>
      <c r="T621" s="79">
        <v>7410622</v>
      </c>
      <c r="U621" s="80">
        <v>-39766</v>
      </c>
      <c r="V621" s="80">
        <v>7370856</v>
      </c>
      <c r="X621" s="78">
        <v>44698353</v>
      </c>
      <c r="Y621" s="78">
        <v>10242017</v>
      </c>
    </row>
    <row r="622" spans="1:25" s="81" customFormat="1" ht="15">
      <c r="A622" s="60">
        <v>96721</v>
      </c>
      <c r="B622" s="228">
        <v>96721</v>
      </c>
      <c r="C622" s="61" t="s">
        <v>615</v>
      </c>
      <c r="D622" s="77">
        <v>2.5522000000000001E-4</v>
      </c>
      <c r="E622" s="77">
        <v>2.6279999999999999E-4</v>
      </c>
      <c r="F622" s="78">
        <v>1690344</v>
      </c>
      <c r="G622" s="78"/>
      <c r="H622" s="79">
        <v>188354</v>
      </c>
      <c r="I622" s="79">
        <v>452410</v>
      </c>
      <c r="J622" s="79">
        <v>71830</v>
      </c>
      <c r="K622" s="78">
        <v>16561</v>
      </c>
      <c r="L622" s="78">
        <v>729155</v>
      </c>
      <c r="M622" s="78"/>
      <c r="N622" s="79">
        <v>4055</v>
      </c>
      <c r="O622" s="79">
        <v>0</v>
      </c>
      <c r="P622" s="79">
        <v>0</v>
      </c>
      <c r="Q622" s="78">
        <v>47992</v>
      </c>
      <c r="R622" s="78">
        <v>52047</v>
      </c>
      <c r="S622" s="78"/>
      <c r="T622" s="79">
        <v>485514</v>
      </c>
      <c r="U622" s="80">
        <v>1285</v>
      </c>
      <c r="V622" s="80">
        <v>486799</v>
      </c>
      <c r="X622" s="78">
        <v>2928455</v>
      </c>
      <c r="Y622" s="78">
        <v>671015</v>
      </c>
    </row>
    <row r="623" spans="1:25" s="81" customFormat="1" ht="15">
      <c r="A623" s="60">
        <v>96722</v>
      </c>
      <c r="B623" s="228">
        <v>96722</v>
      </c>
      <c r="C623" s="61" t="s">
        <v>971</v>
      </c>
      <c r="D623" s="77">
        <v>2.9139999999999999E-5</v>
      </c>
      <c r="E623" s="77">
        <v>1.8300000000000001E-5</v>
      </c>
      <c r="F623" s="78">
        <v>192997</v>
      </c>
      <c r="G623" s="78"/>
      <c r="H623" s="79">
        <v>21506</v>
      </c>
      <c r="I623" s="79">
        <v>51654</v>
      </c>
      <c r="J623" s="79">
        <v>8201</v>
      </c>
      <c r="K623" s="78">
        <v>40233</v>
      </c>
      <c r="L623" s="78">
        <v>121594</v>
      </c>
      <c r="M623" s="78"/>
      <c r="N623" s="79">
        <v>463</v>
      </c>
      <c r="O623" s="79">
        <v>0</v>
      </c>
      <c r="P623" s="79">
        <v>0</v>
      </c>
      <c r="Q623" s="78">
        <v>0</v>
      </c>
      <c r="R623" s="78">
        <v>463</v>
      </c>
      <c r="S623" s="78"/>
      <c r="T623" s="79">
        <v>55434</v>
      </c>
      <c r="U623" s="80">
        <v>17215</v>
      </c>
      <c r="V623" s="80">
        <v>72649</v>
      </c>
      <c r="X623" s="78">
        <v>334359</v>
      </c>
      <c r="Y623" s="78">
        <v>76614</v>
      </c>
    </row>
    <row r="624" spans="1:25" s="81" customFormat="1" ht="15">
      <c r="A624" s="60">
        <v>96731</v>
      </c>
      <c r="B624" s="228">
        <v>96731</v>
      </c>
      <c r="C624" s="61" t="s">
        <v>616</v>
      </c>
      <c r="D624" s="77">
        <v>2.3164999999999999E-4</v>
      </c>
      <c r="E624" s="77">
        <v>2.3330000000000001E-4</v>
      </c>
      <c r="F624" s="78">
        <v>1534238</v>
      </c>
      <c r="G624" s="78"/>
      <c r="H624" s="79">
        <v>170960</v>
      </c>
      <c r="I624" s="79">
        <v>410629</v>
      </c>
      <c r="J624" s="79">
        <v>65196</v>
      </c>
      <c r="K624" s="78">
        <v>45622</v>
      </c>
      <c r="L624" s="78">
        <v>692407</v>
      </c>
      <c r="M624" s="78"/>
      <c r="N624" s="79">
        <v>3680</v>
      </c>
      <c r="O624" s="79">
        <v>0</v>
      </c>
      <c r="P624" s="79">
        <v>0</v>
      </c>
      <c r="Q624" s="78">
        <v>64868</v>
      </c>
      <c r="R624" s="78">
        <v>68548</v>
      </c>
      <c r="S624" s="78"/>
      <c r="T624" s="79">
        <v>440676</v>
      </c>
      <c r="U624" s="80">
        <v>-918</v>
      </c>
      <c r="V624" s="80">
        <v>439758</v>
      </c>
      <c r="X624" s="78">
        <v>2658007</v>
      </c>
      <c r="Y624" s="78">
        <v>609046</v>
      </c>
    </row>
    <row r="625" spans="1:25" s="81" customFormat="1" ht="15">
      <c r="A625" s="60">
        <v>96733</v>
      </c>
      <c r="B625" s="228">
        <v>96733</v>
      </c>
      <c r="C625" s="61" t="s">
        <v>617</v>
      </c>
      <c r="D625" s="77">
        <v>0</v>
      </c>
      <c r="E625" s="77">
        <v>0</v>
      </c>
      <c r="F625" s="78">
        <v>0</v>
      </c>
      <c r="G625" s="78"/>
      <c r="H625" s="79">
        <v>0</v>
      </c>
      <c r="I625" s="79">
        <v>0</v>
      </c>
      <c r="J625" s="79">
        <v>0</v>
      </c>
      <c r="K625" s="78">
        <v>0</v>
      </c>
      <c r="L625" s="78">
        <v>0</v>
      </c>
      <c r="M625" s="78"/>
      <c r="N625" s="79">
        <v>0</v>
      </c>
      <c r="O625" s="79">
        <v>0</v>
      </c>
      <c r="P625" s="79">
        <v>0</v>
      </c>
      <c r="Q625" s="78">
        <v>0</v>
      </c>
      <c r="R625" s="78">
        <v>0</v>
      </c>
      <c r="S625" s="78"/>
      <c r="T625" s="79">
        <v>0</v>
      </c>
      <c r="U625" s="80">
        <v>-4259</v>
      </c>
      <c r="V625" s="80">
        <v>-4259</v>
      </c>
      <c r="X625" s="78">
        <v>0</v>
      </c>
      <c r="Y625" s="78">
        <v>0</v>
      </c>
    </row>
    <row r="626" spans="1:25" s="81" customFormat="1" ht="15">
      <c r="A626" s="60">
        <v>96741</v>
      </c>
      <c r="B626" s="228">
        <v>96741</v>
      </c>
      <c r="C626" s="61" t="s">
        <v>618</v>
      </c>
      <c r="D626" s="77">
        <v>7.9599999999999997E-5</v>
      </c>
      <c r="E626" s="77">
        <v>7.86E-5</v>
      </c>
      <c r="F626" s="78">
        <v>527198</v>
      </c>
      <c r="G626" s="78"/>
      <c r="H626" s="79">
        <v>58745</v>
      </c>
      <c r="I626" s="79">
        <v>141101</v>
      </c>
      <c r="J626" s="79">
        <v>22403</v>
      </c>
      <c r="K626" s="78">
        <v>3890</v>
      </c>
      <c r="L626" s="78">
        <v>226139</v>
      </c>
      <c r="M626" s="78"/>
      <c r="N626" s="79">
        <v>1265</v>
      </c>
      <c r="O626" s="79">
        <v>0</v>
      </c>
      <c r="P626" s="79">
        <v>0</v>
      </c>
      <c r="Q626" s="78">
        <v>11195</v>
      </c>
      <c r="R626" s="78">
        <v>12460</v>
      </c>
      <c r="S626" s="78"/>
      <c r="T626" s="79">
        <v>151426</v>
      </c>
      <c r="U626" s="80">
        <v>-9903</v>
      </c>
      <c r="V626" s="80">
        <v>141523</v>
      </c>
      <c r="X626" s="78">
        <v>913349</v>
      </c>
      <c r="Y626" s="78">
        <v>209282</v>
      </c>
    </row>
    <row r="627" spans="1:25" s="81" customFormat="1" ht="15">
      <c r="A627" s="60">
        <v>96751</v>
      </c>
      <c r="B627" s="228">
        <v>96751</v>
      </c>
      <c r="C627" s="61" t="s">
        <v>619</v>
      </c>
      <c r="D627" s="77">
        <v>3.3979000000000002E-4</v>
      </c>
      <c r="E627" s="77">
        <v>3.3050000000000001E-4</v>
      </c>
      <c r="F627" s="78">
        <v>2250459</v>
      </c>
      <c r="G627" s="78"/>
      <c r="H627" s="79">
        <v>250768</v>
      </c>
      <c r="I627" s="79">
        <v>602321</v>
      </c>
      <c r="J627" s="79">
        <v>95632</v>
      </c>
      <c r="K627" s="78">
        <v>29075</v>
      </c>
      <c r="L627" s="78">
        <v>977796</v>
      </c>
      <c r="M627" s="78"/>
      <c r="N627" s="79">
        <v>5399</v>
      </c>
      <c r="O627" s="79">
        <v>0</v>
      </c>
      <c r="P627" s="79">
        <v>0</v>
      </c>
      <c r="Q627" s="78">
        <v>31927</v>
      </c>
      <c r="R627" s="78">
        <v>37326</v>
      </c>
      <c r="S627" s="78"/>
      <c r="T627" s="79">
        <v>646394</v>
      </c>
      <c r="U627" s="80">
        <v>8103</v>
      </c>
      <c r="V627" s="80">
        <v>654497</v>
      </c>
      <c r="X627" s="78">
        <v>3898831</v>
      </c>
      <c r="Y627" s="78">
        <v>893364</v>
      </c>
    </row>
    <row r="628" spans="1:25" s="81" customFormat="1" ht="15">
      <c r="A628" s="60">
        <v>96801</v>
      </c>
      <c r="B628" s="228">
        <v>96801</v>
      </c>
      <c r="C628" s="61" t="s">
        <v>620</v>
      </c>
      <c r="D628" s="77">
        <v>6.90421E-3</v>
      </c>
      <c r="E628" s="77">
        <v>6.9283000000000001E-3</v>
      </c>
      <c r="F628" s="78">
        <v>45727183</v>
      </c>
      <c r="G628" s="78"/>
      <c r="H628" s="79">
        <v>5095362</v>
      </c>
      <c r="I628" s="79">
        <v>12238596</v>
      </c>
      <c r="J628" s="79">
        <v>1943142</v>
      </c>
      <c r="K628" s="78">
        <v>402646</v>
      </c>
      <c r="L628" s="78">
        <v>19679746</v>
      </c>
      <c r="M628" s="78"/>
      <c r="N628" s="79">
        <v>109694</v>
      </c>
      <c r="O628" s="79">
        <v>0</v>
      </c>
      <c r="P628" s="79">
        <v>0</v>
      </c>
      <c r="Q628" s="78">
        <v>513075</v>
      </c>
      <c r="R628" s="78">
        <v>622769</v>
      </c>
      <c r="S628" s="78"/>
      <c r="T628" s="79">
        <v>13134120</v>
      </c>
      <c r="U628" s="80">
        <v>-155884</v>
      </c>
      <c r="V628" s="80">
        <v>12978236</v>
      </c>
      <c r="X628" s="78">
        <v>79220549</v>
      </c>
      <c r="Y628" s="78">
        <v>18152307</v>
      </c>
    </row>
    <row r="629" spans="1:25" s="81" customFormat="1" ht="15">
      <c r="A629" s="60">
        <v>96804</v>
      </c>
      <c r="B629" s="228">
        <v>96804</v>
      </c>
      <c r="C629" s="61" t="s">
        <v>621</v>
      </c>
      <c r="D629" s="77">
        <v>2.5385000000000002E-4</v>
      </c>
      <c r="E629" s="77">
        <v>2.5060000000000002E-4</v>
      </c>
      <c r="F629" s="78">
        <v>1681271</v>
      </c>
      <c r="G629" s="78"/>
      <c r="H629" s="79">
        <v>187343</v>
      </c>
      <c r="I629" s="79">
        <v>449982</v>
      </c>
      <c r="J629" s="79">
        <v>71444</v>
      </c>
      <c r="K629" s="78">
        <v>15458</v>
      </c>
      <c r="L629" s="78">
        <v>724227</v>
      </c>
      <c r="M629" s="78"/>
      <c r="N629" s="79">
        <v>4033</v>
      </c>
      <c r="O629" s="79">
        <v>0</v>
      </c>
      <c r="P629" s="79">
        <v>0</v>
      </c>
      <c r="Q629" s="78">
        <v>14404</v>
      </c>
      <c r="R629" s="78">
        <v>18437</v>
      </c>
      <c r="S629" s="78"/>
      <c r="T629" s="79">
        <v>482908</v>
      </c>
      <c r="U629" s="80">
        <v>-9805</v>
      </c>
      <c r="V629" s="80">
        <v>473103</v>
      </c>
      <c r="X629" s="78">
        <v>2912735</v>
      </c>
      <c r="Y629" s="78">
        <v>667414</v>
      </c>
    </row>
    <row r="630" spans="1:25" s="81" customFormat="1" ht="15">
      <c r="A630" s="60">
        <v>96808</v>
      </c>
      <c r="B630" s="228">
        <v>96808</v>
      </c>
      <c r="C630" s="61" t="s">
        <v>622</v>
      </c>
      <c r="D630" s="77">
        <v>1.1141499999999999E-3</v>
      </c>
      <c r="E630" s="77">
        <v>1.2224E-3</v>
      </c>
      <c r="F630" s="78">
        <v>7379112</v>
      </c>
      <c r="G630" s="78"/>
      <c r="H630" s="79">
        <v>822252</v>
      </c>
      <c r="I630" s="79">
        <v>1974973</v>
      </c>
      <c r="J630" s="79">
        <v>313570</v>
      </c>
      <c r="K630" s="78">
        <v>0</v>
      </c>
      <c r="L630" s="78">
        <v>3110795</v>
      </c>
      <c r="M630" s="78"/>
      <c r="N630" s="79">
        <v>17702</v>
      </c>
      <c r="O630" s="79">
        <v>0</v>
      </c>
      <c r="P630" s="79">
        <v>0</v>
      </c>
      <c r="Q630" s="78">
        <v>289845</v>
      </c>
      <c r="R630" s="78">
        <v>307547</v>
      </c>
      <c r="S630" s="78"/>
      <c r="T630" s="79">
        <v>2119487</v>
      </c>
      <c r="U630" s="80">
        <v>-96590</v>
      </c>
      <c r="V630" s="80">
        <v>2022897</v>
      </c>
      <c r="X630" s="78">
        <v>12784022</v>
      </c>
      <c r="Y630" s="78">
        <v>2929284</v>
      </c>
    </row>
    <row r="631" spans="1:25" s="81" customFormat="1" ht="15">
      <c r="A631" s="60">
        <v>96811</v>
      </c>
      <c r="B631" s="228">
        <v>96811</v>
      </c>
      <c r="C631" s="61" t="s">
        <v>623</v>
      </c>
      <c r="D631" s="77">
        <v>5.5444999999999999E-3</v>
      </c>
      <c r="E631" s="77">
        <v>5.3463E-3</v>
      </c>
      <c r="F631" s="78">
        <v>36721706</v>
      </c>
      <c r="G631" s="78"/>
      <c r="H631" s="79">
        <v>4091885</v>
      </c>
      <c r="I631" s="79">
        <v>9828336</v>
      </c>
      <c r="J631" s="79">
        <v>1560461</v>
      </c>
      <c r="K631" s="78">
        <v>560077</v>
      </c>
      <c r="L631" s="78">
        <v>16040759</v>
      </c>
      <c r="M631" s="78"/>
      <c r="N631" s="79">
        <v>88091</v>
      </c>
      <c r="O631" s="79">
        <v>0</v>
      </c>
      <c r="P631" s="79">
        <v>0</v>
      </c>
      <c r="Q631" s="78">
        <v>383378</v>
      </c>
      <c r="R631" s="78">
        <v>471469</v>
      </c>
      <c r="S631" s="78"/>
      <c r="T631" s="79">
        <v>10547496</v>
      </c>
      <c r="U631" s="80">
        <v>-116640</v>
      </c>
      <c r="V631" s="80">
        <v>10430856</v>
      </c>
      <c r="X631" s="78">
        <v>63618913</v>
      </c>
      <c r="Y631" s="78">
        <v>14577405</v>
      </c>
    </row>
    <row r="632" spans="1:25" s="81" customFormat="1" ht="15">
      <c r="A632" s="60">
        <v>96821</v>
      </c>
      <c r="B632" s="228">
        <v>96821</v>
      </c>
      <c r="C632" s="61" t="s">
        <v>624</v>
      </c>
      <c r="D632" s="77">
        <v>1.0964200000000001E-3</v>
      </c>
      <c r="E632" s="77">
        <v>1.1779E-3</v>
      </c>
      <c r="F632" s="78">
        <v>7261685</v>
      </c>
      <c r="G632" s="78"/>
      <c r="H632" s="79">
        <v>809167</v>
      </c>
      <c r="I632" s="79">
        <v>1943545</v>
      </c>
      <c r="J632" s="79">
        <v>308580</v>
      </c>
      <c r="K632" s="78">
        <v>19968</v>
      </c>
      <c r="L632" s="78">
        <v>3081260</v>
      </c>
      <c r="M632" s="78"/>
      <c r="N632" s="79">
        <v>17420</v>
      </c>
      <c r="O632" s="79">
        <v>0</v>
      </c>
      <c r="P632" s="79">
        <v>0</v>
      </c>
      <c r="Q632" s="78">
        <v>139816</v>
      </c>
      <c r="R632" s="78">
        <v>157236</v>
      </c>
      <c r="S632" s="78"/>
      <c r="T632" s="79">
        <v>2085758</v>
      </c>
      <c r="U632" s="80">
        <v>-9906</v>
      </c>
      <c r="V632" s="80">
        <v>2075852</v>
      </c>
      <c r="X632" s="78">
        <v>12580584</v>
      </c>
      <c r="Y632" s="78">
        <v>2882669</v>
      </c>
    </row>
    <row r="633" spans="1:25" s="81" customFormat="1" ht="15">
      <c r="A633" s="60">
        <v>96831</v>
      </c>
      <c r="B633" s="228">
        <v>96831</v>
      </c>
      <c r="C633" s="61" t="s">
        <v>625</v>
      </c>
      <c r="D633" s="77">
        <v>8.5541999999999997E-4</v>
      </c>
      <c r="E633" s="77">
        <v>8.3469999999999996E-4</v>
      </c>
      <c r="F633" s="78">
        <v>5665521</v>
      </c>
      <c r="G633" s="78"/>
      <c r="H633" s="79">
        <v>631307</v>
      </c>
      <c r="I633" s="79">
        <v>1516341</v>
      </c>
      <c r="J633" s="79">
        <v>240752</v>
      </c>
      <c r="K633" s="78">
        <v>131099</v>
      </c>
      <c r="L633" s="78">
        <v>2519499</v>
      </c>
      <c r="M633" s="78"/>
      <c r="N633" s="79">
        <v>13591</v>
      </c>
      <c r="O633" s="79">
        <v>0</v>
      </c>
      <c r="P633" s="79">
        <v>0</v>
      </c>
      <c r="Q633" s="78">
        <v>59639</v>
      </c>
      <c r="R633" s="78">
        <v>73230</v>
      </c>
      <c r="S633" s="78"/>
      <c r="T633" s="79">
        <v>1627295</v>
      </c>
      <c r="U633" s="80">
        <v>-5737</v>
      </c>
      <c r="V633" s="80">
        <v>1621558</v>
      </c>
      <c r="X633" s="78">
        <v>9815293</v>
      </c>
      <c r="Y633" s="78">
        <v>2249040</v>
      </c>
    </row>
    <row r="634" spans="1:25" s="81" customFormat="1" ht="15">
      <c r="A634" s="60">
        <v>96901</v>
      </c>
      <c r="B634" s="228">
        <v>96901</v>
      </c>
      <c r="C634" s="61" t="s">
        <v>626</v>
      </c>
      <c r="D634" s="77">
        <v>8.5023E-4</v>
      </c>
      <c r="E634" s="77">
        <v>7.8609999999999997E-4</v>
      </c>
      <c r="F634" s="78">
        <v>5631147</v>
      </c>
      <c r="G634" s="78"/>
      <c r="H634" s="79">
        <v>627477</v>
      </c>
      <c r="I634" s="79">
        <v>1507142</v>
      </c>
      <c r="J634" s="79">
        <v>239291</v>
      </c>
      <c r="K634" s="78">
        <v>130793</v>
      </c>
      <c r="L634" s="78">
        <v>2504703</v>
      </c>
      <c r="M634" s="78"/>
      <c r="N634" s="79">
        <v>13508</v>
      </c>
      <c r="O634" s="79">
        <v>0</v>
      </c>
      <c r="P634" s="79">
        <v>0</v>
      </c>
      <c r="Q634" s="78">
        <v>57822</v>
      </c>
      <c r="R634" s="78">
        <v>71330</v>
      </c>
      <c r="S634" s="78"/>
      <c r="T634" s="79">
        <v>1617422</v>
      </c>
      <c r="U634" s="80">
        <v>-34337</v>
      </c>
      <c r="V634" s="80">
        <v>1583085</v>
      </c>
      <c r="X634" s="78">
        <v>9755741</v>
      </c>
      <c r="Y634" s="78">
        <v>2235395</v>
      </c>
    </row>
    <row r="635" spans="1:25" s="81" customFormat="1" ht="15">
      <c r="A635" s="60">
        <v>96911</v>
      </c>
      <c r="B635" s="228">
        <v>96911</v>
      </c>
      <c r="C635" s="61" t="s">
        <v>627</v>
      </c>
      <c r="D635" s="77">
        <v>3.4400000000000001E-6</v>
      </c>
      <c r="E635" s="77">
        <v>3.3000000000000002E-6</v>
      </c>
      <c r="F635" s="78">
        <v>22783</v>
      </c>
      <c r="G635" s="78"/>
      <c r="H635" s="79">
        <v>2539</v>
      </c>
      <c r="I635" s="79">
        <v>6098</v>
      </c>
      <c r="J635" s="79">
        <v>968</v>
      </c>
      <c r="K635" s="78">
        <v>6283</v>
      </c>
      <c r="L635" s="78">
        <v>15888</v>
      </c>
      <c r="M635" s="78"/>
      <c r="N635" s="79">
        <v>55</v>
      </c>
      <c r="O635" s="79">
        <v>0</v>
      </c>
      <c r="P635" s="79">
        <v>0</v>
      </c>
      <c r="Q635" s="78">
        <v>0</v>
      </c>
      <c r="R635" s="78">
        <v>55</v>
      </c>
      <c r="S635" s="78"/>
      <c r="T635" s="79">
        <v>6544</v>
      </c>
      <c r="U635" s="80">
        <v>3797</v>
      </c>
      <c r="V635" s="80">
        <v>10341</v>
      </c>
      <c r="X635" s="78">
        <v>39471</v>
      </c>
      <c r="Y635" s="78">
        <v>9044</v>
      </c>
    </row>
    <row r="636" spans="1:25" s="81" customFormat="1" ht="15">
      <c r="A636" s="60">
        <v>96912</v>
      </c>
      <c r="B636" s="228">
        <v>96912</v>
      </c>
      <c r="C636" s="61" t="s">
        <v>628</v>
      </c>
      <c r="D636" s="77">
        <v>6.3230000000000003E-5</v>
      </c>
      <c r="E636" s="77">
        <v>7.1099999999999994E-5</v>
      </c>
      <c r="F636" s="78">
        <v>418778</v>
      </c>
      <c r="G636" s="78"/>
      <c r="H636" s="79">
        <v>46664</v>
      </c>
      <c r="I636" s="79">
        <v>112083</v>
      </c>
      <c r="J636" s="79">
        <v>17796</v>
      </c>
      <c r="K636" s="78">
        <v>0</v>
      </c>
      <c r="L636" s="78">
        <v>176543</v>
      </c>
      <c r="M636" s="78"/>
      <c r="N636" s="79">
        <v>1005</v>
      </c>
      <c r="O636" s="79">
        <v>0</v>
      </c>
      <c r="P636" s="79">
        <v>0</v>
      </c>
      <c r="Q636" s="78">
        <v>28245</v>
      </c>
      <c r="R636" s="78">
        <v>29250</v>
      </c>
      <c r="S636" s="78"/>
      <c r="T636" s="79">
        <v>120285</v>
      </c>
      <c r="U636" s="80">
        <v>-11699</v>
      </c>
      <c r="V636" s="80">
        <v>108586</v>
      </c>
      <c r="X636" s="78">
        <v>725516</v>
      </c>
      <c r="Y636" s="78">
        <v>166242</v>
      </c>
    </row>
    <row r="637" spans="1:25" s="81" customFormat="1" ht="15">
      <c r="A637" s="60">
        <v>96918</v>
      </c>
      <c r="B637" s="228">
        <v>96918</v>
      </c>
      <c r="C637" s="61" t="s">
        <v>629</v>
      </c>
      <c r="D637" s="77">
        <v>3.4230000000000003E-5</v>
      </c>
      <c r="E637" s="77">
        <v>4.4499999999999997E-5</v>
      </c>
      <c r="F637" s="78">
        <v>226708</v>
      </c>
      <c r="G637" s="78"/>
      <c r="H637" s="79">
        <v>25262</v>
      </c>
      <c r="I637" s="79">
        <v>60677</v>
      </c>
      <c r="J637" s="79">
        <v>9634</v>
      </c>
      <c r="K637" s="78">
        <v>20760</v>
      </c>
      <c r="L637" s="78">
        <v>116333</v>
      </c>
      <c r="M637" s="78"/>
      <c r="N637" s="79">
        <v>544</v>
      </c>
      <c r="O637" s="79">
        <v>0</v>
      </c>
      <c r="P637" s="79">
        <v>0</v>
      </c>
      <c r="Q637" s="78">
        <v>19572</v>
      </c>
      <c r="R637" s="78">
        <v>20116</v>
      </c>
      <c r="S637" s="78"/>
      <c r="T637" s="79">
        <v>65117</v>
      </c>
      <c r="U637" s="80">
        <v>7011</v>
      </c>
      <c r="V637" s="80">
        <v>72128</v>
      </c>
      <c r="X637" s="78">
        <v>392763</v>
      </c>
      <c r="Y637" s="78">
        <v>89996</v>
      </c>
    </row>
    <row r="638" spans="1:25" s="81" customFormat="1" ht="15">
      <c r="A638" s="60">
        <v>97001</v>
      </c>
      <c r="B638" s="228">
        <v>97001</v>
      </c>
      <c r="C638" s="61" t="s">
        <v>630</v>
      </c>
      <c r="D638" s="77">
        <v>1.4025800000000001E-3</v>
      </c>
      <c r="E638" s="77">
        <v>1.4706999999999999E-3</v>
      </c>
      <c r="F638" s="78">
        <v>9289409</v>
      </c>
      <c r="G638" s="78"/>
      <c r="H638" s="79">
        <v>1035115</v>
      </c>
      <c r="I638" s="79">
        <v>2486253</v>
      </c>
      <c r="J638" s="79">
        <v>394746</v>
      </c>
      <c r="K638" s="78">
        <v>111465</v>
      </c>
      <c r="L638" s="78">
        <v>4027579</v>
      </c>
      <c r="M638" s="78"/>
      <c r="N638" s="79">
        <v>22284</v>
      </c>
      <c r="O638" s="79">
        <v>0</v>
      </c>
      <c r="P638" s="79">
        <v>0</v>
      </c>
      <c r="Q638" s="78">
        <v>87428</v>
      </c>
      <c r="R638" s="78">
        <v>109712</v>
      </c>
      <c r="S638" s="78"/>
      <c r="T638" s="79">
        <v>2668177</v>
      </c>
      <c r="U638" s="80">
        <v>100308</v>
      </c>
      <c r="V638" s="80">
        <v>2768485</v>
      </c>
      <c r="X638" s="78">
        <v>16093537</v>
      </c>
      <c r="Y638" s="78">
        <v>3687614</v>
      </c>
    </row>
    <row r="639" spans="1:25" s="81" customFormat="1" ht="15">
      <c r="A639" s="60">
        <v>97002</v>
      </c>
      <c r="B639" s="228">
        <v>97002</v>
      </c>
      <c r="C639" s="61" t="s">
        <v>631</v>
      </c>
      <c r="D639" s="77">
        <v>4.0301999999999997E-4</v>
      </c>
      <c r="E639" s="77">
        <v>3.9350000000000002E-4</v>
      </c>
      <c r="F639" s="78">
        <v>2669237</v>
      </c>
      <c r="G639" s="78"/>
      <c r="H639" s="79">
        <v>297432</v>
      </c>
      <c r="I639" s="79">
        <v>714405</v>
      </c>
      <c r="J639" s="79">
        <v>113427</v>
      </c>
      <c r="K639" s="78">
        <v>0</v>
      </c>
      <c r="L639" s="78">
        <v>1125264</v>
      </c>
      <c r="M639" s="78"/>
      <c r="N639" s="79">
        <v>6403</v>
      </c>
      <c r="O639" s="79">
        <v>0</v>
      </c>
      <c r="P639" s="79">
        <v>0</v>
      </c>
      <c r="Q639" s="78">
        <v>151326</v>
      </c>
      <c r="R639" s="78">
        <v>157729</v>
      </c>
      <c r="S639" s="78"/>
      <c r="T639" s="79">
        <v>766679</v>
      </c>
      <c r="U639" s="80">
        <v>-122124</v>
      </c>
      <c r="V639" s="80">
        <v>644555</v>
      </c>
      <c r="X639" s="78">
        <v>4624347</v>
      </c>
      <c r="Y639" s="78">
        <v>1059606</v>
      </c>
    </row>
    <row r="640" spans="1:25" s="81" customFormat="1" ht="15">
      <c r="A640" s="60">
        <v>97004</v>
      </c>
      <c r="B640" s="228">
        <v>97004</v>
      </c>
      <c r="C640" s="61" t="s">
        <v>632</v>
      </c>
      <c r="D640" s="77">
        <v>1.241E-5</v>
      </c>
      <c r="E640" s="77">
        <v>1.6399999999999999E-5</v>
      </c>
      <c r="F640" s="78">
        <v>82193</v>
      </c>
      <c r="G640" s="78"/>
      <c r="H640" s="79">
        <v>9159</v>
      </c>
      <c r="I640" s="79">
        <v>21998</v>
      </c>
      <c r="J640" s="79">
        <v>3493</v>
      </c>
      <c r="K640" s="78">
        <v>2994</v>
      </c>
      <c r="L640" s="78">
        <v>37644</v>
      </c>
      <c r="M640" s="78"/>
      <c r="N640" s="79">
        <v>197</v>
      </c>
      <c r="O640" s="79">
        <v>0</v>
      </c>
      <c r="P640" s="79">
        <v>0</v>
      </c>
      <c r="Q640" s="78">
        <v>8940</v>
      </c>
      <c r="R640" s="78">
        <v>9137</v>
      </c>
      <c r="S640" s="78"/>
      <c r="T640" s="79">
        <v>23608</v>
      </c>
      <c r="U640" s="80">
        <v>1234</v>
      </c>
      <c r="V640" s="80">
        <v>24842</v>
      </c>
      <c r="X640" s="78">
        <v>142395</v>
      </c>
      <c r="Y640" s="78">
        <v>32628</v>
      </c>
    </row>
    <row r="641" spans="1:25" s="81" customFormat="1" ht="15">
      <c r="A641" s="60">
        <v>97005</v>
      </c>
      <c r="B641" s="228">
        <v>97005</v>
      </c>
      <c r="C641" s="61" t="s">
        <v>633</v>
      </c>
      <c r="D641" s="77">
        <v>9.3100000000000006E-6</v>
      </c>
      <c r="E641" s="77">
        <v>3.0700000000000001E-5</v>
      </c>
      <c r="F641" s="78">
        <v>61661</v>
      </c>
      <c r="G641" s="78"/>
      <c r="H641" s="79">
        <v>6871</v>
      </c>
      <c r="I641" s="79">
        <v>16503</v>
      </c>
      <c r="J641" s="79">
        <v>2620</v>
      </c>
      <c r="K641" s="78">
        <v>5171</v>
      </c>
      <c r="L641" s="78">
        <v>31165</v>
      </c>
      <c r="M641" s="78"/>
      <c r="N641" s="79">
        <v>148</v>
      </c>
      <c r="O641" s="79">
        <v>0</v>
      </c>
      <c r="P641" s="79">
        <v>0</v>
      </c>
      <c r="Q641" s="78">
        <v>39736</v>
      </c>
      <c r="R641" s="78">
        <v>39884</v>
      </c>
      <c r="S641" s="78"/>
      <c r="T641" s="79">
        <v>17711</v>
      </c>
      <c r="U641" s="80">
        <v>-6569</v>
      </c>
      <c r="V641" s="80">
        <v>11142</v>
      </c>
      <c r="X641" s="78">
        <v>106825</v>
      </c>
      <c r="Y641" s="78">
        <v>24478</v>
      </c>
    </row>
    <row r="642" spans="1:25" s="81" customFormat="1" ht="15">
      <c r="A642" s="60">
        <v>97008</v>
      </c>
      <c r="B642" s="228">
        <v>97008</v>
      </c>
      <c r="C642" s="61" t="s">
        <v>634</v>
      </c>
      <c r="D642" s="77">
        <v>2.5332000000000002E-4</v>
      </c>
      <c r="E642" s="77">
        <v>3.5110000000000002E-4</v>
      </c>
      <c r="F642" s="78">
        <v>1677760</v>
      </c>
      <c r="G642" s="78"/>
      <c r="H642" s="79">
        <v>186952</v>
      </c>
      <c r="I642" s="79">
        <v>449042</v>
      </c>
      <c r="J642" s="79">
        <v>71295</v>
      </c>
      <c r="K642" s="78">
        <v>84240</v>
      </c>
      <c r="L642" s="78">
        <v>791529</v>
      </c>
      <c r="M642" s="78"/>
      <c r="N642" s="79">
        <v>4025</v>
      </c>
      <c r="O642" s="79">
        <v>0</v>
      </c>
      <c r="P642" s="79">
        <v>0</v>
      </c>
      <c r="Q642" s="78">
        <v>229371</v>
      </c>
      <c r="R642" s="78">
        <v>233396</v>
      </c>
      <c r="S642" s="78"/>
      <c r="T642" s="79">
        <v>481900</v>
      </c>
      <c r="U642" s="80">
        <v>-33279</v>
      </c>
      <c r="V642" s="80">
        <v>448621</v>
      </c>
      <c r="X642" s="78">
        <v>2906654</v>
      </c>
      <c r="Y642" s="78">
        <v>666020</v>
      </c>
    </row>
    <row r="643" spans="1:25" s="81" customFormat="1" ht="15">
      <c r="A643" s="60">
        <v>97011</v>
      </c>
      <c r="B643" s="228">
        <v>97011</v>
      </c>
      <c r="C643" s="61" t="s">
        <v>635</v>
      </c>
      <c r="D643" s="77">
        <v>1.72711E-3</v>
      </c>
      <c r="E643" s="77">
        <v>1.8959999999999999E-3</v>
      </c>
      <c r="F643" s="78">
        <v>11438800</v>
      </c>
      <c r="G643" s="78"/>
      <c r="H643" s="79">
        <v>1274621</v>
      </c>
      <c r="I643" s="79">
        <v>3061524</v>
      </c>
      <c r="J643" s="79">
        <v>486083</v>
      </c>
      <c r="K643" s="78">
        <v>100478</v>
      </c>
      <c r="L643" s="78">
        <v>4922706</v>
      </c>
      <c r="M643" s="78"/>
      <c r="N643" s="79">
        <v>27440</v>
      </c>
      <c r="O643" s="79">
        <v>0</v>
      </c>
      <c r="P643" s="79">
        <v>0</v>
      </c>
      <c r="Q643" s="78">
        <v>475572</v>
      </c>
      <c r="R643" s="78">
        <v>503012</v>
      </c>
      <c r="S643" s="78"/>
      <c r="T643" s="79">
        <v>3285542</v>
      </c>
      <c r="U643" s="80">
        <v>-138352</v>
      </c>
      <c r="V643" s="80">
        <v>3147190</v>
      </c>
      <c r="X643" s="78">
        <v>19817271</v>
      </c>
      <c r="Y643" s="78">
        <v>4540857</v>
      </c>
    </row>
    <row r="644" spans="1:25" s="81" customFormat="1" ht="15">
      <c r="A644" s="60">
        <v>97012</v>
      </c>
      <c r="B644" s="228">
        <v>97012</v>
      </c>
      <c r="C644" s="61" t="s">
        <v>636</v>
      </c>
      <c r="D644" s="77">
        <v>2.4130000000000001E-5</v>
      </c>
      <c r="E644" s="77">
        <v>2.5400000000000001E-5</v>
      </c>
      <c r="F644" s="78">
        <v>159815</v>
      </c>
      <c r="G644" s="78"/>
      <c r="H644" s="79">
        <v>17808</v>
      </c>
      <c r="I644" s="79">
        <v>42774</v>
      </c>
      <c r="J644" s="79">
        <v>6791</v>
      </c>
      <c r="K644" s="78">
        <v>3995</v>
      </c>
      <c r="L644" s="78">
        <v>71368</v>
      </c>
      <c r="M644" s="78"/>
      <c r="N644" s="79">
        <v>383</v>
      </c>
      <c r="O644" s="79">
        <v>0</v>
      </c>
      <c r="P644" s="79">
        <v>0</v>
      </c>
      <c r="Q644" s="78">
        <v>1915</v>
      </c>
      <c r="R644" s="78">
        <v>2298</v>
      </c>
      <c r="S644" s="78"/>
      <c r="T644" s="79">
        <v>45903</v>
      </c>
      <c r="U644" s="80">
        <v>-527</v>
      </c>
      <c r="V644" s="80">
        <v>45376</v>
      </c>
      <c r="X644" s="78">
        <v>276873</v>
      </c>
      <c r="Y644" s="78">
        <v>63442</v>
      </c>
    </row>
    <row r="645" spans="1:25" s="81" customFormat="1" ht="15">
      <c r="A645" s="60">
        <v>97013</v>
      </c>
      <c r="B645" s="228">
        <v>97013</v>
      </c>
      <c r="C645" s="61" t="s">
        <v>637</v>
      </c>
      <c r="D645" s="77">
        <v>2.1299999999999999E-5</v>
      </c>
      <c r="E645" s="77">
        <v>2.3600000000000001E-5</v>
      </c>
      <c r="F645" s="78">
        <v>141072</v>
      </c>
      <c r="G645" s="78"/>
      <c r="H645" s="79">
        <v>15720</v>
      </c>
      <c r="I645" s="79">
        <v>37757</v>
      </c>
      <c r="J645" s="79">
        <v>5995</v>
      </c>
      <c r="K645" s="78">
        <v>7949</v>
      </c>
      <c r="L645" s="78">
        <v>67421</v>
      </c>
      <c r="M645" s="78"/>
      <c r="N645" s="79">
        <v>338</v>
      </c>
      <c r="O645" s="79">
        <v>0</v>
      </c>
      <c r="P645" s="79">
        <v>0</v>
      </c>
      <c r="Q645" s="78">
        <v>0</v>
      </c>
      <c r="R645" s="78">
        <v>338</v>
      </c>
      <c r="S645" s="78"/>
      <c r="T645" s="79">
        <v>40520</v>
      </c>
      <c r="U645" s="80">
        <v>6725</v>
      </c>
      <c r="V645" s="80">
        <v>47245</v>
      </c>
      <c r="X645" s="78">
        <v>244401</v>
      </c>
      <c r="Y645" s="78">
        <v>56001</v>
      </c>
    </row>
    <row r="646" spans="1:25" s="81" customFormat="1" ht="15">
      <c r="A646" s="60">
        <v>97015</v>
      </c>
      <c r="B646" s="228">
        <v>97015</v>
      </c>
      <c r="C646" s="61" t="s">
        <v>638</v>
      </c>
      <c r="D646" s="77">
        <v>4.1260000000000001E-5</v>
      </c>
      <c r="E646" s="77">
        <v>4.6400000000000003E-5</v>
      </c>
      <c r="F646" s="78">
        <v>273269</v>
      </c>
      <c r="G646" s="78"/>
      <c r="H646" s="79">
        <v>30450</v>
      </c>
      <c r="I646" s="79">
        <v>73139</v>
      </c>
      <c r="J646" s="79">
        <v>11612</v>
      </c>
      <c r="K646" s="78">
        <v>1417</v>
      </c>
      <c r="L646" s="78">
        <v>116618</v>
      </c>
      <c r="M646" s="78"/>
      <c r="N646" s="79">
        <v>656</v>
      </c>
      <c r="O646" s="79">
        <v>0</v>
      </c>
      <c r="P646" s="79">
        <v>0</v>
      </c>
      <c r="Q646" s="78">
        <v>11023</v>
      </c>
      <c r="R646" s="78">
        <v>11679</v>
      </c>
      <c r="S646" s="78"/>
      <c r="T646" s="79">
        <v>78490</v>
      </c>
      <c r="U646" s="80">
        <v>-1514</v>
      </c>
      <c r="V646" s="80">
        <v>76976</v>
      </c>
      <c r="X646" s="78">
        <v>473427</v>
      </c>
      <c r="Y646" s="78">
        <v>108479</v>
      </c>
    </row>
    <row r="647" spans="1:25" s="81" customFormat="1" ht="15">
      <c r="A647" s="60">
        <v>97018</v>
      </c>
      <c r="B647" s="228">
        <v>97018</v>
      </c>
      <c r="C647" s="61" t="s">
        <v>639</v>
      </c>
      <c r="D647" s="77">
        <v>2.1799999999999999E-6</v>
      </c>
      <c r="E647" s="77">
        <v>9.0000000000000002E-6</v>
      </c>
      <c r="F647" s="78">
        <v>14438</v>
      </c>
      <c r="G647" s="78"/>
      <c r="H647" s="79">
        <v>1609</v>
      </c>
      <c r="I647" s="79">
        <v>3864</v>
      </c>
      <c r="J647" s="79">
        <v>614</v>
      </c>
      <c r="K647" s="78">
        <v>1461</v>
      </c>
      <c r="L647" s="78">
        <v>7548</v>
      </c>
      <c r="M647" s="78"/>
      <c r="N647" s="79">
        <v>35</v>
      </c>
      <c r="O647" s="79">
        <v>0</v>
      </c>
      <c r="P647" s="79">
        <v>0</v>
      </c>
      <c r="Q647" s="78">
        <v>20114</v>
      </c>
      <c r="R647" s="78">
        <v>20149</v>
      </c>
      <c r="S647" s="78"/>
      <c r="T647" s="79">
        <v>4147</v>
      </c>
      <c r="U647" s="80">
        <v>-6162</v>
      </c>
      <c r="V647" s="80">
        <v>-2015</v>
      </c>
      <c r="X647" s="78">
        <v>25014</v>
      </c>
      <c r="Y647" s="78">
        <v>5732</v>
      </c>
    </row>
    <row r="648" spans="1:25" s="81" customFormat="1" ht="15">
      <c r="A648" s="60">
        <v>97101</v>
      </c>
      <c r="B648" s="228">
        <v>97101</v>
      </c>
      <c r="C648" s="61" t="s">
        <v>640</v>
      </c>
      <c r="D648" s="77">
        <v>2.83307E-3</v>
      </c>
      <c r="E648" s="77">
        <v>3.0308000000000002E-3</v>
      </c>
      <c r="F648" s="78">
        <v>18763669</v>
      </c>
      <c r="G648" s="78"/>
      <c r="H648" s="79">
        <v>2090828</v>
      </c>
      <c r="I648" s="79">
        <v>5021979</v>
      </c>
      <c r="J648" s="79">
        <v>797348</v>
      </c>
      <c r="K648" s="78">
        <v>200589</v>
      </c>
      <c r="L648" s="78">
        <v>8110744</v>
      </c>
      <c r="M648" s="78"/>
      <c r="N648" s="79">
        <v>45012</v>
      </c>
      <c r="O648" s="79">
        <v>0</v>
      </c>
      <c r="P648" s="79">
        <v>0</v>
      </c>
      <c r="Q648" s="78">
        <v>431125</v>
      </c>
      <c r="R648" s="78">
        <v>476137</v>
      </c>
      <c r="S648" s="78"/>
      <c r="T648" s="79">
        <v>5389448</v>
      </c>
      <c r="U648" s="80">
        <v>92846</v>
      </c>
      <c r="V648" s="80">
        <v>5482294</v>
      </c>
      <c r="X648" s="78">
        <v>32507319</v>
      </c>
      <c r="Y648" s="78">
        <v>7448608</v>
      </c>
    </row>
    <row r="649" spans="1:25" s="81" customFormat="1" ht="15">
      <c r="A649" s="60">
        <v>97104</v>
      </c>
      <c r="B649" s="228">
        <v>97104</v>
      </c>
      <c r="C649" s="61" t="s">
        <v>641</v>
      </c>
      <c r="D649" s="77">
        <v>8.1520000000000006E-5</v>
      </c>
      <c r="E649" s="77">
        <v>6.41E-5</v>
      </c>
      <c r="F649" s="78">
        <v>539914</v>
      </c>
      <c r="G649" s="78"/>
      <c r="H649" s="79">
        <v>60162</v>
      </c>
      <c r="I649" s="79">
        <v>144505</v>
      </c>
      <c r="J649" s="79">
        <v>22943</v>
      </c>
      <c r="K649" s="78">
        <v>60538</v>
      </c>
      <c r="L649" s="78">
        <v>288148</v>
      </c>
      <c r="M649" s="78"/>
      <c r="N649" s="79">
        <v>1295</v>
      </c>
      <c r="O649" s="79">
        <v>0</v>
      </c>
      <c r="P649" s="79">
        <v>0</v>
      </c>
      <c r="Q649" s="78">
        <v>0</v>
      </c>
      <c r="R649" s="78">
        <v>1295</v>
      </c>
      <c r="S649" s="78"/>
      <c r="T649" s="79">
        <v>155078</v>
      </c>
      <c r="U649" s="80">
        <v>28213</v>
      </c>
      <c r="V649" s="80">
        <v>183291</v>
      </c>
      <c r="X649" s="78">
        <v>935380</v>
      </c>
      <c r="Y649" s="78">
        <v>214330</v>
      </c>
    </row>
    <row r="650" spans="1:25" s="81" customFormat="1" ht="15">
      <c r="A650" s="60">
        <v>97111</v>
      </c>
      <c r="B650" s="228">
        <v>97111</v>
      </c>
      <c r="C650" s="61" t="s">
        <v>642</v>
      </c>
      <c r="D650" s="77">
        <v>3.5673999999999998E-4</v>
      </c>
      <c r="E650" s="77">
        <v>3.522E-4</v>
      </c>
      <c r="F650" s="78">
        <v>2362720</v>
      </c>
      <c r="G650" s="78"/>
      <c r="H650" s="79">
        <v>263277</v>
      </c>
      <c r="I650" s="79">
        <v>632367</v>
      </c>
      <c r="J650" s="79">
        <v>100402</v>
      </c>
      <c r="K650" s="78">
        <v>52853</v>
      </c>
      <c r="L650" s="78">
        <v>1048899</v>
      </c>
      <c r="M650" s="78"/>
      <c r="N650" s="79">
        <v>5668</v>
      </c>
      <c r="O650" s="79">
        <v>0</v>
      </c>
      <c r="P650" s="79">
        <v>0</v>
      </c>
      <c r="Q650" s="78">
        <v>60152</v>
      </c>
      <c r="R650" s="78">
        <v>65820</v>
      </c>
      <c r="S650" s="78"/>
      <c r="T650" s="79">
        <v>678639</v>
      </c>
      <c r="U650" s="80">
        <v>-272</v>
      </c>
      <c r="V650" s="80">
        <v>678367</v>
      </c>
      <c r="X650" s="78">
        <v>4093320</v>
      </c>
      <c r="Y650" s="78">
        <v>937928</v>
      </c>
    </row>
    <row r="651" spans="1:25" s="81" customFormat="1" ht="15">
      <c r="A651" s="60">
        <v>97121</v>
      </c>
      <c r="B651" s="228">
        <v>97121</v>
      </c>
      <c r="C651" s="61" t="s">
        <v>643</v>
      </c>
      <c r="D651" s="77">
        <v>1.9817000000000001E-4</v>
      </c>
      <c r="E651" s="77">
        <v>1.8259999999999999E-4</v>
      </c>
      <c r="F651" s="78">
        <v>1312497</v>
      </c>
      <c r="G651" s="78"/>
      <c r="H651" s="79">
        <v>146251</v>
      </c>
      <c r="I651" s="79">
        <v>351282</v>
      </c>
      <c r="J651" s="79">
        <v>55774</v>
      </c>
      <c r="K651" s="78">
        <v>100735</v>
      </c>
      <c r="L651" s="78">
        <v>654042</v>
      </c>
      <c r="M651" s="78"/>
      <c r="N651" s="79">
        <v>3149</v>
      </c>
      <c r="O651" s="79">
        <v>0</v>
      </c>
      <c r="P651" s="79">
        <v>0</v>
      </c>
      <c r="Q651" s="78">
        <v>0</v>
      </c>
      <c r="R651" s="78">
        <v>3149</v>
      </c>
      <c r="S651" s="78"/>
      <c r="T651" s="79">
        <v>376986</v>
      </c>
      <c r="U651" s="80">
        <v>59671</v>
      </c>
      <c r="V651" s="80">
        <v>436657</v>
      </c>
      <c r="X651" s="78">
        <v>2273850</v>
      </c>
      <c r="Y651" s="78">
        <v>521022</v>
      </c>
    </row>
    <row r="652" spans="1:25" s="81" customFormat="1" ht="15">
      <c r="A652" s="60">
        <v>97131</v>
      </c>
      <c r="B652" s="228">
        <v>97131</v>
      </c>
      <c r="C652" s="61" t="s">
        <v>644</v>
      </c>
      <c r="D652" s="77">
        <v>8.2423000000000001E-4</v>
      </c>
      <c r="E652" s="77">
        <v>7.2349999999999997E-4</v>
      </c>
      <c r="F652" s="78">
        <v>5458947</v>
      </c>
      <c r="G652" s="78"/>
      <c r="H652" s="79">
        <v>608288</v>
      </c>
      <c r="I652" s="79">
        <v>1461053</v>
      </c>
      <c r="J652" s="79">
        <v>231974</v>
      </c>
      <c r="K652" s="78">
        <v>110750</v>
      </c>
      <c r="L652" s="78">
        <v>2412065</v>
      </c>
      <c r="M652" s="78"/>
      <c r="N652" s="79">
        <v>13095</v>
      </c>
      <c r="O652" s="79">
        <v>0</v>
      </c>
      <c r="P652" s="79">
        <v>0</v>
      </c>
      <c r="Q652" s="78">
        <v>54116</v>
      </c>
      <c r="R652" s="78">
        <v>67211</v>
      </c>
      <c r="S652" s="78"/>
      <c r="T652" s="79">
        <v>1567962</v>
      </c>
      <c r="U652" s="80">
        <v>12585</v>
      </c>
      <c r="V652" s="80">
        <v>1580547</v>
      </c>
      <c r="X652" s="78">
        <v>9457411</v>
      </c>
      <c r="Y652" s="78">
        <v>2167037</v>
      </c>
    </row>
    <row r="653" spans="1:25" s="81" customFormat="1" ht="15">
      <c r="A653" s="60">
        <v>97201</v>
      </c>
      <c r="B653" s="228">
        <v>97201</v>
      </c>
      <c r="C653" s="61" t="s">
        <v>645</v>
      </c>
      <c r="D653" s="77">
        <v>6.8986000000000004E-4</v>
      </c>
      <c r="E653" s="77">
        <v>6.6189999999999999E-4</v>
      </c>
      <c r="F653" s="78">
        <v>4569003</v>
      </c>
      <c r="G653" s="78"/>
      <c r="H653" s="79">
        <v>509122</v>
      </c>
      <c r="I653" s="79">
        <v>1222865</v>
      </c>
      <c r="J653" s="79">
        <v>194156</v>
      </c>
      <c r="K653" s="78">
        <v>137898</v>
      </c>
      <c r="L653" s="78">
        <v>2064041</v>
      </c>
      <c r="M653" s="78"/>
      <c r="N653" s="79">
        <v>10960</v>
      </c>
      <c r="O653" s="79">
        <v>0</v>
      </c>
      <c r="P653" s="79">
        <v>0</v>
      </c>
      <c r="Q653" s="78">
        <v>23709</v>
      </c>
      <c r="R653" s="78">
        <v>34669</v>
      </c>
      <c r="S653" s="78"/>
      <c r="T653" s="79">
        <v>1312345</v>
      </c>
      <c r="U653" s="80">
        <v>58196</v>
      </c>
      <c r="V653" s="80">
        <v>1370541</v>
      </c>
      <c r="X653" s="78">
        <v>7915618</v>
      </c>
      <c r="Y653" s="78">
        <v>1813756</v>
      </c>
    </row>
    <row r="654" spans="1:25" s="81" customFormat="1" ht="15">
      <c r="A654" s="60">
        <v>97211</v>
      </c>
      <c r="B654" s="228">
        <v>97211</v>
      </c>
      <c r="C654" s="61" t="s">
        <v>646</v>
      </c>
      <c r="D654" s="77">
        <v>9.7079999999999999E-5</v>
      </c>
      <c r="E654" s="77">
        <v>9.1700000000000006E-5</v>
      </c>
      <c r="F654" s="78">
        <v>642969</v>
      </c>
      <c r="G654" s="78"/>
      <c r="H654" s="79">
        <v>71646</v>
      </c>
      <c r="I654" s="79">
        <v>172087</v>
      </c>
      <c r="J654" s="79">
        <v>27322</v>
      </c>
      <c r="K654" s="78">
        <v>28708</v>
      </c>
      <c r="L654" s="78">
        <v>299763</v>
      </c>
      <c r="M654" s="78"/>
      <c r="N654" s="79">
        <v>1542</v>
      </c>
      <c r="O654" s="79">
        <v>0</v>
      </c>
      <c r="P654" s="79">
        <v>0</v>
      </c>
      <c r="Q654" s="78">
        <v>82406</v>
      </c>
      <c r="R654" s="78">
        <v>83948</v>
      </c>
      <c r="S654" s="78"/>
      <c r="T654" s="79">
        <v>184679</v>
      </c>
      <c r="U654" s="80">
        <v>-2778</v>
      </c>
      <c r="V654" s="80">
        <v>181901</v>
      </c>
      <c r="X654" s="78">
        <v>1113919</v>
      </c>
      <c r="Y654" s="78">
        <v>255239</v>
      </c>
    </row>
    <row r="655" spans="1:25" s="81" customFormat="1" ht="15">
      <c r="A655" s="60">
        <v>97213</v>
      </c>
      <c r="B655" s="228">
        <v>97213</v>
      </c>
      <c r="C655" s="61" t="s">
        <v>647</v>
      </c>
      <c r="D655" s="77">
        <v>3.1520000000000003E-5</v>
      </c>
      <c r="E655" s="77">
        <v>3.5099999999999999E-5</v>
      </c>
      <c r="F655" s="78">
        <v>208760</v>
      </c>
      <c r="G655" s="78"/>
      <c r="H655" s="79">
        <v>23262</v>
      </c>
      <c r="I655" s="79">
        <v>55873</v>
      </c>
      <c r="J655" s="79">
        <v>8871</v>
      </c>
      <c r="K655" s="78">
        <v>1799</v>
      </c>
      <c r="L655" s="78">
        <v>89805</v>
      </c>
      <c r="M655" s="78"/>
      <c r="N655" s="79">
        <v>501</v>
      </c>
      <c r="O655" s="79">
        <v>0</v>
      </c>
      <c r="P655" s="79">
        <v>0</v>
      </c>
      <c r="Q655" s="78">
        <v>4771</v>
      </c>
      <c r="R655" s="78">
        <v>5272</v>
      </c>
      <c r="S655" s="78"/>
      <c r="T655" s="79">
        <v>59962</v>
      </c>
      <c r="U655" s="80">
        <v>-518</v>
      </c>
      <c r="V655" s="80">
        <v>59444</v>
      </c>
      <c r="X655" s="78">
        <v>361668</v>
      </c>
      <c r="Y655" s="78">
        <v>82871</v>
      </c>
    </row>
    <row r="656" spans="1:25" s="81" customFormat="1" ht="15">
      <c r="A656" s="60">
        <v>97217</v>
      </c>
      <c r="B656" s="228">
        <v>97217</v>
      </c>
      <c r="C656" s="61" t="s">
        <v>648</v>
      </c>
      <c r="D656" s="77">
        <v>1.217E-5</v>
      </c>
      <c r="E656" s="77">
        <v>8.1000000000000004E-6</v>
      </c>
      <c r="F656" s="78">
        <v>80603</v>
      </c>
      <c r="G656" s="78"/>
      <c r="H656" s="79">
        <v>8982</v>
      </c>
      <c r="I656" s="79">
        <v>21573</v>
      </c>
      <c r="J656" s="79">
        <v>3425</v>
      </c>
      <c r="K656" s="78">
        <v>11361</v>
      </c>
      <c r="L656" s="78">
        <v>45341</v>
      </c>
      <c r="M656" s="78"/>
      <c r="N656" s="79">
        <v>193</v>
      </c>
      <c r="O656" s="79">
        <v>0</v>
      </c>
      <c r="P656" s="79">
        <v>0</v>
      </c>
      <c r="Q656" s="78">
        <v>114</v>
      </c>
      <c r="R656" s="78">
        <v>307</v>
      </c>
      <c r="S656" s="78"/>
      <c r="T656" s="79">
        <v>23151</v>
      </c>
      <c r="U656" s="80">
        <v>6952</v>
      </c>
      <c r="V656" s="80">
        <v>30103</v>
      </c>
      <c r="X656" s="78">
        <v>139641</v>
      </c>
      <c r="Y656" s="78">
        <v>31997</v>
      </c>
    </row>
    <row r="657" spans="1:25" s="81" customFormat="1" ht="15">
      <c r="A657" s="60">
        <v>97221</v>
      </c>
      <c r="B657" s="228">
        <v>97221</v>
      </c>
      <c r="C657" s="61" t="s">
        <v>649</v>
      </c>
      <c r="D657" s="77">
        <v>2.0999999999999998E-6</v>
      </c>
      <c r="E657" s="77">
        <v>2.7999999999999999E-6</v>
      </c>
      <c r="F657" s="78">
        <v>13908</v>
      </c>
      <c r="G657" s="78"/>
      <c r="H657" s="79">
        <v>1550</v>
      </c>
      <c r="I657" s="79">
        <v>3723</v>
      </c>
      <c r="J657" s="79">
        <v>591</v>
      </c>
      <c r="K657" s="78">
        <v>10544</v>
      </c>
      <c r="L657" s="78">
        <v>16408</v>
      </c>
      <c r="M657" s="78"/>
      <c r="N657" s="79">
        <v>33</v>
      </c>
      <c r="O657" s="79">
        <v>0</v>
      </c>
      <c r="P657" s="79">
        <v>0</v>
      </c>
      <c r="Q657" s="78">
        <v>11691</v>
      </c>
      <c r="R657" s="78">
        <v>11724</v>
      </c>
      <c r="S657" s="78"/>
      <c r="T657" s="79">
        <v>3995</v>
      </c>
      <c r="U657" s="80">
        <v>1708</v>
      </c>
      <c r="V657" s="80">
        <v>5703</v>
      </c>
      <c r="X657" s="78">
        <v>24096</v>
      </c>
      <c r="Y657" s="78">
        <v>5521</v>
      </c>
    </row>
    <row r="658" spans="1:25" s="81" customFormat="1" ht="15">
      <c r="A658" s="60">
        <v>97301</v>
      </c>
      <c r="B658" s="228">
        <v>97301</v>
      </c>
      <c r="C658" s="61" t="s">
        <v>650</v>
      </c>
      <c r="D658" s="77">
        <v>2.1264500000000002E-3</v>
      </c>
      <c r="E658" s="77">
        <v>2.2640999999999998E-3</v>
      </c>
      <c r="F658" s="78">
        <v>14083663</v>
      </c>
      <c r="G658" s="78"/>
      <c r="H658" s="79">
        <v>1569337</v>
      </c>
      <c r="I658" s="79">
        <v>3769405</v>
      </c>
      <c r="J658" s="79">
        <v>598474</v>
      </c>
      <c r="K658" s="78">
        <v>44643</v>
      </c>
      <c r="L658" s="78">
        <v>5981859</v>
      </c>
      <c r="M658" s="78"/>
      <c r="N658" s="79">
        <v>33785</v>
      </c>
      <c r="O658" s="79">
        <v>0</v>
      </c>
      <c r="P658" s="79">
        <v>0</v>
      </c>
      <c r="Q658" s="78">
        <v>426110</v>
      </c>
      <c r="R658" s="78">
        <v>459895</v>
      </c>
      <c r="S658" s="78"/>
      <c r="T658" s="79">
        <v>4045220</v>
      </c>
      <c r="U658" s="80">
        <v>-184674</v>
      </c>
      <c r="V658" s="80">
        <v>3860546</v>
      </c>
      <c r="X658" s="78">
        <v>24399393</v>
      </c>
      <c r="Y658" s="78">
        <v>5590788</v>
      </c>
    </row>
    <row r="659" spans="1:25" s="81" customFormat="1" ht="15">
      <c r="A659" s="60">
        <v>97302</v>
      </c>
      <c r="B659" s="228">
        <v>97302</v>
      </c>
      <c r="C659" s="61" t="s">
        <v>959</v>
      </c>
      <c r="D659" s="77">
        <v>3.8470000000000003E-5</v>
      </c>
      <c r="E659" s="77">
        <v>4.7200000000000002E-5</v>
      </c>
      <c r="F659" s="78">
        <v>254790</v>
      </c>
      <c r="G659" s="78"/>
      <c r="H659" s="79">
        <v>28391</v>
      </c>
      <c r="I659" s="79">
        <v>68193</v>
      </c>
      <c r="J659" s="79">
        <v>10827</v>
      </c>
      <c r="K659" s="78">
        <v>11193</v>
      </c>
      <c r="L659" s="78">
        <v>118604</v>
      </c>
      <c r="M659" s="78"/>
      <c r="N659" s="79">
        <v>611</v>
      </c>
      <c r="O659" s="79">
        <v>0</v>
      </c>
      <c r="P659" s="79">
        <v>0</v>
      </c>
      <c r="Q659" s="78">
        <v>9357</v>
      </c>
      <c r="R659" s="78">
        <v>9968</v>
      </c>
      <c r="S659" s="78"/>
      <c r="T659" s="79">
        <v>73183</v>
      </c>
      <c r="U659" s="80">
        <v>28313</v>
      </c>
      <c r="V659" s="80">
        <v>101496</v>
      </c>
      <c r="X659" s="78">
        <v>441414</v>
      </c>
      <c r="Y659" s="78">
        <v>101144</v>
      </c>
    </row>
    <row r="660" spans="1:25" s="81" customFormat="1" ht="15">
      <c r="A660" s="60">
        <v>97304</v>
      </c>
      <c r="B660" s="228">
        <v>97304</v>
      </c>
      <c r="C660" s="61" t="s">
        <v>651</v>
      </c>
      <c r="D660" s="77">
        <v>2.4559999999999999E-5</v>
      </c>
      <c r="E660" s="77">
        <v>2.1800000000000001E-5</v>
      </c>
      <c r="F660" s="78">
        <v>162663</v>
      </c>
      <c r="G660" s="78"/>
      <c r="H660" s="79">
        <v>18125</v>
      </c>
      <c r="I660" s="79">
        <v>43536</v>
      </c>
      <c r="J660" s="79">
        <v>6912</v>
      </c>
      <c r="K660" s="78">
        <v>33964</v>
      </c>
      <c r="L660" s="78">
        <v>102537</v>
      </c>
      <c r="M660" s="78"/>
      <c r="N660" s="79">
        <v>390</v>
      </c>
      <c r="O660" s="79">
        <v>0</v>
      </c>
      <c r="P660" s="79">
        <v>0</v>
      </c>
      <c r="Q660" s="78">
        <v>0</v>
      </c>
      <c r="R660" s="78">
        <v>390</v>
      </c>
      <c r="S660" s="78"/>
      <c r="T660" s="79">
        <v>46721</v>
      </c>
      <c r="U660" s="80">
        <v>21166</v>
      </c>
      <c r="V660" s="80">
        <v>67887</v>
      </c>
      <c r="X660" s="78">
        <v>281807</v>
      </c>
      <c r="Y660" s="78">
        <v>64572</v>
      </c>
    </row>
    <row r="661" spans="1:25" s="81" customFormat="1" ht="15">
      <c r="A661" s="60">
        <v>97311</v>
      </c>
      <c r="B661" s="228">
        <v>97311</v>
      </c>
      <c r="C661" s="61" t="s">
        <v>652</v>
      </c>
      <c r="D661" s="77">
        <v>7.2628999999999999E-4</v>
      </c>
      <c r="E661" s="77">
        <v>7.9830000000000005E-4</v>
      </c>
      <c r="F661" s="78">
        <v>4810282</v>
      </c>
      <c r="G661" s="78"/>
      <c r="H661" s="79">
        <v>536008</v>
      </c>
      <c r="I661" s="79">
        <v>1287442</v>
      </c>
      <c r="J661" s="79">
        <v>204409</v>
      </c>
      <c r="K661" s="78">
        <v>14213</v>
      </c>
      <c r="L661" s="78">
        <v>2042072</v>
      </c>
      <c r="M661" s="78"/>
      <c r="N661" s="79">
        <v>11539</v>
      </c>
      <c r="O661" s="79">
        <v>0</v>
      </c>
      <c r="P661" s="79">
        <v>0</v>
      </c>
      <c r="Q661" s="78">
        <v>207366</v>
      </c>
      <c r="R661" s="78">
        <v>218905</v>
      </c>
      <c r="S661" s="78"/>
      <c r="T661" s="79">
        <v>1381647</v>
      </c>
      <c r="U661" s="80">
        <v>-90791</v>
      </c>
      <c r="V661" s="80">
        <v>1290856</v>
      </c>
      <c r="X661" s="78">
        <v>8333624</v>
      </c>
      <c r="Y661" s="78">
        <v>1909536</v>
      </c>
    </row>
    <row r="662" spans="1:25" s="81" customFormat="1" ht="15">
      <c r="A662" s="60">
        <v>97401</v>
      </c>
      <c r="B662" s="228">
        <v>97401</v>
      </c>
      <c r="C662" s="61" t="s">
        <v>653</v>
      </c>
      <c r="D662" s="77">
        <v>6.4572299999999996E-3</v>
      </c>
      <c r="E662" s="77">
        <v>7.0102000000000003E-3</v>
      </c>
      <c r="F662" s="78">
        <v>42766796</v>
      </c>
      <c r="G662" s="78"/>
      <c r="H662" s="79">
        <v>4765487</v>
      </c>
      <c r="I662" s="79">
        <v>11446267</v>
      </c>
      <c r="J662" s="79">
        <v>1817342</v>
      </c>
      <c r="K662" s="78">
        <v>84396</v>
      </c>
      <c r="L662" s="78">
        <v>18113492</v>
      </c>
      <c r="M662" s="78"/>
      <c r="N662" s="79">
        <v>102592</v>
      </c>
      <c r="O662" s="79">
        <v>0</v>
      </c>
      <c r="P662" s="79">
        <v>0</v>
      </c>
      <c r="Q662" s="78">
        <v>1291312</v>
      </c>
      <c r="R662" s="78">
        <v>1393904</v>
      </c>
      <c r="S662" s="78"/>
      <c r="T662" s="79">
        <v>12283815</v>
      </c>
      <c r="U662" s="80">
        <v>-455197</v>
      </c>
      <c r="V662" s="80">
        <v>11828618</v>
      </c>
      <c r="X662" s="78">
        <v>74091794</v>
      </c>
      <c r="Y662" s="78">
        <v>16977123</v>
      </c>
    </row>
    <row r="663" spans="1:25" s="81" customFormat="1" ht="15">
      <c r="A663" s="60">
        <v>97402</v>
      </c>
      <c r="B663" s="228">
        <v>97402</v>
      </c>
      <c r="C663" s="61" t="s">
        <v>654</v>
      </c>
      <c r="D663" s="77">
        <v>3.2549999999999998E-5</v>
      </c>
      <c r="E663" s="77">
        <v>4.8399999999999997E-5</v>
      </c>
      <c r="F663" s="78">
        <v>215581</v>
      </c>
      <c r="G663" s="78"/>
      <c r="H663" s="79">
        <v>24022</v>
      </c>
      <c r="I663" s="79">
        <v>57699</v>
      </c>
      <c r="J663" s="79">
        <v>9161</v>
      </c>
      <c r="K663" s="78">
        <v>0</v>
      </c>
      <c r="L663" s="78">
        <v>90882</v>
      </c>
      <c r="M663" s="78"/>
      <c r="N663" s="79">
        <v>517</v>
      </c>
      <c r="O663" s="79">
        <v>0</v>
      </c>
      <c r="P663" s="79">
        <v>0</v>
      </c>
      <c r="Q663" s="78">
        <v>39630</v>
      </c>
      <c r="R663" s="78">
        <v>40147</v>
      </c>
      <c r="S663" s="78"/>
      <c r="T663" s="79">
        <v>61921</v>
      </c>
      <c r="U663" s="80">
        <v>-9140</v>
      </c>
      <c r="V663" s="80">
        <v>52781</v>
      </c>
      <c r="X663" s="78">
        <v>373486</v>
      </c>
      <c r="Y663" s="78">
        <v>85579</v>
      </c>
    </row>
    <row r="664" spans="1:25" s="81" customFormat="1" ht="15">
      <c r="A664" s="60">
        <v>97404</v>
      </c>
      <c r="B664" s="228">
        <v>97404</v>
      </c>
      <c r="C664" s="61" t="s">
        <v>655</v>
      </c>
      <c r="D664" s="77">
        <v>2.7465999999999998E-4</v>
      </c>
      <c r="E664" s="77">
        <v>2.677E-4</v>
      </c>
      <c r="F664" s="78">
        <v>1819097</v>
      </c>
      <c r="G664" s="78"/>
      <c r="H664" s="79">
        <v>202701</v>
      </c>
      <c r="I664" s="79">
        <v>486870</v>
      </c>
      <c r="J664" s="79">
        <v>77301</v>
      </c>
      <c r="K664" s="78">
        <v>49339</v>
      </c>
      <c r="L664" s="78">
        <v>816211</v>
      </c>
      <c r="M664" s="78"/>
      <c r="N664" s="79">
        <v>4364</v>
      </c>
      <c r="O664" s="79">
        <v>0</v>
      </c>
      <c r="P664" s="79">
        <v>0</v>
      </c>
      <c r="Q664" s="78">
        <v>15091</v>
      </c>
      <c r="R664" s="78">
        <v>19455</v>
      </c>
      <c r="S664" s="78"/>
      <c r="T664" s="79">
        <v>522495</v>
      </c>
      <c r="U664" s="80">
        <v>20483</v>
      </c>
      <c r="V664" s="80">
        <v>542978</v>
      </c>
      <c r="X664" s="78">
        <v>3151514</v>
      </c>
      <c r="Y664" s="78">
        <v>722126</v>
      </c>
    </row>
    <row r="665" spans="1:25" s="81" customFormat="1" ht="15">
      <c r="A665" s="60">
        <v>97405</v>
      </c>
      <c r="B665" s="228">
        <v>97405</v>
      </c>
      <c r="C665" s="61" t="s">
        <v>656</v>
      </c>
      <c r="D665" s="77">
        <v>8.9159999999999993E-5</v>
      </c>
      <c r="E665" s="77">
        <v>9.6299999999999996E-5</v>
      </c>
      <c r="F665" s="78">
        <v>590514</v>
      </c>
      <c r="G665" s="78"/>
      <c r="H665" s="79">
        <v>65801</v>
      </c>
      <c r="I665" s="79">
        <v>158048</v>
      </c>
      <c r="J665" s="79">
        <v>25093</v>
      </c>
      <c r="K665" s="78">
        <v>14068</v>
      </c>
      <c r="L665" s="78">
        <v>263010</v>
      </c>
      <c r="M665" s="78"/>
      <c r="N665" s="79">
        <v>1417</v>
      </c>
      <c r="O665" s="79">
        <v>0</v>
      </c>
      <c r="P665" s="79">
        <v>0</v>
      </c>
      <c r="Q665" s="78">
        <v>2640</v>
      </c>
      <c r="R665" s="78">
        <v>4057</v>
      </c>
      <c r="S665" s="78"/>
      <c r="T665" s="79">
        <v>169612</v>
      </c>
      <c r="U665" s="80">
        <v>10129</v>
      </c>
      <c r="V665" s="80">
        <v>179741</v>
      </c>
      <c r="X665" s="78">
        <v>1023043</v>
      </c>
      <c r="Y665" s="78">
        <v>234416</v>
      </c>
    </row>
    <row r="666" spans="1:25" s="81" customFormat="1" ht="15">
      <c r="A666" s="60">
        <v>97408</v>
      </c>
      <c r="B666" s="228">
        <v>97408</v>
      </c>
      <c r="C666" s="61" t="s">
        <v>657</v>
      </c>
      <c r="D666" s="77">
        <v>3.9050000000000001E-5</v>
      </c>
      <c r="E666" s="77">
        <v>3.7499999999999997E-5</v>
      </c>
      <c r="F666" s="78">
        <v>258632</v>
      </c>
      <c r="G666" s="78"/>
      <c r="H666" s="79">
        <v>28819</v>
      </c>
      <c r="I666" s="79">
        <v>69221</v>
      </c>
      <c r="J666" s="79">
        <v>10990</v>
      </c>
      <c r="K666" s="78">
        <v>18775</v>
      </c>
      <c r="L666" s="78">
        <v>127805</v>
      </c>
      <c r="M666" s="78"/>
      <c r="N666" s="79">
        <v>620</v>
      </c>
      <c r="O666" s="79">
        <v>0</v>
      </c>
      <c r="P666" s="79">
        <v>0</v>
      </c>
      <c r="Q666" s="78">
        <v>682</v>
      </c>
      <c r="R666" s="78">
        <v>1302</v>
      </c>
      <c r="S666" s="78"/>
      <c r="T666" s="79">
        <v>74286</v>
      </c>
      <c r="U666" s="80">
        <v>10882</v>
      </c>
      <c r="V666" s="80">
        <v>85168</v>
      </c>
      <c r="X666" s="78">
        <v>448069</v>
      </c>
      <c r="Y666" s="78">
        <v>102669</v>
      </c>
    </row>
    <row r="667" spans="1:25" s="81" customFormat="1" ht="15">
      <c r="A667" s="60">
        <v>97411</v>
      </c>
      <c r="B667" s="228">
        <v>97411</v>
      </c>
      <c r="C667" s="61" t="s">
        <v>658</v>
      </c>
      <c r="D667" s="77">
        <v>5.5441300000000004E-3</v>
      </c>
      <c r="E667" s="77">
        <v>5.9007E-3</v>
      </c>
      <c r="F667" s="78">
        <v>36719255</v>
      </c>
      <c r="G667" s="78"/>
      <c r="H667" s="79">
        <v>4091612</v>
      </c>
      <c r="I667" s="79">
        <v>9827680</v>
      </c>
      <c r="J667" s="79">
        <v>1560357</v>
      </c>
      <c r="K667" s="78">
        <v>78655</v>
      </c>
      <c r="L667" s="78">
        <v>15558304</v>
      </c>
      <c r="M667" s="78"/>
      <c r="N667" s="79">
        <v>88085</v>
      </c>
      <c r="O667" s="79">
        <v>0</v>
      </c>
      <c r="P667" s="79">
        <v>0</v>
      </c>
      <c r="Q667" s="78">
        <v>1319553</v>
      </c>
      <c r="R667" s="78">
        <v>1407638</v>
      </c>
      <c r="S667" s="78"/>
      <c r="T667" s="79">
        <v>10546793</v>
      </c>
      <c r="U667" s="80">
        <v>-693040</v>
      </c>
      <c r="V667" s="80">
        <v>9853753</v>
      </c>
      <c r="X667" s="78">
        <v>63614667</v>
      </c>
      <c r="Y667" s="78">
        <v>14576433</v>
      </c>
    </row>
    <row r="668" spans="1:25" s="81" customFormat="1" ht="15">
      <c r="A668" s="60">
        <v>97412</v>
      </c>
      <c r="B668" s="228">
        <v>97412</v>
      </c>
      <c r="C668" s="61" t="s">
        <v>659</v>
      </c>
      <c r="D668" s="77">
        <v>3.86287E-3</v>
      </c>
      <c r="E668" s="77">
        <v>4.2015999999999998E-3</v>
      </c>
      <c r="F668" s="78">
        <v>25584124</v>
      </c>
      <c r="G668" s="78"/>
      <c r="H668" s="79">
        <v>2850829</v>
      </c>
      <c r="I668" s="79">
        <v>6847432</v>
      </c>
      <c r="J668" s="79">
        <v>1087178</v>
      </c>
      <c r="K668" s="78">
        <v>130197</v>
      </c>
      <c r="L668" s="78">
        <v>10915636</v>
      </c>
      <c r="M668" s="78"/>
      <c r="N668" s="79">
        <v>61373</v>
      </c>
      <c r="O668" s="79">
        <v>0</v>
      </c>
      <c r="P668" s="79">
        <v>0</v>
      </c>
      <c r="Q668" s="78">
        <v>670418</v>
      </c>
      <c r="R668" s="78">
        <v>731791</v>
      </c>
      <c r="S668" s="78"/>
      <c r="T668" s="79">
        <v>7348473</v>
      </c>
      <c r="U668" s="80">
        <v>-261870</v>
      </c>
      <c r="V668" s="80">
        <v>7086603</v>
      </c>
      <c r="X668" s="78">
        <v>44323490</v>
      </c>
      <c r="Y668" s="78">
        <v>10156123</v>
      </c>
    </row>
    <row r="669" spans="1:25" s="81" customFormat="1" ht="15">
      <c r="A669" s="60">
        <v>97413</v>
      </c>
      <c r="B669" s="228">
        <v>97413</v>
      </c>
      <c r="C669" s="61" t="s">
        <v>660</v>
      </c>
      <c r="D669" s="77">
        <v>3.1463999999999998E-4</v>
      </c>
      <c r="E669" s="77">
        <v>3.0210000000000002E-4</v>
      </c>
      <c r="F669" s="78">
        <v>2083888</v>
      </c>
      <c r="G669" s="78"/>
      <c r="H669" s="79">
        <v>232207</v>
      </c>
      <c r="I669" s="79">
        <v>557740</v>
      </c>
      <c r="J669" s="79">
        <v>88553</v>
      </c>
      <c r="K669" s="78">
        <v>92256</v>
      </c>
      <c r="L669" s="78">
        <v>970756</v>
      </c>
      <c r="M669" s="78"/>
      <c r="N669" s="79">
        <v>4999</v>
      </c>
      <c r="O669" s="79">
        <v>0</v>
      </c>
      <c r="P669" s="79">
        <v>0</v>
      </c>
      <c r="Q669" s="78">
        <v>16367</v>
      </c>
      <c r="R669" s="78">
        <v>21366</v>
      </c>
      <c r="S669" s="78"/>
      <c r="T669" s="79">
        <v>598551</v>
      </c>
      <c r="U669" s="80">
        <v>57809</v>
      </c>
      <c r="V669" s="80">
        <v>656360</v>
      </c>
      <c r="X669" s="78">
        <v>3610254</v>
      </c>
      <c r="Y669" s="78">
        <v>827240</v>
      </c>
    </row>
    <row r="670" spans="1:25" s="81" customFormat="1" ht="15">
      <c r="A670" s="60">
        <v>97421</v>
      </c>
      <c r="B670" s="228">
        <v>97421</v>
      </c>
      <c r="C670" s="61" t="s">
        <v>661</v>
      </c>
      <c r="D670" s="77">
        <v>3.7188E-4</v>
      </c>
      <c r="E670" s="77">
        <v>4.1780000000000002E-4</v>
      </c>
      <c r="F670" s="78">
        <v>2462994</v>
      </c>
      <c r="G670" s="78"/>
      <c r="H670" s="79">
        <v>274450</v>
      </c>
      <c r="I670" s="79">
        <v>659205</v>
      </c>
      <c r="J670" s="79">
        <v>104663</v>
      </c>
      <c r="K670" s="78">
        <v>2182</v>
      </c>
      <c r="L670" s="78">
        <v>1040500</v>
      </c>
      <c r="M670" s="78"/>
      <c r="N670" s="79">
        <v>5908</v>
      </c>
      <c r="O670" s="79">
        <v>0</v>
      </c>
      <c r="P670" s="79">
        <v>0</v>
      </c>
      <c r="Q670" s="78">
        <v>157323</v>
      </c>
      <c r="R670" s="78">
        <v>163231</v>
      </c>
      <c r="S670" s="78"/>
      <c r="T670" s="79">
        <v>707440</v>
      </c>
      <c r="U670" s="80">
        <v>-69907</v>
      </c>
      <c r="V670" s="80">
        <v>637533</v>
      </c>
      <c r="X670" s="78">
        <v>4267040</v>
      </c>
      <c r="Y670" s="78">
        <v>977734</v>
      </c>
    </row>
    <row r="671" spans="1:25" s="81" customFormat="1" ht="15">
      <c r="A671" s="60">
        <v>97423</v>
      </c>
      <c r="B671" s="228">
        <v>97423</v>
      </c>
      <c r="C671" s="61" t="s">
        <v>662</v>
      </c>
      <c r="D671" s="77">
        <v>3.6189999999999997E-5</v>
      </c>
      <c r="E671" s="77">
        <v>3.1399999999999998E-5</v>
      </c>
      <c r="F671" s="78">
        <v>239690</v>
      </c>
      <c r="G671" s="78"/>
      <c r="H671" s="79">
        <v>26709</v>
      </c>
      <c r="I671" s="79">
        <v>64151</v>
      </c>
      <c r="J671" s="79">
        <v>10185</v>
      </c>
      <c r="K671" s="78">
        <v>45695</v>
      </c>
      <c r="L671" s="78">
        <v>146740</v>
      </c>
      <c r="M671" s="78"/>
      <c r="N671" s="79">
        <v>575</v>
      </c>
      <c r="O671" s="79">
        <v>0</v>
      </c>
      <c r="P671" s="79">
        <v>0</v>
      </c>
      <c r="Q671" s="78">
        <v>4433</v>
      </c>
      <c r="R671" s="78">
        <v>5008</v>
      </c>
      <c r="S671" s="78"/>
      <c r="T671" s="79">
        <v>68846</v>
      </c>
      <c r="U671" s="80">
        <v>19770</v>
      </c>
      <c r="V671" s="80">
        <v>88616</v>
      </c>
      <c r="X671" s="78">
        <v>415253</v>
      </c>
      <c r="Y671" s="78">
        <v>95149</v>
      </c>
    </row>
    <row r="672" spans="1:25" s="81" customFormat="1" ht="15">
      <c r="A672" s="60">
        <v>97431</v>
      </c>
      <c r="B672" s="228">
        <v>97431</v>
      </c>
      <c r="C672" s="61" t="s">
        <v>663</v>
      </c>
      <c r="D672" s="77">
        <v>8.161E-5</v>
      </c>
      <c r="E672" s="77">
        <v>8.5400000000000002E-5</v>
      </c>
      <c r="F672" s="78">
        <v>540510</v>
      </c>
      <c r="G672" s="78"/>
      <c r="H672" s="79">
        <v>60229</v>
      </c>
      <c r="I672" s="79">
        <v>144664</v>
      </c>
      <c r="J672" s="79">
        <v>22969</v>
      </c>
      <c r="K672" s="78">
        <v>2806</v>
      </c>
      <c r="L672" s="78">
        <v>230668</v>
      </c>
      <c r="M672" s="78"/>
      <c r="N672" s="79">
        <v>1297</v>
      </c>
      <c r="O672" s="79">
        <v>0</v>
      </c>
      <c r="P672" s="79">
        <v>0</v>
      </c>
      <c r="Q672" s="78">
        <v>17530</v>
      </c>
      <c r="R672" s="78">
        <v>18827</v>
      </c>
      <c r="S672" s="78"/>
      <c r="T672" s="79">
        <v>155250</v>
      </c>
      <c r="U672" s="80">
        <v>-5639</v>
      </c>
      <c r="V672" s="80">
        <v>149611</v>
      </c>
      <c r="X672" s="78">
        <v>936413</v>
      </c>
      <c r="Y672" s="78">
        <v>214566</v>
      </c>
    </row>
    <row r="673" spans="1:25" s="81" customFormat="1" ht="15">
      <c r="A673" s="60">
        <v>97441</v>
      </c>
      <c r="B673" s="228">
        <v>97441</v>
      </c>
      <c r="C673" s="61" t="s">
        <v>664</v>
      </c>
      <c r="D673" s="77">
        <v>3.046E-5</v>
      </c>
      <c r="E673" s="77">
        <v>2.8E-5</v>
      </c>
      <c r="F673" s="78">
        <v>201739</v>
      </c>
      <c r="G673" s="78"/>
      <c r="H673" s="79">
        <v>22480</v>
      </c>
      <c r="I673" s="79">
        <v>53994</v>
      </c>
      <c r="J673" s="79">
        <v>8573</v>
      </c>
      <c r="K673" s="78">
        <v>1810</v>
      </c>
      <c r="L673" s="78">
        <v>86857</v>
      </c>
      <c r="M673" s="78"/>
      <c r="N673" s="79">
        <v>484</v>
      </c>
      <c r="O673" s="79">
        <v>0</v>
      </c>
      <c r="P673" s="79">
        <v>0</v>
      </c>
      <c r="Q673" s="78">
        <v>38577</v>
      </c>
      <c r="R673" s="78">
        <v>39061</v>
      </c>
      <c r="S673" s="78"/>
      <c r="T673" s="79">
        <v>57945</v>
      </c>
      <c r="U673" s="80">
        <v>-23726</v>
      </c>
      <c r="V673" s="80">
        <v>34219</v>
      </c>
      <c r="X673" s="78">
        <v>349505</v>
      </c>
      <c r="Y673" s="78">
        <v>80084</v>
      </c>
    </row>
    <row r="674" spans="1:25" s="81" customFormat="1" ht="15">
      <c r="A674" s="60">
        <v>97451</v>
      </c>
      <c r="B674" s="228">
        <v>97451</v>
      </c>
      <c r="C674" s="61" t="s">
        <v>665</v>
      </c>
      <c r="D674" s="77">
        <v>5.9739000000000005E-4</v>
      </c>
      <c r="E674" s="77">
        <v>6.2609999999999999E-4</v>
      </c>
      <c r="F674" s="78">
        <v>3956566</v>
      </c>
      <c r="G674" s="78"/>
      <c r="H674" s="79">
        <v>440879</v>
      </c>
      <c r="I674" s="79">
        <v>1058950</v>
      </c>
      <c r="J674" s="79">
        <v>168131</v>
      </c>
      <c r="K674" s="78">
        <v>0</v>
      </c>
      <c r="L674" s="78">
        <v>1667960</v>
      </c>
      <c r="M674" s="78"/>
      <c r="N674" s="79">
        <v>9491</v>
      </c>
      <c r="O674" s="79">
        <v>0</v>
      </c>
      <c r="P674" s="79">
        <v>0</v>
      </c>
      <c r="Q674" s="78">
        <v>219176</v>
      </c>
      <c r="R674" s="78">
        <v>228667</v>
      </c>
      <c r="S674" s="78"/>
      <c r="T674" s="79">
        <v>1136436</v>
      </c>
      <c r="U674" s="80">
        <v>-102656</v>
      </c>
      <c r="V674" s="80">
        <v>1033780</v>
      </c>
      <c r="X674" s="78">
        <v>6854595</v>
      </c>
      <c r="Y674" s="78">
        <v>1570637</v>
      </c>
    </row>
    <row r="675" spans="1:25" s="81" customFormat="1" ht="15">
      <c r="A675" s="60">
        <v>97461</v>
      </c>
      <c r="B675" s="228">
        <v>97461</v>
      </c>
      <c r="C675" s="61" t="s">
        <v>666</v>
      </c>
      <c r="D675" s="77">
        <v>4.4647000000000003E-4</v>
      </c>
      <c r="E675" s="77">
        <v>5.174E-4</v>
      </c>
      <c r="F675" s="78">
        <v>2957010</v>
      </c>
      <c r="G675" s="78"/>
      <c r="H675" s="79">
        <v>329498</v>
      </c>
      <c r="I675" s="79">
        <v>791425</v>
      </c>
      <c r="J675" s="79">
        <v>125656</v>
      </c>
      <c r="K675" s="78">
        <v>0</v>
      </c>
      <c r="L675" s="78">
        <v>1246579</v>
      </c>
      <c r="M675" s="78"/>
      <c r="N675" s="79">
        <v>7094</v>
      </c>
      <c r="O675" s="79">
        <v>0</v>
      </c>
      <c r="P675" s="79">
        <v>0</v>
      </c>
      <c r="Q675" s="78">
        <v>241440</v>
      </c>
      <c r="R675" s="78">
        <v>248534</v>
      </c>
      <c r="S675" s="78"/>
      <c r="T675" s="79">
        <v>849336</v>
      </c>
      <c r="U675" s="80">
        <v>-112062</v>
      </c>
      <c r="V675" s="80">
        <v>737274</v>
      </c>
      <c r="X675" s="78">
        <v>5122903</v>
      </c>
      <c r="Y675" s="78">
        <v>1173843</v>
      </c>
    </row>
    <row r="676" spans="1:25" s="227" customFormat="1" ht="15">
      <c r="A676" s="221">
        <v>97463</v>
      </c>
      <c r="B676" s="229">
        <v>97463</v>
      </c>
      <c r="C676" s="222" t="s">
        <v>1046</v>
      </c>
      <c r="D676" s="223">
        <v>0</v>
      </c>
      <c r="E676" s="223">
        <v>0</v>
      </c>
      <c r="F676" s="224">
        <v>0</v>
      </c>
      <c r="G676" s="224"/>
      <c r="H676" s="225">
        <v>0</v>
      </c>
      <c r="I676" s="225">
        <v>0</v>
      </c>
      <c r="J676" s="225">
        <v>0</v>
      </c>
      <c r="K676" s="224">
        <v>0</v>
      </c>
      <c r="L676" s="224">
        <v>0</v>
      </c>
      <c r="M676" s="224"/>
      <c r="N676" s="225">
        <v>0</v>
      </c>
      <c r="O676" s="225">
        <v>0</v>
      </c>
      <c r="P676" s="225">
        <v>0</v>
      </c>
      <c r="Q676" s="224">
        <v>0</v>
      </c>
      <c r="R676" s="224">
        <v>0</v>
      </c>
      <c r="S676" s="224"/>
      <c r="T676" s="225">
        <v>0</v>
      </c>
      <c r="U676" s="226">
        <v>0</v>
      </c>
      <c r="V676" s="226">
        <v>0</v>
      </c>
      <c r="X676" s="224">
        <v>0</v>
      </c>
      <c r="Y676" s="224">
        <v>0</v>
      </c>
    </row>
    <row r="677" spans="1:25" s="81" customFormat="1" ht="15">
      <c r="A677" s="60">
        <v>97471</v>
      </c>
      <c r="B677" s="228">
        <v>97471</v>
      </c>
      <c r="C677" s="61" t="s">
        <v>668</v>
      </c>
      <c r="D677" s="77">
        <v>2.1630000000000001E-5</v>
      </c>
      <c r="E677" s="77">
        <v>2.5599999999999999E-5</v>
      </c>
      <c r="F677" s="78">
        <v>143257</v>
      </c>
      <c r="G677" s="78"/>
      <c r="H677" s="79">
        <v>15963</v>
      </c>
      <c r="I677" s="79">
        <v>38342</v>
      </c>
      <c r="J677" s="79">
        <v>6088</v>
      </c>
      <c r="K677" s="78">
        <v>9821</v>
      </c>
      <c r="L677" s="78">
        <v>70214</v>
      </c>
      <c r="M677" s="78"/>
      <c r="N677" s="79">
        <v>344</v>
      </c>
      <c r="O677" s="79">
        <v>0</v>
      </c>
      <c r="P677" s="79">
        <v>0</v>
      </c>
      <c r="Q677" s="78">
        <v>9871</v>
      </c>
      <c r="R677" s="78">
        <v>10215</v>
      </c>
      <c r="S677" s="78"/>
      <c r="T677" s="79">
        <v>41148</v>
      </c>
      <c r="U677" s="80">
        <v>5643</v>
      </c>
      <c r="V677" s="80">
        <v>46791</v>
      </c>
      <c r="X677" s="78">
        <v>248188</v>
      </c>
      <c r="Y677" s="78">
        <v>56869</v>
      </c>
    </row>
    <row r="678" spans="1:25" s="81" customFormat="1" ht="15">
      <c r="A678" s="60">
        <v>97481</v>
      </c>
      <c r="B678" s="228">
        <v>97481</v>
      </c>
      <c r="C678" s="61" t="s">
        <v>669</v>
      </c>
      <c r="D678" s="77">
        <v>1.95E-6</v>
      </c>
      <c r="E678" s="77">
        <v>2.3E-6</v>
      </c>
      <c r="F678" s="78">
        <v>12915</v>
      </c>
      <c r="G678" s="78"/>
      <c r="H678" s="79">
        <v>1439</v>
      </c>
      <c r="I678" s="79">
        <v>3457</v>
      </c>
      <c r="J678" s="79">
        <v>549</v>
      </c>
      <c r="K678" s="78">
        <v>1567</v>
      </c>
      <c r="L678" s="78">
        <v>7012</v>
      </c>
      <c r="M678" s="78"/>
      <c r="N678" s="79">
        <v>31</v>
      </c>
      <c r="O678" s="79">
        <v>0</v>
      </c>
      <c r="P678" s="79">
        <v>0</v>
      </c>
      <c r="Q678" s="78">
        <v>0</v>
      </c>
      <c r="R678" s="78">
        <v>31</v>
      </c>
      <c r="S678" s="78"/>
      <c r="T678" s="79">
        <v>3710</v>
      </c>
      <c r="U678" s="80">
        <v>-332</v>
      </c>
      <c r="V678" s="80">
        <v>3378</v>
      </c>
      <c r="X678" s="78">
        <v>22375</v>
      </c>
      <c r="Y678" s="78">
        <v>5127</v>
      </c>
    </row>
    <row r="679" spans="1:25" s="81" customFormat="1" ht="15">
      <c r="A679" s="60">
        <v>97501</v>
      </c>
      <c r="B679" s="228">
        <v>97501</v>
      </c>
      <c r="C679" s="61" t="s">
        <v>671</v>
      </c>
      <c r="D679" s="77">
        <v>1.34556E-3</v>
      </c>
      <c r="E679" s="77">
        <v>1.2251E-3</v>
      </c>
      <c r="F679" s="78">
        <v>8911761</v>
      </c>
      <c r="G679" s="78"/>
      <c r="H679" s="79">
        <v>993034</v>
      </c>
      <c r="I679" s="79">
        <v>2385177</v>
      </c>
      <c r="J679" s="79">
        <v>378698</v>
      </c>
      <c r="K679" s="78">
        <v>308957</v>
      </c>
      <c r="L679" s="78">
        <v>4065866</v>
      </c>
      <c r="M679" s="78"/>
      <c r="N679" s="79">
        <v>21378</v>
      </c>
      <c r="O679" s="79">
        <v>0</v>
      </c>
      <c r="P679" s="79">
        <v>0</v>
      </c>
      <c r="Q679" s="78">
        <v>48534</v>
      </c>
      <c r="R679" s="78">
        <v>69912</v>
      </c>
      <c r="S679" s="78"/>
      <c r="T679" s="79">
        <v>2559706</v>
      </c>
      <c r="U679" s="80">
        <v>139553</v>
      </c>
      <c r="V679" s="80">
        <v>2699259</v>
      </c>
      <c r="X679" s="78">
        <v>15439276</v>
      </c>
      <c r="Y679" s="78">
        <v>3537699</v>
      </c>
    </row>
    <row r="680" spans="1:25" s="81" customFormat="1" ht="15">
      <c r="A680" s="60">
        <v>97511</v>
      </c>
      <c r="B680" s="228">
        <v>97511</v>
      </c>
      <c r="C680" s="61" t="s">
        <v>672</v>
      </c>
      <c r="D680" s="77">
        <v>2.3028E-4</v>
      </c>
      <c r="E680" s="77">
        <v>2.4030000000000001E-4</v>
      </c>
      <c r="F680" s="78">
        <v>1525164</v>
      </c>
      <c r="G680" s="78"/>
      <c r="H680" s="79">
        <v>169948</v>
      </c>
      <c r="I680" s="79">
        <v>408201</v>
      </c>
      <c r="J680" s="79">
        <v>64811</v>
      </c>
      <c r="K680" s="78">
        <v>14417</v>
      </c>
      <c r="L680" s="78">
        <v>657377</v>
      </c>
      <c r="M680" s="78"/>
      <c r="N680" s="79">
        <v>3659</v>
      </c>
      <c r="O680" s="79">
        <v>0</v>
      </c>
      <c r="P680" s="79">
        <v>0</v>
      </c>
      <c r="Q680" s="78">
        <v>39902</v>
      </c>
      <c r="R680" s="78">
        <v>43561</v>
      </c>
      <c r="S680" s="78"/>
      <c r="T680" s="79">
        <v>438070</v>
      </c>
      <c r="U680" s="80">
        <v>18836</v>
      </c>
      <c r="V680" s="80">
        <v>456906</v>
      </c>
      <c r="X680" s="78">
        <v>2642288</v>
      </c>
      <c r="Y680" s="78">
        <v>605444</v>
      </c>
    </row>
    <row r="681" spans="1:25" s="81" customFormat="1" ht="15">
      <c r="A681" s="60">
        <v>97517</v>
      </c>
      <c r="B681" s="228">
        <v>97517</v>
      </c>
      <c r="C681" s="61" t="s">
        <v>961</v>
      </c>
      <c r="D681" s="77">
        <v>1.076E-5</v>
      </c>
      <c r="E681" s="77">
        <v>4.8999999999999997E-6</v>
      </c>
      <c r="F681" s="78">
        <v>71264</v>
      </c>
      <c r="G681" s="78"/>
      <c r="H681" s="79">
        <v>7941</v>
      </c>
      <c r="I681" s="79">
        <v>19073</v>
      </c>
      <c r="J681" s="79">
        <v>3028</v>
      </c>
      <c r="K681" s="78">
        <v>17266</v>
      </c>
      <c r="L681" s="78">
        <v>47308</v>
      </c>
      <c r="M681" s="78"/>
      <c r="N681" s="79">
        <v>171</v>
      </c>
      <c r="O681" s="79">
        <v>0</v>
      </c>
      <c r="P681" s="79">
        <v>0</v>
      </c>
      <c r="Q681" s="78">
        <v>5</v>
      </c>
      <c r="R681" s="78">
        <v>176</v>
      </c>
      <c r="S681" s="78"/>
      <c r="T681" s="79">
        <v>20469</v>
      </c>
      <c r="U681" s="80">
        <v>6921</v>
      </c>
      <c r="V681" s="80">
        <v>27390</v>
      </c>
      <c r="X681" s="78">
        <v>123463</v>
      </c>
      <c r="Y681" s="78">
        <v>28290</v>
      </c>
    </row>
    <row r="682" spans="1:25" s="81" customFormat="1" ht="15">
      <c r="A682" s="60">
        <v>97521</v>
      </c>
      <c r="B682" s="228">
        <v>97521</v>
      </c>
      <c r="C682" s="61" t="s">
        <v>673</v>
      </c>
      <c r="D682" s="77">
        <v>1.304E-4</v>
      </c>
      <c r="E682" s="77">
        <v>1.305E-4</v>
      </c>
      <c r="F682" s="78">
        <v>863651</v>
      </c>
      <c r="G682" s="78"/>
      <c r="H682" s="79">
        <v>96236</v>
      </c>
      <c r="I682" s="79">
        <v>231151</v>
      </c>
      <c r="J682" s="79">
        <v>36700</v>
      </c>
      <c r="K682" s="78">
        <v>0</v>
      </c>
      <c r="L682" s="78">
        <v>364087</v>
      </c>
      <c r="M682" s="78"/>
      <c r="N682" s="79">
        <v>2072</v>
      </c>
      <c r="O682" s="79">
        <v>0</v>
      </c>
      <c r="P682" s="79">
        <v>0</v>
      </c>
      <c r="Q682" s="78">
        <v>15135</v>
      </c>
      <c r="R682" s="78">
        <v>17207</v>
      </c>
      <c r="S682" s="78"/>
      <c r="T682" s="79">
        <v>248064</v>
      </c>
      <c r="U682" s="80">
        <v>-3940</v>
      </c>
      <c r="V682" s="80">
        <v>244124</v>
      </c>
      <c r="X682" s="78">
        <v>1496241</v>
      </c>
      <c r="Y682" s="78">
        <v>342843</v>
      </c>
    </row>
    <row r="683" spans="1:25" s="81" customFormat="1" ht="15">
      <c r="A683" s="60">
        <v>97527</v>
      </c>
      <c r="B683" s="228">
        <v>97527</v>
      </c>
      <c r="C683" s="61" t="s">
        <v>947</v>
      </c>
      <c r="D683" s="77">
        <v>3.9299999999999996E-6</v>
      </c>
      <c r="E683" s="77">
        <v>2.3E-6</v>
      </c>
      <c r="F683" s="78">
        <v>26029</v>
      </c>
      <c r="G683" s="78"/>
      <c r="H683" s="79">
        <v>2900</v>
      </c>
      <c r="I683" s="79">
        <v>6966</v>
      </c>
      <c r="J683" s="79">
        <v>1106</v>
      </c>
      <c r="K683" s="78">
        <v>10191</v>
      </c>
      <c r="L683" s="78">
        <v>21163</v>
      </c>
      <c r="M683" s="78"/>
      <c r="N683" s="79">
        <v>62</v>
      </c>
      <c r="O683" s="79">
        <v>0</v>
      </c>
      <c r="P683" s="79">
        <v>0</v>
      </c>
      <c r="Q683" s="78">
        <v>4206</v>
      </c>
      <c r="R683" s="78">
        <v>4268</v>
      </c>
      <c r="S683" s="78"/>
      <c r="T683" s="79">
        <v>7476</v>
      </c>
      <c r="U683" s="80">
        <v>479</v>
      </c>
      <c r="V683" s="80">
        <v>7955</v>
      </c>
      <c r="X683" s="78">
        <v>45094</v>
      </c>
      <c r="Y683" s="78">
        <v>10333</v>
      </c>
    </row>
    <row r="684" spans="1:25" s="81" customFormat="1" ht="15">
      <c r="A684" s="60">
        <v>97531</v>
      </c>
      <c r="B684" s="228">
        <v>97531</v>
      </c>
      <c r="C684" s="61" t="s">
        <v>674</v>
      </c>
      <c r="D684" s="77">
        <v>5.3329999999999999E-5</v>
      </c>
      <c r="E684" s="77">
        <v>5.91E-5</v>
      </c>
      <c r="F684" s="78">
        <v>353209</v>
      </c>
      <c r="G684" s="78"/>
      <c r="H684" s="79">
        <v>39358</v>
      </c>
      <c r="I684" s="79">
        <v>94534</v>
      </c>
      <c r="J684" s="79">
        <v>15009</v>
      </c>
      <c r="K684" s="78">
        <v>8778</v>
      </c>
      <c r="L684" s="78">
        <v>157679</v>
      </c>
      <c r="M684" s="78"/>
      <c r="N684" s="79">
        <v>847</v>
      </c>
      <c r="O684" s="79">
        <v>0</v>
      </c>
      <c r="P684" s="79">
        <v>0</v>
      </c>
      <c r="Q684" s="78">
        <v>30881</v>
      </c>
      <c r="R684" s="78">
        <v>31728</v>
      </c>
      <c r="S684" s="78"/>
      <c r="T684" s="79">
        <v>101452</v>
      </c>
      <c r="U684" s="80">
        <v>-8653</v>
      </c>
      <c r="V684" s="80">
        <v>92799</v>
      </c>
      <c r="X684" s="78">
        <v>611921</v>
      </c>
      <c r="Y684" s="78">
        <v>140213</v>
      </c>
    </row>
    <row r="685" spans="1:25" s="81" customFormat="1" ht="15">
      <c r="A685" s="60">
        <v>97601</v>
      </c>
      <c r="B685" s="228">
        <v>97601</v>
      </c>
      <c r="C685" s="61" t="s">
        <v>675</v>
      </c>
      <c r="D685" s="77">
        <v>5.2711499999999996E-3</v>
      </c>
      <c r="E685" s="77">
        <v>5.5599999999999998E-3</v>
      </c>
      <c r="F685" s="78">
        <v>34911285</v>
      </c>
      <c r="G685" s="78"/>
      <c r="H685" s="79">
        <v>3890151</v>
      </c>
      <c r="I685" s="79">
        <v>9343788</v>
      </c>
      <c r="J685" s="79">
        <v>1483528</v>
      </c>
      <c r="K685" s="78">
        <v>231740</v>
      </c>
      <c r="L685" s="78">
        <v>14949207</v>
      </c>
      <c r="M685" s="78"/>
      <c r="N685" s="79">
        <v>83748</v>
      </c>
      <c r="O685" s="79">
        <v>0</v>
      </c>
      <c r="P685" s="79">
        <v>0</v>
      </c>
      <c r="Q685" s="78">
        <v>973447</v>
      </c>
      <c r="R685" s="78">
        <v>1057195</v>
      </c>
      <c r="S685" s="78"/>
      <c r="T685" s="79">
        <v>10027493</v>
      </c>
      <c r="U685" s="80">
        <v>-272228</v>
      </c>
      <c r="V685" s="80">
        <v>9755265</v>
      </c>
      <c r="X685" s="78">
        <v>60482430</v>
      </c>
      <c r="Y685" s="78">
        <v>13858723</v>
      </c>
    </row>
    <row r="686" spans="1:25" s="81" customFormat="1" ht="15">
      <c r="A686" s="60">
        <v>97607</v>
      </c>
      <c r="B686" s="228">
        <v>97607</v>
      </c>
      <c r="C686" s="61" t="s">
        <v>676</v>
      </c>
      <c r="D686" s="77">
        <v>3.0589999999999997E-5</v>
      </c>
      <c r="E686" s="77">
        <v>2.9099999999999999E-5</v>
      </c>
      <c r="F686" s="78">
        <v>202600</v>
      </c>
      <c r="G686" s="78"/>
      <c r="H686" s="79">
        <v>22576</v>
      </c>
      <c r="I686" s="79">
        <v>54225</v>
      </c>
      <c r="J686" s="79">
        <v>8609</v>
      </c>
      <c r="K686" s="78">
        <v>24120</v>
      </c>
      <c r="L686" s="78">
        <v>109530</v>
      </c>
      <c r="M686" s="78"/>
      <c r="N686" s="79">
        <v>486</v>
      </c>
      <c r="O686" s="79">
        <v>0</v>
      </c>
      <c r="P686" s="79">
        <v>0</v>
      </c>
      <c r="Q686" s="78">
        <v>0</v>
      </c>
      <c r="R686" s="78">
        <v>486</v>
      </c>
      <c r="S686" s="78"/>
      <c r="T686" s="79">
        <v>58192</v>
      </c>
      <c r="U686" s="80">
        <v>16248</v>
      </c>
      <c r="V686" s="80">
        <v>74440</v>
      </c>
      <c r="X686" s="78">
        <v>350997</v>
      </c>
      <c r="Y686" s="78">
        <v>80426</v>
      </c>
    </row>
    <row r="687" spans="1:25" s="81" customFormat="1" ht="15">
      <c r="A687" s="60">
        <v>97611</v>
      </c>
      <c r="B687" s="228">
        <v>97611</v>
      </c>
      <c r="C687" s="61" t="s">
        <v>677</v>
      </c>
      <c r="D687" s="77">
        <v>2.3424800000000001E-3</v>
      </c>
      <c r="E687" s="77">
        <v>2.3846000000000002E-3</v>
      </c>
      <c r="F687" s="78">
        <v>15514449</v>
      </c>
      <c r="G687" s="78"/>
      <c r="H687" s="79">
        <v>1728769</v>
      </c>
      <c r="I687" s="79">
        <v>4152346</v>
      </c>
      <c r="J687" s="79">
        <v>659275</v>
      </c>
      <c r="K687" s="78">
        <v>1292</v>
      </c>
      <c r="L687" s="78">
        <v>6541682</v>
      </c>
      <c r="M687" s="78"/>
      <c r="N687" s="79">
        <v>37217</v>
      </c>
      <c r="O687" s="79">
        <v>0</v>
      </c>
      <c r="P687" s="79">
        <v>0</v>
      </c>
      <c r="Q687" s="78">
        <v>69334</v>
      </c>
      <c r="R687" s="78">
        <v>106551</v>
      </c>
      <c r="S687" s="78"/>
      <c r="T687" s="79">
        <v>4456182</v>
      </c>
      <c r="U687" s="80">
        <v>17069</v>
      </c>
      <c r="V687" s="80">
        <v>4473251</v>
      </c>
      <c r="X687" s="78">
        <v>26878173</v>
      </c>
      <c r="Y687" s="78">
        <v>6158766</v>
      </c>
    </row>
    <row r="688" spans="1:25" s="81" customFormat="1" ht="15">
      <c r="A688" s="60">
        <v>97613</v>
      </c>
      <c r="B688" s="228">
        <v>97613</v>
      </c>
      <c r="C688" s="61" t="s">
        <v>678</v>
      </c>
      <c r="D688" s="77">
        <v>8.9120000000000001E-5</v>
      </c>
      <c r="E688" s="77">
        <v>8.3100000000000001E-5</v>
      </c>
      <c r="F688" s="78">
        <v>590250</v>
      </c>
      <c r="G688" s="78"/>
      <c r="H688" s="79">
        <v>65771</v>
      </c>
      <c r="I688" s="79">
        <v>157977</v>
      </c>
      <c r="J688" s="79">
        <v>25082</v>
      </c>
      <c r="K688" s="78">
        <v>46510</v>
      </c>
      <c r="L688" s="78">
        <v>295340</v>
      </c>
      <c r="M688" s="78"/>
      <c r="N688" s="79">
        <v>1416</v>
      </c>
      <c r="O688" s="79">
        <v>0</v>
      </c>
      <c r="P688" s="79">
        <v>0</v>
      </c>
      <c r="Q688" s="78">
        <v>18186</v>
      </c>
      <c r="R688" s="78">
        <v>19602</v>
      </c>
      <c r="S688" s="78"/>
      <c r="T688" s="79">
        <v>169536</v>
      </c>
      <c r="U688" s="80">
        <v>18295</v>
      </c>
      <c r="V688" s="80">
        <v>187831</v>
      </c>
      <c r="X688" s="78">
        <v>1022584</v>
      </c>
      <c r="Y688" s="78">
        <v>234311</v>
      </c>
    </row>
    <row r="689" spans="1:25" s="81" customFormat="1" ht="15">
      <c r="A689" s="60">
        <v>97621</v>
      </c>
      <c r="B689" s="228">
        <v>97621</v>
      </c>
      <c r="C689" s="61" t="s">
        <v>679</v>
      </c>
      <c r="D689" s="77">
        <v>3.4103999999999997E-4</v>
      </c>
      <c r="E689" s="77">
        <v>3.8759999999999999E-4</v>
      </c>
      <c r="F689" s="78">
        <v>2258738</v>
      </c>
      <c r="G689" s="78"/>
      <c r="H689" s="79">
        <v>251690</v>
      </c>
      <c r="I689" s="79">
        <v>604537</v>
      </c>
      <c r="J689" s="79">
        <v>95983</v>
      </c>
      <c r="K689" s="78">
        <v>0</v>
      </c>
      <c r="L689" s="78">
        <v>952210</v>
      </c>
      <c r="M689" s="78"/>
      <c r="N689" s="79">
        <v>5418</v>
      </c>
      <c r="O689" s="79">
        <v>0</v>
      </c>
      <c r="P689" s="79">
        <v>0</v>
      </c>
      <c r="Q689" s="78">
        <v>131913</v>
      </c>
      <c r="R689" s="78">
        <v>137331</v>
      </c>
      <c r="S689" s="78"/>
      <c r="T689" s="79">
        <v>648772</v>
      </c>
      <c r="U689" s="80">
        <v>-80847</v>
      </c>
      <c r="V689" s="80">
        <v>567925</v>
      </c>
      <c r="X689" s="78">
        <v>3913174</v>
      </c>
      <c r="Y689" s="78">
        <v>896650</v>
      </c>
    </row>
    <row r="690" spans="1:25" s="81" customFormat="1" ht="15">
      <c r="A690" s="60">
        <v>97623</v>
      </c>
      <c r="B690" s="228">
        <v>97623</v>
      </c>
      <c r="C690" s="61" t="s">
        <v>680</v>
      </c>
      <c r="D690" s="77">
        <v>2.2940000000000001E-5</v>
      </c>
      <c r="E690" s="77">
        <v>2.5700000000000001E-5</v>
      </c>
      <c r="F690" s="78">
        <v>151934</v>
      </c>
      <c r="G690" s="78"/>
      <c r="H690" s="79">
        <v>16930</v>
      </c>
      <c r="I690" s="79">
        <v>40664</v>
      </c>
      <c r="J690" s="79">
        <v>6456</v>
      </c>
      <c r="K690" s="78">
        <v>1828</v>
      </c>
      <c r="L690" s="78">
        <v>65878</v>
      </c>
      <c r="M690" s="78"/>
      <c r="N690" s="79">
        <v>364</v>
      </c>
      <c r="O690" s="79">
        <v>0</v>
      </c>
      <c r="P690" s="79">
        <v>0</v>
      </c>
      <c r="Q690" s="78">
        <v>6930</v>
      </c>
      <c r="R690" s="78">
        <v>7294</v>
      </c>
      <c r="S690" s="78"/>
      <c r="T690" s="79">
        <v>43640</v>
      </c>
      <c r="U690" s="80">
        <v>-631</v>
      </c>
      <c r="V690" s="80">
        <v>43009</v>
      </c>
      <c r="X690" s="78">
        <v>263219</v>
      </c>
      <c r="Y690" s="78">
        <v>60313</v>
      </c>
    </row>
    <row r="691" spans="1:25" s="81" customFormat="1" ht="15">
      <c r="A691" s="60">
        <v>97627</v>
      </c>
      <c r="B691" s="228">
        <v>97627</v>
      </c>
      <c r="C691" s="61" t="s">
        <v>681</v>
      </c>
      <c r="D691" s="77">
        <v>5.5899999999999998E-6</v>
      </c>
      <c r="E691" s="77">
        <v>2.6000000000000001E-6</v>
      </c>
      <c r="F691" s="78">
        <v>37023</v>
      </c>
      <c r="G691" s="78"/>
      <c r="H691" s="79">
        <v>4125</v>
      </c>
      <c r="I691" s="79">
        <v>9909</v>
      </c>
      <c r="J691" s="79">
        <v>1573</v>
      </c>
      <c r="K691" s="78">
        <v>15540</v>
      </c>
      <c r="L691" s="78">
        <v>31147</v>
      </c>
      <c r="M691" s="78"/>
      <c r="N691" s="79">
        <v>89</v>
      </c>
      <c r="O691" s="79">
        <v>0</v>
      </c>
      <c r="P691" s="79">
        <v>0</v>
      </c>
      <c r="Q691" s="78">
        <v>1164</v>
      </c>
      <c r="R691" s="78">
        <v>1253</v>
      </c>
      <c r="S691" s="78"/>
      <c r="T691" s="79">
        <v>10634</v>
      </c>
      <c r="U691" s="80">
        <v>4143</v>
      </c>
      <c r="V691" s="80">
        <v>14777</v>
      </c>
      <c r="X691" s="78">
        <v>64141</v>
      </c>
      <c r="Y691" s="78">
        <v>14697</v>
      </c>
    </row>
    <row r="692" spans="1:25" s="81" customFormat="1" ht="15">
      <c r="A692" s="60">
        <v>97631</v>
      </c>
      <c r="B692" s="228">
        <v>97631</v>
      </c>
      <c r="C692" s="61" t="s">
        <v>682</v>
      </c>
      <c r="D692" s="77">
        <v>2.2893999999999999E-4</v>
      </c>
      <c r="E692" s="77">
        <v>2.042E-4</v>
      </c>
      <c r="F692" s="78">
        <v>1516290</v>
      </c>
      <c r="G692" s="78"/>
      <c r="H692" s="79">
        <v>168960</v>
      </c>
      <c r="I692" s="79">
        <v>405825</v>
      </c>
      <c r="J692" s="79">
        <v>64434</v>
      </c>
      <c r="K692" s="78">
        <v>74066</v>
      </c>
      <c r="L692" s="78">
        <v>713285</v>
      </c>
      <c r="M692" s="78"/>
      <c r="N692" s="79">
        <v>3637</v>
      </c>
      <c r="O692" s="79">
        <v>0</v>
      </c>
      <c r="P692" s="79">
        <v>0</v>
      </c>
      <c r="Q692" s="78">
        <v>8346</v>
      </c>
      <c r="R692" s="78">
        <v>11983</v>
      </c>
      <c r="S692" s="78"/>
      <c r="T692" s="79">
        <v>435521</v>
      </c>
      <c r="U692" s="80">
        <v>17520</v>
      </c>
      <c r="V692" s="80">
        <v>453041</v>
      </c>
      <c r="X692" s="78">
        <v>2626912</v>
      </c>
      <c r="Y692" s="78">
        <v>601921</v>
      </c>
    </row>
    <row r="693" spans="1:25" s="81" customFormat="1" ht="15">
      <c r="A693" s="60">
        <v>97637</v>
      </c>
      <c r="B693" s="228">
        <v>97637</v>
      </c>
      <c r="C693" s="61" t="s">
        <v>683</v>
      </c>
      <c r="D693" s="77">
        <v>4.0099999999999997E-6</v>
      </c>
      <c r="E693" s="77">
        <v>3.8E-6</v>
      </c>
      <c r="F693" s="78">
        <v>26559</v>
      </c>
      <c r="G693" s="78"/>
      <c r="H693" s="79">
        <v>2959</v>
      </c>
      <c r="I693" s="79">
        <v>7108</v>
      </c>
      <c r="J693" s="79">
        <v>1129</v>
      </c>
      <c r="K693" s="78">
        <v>4739</v>
      </c>
      <c r="L693" s="78">
        <v>15935</v>
      </c>
      <c r="M693" s="78"/>
      <c r="N693" s="79">
        <v>64</v>
      </c>
      <c r="O693" s="79">
        <v>0</v>
      </c>
      <c r="P693" s="79">
        <v>0</v>
      </c>
      <c r="Q693" s="78">
        <v>133</v>
      </c>
      <c r="R693" s="78">
        <v>197</v>
      </c>
      <c r="S693" s="78"/>
      <c r="T693" s="79">
        <v>7628</v>
      </c>
      <c r="U693" s="80">
        <v>1566</v>
      </c>
      <c r="V693" s="80">
        <v>9194</v>
      </c>
      <c r="X693" s="78">
        <v>46012</v>
      </c>
      <c r="Y693" s="78">
        <v>10543</v>
      </c>
    </row>
    <row r="694" spans="1:25" s="81" customFormat="1" ht="15">
      <c r="A694" s="60">
        <v>97641</v>
      </c>
      <c r="B694" s="228">
        <v>97641</v>
      </c>
      <c r="C694" s="61" t="s">
        <v>684</v>
      </c>
      <c r="D694" s="77">
        <v>9.2689999999999995E-5</v>
      </c>
      <c r="E694" s="77">
        <v>1.091E-4</v>
      </c>
      <c r="F694" s="78">
        <v>613894</v>
      </c>
      <c r="G694" s="78"/>
      <c r="H694" s="79">
        <v>68406</v>
      </c>
      <c r="I694" s="79">
        <v>164305</v>
      </c>
      <c r="J694" s="79">
        <v>26087</v>
      </c>
      <c r="K694" s="78">
        <v>52840</v>
      </c>
      <c r="L694" s="78">
        <v>311638</v>
      </c>
      <c r="M694" s="78"/>
      <c r="N694" s="79">
        <v>1473</v>
      </c>
      <c r="O694" s="79">
        <v>0</v>
      </c>
      <c r="P694" s="79">
        <v>0</v>
      </c>
      <c r="Q694" s="78">
        <v>37824</v>
      </c>
      <c r="R694" s="78">
        <v>39297</v>
      </c>
      <c r="S694" s="78"/>
      <c r="T694" s="79">
        <v>176327</v>
      </c>
      <c r="U694" s="80">
        <v>26349</v>
      </c>
      <c r="V694" s="80">
        <v>202676</v>
      </c>
      <c r="X694" s="78">
        <v>1063547</v>
      </c>
      <c r="Y694" s="78">
        <v>243697</v>
      </c>
    </row>
    <row r="695" spans="1:25" s="81" customFormat="1" ht="15">
      <c r="A695" s="60">
        <v>97651</v>
      </c>
      <c r="B695" s="228">
        <v>97651</v>
      </c>
      <c r="C695" s="61" t="s">
        <v>685</v>
      </c>
      <c r="D695" s="77">
        <v>4.8492000000000001E-4</v>
      </c>
      <c r="E695" s="77">
        <v>5.373E-4</v>
      </c>
      <c r="F695" s="78">
        <v>3211667</v>
      </c>
      <c r="G695" s="78"/>
      <c r="H695" s="79">
        <v>357875</v>
      </c>
      <c r="I695" s="79">
        <v>859583</v>
      </c>
      <c r="J695" s="79">
        <v>136477</v>
      </c>
      <c r="K695" s="78">
        <v>55127</v>
      </c>
      <c r="L695" s="78">
        <v>1409062</v>
      </c>
      <c r="M695" s="78"/>
      <c r="N695" s="79">
        <v>7704</v>
      </c>
      <c r="O695" s="79">
        <v>0</v>
      </c>
      <c r="P695" s="79">
        <v>0</v>
      </c>
      <c r="Q695" s="78">
        <v>191375</v>
      </c>
      <c r="R695" s="78">
        <v>199079</v>
      </c>
      <c r="S695" s="78"/>
      <c r="T695" s="79">
        <v>922480</v>
      </c>
      <c r="U695" s="80">
        <v>-65974</v>
      </c>
      <c r="V695" s="80">
        <v>856506</v>
      </c>
      <c r="X695" s="78">
        <v>5564087</v>
      </c>
      <c r="Y695" s="78">
        <v>1274935</v>
      </c>
    </row>
    <row r="696" spans="1:25" s="81" customFormat="1" ht="15">
      <c r="A696" s="60">
        <v>97661</v>
      </c>
      <c r="B696" s="228">
        <v>97661</v>
      </c>
      <c r="C696" s="61" t="s">
        <v>686</v>
      </c>
      <c r="D696" s="77">
        <v>5.4679999999999998E-5</v>
      </c>
      <c r="E696" s="77">
        <v>4.6699999999999997E-5</v>
      </c>
      <c r="F696" s="78">
        <v>362150</v>
      </c>
      <c r="G696" s="78"/>
      <c r="H696" s="79">
        <v>40354</v>
      </c>
      <c r="I696" s="79">
        <v>96927</v>
      </c>
      <c r="J696" s="79">
        <v>15389</v>
      </c>
      <c r="K696" s="78">
        <v>21267</v>
      </c>
      <c r="L696" s="78">
        <v>173937</v>
      </c>
      <c r="M696" s="78"/>
      <c r="N696" s="79">
        <v>869</v>
      </c>
      <c r="O696" s="79">
        <v>0</v>
      </c>
      <c r="P696" s="79">
        <v>0</v>
      </c>
      <c r="Q696" s="78">
        <v>796</v>
      </c>
      <c r="R696" s="78">
        <v>1665</v>
      </c>
      <c r="S696" s="78"/>
      <c r="T696" s="79">
        <v>104020</v>
      </c>
      <c r="U696" s="80">
        <v>7322</v>
      </c>
      <c r="V696" s="80">
        <v>111342</v>
      </c>
      <c r="X696" s="78">
        <v>627411</v>
      </c>
      <c r="Y696" s="78">
        <v>143763</v>
      </c>
    </row>
    <row r="697" spans="1:25" s="81" customFormat="1" ht="15">
      <c r="A697" s="60">
        <v>97701</v>
      </c>
      <c r="B697" s="228">
        <v>97701</v>
      </c>
      <c r="C697" s="61" t="s">
        <v>687</v>
      </c>
      <c r="D697" s="77">
        <v>2.30628E-3</v>
      </c>
      <c r="E697" s="77">
        <v>2.3465000000000001E-3</v>
      </c>
      <c r="F697" s="78">
        <v>15274693</v>
      </c>
      <c r="G697" s="78"/>
      <c r="H697" s="79">
        <v>1702053</v>
      </c>
      <c r="I697" s="79">
        <v>4088177</v>
      </c>
      <c r="J697" s="79">
        <v>649086</v>
      </c>
      <c r="K697" s="78">
        <v>81390</v>
      </c>
      <c r="L697" s="78">
        <v>6520706</v>
      </c>
      <c r="M697" s="78"/>
      <c r="N697" s="79">
        <v>36642</v>
      </c>
      <c r="O697" s="79">
        <v>0</v>
      </c>
      <c r="P697" s="79">
        <v>0</v>
      </c>
      <c r="Q697" s="78">
        <v>207504</v>
      </c>
      <c r="R697" s="78">
        <v>244146</v>
      </c>
      <c r="S697" s="78"/>
      <c r="T697" s="79">
        <v>4387317</v>
      </c>
      <c r="U697" s="80">
        <v>-77555</v>
      </c>
      <c r="V697" s="80">
        <v>4309762</v>
      </c>
      <c r="X697" s="78">
        <v>26462806</v>
      </c>
      <c r="Y697" s="78">
        <v>6063591</v>
      </c>
    </row>
    <row r="698" spans="1:25" s="81" customFormat="1" ht="15">
      <c r="A698" s="60">
        <v>97705</v>
      </c>
      <c r="B698" s="228">
        <v>97705</v>
      </c>
      <c r="C698" s="61" t="s">
        <v>688</v>
      </c>
      <c r="D698" s="77">
        <v>2.3349999999999998E-5</v>
      </c>
      <c r="E698" s="77">
        <v>2.6299999999999999E-5</v>
      </c>
      <c r="F698" s="78">
        <v>154649</v>
      </c>
      <c r="G698" s="78"/>
      <c r="H698" s="79">
        <v>17232</v>
      </c>
      <c r="I698" s="79">
        <v>41391</v>
      </c>
      <c r="J698" s="79">
        <v>6572</v>
      </c>
      <c r="K698" s="78">
        <v>40980</v>
      </c>
      <c r="L698" s="78">
        <v>106175</v>
      </c>
      <c r="M698" s="78"/>
      <c r="N698" s="79">
        <v>371</v>
      </c>
      <c r="O698" s="79">
        <v>0</v>
      </c>
      <c r="P698" s="79">
        <v>0</v>
      </c>
      <c r="Q698" s="78">
        <v>3410</v>
      </c>
      <c r="R698" s="78">
        <v>3781</v>
      </c>
      <c r="S698" s="78"/>
      <c r="T698" s="79">
        <v>44420</v>
      </c>
      <c r="U698" s="80">
        <v>14343</v>
      </c>
      <c r="V698" s="80">
        <v>58763</v>
      </c>
      <c r="X698" s="78">
        <v>267923</v>
      </c>
      <c r="Y698" s="78">
        <v>61391</v>
      </c>
    </row>
    <row r="699" spans="1:25" s="81" customFormat="1" ht="15">
      <c r="A699" s="60">
        <v>97711</v>
      </c>
      <c r="B699" s="228">
        <v>97711</v>
      </c>
      <c r="C699" s="61" t="s">
        <v>689</v>
      </c>
      <c r="D699" s="77">
        <v>7.7207999999999997E-4</v>
      </c>
      <c r="E699" s="77">
        <v>7.7510000000000003E-4</v>
      </c>
      <c r="F699" s="78">
        <v>5113553</v>
      </c>
      <c r="G699" s="78"/>
      <c r="H699" s="79">
        <v>569801</v>
      </c>
      <c r="I699" s="79">
        <v>1368611</v>
      </c>
      <c r="J699" s="79">
        <v>217297</v>
      </c>
      <c r="K699" s="78">
        <v>16457</v>
      </c>
      <c r="L699" s="78">
        <v>2172166</v>
      </c>
      <c r="M699" s="78"/>
      <c r="N699" s="79">
        <v>12267</v>
      </c>
      <c r="O699" s="79">
        <v>0</v>
      </c>
      <c r="P699" s="79">
        <v>0</v>
      </c>
      <c r="Q699" s="78">
        <v>85415</v>
      </c>
      <c r="R699" s="78">
        <v>97682</v>
      </c>
      <c r="S699" s="78"/>
      <c r="T699" s="79">
        <v>1468755</v>
      </c>
      <c r="U699" s="80">
        <v>-42231</v>
      </c>
      <c r="V699" s="80">
        <v>1426524</v>
      </c>
      <c r="X699" s="78">
        <v>8859030</v>
      </c>
      <c r="Y699" s="78">
        <v>2029926</v>
      </c>
    </row>
    <row r="700" spans="1:25" s="81" customFormat="1" ht="15">
      <c r="A700" s="60">
        <v>97713</v>
      </c>
      <c r="B700" s="228">
        <v>97713</v>
      </c>
      <c r="C700" s="61" t="s">
        <v>690</v>
      </c>
      <c r="D700" s="77">
        <v>6.6069999999999996E-5</v>
      </c>
      <c r="E700" s="77">
        <v>7.5400000000000003E-5</v>
      </c>
      <c r="F700" s="78">
        <v>437587</v>
      </c>
      <c r="G700" s="78"/>
      <c r="H700" s="79">
        <v>48760</v>
      </c>
      <c r="I700" s="79">
        <v>117118</v>
      </c>
      <c r="J700" s="79">
        <v>18595</v>
      </c>
      <c r="K700" s="78">
        <v>17478</v>
      </c>
      <c r="L700" s="78">
        <v>201951</v>
      </c>
      <c r="M700" s="78"/>
      <c r="N700" s="79">
        <v>1050</v>
      </c>
      <c r="O700" s="79">
        <v>0</v>
      </c>
      <c r="P700" s="79">
        <v>0</v>
      </c>
      <c r="Q700" s="78">
        <v>35314</v>
      </c>
      <c r="R700" s="78">
        <v>36364</v>
      </c>
      <c r="S700" s="78"/>
      <c r="T700" s="79">
        <v>125687</v>
      </c>
      <c r="U700" s="80">
        <v>-1466</v>
      </c>
      <c r="V700" s="80">
        <v>124221</v>
      </c>
      <c r="X700" s="78">
        <v>758103</v>
      </c>
      <c r="Y700" s="78">
        <v>173709</v>
      </c>
    </row>
    <row r="701" spans="1:25" s="81" customFormat="1" ht="15">
      <c r="A701" s="60">
        <v>97717</v>
      </c>
      <c r="B701" s="228">
        <v>97717</v>
      </c>
      <c r="C701" s="61" t="s">
        <v>691</v>
      </c>
      <c r="D701" s="77">
        <v>9.5899999999999997E-6</v>
      </c>
      <c r="E701" s="77">
        <v>1.0200000000000001E-5</v>
      </c>
      <c r="F701" s="78">
        <v>63515</v>
      </c>
      <c r="G701" s="78"/>
      <c r="H701" s="79">
        <v>7077</v>
      </c>
      <c r="I701" s="79">
        <v>17000</v>
      </c>
      <c r="J701" s="79">
        <v>2699</v>
      </c>
      <c r="K701" s="78">
        <v>6706</v>
      </c>
      <c r="L701" s="78">
        <v>33482</v>
      </c>
      <c r="M701" s="78"/>
      <c r="N701" s="79">
        <v>152</v>
      </c>
      <c r="O701" s="79">
        <v>0</v>
      </c>
      <c r="P701" s="79">
        <v>0</v>
      </c>
      <c r="Q701" s="78">
        <v>7595</v>
      </c>
      <c r="R701" s="78">
        <v>7747</v>
      </c>
      <c r="S701" s="78"/>
      <c r="T701" s="79">
        <v>18243</v>
      </c>
      <c r="U701" s="80">
        <v>3122</v>
      </c>
      <c r="V701" s="80">
        <v>21365</v>
      </c>
      <c r="X701" s="78">
        <v>110038</v>
      </c>
      <c r="Y701" s="78">
        <v>25214</v>
      </c>
    </row>
    <row r="702" spans="1:25" s="81" customFormat="1" ht="15">
      <c r="A702" s="60">
        <v>97721</v>
      </c>
      <c r="B702" s="228">
        <v>97721</v>
      </c>
      <c r="C702" s="61" t="s">
        <v>692</v>
      </c>
      <c r="D702" s="77">
        <v>4.6153999999999998E-4</v>
      </c>
      <c r="E702" s="77">
        <v>5.0299999999999997E-4</v>
      </c>
      <c r="F702" s="78">
        <v>3056820</v>
      </c>
      <c r="G702" s="78"/>
      <c r="H702" s="79">
        <v>340620</v>
      </c>
      <c r="I702" s="79">
        <v>818139</v>
      </c>
      <c r="J702" s="79">
        <v>129897</v>
      </c>
      <c r="K702" s="78">
        <v>27393</v>
      </c>
      <c r="L702" s="78">
        <v>1316049</v>
      </c>
      <c r="M702" s="78"/>
      <c r="N702" s="79">
        <v>7333</v>
      </c>
      <c r="O702" s="79">
        <v>0</v>
      </c>
      <c r="P702" s="79">
        <v>0</v>
      </c>
      <c r="Q702" s="78">
        <v>145328</v>
      </c>
      <c r="R702" s="78">
        <v>152661</v>
      </c>
      <c r="S702" s="78"/>
      <c r="T702" s="79">
        <v>878004</v>
      </c>
      <c r="U702" s="80">
        <v>-83380</v>
      </c>
      <c r="V702" s="80">
        <v>794624</v>
      </c>
      <c r="X702" s="78">
        <v>5295820</v>
      </c>
      <c r="Y702" s="78">
        <v>1213465</v>
      </c>
    </row>
    <row r="703" spans="1:25" s="81" customFormat="1" ht="15">
      <c r="A703" s="60">
        <v>97727</v>
      </c>
      <c r="B703" s="228">
        <v>97727</v>
      </c>
      <c r="C703" s="61" t="s">
        <v>693</v>
      </c>
      <c r="D703" s="77">
        <v>1.6799999999999998E-5</v>
      </c>
      <c r="E703" s="77">
        <v>2.1100000000000001E-5</v>
      </c>
      <c r="F703" s="78">
        <v>111268</v>
      </c>
      <c r="G703" s="78"/>
      <c r="H703" s="79">
        <v>12399</v>
      </c>
      <c r="I703" s="79">
        <v>29780</v>
      </c>
      <c r="J703" s="79">
        <v>4728</v>
      </c>
      <c r="K703" s="78">
        <v>4966</v>
      </c>
      <c r="L703" s="78">
        <v>51873</v>
      </c>
      <c r="M703" s="78"/>
      <c r="N703" s="79">
        <v>267</v>
      </c>
      <c r="O703" s="79">
        <v>0</v>
      </c>
      <c r="P703" s="79">
        <v>0</v>
      </c>
      <c r="Q703" s="78">
        <v>8084</v>
      </c>
      <c r="R703" s="78">
        <v>8351</v>
      </c>
      <c r="S703" s="78"/>
      <c r="T703" s="79">
        <v>31959</v>
      </c>
      <c r="U703" s="80">
        <v>1511</v>
      </c>
      <c r="V703" s="80">
        <v>33470</v>
      </c>
      <c r="X703" s="78">
        <v>192767</v>
      </c>
      <c r="Y703" s="78">
        <v>44170</v>
      </c>
    </row>
    <row r="704" spans="1:25" s="81" customFormat="1" ht="15">
      <c r="A704" s="60">
        <v>97731</v>
      </c>
      <c r="B704" s="228">
        <v>97731</v>
      </c>
      <c r="C704" s="61" t="s">
        <v>694</v>
      </c>
      <c r="D704" s="77">
        <v>2.8540000000000001E-5</v>
      </c>
      <c r="E704" s="77">
        <v>3.1900000000000003E-5</v>
      </c>
      <c r="F704" s="78">
        <v>189023</v>
      </c>
      <c r="G704" s="78"/>
      <c r="H704" s="79">
        <v>21063</v>
      </c>
      <c r="I704" s="79">
        <v>50591</v>
      </c>
      <c r="J704" s="79">
        <v>8032</v>
      </c>
      <c r="K704" s="78">
        <v>2357</v>
      </c>
      <c r="L704" s="78">
        <v>82043</v>
      </c>
      <c r="M704" s="78"/>
      <c r="N704" s="79">
        <v>453</v>
      </c>
      <c r="O704" s="79">
        <v>0</v>
      </c>
      <c r="P704" s="79">
        <v>0</v>
      </c>
      <c r="Q704" s="78">
        <v>6419</v>
      </c>
      <c r="R704" s="78">
        <v>6872</v>
      </c>
      <c r="S704" s="78"/>
      <c r="T704" s="79">
        <v>54293</v>
      </c>
      <c r="U704" s="80">
        <v>-857</v>
      </c>
      <c r="V704" s="80">
        <v>53436</v>
      </c>
      <c r="X704" s="78">
        <v>327475</v>
      </c>
      <c r="Y704" s="78">
        <v>75036</v>
      </c>
    </row>
    <row r="705" spans="1:25" s="81" customFormat="1" ht="15">
      <c r="A705" s="60">
        <v>97801</v>
      </c>
      <c r="B705" s="228">
        <v>97801</v>
      </c>
      <c r="C705" s="61" t="s">
        <v>948</v>
      </c>
      <c r="D705" s="77">
        <v>6.1058099999999997E-3</v>
      </c>
      <c r="E705" s="77">
        <v>6.2237000000000004E-3</v>
      </c>
      <c r="F705" s="78">
        <v>40439311</v>
      </c>
      <c r="G705" s="78"/>
      <c r="H705" s="79">
        <v>4506137</v>
      </c>
      <c r="I705" s="79">
        <v>10823330</v>
      </c>
      <c r="J705" s="79">
        <v>1718437</v>
      </c>
      <c r="K705" s="78">
        <v>373821</v>
      </c>
      <c r="L705" s="78">
        <v>17421725</v>
      </c>
      <c r="M705" s="78"/>
      <c r="N705" s="79">
        <v>97009</v>
      </c>
      <c r="O705" s="79">
        <v>0</v>
      </c>
      <c r="P705" s="79">
        <v>0</v>
      </c>
      <c r="Q705" s="78">
        <v>60984</v>
      </c>
      <c r="R705" s="78">
        <v>157993</v>
      </c>
      <c r="S705" s="78"/>
      <c r="T705" s="79">
        <v>11615296</v>
      </c>
      <c r="U705" s="80">
        <v>268324</v>
      </c>
      <c r="V705" s="80">
        <v>11883620</v>
      </c>
      <c r="X705" s="78">
        <v>70059517</v>
      </c>
      <c r="Y705" s="78">
        <v>16053182</v>
      </c>
    </row>
    <row r="706" spans="1:25" s="81" customFormat="1" ht="15">
      <c r="A706" s="60">
        <v>97802</v>
      </c>
      <c r="B706" s="228">
        <v>97802</v>
      </c>
      <c r="C706" s="61" t="s">
        <v>696</v>
      </c>
      <c r="D706" s="77">
        <v>1.1375E-4</v>
      </c>
      <c r="E706" s="77">
        <v>1.4200000000000001E-4</v>
      </c>
      <c r="F706" s="78">
        <v>753376</v>
      </c>
      <c r="G706" s="78"/>
      <c r="H706" s="79">
        <v>83948</v>
      </c>
      <c r="I706" s="79">
        <v>201636</v>
      </c>
      <c r="J706" s="79">
        <v>32014</v>
      </c>
      <c r="K706" s="78">
        <v>0</v>
      </c>
      <c r="L706" s="78">
        <v>317598</v>
      </c>
      <c r="M706" s="78"/>
      <c r="N706" s="79">
        <v>1807</v>
      </c>
      <c r="O706" s="79">
        <v>0</v>
      </c>
      <c r="P706" s="79">
        <v>0</v>
      </c>
      <c r="Q706" s="78">
        <v>80278</v>
      </c>
      <c r="R706" s="78">
        <v>82085</v>
      </c>
      <c r="S706" s="78"/>
      <c r="T706" s="79">
        <v>216391</v>
      </c>
      <c r="U706" s="80">
        <v>-40815</v>
      </c>
      <c r="V706" s="80">
        <v>175576</v>
      </c>
      <c r="X706" s="78">
        <v>1305195</v>
      </c>
      <c r="Y706" s="78">
        <v>299068</v>
      </c>
    </row>
    <row r="707" spans="1:25" s="81" customFormat="1" ht="15">
      <c r="A707" s="60">
        <v>97803</v>
      </c>
      <c r="B707" s="228">
        <v>97803</v>
      </c>
      <c r="C707" s="61" t="s">
        <v>697</v>
      </c>
      <c r="D707" s="77">
        <v>7.5900000000000002E-5</v>
      </c>
      <c r="E707" s="77">
        <v>7.6000000000000004E-5</v>
      </c>
      <c r="F707" s="78">
        <v>502692</v>
      </c>
      <c r="G707" s="78"/>
      <c r="H707" s="79">
        <v>56015</v>
      </c>
      <c r="I707" s="79">
        <v>134542</v>
      </c>
      <c r="J707" s="79">
        <v>21362</v>
      </c>
      <c r="K707" s="78">
        <v>7498</v>
      </c>
      <c r="L707" s="78">
        <v>219417</v>
      </c>
      <c r="M707" s="78"/>
      <c r="N707" s="79">
        <v>1206</v>
      </c>
      <c r="O707" s="79">
        <v>0</v>
      </c>
      <c r="P707" s="79">
        <v>0</v>
      </c>
      <c r="Q707" s="78">
        <v>6382</v>
      </c>
      <c r="R707" s="78">
        <v>7588</v>
      </c>
      <c r="S707" s="78"/>
      <c r="T707" s="79">
        <v>144387</v>
      </c>
      <c r="U707" s="80">
        <v>1104</v>
      </c>
      <c r="V707" s="80">
        <v>145491</v>
      </c>
      <c r="X707" s="78">
        <v>870895</v>
      </c>
      <c r="Y707" s="78">
        <v>199554</v>
      </c>
    </row>
    <row r="708" spans="1:25" s="81" customFormat="1" ht="15">
      <c r="A708" s="60">
        <v>97805</v>
      </c>
      <c r="B708" s="228">
        <v>97805</v>
      </c>
      <c r="C708" s="61" t="s">
        <v>698</v>
      </c>
      <c r="D708" s="77">
        <v>8.5489999999999996E-5</v>
      </c>
      <c r="E708" s="77">
        <v>8.0699999999999996E-5</v>
      </c>
      <c r="F708" s="78">
        <v>566208</v>
      </c>
      <c r="G708" s="78"/>
      <c r="H708" s="79">
        <v>63092</v>
      </c>
      <c r="I708" s="79">
        <v>151542</v>
      </c>
      <c r="J708" s="79">
        <v>24061</v>
      </c>
      <c r="K708" s="78">
        <v>5531</v>
      </c>
      <c r="L708" s="78">
        <v>244226</v>
      </c>
      <c r="M708" s="78"/>
      <c r="N708" s="79">
        <v>1358</v>
      </c>
      <c r="O708" s="79">
        <v>0</v>
      </c>
      <c r="P708" s="79">
        <v>0</v>
      </c>
      <c r="Q708" s="78">
        <v>4571</v>
      </c>
      <c r="R708" s="78">
        <v>5929</v>
      </c>
      <c r="S708" s="78"/>
      <c r="T708" s="79">
        <v>162631</v>
      </c>
      <c r="U708" s="80">
        <v>-1902</v>
      </c>
      <c r="V708" s="80">
        <v>160729</v>
      </c>
      <c r="X708" s="78">
        <v>980933</v>
      </c>
      <c r="Y708" s="78">
        <v>224767</v>
      </c>
    </row>
    <row r="709" spans="1:25" s="81" customFormat="1" ht="15">
      <c r="A709" s="60">
        <v>97811</v>
      </c>
      <c r="B709" s="228">
        <v>97811</v>
      </c>
      <c r="C709" s="61" t="s">
        <v>699</v>
      </c>
      <c r="D709" s="77">
        <v>2.0082699999999999E-3</v>
      </c>
      <c r="E709" s="77">
        <v>2.1681000000000001E-3</v>
      </c>
      <c r="F709" s="78">
        <v>13300947</v>
      </c>
      <c r="G709" s="78"/>
      <c r="H709" s="79">
        <v>1482119</v>
      </c>
      <c r="I709" s="79">
        <v>3559916</v>
      </c>
      <c r="J709" s="79">
        <v>565214</v>
      </c>
      <c r="K709" s="78">
        <v>5015</v>
      </c>
      <c r="L709" s="78">
        <v>5612264</v>
      </c>
      <c r="M709" s="78"/>
      <c r="N709" s="79">
        <v>31907</v>
      </c>
      <c r="O709" s="79">
        <v>0</v>
      </c>
      <c r="P709" s="79">
        <v>0</v>
      </c>
      <c r="Q709" s="78">
        <v>410044</v>
      </c>
      <c r="R709" s="78">
        <v>441951</v>
      </c>
      <c r="S709" s="78"/>
      <c r="T709" s="79">
        <v>3820402</v>
      </c>
      <c r="U709" s="80">
        <v>-215450</v>
      </c>
      <c r="V709" s="80">
        <v>3604952</v>
      </c>
      <c r="X709" s="78">
        <v>23043368</v>
      </c>
      <c r="Y709" s="78">
        <v>5280073</v>
      </c>
    </row>
    <row r="710" spans="1:25" s="81" customFormat="1" ht="15">
      <c r="A710" s="60">
        <v>97817</v>
      </c>
      <c r="B710" s="228">
        <v>97817</v>
      </c>
      <c r="C710" s="61" t="s">
        <v>700</v>
      </c>
      <c r="D710" s="77">
        <v>2.3419999999999999E-5</v>
      </c>
      <c r="E710" s="77">
        <v>2.27E-5</v>
      </c>
      <c r="F710" s="78">
        <v>155113</v>
      </c>
      <c r="G710" s="78"/>
      <c r="H710" s="79">
        <v>17284</v>
      </c>
      <c r="I710" s="79">
        <v>41515</v>
      </c>
      <c r="J710" s="79">
        <v>6591</v>
      </c>
      <c r="K710" s="78">
        <v>14383</v>
      </c>
      <c r="L710" s="78">
        <v>79773</v>
      </c>
      <c r="M710" s="78"/>
      <c r="N710" s="79">
        <v>372</v>
      </c>
      <c r="O710" s="79">
        <v>0</v>
      </c>
      <c r="P710" s="79">
        <v>0</v>
      </c>
      <c r="Q710" s="78">
        <v>0</v>
      </c>
      <c r="R710" s="78">
        <v>372</v>
      </c>
      <c r="S710" s="78"/>
      <c r="T710" s="79">
        <v>44553</v>
      </c>
      <c r="U710" s="80">
        <v>10033</v>
      </c>
      <c r="V710" s="80">
        <v>54586</v>
      </c>
      <c r="X710" s="78">
        <v>268727</v>
      </c>
      <c r="Y710" s="78">
        <v>61575</v>
      </c>
    </row>
    <row r="711" spans="1:25" s="81" customFormat="1" ht="15">
      <c r="A711" s="60">
        <v>97818</v>
      </c>
      <c r="B711" s="228">
        <v>97818</v>
      </c>
      <c r="C711" s="61" t="s">
        <v>701</v>
      </c>
      <c r="D711" s="77">
        <v>2.198E-5</v>
      </c>
      <c r="E711" s="77">
        <v>1.5500000000000001E-5</v>
      </c>
      <c r="F711" s="78">
        <v>145575</v>
      </c>
      <c r="G711" s="78"/>
      <c r="H711" s="79">
        <v>16221</v>
      </c>
      <c r="I711" s="79">
        <v>38962</v>
      </c>
      <c r="J711" s="79">
        <v>6186</v>
      </c>
      <c r="K711" s="78">
        <v>20390</v>
      </c>
      <c r="L711" s="78">
        <v>81759</v>
      </c>
      <c r="M711" s="78"/>
      <c r="N711" s="79">
        <v>349</v>
      </c>
      <c r="O711" s="79">
        <v>0</v>
      </c>
      <c r="P711" s="79">
        <v>0</v>
      </c>
      <c r="Q711" s="78">
        <v>0</v>
      </c>
      <c r="R711" s="78">
        <v>349</v>
      </c>
      <c r="S711" s="78"/>
      <c r="T711" s="79">
        <v>41813</v>
      </c>
      <c r="U711" s="80">
        <v>6574</v>
      </c>
      <c r="V711" s="80">
        <v>48387</v>
      </c>
      <c r="X711" s="78">
        <v>252204</v>
      </c>
      <c r="Y711" s="78">
        <v>57789</v>
      </c>
    </row>
    <row r="712" spans="1:25" s="81" customFormat="1" ht="15">
      <c r="A712" s="60">
        <v>97821</v>
      </c>
      <c r="B712" s="228">
        <v>97821</v>
      </c>
      <c r="C712" s="61" t="s">
        <v>702</v>
      </c>
      <c r="D712" s="77">
        <v>1.2491999999999999E-4</v>
      </c>
      <c r="E712" s="77">
        <v>1.4630000000000001E-4</v>
      </c>
      <c r="F712" s="78">
        <v>827356</v>
      </c>
      <c r="G712" s="78"/>
      <c r="H712" s="79">
        <v>92192</v>
      </c>
      <c r="I712" s="79">
        <v>221437</v>
      </c>
      <c r="J712" s="79">
        <v>35158</v>
      </c>
      <c r="K712" s="78">
        <v>36667</v>
      </c>
      <c r="L712" s="78">
        <v>385454</v>
      </c>
      <c r="M712" s="78"/>
      <c r="N712" s="79">
        <v>1985</v>
      </c>
      <c r="O712" s="79">
        <v>0</v>
      </c>
      <c r="P712" s="79">
        <v>0</v>
      </c>
      <c r="Q712" s="78">
        <v>44301</v>
      </c>
      <c r="R712" s="78">
        <v>46286</v>
      </c>
      <c r="S712" s="78"/>
      <c r="T712" s="79">
        <v>237640</v>
      </c>
      <c r="U712" s="80">
        <v>5629</v>
      </c>
      <c r="V712" s="80">
        <v>243269</v>
      </c>
      <c r="X712" s="78">
        <v>1433362</v>
      </c>
      <c r="Y712" s="78">
        <v>328435</v>
      </c>
    </row>
    <row r="713" spans="1:25" s="81" customFormat="1" ht="15">
      <c r="A713" s="60">
        <v>97823</v>
      </c>
      <c r="B713" s="228">
        <v>97823</v>
      </c>
      <c r="C713" s="61" t="s">
        <v>703</v>
      </c>
      <c r="D713" s="77">
        <v>1.5659999999999999E-5</v>
      </c>
      <c r="E713" s="77">
        <v>1.6799999999999998E-5</v>
      </c>
      <c r="F713" s="78">
        <v>103718</v>
      </c>
      <c r="G713" s="78"/>
      <c r="H713" s="79">
        <v>11557</v>
      </c>
      <c r="I713" s="79">
        <v>27759</v>
      </c>
      <c r="J713" s="79">
        <v>4407</v>
      </c>
      <c r="K713" s="78">
        <v>7990</v>
      </c>
      <c r="L713" s="78">
        <v>51713</v>
      </c>
      <c r="M713" s="78"/>
      <c r="N713" s="79">
        <v>249</v>
      </c>
      <c r="O713" s="79">
        <v>0</v>
      </c>
      <c r="P713" s="79">
        <v>0</v>
      </c>
      <c r="Q713" s="78">
        <v>2501</v>
      </c>
      <c r="R713" s="78">
        <v>2750</v>
      </c>
      <c r="S713" s="78"/>
      <c r="T713" s="79">
        <v>29791</v>
      </c>
      <c r="U713" s="80">
        <v>5612</v>
      </c>
      <c r="V713" s="80">
        <v>35403</v>
      </c>
      <c r="X713" s="78">
        <v>179687</v>
      </c>
      <c r="Y713" s="78">
        <v>41173</v>
      </c>
    </row>
    <row r="714" spans="1:25" s="81" customFormat="1" ht="15">
      <c r="A714" s="60">
        <v>97831</v>
      </c>
      <c r="B714" s="228">
        <v>97831</v>
      </c>
      <c r="C714" s="61" t="s">
        <v>704</v>
      </c>
      <c r="D714" s="77">
        <v>1.9196E-4</v>
      </c>
      <c r="E714" s="77">
        <v>1.8909999999999999E-4</v>
      </c>
      <c r="F714" s="78">
        <v>1271368</v>
      </c>
      <c r="G714" s="78"/>
      <c r="H714" s="79">
        <v>141668</v>
      </c>
      <c r="I714" s="79">
        <v>340274</v>
      </c>
      <c r="J714" s="79">
        <v>54026</v>
      </c>
      <c r="K714" s="78">
        <v>7469</v>
      </c>
      <c r="L714" s="78">
        <v>543437</v>
      </c>
      <c r="M714" s="78"/>
      <c r="N714" s="79">
        <v>3050</v>
      </c>
      <c r="O714" s="79">
        <v>0</v>
      </c>
      <c r="P714" s="79">
        <v>0</v>
      </c>
      <c r="Q714" s="78">
        <v>10030</v>
      </c>
      <c r="R714" s="78">
        <v>13080</v>
      </c>
      <c r="S714" s="78"/>
      <c r="T714" s="79">
        <v>365172</v>
      </c>
      <c r="U714" s="80">
        <v>17376</v>
      </c>
      <c r="V714" s="80">
        <v>382548</v>
      </c>
      <c r="X714" s="78">
        <v>2202595</v>
      </c>
      <c r="Y714" s="78">
        <v>504695</v>
      </c>
    </row>
    <row r="715" spans="1:25" s="81" customFormat="1" ht="15">
      <c r="A715" s="60">
        <v>97837</v>
      </c>
      <c r="B715" s="228">
        <v>97837</v>
      </c>
      <c r="C715" s="61" t="s">
        <v>705</v>
      </c>
      <c r="D715" s="77">
        <v>1.412E-5</v>
      </c>
      <c r="E715" s="77">
        <v>1.4399999999999999E-5</v>
      </c>
      <c r="F715" s="78">
        <v>93518</v>
      </c>
      <c r="G715" s="78"/>
      <c r="H715" s="79">
        <v>10421</v>
      </c>
      <c r="I715" s="79">
        <v>25030</v>
      </c>
      <c r="J715" s="79">
        <v>3974</v>
      </c>
      <c r="K715" s="78">
        <v>3337</v>
      </c>
      <c r="L715" s="78">
        <v>42762</v>
      </c>
      <c r="M715" s="78"/>
      <c r="N715" s="79">
        <v>224</v>
      </c>
      <c r="O715" s="79">
        <v>0</v>
      </c>
      <c r="P715" s="79">
        <v>0</v>
      </c>
      <c r="Q715" s="78">
        <v>4620</v>
      </c>
      <c r="R715" s="78">
        <v>4844</v>
      </c>
      <c r="S715" s="78"/>
      <c r="T715" s="79">
        <v>26861</v>
      </c>
      <c r="U715" s="80">
        <v>537</v>
      </c>
      <c r="V715" s="80">
        <v>27398</v>
      </c>
      <c r="X715" s="78">
        <v>162016</v>
      </c>
      <c r="Y715" s="78">
        <v>37124</v>
      </c>
    </row>
    <row r="716" spans="1:25" s="81" customFormat="1" ht="15">
      <c r="A716" s="60">
        <v>97840</v>
      </c>
      <c r="B716" s="228">
        <v>97840</v>
      </c>
      <c r="C716" s="61" t="s">
        <v>706</v>
      </c>
      <c r="D716" s="77">
        <v>1.4001000000000001E-4</v>
      </c>
      <c r="E716" s="77">
        <v>1.537E-4</v>
      </c>
      <c r="F716" s="78">
        <v>927298</v>
      </c>
      <c r="G716" s="78"/>
      <c r="H716" s="79">
        <v>103329</v>
      </c>
      <c r="I716" s="79">
        <v>248186</v>
      </c>
      <c r="J716" s="79">
        <v>39405</v>
      </c>
      <c r="K716" s="78">
        <v>77350</v>
      </c>
      <c r="L716" s="78">
        <v>468270</v>
      </c>
      <c r="M716" s="78"/>
      <c r="N716" s="79">
        <v>2224</v>
      </c>
      <c r="O716" s="79">
        <v>0</v>
      </c>
      <c r="P716" s="79">
        <v>0</v>
      </c>
      <c r="Q716" s="78">
        <v>0</v>
      </c>
      <c r="R716" s="78">
        <v>2224</v>
      </c>
      <c r="S716" s="78"/>
      <c r="T716" s="79">
        <v>266346</v>
      </c>
      <c r="U716" s="80">
        <v>62231</v>
      </c>
      <c r="V716" s="80">
        <v>328577</v>
      </c>
      <c r="X716" s="78">
        <v>1606508</v>
      </c>
      <c r="Y716" s="78">
        <v>368109</v>
      </c>
    </row>
    <row r="717" spans="1:25" s="81" customFormat="1" ht="15">
      <c r="A717" s="60">
        <v>97841</v>
      </c>
      <c r="B717" s="228">
        <v>97841</v>
      </c>
      <c r="C717" s="61" t="s">
        <v>707</v>
      </c>
      <c r="D717" s="77">
        <v>7.0500000000000003E-6</v>
      </c>
      <c r="E717" s="77">
        <v>1.3499999999999999E-5</v>
      </c>
      <c r="F717" s="78">
        <v>46693</v>
      </c>
      <c r="G717" s="78"/>
      <c r="H717" s="79">
        <v>5203</v>
      </c>
      <c r="I717" s="79">
        <v>12497</v>
      </c>
      <c r="J717" s="79">
        <v>1984</v>
      </c>
      <c r="K717" s="78">
        <v>1730</v>
      </c>
      <c r="L717" s="78">
        <v>21414</v>
      </c>
      <c r="M717" s="78"/>
      <c r="N717" s="79">
        <v>112</v>
      </c>
      <c r="O717" s="79">
        <v>0</v>
      </c>
      <c r="P717" s="79">
        <v>0</v>
      </c>
      <c r="Q717" s="78">
        <v>11198</v>
      </c>
      <c r="R717" s="78">
        <v>11310</v>
      </c>
      <c r="S717" s="78"/>
      <c r="T717" s="79">
        <v>13411</v>
      </c>
      <c r="U717" s="80">
        <v>-2212</v>
      </c>
      <c r="V717" s="80">
        <v>11199</v>
      </c>
      <c r="X717" s="78">
        <v>80893</v>
      </c>
      <c r="Y717" s="78">
        <v>18536</v>
      </c>
    </row>
    <row r="718" spans="1:25" s="81" customFormat="1" ht="15">
      <c r="A718" s="60">
        <v>97847</v>
      </c>
      <c r="B718" s="228">
        <v>97847</v>
      </c>
      <c r="C718" s="61" t="s">
        <v>708</v>
      </c>
      <c r="D718" s="77">
        <v>1.8500000000000001E-6</v>
      </c>
      <c r="E718" s="77">
        <v>1.9999999999999999E-6</v>
      </c>
      <c r="F718" s="78">
        <v>12253</v>
      </c>
      <c r="G718" s="78"/>
      <c r="H718" s="79">
        <v>1365</v>
      </c>
      <c r="I718" s="79">
        <v>3279</v>
      </c>
      <c r="J718" s="79">
        <v>521</v>
      </c>
      <c r="K718" s="78">
        <v>3422</v>
      </c>
      <c r="L718" s="78">
        <v>8587</v>
      </c>
      <c r="M718" s="78"/>
      <c r="N718" s="79">
        <v>29</v>
      </c>
      <c r="O718" s="79">
        <v>0</v>
      </c>
      <c r="P718" s="79">
        <v>0</v>
      </c>
      <c r="Q718" s="78">
        <v>114</v>
      </c>
      <c r="R718" s="78">
        <v>143</v>
      </c>
      <c r="S718" s="78"/>
      <c r="T718" s="79">
        <v>3519</v>
      </c>
      <c r="U718" s="80">
        <v>2614</v>
      </c>
      <c r="V718" s="80">
        <v>6133</v>
      </c>
      <c r="X718" s="78">
        <v>21227</v>
      </c>
      <c r="Y718" s="78">
        <v>4864</v>
      </c>
    </row>
    <row r="719" spans="1:25" s="81" customFormat="1" ht="15">
      <c r="A719" s="60">
        <v>97851</v>
      </c>
      <c r="B719" s="228">
        <v>97851</v>
      </c>
      <c r="C719" s="61" t="s">
        <v>709</v>
      </c>
      <c r="D719" s="77">
        <v>2.221E-4</v>
      </c>
      <c r="E719" s="77">
        <v>2.42E-4</v>
      </c>
      <c r="F719" s="78">
        <v>1470988</v>
      </c>
      <c r="G719" s="78"/>
      <c r="H719" s="79">
        <v>163912</v>
      </c>
      <c r="I719" s="79">
        <v>393701</v>
      </c>
      <c r="J719" s="79">
        <v>62508</v>
      </c>
      <c r="K719" s="78">
        <v>0</v>
      </c>
      <c r="L719" s="78">
        <v>620121</v>
      </c>
      <c r="M719" s="78"/>
      <c r="N719" s="79">
        <v>3529</v>
      </c>
      <c r="O719" s="79">
        <v>0</v>
      </c>
      <c r="P719" s="79">
        <v>0</v>
      </c>
      <c r="Q719" s="78">
        <v>87588</v>
      </c>
      <c r="R719" s="78">
        <v>91117</v>
      </c>
      <c r="S719" s="78"/>
      <c r="T719" s="79">
        <v>422509</v>
      </c>
      <c r="U719" s="80">
        <v>-50529</v>
      </c>
      <c r="V719" s="80">
        <v>371980</v>
      </c>
      <c r="X719" s="78">
        <v>2548428</v>
      </c>
      <c r="Y719" s="78">
        <v>583938</v>
      </c>
    </row>
    <row r="720" spans="1:25" s="81" customFormat="1" ht="15">
      <c r="A720" s="60">
        <v>97853</v>
      </c>
      <c r="B720" s="228">
        <v>97853</v>
      </c>
      <c r="C720" s="61" t="s">
        <v>710</v>
      </c>
      <c r="D720" s="77">
        <v>7.9129999999999996E-5</v>
      </c>
      <c r="E720" s="77">
        <v>8.0799999999999999E-5</v>
      </c>
      <c r="F720" s="78">
        <v>524085</v>
      </c>
      <c r="G720" s="78"/>
      <c r="H720" s="79">
        <v>58399</v>
      </c>
      <c r="I720" s="79">
        <v>140268</v>
      </c>
      <c r="J720" s="79">
        <v>22271</v>
      </c>
      <c r="K720" s="78">
        <v>3334</v>
      </c>
      <c r="L720" s="78">
        <v>224272</v>
      </c>
      <c r="M720" s="78"/>
      <c r="N720" s="79">
        <v>1257</v>
      </c>
      <c r="O720" s="79">
        <v>0</v>
      </c>
      <c r="P720" s="79">
        <v>0</v>
      </c>
      <c r="Q720" s="78">
        <v>18381</v>
      </c>
      <c r="R720" s="78">
        <v>19638</v>
      </c>
      <c r="S720" s="78"/>
      <c r="T720" s="79">
        <v>150532</v>
      </c>
      <c r="U720" s="80">
        <v>-9443</v>
      </c>
      <c r="V720" s="80">
        <v>141089</v>
      </c>
      <c r="X720" s="78">
        <v>907956</v>
      </c>
      <c r="Y720" s="78">
        <v>208046</v>
      </c>
    </row>
    <row r="721" spans="1:25" s="81" customFormat="1" ht="15">
      <c r="A721" s="60">
        <v>97861</v>
      </c>
      <c r="B721" s="228">
        <v>97861</v>
      </c>
      <c r="C721" s="61" t="s">
        <v>711</v>
      </c>
      <c r="D721" s="77">
        <v>6.8949999999999995E-5</v>
      </c>
      <c r="E721" s="77">
        <v>5.2099999999999999E-5</v>
      </c>
      <c r="F721" s="78">
        <v>456662</v>
      </c>
      <c r="G721" s="78"/>
      <c r="H721" s="79">
        <v>50886</v>
      </c>
      <c r="I721" s="79">
        <v>122223</v>
      </c>
      <c r="J721" s="79">
        <v>19405</v>
      </c>
      <c r="K721" s="78">
        <v>40795</v>
      </c>
      <c r="L721" s="78">
        <v>233309</v>
      </c>
      <c r="M721" s="78"/>
      <c r="N721" s="79">
        <v>1095</v>
      </c>
      <c r="O721" s="79">
        <v>0</v>
      </c>
      <c r="P721" s="79">
        <v>0</v>
      </c>
      <c r="Q721" s="78">
        <v>341</v>
      </c>
      <c r="R721" s="78">
        <v>1436</v>
      </c>
      <c r="S721" s="78"/>
      <c r="T721" s="79">
        <v>131166</v>
      </c>
      <c r="U721" s="80">
        <v>21774</v>
      </c>
      <c r="V721" s="80">
        <v>152940</v>
      </c>
      <c r="X721" s="78">
        <v>791149</v>
      </c>
      <c r="Y721" s="78">
        <v>181281</v>
      </c>
    </row>
    <row r="722" spans="1:25" s="81" customFormat="1" ht="15">
      <c r="A722" s="60">
        <v>97871</v>
      </c>
      <c r="B722" s="228">
        <v>97871</v>
      </c>
      <c r="C722" s="61" t="s">
        <v>712</v>
      </c>
      <c r="D722" s="77">
        <v>3.1116999999999999E-4</v>
      </c>
      <c r="E722" s="77">
        <v>3.1700000000000001E-4</v>
      </c>
      <c r="F722" s="78">
        <v>2060906</v>
      </c>
      <c r="G722" s="78"/>
      <c r="H722" s="79">
        <v>229646</v>
      </c>
      <c r="I722" s="79">
        <v>551589</v>
      </c>
      <c r="J722" s="79">
        <v>87577</v>
      </c>
      <c r="K722" s="78">
        <v>163393</v>
      </c>
      <c r="L722" s="78">
        <v>1032205</v>
      </c>
      <c r="M722" s="78"/>
      <c r="N722" s="79">
        <v>4944</v>
      </c>
      <c r="O722" s="79">
        <v>0</v>
      </c>
      <c r="P722" s="79">
        <v>0</v>
      </c>
      <c r="Q722" s="78">
        <v>4529</v>
      </c>
      <c r="R722" s="78">
        <v>9473</v>
      </c>
      <c r="S722" s="78"/>
      <c r="T722" s="79">
        <v>591950</v>
      </c>
      <c r="U722" s="80">
        <v>129987</v>
      </c>
      <c r="V722" s="80">
        <v>721937</v>
      </c>
      <c r="X722" s="78">
        <v>3570439</v>
      </c>
      <c r="Y722" s="78">
        <v>818117</v>
      </c>
    </row>
    <row r="723" spans="1:25" s="81" customFormat="1" ht="15">
      <c r="A723" s="60">
        <v>97877</v>
      </c>
      <c r="B723" s="228">
        <v>97877</v>
      </c>
      <c r="C723" s="61" t="s">
        <v>713</v>
      </c>
      <c r="D723" s="77">
        <v>9.5200000000000003E-6</v>
      </c>
      <c r="E723" s="77">
        <v>1.0000000000000001E-5</v>
      </c>
      <c r="F723" s="78">
        <v>63052</v>
      </c>
      <c r="G723" s="78"/>
      <c r="H723" s="79">
        <v>7026</v>
      </c>
      <c r="I723" s="79">
        <v>16875</v>
      </c>
      <c r="J723" s="79">
        <v>2679</v>
      </c>
      <c r="K723" s="78">
        <v>1124</v>
      </c>
      <c r="L723" s="78">
        <v>27704</v>
      </c>
      <c r="M723" s="78"/>
      <c r="N723" s="79">
        <v>151</v>
      </c>
      <c r="O723" s="79">
        <v>0</v>
      </c>
      <c r="P723" s="79">
        <v>0</v>
      </c>
      <c r="Q723" s="78">
        <v>890</v>
      </c>
      <c r="R723" s="78">
        <v>1041</v>
      </c>
      <c r="S723" s="78"/>
      <c r="T723" s="79">
        <v>18110</v>
      </c>
      <c r="U723" s="80">
        <v>2617</v>
      </c>
      <c r="V723" s="80">
        <v>20727</v>
      </c>
      <c r="X723" s="78">
        <v>109235</v>
      </c>
      <c r="Y723" s="78">
        <v>25030</v>
      </c>
    </row>
    <row r="724" spans="1:25" s="81" customFormat="1" ht="15">
      <c r="A724" s="60">
        <v>97901</v>
      </c>
      <c r="B724" s="228">
        <v>97901</v>
      </c>
      <c r="C724" s="61" t="s">
        <v>714</v>
      </c>
      <c r="D724" s="77">
        <v>3.4248899999999999E-3</v>
      </c>
      <c r="E724" s="77">
        <v>3.6172000000000001E-3</v>
      </c>
      <c r="F724" s="78">
        <v>22683344</v>
      </c>
      <c r="G724" s="78"/>
      <c r="H724" s="79">
        <v>2527596</v>
      </c>
      <c r="I724" s="79">
        <v>6071056</v>
      </c>
      <c r="J724" s="79">
        <v>963911</v>
      </c>
      <c r="K724" s="78">
        <v>14202</v>
      </c>
      <c r="L724" s="78">
        <v>9576765</v>
      </c>
      <c r="M724" s="78"/>
      <c r="N724" s="79">
        <v>54415</v>
      </c>
      <c r="O724" s="79">
        <v>0</v>
      </c>
      <c r="P724" s="79">
        <v>0</v>
      </c>
      <c r="Q724" s="78">
        <v>490543</v>
      </c>
      <c r="R724" s="78">
        <v>544958</v>
      </c>
      <c r="S724" s="78"/>
      <c r="T724" s="79">
        <v>6515288</v>
      </c>
      <c r="U724" s="80">
        <v>-326441</v>
      </c>
      <c r="V724" s="80">
        <v>6188847</v>
      </c>
      <c r="X724" s="78">
        <v>39298003</v>
      </c>
      <c r="Y724" s="78">
        <v>9004601</v>
      </c>
    </row>
    <row r="725" spans="1:25" s="81" customFormat="1" ht="15">
      <c r="A725" s="60">
        <v>97911</v>
      </c>
      <c r="B725" s="228">
        <v>97911</v>
      </c>
      <c r="C725" s="61" t="s">
        <v>715</v>
      </c>
      <c r="D725" s="77">
        <v>1.11943E-3</v>
      </c>
      <c r="E725" s="77">
        <v>1.1452000000000001E-3</v>
      </c>
      <c r="F725" s="78">
        <v>7414082</v>
      </c>
      <c r="G725" s="78"/>
      <c r="H725" s="79">
        <v>826148</v>
      </c>
      <c r="I725" s="79">
        <v>1984333</v>
      </c>
      <c r="J725" s="79">
        <v>315056</v>
      </c>
      <c r="K725" s="78">
        <v>60097</v>
      </c>
      <c r="L725" s="78">
        <v>3185634</v>
      </c>
      <c r="M725" s="78"/>
      <c r="N725" s="79">
        <v>17786</v>
      </c>
      <c r="O725" s="79">
        <v>0</v>
      </c>
      <c r="P725" s="79">
        <v>0</v>
      </c>
      <c r="Q725" s="78">
        <v>29241</v>
      </c>
      <c r="R725" s="78">
        <v>47027</v>
      </c>
      <c r="S725" s="78"/>
      <c r="T725" s="79">
        <v>2129531</v>
      </c>
      <c r="U725" s="80">
        <v>8269</v>
      </c>
      <c r="V725" s="80">
        <v>2137800</v>
      </c>
      <c r="X725" s="78">
        <v>12844606</v>
      </c>
      <c r="Y725" s="78">
        <v>2943166</v>
      </c>
    </row>
    <row r="726" spans="1:25" s="81" customFormat="1" ht="15">
      <c r="A726" s="60">
        <v>97913</v>
      </c>
      <c r="B726" s="228">
        <v>97913</v>
      </c>
      <c r="C726" s="61" t="s">
        <v>716</v>
      </c>
      <c r="D726" s="77">
        <v>3.5179999999999999E-5</v>
      </c>
      <c r="E726" s="77">
        <v>3.3000000000000003E-5</v>
      </c>
      <c r="F726" s="78">
        <v>233000</v>
      </c>
      <c r="G726" s="78"/>
      <c r="H726" s="79">
        <v>25963</v>
      </c>
      <c r="I726" s="79">
        <v>62361</v>
      </c>
      <c r="J726" s="79">
        <v>9901</v>
      </c>
      <c r="K726" s="78">
        <v>35174</v>
      </c>
      <c r="L726" s="78">
        <v>133399</v>
      </c>
      <c r="M726" s="78"/>
      <c r="N726" s="79">
        <v>559</v>
      </c>
      <c r="O726" s="79">
        <v>0</v>
      </c>
      <c r="P726" s="79">
        <v>0</v>
      </c>
      <c r="Q726" s="78">
        <v>1591</v>
      </c>
      <c r="R726" s="78">
        <v>2150</v>
      </c>
      <c r="S726" s="78"/>
      <c r="T726" s="79">
        <v>66924</v>
      </c>
      <c r="U726" s="80">
        <v>21147</v>
      </c>
      <c r="V726" s="80">
        <v>88071</v>
      </c>
      <c r="X726" s="78">
        <v>403664</v>
      </c>
      <c r="Y726" s="78">
        <v>92494</v>
      </c>
    </row>
    <row r="727" spans="1:25" s="81" customFormat="1" ht="15">
      <c r="A727" s="60">
        <v>97917</v>
      </c>
      <c r="B727" s="228">
        <v>97917</v>
      </c>
      <c r="C727" s="61" t="s">
        <v>717</v>
      </c>
      <c r="D727" s="77">
        <v>2.5729999999999999E-5</v>
      </c>
      <c r="E727" s="77">
        <v>2.5400000000000001E-5</v>
      </c>
      <c r="F727" s="78">
        <v>170412</v>
      </c>
      <c r="G727" s="78"/>
      <c r="H727" s="79">
        <v>18989</v>
      </c>
      <c r="I727" s="79">
        <v>45610</v>
      </c>
      <c r="J727" s="79">
        <v>7242</v>
      </c>
      <c r="K727" s="78">
        <v>21719</v>
      </c>
      <c r="L727" s="78">
        <v>93560</v>
      </c>
      <c r="M727" s="78"/>
      <c r="N727" s="79">
        <v>409</v>
      </c>
      <c r="O727" s="79">
        <v>0</v>
      </c>
      <c r="P727" s="79">
        <v>0</v>
      </c>
      <c r="Q727" s="78">
        <v>0</v>
      </c>
      <c r="R727" s="78">
        <v>409</v>
      </c>
      <c r="S727" s="78"/>
      <c r="T727" s="79">
        <v>48947</v>
      </c>
      <c r="U727" s="80">
        <v>13818</v>
      </c>
      <c r="V727" s="80">
        <v>62765</v>
      </c>
      <c r="X727" s="78">
        <v>295232</v>
      </c>
      <c r="Y727" s="78">
        <v>67648</v>
      </c>
    </row>
    <row r="728" spans="1:25" s="81" customFormat="1" ht="15">
      <c r="A728" s="60">
        <v>97921</v>
      </c>
      <c r="B728" s="228">
        <v>97921</v>
      </c>
      <c r="C728" s="61" t="s">
        <v>718</v>
      </c>
      <c r="D728" s="77">
        <v>2.0594999999999999E-4</v>
      </c>
      <c r="E728" s="77">
        <v>2.1210000000000001E-4</v>
      </c>
      <c r="F728" s="78">
        <v>1364025</v>
      </c>
      <c r="G728" s="78"/>
      <c r="H728" s="79">
        <v>151993</v>
      </c>
      <c r="I728" s="79">
        <v>365073</v>
      </c>
      <c r="J728" s="79">
        <v>57963</v>
      </c>
      <c r="K728" s="78">
        <v>2043</v>
      </c>
      <c r="L728" s="78">
        <v>577072</v>
      </c>
      <c r="M728" s="78"/>
      <c r="N728" s="79">
        <v>3272</v>
      </c>
      <c r="O728" s="79">
        <v>0</v>
      </c>
      <c r="P728" s="79">
        <v>0</v>
      </c>
      <c r="Q728" s="78">
        <v>7150</v>
      </c>
      <c r="R728" s="78">
        <v>10422</v>
      </c>
      <c r="S728" s="78"/>
      <c r="T728" s="79">
        <v>391786</v>
      </c>
      <c r="U728" s="80">
        <v>-1890</v>
      </c>
      <c r="V728" s="80">
        <v>389896</v>
      </c>
      <c r="X728" s="78">
        <v>2363119</v>
      </c>
      <c r="Y728" s="78">
        <v>541477</v>
      </c>
    </row>
    <row r="729" spans="1:25" s="81" customFormat="1" ht="15">
      <c r="A729" s="60">
        <v>97931</v>
      </c>
      <c r="B729" s="228">
        <v>97931</v>
      </c>
      <c r="C729" s="61" t="s">
        <v>719</v>
      </c>
      <c r="D729" s="77">
        <v>4.2169999999999998E-5</v>
      </c>
      <c r="E729" s="77">
        <v>5.8199999999999998E-5</v>
      </c>
      <c r="F729" s="78">
        <v>279296</v>
      </c>
      <c r="G729" s="78"/>
      <c r="H729" s="79">
        <v>31122</v>
      </c>
      <c r="I729" s="79">
        <v>74752</v>
      </c>
      <c r="J729" s="79">
        <v>11868</v>
      </c>
      <c r="K729" s="78">
        <v>0</v>
      </c>
      <c r="L729" s="78">
        <v>117742</v>
      </c>
      <c r="M729" s="78"/>
      <c r="N729" s="79">
        <v>670</v>
      </c>
      <c r="O729" s="79">
        <v>0</v>
      </c>
      <c r="P729" s="79">
        <v>0</v>
      </c>
      <c r="Q729" s="78">
        <v>50960</v>
      </c>
      <c r="R729" s="78">
        <v>51630</v>
      </c>
      <c r="S729" s="78"/>
      <c r="T729" s="79">
        <v>80221</v>
      </c>
      <c r="U729" s="80">
        <v>-18571</v>
      </c>
      <c r="V729" s="80">
        <v>61650</v>
      </c>
      <c r="X729" s="78">
        <v>483869</v>
      </c>
      <c r="Y729" s="78">
        <v>110872</v>
      </c>
    </row>
    <row r="730" spans="1:25" s="81" customFormat="1" ht="15">
      <c r="A730" s="60">
        <v>97941</v>
      </c>
      <c r="B730" s="228">
        <v>97941</v>
      </c>
      <c r="C730" s="61" t="s">
        <v>720</v>
      </c>
      <c r="D730" s="77">
        <v>1.8493000000000001E-4</v>
      </c>
      <c r="E730" s="77">
        <v>2.1450000000000001E-4</v>
      </c>
      <c r="F730" s="78">
        <v>1224807</v>
      </c>
      <c r="G730" s="78"/>
      <c r="H730" s="79">
        <v>136480</v>
      </c>
      <c r="I730" s="79">
        <v>327812</v>
      </c>
      <c r="J730" s="79">
        <v>52047</v>
      </c>
      <c r="K730" s="78">
        <v>4433</v>
      </c>
      <c r="L730" s="78">
        <v>520772</v>
      </c>
      <c r="M730" s="78"/>
      <c r="N730" s="79">
        <v>2938</v>
      </c>
      <c r="O730" s="79">
        <v>0</v>
      </c>
      <c r="P730" s="79">
        <v>0</v>
      </c>
      <c r="Q730" s="78">
        <v>62879</v>
      </c>
      <c r="R730" s="78">
        <v>65817</v>
      </c>
      <c r="S730" s="78"/>
      <c r="T730" s="79">
        <v>351799</v>
      </c>
      <c r="U730" s="80">
        <v>-15376</v>
      </c>
      <c r="V730" s="80">
        <v>336423</v>
      </c>
      <c r="X730" s="78">
        <v>2121931</v>
      </c>
      <c r="Y730" s="78">
        <v>486211</v>
      </c>
    </row>
    <row r="731" spans="1:25" s="81" customFormat="1" ht="15">
      <c r="A731" s="60">
        <v>97947</v>
      </c>
      <c r="B731" s="228">
        <v>97947</v>
      </c>
      <c r="C731" s="61" t="s">
        <v>721</v>
      </c>
      <c r="D731" s="77">
        <v>1.643E-5</v>
      </c>
      <c r="E731" s="77">
        <v>1.7900000000000001E-5</v>
      </c>
      <c r="F731" s="78">
        <v>108817</v>
      </c>
      <c r="G731" s="78"/>
      <c r="H731" s="79">
        <v>12125</v>
      </c>
      <c r="I731" s="79">
        <v>29124</v>
      </c>
      <c r="J731" s="79">
        <v>4624</v>
      </c>
      <c r="K731" s="78">
        <v>8990</v>
      </c>
      <c r="L731" s="78">
        <v>54863</v>
      </c>
      <c r="M731" s="78"/>
      <c r="N731" s="79">
        <v>261</v>
      </c>
      <c r="O731" s="79">
        <v>0</v>
      </c>
      <c r="P731" s="79">
        <v>0</v>
      </c>
      <c r="Q731" s="78">
        <v>615</v>
      </c>
      <c r="R731" s="78">
        <v>876</v>
      </c>
      <c r="S731" s="78"/>
      <c r="T731" s="79">
        <v>31255</v>
      </c>
      <c r="U731" s="80">
        <v>7453</v>
      </c>
      <c r="V731" s="80">
        <v>38708</v>
      </c>
      <c r="X731" s="78">
        <v>188522</v>
      </c>
      <c r="Y731" s="78">
        <v>43197</v>
      </c>
    </row>
    <row r="732" spans="1:25" s="81" customFormat="1" ht="15">
      <c r="A732" s="60">
        <v>97948</v>
      </c>
      <c r="B732" s="228">
        <v>97948</v>
      </c>
      <c r="C732" s="61" t="s">
        <v>722</v>
      </c>
      <c r="D732" s="77">
        <v>2.429E-5</v>
      </c>
      <c r="E732" s="77">
        <v>2.0400000000000001E-5</v>
      </c>
      <c r="F732" s="78">
        <v>160875</v>
      </c>
      <c r="G732" s="78"/>
      <c r="H732" s="79">
        <v>17926</v>
      </c>
      <c r="I732" s="79">
        <v>43057</v>
      </c>
      <c r="J732" s="79">
        <v>6836</v>
      </c>
      <c r="K732" s="78">
        <v>5590</v>
      </c>
      <c r="L732" s="78">
        <v>73409</v>
      </c>
      <c r="M732" s="78"/>
      <c r="N732" s="79">
        <v>386</v>
      </c>
      <c r="O732" s="79">
        <v>0</v>
      </c>
      <c r="P732" s="79">
        <v>0</v>
      </c>
      <c r="Q732" s="78">
        <v>7742</v>
      </c>
      <c r="R732" s="78">
        <v>8128</v>
      </c>
      <c r="S732" s="78"/>
      <c r="T732" s="79">
        <v>46208</v>
      </c>
      <c r="U732" s="80">
        <v>-1173</v>
      </c>
      <c r="V732" s="80">
        <v>45035</v>
      </c>
      <c r="X732" s="78">
        <v>278709</v>
      </c>
      <c r="Y732" s="78">
        <v>63862</v>
      </c>
    </row>
    <row r="733" spans="1:25" s="81" customFormat="1" ht="15">
      <c r="A733" s="60">
        <v>97951</v>
      </c>
      <c r="B733" s="228">
        <v>97951</v>
      </c>
      <c r="C733" s="61" t="s">
        <v>723</v>
      </c>
      <c r="D733" s="77">
        <v>1.0362800000000001E-3</v>
      </c>
      <c r="E733" s="77">
        <v>1.1325E-3</v>
      </c>
      <c r="F733" s="78">
        <v>6863373</v>
      </c>
      <c r="G733" s="78"/>
      <c r="H733" s="79">
        <v>764783</v>
      </c>
      <c r="I733" s="79">
        <v>1836939</v>
      </c>
      <c r="J733" s="79">
        <v>291654</v>
      </c>
      <c r="K733" s="78">
        <v>42395</v>
      </c>
      <c r="L733" s="78">
        <v>2935771</v>
      </c>
      <c r="M733" s="78"/>
      <c r="N733" s="79">
        <v>16464</v>
      </c>
      <c r="O733" s="79">
        <v>0</v>
      </c>
      <c r="P733" s="79">
        <v>0</v>
      </c>
      <c r="Q733" s="78">
        <v>188136</v>
      </c>
      <c r="R733" s="78">
        <v>204600</v>
      </c>
      <c r="S733" s="78"/>
      <c r="T733" s="79">
        <v>1971352</v>
      </c>
      <c r="U733" s="80">
        <v>-26914</v>
      </c>
      <c r="V733" s="80">
        <v>1944438</v>
      </c>
      <c r="X733" s="78">
        <v>11890523</v>
      </c>
      <c r="Y733" s="78">
        <v>2724551</v>
      </c>
    </row>
    <row r="734" spans="1:25" s="81" customFormat="1" ht="15">
      <c r="A734" s="60">
        <v>97957</v>
      </c>
      <c r="B734" s="228">
        <v>97957</v>
      </c>
      <c r="C734" s="61" t="s">
        <v>724</v>
      </c>
      <c r="D734" s="77">
        <v>1.224E-5</v>
      </c>
      <c r="E734" s="77">
        <v>1.2999999999999999E-5</v>
      </c>
      <c r="F734" s="78">
        <v>81067</v>
      </c>
      <c r="G734" s="78"/>
      <c r="H734" s="79">
        <v>9033</v>
      </c>
      <c r="I734" s="79">
        <v>21697</v>
      </c>
      <c r="J734" s="79">
        <v>3445</v>
      </c>
      <c r="K734" s="78">
        <v>18109</v>
      </c>
      <c r="L734" s="78">
        <v>52284</v>
      </c>
      <c r="M734" s="78"/>
      <c r="N734" s="79">
        <v>194</v>
      </c>
      <c r="O734" s="79">
        <v>0</v>
      </c>
      <c r="P734" s="79">
        <v>0</v>
      </c>
      <c r="Q734" s="78">
        <v>0</v>
      </c>
      <c r="R734" s="78">
        <v>194</v>
      </c>
      <c r="S734" s="78"/>
      <c r="T734" s="79">
        <v>23285</v>
      </c>
      <c r="U734" s="80">
        <v>10316</v>
      </c>
      <c r="V734" s="80">
        <v>33601</v>
      </c>
      <c r="X734" s="78">
        <v>140445</v>
      </c>
      <c r="Y734" s="78">
        <v>32181</v>
      </c>
    </row>
    <row r="735" spans="1:25" s="81" customFormat="1" ht="15">
      <c r="A735" s="60">
        <v>98001</v>
      </c>
      <c r="B735" s="228">
        <v>98001</v>
      </c>
      <c r="C735" s="61" t="s">
        <v>725</v>
      </c>
      <c r="D735" s="77">
        <v>5.4223600000000002E-3</v>
      </c>
      <c r="E735" s="77">
        <v>5.4911999999999999E-3</v>
      </c>
      <c r="F735" s="78">
        <v>35912762</v>
      </c>
      <c r="G735" s="78"/>
      <c r="H735" s="79">
        <v>4001745</v>
      </c>
      <c r="I735" s="79">
        <v>9611827</v>
      </c>
      <c r="J735" s="79">
        <v>1526085</v>
      </c>
      <c r="K735" s="78">
        <v>220665</v>
      </c>
      <c r="L735" s="78">
        <v>15360322</v>
      </c>
      <c r="M735" s="78"/>
      <c r="N735" s="79">
        <v>86150</v>
      </c>
      <c r="O735" s="79">
        <v>0</v>
      </c>
      <c r="P735" s="79">
        <v>0</v>
      </c>
      <c r="Q735" s="78">
        <v>120483</v>
      </c>
      <c r="R735" s="78">
        <v>206633</v>
      </c>
      <c r="S735" s="78"/>
      <c r="T735" s="79">
        <v>10315145</v>
      </c>
      <c r="U735" s="80">
        <v>120063</v>
      </c>
      <c r="V735" s="80">
        <v>10435208</v>
      </c>
      <c r="X735" s="78">
        <v>62217449</v>
      </c>
      <c r="Y735" s="78">
        <v>14256279</v>
      </c>
    </row>
    <row r="736" spans="1:25" s="81" customFormat="1" ht="15">
      <c r="A736" s="60">
        <v>98002</v>
      </c>
      <c r="B736" s="228">
        <v>98002</v>
      </c>
      <c r="C736" s="61" t="s">
        <v>726</v>
      </c>
      <c r="D736" s="77">
        <v>1.131E-5</v>
      </c>
      <c r="E736" s="77">
        <v>9.7999999999999993E-6</v>
      </c>
      <c r="F736" s="78">
        <v>74907</v>
      </c>
      <c r="G736" s="78"/>
      <c r="H736" s="79">
        <v>8347</v>
      </c>
      <c r="I736" s="79">
        <v>20048</v>
      </c>
      <c r="J736" s="79">
        <v>3183</v>
      </c>
      <c r="K736" s="78">
        <v>7575</v>
      </c>
      <c r="L736" s="78">
        <v>39153</v>
      </c>
      <c r="M736" s="78"/>
      <c r="N736" s="79">
        <v>180</v>
      </c>
      <c r="O736" s="79">
        <v>0</v>
      </c>
      <c r="P736" s="79">
        <v>0</v>
      </c>
      <c r="Q736" s="78">
        <v>1890</v>
      </c>
      <c r="R736" s="78">
        <v>2070</v>
      </c>
      <c r="S736" s="78"/>
      <c r="T736" s="79">
        <v>21515</v>
      </c>
      <c r="U736" s="80">
        <v>2816</v>
      </c>
      <c r="V736" s="80">
        <v>24331</v>
      </c>
      <c r="X736" s="78">
        <v>129774</v>
      </c>
      <c r="Y736" s="78">
        <v>29736</v>
      </c>
    </row>
    <row r="737" spans="1:25" s="81" customFormat="1" ht="15">
      <c r="A737" s="60">
        <v>98003</v>
      </c>
      <c r="B737" s="228">
        <v>98003</v>
      </c>
      <c r="C737" s="61" t="s">
        <v>727</v>
      </c>
      <c r="D737" s="77">
        <v>8.5959999999999997E-5</v>
      </c>
      <c r="E737" s="77">
        <v>8.8800000000000004E-5</v>
      </c>
      <c r="F737" s="78">
        <v>569321</v>
      </c>
      <c r="G737" s="78"/>
      <c r="H737" s="79">
        <v>63439</v>
      </c>
      <c r="I737" s="79">
        <v>152375</v>
      </c>
      <c r="J737" s="79">
        <v>24193</v>
      </c>
      <c r="K737" s="78">
        <v>24418</v>
      </c>
      <c r="L737" s="78">
        <v>264425</v>
      </c>
      <c r="M737" s="78"/>
      <c r="N737" s="79">
        <v>1366</v>
      </c>
      <c r="O737" s="79">
        <v>0</v>
      </c>
      <c r="P737" s="79">
        <v>0</v>
      </c>
      <c r="Q737" s="78">
        <v>2612</v>
      </c>
      <c r="R737" s="78">
        <v>3978</v>
      </c>
      <c r="S737" s="78"/>
      <c r="T737" s="79">
        <v>163525</v>
      </c>
      <c r="U737" s="80">
        <v>27940</v>
      </c>
      <c r="V737" s="80">
        <v>191465</v>
      </c>
      <c r="X737" s="78">
        <v>986325</v>
      </c>
      <c r="Y737" s="78">
        <v>226003</v>
      </c>
    </row>
    <row r="738" spans="1:25" s="81" customFormat="1" ht="15">
      <c r="A738" s="60">
        <v>98004</v>
      </c>
      <c r="B738" s="228">
        <v>98004</v>
      </c>
      <c r="C738" s="61" t="s">
        <v>728</v>
      </c>
      <c r="D738" s="77">
        <v>2.0824E-4</v>
      </c>
      <c r="E738" s="77">
        <v>2.0489999999999999E-4</v>
      </c>
      <c r="F738" s="78">
        <v>1379192</v>
      </c>
      <c r="G738" s="78"/>
      <c r="H738" s="79">
        <v>153683</v>
      </c>
      <c r="I738" s="79">
        <v>369132</v>
      </c>
      <c r="J738" s="79">
        <v>58608</v>
      </c>
      <c r="K738" s="78">
        <v>117010</v>
      </c>
      <c r="L738" s="78">
        <v>698433</v>
      </c>
      <c r="M738" s="78"/>
      <c r="N738" s="79">
        <v>3309</v>
      </c>
      <c r="O738" s="79">
        <v>0</v>
      </c>
      <c r="P738" s="79">
        <v>0</v>
      </c>
      <c r="Q738" s="78">
        <v>0</v>
      </c>
      <c r="R738" s="78">
        <v>3309</v>
      </c>
      <c r="S738" s="78"/>
      <c r="T738" s="79">
        <v>396142</v>
      </c>
      <c r="U738" s="80">
        <v>93359</v>
      </c>
      <c r="V738" s="80">
        <v>489501</v>
      </c>
      <c r="X738" s="78">
        <v>2389395</v>
      </c>
      <c r="Y738" s="78">
        <v>547497</v>
      </c>
    </row>
    <row r="739" spans="1:25" s="81" customFormat="1" ht="15">
      <c r="A739" s="60">
        <v>98008</v>
      </c>
      <c r="B739" s="228">
        <v>98008</v>
      </c>
      <c r="C739" s="61" t="s">
        <v>729</v>
      </c>
      <c r="D739" s="77">
        <v>6.3099999999999997E-6</v>
      </c>
      <c r="E739" s="77">
        <v>6.8000000000000001E-6</v>
      </c>
      <c r="F739" s="78">
        <v>41792</v>
      </c>
      <c r="G739" s="78"/>
      <c r="H739" s="79">
        <v>4657</v>
      </c>
      <c r="I739" s="79">
        <v>11185</v>
      </c>
      <c r="J739" s="79">
        <v>1776</v>
      </c>
      <c r="K739" s="78">
        <v>569</v>
      </c>
      <c r="L739" s="78">
        <v>18187</v>
      </c>
      <c r="M739" s="78"/>
      <c r="N739" s="79">
        <v>100</v>
      </c>
      <c r="O739" s="79">
        <v>0</v>
      </c>
      <c r="P739" s="79">
        <v>0</v>
      </c>
      <c r="Q739" s="78">
        <v>114</v>
      </c>
      <c r="R739" s="78">
        <v>214</v>
      </c>
      <c r="S739" s="78"/>
      <c r="T739" s="79">
        <v>12004</v>
      </c>
      <c r="U739" s="80">
        <v>1</v>
      </c>
      <c r="V739" s="80">
        <v>12005</v>
      </c>
      <c r="X739" s="78">
        <v>72402</v>
      </c>
      <c r="Y739" s="78">
        <v>16590</v>
      </c>
    </row>
    <row r="740" spans="1:25" s="81" customFormat="1" ht="15">
      <c r="A740" s="60">
        <v>98011</v>
      </c>
      <c r="B740" s="228">
        <v>98011</v>
      </c>
      <c r="C740" s="61" t="s">
        <v>730</v>
      </c>
      <c r="D740" s="77">
        <v>2.87397E-3</v>
      </c>
      <c r="E740" s="77">
        <v>3.2158E-3</v>
      </c>
      <c r="F740" s="78">
        <v>19034553</v>
      </c>
      <c r="G740" s="78"/>
      <c r="H740" s="79">
        <v>2121013</v>
      </c>
      <c r="I740" s="79">
        <v>5094480</v>
      </c>
      <c r="J740" s="79">
        <v>808859</v>
      </c>
      <c r="K740" s="78">
        <v>0</v>
      </c>
      <c r="L740" s="78">
        <v>8024352</v>
      </c>
      <c r="M740" s="78"/>
      <c r="N740" s="79">
        <v>45662</v>
      </c>
      <c r="O740" s="79">
        <v>0</v>
      </c>
      <c r="P740" s="79">
        <v>0</v>
      </c>
      <c r="Q740" s="78">
        <v>1041816</v>
      </c>
      <c r="R740" s="78">
        <v>1087478</v>
      </c>
      <c r="S740" s="78"/>
      <c r="T740" s="79">
        <v>5467254</v>
      </c>
      <c r="U740" s="80">
        <v>-498247</v>
      </c>
      <c r="V740" s="80">
        <v>4969007</v>
      </c>
      <c r="X740" s="78">
        <v>32976616</v>
      </c>
      <c r="Y740" s="78">
        <v>7556141</v>
      </c>
    </row>
    <row r="741" spans="1:25" s="81" customFormat="1" ht="15">
      <c r="A741" s="60">
        <v>98013</v>
      </c>
      <c r="B741" s="228">
        <v>98013</v>
      </c>
      <c r="C741" s="61" t="s">
        <v>731</v>
      </c>
      <c r="D741" s="77">
        <v>1.2269000000000001E-4</v>
      </c>
      <c r="E741" s="77">
        <v>1.2640000000000001E-4</v>
      </c>
      <c r="F741" s="78">
        <v>812587</v>
      </c>
      <c r="G741" s="78"/>
      <c r="H741" s="79">
        <v>90546</v>
      </c>
      <c r="I741" s="79">
        <v>217484</v>
      </c>
      <c r="J741" s="79">
        <v>34530</v>
      </c>
      <c r="K741" s="78">
        <v>3332</v>
      </c>
      <c r="L741" s="78">
        <v>345892</v>
      </c>
      <c r="M741" s="78"/>
      <c r="N741" s="79">
        <v>1949</v>
      </c>
      <c r="O741" s="79">
        <v>0</v>
      </c>
      <c r="P741" s="79">
        <v>0</v>
      </c>
      <c r="Q741" s="78">
        <v>15670</v>
      </c>
      <c r="R741" s="78">
        <v>17619</v>
      </c>
      <c r="S741" s="78"/>
      <c r="T741" s="79">
        <v>233397</v>
      </c>
      <c r="U741" s="80">
        <v>9887</v>
      </c>
      <c r="V741" s="80">
        <v>243284</v>
      </c>
      <c r="X741" s="78">
        <v>1407774</v>
      </c>
      <c r="Y741" s="78">
        <v>322572</v>
      </c>
    </row>
    <row r="742" spans="1:25" s="81" customFormat="1" ht="15">
      <c r="A742" s="60">
        <v>98021</v>
      </c>
      <c r="B742" s="228">
        <v>98021</v>
      </c>
      <c r="C742" s="61" t="s">
        <v>732</v>
      </c>
      <c r="D742" s="77">
        <v>4.5909999999999999E-5</v>
      </c>
      <c r="E742" s="77">
        <v>5.6499999999999998E-5</v>
      </c>
      <c r="F742" s="78">
        <v>304066</v>
      </c>
      <c r="G742" s="78"/>
      <c r="H742" s="79">
        <v>33882</v>
      </c>
      <c r="I742" s="79">
        <v>81381</v>
      </c>
      <c r="J742" s="79">
        <v>12921</v>
      </c>
      <c r="K742" s="78">
        <v>22620</v>
      </c>
      <c r="L742" s="78">
        <v>150804</v>
      </c>
      <c r="M742" s="78"/>
      <c r="N742" s="79">
        <v>729</v>
      </c>
      <c r="O742" s="79">
        <v>0</v>
      </c>
      <c r="P742" s="79">
        <v>0</v>
      </c>
      <c r="Q742" s="78">
        <v>18942</v>
      </c>
      <c r="R742" s="78">
        <v>19671</v>
      </c>
      <c r="S742" s="78"/>
      <c r="T742" s="79">
        <v>87336</v>
      </c>
      <c r="U742" s="80">
        <v>10287</v>
      </c>
      <c r="V742" s="80">
        <v>97623</v>
      </c>
      <c r="X742" s="78">
        <v>526782</v>
      </c>
      <c r="Y742" s="78">
        <v>120705</v>
      </c>
    </row>
    <row r="743" spans="1:25" s="81" customFormat="1" ht="15">
      <c r="A743" s="60">
        <v>98023</v>
      </c>
      <c r="B743" s="228">
        <v>98023</v>
      </c>
      <c r="C743" s="61" t="s">
        <v>733</v>
      </c>
      <c r="D743" s="77">
        <v>6.2099999999999998E-6</v>
      </c>
      <c r="E743" s="77">
        <v>6.6000000000000003E-6</v>
      </c>
      <c r="F743" s="78">
        <v>41129</v>
      </c>
      <c r="G743" s="78"/>
      <c r="H743" s="79">
        <v>4583</v>
      </c>
      <c r="I743" s="79">
        <v>11008</v>
      </c>
      <c r="J743" s="79">
        <v>1748</v>
      </c>
      <c r="K743" s="78">
        <v>227</v>
      </c>
      <c r="L743" s="78">
        <v>17566</v>
      </c>
      <c r="M743" s="78"/>
      <c r="N743" s="79">
        <v>99</v>
      </c>
      <c r="O743" s="79">
        <v>0</v>
      </c>
      <c r="P743" s="79">
        <v>0</v>
      </c>
      <c r="Q743" s="78">
        <v>6164</v>
      </c>
      <c r="R743" s="78">
        <v>6263</v>
      </c>
      <c r="S743" s="78"/>
      <c r="T743" s="79">
        <v>11814</v>
      </c>
      <c r="U743" s="80">
        <v>-5608</v>
      </c>
      <c r="V743" s="80">
        <v>6206</v>
      </c>
      <c r="X743" s="78">
        <v>71255</v>
      </c>
      <c r="Y743" s="78">
        <v>16327</v>
      </c>
    </row>
    <row r="744" spans="1:25" s="81" customFormat="1" ht="15">
      <c r="A744" s="60">
        <v>98031</v>
      </c>
      <c r="B744" s="228">
        <v>98031</v>
      </c>
      <c r="C744" s="61" t="s">
        <v>734</v>
      </c>
      <c r="D744" s="77">
        <v>1.9494E-4</v>
      </c>
      <c r="E744" s="77">
        <v>1.549E-4</v>
      </c>
      <c r="F744" s="78">
        <v>1291105</v>
      </c>
      <c r="G744" s="78"/>
      <c r="H744" s="79">
        <v>143867</v>
      </c>
      <c r="I744" s="79">
        <v>345556</v>
      </c>
      <c r="J744" s="79">
        <v>54864</v>
      </c>
      <c r="K744" s="78">
        <v>87001</v>
      </c>
      <c r="L744" s="78">
        <v>631288</v>
      </c>
      <c r="M744" s="78"/>
      <c r="N744" s="79">
        <v>3097</v>
      </c>
      <c r="O744" s="79">
        <v>0</v>
      </c>
      <c r="P744" s="79">
        <v>0</v>
      </c>
      <c r="Q744" s="78">
        <v>5037</v>
      </c>
      <c r="R744" s="78">
        <v>8134</v>
      </c>
      <c r="S744" s="78"/>
      <c r="T744" s="79">
        <v>370841</v>
      </c>
      <c r="U744" s="80">
        <v>21723</v>
      </c>
      <c r="V744" s="80">
        <v>392564</v>
      </c>
      <c r="X744" s="78">
        <v>2236788</v>
      </c>
      <c r="Y744" s="78">
        <v>512529</v>
      </c>
    </row>
    <row r="745" spans="1:25" s="81" customFormat="1" ht="15">
      <c r="A745" s="60">
        <v>98041</v>
      </c>
      <c r="B745" s="228">
        <v>98041</v>
      </c>
      <c r="C745" s="61" t="s">
        <v>735</v>
      </c>
      <c r="D745" s="77">
        <v>2.1232E-4</v>
      </c>
      <c r="E745" s="77">
        <v>2.1680000000000001E-4</v>
      </c>
      <c r="F745" s="78">
        <v>1406214</v>
      </c>
      <c r="G745" s="78"/>
      <c r="H745" s="79">
        <v>156694</v>
      </c>
      <c r="I745" s="79">
        <v>376364</v>
      </c>
      <c r="J745" s="79">
        <v>59756</v>
      </c>
      <c r="K745" s="78">
        <v>10229</v>
      </c>
      <c r="L745" s="78">
        <v>603043</v>
      </c>
      <c r="M745" s="78"/>
      <c r="N745" s="79">
        <v>3373</v>
      </c>
      <c r="O745" s="79">
        <v>0</v>
      </c>
      <c r="P745" s="79">
        <v>0</v>
      </c>
      <c r="Q745" s="78">
        <v>57727</v>
      </c>
      <c r="R745" s="78">
        <v>61100</v>
      </c>
      <c r="S745" s="78"/>
      <c r="T745" s="79">
        <v>403904</v>
      </c>
      <c r="U745" s="80">
        <v>-24542</v>
      </c>
      <c r="V745" s="80">
        <v>379362</v>
      </c>
      <c r="X745" s="78">
        <v>2436210</v>
      </c>
      <c r="Y745" s="78">
        <v>558224</v>
      </c>
    </row>
    <row r="746" spans="1:25" s="81" customFormat="1" ht="15">
      <c r="A746" s="60">
        <v>98051</v>
      </c>
      <c r="B746" s="228">
        <v>98051</v>
      </c>
      <c r="C746" s="61" t="s">
        <v>736</v>
      </c>
      <c r="D746" s="77">
        <v>3.2361E-4</v>
      </c>
      <c r="E746" s="77">
        <v>3.3930000000000001E-4</v>
      </c>
      <c r="F746" s="78">
        <v>2143297</v>
      </c>
      <c r="G746" s="78"/>
      <c r="H746" s="79">
        <v>238827</v>
      </c>
      <c r="I746" s="79">
        <v>573640</v>
      </c>
      <c r="J746" s="79">
        <v>91078</v>
      </c>
      <c r="K746" s="78">
        <v>111779</v>
      </c>
      <c r="L746" s="78">
        <v>1015324</v>
      </c>
      <c r="M746" s="78"/>
      <c r="N746" s="79">
        <v>5142</v>
      </c>
      <c r="O746" s="79">
        <v>0</v>
      </c>
      <c r="P746" s="79">
        <v>0</v>
      </c>
      <c r="Q746" s="78">
        <v>67615</v>
      </c>
      <c r="R746" s="78">
        <v>72757</v>
      </c>
      <c r="S746" s="78"/>
      <c r="T746" s="79">
        <v>615615</v>
      </c>
      <c r="U746" s="80">
        <v>14828</v>
      </c>
      <c r="V746" s="80">
        <v>630443</v>
      </c>
      <c r="X746" s="78">
        <v>3713178</v>
      </c>
      <c r="Y746" s="78">
        <v>850824</v>
      </c>
    </row>
    <row r="747" spans="1:25" s="81" customFormat="1" ht="15">
      <c r="A747" s="60">
        <v>98061</v>
      </c>
      <c r="B747" s="228">
        <v>98061</v>
      </c>
      <c r="C747" s="61" t="s">
        <v>737</v>
      </c>
      <c r="D747" s="77">
        <v>1.3184000000000001E-4</v>
      </c>
      <c r="E747" s="77">
        <v>1.325E-4</v>
      </c>
      <c r="F747" s="78">
        <v>873188</v>
      </c>
      <c r="G747" s="78"/>
      <c r="H747" s="79">
        <v>97299</v>
      </c>
      <c r="I747" s="79">
        <v>233703</v>
      </c>
      <c r="J747" s="79">
        <v>37105</v>
      </c>
      <c r="K747" s="78">
        <v>9548</v>
      </c>
      <c r="L747" s="78">
        <v>377655</v>
      </c>
      <c r="M747" s="78"/>
      <c r="N747" s="79">
        <v>2095</v>
      </c>
      <c r="O747" s="79">
        <v>0</v>
      </c>
      <c r="P747" s="79">
        <v>0</v>
      </c>
      <c r="Q747" s="78">
        <v>13406</v>
      </c>
      <c r="R747" s="78">
        <v>15501</v>
      </c>
      <c r="S747" s="78"/>
      <c r="T747" s="79">
        <v>250804</v>
      </c>
      <c r="U747" s="80">
        <v>-6449</v>
      </c>
      <c r="V747" s="80">
        <v>244355</v>
      </c>
      <c r="X747" s="78">
        <v>1512764</v>
      </c>
      <c r="Y747" s="78">
        <v>346629</v>
      </c>
    </row>
    <row r="748" spans="1:25" s="81" customFormat="1" ht="15">
      <c r="A748" s="60">
        <v>98071</v>
      </c>
      <c r="B748" s="228">
        <v>98071</v>
      </c>
      <c r="C748" s="61" t="s">
        <v>738</v>
      </c>
      <c r="D748" s="77">
        <v>7.0549999999999994E-5</v>
      </c>
      <c r="E748" s="77">
        <v>6.58E-5</v>
      </c>
      <c r="F748" s="78">
        <v>467259</v>
      </c>
      <c r="G748" s="78"/>
      <c r="H748" s="79">
        <v>52066</v>
      </c>
      <c r="I748" s="79">
        <v>125059</v>
      </c>
      <c r="J748" s="79">
        <v>19856</v>
      </c>
      <c r="K748" s="78">
        <v>22373</v>
      </c>
      <c r="L748" s="78">
        <v>219354</v>
      </c>
      <c r="M748" s="78"/>
      <c r="N748" s="79">
        <v>1121</v>
      </c>
      <c r="O748" s="79">
        <v>0</v>
      </c>
      <c r="P748" s="79">
        <v>0</v>
      </c>
      <c r="Q748" s="78">
        <v>909</v>
      </c>
      <c r="R748" s="78">
        <v>2030</v>
      </c>
      <c r="S748" s="78"/>
      <c r="T748" s="79">
        <v>134210</v>
      </c>
      <c r="U748" s="80">
        <v>23063</v>
      </c>
      <c r="V748" s="80">
        <v>157273</v>
      </c>
      <c r="X748" s="78">
        <v>809507</v>
      </c>
      <c r="Y748" s="78">
        <v>185488</v>
      </c>
    </row>
    <row r="749" spans="1:25" s="81" customFormat="1" ht="15">
      <c r="A749" s="60">
        <v>98081</v>
      </c>
      <c r="B749" s="228">
        <v>98081</v>
      </c>
      <c r="C749" s="61" t="s">
        <v>739</v>
      </c>
      <c r="D749" s="77">
        <v>6.0299999999999999E-6</v>
      </c>
      <c r="E749" s="77">
        <v>1.33E-5</v>
      </c>
      <c r="F749" s="78">
        <v>39937</v>
      </c>
      <c r="G749" s="78"/>
      <c r="H749" s="79">
        <v>4450</v>
      </c>
      <c r="I749" s="79">
        <v>10689</v>
      </c>
      <c r="J749" s="79">
        <v>1697</v>
      </c>
      <c r="K749" s="78">
        <v>532</v>
      </c>
      <c r="L749" s="78">
        <v>17368</v>
      </c>
      <c r="M749" s="78"/>
      <c r="N749" s="79">
        <v>96</v>
      </c>
      <c r="O749" s="79">
        <v>0</v>
      </c>
      <c r="P749" s="79">
        <v>0</v>
      </c>
      <c r="Q749" s="78">
        <v>14097</v>
      </c>
      <c r="R749" s="78">
        <v>14193</v>
      </c>
      <c r="S749" s="78"/>
      <c r="T749" s="79">
        <v>11471</v>
      </c>
      <c r="U749" s="80">
        <v>-5206</v>
      </c>
      <c r="V749" s="80">
        <v>6265</v>
      </c>
      <c r="X749" s="78">
        <v>69190</v>
      </c>
      <c r="Y749" s="78">
        <v>15854</v>
      </c>
    </row>
    <row r="750" spans="1:25" s="81" customFormat="1" ht="15">
      <c r="A750" s="60">
        <v>98091</v>
      </c>
      <c r="B750" s="228">
        <v>98091</v>
      </c>
      <c r="C750" s="61" t="s">
        <v>740</v>
      </c>
      <c r="D750" s="77">
        <v>6.7819999999999998E-5</v>
      </c>
      <c r="E750" s="77">
        <v>5.5999999999999999E-5</v>
      </c>
      <c r="F750" s="78">
        <v>449178</v>
      </c>
      <c r="G750" s="78"/>
      <c r="H750" s="79">
        <v>50052</v>
      </c>
      <c r="I750" s="79">
        <v>120220</v>
      </c>
      <c r="J750" s="79">
        <v>19087</v>
      </c>
      <c r="K750" s="78">
        <v>41846</v>
      </c>
      <c r="L750" s="78">
        <v>231205</v>
      </c>
      <c r="M750" s="78"/>
      <c r="N750" s="79">
        <v>1078</v>
      </c>
      <c r="O750" s="79">
        <v>0</v>
      </c>
      <c r="P750" s="79">
        <v>0</v>
      </c>
      <c r="Q750" s="78">
        <v>0</v>
      </c>
      <c r="R750" s="78">
        <v>1078</v>
      </c>
      <c r="S750" s="78"/>
      <c r="T750" s="79">
        <v>129016</v>
      </c>
      <c r="U750" s="80">
        <v>11162</v>
      </c>
      <c r="V750" s="80">
        <v>140178</v>
      </c>
      <c r="X750" s="78">
        <v>778183</v>
      </c>
      <c r="Y750" s="78">
        <v>178310</v>
      </c>
    </row>
    <row r="751" spans="1:25" s="81" customFormat="1" ht="15">
      <c r="A751" s="60">
        <v>98101</v>
      </c>
      <c r="B751" s="228">
        <v>98101</v>
      </c>
      <c r="C751" s="61" t="s">
        <v>741</v>
      </c>
      <c r="D751" s="77">
        <v>2.6692700000000001E-3</v>
      </c>
      <c r="E751" s="77">
        <v>2.6955E-3</v>
      </c>
      <c r="F751" s="78">
        <v>17678807</v>
      </c>
      <c r="G751" s="78"/>
      <c r="H751" s="79">
        <v>1969943</v>
      </c>
      <c r="I751" s="79">
        <v>4731623</v>
      </c>
      <c r="J751" s="79">
        <v>751247</v>
      </c>
      <c r="K751" s="78">
        <v>0</v>
      </c>
      <c r="L751" s="78">
        <v>7452813</v>
      </c>
      <c r="M751" s="78"/>
      <c r="N751" s="79">
        <v>42409</v>
      </c>
      <c r="O751" s="79">
        <v>0</v>
      </c>
      <c r="P751" s="79">
        <v>0</v>
      </c>
      <c r="Q751" s="78">
        <v>284610</v>
      </c>
      <c r="R751" s="78">
        <v>327019</v>
      </c>
      <c r="S751" s="78"/>
      <c r="T751" s="79">
        <v>5077846</v>
      </c>
      <c r="U751" s="80">
        <v>-93632</v>
      </c>
      <c r="V751" s="80">
        <v>4984214</v>
      </c>
      <c r="X751" s="78">
        <v>30627839</v>
      </c>
      <c r="Y751" s="78">
        <v>7017951</v>
      </c>
    </row>
    <row r="752" spans="1:25" s="81" customFormat="1" ht="15">
      <c r="A752" s="60">
        <v>98102</v>
      </c>
      <c r="B752" s="228">
        <v>98102</v>
      </c>
      <c r="C752" s="61" t="s">
        <v>742</v>
      </c>
      <c r="D752" s="77">
        <v>1.7514000000000001E-4</v>
      </c>
      <c r="E752" s="77">
        <v>1.7530000000000001E-4</v>
      </c>
      <c r="F752" s="78">
        <v>1159967</v>
      </c>
      <c r="G752" s="78"/>
      <c r="H752" s="79">
        <v>129255</v>
      </c>
      <c r="I752" s="79">
        <v>310458</v>
      </c>
      <c r="J752" s="79">
        <v>49292</v>
      </c>
      <c r="K752" s="78">
        <v>46963</v>
      </c>
      <c r="L752" s="78">
        <v>535968</v>
      </c>
      <c r="M752" s="78"/>
      <c r="N752" s="79">
        <v>2783</v>
      </c>
      <c r="O752" s="79">
        <v>0</v>
      </c>
      <c r="P752" s="79">
        <v>0</v>
      </c>
      <c r="Q752" s="78">
        <v>1993</v>
      </c>
      <c r="R752" s="78">
        <v>4776</v>
      </c>
      <c r="S752" s="78"/>
      <c r="T752" s="79">
        <v>333175</v>
      </c>
      <c r="U752" s="80">
        <v>20596</v>
      </c>
      <c r="V752" s="80">
        <v>353771</v>
      </c>
      <c r="X752" s="78">
        <v>2009598</v>
      </c>
      <c r="Y752" s="78">
        <v>460472</v>
      </c>
    </row>
    <row r="753" spans="1:25" s="81" customFormat="1" ht="15">
      <c r="A753" s="60">
        <v>98103</v>
      </c>
      <c r="B753" s="228">
        <v>98103</v>
      </c>
      <c r="C753" s="61" t="s">
        <v>972</v>
      </c>
      <c r="D753" s="77">
        <v>4.7814999999999999E-4</v>
      </c>
      <c r="E753" s="77">
        <v>4.9739999999999995E-4</v>
      </c>
      <c r="F753" s="78">
        <v>3166829</v>
      </c>
      <c r="G753" s="78"/>
      <c r="H753" s="79">
        <v>352879</v>
      </c>
      <c r="I753" s="79">
        <v>847582</v>
      </c>
      <c r="J753" s="79">
        <v>134572</v>
      </c>
      <c r="K753" s="78">
        <v>0</v>
      </c>
      <c r="L753" s="78">
        <v>1335033</v>
      </c>
      <c r="M753" s="78"/>
      <c r="N753" s="79">
        <v>7597</v>
      </c>
      <c r="O753" s="79">
        <v>0</v>
      </c>
      <c r="P753" s="79">
        <v>0</v>
      </c>
      <c r="Q753" s="78">
        <v>87912</v>
      </c>
      <c r="R753" s="78">
        <v>95509</v>
      </c>
      <c r="S753" s="78"/>
      <c r="T753" s="79">
        <v>909601</v>
      </c>
      <c r="U753" s="80">
        <v>-32361</v>
      </c>
      <c r="V753" s="80">
        <v>877240</v>
      </c>
      <c r="X753" s="78">
        <v>5486407</v>
      </c>
      <c r="Y753" s="78">
        <v>1257135</v>
      </c>
    </row>
    <row r="754" spans="1:25" s="81" customFormat="1" ht="15">
      <c r="A754" s="60">
        <v>98107</v>
      </c>
      <c r="B754" s="228">
        <v>98107</v>
      </c>
      <c r="C754" s="61" t="s">
        <v>744</v>
      </c>
      <c r="D754" s="77">
        <v>1.9910000000000001E-5</v>
      </c>
      <c r="E754" s="77">
        <v>1.9599999999999999E-5</v>
      </c>
      <c r="F754" s="78">
        <v>131866</v>
      </c>
      <c r="G754" s="78"/>
      <c r="H754" s="79">
        <v>14694</v>
      </c>
      <c r="I754" s="79">
        <v>35293</v>
      </c>
      <c r="J754" s="79">
        <v>5604</v>
      </c>
      <c r="K754" s="78">
        <v>19570</v>
      </c>
      <c r="L754" s="78">
        <v>75161</v>
      </c>
      <c r="M754" s="78"/>
      <c r="N754" s="79">
        <v>316</v>
      </c>
      <c r="O754" s="79">
        <v>0</v>
      </c>
      <c r="P754" s="79">
        <v>0</v>
      </c>
      <c r="Q754" s="78">
        <v>5797</v>
      </c>
      <c r="R754" s="78">
        <v>6113</v>
      </c>
      <c r="S754" s="78"/>
      <c r="T754" s="79">
        <v>37875</v>
      </c>
      <c r="U754" s="80">
        <v>13766</v>
      </c>
      <c r="V754" s="80">
        <v>51641</v>
      </c>
      <c r="X754" s="78">
        <v>228452</v>
      </c>
      <c r="Y754" s="78">
        <v>52347</v>
      </c>
    </row>
    <row r="755" spans="1:25" s="81" customFormat="1" ht="15">
      <c r="A755" s="60">
        <v>98109</v>
      </c>
      <c r="B755" s="228">
        <v>98109</v>
      </c>
      <c r="C755" s="61" t="s">
        <v>745</v>
      </c>
      <c r="D755" s="77">
        <v>1.4663E-4</v>
      </c>
      <c r="E755" s="77">
        <v>1.5799999999999999E-4</v>
      </c>
      <c r="F755" s="78">
        <v>971143</v>
      </c>
      <c r="G755" s="78"/>
      <c r="H755" s="79">
        <v>108214</v>
      </c>
      <c r="I755" s="79">
        <v>259920</v>
      </c>
      <c r="J755" s="79">
        <v>41268</v>
      </c>
      <c r="K755" s="78">
        <v>15573</v>
      </c>
      <c r="L755" s="78">
        <v>424975</v>
      </c>
      <c r="M755" s="78"/>
      <c r="N755" s="79">
        <v>2330</v>
      </c>
      <c r="O755" s="79">
        <v>0</v>
      </c>
      <c r="P755" s="79">
        <v>0</v>
      </c>
      <c r="Q755" s="78">
        <v>27003</v>
      </c>
      <c r="R755" s="78">
        <v>29333</v>
      </c>
      <c r="S755" s="78"/>
      <c r="T755" s="79">
        <v>278939</v>
      </c>
      <c r="U755" s="80">
        <v>9721</v>
      </c>
      <c r="V755" s="80">
        <v>288660</v>
      </c>
      <c r="X755" s="78">
        <v>1682468</v>
      </c>
      <c r="Y755" s="78">
        <v>385514</v>
      </c>
    </row>
    <row r="756" spans="1:25" s="81" customFormat="1" ht="15">
      <c r="A756" s="60">
        <v>98111</v>
      </c>
      <c r="B756" s="228">
        <v>98111</v>
      </c>
      <c r="C756" s="61" t="s">
        <v>746</v>
      </c>
      <c r="D756" s="77">
        <v>9.6783000000000004E-4</v>
      </c>
      <c r="E756" s="77">
        <v>1.0039999999999999E-3</v>
      </c>
      <c r="F756" s="78">
        <v>6410022</v>
      </c>
      <c r="G756" s="78"/>
      <c r="H756" s="79">
        <v>714266</v>
      </c>
      <c r="I756" s="79">
        <v>1715603</v>
      </c>
      <c r="J756" s="79">
        <v>272389</v>
      </c>
      <c r="K756" s="78">
        <v>11366</v>
      </c>
      <c r="L756" s="78">
        <v>2713624</v>
      </c>
      <c r="M756" s="78"/>
      <c r="N756" s="79">
        <v>15377</v>
      </c>
      <c r="O756" s="79">
        <v>0</v>
      </c>
      <c r="P756" s="79">
        <v>0</v>
      </c>
      <c r="Q756" s="78">
        <v>157261</v>
      </c>
      <c r="R756" s="78">
        <v>172638</v>
      </c>
      <c r="S756" s="78"/>
      <c r="T756" s="79">
        <v>1841137</v>
      </c>
      <c r="U756" s="80">
        <v>-90470</v>
      </c>
      <c r="V756" s="80">
        <v>1750667</v>
      </c>
      <c r="X756" s="78">
        <v>11105112</v>
      </c>
      <c r="Y756" s="78">
        <v>2544585</v>
      </c>
    </row>
    <row r="757" spans="1:25" s="81" customFormat="1" ht="15">
      <c r="A757" s="60">
        <v>98113</v>
      </c>
      <c r="B757" s="228">
        <v>98113</v>
      </c>
      <c r="C757" s="61" t="s">
        <v>747</v>
      </c>
      <c r="D757" s="77">
        <v>2.3180000000000002E-5</v>
      </c>
      <c r="E757" s="77">
        <v>2.62E-5</v>
      </c>
      <c r="F757" s="78">
        <v>153523</v>
      </c>
      <c r="G757" s="78"/>
      <c r="H757" s="79">
        <v>17107</v>
      </c>
      <c r="I757" s="79">
        <v>41090</v>
      </c>
      <c r="J757" s="79">
        <v>6524</v>
      </c>
      <c r="K757" s="78">
        <v>9381</v>
      </c>
      <c r="L757" s="78">
        <v>74102</v>
      </c>
      <c r="M757" s="78"/>
      <c r="N757" s="79">
        <v>368</v>
      </c>
      <c r="O757" s="79">
        <v>0</v>
      </c>
      <c r="P757" s="79">
        <v>0</v>
      </c>
      <c r="Q757" s="78">
        <v>9262</v>
      </c>
      <c r="R757" s="78">
        <v>9630</v>
      </c>
      <c r="S757" s="78"/>
      <c r="T757" s="79">
        <v>44096</v>
      </c>
      <c r="U757" s="80">
        <v>4149</v>
      </c>
      <c r="V757" s="80">
        <v>48245</v>
      </c>
      <c r="X757" s="78">
        <v>265973</v>
      </c>
      <c r="Y757" s="78">
        <v>60944</v>
      </c>
    </row>
    <row r="758" spans="1:25" s="81" customFormat="1" ht="15">
      <c r="A758" s="60">
        <v>98121</v>
      </c>
      <c r="B758" s="228">
        <v>98121</v>
      </c>
      <c r="C758" s="61" t="s">
        <v>748</v>
      </c>
      <c r="D758" s="77">
        <v>1.7309000000000001E-4</v>
      </c>
      <c r="E758" s="77">
        <v>2.0340000000000001E-4</v>
      </c>
      <c r="F758" s="78">
        <v>1146390</v>
      </c>
      <c r="G758" s="78"/>
      <c r="H758" s="79">
        <v>127742</v>
      </c>
      <c r="I758" s="79">
        <v>306824</v>
      </c>
      <c r="J758" s="79">
        <v>48715</v>
      </c>
      <c r="K758" s="78">
        <v>15203</v>
      </c>
      <c r="L758" s="78">
        <v>498484</v>
      </c>
      <c r="M758" s="78"/>
      <c r="N758" s="79">
        <v>2750</v>
      </c>
      <c r="O758" s="79">
        <v>0</v>
      </c>
      <c r="P758" s="79">
        <v>0</v>
      </c>
      <c r="Q758" s="78">
        <v>36844</v>
      </c>
      <c r="R758" s="78">
        <v>39594</v>
      </c>
      <c r="S758" s="78"/>
      <c r="T758" s="79">
        <v>329275</v>
      </c>
      <c r="U758" s="80">
        <v>-8620</v>
      </c>
      <c r="V758" s="80">
        <v>320655</v>
      </c>
      <c r="X758" s="78">
        <v>1986076</v>
      </c>
      <c r="Y758" s="78">
        <v>455082</v>
      </c>
    </row>
    <row r="759" spans="1:25" s="81" customFormat="1" ht="15">
      <c r="A759" s="60">
        <v>98131</v>
      </c>
      <c r="B759" s="228">
        <v>98131</v>
      </c>
      <c r="C759" s="61" t="s">
        <v>749</v>
      </c>
      <c r="D759" s="77">
        <v>2.7352000000000002E-4</v>
      </c>
      <c r="E759" s="77">
        <v>2.2719999999999999E-4</v>
      </c>
      <c r="F759" s="78">
        <v>1811547</v>
      </c>
      <c r="G759" s="78"/>
      <c r="H759" s="79">
        <v>201860</v>
      </c>
      <c r="I759" s="79">
        <v>484849</v>
      </c>
      <c r="J759" s="79">
        <v>76980</v>
      </c>
      <c r="K759" s="78">
        <v>158810</v>
      </c>
      <c r="L759" s="78">
        <v>922499</v>
      </c>
      <c r="M759" s="78"/>
      <c r="N759" s="79">
        <v>4346</v>
      </c>
      <c r="O759" s="79">
        <v>0</v>
      </c>
      <c r="P759" s="79">
        <v>0</v>
      </c>
      <c r="Q759" s="78">
        <v>47284</v>
      </c>
      <c r="R759" s="78">
        <v>51630</v>
      </c>
      <c r="S759" s="78"/>
      <c r="T759" s="79">
        <v>520327</v>
      </c>
      <c r="U759" s="80">
        <v>45901</v>
      </c>
      <c r="V759" s="80">
        <v>566228</v>
      </c>
      <c r="X759" s="78">
        <v>3138434</v>
      </c>
      <c r="Y759" s="78">
        <v>719129</v>
      </c>
    </row>
    <row r="760" spans="1:25" s="81" customFormat="1" ht="15">
      <c r="A760" s="60">
        <v>98141</v>
      </c>
      <c r="B760" s="228">
        <v>98141</v>
      </c>
      <c r="C760" s="61" t="s">
        <v>750</v>
      </c>
      <c r="D760" s="77">
        <v>2.8985000000000003E-4</v>
      </c>
      <c r="E760" s="77">
        <v>2.853E-4</v>
      </c>
      <c r="F760" s="78">
        <v>1919702</v>
      </c>
      <c r="G760" s="78"/>
      <c r="H760" s="79">
        <v>213912</v>
      </c>
      <c r="I760" s="79">
        <v>513796</v>
      </c>
      <c r="J760" s="79">
        <v>81576</v>
      </c>
      <c r="K760" s="78">
        <v>1478</v>
      </c>
      <c r="L760" s="78">
        <v>810762</v>
      </c>
      <c r="M760" s="78"/>
      <c r="N760" s="79">
        <v>4605</v>
      </c>
      <c r="O760" s="79">
        <v>0</v>
      </c>
      <c r="P760" s="79">
        <v>0</v>
      </c>
      <c r="Q760" s="78">
        <v>28059</v>
      </c>
      <c r="R760" s="78">
        <v>32664</v>
      </c>
      <c r="S760" s="78"/>
      <c r="T760" s="79">
        <v>551392</v>
      </c>
      <c r="U760" s="80">
        <v>-20760</v>
      </c>
      <c r="V760" s="80">
        <v>530632</v>
      </c>
      <c r="X760" s="78">
        <v>3325808</v>
      </c>
      <c r="Y760" s="78">
        <v>762063</v>
      </c>
    </row>
    <row r="761" spans="1:25" s="81" customFormat="1" ht="15">
      <c r="A761" s="60">
        <v>98147</v>
      </c>
      <c r="B761" s="228">
        <v>98147</v>
      </c>
      <c r="C761" s="61" t="s">
        <v>751</v>
      </c>
      <c r="D761" s="77">
        <v>1.0849999999999999E-5</v>
      </c>
      <c r="E761" s="77">
        <v>1.15E-5</v>
      </c>
      <c r="F761" s="78">
        <v>71860</v>
      </c>
      <c r="G761" s="78"/>
      <c r="H761" s="79">
        <v>8007</v>
      </c>
      <c r="I761" s="79">
        <v>19233</v>
      </c>
      <c r="J761" s="79">
        <v>3054</v>
      </c>
      <c r="K761" s="78">
        <v>11945</v>
      </c>
      <c r="L761" s="78">
        <v>42239</v>
      </c>
      <c r="M761" s="78"/>
      <c r="N761" s="79">
        <v>172</v>
      </c>
      <c r="O761" s="79">
        <v>0</v>
      </c>
      <c r="P761" s="79">
        <v>0</v>
      </c>
      <c r="Q761" s="78">
        <v>0</v>
      </c>
      <c r="R761" s="78">
        <v>172</v>
      </c>
      <c r="S761" s="78"/>
      <c r="T761" s="79">
        <v>20640</v>
      </c>
      <c r="U761" s="80">
        <v>8631</v>
      </c>
      <c r="V761" s="80">
        <v>29271</v>
      </c>
      <c r="X761" s="78">
        <v>124495</v>
      </c>
      <c r="Y761" s="78">
        <v>28526</v>
      </c>
    </row>
    <row r="762" spans="1:25" s="81" customFormat="1" ht="15">
      <c r="A762" s="60">
        <v>98161</v>
      </c>
      <c r="B762" s="228">
        <v>98161</v>
      </c>
      <c r="C762" s="61" t="s">
        <v>752</v>
      </c>
      <c r="D762" s="77">
        <v>7.4499999999999998E-6</v>
      </c>
      <c r="E762" s="77">
        <v>7.0999999999999998E-6</v>
      </c>
      <c r="F762" s="78">
        <v>49342</v>
      </c>
      <c r="G762" s="78"/>
      <c r="H762" s="79">
        <v>5498</v>
      </c>
      <c r="I762" s="79">
        <v>13206</v>
      </c>
      <c r="J762" s="79">
        <v>2097</v>
      </c>
      <c r="K762" s="78">
        <v>5363</v>
      </c>
      <c r="L762" s="78">
        <v>26164</v>
      </c>
      <c r="M762" s="78"/>
      <c r="N762" s="79">
        <v>118</v>
      </c>
      <c r="O762" s="79">
        <v>0</v>
      </c>
      <c r="P762" s="79">
        <v>0</v>
      </c>
      <c r="Q762" s="78">
        <v>0</v>
      </c>
      <c r="R762" s="78">
        <v>118</v>
      </c>
      <c r="S762" s="78"/>
      <c r="T762" s="79">
        <v>14172</v>
      </c>
      <c r="U762" s="80">
        <v>3728</v>
      </c>
      <c r="V762" s="80">
        <v>17900</v>
      </c>
      <c r="X762" s="78">
        <v>85483</v>
      </c>
      <c r="Y762" s="78">
        <v>19587</v>
      </c>
    </row>
    <row r="763" spans="1:25" s="81" customFormat="1" ht="15">
      <c r="A763" s="60">
        <v>98201</v>
      </c>
      <c r="B763" s="228">
        <v>98201</v>
      </c>
      <c r="C763" s="61" t="s">
        <v>753</v>
      </c>
      <c r="D763" s="77">
        <v>2.8777899999999999E-3</v>
      </c>
      <c r="E763" s="77">
        <v>3.2829000000000001E-3</v>
      </c>
      <c r="F763" s="78">
        <v>19059854</v>
      </c>
      <c r="G763" s="78"/>
      <c r="H763" s="79">
        <v>2123832</v>
      </c>
      <c r="I763" s="79">
        <v>5101251</v>
      </c>
      <c r="J763" s="79">
        <v>809934</v>
      </c>
      <c r="K763" s="78">
        <v>344854</v>
      </c>
      <c r="L763" s="78">
        <v>8379871</v>
      </c>
      <c r="M763" s="78"/>
      <c r="N763" s="79">
        <v>45722</v>
      </c>
      <c r="O763" s="79">
        <v>0</v>
      </c>
      <c r="P763" s="79">
        <v>0</v>
      </c>
      <c r="Q763" s="78">
        <v>1076267</v>
      </c>
      <c r="R763" s="78">
        <v>1121989</v>
      </c>
      <c r="S763" s="78"/>
      <c r="T763" s="79">
        <v>5474521</v>
      </c>
      <c r="U763" s="80">
        <v>-347777</v>
      </c>
      <c r="V763" s="80">
        <v>5126744</v>
      </c>
      <c r="X763" s="78">
        <v>33020447</v>
      </c>
      <c r="Y763" s="78">
        <v>7566185</v>
      </c>
    </row>
    <row r="764" spans="1:25" s="81" customFormat="1" ht="15">
      <c r="A764" s="60">
        <v>98205</v>
      </c>
      <c r="B764" s="228">
        <v>98205</v>
      </c>
      <c r="C764" s="61" t="s">
        <v>754</v>
      </c>
      <c r="D764" s="77">
        <v>4.3619999999999999E-5</v>
      </c>
      <c r="E764" s="77">
        <v>4.2200000000000003E-5</v>
      </c>
      <c r="F764" s="78">
        <v>288899</v>
      </c>
      <c r="G764" s="78"/>
      <c r="H764" s="79">
        <v>32192</v>
      </c>
      <c r="I764" s="79">
        <v>77322</v>
      </c>
      <c r="J764" s="79">
        <v>12277</v>
      </c>
      <c r="K764" s="78">
        <v>9734</v>
      </c>
      <c r="L764" s="78">
        <v>131525</v>
      </c>
      <c r="M764" s="78"/>
      <c r="N764" s="79">
        <v>693</v>
      </c>
      <c r="O764" s="79">
        <v>0</v>
      </c>
      <c r="P764" s="79">
        <v>0</v>
      </c>
      <c r="Q764" s="78">
        <v>5509</v>
      </c>
      <c r="R764" s="78">
        <v>6202</v>
      </c>
      <c r="S764" s="78"/>
      <c r="T764" s="79">
        <v>82980</v>
      </c>
      <c r="U764" s="80">
        <v>1631</v>
      </c>
      <c r="V764" s="80">
        <v>84611</v>
      </c>
      <c r="X764" s="78">
        <v>500506</v>
      </c>
      <c r="Y764" s="78">
        <v>114684</v>
      </c>
    </row>
    <row r="765" spans="1:25" s="81" customFormat="1" ht="15">
      <c r="A765" s="60">
        <v>98211</v>
      </c>
      <c r="B765" s="228">
        <v>98211</v>
      </c>
      <c r="C765" s="61" t="s">
        <v>755</v>
      </c>
      <c r="D765" s="77">
        <v>8.7982999999999996E-4</v>
      </c>
      <c r="E765" s="77">
        <v>8.2220000000000004E-4</v>
      </c>
      <c r="F765" s="78">
        <v>5827191</v>
      </c>
      <c r="G765" s="78"/>
      <c r="H765" s="79">
        <v>649322</v>
      </c>
      <c r="I765" s="79">
        <v>1559611</v>
      </c>
      <c r="J765" s="79">
        <v>247622</v>
      </c>
      <c r="K765" s="78">
        <v>16076</v>
      </c>
      <c r="L765" s="78">
        <v>2472631</v>
      </c>
      <c r="M765" s="78"/>
      <c r="N765" s="79">
        <v>13979</v>
      </c>
      <c r="O765" s="79">
        <v>0</v>
      </c>
      <c r="P765" s="79">
        <v>0</v>
      </c>
      <c r="Q765" s="78">
        <v>75838</v>
      </c>
      <c r="R765" s="78">
        <v>89817</v>
      </c>
      <c r="S765" s="78"/>
      <c r="T765" s="79">
        <v>1673731</v>
      </c>
      <c r="U765" s="80">
        <v>-58583</v>
      </c>
      <c r="V765" s="80">
        <v>1615148</v>
      </c>
      <c r="X765" s="78">
        <v>10095379</v>
      </c>
      <c r="Y765" s="78">
        <v>2313218</v>
      </c>
    </row>
    <row r="766" spans="1:25" s="81" customFormat="1" ht="15">
      <c r="A766" s="60">
        <v>98218</v>
      </c>
      <c r="B766" s="228">
        <v>98218</v>
      </c>
      <c r="C766" s="61" t="s">
        <v>756</v>
      </c>
      <c r="D766" s="77">
        <v>1.5849999999999999E-5</v>
      </c>
      <c r="E766" s="77">
        <v>1.5999999999999999E-5</v>
      </c>
      <c r="F766" s="78">
        <v>104976</v>
      </c>
      <c r="G766" s="78"/>
      <c r="H766" s="79">
        <v>11697</v>
      </c>
      <c r="I766" s="79">
        <v>28096</v>
      </c>
      <c r="J766" s="79">
        <v>4461</v>
      </c>
      <c r="K766" s="78">
        <v>4397</v>
      </c>
      <c r="L766" s="78">
        <v>48651</v>
      </c>
      <c r="M766" s="78"/>
      <c r="N766" s="79">
        <v>252</v>
      </c>
      <c r="O766" s="79">
        <v>0</v>
      </c>
      <c r="P766" s="79">
        <v>0</v>
      </c>
      <c r="Q766" s="78">
        <v>3524</v>
      </c>
      <c r="R766" s="78">
        <v>3776</v>
      </c>
      <c r="S766" s="78"/>
      <c r="T766" s="79">
        <v>30152</v>
      </c>
      <c r="U766" s="80">
        <v>807</v>
      </c>
      <c r="V766" s="80">
        <v>30959</v>
      </c>
      <c r="X766" s="78">
        <v>181867</v>
      </c>
      <c r="Y766" s="78">
        <v>41672</v>
      </c>
    </row>
    <row r="767" spans="1:25" s="81" customFormat="1" ht="15">
      <c r="A767" s="60">
        <v>98221</v>
      </c>
      <c r="B767" s="228">
        <v>98221</v>
      </c>
      <c r="C767" s="61" t="s">
        <v>757</v>
      </c>
      <c r="D767" s="77">
        <v>2.6169999999999998E-5</v>
      </c>
      <c r="E767" s="77">
        <v>2.4199999999999999E-5</v>
      </c>
      <c r="F767" s="78">
        <v>173326</v>
      </c>
      <c r="G767" s="78"/>
      <c r="H767" s="79">
        <v>19314</v>
      </c>
      <c r="I767" s="79">
        <v>46390</v>
      </c>
      <c r="J767" s="79">
        <v>7365</v>
      </c>
      <c r="K767" s="78">
        <v>1490</v>
      </c>
      <c r="L767" s="78">
        <v>74559</v>
      </c>
      <c r="M767" s="78"/>
      <c r="N767" s="79">
        <v>416</v>
      </c>
      <c r="O767" s="79">
        <v>0</v>
      </c>
      <c r="P767" s="79">
        <v>0</v>
      </c>
      <c r="Q767" s="78">
        <v>2450</v>
      </c>
      <c r="R767" s="78">
        <v>2866</v>
      </c>
      <c r="S767" s="78"/>
      <c r="T767" s="79">
        <v>49784</v>
      </c>
      <c r="U767" s="80">
        <v>-1402</v>
      </c>
      <c r="V767" s="80">
        <v>48382</v>
      </c>
      <c r="X767" s="78">
        <v>300281</v>
      </c>
      <c r="Y767" s="78">
        <v>68805</v>
      </c>
    </row>
    <row r="768" spans="1:25" s="81" customFormat="1" ht="15">
      <c r="A768" s="60">
        <v>98231</v>
      </c>
      <c r="B768" s="228">
        <v>98231</v>
      </c>
      <c r="C768" s="61" t="s">
        <v>758</v>
      </c>
      <c r="D768" s="77">
        <v>2.0129999999999999E-5</v>
      </c>
      <c r="E768" s="77">
        <v>2.5700000000000001E-5</v>
      </c>
      <c r="F768" s="78">
        <v>133323</v>
      </c>
      <c r="G768" s="78"/>
      <c r="H768" s="79">
        <v>14856</v>
      </c>
      <c r="I768" s="79">
        <v>35683</v>
      </c>
      <c r="J768" s="79">
        <v>5665</v>
      </c>
      <c r="K768" s="78">
        <v>7454</v>
      </c>
      <c r="L768" s="78">
        <v>63658</v>
      </c>
      <c r="M768" s="78"/>
      <c r="N768" s="79">
        <v>320</v>
      </c>
      <c r="O768" s="79">
        <v>0</v>
      </c>
      <c r="P768" s="79">
        <v>0</v>
      </c>
      <c r="Q768" s="78">
        <v>30580</v>
      </c>
      <c r="R768" s="78">
        <v>30900</v>
      </c>
      <c r="S768" s="78"/>
      <c r="T768" s="79">
        <v>38294</v>
      </c>
      <c r="U768" s="80">
        <v>-7053</v>
      </c>
      <c r="V768" s="80">
        <v>31241</v>
      </c>
      <c r="X768" s="78">
        <v>230976</v>
      </c>
      <c r="Y768" s="78">
        <v>52925</v>
      </c>
    </row>
    <row r="769" spans="1:25" s="81" customFormat="1" ht="15">
      <c r="A769" s="60">
        <v>98237</v>
      </c>
      <c r="B769" s="228">
        <v>98237</v>
      </c>
      <c r="C769" s="61" t="s">
        <v>759</v>
      </c>
      <c r="D769" s="77">
        <v>7.6000000000000001E-6</v>
      </c>
      <c r="E769" s="77">
        <v>6.1E-6</v>
      </c>
      <c r="F769" s="78">
        <v>50335</v>
      </c>
      <c r="G769" s="78"/>
      <c r="H769" s="79">
        <v>5609</v>
      </c>
      <c r="I769" s="79">
        <v>13472</v>
      </c>
      <c r="J769" s="79">
        <v>2139</v>
      </c>
      <c r="K769" s="78">
        <v>5266</v>
      </c>
      <c r="L769" s="78">
        <v>26486</v>
      </c>
      <c r="M769" s="78"/>
      <c r="N769" s="79">
        <v>121</v>
      </c>
      <c r="O769" s="79">
        <v>0</v>
      </c>
      <c r="P769" s="79">
        <v>0</v>
      </c>
      <c r="Q769" s="78">
        <v>455</v>
      </c>
      <c r="R769" s="78">
        <v>576</v>
      </c>
      <c r="S769" s="78"/>
      <c r="T769" s="79">
        <v>14458</v>
      </c>
      <c r="U769" s="80">
        <v>1974</v>
      </c>
      <c r="V769" s="80">
        <v>16432</v>
      </c>
      <c r="X769" s="78">
        <v>87204</v>
      </c>
      <c r="Y769" s="78">
        <v>19982</v>
      </c>
    </row>
    <row r="770" spans="1:25" s="81" customFormat="1" ht="15">
      <c r="A770" s="60">
        <v>98241</v>
      </c>
      <c r="B770" s="228">
        <v>98241</v>
      </c>
      <c r="C770" s="61" t="s">
        <v>760</v>
      </c>
      <c r="D770" s="77">
        <v>9.9399999999999997E-6</v>
      </c>
      <c r="E770" s="77">
        <v>8.3000000000000002E-6</v>
      </c>
      <c r="F770" s="78">
        <v>65833</v>
      </c>
      <c r="G770" s="78"/>
      <c r="H770" s="79">
        <v>7336</v>
      </c>
      <c r="I770" s="79">
        <v>17620</v>
      </c>
      <c r="J770" s="79">
        <v>2798</v>
      </c>
      <c r="K770" s="78">
        <v>11790</v>
      </c>
      <c r="L770" s="78">
        <v>39544</v>
      </c>
      <c r="M770" s="78"/>
      <c r="N770" s="79">
        <v>158</v>
      </c>
      <c r="O770" s="79">
        <v>0</v>
      </c>
      <c r="P770" s="79">
        <v>0</v>
      </c>
      <c r="Q770" s="78">
        <v>1411</v>
      </c>
      <c r="R770" s="78">
        <v>1569</v>
      </c>
      <c r="S770" s="78"/>
      <c r="T770" s="79">
        <v>18909</v>
      </c>
      <c r="U770" s="80">
        <v>1354</v>
      </c>
      <c r="V770" s="80">
        <v>20263</v>
      </c>
      <c r="X770" s="78">
        <v>114054</v>
      </c>
      <c r="Y770" s="78">
        <v>26134</v>
      </c>
    </row>
    <row r="771" spans="1:25" s="81" customFormat="1" ht="15">
      <c r="A771" s="60">
        <v>98251</v>
      </c>
      <c r="B771" s="228">
        <v>98251</v>
      </c>
      <c r="C771" s="61" t="s">
        <v>761</v>
      </c>
      <c r="D771" s="77">
        <v>1.9300000000000002E-6</v>
      </c>
      <c r="E771" s="77">
        <v>2.3E-6</v>
      </c>
      <c r="F771" s="78">
        <v>12783</v>
      </c>
      <c r="G771" s="78"/>
      <c r="H771" s="79">
        <v>1424</v>
      </c>
      <c r="I771" s="79">
        <v>3421</v>
      </c>
      <c r="J771" s="79">
        <v>543</v>
      </c>
      <c r="K771" s="78">
        <v>2766</v>
      </c>
      <c r="L771" s="78">
        <v>8154</v>
      </c>
      <c r="M771" s="78"/>
      <c r="N771" s="79">
        <v>31</v>
      </c>
      <c r="O771" s="79">
        <v>0</v>
      </c>
      <c r="P771" s="79">
        <v>0</v>
      </c>
      <c r="Q771" s="78">
        <v>341</v>
      </c>
      <c r="R771" s="78">
        <v>372</v>
      </c>
      <c r="S771" s="78"/>
      <c r="T771" s="79">
        <v>3672</v>
      </c>
      <c r="U771" s="80">
        <v>1960</v>
      </c>
      <c r="V771" s="80">
        <v>5632</v>
      </c>
      <c r="X771" s="78">
        <v>22145</v>
      </c>
      <c r="Y771" s="78">
        <v>5074</v>
      </c>
    </row>
    <row r="772" spans="1:25" s="81" customFormat="1" ht="15">
      <c r="A772" s="60">
        <v>98261</v>
      </c>
      <c r="B772" s="228">
        <v>98261</v>
      </c>
      <c r="C772" s="61" t="s">
        <v>762</v>
      </c>
      <c r="D772" s="77">
        <v>2.3370000000000002E-5</v>
      </c>
      <c r="E772" s="77">
        <v>2.7900000000000001E-5</v>
      </c>
      <c r="F772" s="78">
        <v>154782</v>
      </c>
      <c r="G772" s="78"/>
      <c r="H772" s="79">
        <v>17247</v>
      </c>
      <c r="I772" s="79">
        <v>41426</v>
      </c>
      <c r="J772" s="79">
        <v>6577</v>
      </c>
      <c r="K772" s="78">
        <v>1978</v>
      </c>
      <c r="L772" s="78">
        <v>67228</v>
      </c>
      <c r="M772" s="78"/>
      <c r="N772" s="79">
        <v>371</v>
      </c>
      <c r="O772" s="79">
        <v>0</v>
      </c>
      <c r="P772" s="79">
        <v>0</v>
      </c>
      <c r="Q772" s="78">
        <v>15076</v>
      </c>
      <c r="R772" s="78">
        <v>15447</v>
      </c>
      <c r="S772" s="78"/>
      <c r="T772" s="79">
        <v>44458</v>
      </c>
      <c r="U772" s="80">
        <v>-4258</v>
      </c>
      <c r="V772" s="80">
        <v>40200</v>
      </c>
      <c r="X772" s="78">
        <v>268153</v>
      </c>
      <c r="Y772" s="78">
        <v>61444</v>
      </c>
    </row>
    <row r="773" spans="1:25" s="81" customFormat="1" ht="15">
      <c r="A773" s="60">
        <v>98271</v>
      </c>
      <c r="B773" s="228">
        <v>98271</v>
      </c>
      <c r="C773" s="61" t="s">
        <v>763</v>
      </c>
      <c r="D773" s="77">
        <v>1.3740000000000001E-5</v>
      </c>
      <c r="E773" s="77">
        <v>8.8999999999999995E-6</v>
      </c>
      <c r="F773" s="78">
        <v>91001</v>
      </c>
      <c r="G773" s="78"/>
      <c r="H773" s="79">
        <v>10140</v>
      </c>
      <c r="I773" s="79">
        <v>24356</v>
      </c>
      <c r="J773" s="79">
        <v>3867</v>
      </c>
      <c r="K773" s="78">
        <v>9200</v>
      </c>
      <c r="L773" s="78">
        <v>47563</v>
      </c>
      <c r="M773" s="78"/>
      <c r="N773" s="79">
        <v>218</v>
      </c>
      <c r="O773" s="79">
        <v>0</v>
      </c>
      <c r="P773" s="79">
        <v>0</v>
      </c>
      <c r="Q773" s="78">
        <v>998</v>
      </c>
      <c r="R773" s="78">
        <v>1216</v>
      </c>
      <c r="S773" s="78"/>
      <c r="T773" s="79">
        <v>26138</v>
      </c>
      <c r="U773" s="80">
        <v>4004</v>
      </c>
      <c r="V773" s="80">
        <v>30142</v>
      </c>
      <c r="X773" s="78">
        <v>157656</v>
      </c>
      <c r="Y773" s="78">
        <v>36125</v>
      </c>
    </row>
    <row r="774" spans="1:25" s="81" customFormat="1" ht="15">
      <c r="A774" s="60">
        <v>98301</v>
      </c>
      <c r="B774" s="228">
        <v>98301</v>
      </c>
      <c r="C774" s="61" t="s">
        <v>764</v>
      </c>
      <c r="D774" s="77">
        <v>1.9664999999999999E-3</v>
      </c>
      <c r="E774" s="77">
        <v>1.921E-3</v>
      </c>
      <c r="F774" s="78">
        <v>13024301</v>
      </c>
      <c r="G774" s="78"/>
      <c r="H774" s="79">
        <v>1451293</v>
      </c>
      <c r="I774" s="79">
        <v>3485873</v>
      </c>
      <c r="J774" s="79">
        <v>553458</v>
      </c>
      <c r="K774" s="78">
        <v>96635</v>
      </c>
      <c r="L774" s="78">
        <v>5587259</v>
      </c>
      <c r="M774" s="78"/>
      <c r="N774" s="79">
        <v>31244</v>
      </c>
      <c r="O774" s="79">
        <v>0</v>
      </c>
      <c r="P774" s="79">
        <v>0</v>
      </c>
      <c r="Q774" s="78">
        <v>25499</v>
      </c>
      <c r="R774" s="78">
        <v>56743</v>
      </c>
      <c r="S774" s="78"/>
      <c r="T774" s="79">
        <v>3740942</v>
      </c>
      <c r="U774" s="80">
        <v>95511</v>
      </c>
      <c r="V774" s="80">
        <v>3836453</v>
      </c>
      <c r="X774" s="78">
        <v>22564089</v>
      </c>
      <c r="Y774" s="78">
        <v>5170253</v>
      </c>
    </row>
    <row r="775" spans="1:25" s="81" customFormat="1" ht="15">
      <c r="A775" s="60">
        <v>98304</v>
      </c>
      <c r="B775" s="228">
        <v>98304</v>
      </c>
      <c r="C775" s="61" t="s">
        <v>765</v>
      </c>
      <c r="D775" s="77">
        <v>1.5359999999999999E-5</v>
      </c>
      <c r="E775" s="77">
        <v>1.9300000000000002E-5</v>
      </c>
      <c r="F775" s="78">
        <v>101731</v>
      </c>
      <c r="G775" s="78"/>
      <c r="H775" s="79">
        <v>11336</v>
      </c>
      <c r="I775" s="79">
        <v>27228</v>
      </c>
      <c r="J775" s="79">
        <v>4323</v>
      </c>
      <c r="K775" s="78">
        <v>3113</v>
      </c>
      <c r="L775" s="78">
        <v>46000</v>
      </c>
      <c r="M775" s="78"/>
      <c r="N775" s="79">
        <v>244</v>
      </c>
      <c r="O775" s="79">
        <v>0</v>
      </c>
      <c r="P775" s="79">
        <v>0</v>
      </c>
      <c r="Q775" s="78">
        <v>8835</v>
      </c>
      <c r="R775" s="78">
        <v>9079</v>
      </c>
      <c r="S775" s="78"/>
      <c r="T775" s="79">
        <v>29220</v>
      </c>
      <c r="U775" s="80">
        <v>1343</v>
      </c>
      <c r="V775" s="80">
        <v>30563</v>
      </c>
      <c r="X775" s="78">
        <v>176244</v>
      </c>
      <c r="Y775" s="78">
        <v>40384</v>
      </c>
    </row>
    <row r="776" spans="1:25" s="81" customFormat="1" ht="15">
      <c r="A776" s="60">
        <v>98308</v>
      </c>
      <c r="B776" s="228">
        <v>98308</v>
      </c>
      <c r="C776" s="61" t="s">
        <v>766</v>
      </c>
      <c r="D776" s="77">
        <v>3.1529999999999998E-5</v>
      </c>
      <c r="E776" s="77">
        <v>3.2400000000000001E-5</v>
      </c>
      <c r="F776" s="78">
        <v>208826</v>
      </c>
      <c r="G776" s="78"/>
      <c r="H776" s="79">
        <v>23269</v>
      </c>
      <c r="I776" s="79">
        <v>55891</v>
      </c>
      <c r="J776" s="79">
        <v>8874</v>
      </c>
      <c r="K776" s="78">
        <v>32490</v>
      </c>
      <c r="L776" s="78">
        <v>120524</v>
      </c>
      <c r="M776" s="78"/>
      <c r="N776" s="79">
        <v>501</v>
      </c>
      <c r="O776" s="79">
        <v>0</v>
      </c>
      <c r="P776" s="79">
        <v>0</v>
      </c>
      <c r="Q776" s="78">
        <v>0</v>
      </c>
      <c r="R776" s="78">
        <v>501</v>
      </c>
      <c r="S776" s="78"/>
      <c r="T776" s="79">
        <v>59981</v>
      </c>
      <c r="U776" s="80">
        <v>21490</v>
      </c>
      <c r="V776" s="80">
        <v>81471</v>
      </c>
      <c r="X776" s="78">
        <v>361783</v>
      </c>
      <c r="Y776" s="78">
        <v>82898</v>
      </c>
    </row>
    <row r="777" spans="1:25" s="81" customFormat="1" ht="15">
      <c r="A777" s="60">
        <v>98311</v>
      </c>
      <c r="B777" s="228">
        <v>98311</v>
      </c>
      <c r="C777" s="61" t="s">
        <v>767</v>
      </c>
      <c r="D777" s="77">
        <v>8.9366000000000001E-4</v>
      </c>
      <c r="E777" s="77">
        <v>9.3440000000000005E-4</v>
      </c>
      <c r="F777" s="78">
        <v>5918788</v>
      </c>
      <c r="G777" s="78"/>
      <c r="H777" s="79">
        <v>659528</v>
      </c>
      <c r="I777" s="79">
        <v>1584127</v>
      </c>
      <c r="J777" s="79">
        <v>251514</v>
      </c>
      <c r="K777" s="78">
        <v>12769</v>
      </c>
      <c r="L777" s="78">
        <v>2507938</v>
      </c>
      <c r="M777" s="78"/>
      <c r="N777" s="79">
        <v>14198</v>
      </c>
      <c r="O777" s="79">
        <v>0</v>
      </c>
      <c r="P777" s="79">
        <v>0</v>
      </c>
      <c r="Q777" s="78">
        <v>185543</v>
      </c>
      <c r="R777" s="78">
        <v>199741</v>
      </c>
      <c r="S777" s="78"/>
      <c r="T777" s="79">
        <v>1700041</v>
      </c>
      <c r="U777" s="80">
        <v>-120709</v>
      </c>
      <c r="V777" s="80">
        <v>1579332</v>
      </c>
      <c r="X777" s="78">
        <v>10254068</v>
      </c>
      <c r="Y777" s="78">
        <v>2349580</v>
      </c>
    </row>
    <row r="778" spans="1:25" s="81" customFormat="1" ht="15">
      <c r="A778" s="60">
        <v>98313</v>
      </c>
      <c r="B778" s="228">
        <v>98313</v>
      </c>
      <c r="C778" s="61" t="s">
        <v>768</v>
      </c>
      <c r="D778" s="77">
        <v>1.6160999999999999E-4</v>
      </c>
      <c r="E778" s="77">
        <v>2.207E-4</v>
      </c>
      <c r="F778" s="78">
        <v>1070357</v>
      </c>
      <c r="G778" s="78"/>
      <c r="H778" s="79">
        <v>119269</v>
      </c>
      <c r="I778" s="79">
        <v>286474</v>
      </c>
      <c r="J778" s="79">
        <v>45484</v>
      </c>
      <c r="K778" s="78">
        <v>145141</v>
      </c>
      <c r="L778" s="78">
        <v>596368</v>
      </c>
      <c r="M778" s="78"/>
      <c r="N778" s="79">
        <v>2568</v>
      </c>
      <c r="O778" s="79">
        <v>0</v>
      </c>
      <c r="P778" s="79">
        <v>0</v>
      </c>
      <c r="Q778" s="78">
        <v>14680</v>
      </c>
      <c r="R778" s="78">
        <v>17248</v>
      </c>
      <c r="S778" s="78"/>
      <c r="T778" s="79">
        <v>307436</v>
      </c>
      <c r="U778" s="80">
        <v>117568</v>
      </c>
      <c r="V778" s="80">
        <v>425004</v>
      </c>
      <c r="X778" s="78">
        <v>1854352</v>
      </c>
      <c r="Y778" s="78">
        <v>424899</v>
      </c>
    </row>
    <row r="779" spans="1:25" s="81" customFormat="1" ht="15">
      <c r="A779" s="60">
        <v>98321</v>
      </c>
      <c r="B779" s="228">
        <v>98321</v>
      </c>
      <c r="C779" s="61" t="s">
        <v>769</v>
      </c>
      <c r="D779" s="77">
        <v>1.658E-5</v>
      </c>
      <c r="E779" s="77">
        <v>1.19E-5</v>
      </c>
      <c r="F779" s="78">
        <v>109811</v>
      </c>
      <c r="G779" s="78"/>
      <c r="H779" s="79">
        <v>12236</v>
      </c>
      <c r="I779" s="79">
        <v>29390</v>
      </c>
      <c r="J779" s="79">
        <v>4666</v>
      </c>
      <c r="K779" s="78">
        <v>14323</v>
      </c>
      <c r="L779" s="78">
        <v>60615</v>
      </c>
      <c r="M779" s="78"/>
      <c r="N779" s="79">
        <v>263</v>
      </c>
      <c r="O779" s="79">
        <v>0</v>
      </c>
      <c r="P779" s="79">
        <v>0</v>
      </c>
      <c r="Q779" s="78">
        <v>796</v>
      </c>
      <c r="R779" s="78">
        <v>1059</v>
      </c>
      <c r="S779" s="78"/>
      <c r="T779" s="79">
        <v>31541</v>
      </c>
      <c r="U779" s="80">
        <v>3577</v>
      </c>
      <c r="V779" s="80">
        <v>35118</v>
      </c>
      <c r="X779" s="78">
        <v>190243</v>
      </c>
      <c r="Y779" s="78">
        <v>43592</v>
      </c>
    </row>
    <row r="780" spans="1:25" s="81" customFormat="1" ht="15">
      <c r="A780" s="60">
        <v>98331</v>
      </c>
      <c r="B780" s="228">
        <v>98331</v>
      </c>
      <c r="C780" s="61" t="s">
        <v>770</v>
      </c>
      <c r="D780" s="77">
        <v>3.8099999999999999E-6</v>
      </c>
      <c r="E780" s="77">
        <v>6.3999999999999997E-6</v>
      </c>
      <c r="F780" s="78">
        <v>25234</v>
      </c>
      <c r="G780" s="78"/>
      <c r="H780" s="79">
        <v>2812</v>
      </c>
      <c r="I780" s="79">
        <v>6754</v>
      </c>
      <c r="J780" s="79">
        <v>1072</v>
      </c>
      <c r="K780" s="78">
        <v>3729</v>
      </c>
      <c r="L780" s="78">
        <v>14367</v>
      </c>
      <c r="M780" s="78"/>
      <c r="N780" s="79">
        <v>61</v>
      </c>
      <c r="O780" s="79">
        <v>0</v>
      </c>
      <c r="P780" s="79">
        <v>0</v>
      </c>
      <c r="Q780" s="78">
        <v>5120</v>
      </c>
      <c r="R780" s="78">
        <v>5181</v>
      </c>
      <c r="S780" s="78"/>
      <c r="T780" s="79">
        <v>7248</v>
      </c>
      <c r="U780" s="80">
        <v>-147</v>
      </c>
      <c r="V780" s="80">
        <v>7101</v>
      </c>
      <c r="X780" s="78">
        <v>43717</v>
      </c>
      <c r="Y780" s="78">
        <v>10017</v>
      </c>
    </row>
    <row r="781" spans="1:25" s="81" customFormat="1" ht="15">
      <c r="A781" s="60">
        <v>98401</v>
      </c>
      <c r="B781" s="228">
        <v>98401</v>
      </c>
      <c r="C781" s="61" t="s">
        <v>771</v>
      </c>
      <c r="D781" s="77">
        <v>2.7263999999999999E-3</v>
      </c>
      <c r="E781" s="77">
        <v>2.8084E-3</v>
      </c>
      <c r="F781" s="78">
        <v>18057184</v>
      </c>
      <c r="G781" s="78"/>
      <c r="H781" s="79">
        <v>2012105</v>
      </c>
      <c r="I781" s="79">
        <v>4832893</v>
      </c>
      <c r="J781" s="79">
        <v>767326</v>
      </c>
      <c r="K781" s="78">
        <v>49241</v>
      </c>
      <c r="L781" s="78">
        <v>7661565</v>
      </c>
      <c r="M781" s="78"/>
      <c r="N781" s="79">
        <v>43317</v>
      </c>
      <c r="O781" s="79">
        <v>0</v>
      </c>
      <c r="P781" s="79">
        <v>0</v>
      </c>
      <c r="Q781" s="78">
        <v>226851</v>
      </c>
      <c r="R781" s="78">
        <v>270168</v>
      </c>
      <c r="S781" s="78"/>
      <c r="T781" s="79">
        <v>5186526</v>
      </c>
      <c r="U781" s="80">
        <v>861</v>
      </c>
      <c r="V781" s="80">
        <v>5187387</v>
      </c>
      <c r="X781" s="78">
        <v>31283362</v>
      </c>
      <c r="Y781" s="78">
        <v>7168155</v>
      </c>
    </row>
    <row r="782" spans="1:25" s="81" customFormat="1" ht="15">
      <c r="A782" s="60">
        <v>98404</v>
      </c>
      <c r="B782" s="228">
        <v>98404</v>
      </c>
      <c r="C782" s="61" t="s">
        <v>949</v>
      </c>
      <c r="D782" s="77">
        <v>3.0349999999999999E-5</v>
      </c>
      <c r="E782" s="77">
        <v>3.54E-5</v>
      </c>
      <c r="F782" s="78">
        <v>201011</v>
      </c>
      <c r="G782" s="78"/>
      <c r="H782" s="79">
        <v>22399</v>
      </c>
      <c r="I782" s="79">
        <v>53799</v>
      </c>
      <c r="J782" s="79">
        <v>8542</v>
      </c>
      <c r="K782" s="78">
        <v>19128</v>
      </c>
      <c r="L782" s="78">
        <v>103868</v>
      </c>
      <c r="M782" s="78"/>
      <c r="N782" s="79">
        <v>482</v>
      </c>
      <c r="O782" s="79">
        <v>0</v>
      </c>
      <c r="P782" s="79">
        <v>0</v>
      </c>
      <c r="Q782" s="78">
        <v>17147</v>
      </c>
      <c r="R782" s="78">
        <v>17629</v>
      </c>
      <c r="S782" s="78"/>
      <c r="T782" s="79">
        <v>57736</v>
      </c>
      <c r="U782" s="80">
        <v>5939</v>
      </c>
      <c r="V782" s="80">
        <v>63675</v>
      </c>
      <c r="X782" s="78">
        <v>348243</v>
      </c>
      <c r="Y782" s="78">
        <v>79795</v>
      </c>
    </row>
    <row r="783" spans="1:25" s="81" customFormat="1" ht="15">
      <c r="A783" s="60">
        <v>98411</v>
      </c>
      <c r="B783" s="228">
        <v>98411</v>
      </c>
      <c r="C783" s="61" t="s">
        <v>772</v>
      </c>
      <c r="D783" s="77">
        <v>1.87682E-3</v>
      </c>
      <c r="E783" s="77">
        <v>1.8399E-3</v>
      </c>
      <c r="F783" s="78">
        <v>12430342</v>
      </c>
      <c r="G783" s="78"/>
      <c r="H783" s="79">
        <v>1385108</v>
      </c>
      <c r="I783" s="79">
        <v>3326904</v>
      </c>
      <c r="J783" s="79">
        <v>528218</v>
      </c>
      <c r="K783" s="78">
        <v>93566</v>
      </c>
      <c r="L783" s="78">
        <v>5333796</v>
      </c>
      <c r="M783" s="78"/>
      <c r="N783" s="79">
        <v>29819</v>
      </c>
      <c r="O783" s="79">
        <v>0</v>
      </c>
      <c r="P783" s="79">
        <v>0</v>
      </c>
      <c r="Q783" s="78">
        <v>33576</v>
      </c>
      <c r="R783" s="78">
        <v>63395</v>
      </c>
      <c r="S783" s="78"/>
      <c r="T783" s="79">
        <v>3570340</v>
      </c>
      <c r="U783" s="80">
        <v>-59068</v>
      </c>
      <c r="V783" s="80">
        <v>3511272</v>
      </c>
      <c r="X783" s="78">
        <v>21535079</v>
      </c>
      <c r="Y783" s="78">
        <v>4934469</v>
      </c>
    </row>
    <row r="784" spans="1:25" s="81" customFormat="1" ht="15">
      <c r="A784" s="60">
        <v>98414</v>
      </c>
      <c r="B784" s="228">
        <v>98414</v>
      </c>
      <c r="C784" s="61" t="s">
        <v>14</v>
      </c>
      <c r="D784" s="77">
        <v>3.7610000000000001E-5</v>
      </c>
      <c r="E784" s="77">
        <v>3.7599999999999999E-5</v>
      </c>
      <c r="F784" s="78">
        <v>249094</v>
      </c>
      <c r="G784" s="78"/>
      <c r="H784" s="79">
        <v>27756</v>
      </c>
      <c r="I784" s="79">
        <v>66669</v>
      </c>
      <c r="J784" s="79">
        <v>10585</v>
      </c>
      <c r="K784" s="78">
        <v>1831</v>
      </c>
      <c r="L784" s="78">
        <v>106841</v>
      </c>
      <c r="M784" s="78"/>
      <c r="N784" s="79">
        <v>598</v>
      </c>
      <c r="O784" s="79">
        <v>0</v>
      </c>
      <c r="P784" s="79">
        <v>0</v>
      </c>
      <c r="Q784" s="78">
        <v>7025</v>
      </c>
      <c r="R784" s="78">
        <v>7623</v>
      </c>
      <c r="S784" s="78"/>
      <c r="T784" s="79">
        <v>71547</v>
      </c>
      <c r="U784" s="80">
        <v>-749</v>
      </c>
      <c r="V784" s="80">
        <v>70798</v>
      </c>
      <c r="X784" s="78">
        <v>431546</v>
      </c>
      <c r="Y784" s="78">
        <v>98883</v>
      </c>
    </row>
    <row r="785" spans="1:25" s="81" customFormat="1" ht="15">
      <c r="A785" s="60">
        <v>98417</v>
      </c>
      <c r="B785" s="228">
        <v>98417</v>
      </c>
      <c r="C785" s="61" t="s">
        <v>773</v>
      </c>
      <c r="D785" s="77">
        <v>2.8549999999999999E-5</v>
      </c>
      <c r="E785" s="77">
        <v>2.0400000000000001E-5</v>
      </c>
      <c r="F785" s="78">
        <v>189089</v>
      </c>
      <c r="G785" s="78"/>
      <c r="H785" s="79">
        <v>21070</v>
      </c>
      <c r="I785" s="79">
        <v>50609</v>
      </c>
      <c r="J785" s="79">
        <v>8035</v>
      </c>
      <c r="K785" s="78">
        <v>34612</v>
      </c>
      <c r="L785" s="78">
        <v>114326</v>
      </c>
      <c r="M785" s="78"/>
      <c r="N785" s="79">
        <v>454</v>
      </c>
      <c r="O785" s="79">
        <v>0</v>
      </c>
      <c r="P785" s="79">
        <v>0</v>
      </c>
      <c r="Q785" s="78">
        <v>1137</v>
      </c>
      <c r="R785" s="78">
        <v>1591</v>
      </c>
      <c r="S785" s="78"/>
      <c r="T785" s="79">
        <v>54312</v>
      </c>
      <c r="U785" s="80">
        <v>15863</v>
      </c>
      <c r="V785" s="80">
        <v>70175</v>
      </c>
      <c r="X785" s="78">
        <v>327589</v>
      </c>
      <c r="Y785" s="78">
        <v>75063</v>
      </c>
    </row>
    <row r="786" spans="1:25" s="81" customFormat="1" ht="15">
      <c r="A786" s="60">
        <v>98421</v>
      </c>
      <c r="B786" s="228">
        <v>98421</v>
      </c>
      <c r="C786" s="61" t="s">
        <v>774</v>
      </c>
      <c r="D786" s="77">
        <v>1.4755000000000001E-4</v>
      </c>
      <c r="E786" s="77">
        <v>1.12E-4</v>
      </c>
      <c r="F786" s="78">
        <v>977236</v>
      </c>
      <c r="G786" s="78"/>
      <c r="H786" s="79">
        <v>108893</v>
      </c>
      <c r="I786" s="79">
        <v>261551</v>
      </c>
      <c r="J786" s="79">
        <v>41527</v>
      </c>
      <c r="K786" s="78">
        <v>76231</v>
      </c>
      <c r="L786" s="78">
        <v>488202</v>
      </c>
      <c r="M786" s="78"/>
      <c r="N786" s="79">
        <v>2344</v>
      </c>
      <c r="O786" s="79">
        <v>0</v>
      </c>
      <c r="P786" s="79">
        <v>0</v>
      </c>
      <c r="Q786" s="78">
        <v>1651</v>
      </c>
      <c r="R786" s="78">
        <v>3995</v>
      </c>
      <c r="S786" s="78"/>
      <c r="T786" s="79">
        <v>280690</v>
      </c>
      <c r="U786" s="80">
        <v>22270</v>
      </c>
      <c r="V786" s="80">
        <v>302960</v>
      </c>
      <c r="X786" s="78">
        <v>1693024</v>
      </c>
      <c r="Y786" s="78">
        <v>387933</v>
      </c>
    </row>
    <row r="787" spans="1:25" s="81" customFormat="1" ht="15">
      <c r="A787" s="60">
        <v>98427</v>
      </c>
      <c r="B787" s="228">
        <v>98427</v>
      </c>
      <c r="C787" s="61" t="s">
        <v>775</v>
      </c>
      <c r="D787" s="77">
        <v>7.4100000000000002E-6</v>
      </c>
      <c r="E787" s="77">
        <v>6.1999999999999999E-6</v>
      </c>
      <c r="F787" s="78">
        <v>49077</v>
      </c>
      <c r="G787" s="78"/>
      <c r="H787" s="79">
        <v>5469</v>
      </c>
      <c r="I787" s="79">
        <v>13135</v>
      </c>
      <c r="J787" s="79">
        <v>2085</v>
      </c>
      <c r="K787" s="78">
        <v>8335</v>
      </c>
      <c r="L787" s="78">
        <v>29024</v>
      </c>
      <c r="M787" s="78"/>
      <c r="N787" s="79">
        <v>118</v>
      </c>
      <c r="O787" s="79">
        <v>0</v>
      </c>
      <c r="P787" s="79">
        <v>0</v>
      </c>
      <c r="Q787" s="78">
        <v>0</v>
      </c>
      <c r="R787" s="78">
        <v>118</v>
      </c>
      <c r="S787" s="78"/>
      <c r="T787" s="79">
        <v>14096</v>
      </c>
      <c r="U787" s="80">
        <v>4631</v>
      </c>
      <c r="V787" s="80">
        <v>18727</v>
      </c>
      <c r="X787" s="78">
        <v>85024</v>
      </c>
      <c r="Y787" s="78">
        <v>19482</v>
      </c>
    </row>
    <row r="788" spans="1:25" s="81" customFormat="1" ht="15">
      <c r="A788" s="60">
        <v>98431</v>
      </c>
      <c r="B788" s="228">
        <v>98431</v>
      </c>
      <c r="C788" s="61" t="s">
        <v>776</v>
      </c>
      <c r="D788" s="77">
        <v>2.3403000000000001E-4</v>
      </c>
      <c r="E788" s="77">
        <v>2.565E-4</v>
      </c>
      <c r="F788" s="78">
        <v>1550001</v>
      </c>
      <c r="G788" s="78"/>
      <c r="H788" s="79">
        <v>172716</v>
      </c>
      <c r="I788" s="79">
        <v>414848</v>
      </c>
      <c r="J788" s="79">
        <v>65866</v>
      </c>
      <c r="K788" s="78">
        <v>19201</v>
      </c>
      <c r="L788" s="78">
        <v>672631</v>
      </c>
      <c r="M788" s="78"/>
      <c r="N788" s="79">
        <v>3718</v>
      </c>
      <c r="O788" s="79">
        <v>0</v>
      </c>
      <c r="P788" s="79">
        <v>0</v>
      </c>
      <c r="Q788" s="78">
        <v>112830</v>
      </c>
      <c r="R788" s="78">
        <v>116548</v>
      </c>
      <c r="S788" s="78"/>
      <c r="T788" s="79">
        <v>445203</v>
      </c>
      <c r="U788" s="80">
        <v>-23859</v>
      </c>
      <c r="V788" s="80">
        <v>421344</v>
      </c>
      <c r="X788" s="78">
        <v>2685316</v>
      </c>
      <c r="Y788" s="78">
        <v>615303</v>
      </c>
    </row>
    <row r="789" spans="1:25" s="81" customFormat="1" ht="15">
      <c r="A789" s="60">
        <v>98441</v>
      </c>
      <c r="B789" s="228">
        <v>98441</v>
      </c>
      <c r="C789" s="61" t="s">
        <v>777</v>
      </c>
      <c r="D789" s="77">
        <v>1.0679E-4</v>
      </c>
      <c r="E789" s="77">
        <v>1.2129999999999999E-4</v>
      </c>
      <c r="F789" s="78">
        <v>707279</v>
      </c>
      <c r="G789" s="78"/>
      <c r="H789" s="79">
        <v>78812</v>
      </c>
      <c r="I789" s="79">
        <v>189299</v>
      </c>
      <c r="J789" s="79">
        <v>30055</v>
      </c>
      <c r="K789" s="78">
        <v>0</v>
      </c>
      <c r="L789" s="78">
        <v>298166</v>
      </c>
      <c r="M789" s="78"/>
      <c r="N789" s="79">
        <v>1697</v>
      </c>
      <c r="O789" s="79">
        <v>0</v>
      </c>
      <c r="P789" s="79">
        <v>0</v>
      </c>
      <c r="Q789" s="78">
        <v>42744</v>
      </c>
      <c r="R789" s="78">
        <v>44441</v>
      </c>
      <c r="S789" s="78"/>
      <c r="T789" s="79">
        <v>203150</v>
      </c>
      <c r="U789" s="80">
        <v>-13744</v>
      </c>
      <c r="V789" s="80">
        <v>189406</v>
      </c>
      <c r="X789" s="78">
        <v>1225334</v>
      </c>
      <c r="Y789" s="78">
        <v>280769</v>
      </c>
    </row>
    <row r="790" spans="1:25" s="81" customFormat="1" ht="15">
      <c r="A790" s="60">
        <v>98451</v>
      </c>
      <c r="B790" s="228">
        <v>98451</v>
      </c>
      <c r="C790" s="61" t="s">
        <v>778</v>
      </c>
      <c r="D790" s="77">
        <v>4.1E-5</v>
      </c>
      <c r="E790" s="77">
        <v>5.1E-5</v>
      </c>
      <c r="F790" s="78">
        <v>271547</v>
      </c>
      <c r="G790" s="78"/>
      <c r="H790" s="79">
        <v>30258</v>
      </c>
      <c r="I790" s="79">
        <v>72678</v>
      </c>
      <c r="J790" s="79">
        <v>11539</v>
      </c>
      <c r="K790" s="78">
        <v>12518</v>
      </c>
      <c r="L790" s="78">
        <v>126993</v>
      </c>
      <c r="M790" s="78"/>
      <c r="N790" s="79">
        <v>651</v>
      </c>
      <c r="O790" s="79">
        <v>0</v>
      </c>
      <c r="P790" s="79">
        <v>0</v>
      </c>
      <c r="Q790" s="78">
        <v>26738</v>
      </c>
      <c r="R790" s="78">
        <v>27389</v>
      </c>
      <c r="S790" s="78"/>
      <c r="T790" s="79">
        <v>77996</v>
      </c>
      <c r="U790" s="80">
        <v>-2202</v>
      </c>
      <c r="V790" s="80">
        <v>75794</v>
      </c>
      <c r="X790" s="78">
        <v>470444</v>
      </c>
      <c r="Y790" s="78">
        <v>107796</v>
      </c>
    </row>
    <row r="791" spans="1:25" s="81" customFormat="1" ht="15">
      <c r="A791" s="60">
        <v>98471</v>
      </c>
      <c r="B791" s="228">
        <v>98471</v>
      </c>
      <c r="C791" s="61" t="s">
        <v>950</v>
      </c>
      <c r="D791" s="77">
        <v>1.3360000000000001E-5</v>
      </c>
      <c r="E791" s="77">
        <v>9.5000000000000005E-6</v>
      </c>
      <c r="F791" s="78">
        <v>88484</v>
      </c>
      <c r="G791" s="78"/>
      <c r="H791" s="79">
        <v>9860</v>
      </c>
      <c r="I791" s="79">
        <v>23682</v>
      </c>
      <c r="J791" s="79">
        <v>3760</v>
      </c>
      <c r="K791" s="78">
        <v>8274</v>
      </c>
      <c r="L791" s="78">
        <v>45576</v>
      </c>
      <c r="M791" s="78"/>
      <c r="N791" s="79">
        <v>212</v>
      </c>
      <c r="O791" s="79">
        <v>0</v>
      </c>
      <c r="P791" s="79">
        <v>0</v>
      </c>
      <c r="Q791" s="78">
        <v>1280</v>
      </c>
      <c r="R791" s="78">
        <v>1492</v>
      </c>
      <c r="S791" s="78"/>
      <c r="T791" s="79">
        <v>25415</v>
      </c>
      <c r="U791" s="80">
        <v>3387</v>
      </c>
      <c r="V791" s="80">
        <v>28802</v>
      </c>
      <c r="X791" s="78">
        <v>153296</v>
      </c>
      <c r="Y791" s="78">
        <v>35126</v>
      </c>
    </row>
    <row r="792" spans="1:25" s="81" customFormat="1" ht="15">
      <c r="A792" s="60">
        <v>98481</v>
      </c>
      <c r="B792" s="228">
        <v>98481</v>
      </c>
      <c r="C792" s="61" t="s">
        <v>779</v>
      </c>
      <c r="D792" s="77">
        <v>7.4939999999999997E-5</v>
      </c>
      <c r="E792" s="77">
        <v>7.5900000000000002E-5</v>
      </c>
      <c r="F792" s="78">
        <v>496334</v>
      </c>
      <c r="G792" s="78"/>
      <c r="H792" s="79">
        <v>55306</v>
      </c>
      <c r="I792" s="79">
        <v>132841</v>
      </c>
      <c r="J792" s="79">
        <v>21091</v>
      </c>
      <c r="K792" s="78">
        <v>11654</v>
      </c>
      <c r="L792" s="78">
        <v>220892</v>
      </c>
      <c r="M792" s="78"/>
      <c r="N792" s="79">
        <v>1191</v>
      </c>
      <c r="O792" s="79">
        <v>0</v>
      </c>
      <c r="P792" s="79">
        <v>0</v>
      </c>
      <c r="Q792" s="78">
        <v>8816</v>
      </c>
      <c r="R792" s="78">
        <v>10007</v>
      </c>
      <c r="S792" s="78"/>
      <c r="T792" s="79">
        <v>142561</v>
      </c>
      <c r="U792" s="80">
        <v>2399</v>
      </c>
      <c r="V792" s="80">
        <v>144960</v>
      </c>
      <c r="X792" s="78">
        <v>859879</v>
      </c>
      <c r="Y792" s="78">
        <v>197030</v>
      </c>
    </row>
    <row r="793" spans="1:25" s="81" customFormat="1" ht="15">
      <c r="A793" s="60">
        <v>98501</v>
      </c>
      <c r="B793" s="228">
        <v>98501</v>
      </c>
      <c r="C793" s="61" t="s">
        <v>780</v>
      </c>
      <c r="D793" s="77">
        <v>1.99154E-3</v>
      </c>
      <c r="E793" s="77">
        <v>2.0772E-3</v>
      </c>
      <c r="F793" s="78">
        <v>13190143</v>
      </c>
      <c r="G793" s="78"/>
      <c r="H793" s="79">
        <v>1469772</v>
      </c>
      <c r="I793" s="79">
        <v>3530260</v>
      </c>
      <c r="J793" s="79">
        <v>560505</v>
      </c>
      <c r="K793" s="78">
        <v>160793</v>
      </c>
      <c r="L793" s="78">
        <v>5721330</v>
      </c>
      <c r="M793" s="78"/>
      <c r="N793" s="79">
        <v>31642</v>
      </c>
      <c r="O793" s="79">
        <v>0</v>
      </c>
      <c r="P793" s="79">
        <v>0</v>
      </c>
      <c r="Q793" s="78">
        <v>309570</v>
      </c>
      <c r="R793" s="78">
        <v>341212</v>
      </c>
      <c r="S793" s="78"/>
      <c r="T793" s="79">
        <v>3788576</v>
      </c>
      <c r="U793" s="80">
        <v>151687</v>
      </c>
      <c r="V793" s="80">
        <v>3940263</v>
      </c>
      <c r="X793" s="78">
        <v>22851404</v>
      </c>
      <c r="Y793" s="78">
        <v>5236087</v>
      </c>
    </row>
    <row r="794" spans="1:25" s="81" customFormat="1" ht="15">
      <c r="A794" s="60">
        <v>98511</v>
      </c>
      <c r="B794" s="228">
        <v>98511</v>
      </c>
      <c r="C794" s="61" t="s">
        <v>781</v>
      </c>
      <c r="D794" s="77">
        <v>6.4839999999999996E-5</v>
      </c>
      <c r="E794" s="77">
        <v>6.9300000000000004E-5</v>
      </c>
      <c r="F794" s="78">
        <v>429441</v>
      </c>
      <c r="G794" s="78"/>
      <c r="H794" s="79">
        <v>47852</v>
      </c>
      <c r="I794" s="79">
        <v>114937</v>
      </c>
      <c r="J794" s="79">
        <v>18249</v>
      </c>
      <c r="K794" s="78">
        <v>26139</v>
      </c>
      <c r="L794" s="78">
        <v>207177</v>
      </c>
      <c r="M794" s="78"/>
      <c r="N794" s="79">
        <v>1030</v>
      </c>
      <c r="O794" s="79">
        <v>0</v>
      </c>
      <c r="P794" s="79">
        <v>0</v>
      </c>
      <c r="Q794" s="78">
        <v>11527</v>
      </c>
      <c r="R794" s="78">
        <v>12557</v>
      </c>
      <c r="S794" s="78"/>
      <c r="T794" s="79">
        <v>123347</v>
      </c>
      <c r="U794" s="80">
        <v>10602</v>
      </c>
      <c r="V794" s="80">
        <v>133949</v>
      </c>
      <c r="X794" s="78">
        <v>743990</v>
      </c>
      <c r="Y794" s="78">
        <v>170475</v>
      </c>
    </row>
    <row r="795" spans="1:25" s="81" customFormat="1" ht="15">
      <c r="A795" s="60">
        <v>98517</v>
      </c>
      <c r="B795" s="228">
        <v>98517</v>
      </c>
      <c r="C795" s="61" t="s">
        <v>782</v>
      </c>
      <c r="D795" s="77">
        <v>1.6160000000000001E-5</v>
      </c>
      <c r="E795" s="77">
        <v>1.95E-5</v>
      </c>
      <c r="F795" s="78">
        <v>107029</v>
      </c>
      <c r="G795" s="78"/>
      <c r="H795" s="79">
        <v>11926</v>
      </c>
      <c r="I795" s="79">
        <v>28646</v>
      </c>
      <c r="J795" s="79">
        <v>4548</v>
      </c>
      <c r="K795" s="78">
        <v>11350</v>
      </c>
      <c r="L795" s="78">
        <v>56470</v>
      </c>
      <c r="M795" s="78"/>
      <c r="N795" s="79">
        <v>257</v>
      </c>
      <c r="O795" s="79">
        <v>0</v>
      </c>
      <c r="P795" s="79">
        <v>0</v>
      </c>
      <c r="Q795" s="78">
        <v>16803</v>
      </c>
      <c r="R795" s="78">
        <v>17060</v>
      </c>
      <c r="S795" s="78"/>
      <c r="T795" s="79">
        <v>30742</v>
      </c>
      <c r="U795" s="80">
        <v>3121</v>
      </c>
      <c r="V795" s="80">
        <v>33863</v>
      </c>
      <c r="X795" s="78">
        <v>185424</v>
      </c>
      <c r="Y795" s="78">
        <v>42487</v>
      </c>
    </row>
    <row r="796" spans="1:25" s="81" customFormat="1" ht="15">
      <c r="A796" s="60">
        <v>98521</v>
      </c>
      <c r="B796" s="228">
        <v>98521</v>
      </c>
      <c r="C796" s="61" t="s">
        <v>783</v>
      </c>
      <c r="D796" s="77">
        <v>5.8965999999999999E-4</v>
      </c>
      <c r="E796" s="77">
        <v>6.4190000000000004E-4</v>
      </c>
      <c r="F796" s="78">
        <v>3905369</v>
      </c>
      <c r="G796" s="78"/>
      <c r="H796" s="79">
        <v>435174</v>
      </c>
      <c r="I796" s="79">
        <v>1045248</v>
      </c>
      <c r="J796" s="79">
        <v>165956</v>
      </c>
      <c r="K796" s="78">
        <v>0</v>
      </c>
      <c r="L796" s="78">
        <v>1646378</v>
      </c>
      <c r="M796" s="78"/>
      <c r="N796" s="79">
        <v>9369</v>
      </c>
      <c r="O796" s="79">
        <v>0</v>
      </c>
      <c r="P796" s="79">
        <v>0</v>
      </c>
      <c r="Q796" s="78">
        <v>154132</v>
      </c>
      <c r="R796" s="78">
        <v>163501</v>
      </c>
      <c r="S796" s="78"/>
      <c r="T796" s="79">
        <v>1121731</v>
      </c>
      <c r="U796" s="80">
        <v>-57080</v>
      </c>
      <c r="V796" s="80">
        <v>1064651</v>
      </c>
      <c r="X796" s="78">
        <v>6765899</v>
      </c>
      <c r="Y796" s="78">
        <v>1550313</v>
      </c>
    </row>
    <row r="797" spans="1:25" s="81" customFormat="1" ht="15">
      <c r="A797" s="60">
        <v>98601</v>
      </c>
      <c r="B797" s="228">
        <v>98601</v>
      </c>
      <c r="C797" s="61" t="s">
        <v>784</v>
      </c>
      <c r="D797" s="77">
        <v>3.4277399999999999E-3</v>
      </c>
      <c r="E797" s="77">
        <v>3.5021000000000002E-3</v>
      </c>
      <c r="F797" s="78">
        <v>22702220</v>
      </c>
      <c r="G797" s="78"/>
      <c r="H797" s="79">
        <v>2529700</v>
      </c>
      <c r="I797" s="79">
        <v>6076108</v>
      </c>
      <c r="J797" s="79">
        <v>964713</v>
      </c>
      <c r="K797" s="78">
        <v>0</v>
      </c>
      <c r="L797" s="78">
        <v>9570521</v>
      </c>
      <c r="M797" s="78"/>
      <c r="N797" s="79">
        <v>54460</v>
      </c>
      <c r="O797" s="79">
        <v>0</v>
      </c>
      <c r="P797" s="79">
        <v>0</v>
      </c>
      <c r="Q797" s="78">
        <v>374305</v>
      </c>
      <c r="R797" s="78">
        <v>428765</v>
      </c>
      <c r="S797" s="78"/>
      <c r="T797" s="79">
        <v>6520710</v>
      </c>
      <c r="U797" s="80">
        <v>-163586</v>
      </c>
      <c r="V797" s="80">
        <v>6357124</v>
      </c>
      <c r="X797" s="78">
        <v>39330705</v>
      </c>
      <c r="Y797" s="78">
        <v>9012094</v>
      </c>
    </row>
    <row r="798" spans="1:25" s="81" customFormat="1" ht="15">
      <c r="A798" s="60">
        <v>98604</v>
      </c>
      <c r="B798" s="228">
        <v>98604</v>
      </c>
      <c r="C798" s="61" t="s">
        <v>920</v>
      </c>
      <c r="D798" s="77">
        <v>1.501E-5</v>
      </c>
      <c r="E798" s="77">
        <v>1.7399999999999999E-5</v>
      </c>
      <c r="F798" s="78">
        <v>99413</v>
      </c>
      <c r="G798" s="78"/>
      <c r="H798" s="79">
        <v>11078</v>
      </c>
      <c r="I798" s="79">
        <v>26607</v>
      </c>
      <c r="J798" s="79">
        <v>4224</v>
      </c>
      <c r="K798" s="78">
        <v>4831</v>
      </c>
      <c r="L798" s="78">
        <v>46740</v>
      </c>
      <c r="M798" s="78"/>
      <c r="N798" s="79">
        <v>238</v>
      </c>
      <c r="O798" s="79">
        <v>0</v>
      </c>
      <c r="P798" s="79">
        <v>0</v>
      </c>
      <c r="Q798" s="78">
        <v>2578</v>
      </c>
      <c r="R798" s="78">
        <v>2816</v>
      </c>
      <c r="S798" s="78"/>
      <c r="T798" s="79">
        <v>28554</v>
      </c>
      <c r="U798" s="80">
        <v>4064</v>
      </c>
      <c r="V798" s="80">
        <v>32618</v>
      </c>
      <c r="X798" s="78">
        <v>172228</v>
      </c>
      <c r="Y798" s="78">
        <v>39464</v>
      </c>
    </row>
    <row r="799" spans="1:25" s="81" customFormat="1" ht="15">
      <c r="A799" s="60">
        <v>98607</v>
      </c>
      <c r="B799" s="228">
        <v>98607</v>
      </c>
      <c r="C799" s="61" t="s">
        <v>785</v>
      </c>
      <c r="D799" s="77">
        <v>6.72E-6</v>
      </c>
      <c r="E799" s="77">
        <v>1.29E-5</v>
      </c>
      <c r="F799" s="78">
        <v>44507</v>
      </c>
      <c r="G799" s="78"/>
      <c r="H799" s="79">
        <v>4959</v>
      </c>
      <c r="I799" s="79">
        <v>11912</v>
      </c>
      <c r="J799" s="79">
        <v>1891</v>
      </c>
      <c r="K799" s="78">
        <v>8994</v>
      </c>
      <c r="L799" s="78">
        <v>27756</v>
      </c>
      <c r="M799" s="78"/>
      <c r="N799" s="79">
        <v>107</v>
      </c>
      <c r="O799" s="79">
        <v>0</v>
      </c>
      <c r="P799" s="79">
        <v>0</v>
      </c>
      <c r="Q799" s="78">
        <v>10587</v>
      </c>
      <c r="R799" s="78">
        <v>10694</v>
      </c>
      <c r="S799" s="78"/>
      <c r="T799" s="79">
        <v>12784</v>
      </c>
      <c r="U799" s="80">
        <v>1096</v>
      </c>
      <c r="V799" s="80">
        <v>13880</v>
      </c>
      <c r="X799" s="78">
        <v>77107</v>
      </c>
      <c r="Y799" s="78">
        <v>17668</v>
      </c>
    </row>
    <row r="800" spans="1:25" s="81" customFormat="1" ht="15">
      <c r="A800" s="60">
        <v>98608</v>
      </c>
      <c r="B800" s="228">
        <v>98608</v>
      </c>
      <c r="C800" s="61" t="s">
        <v>786</v>
      </c>
      <c r="D800" s="77">
        <v>6.0229999999999998E-5</v>
      </c>
      <c r="E800" s="77">
        <v>6.3899999999999995E-5</v>
      </c>
      <c r="F800" s="78">
        <v>398909</v>
      </c>
      <c r="G800" s="78"/>
      <c r="H800" s="79">
        <v>44450</v>
      </c>
      <c r="I800" s="79">
        <v>106765</v>
      </c>
      <c r="J800" s="79">
        <v>16951</v>
      </c>
      <c r="K800" s="78">
        <v>6344</v>
      </c>
      <c r="L800" s="78">
        <v>174510</v>
      </c>
      <c r="M800" s="78"/>
      <c r="N800" s="79">
        <v>957</v>
      </c>
      <c r="O800" s="79">
        <v>0</v>
      </c>
      <c r="P800" s="79">
        <v>0</v>
      </c>
      <c r="Q800" s="78">
        <v>9051</v>
      </c>
      <c r="R800" s="78">
        <v>10008</v>
      </c>
      <c r="S800" s="78"/>
      <c r="T800" s="79">
        <v>114578</v>
      </c>
      <c r="U800" s="80">
        <v>9801</v>
      </c>
      <c r="V800" s="80">
        <v>124379</v>
      </c>
      <c r="X800" s="78">
        <v>691093</v>
      </c>
      <c r="Y800" s="78">
        <v>158355</v>
      </c>
    </row>
    <row r="801" spans="1:25" s="81" customFormat="1" ht="15">
      <c r="A801" s="60">
        <v>98611</v>
      </c>
      <c r="B801" s="228">
        <v>98611</v>
      </c>
      <c r="C801" s="61" t="s">
        <v>787</v>
      </c>
      <c r="D801" s="77">
        <v>1.2919E-4</v>
      </c>
      <c r="E801" s="77">
        <v>1.3009999999999999E-4</v>
      </c>
      <c r="F801" s="78">
        <v>855637</v>
      </c>
      <c r="G801" s="78"/>
      <c r="H801" s="79">
        <v>95343</v>
      </c>
      <c r="I801" s="79">
        <v>229006</v>
      </c>
      <c r="J801" s="79">
        <v>36360</v>
      </c>
      <c r="K801" s="78">
        <v>24647</v>
      </c>
      <c r="L801" s="78">
        <v>385356</v>
      </c>
      <c r="M801" s="78"/>
      <c r="N801" s="79">
        <v>2053</v>
      </c>
      <c r="O801" s="79">
        <v>0</v>
      </c>
      <c r="P801" s="79">
        <v>0</v>
      </c>
      <c r="Q801" s="78">
        <v>16643</v>
      </c>
      <c r="R801" s="78">
        <v>18696</v>
      </c>
      <c r="S801" s="78"/>
      <c r="T801" s="79">
        <v>245763</v>
      </c>
      <c r="U801" s="80">
        <v>3560</v>
      </c>
      <c r="V801" s="80">
        <v>249323</v>
      </c>
      <c r="X801" s="78">
        <v>1482357</v>
      </c>
      <c r="Y801" s="78">
        <v>339662</v>
      </c>
    </row>
    <row r="802" spans="1:25" s="81" customFormat="1" ht="15">
      <c r="A802" s="60">
        <v>98621</v>
      </c>
      <c r="B802" s="228">
        <v>98621</v>
      </c>
      <c r="C802" s="61" t="s">
        <v>788</v>
      </c>
      <c r="D802" s="77">
        <v>1.3966E-4</v>
      </c>
      <c r="E802" s="77">
        <v>1.371E-4</v>
      </c>
      <c r="F802" s="78">
        <v>924980</v>
      </c>
      <c r="G802" s="78"/>
      <c r="H802" s="79">
        <v>103070</v>
      </c>
      <c r="I802" s="79">
        <v>247565</v>
      </c>
      <c r="J802" s="79">
        <v>39306</v>
      </c>
      <c r="K802" s="78">
        <v>1590</v>
      </c>
      <c r="L802" s="78">
        <v>391531</v>
      </c>
      <c r="M802" s="78"/>
      <c r="N802" s="79">
        <v>2219</v>
      </c>
      <c r="O802" s="79">
        <v>0</v>
      </c>
      <c r="P802" s="79">
        <v>0</v>
      </c>
      <c r="Q802" s="78">
        <v>5769</v>
      </c>
      <c r="R802" s="78">
        <v>7988</v>
      </c>
      <c r="S802" s="78"/>
      <c r="T802" s="79">
        <v>265680</v>
      </c>
      <c r="U802" s="80">
        <v>-415</v>
      </c>
      <c r="V802" s="80">
        <v>265265</v>
      </c>
      <c r="X802" s="78">
        <v>1602492</v>
      </c>
      <c r="Y802" s="78">
        <v>367189</v>
      </c>
    </row>
    <row r="803" spans="1:25" s="81" customFormat="1" ht="15">
      <c r="A803" s="60">
        <v>98627</v>
      </c>
      <c r="B803" s="228">
        <v>98627</v>
      </c>
      <c r="C803" s="61" t="s">
        <v>789</v>
      </c>
      <c r="D803" s="77">
        <v>9.4299999999999995E-6</v>
      </c>
      <c r="E803" s="77">
        <v>1.0200000000000001E-5</v>
      </c>
      <c r="F803" s="78">
        <v>62456</v>
      </c>
      <c r="G803" s="78"/>
      <c r="H803" s="79">
        <v>6959</v>
      </c>
      <c r="I803" s="79">
        <v>16716</v>
      </c>
      <c r="J803" s="79">
        <v>2654</v>
      </c>
      <c r="K803" s="78">
        <v>1610</v>
      </c>
      <c r="L803" s="78">
        <v>27939</v>
      </c>
      <c r="M803" s="78"/>
      <c r="N803" s="79">
        <v>150</v>
      </c>
      <c r="O803" s="79">
        <v>0</v>
      </c>
      <c r="P803" s="79">
        <v>0</v>
      </c>
      <c r="Q803" s="78">
        <v>1743</v>
      </c>
      <c r="R803" s="78">
        <v>1893</v>
      </c>
      <c r="S803" s="78"/>
      <c r="T803" s="79">
        <v>17939</v>
      </c>
      <c r="U803" s="80">
        <v>680</v>
      </c>
      <c r="V803" s="80">
        <v>18619</v>
      </c>
      <c r="X803" s="78">
        <v>108202</v>
      </c>
      <c r="Y803" s="78">
        <v>24793</v>
      </c>
    </row>
    <row r="804" spans="1:25" s="81" customFormat="1" ht="15">
      <c r="A804" s="60">
        <v>98631</v>
      </c>
      <c r="B804" s="228">
        <v>98631</v>
      </c>
      <c r="C804" s="61" t="s">
        <v>790</v>
      </c>
      <c r="D804" s="77">
        <v>7.6785000000000004E-4</v>
      </c>
      <c r="E804" s="77">
        <v>8.3949999999999997E-4</v>
      </c>
      <c r="F804" s="78">
        <v>5085537</v>
      </c>
      <c r="G804" s="78"/>
      <c r="H804" s="79">
        <v>566679</v>
      </c>
      <c r="I804" s="79">
        <v>1361112</v>
      </c>
      <c r="J804" s="79">
        <v>216106</v>
      </c>
      <c r="K804" s="78">
        <v>29526</v>
      </c>
      <c r="L804" s="78">
        <v>2173423</v>
      </c>
      <c r="M804" s="78"/>
      <c r="N804" s="79">
        <v>12200</v>
      </c>
      <c r="O804" s="79">
        <v>0</v>
      </c>
      <c r="P804" s="79">
        <v>0</v>
      </c>
      <c r="Q804" s="78">
        <v>176772</v>
      </c>
      <c r="R804" s="78">
        <v>188972</v>
      </c>
      <c r="S804" s="78"/>
      <c r="T804" s="79">
        <v>1460708</v>
      </c>
      <c r="U804" s="80">
        <v>-106114</v>
      </c>
      <c r="V804" s="80">
        <v>1354594</v>
      </c>
      <c r="X804" s="78">
        <v>8810494</v>
      </c>
      <c r="Y804" s="78">
        <v>2018804</v>
      </c>
    </row>
    <row r="805" spans="1:25" s="81" customFormat="1" ht="15">
      <c r="A805" s="60">
        <v>98637</v>
      </c>
      <c r="B805" s="228">
        <v>98637</v>
      </c>
      <c r="C805" s="61" t="s">
        <v>791</v>
      </c>
      <c r="D805" s="77">
        <v>2.001E-5</v>
      </c>
      <c r="E805" s="77">
        <v>2.1500000000000001E-5</v>
      </c>
      <c r="F805" s="78">
        <v>132528</v>
      </c>
      <c r="G805" s="78"/>
      <c r="H805" s="79">
        <v>14768</v>
      </c>
      <c r="I805" s="79">
        <v>35470</v>
      </c>
      <c r="J805" s="79">
        <v>5632</v>
      </c>
      <c r="K805" s="78">
        <v>8472</v>
      </c>
      <c r="L805" s="78">
        <v>64342</v>
      </c>
      <c r="M805" s="78"/>
      <c r="N805" s="79">
        <v>318</v>
      </c>
      <c r="O805" s="79">
        <v>0</v>
      </c>
      <c r="P805" s="79">
        <v>0</v>
      </c>
      <c r="Q805" s="78">
        <v>0</v>
      </c>
      <c r="R805" s="78">
        <v>318</v>
      </c>
      <c r="S805" s="78"/>
      <c r="T805" s="79">
        <v>38066</v>
      </c>
      <c r="U805" s="80">
        <v>10377</v>
      </c>
      <c r="V805" s="80">
        <v>48443</v>
      </c>
      <c r="X805" s="78">
        <v>229600</v>
      </c>
      <c r="Y805" s="78">
        <v>52610</v>
      </c>
    </row>
    <row r="806" spans="1:25" s="81" customFormat="1" ht="15">
      <c r="A806" s="60">
        <v>98641</v>
      </c>
      <c r="B806" s="228">
        <v>98641</v>
      </c>
      <c r="C806" s="61" t="s">
        <v>792</v>
      </c>
      <c r="D806" s="77">
        <v>2.6713000000000003E-4</v>
      </c>
      <c r="E806" s="77">
        <v>2.9119999999999998E-4</v>
      </c>
      <c r="F806" s="78">
        <v>1769225</v>
      </c>
      <c r="G806" s="78"/>
      <c r="H806" s="79">
        <v>197144</v>
      </c>
      <c r="I806" s="79">
        <v>473522</v>
      </c>
      <c r="J806" s="79">
        <v>75182</v>
      </c>
      <c r="K806" s="78">
        <v>11651</v>
      </c>
      <c r="L806" s="78">
        <v>757499</v>
      </c>
      <c r="M806" s="78"/>
      <c r="N806" s="79">
        <v>4244</v>
      </c>
      <c r="O806" s="79">
        <v>0</v>
      </c>
      <c r="P806" s="79">
        <v>0</v>
      </c>
      <c r="Q806" s="78">
        <v>66214</v>
      </c>
      <c r="R806" s="78">
        <v>70458</v>
      </c>
      <c r="S806" s="78"/>
      <c r="T806" s="79">
        <v>508171</v>
      </c>
      <c r="U806" s="80">
        <v>-6637</v>
      </c>
      <c r="V806" s="80">
        <v>501534</v>
      </c>
      <c r="X806" s="78">
        <v>3065113</v>
      </c>
      <c r="Y806" s="78">
        <v>702329</v>
      </c>
    </row>
    <row r="807" spans="1:25" s="81" customFormat="1" ht="15">
      <c r="A807" s="60">
        <v>98701</v>
      </c>
      <c r="B807" s="228">
        <v>98701</v>
      </c>
      <c r="C807" s="61" t="s">
        <v>794</v>
      </c>
      <c r="D807" s="77">
        <v>1.06452E-3</v>
      </c>
      <c r="E807" s="77">
        <v>1.1123999999999999E-3</v>
      </c>
      <c r="F807" s="78">
        <v>7050409</v>
      </c>
      <c r="G807" s="78"/>
      <c r="H807" s="79">
        <v>785624</v>
      </c>
      <c r="I807" s="79">
        <v>1886998</v>
      </c>
      <c r="J807" s="79">
        <v>299602</v>
      </c>
      <c r="K807" s="78">
        <v>104703</v>
      </c>
      <c r="L807" s="78">
        <v>3076927</v>
      </c>
      <c r="M807" s="78"/>
      <c r="N807" s="79">
        <v>16913</v>
      </c>
      <c r="O807" s="79">
        <v>0</v>
      </c>
      <c r="P807" s="79">
        <v>0</v>
      </c>
      <c r="Q807" s="78">
        <v>104272</v>
      </c>
      <c r="R807" s="78">
        <v>121185</v>
      </c>
      <c r="S807" s="78"/>
      <c r="T807" s="79">
        <v>2025074</v>
      </c>
      <c r="U807" s="80">
        <v>32596</v>
      </c>
      <c r="V807" s="80">
        <v>2057670</v>
      </c>
      <c r="X807" s="78">
        <v>12214556</v>
      </c>
      <c r="Y807" s="78">
        <v>2798799</v>
      </c>
    </row>
    <row r="808" spans="1:25" s="81" customFormat="1" ht="15">
      <c r="A808" s="60">
        <v>98711</v>
      </c>
      <c r="B808" s="228">
        <v>98711</v>
      </c>
      <c r="C808" s="61" t="s">
        <v>795</v>
      </c>
      <c r="D808" s="77">
        <v>1.5754000000000001E-4</v>
      </c>
      <c r="E808" s="77">
        <v>1.7450000000000001E-4</v>
      </c>
      <c r="F808" s="78">
        <v>1043401</v>
      </c>
      <c r="G808" s="78"/>
      <c r="H808" s="79">
        <v>116266</v>
      </c>
      <c r="I808" s="79">
        <v>279260</v>
      </c>
      <c r="J808" s="79">
        <v>44339</v>
      </c>
      <c r="K808" s="78">
        <v>20440</v>
      </c>
      <c r="L808" s="78">
        <v>460305</v>
      </c>
      <c r="M808" s="78"/>
      <c r="N808" s="79">
        <v>2503</v>
      </c>
      <c r="O808" s="79">
        <v>0</v>
      </c>
      <c r="P808" s="79">
        <v>0</v>
      </c>
      <c r="Q808" s="78">
        <v>48057</v>
      </c>
      <c r="R808" s="78">
        <v>50560</v>
      </c>
      <c r="S808" s="78"/>
      <c r="T808" s="79">
        <v>299694</v>
      </c>
      <c r="U808" s="80">
        <v>-13890</v>
      </c>
      <c r="V808" s="80">
        <v>285804</v>
      </c>
      <c r="X808" s="78">
        <v>1807651</v>
      </c>
      <c r="Y808" s="78">
        <v>414199</v>
      </c>
    </row>
    <row r="809" spans="1:25" s="81" customFormat="1" ht="15">
      <c r="A809" s="60">
        <v>98717</v>
      </c>
      <c r="B809" s="228">
        <v>98717</v>
      </c>
      <c r="C809" s="61" t="s">
        <v>796</v>
      </c>
      <c r="D809" s="77">
        <v>1.9210000000000001E-5</v>
      </c>
      <c r="E809" s="77">
        <v>2.1299999999999999E-5</v>
      </c>
      <c r="F809" s="78">
        <v>127230</v>
      </c>
      <c r="G809" s="78"/>
      <c r="H809" s="79">
        <v>14177</v>
      </c>
      <c r="I809" s="79">
        <v>34052</v>
      </c>
      <c r="J809" s="79">
        <v>5407</v>
      </c>
      <c r="K809" s="78">
        <v>11025</v>
      </c>
      <c r="L809" s="78">
        <v>64661</v>
      </c>
      <c r="M809" s="78"/>
      <c r="N809" s="79">
        <v>305</v>
      </c>
      <c r="O809" s="79">
        <v>0</v>
      </c>
      <c r="P809" s="79">
        <v>0</v>
      </c>
      <c r="Q809" s="78">
        <v>3265</v>
      </c>
      <c r="R809" s="78">
        <v>3570</v>
      </c>
      <c r="S809" s="78"/>
      <c r="T809" s="79">
        <v>36544</v>
      </c>
      <c r="U809" s="80">
        <v>1240</v>
      </c>
      <c r="V809" s="80">
        <v>37784</v>
      </c>
      <c r="X809" s="78">
        <v>220420</v>
      </c>
      <c r="Y809" s="78">
        <v>50506</v>
      </c>
    </row>
    <row r="810" spans="1:25" s="81" customFormat="1" ht="15">
      <c r="A810" s="60">
        <v>98801</v>
      </c>
      <c r="B810" s="228">
        <v>98801</v>
      </c>
      <c r="C810" s="61" t="s">
        <v>797</v>
      </c>
      <c r="D810" s="77">
        <v>2.2014299999999999E-3</v>
      </c>
      <c r="E810" s="77">
        <v>2.4077E-3</v>
      </c>
      <c r="F810" s="78">
        <v>14580262</v>
      </c>
      <c r="G810" s="78"/>
      <c r="H810" s="79">
        <v>1624673</v>
      </c>
      <c r="I810" s="79">
        <v>3902316</v>
      </c>
      <c r="J810" s="79">
        <v>619577</v>
      </c>
      <c r="K810" s="78">
        <v>96737</v>
      </c>
      <c r="L810" s="78">
        <v>6243303</v>
      </c>
      <c r="M810" s="78"/>
      <c r="N810" s="79">
        <v>34976</v>
      </c>
      <c r="O810" s="79">
        <v>0</v>
      </c>
      <c r="P810" s="79">
        <v>0</v>
      </c>
      <c r="Q810" s="78">
        <v>320522</v>
      </c>
      <c r="R810" s="78">
        <v>355498</v>
      </c>
      <c r="S810" s="78"/>
      <c r="T810" s="79">
        <v>4187857</v>
      </c>
      <c r="U810" s="80">
        <v>90731</v>
      </c>
      <c r="V810" s="80">
        <v>4278588</v>
      </c>
      <c r="X810" s="78">
        <v>25259732</v>
      </c>
      <c r="Y810" s="78">
        <v>5787923</v>
      </c>
    </row>
    <row r="811" spans="1:25" s="81" customFormat="1" ht="15">
      <c r="A811" s="60">
        <v>98811</v>
      </c>
      <c r="B811" s="228">
        <v>98811</v>
      </c>
      <c r="C811" s="61" t="s">
        <v>798</v>
      </c>
      <c r="D811" s="77">
        <v>6.0041000000000001E-4</v>
      </c>
      <c r="E811" s="77">
        <v>6.0110000000000003E-4</v>
      </c>
      <c r="F811" s="78">
        <v>3976568</v>
      </c>
      <c r="G811" s="78"/>
      <c r="H811" s="79">
        <v>443107</v>
      </c>
      <c r="I811" s="79">
        <v>1064304</v>
      </c>
      <c r="J811" s="79">
        <v>168981</v>
      </c>
      <c r="K811" s="78">
        <v>102152</v>
      </c>
      <c r="L811" s="78">
        <v>1778544</v>
      </c>
      <c r="M811" s="78"/>
      <c r="N811" s="79">
        <v>9539</v>
      </c>
      <c r="O811" s="79">
        <v>0</v>
      </c>
      <c r="P811" s="79">
        <v>0</v>
      </c>
      <c r="Q811" s="78">
        <v>41710</v>
      </c>
      <c r="R811" s="78">
        <v>51249</v>
      </c>
      <c r="S811" s="78"/>
      <c r="T811" s="79">
        <v>1142181</v>
      </c>
      <c r="U811" s="80">
        <v>18708</v>
      </c>
      <c r="V811" s="80">
        <v>1160889</v>
      </c>
      <c r="X811" s="78">
        <v>6889247</v>
      </c>
      <c r="Y811" s="78">
        <v>1578577</v>
      </c>
    </row>
    <row r="812" spans="1:25" s="81" customFormat="1" ht="15">
      <c r="A812" s="60">
        <v>98817</v>
      </c>
      <c r="B812" s="228">
        <v>98817</v>
      </c>
      <c r="C812" s="61" t="s">
        <v>799</v>
      </c>
      <c r="D812" s="77">
        <v>1.131E-5</v>
      </c>
      <c r="E812" s="77">
        <v>1.31E-5</v>
      </c>
      <c r="F812" s="78">
        <v>74907</v>
      </c>
      <c r="G812" s="78"/>
      <c r="H812" s="79">
        <v>8347</v>
      </c>
      <c r="I812" s="79">
        <v>20048</v>
      </c>
      <c r="J812" s="79">
        <v>3183</v>
      </c>
      <c r="K812" s="78">
        <v>7062</v>
      </c>
      <c r="L812" s="78">
        <v>38640</v>
      </c>
      <c r="M812" s="78"/>
      <c r="N812" s="79">
        <v>180</v>
      </c>
      <c r="O812" s="79">
        <v>0</v>
      </c>
      <c r="P812" s="79">
        <v>0</v>
      </c>
      <c r="Q812" s="78">
        <v>3296</v>
      </c>
      <c r="R812" s="78">
        <v>3476</v>
      </c>
      <c r="S812" s="78"/>
      <c r="T812" s="79">
        <v>21515</v>
      </c>
      <c r="U812" s="80">
        <v>1265</v>
      </c>
      <c r="V812" s="80">
        <v>22780</v>
      </c>
      <c r="X812" s="78">
        <v>129774</v>
      </c>
      <c r="Y812" s="78">
        <v>29736</v>
      </c>
    </row>
    <row r="813" spans="1:25" s="81" customFormat="1" ht="15">
      <c r="A813" s="60">
        <v>98901</v>
      </c>
      <c r="B813" s="228">
        <v>98901</v>
      </c>
      <c r="C813" s="61" t="s">
        <v>800</v>
      </c>
      <c r="D813" s="77">
        <v>2.3363E-4</v>
      </c>
      <c r="E813" s="77">
        <v>2.6180000000000002E-4</v>
      </c>
      <c r="F813" s="78">
        <v>1547352</v>
      </c>
      <c r="G813" s="78"/>
      <c r="H813" s="79">
        <v>172421</v>
      </c>
      <c r="I813" s="79">
        <v>414139</v>
      </c>
      <c r="J813" s="79">
        <v>65754</v>
      </c>
      <c r="K813" s="78">
        <v>14094</v>
      </c>
      <c r="L813" s="78">
        <v>666408</v>
      </c>
      <c r="M813" s="78"/>
      <c r="N813" s="79">
        <v>3712</v>
      </c>
      <c r="O813" s="79">
        <v>0</v>
      </c>
      <c r="P813" s="79">
        <v>0</v>
      </c>
      <c r="Q813" s="78">
        <v>44228</v>
      </c>
      <c r="R813" s="78">
        <v>47940</v>
      </c>
      <c r="S813" s="78"/>
      <c r="T813" s="79">
        <v>444443</v>
      </c>
      <c r="U813" s="80">
        <v>-2615</v>
      </c>
      <c r="V813" s="80">
        <v>441828</v>
      </c>
      <c r="X813" s="78">
        <v>2680726</v>
      </c>
      <c r="Y813" s="78">
        <v>614252</v>
      </c>
    </row>
    <row r="814" spans="1:25" s="81" customFormat="1" ht="15">
      <c r="A814" s="60">
        <v>98904</v>
      </c>
      <c r="B814" s="228">
        <v>98904</v>
      </c>
      <c r="C814" s="61" t="s">
        <v>801</v>
      </c>
      <c r="D814" s="77">
        <v>3.05E-6</v>
      </c>
      <c r="E814" s="77">
        <v>2.9000000000000002E-6</v>
      </c>
      <c r="F814" s="78">
        <v>20200</v>
      </c>
      <c r="G814" s="78"/>
      <c r="H814" s="79">
        <v>2251</v>
      </c>
      <c r="I814" s="79">
        <v>5407</v>
      </c>
      <c r="J814" s="79">
        <v>858</v>
      </c>
      <c r="K814" s="78">
        <v>980</v>
      </c>
      <c r="L814" s="78">
        <v>9496</v>
      </c>
      <c r="M814" s="78"/>
      <c r="N814" s="79">
        <v>48</v>
      </c>
      <c r="O814" s="79">
        <v>0</v>
      </c>
      <c r="P814" s="79">
        <v>0</v>
      </c>
      <c r="Q814" s="78">
        <v>678</v>
      </c>
      <c r="R814" s="78">
        <v>726</v>
      </c>
      <c r="S814" s="78"/>
      <c r="T814" s="79">
        <v>5802</v>
      </c>
      <c r="U814" s="80">
        <v>-459</v>
      </c>
      <c r="V814" s="80">
        <v>5343</v>
      </c>
      <c r="X814" s="78">
        <v>34996</v>
      </c>
      <c r="Y814" s="78">
        <v>8019</v>
      </c>
    </row>
    <row r="815" spans="1:25" s="81" customFormat="1" ht="15">
      <c r="A815" s="60">
        <v>98911</v>
      </c>
      <c r="B815" s="228">
        <v>98911</v>
      </c>
      <c r="C815" s="61" t="s">
        <v>802</v>
      </c>
      <c r="D815" s="77">
        <v>2.7290000000000001E-5</v>
      </c>
      <c r="E815" s="77">
        <v>2.9799999999999999E-5</v>
      </c>
      <c r="F815" s="78">
        <v>180744</v>
      </c>
      <c r="G815" s="78"/>
      <c r="H815" s="79">
        <v>20140</v>
      </c>
      <c r="I815" s="79">
        <v>48375</v>
      </c>
      <c r="J815" s="79">
        <v>7681</v>
      </c>
      <c r="K815" s="78">
        <v>12771</v>
      </c>
      <c r="L815" s="78">
        <v>88967</v>
      </c>
      <c r="M815" s="78"/>
      <c r="N815" s="79">
        <v>434</v>
      </c>
      <c r="O815" s="79">
        <v>0</v>
      </c>
      <c r="P815" s="79">
        <v>0</v>
      </c>
      <c r="Q815" s="78">
        <v>3922</v>
      </c>
      <c r="R815" s="78">
        <v>4356</v>
      </c>
      <c r="S815" s="78"/>
      <c r="T815" s="79">
        <v>51915</v>
      </c>
      <c r="U815" s="80">
        <v>10019</v>
      </c>
      <c r="V815" s="80">
        <v>61934</v>
      </c>
      <c r="X815" s="78">
        <v>313132</v>
      </c>
      <c r="Y815" s="78">
        <v>71750</v>
      </c>
    </row>
    <row r="816" spans="1:25" s="81" customFormat="1" ht="15">
      <c r="A816" s="60">
        <v>99001</v>
      </c>
      <c r="B816" s="228">
        <v>99001</v>
      </c>
      <c r="C816" s="61" t="s">
        <v>803</v>
      </c>
      <c r="D816" s="77">
        <v>9.7854099999999996E-3</v>
      </c>
      <c r="E816" s="77">
        <v>9.8245999999999993E-3</v>
      </c>
      <c r="F816" s="78">
        <v>64809622</v>
      </c>
      <c r="G816" s="78"/>
      <c r="H816" s="79">
        <v>7221711</v>
      </c>
      <c r="I816" s="79">
        <v>17345892</v>
      </c>
      <c r="J816" s="79">
        <v>2754035</v>
      </c>
      <c r="K816" s="78">
        <v>461166</v>
      </c>
      <c r="L816" s="78">
        <v>27782804</v>
      </c>
      <c r="M816" s="78"/>
      <c r="N816" s="79">
        <v>155471</v>
      </c>
      <c r="O816" s="79">
        <v>0</v>
      </c>
      <c r="P816" s="79">
        <v>0</v>
      </c>
      <c r="Q816" s="78">
        <v>525960</v>
      </c>
      <c r="R816" s="78">
        <v>681431</v>
      </c>
      <c r="S816" s="78"/>
      <c r="T816" s="79">
        <v>18615128</v>
      </c>
      <c r="U816" s="80">
        <v>413774</v>
      </c>
      <c r="V816" s="80">
        <v>19028902</v>
      </c>
      <c r="X816" s="78">
        <v>112280123</v>
      </c>
      <c r="Y816" s="78">
        <v>25727457</v>
      </c>
    </row>
    <row r="817" spans="1:25" s="81" customFormat="1" ht="15">
      <c r="A817" s="60">
        <v>99011</v>
      </c>
      <c r="B817" s="228">
        <v>99011</v>
      </c>
      <c r="C817" s="61" t="s">
        <v>804</v>
      </c>
      <c r="D817" s="77">
        <v>3.8360099999999999E-3</v>
      </c>
      <c r="E817" s="77">
        <v>3.8389000000000001E-3</v>
      </c>
      <c r="F817" s="78">
        <v>25406228</v>
      </c>
      <c r="G817" s="78"/>
      <c r="H817" s="79">
        <v>2831006</v>
      </c>
      <c r="I817" s="79">
        <v>6799819</v>
      </c>
      <c r="J817" s="79">
        <v>1079618</v>
      </c>
      <c r="K817" s="78">
        <v>179680</v>
      </c>
      <c r="L817" s="78">
        <v>10890123</v>
      </c>
      <c r="M817" s="78"/>
      <c r="N817" s="79">
        <v>60947</v>
      </c>
      <c r="O817" s="79">
        <v>0</v>
      </c>
      <c r="P817" s="79">
        <v>0</v>
      </c>
      <c r="Q817" s="78">
        <v>46829</v>
      </c>
      <c r="R817" s="78">
        <v>107776</v>
      </c>
      <c r="S817" s="78"/>
      <c r="T817" s="79">
        <v>7297376</v>
      </c>
      <c r="U817" s="80">
        <v>76930</v>
      </c>
      <c r="V817" s="80">
        <v>7374306</v>
      </c>
      <c r="X817" s="78">
        <v>44015292</v>
      </c>
      <c r="Y817" s="78">
        <v>10085503</v>
      </c>
    </row>
    <row r="818" spans="1:25" s="81" customFormat="1" ht="15">
      <c r="A818" s="60">
        <v>99013</v>
      </c>
      <c r="B818" s="228">
        <v>99013</v>
      </c>
      <c r="C818" s="61" t="s">
        <v>805</v>
      </c>
      <c r="D818" s="77">
        <v>5.1E-5</v>
      </c>
      <c r="E818" s="77">
        <v>6.3299999999999994E-5</v>
      </c>
      <c r="F818" s="78">
        <v>337777</v>
      </c>
      <c r="G818" s="78"/>
      <c r="H818" s="79">
        <v>37638</v>
      </c>
      <c r="I818" s="79">
        <v>90404</v>
      </c>
      <c r="J818" s="79">
        <v>14354</v>
      </c>
      <c r="K818" s="78">
        <v>20869</v>
      </c>
      <c r="L818" s="78">
        <v>163265</v>
      </c>
      <c r="M818" s="78"/>
      <c r="N818" s="79">
        <v>810</v>
      </c>
      <c r="O818" s="79">
        <v>0</v>
      </c>
      <c r="P818" s="79">
        <v>0</v>
      </c>
      <c r="Q818" s="78">
        <v>41084</v>
      </c>
      <c r="R818" s="78">
        <v>41894</v>
      </c>
      <c r="S818" s="78"/>
      <c r="T818" s="79">
        <v>97019</v>
      </c>
      <c r="U818" s="80">
        <v>6611</v>
      </c>
      <c r="V818" s="80">
        <v>103630</v>
      </c>
      <c r="X818" s="78">
        <v>585186</v>
      </c>
      <c r="Y818" s="78">
        <v>134087</v>
      </c>
    </row>
    <row r="819" spans="1:25" s="81" customFormat="1" ht="15">
      <c r="A819" s="60">
        <v>99014</v>
      </c>
      <c r="B819" s="228">
        <v>99014</v>
      </c>
      <c r="C819" s="61" t="s">
        <v>921</v>
      </c>
      <c r="D819" s="77">
        <v>2.6120000000000001E-5</v>
      </c>
      <c r="E819" s="77">
        <v>1.8899999999999999E-5</v>
      </c>
      <c r="F819" s="78">
        <v>172995</v>
      </c>
      <c r="G819" s="78"/>
      <c r="H819" s="79">
        <v>19277</v>
      </c>
      <c r="I819" s="79">
        <v>46301</v>
      </c>
      <c r="J819" s="79">
        <v>7351</v>
      </c>
      <c r="K819" s="78">
        <v>18467</v>
      </c>
      <c r="L819" s="78">
        <v>91396</v>
      </c>
      <c r="M819" s="78"/>
      <c r="N819" s="79">
        <v>415</v>
      </c>
      <c r="O819" s="79">
        <v>0</v>
      </c>
      <c r="P819" s="79">
        <v>0</v>
      </c>
      <c r="Q819" s="78">
        <v>1137</v>
      </c>
      <c r="R819" s="78">
        <v>1552</v>
      </c>
      <c r="S819" s="78"/>
      <c r="T819" s="79">
        <v>49689</v>
      </c>
      <c r="U819" s="80">
        <v>8376</v>
      </c>
      <c r="V819" s="80">
        <v>58065</v>
      </c>
      <c r="X819" s="78">
        <v>299707</v>
      </c>
      <c r="Y819" s="78">
        <v>68674</v>
      </c>
    </row>
    <row r="820" spans="1:25" s="81" customFormat="1" ht="15">
      <c r="A820" s="60">
        <v>99017</v>
      </c>
      <c r="B820" s="228">
        <v>99017</v>
      </c>
      <c r="C820" s="61" t="s">
        <v>806</v>
      </c>
      <c r="D820" s="77">
        <v>3.6520000000000003E-5</v>
      </c>
      <c r="E820" s="77">
        <v>4.2700000000000001E-5</v>
      </c>
      <c r="F820" s="78">
        <v>241875</v>
      </c>
      <c r="G820" s="78"/>
      <c r="H820" s="79">
        <v>26952</v>
      </c>
      <c r="I820" s="79">
        <v>64736</v>
      </c>
      <c r="J820" s="79">
        <v>10278</v>
      </c>
      <c r="K820" s="78">
        <v>8858</v>
      </c>
      <c r="L820" s="78">
        <v>110824</v>
      </c>
      <c r="M820" s="78"/>
      <c r="N820" s="79">
        <v>580</v>
      </c>
      <c r="O820" s="79">
        <v>0</v>
      </c>
      <c r="P820" s="79">
        <v>0</v>
      </c>
      <c r="Q820" s="78">
        <v>14397</v>
      </c>
      <c r="R820" s="78">
        <v>14977</v>
      </c>
      <c r="S820" s="78"/>
      <c r="T820" s="79">
        <v>69473</v>
      </c>
      <c r="U820" s="80">
        <v>-1660</v>
      </c>
      <c r="V820" s="80">
        <v>67813</v>
      </c>
      <c r="X820" s="78">
        <v>419039</v>
      </c>
      <c r="Y820" s="78">
        <v>96017</v>
      </c>
    </row>
    <row r="821" spans="1:25" s="81" customFormat="1" ht="15">
      <c r="A821" s="60">
        <v>99021</v>
      </c>
      <c r="B821" s="228">
        <v>99021</v>
      </c>
      <c r="C821" s="61" t="s">
        <v>807</v>
      </c>
      <c r="D821" s="77">
        <v>1.1168E-4</v>
      </c>
      <c r="E821" s="77">
        <v>1.3420000000000001E-4</v>
      </c>
      <c r="F821" s="78">
        <v>739666</v>
      </c>
      <c r="G821" s="78"/>
      <c r="H821" s="79">
        <v>82421</v>
      </c>
      <c r="I821" s="79">
        <v>197967</v>
      </c>
      <c r="J821" s="79">
        <v>31432</v>
      </c>
      <c r="K821" s="78">
        <v>4547</v>
      </c>
      <c r="L821" s="78">
        <v>316367</v>
      </c>
      <c r="M821" s="78"/>
      <c r="N821" s="79">
        <v>1774</v>
      </c>
      <c r="O821" s="79">
        <v>0</v>
      </c>
      <c r="P821" s="79">
        <v>0</v>
      </c>
      <c r="Q821" s="78">
        <v>46644</v>
      </c>
      <c r="R821" s="78">
        <v>48418</v>
      </c>
      <c r="S821" s="78"/>
      <c r="T821" s="79">
        <v>212453</v>
      </c>
      <c r="U821" s="80">
        <v>-16684</v>
      </c>
      <c r="V821" s="80">
        <v>195769</v>
      </c>
      <c r="X821" s="78">
        <v>1281443</v>
      </c>
      <c r="Y821" s="78">
        <v>293625</v>
      </c>
    </row>
    <row r="822" spans="1:25" s="81" customFormat="1" ht="15">
      <c r="A822" s="60">
        <v>99022</v>
      </c>
      <c r="B822" s="228">
        <v>99022</v>
      </c>
      <c r="C822" s="61" t="s">
        <v>808</v>
      </c>
      <c r="D822" s="77">
        <v>6.0000000000000002E-6</v>
      </c>
      <c r="E822" s="77">
        <v>7.1999999999999997E-6</v>
      </c>
      <c r="F822" s="78">
        <v>39739</v>
      </c>
      <c r="G822" s="78"/>
      <c r="H822" s="79">
        <v>4428</v>
      </c>
      <c r="I822" s="79">
        <v>10636</v>
      </c>
      <c r="J822" s="79">
        <v>1689</v>
      </c>
      <c r="K822" s="78">
        <v>15224</v>
      </c>
      <c r="L822" s="78">
        <v>31977</v>
      </c>
      <c r="M822" s="78"/>
      <c r="N822" s="79">
        <v>95</v>
      </c>
      <c r="O822" s="79">
        <v>0</v>
      </c>
      <c r="P822" s="79">
        <v>0</v>
      </c>
      <c r="Q822" s="78">
        <v>682</v>
      </c>
      <c r="R822" s="78">
        <v>777</v>
      </c>
      <c r="S822" s="78"/>
      <c r="T822" s="79">
        <v>11414</v>
      </c>
      <c r="U822" s="80">
        <v>9410</v>
      </c>
      <c r="V822" s="80">
        <v>20824</v>
      </c>
      <c r="X822" s="78">
        <v>68845</v>
      </c>
      <c r="Y822" s="78">
        <v>15775</v>
      </c>
    </row>
    <row r="823" spans="1:25" s="81" customFormat="1" ht="15">
      <c r="A823" s="60">
        <v>99031</v>
      </c>
      <c r="B823" s="228">
        <v>99031</v>
      </c>
      <c r="C823" s="61" t="s">
        <v>809</v>
      </c>
      <c r="D823" s="77">
        <v>1.0115000000000001E-4</v>
      </c>
      <c r="E823" s="77">
        <v>1.1290000000000001E-4</v>
      </c>
      <c r="F823" s="78">
        <v>669925</v>
      </c>
      <c r="G823" s="78"/>
      <c r="H823" s="79">
        <v>74650</v>
      </c>
      <c r="I823" s="79">
        <v>179301</v>
      </c>
      <c r="J823" s="79">
        <v>28468</v>
      </c>
      <c r="K823" s="78">
        <v>21169</v>
      </c>
      <c r="L823" s="78">
        <v>303588</v>
      </c>
      <c r="M823" s="78"/>
      <c r="N823" s="79">
        <v>1607</v>
      </c>
      <c r="O823" s="79">
        <v>0</v>
      </c>
      <c r="P823" s="79">
        <v>0</v>
      </c>
      <c r="Q823" s="78">
        <v>25014</v>
      </c>
      <c r="R823" s="78">
        <v>26621</v>
      </c>
      <c r="S823" s="78"/>
      <c r="T823" s="79">
        <v>192421</v>
      </c>
      <c r="U823" s="80">
        <v>-9565</v>
      </c>
      <c r="V823" s="80">
        <v>182856</v>
      </c>
      <c r="X823" s="78">
        <v>1160619</v>
      </c>
      <c r="Y823" s="78">
        <v>265940</v>
      </c>
    </row>
    <row r="824" spans="1:25" s="81" customFormat="1" ht="15">
      <c r="A824" s="60">
        <v>99041</v>
      </c>
      <c r="B824" s="228">
        <v>99041</v>
      </c>
      <c r="C824" s="61" t="s">
        <v>810</v>
      </c>
      <c r="D824" s="77">
        <v>6.7024999999999995E-4</v>
      </c>
      <c r="E824" s="77">
        <v>6.4639999999999999E-4</v>
      </c>
      <c r="F824" s="78">
        <v>4439124</v>
      </c>
      <c r="G824" s="78"/>
      <c r="H824" s="79">
        <v>494650</v>
      </c>
      <c r="I824" s="79">
        <v>1188104</v>
      </c>
      <c r="J824" s="79">
        <v>188637</v>
      </c>
      <c r="K824" s="78">
        <v>66246</v>
      </c>
      <c r="L824" s="78">
        <v>1937637</v>
      </c>
      <c r="M824" s="78"/>
      <c r="N824" s="79">
        <v>10649</v>
      </c>
      <c r="O824" s="79">
        <v>0</v>
      </c>
      <c r="P824" s="79">
        <v>0</v>
      </c>
      <c r="Q824" s="78">
        <v>6970</v>
      </c>
      <c r="R824" s="78">
        <v>17619</v>
      </c>
      <c r="S824" s="78"/>
      <c r="T824" s="79">
        <v>1275040</v>
      </c>
      <c r="U824" s="80">
        <v>12892</v>
      </c>
      <c r="V824" s="80">
        <v>1287932</v>
      </c>
      <c r="X824" s="78">
        <v>7690608</v>
      </c>
      <c r="Y824" s="78">
        <v>1762198</v>
      </c>
    </row>
    <row r="825" spans="1:25" s="81" customFormat="1" ht="15">
      <c r="A825" s="60">
        <v>99047</v>
      </c>
      <c r="B825" s="228">
        <v>99047</v>
      </c>
      <c r="C825" s="61" t="s">
        <v>811</v>
      </c>
      <c r="D825" s="77">
        <v>2.0319999999999999E-5</v>
      </c>
      <c r="E825" s="77">
        <v>1.66E-5</v>
      </c>
      <c r="F825" s="78">
        <v>134581</v>
      </c>
      <c r="G825" s="78"/>
      <c r="H825" s="79">
        <v>14996</v>
      </c>
      <c r="I825" s="79">
        <v>36020</v>
      </c>
      <c r="J825" s="79">
        <v>5719</v>
      </c>
      <c r="K825" s="78">
        <v>23532</v>
      </c>
      <c r="L825" s="78">
        <v>80267</v>
      </c>
      <c r="M825" s="78"/>
      <c r="N825" s="79">
        <v>323</v>
      </c>
      <c r="O825" s="79">
        <v>0</v>
      </c>
      <c r="P825" s="79">
        <v>0</v>
      </c>
      <c r="Q825" s="78">
        <v>3637</v>
      </c>
      <c r="R825" s="78">
        <v>3960</v>
      </c>
      <c r="S825" s="78"/>
      <c r="T825" s="79">
        <v>38655</v>
      </c>
      <c r="U825" s="80">
        <v>12257</v>
      </c>
      <c r="V825" s="80">
        <v>50912</v>
      </c>
      <c r="X825" s="78">
        <v>233157</v>
      </c>
      <c r="Y825" s="78">
        <v>53425</v>
      </c>
    </row>
    <row r="826" spans="1:25" s="81" customFormat="1" ht="15">
      <c r="A826" s="60">
        <v>99051</v>
      </c>
      <c r="B826" s="228">
        <v>99051</v>
      </c>
      <c r="C826" s="61" t="s">
        <v>812</v>
      </c>
      <c r="D826" s="77">
        <v>3.8573999999999998E-4</v>
      </c>
      <c r="E826" s="77">
        <v>3.8549999999999999E-4</v>
      </c>
      <c r="F826" s="78">
        <v>2554790</v>
      </c>
      <c r="G826" s="78"/>
      <c r="H826" s="79">
        <v>284679</v>
      </c>
      <c r="I826" s="79">
        <v>683774</v>
      </c>
      <c r="J826" s="79">
        <v>108564</v>
      </c>
      <c r="K826" s="78">
        <v>53422</v>
      </c>
      <c r="L826" s="78">
        <v>1130439</v>
      </c>
      <c r="M826" s="78"/>
      <c r="N826" s="79">
        <v>6129</v>
      </c>
      <c r="O826" s="79">
        <v>0</v>
      </c>
      <c r="P826" s="79">
        <v>0</v>
      </c>
      <c r="Q826" s="78">
        <v>73440</v>
      </c>
      <c r="R826" s="78">
        <v>79569</v>
      </c>
      <c r="S826" s="78"/>
      <c r="T826" s="79">
        <v>733807</v>
      </c>
      <c r="U826" s="80">
        <v>-12594</v>
      </c>
      <c r="V826" s="80">
        <v>721213</v>
      </c>
      <c r="X826" s="78">
        <v>4426073</v>
      </c>
      <c r="Y826" s="78">
        <v>1014174</v>
      </c>
    </row>
    <row r="827" spans="1:25" s="81" customFormat="1" ht="15">
      <c r="A827" s="60">
        <v>99061</v>
      </c>
      <c r="B827" s="228">
        <v>99061</v>
      </c>
      <c r="C827" s="61" t="s">
        <v>813</v>
      </c>
      <c r="D827" s="77">
        <v>3.6200000000000001E-6</v>
      </c>
      <c r="E827" s="77">
        <v>4.6E-6</v>
      </c>
      <c r="F827" s="78">
        <v>23976</v>
      </c>
      <c r="G827" s="78"/>
      <c r="H827" s="79">
        <v>2672</v>
      </c>
      <c r="I827" s="79">
        <v>6417</v>
      </c>
      <c r="J827" s="79">
        <v>1019</v>
      </c>
      <c r="K827" s="78">
        <v>3848</v>
      </c>
      <c r="L827" s="78">
        <v>13956</v>
      </c>
      <c r="M827" s="78"/>
      <c r="N827" s="79">
        <v>58</v>
      </c>
      <c r="O827" s="79">
        <v>0</v>
      </c>
      <c r="P827" s="79">
        <v>0</v>
      </c>
      <c r="Q827" s="78">
        <v>909</v>
      </c>
      <c r="R827" s="78">
        <v>967</v>
      </c>
      <c r="S827" s="78"/>
      <c r="T827" s="79">
        <v>6886</v>
      </c>
      <c r="U827" s="80">
        <v>1928</v>
      </c>
      <c r="V827" s="80">
        <v>8814</v>
      </c>
      <c r="X827" s="78">
        <v>41537</v>
      </c>
      <c r="Y827" s="78">
        <v>9518</v>
      </c>
    </row>
    <row r="828" spans="1:25" s="81" customFormat="1" ht="15">
      <c r="A828" s="60">
        <v>99071</v>
      </c>
      <c r="B828" s="228">
        <v>99071</v>
      </c>
      <c r="C828" s="61" t="s">
        <v>814</v>
      </c>
      <c r="D828" s="77">
        <v>2.1929999999999998E-5</v>
      </c>
      <c r="E828" s="77">
        <v>1.04E-5</v>
      </c>
      <c r="F828" s="78">
        <v>145244</v>
      </c>
      <c r="G828" s="78"/>
      <c r="H828" s="79">
        <v>16185</v>
      </c>
      <c r="I828" s="79">
        <v>38874</v>
      </c>
      <c r="J828" s="79">
        <v>6172</v>
      </c>
      <c r="K828" s="78">
        <v>36253</v>
      </c>
      <c r="L828" s="78">
        <v>97484</v>
      </c>
      <c r="M828" s="78"/>
      <c r="N828" s="79">
        <v>348</v>
      </c>
      <c r="O828" s="79">
        <v>0</v>
      </c>
      <c r="P828" s="79">
        <v>0</v>
      </c>
      <c r="Q828" s="78">
        <v>16367</v>
      </c>
      <c r="R828" s="78">
        <v>16715</v>
      </c>
      <c r="S828" s="78"/>
      <c r="T828" s="79">
        <v>41718</v>
      </c>
      <c r="U828" s="80">
        <v>6633</v>
      </c>
      <c r="V828" s="80">
        <v>48351</v>
      </c>
      <c r="X828" s="78">
        <v>251630</v>
      </c>
      <c r="Y828" s="78">
        <v>57658</v>
      </c>
    </row>
    <row r="829" spans="1:25" s="81" customFormat="1" ht="15">
      <c r="A829" s="60">
        <v>99081</v>
      </c>
      <c r="B829" s="228">
        <v>99081</v>
      </c>
      <c r="C829" s="61" t="s">
        <v>815</v>
      </c>
      <c r="D829" s="77">
        <v>6.7689999999999997E-5</v>
      </c>
      <c r="E829" s="77">
        <v>7.6100000000000007E-5</v>
      </c>
      <c r="F829" s="78">
        <v>448317</v>
      </c>
      <c r="G829" s="78"/>
      <c r="H829" s="79">
        <v>49956</v>
      </c>
      <c r="I829" s="79">
        <v>119989</v>
      </c>
      <c r="J829" s="79">
        <v>19051</v>
      </c>
      <c r="K829" s="78">
        <v>34609</v>
      </c>
      <c r="L829" s="78">
        <v>223605</v>
      </c>
      <c r="M829" s="78"/>
      <c r="N829" s="79">
        <v>1075</v>
      </c>
      <c r="O829" s="79">
        <v>0</v>
      </c>
      <c r="P829" s="79">
        <v>0</v>
      </c>
      <c r="Q829" s="78">
        <v>40543</v>
      </c>
      <c r="R829" s="78">
        <v>41618</v>
      </c>
      <c r="S829" s="78"/>
      <c r="T829" s="79">
        <v>128769</v>
      </c>
      <c r="U829" s="80">
        <v>8999</v>
      </c>
      <c r="V829" s="80">
        <v>137768</v>
      </c>
      <c r="X829" s="78">
        <v>776691</v>
      </c>
      <c r="Y829" s="78">
        <v>177968</v>
      </c>
    </row>
    <row r="830" spans="1:25" s="81" customFormat="1" ht="15">
      <c r="A830" s="60">
        <v>99091</v>
      </c>
      <c r="B830" s="228">
        <v>99091</v>
      </c>
      <c r="C830" s="61" t="s">
        <v>816</v>
      </c>
      <c r="D830" s="77">
        <v>7.8199999999999997E-6</v>
      </c>
      <c r="E830" s="77">
        <v>7.9000000000000006E-6</v>
      </c>
      <c r="F830" s="78">
        <v>51793</v>
      </c>
      <c r="G830" s="78"/>
      <c r="H830" s="79">
        <v>5771</v>
      </c>
      <c r="I830" s="79">
        <v>13862</v>
      </c>
      <c r="J830" s="79">
        <v>2201</v>
      </c>
      <c r="K830" s="78">
        <v>9611</v>
      </c>
      <c r="L830" s="78">
        <v>31445</v>
      </c>
      <c r="M830" s="78"/>
      <c r="N830" s="79">
        <v>124</v>
      </c>
      <c r="O830" s="79">
        <v>0</v>
      </c>
      <c r="P830" s="79">
        <v>0</v>
      </c>
      <c r="Q830" s="78">
        <v>3636</v>
      </c>
      <c r="R830" s="78">
        <v>3760</v>
      </c>
      <c r="S830" s="78"/>
      <c r="T830" s="79">
        <v>14876</v>
      </c>
      <c r="U830" s="80">
        <v>6883</v>
      </c>
      <c r="V830" s="80">
        <v>21759</v>
      </c>
      <c r="X830" s="78">
        <v>89729</v>
      </c>
      <c r="Y830" s="78">
        <v>20560</v>
      </c>
    </row>
    <row r="831" spans="1:25" s="81" customFormat="1" ht="15">
      <c r="A831" s="60">
        <v>99101</v>
      </c>
      <c r="B831" s="228">
        <v>99101</v>
      </c>
      <c r="C831" s="61" t="s">
        <v>817</v>
      </c>
      <c r="D831" s="77">
        <v>1.7205300000000001E-3</v>
      </c>
      <c r="E831" s="77">
        <v>1.6930000000000001E-3</v>
      </c>
      <c r="F831" s="78">
        <v>11395220</v>
      </c>
      <c r="G831" s="78"/>
      <c r="H831" s="79">
        <v>1269765</v>
      </c>
      <c r="I831" s="79">
        <v>3049860</v>
      </c>
      <c r="J831" s="79">
        <v>484231</v>
      </c>
      <c r="K831" s="78">
        <v>140037</v>
      </c>
      <c r="L831" s="78">
        <v>4943893</v>
      </c>
      <c r="M831" s="78"/>
      <c r="N831" s="79">
        <v>27336</v>
      </c>
      <c r="O831" s="79">
        <v>0</v>
      </c>
      <c r="P831" s="79">
        <v>0</v>
      </c>
      <c r="Q831" s="78">
        <v>190124</v>
      </c>
      <c r="R831" s="78">
        <v>217460</v>
      </c>
      <c r="S831" s="78"/>
      <c r="T831" s="79">
        <v>3273024</v>
      </c>
      <c r="U831" s="80">
        <v>-174696</v>
      </c>
      <c r="V831" s="80">
        <v>3098328</v>
      </c>
      <c r="X831" s="78">
        <v>19741771</v>
      </c>
      <c r="Y831" s="78">
        <v>4523557</v>
      </c>
    </row>
    <row r="832" spans="1:25" s="81" customFormat="1" ht="15">
      <c r="A832" s="60">
        <v>99104</v>
      </c>
      <c r="B832" s="228">
        <v>99104</v>
      </c>
      <c r="C832" s="61" t="s">
        <v>818</v>
      </c>
      <c r="D832" s="77">
        <v>3.6539999999999999E-5</v>
      </c>
      <c r="E832" s="77">
        <v>3.6399999999999997E-5</v>
      </c>
      <c r="F832" s="78">
        <v>242008</v>
      </c>
      <c r="G832" s="78"/>
      <c r="H832" s="79">
        <v>26967</v>
      </c>
      <c r="I832" s="79">
        <v>64772</v>
      </c>
      <c r="J832" s="79">
        <v>10284</v>
      </c>
      <c r="K832" s="78">
        <v>29888</v>
      </c>
      <c r="L832" s="78">
        <v>131911</v>
      </c>
      <c r="M832" s="78"/>
      <c r="N832" s="79">
        <v>581</v>
      </c>
      <c r="O832" s="79">
        <v>0</v>
      </c>
      <c r="P832" s="79">
        <v>0</v>
      </c>
      <c r="Q832" s="78">
        <v>0</v>
      </c>
      <c r="R832" s="78">
        <v>581</v>
      </c>
      <c r="S832" s="78"/>
      <c r="T832" s="79">
        <v>69511</v>
      </c>
      <c r="U832" s="80">
        <v>21625</v>
      </c>
      <c r="V832" s="80">
        <v>91136</v>
      </c>
      <c r="X832" s="78">
        <v>419269</v>
      </c>
      <c r="Y832" s="78">
        <v>96070</v>
      </c>
    </row>
    <row r="833" spans="1:25" s="81" customFormat="1" ht="15">
      <c r="A833" s="60">
        <v>99109</v>
      </c>
      <c r="B833" s="228">
        <v>99109</v>
      </c>
      <c r="C833" s="61" t="s">
        <v>819</v>
      </c>
      <c r="D833" s="77">
        <v>1.1144E-4</v>
      </c>
      <c r="E833" s="77">
        <v>1.293E-4</v>
      </c>
      <c r="F833" s="78">
        <v>738077</v>
      </c>
      <c r="G833" s="78"/>
      <c r="H833" s="79">
        <v>82244</v>
      </c>
      <c r="I833" s="79">
        <v>197542</v>
      </c>
      <c r="J833" s="79">
        <v>31364</v>
      </c>
      <c r="K833" s="78">
        <v>14982</v>
      </c>
      <c r="L833" s="78">
        <v>326132</v>
      </c>
      <c r="M833" s="78"/>
      <c r="N833" s="79">
        <v>1771</v>
      </c>
      <c r="O833" s="79">
        <v>0</v>
      </c>
      <c r="P833" s="79">
        <v>0</v>
      </c>
      <c r="Q833" s="78">
        <v>43223</v>
      </c>
      <c r="R833" s="78">
        <v>44994</v>
      </c>
      <c r="S833" s="78"/>
      <c r="T833" s="79">
        <v>211996</v>
      </c>
      <c r="U833" s="80">
        <v>-9231</v>
      </c>
      <c r="V833" s="80">
        <v>202765</v>
      </c>
      <c r="X833" s="78">
        <v>1278689</v>
      </c>
      <c r="Y833" s="78">
        <v>292994</v>
      </c>
    </row>
    <row r="834" spans="1:25" s="81" customFormat="1" ht="15">
      <c r="A834" s="60">
        <v>99110</v>
      </c>
      <c r="B834" s="228">
        <v>99110</v>
      </c>
      <c r="C834" s="61" t="s">
        <v>820</v>
      </c>
      <c r="D834" s="77">
        <v>1.6658999999999999E-4</v>
      </c>
      <c r="E834" s="77">
        <v>1.9149999999999999E-4</v>
      </c>
      <c r="F834" s="78">
        <v>1103340</v>
      </c>
      <c r="G834" s="78"/>
      <c r="H834" s="79">
        <v>122945</v>
      </c>
      <c r="I834" s="79">
        <v>295302</v>
      </c>
      <c r="J834" s="79">
        <v>46886</v>
      </c>
      <c r="K834" s="78">
        <v>44349</v>
      </c>
      <c r="L834" s="78">
        <v>509482</v>
      </c>
      <c r="M834" s="78"/>
      <c r="N834" s="79">
        <v>2647</v>
      </c>
      <c r="O834" s="79">
        <v>0</v>
      </c>
      <c r="P834" s="79">
        <v>0</v>
      </c>
      <c r="Q834" s="78">
        <v>14044</v>
      </c>
      <c r="R834" s="78">
        <v>16691</v>
      </c>
      <c r="S834" s="78"/>
      <c r="T834" s="79">
        <v>316910</v>
      </c>
      <c r="U834" s="80">
        <v>61620</v>
      </c>
      <c r="V834" s="80">
        <v>378530</v>
      </c>
      <c r="X834" s="78">
        <v>1911493</v>
      </c>
      <c r="Y834" s="78">
        <v>437993</v>
      </c>
    </row>
    <row r="835" spans="1:25" s="81" customFormat="1" ht="15">
      <c r="A835" s="60">
        <v>99111</v>
      </c>
      <c r="B835" s="228">
        <v>99111</v>
      </c>
      <c r="C835" s="61" t="s">
        <v>821</v>
      </c>
      <c r="D835" s="77">
        <v>1.21601E-3</v>
      </c>
      <c r="E835" s="77">
        <v>1.3125999999999999E-3</v>
      </c>
      <c r="F835" s="78">
        <v>8053740</v>
      </c>
      <c r="G835" s="78"/>
      <c r="H835" s="79">
        <v>897425</v>
      </c>
      <c r="I835" s="79">
        <v>2155533</v>
      </c>
      <c r="J835" s="79">
        <v>342238</v>
      </c>
      <c r="K835" s="78">
        <v>28188</v>
      </c>
      <c r="L835" s="78">
        <v>3423384</v>
      </c>
      <c r="M835" s="78"/>
      <c r="N835" s="79">
        <v>19320</v>
      </c>
      <c r="O835" s="79">
        <v>0</v>
      </c>
      <c r="P835" s="79">
        <v>0</v>
      </c>
      <c r="Q835" s="78">
        <v>358612</v>
      </c>
      <c r="R835" s="78">
        <v>377932</v>
      </c>
      <c r="S835" s="78"/>
      <c r="T835" s="79">
        <v>2313258</v>
      </c>
      <c r="U835" s="80">
        <v>-142844</v>
      </c>
      <c r="V835" s="80">
        <v>2170414</v>
      </c>
      <c r="X835" s="78">
        <v>13952788</v>
      </c>
      <c r="Y835" s="78">
        <v>3197091</v>
      </c>
    </row>
    <row r="836" spans="1:25" s="81" customFormat="1" ht="15">
      <c r="A836" s="60">
        <v>99201</v>
      </c>
      <c r="B836" s="228">
        <v>99201</v>
      </c>
      <c r="C836" s="61" t="s">
        <v>973</v>
      </c>
      <c r="D836" s="77">
        <v>3.8254789999999997E-2</v>
      </c>
      <c r="E836" s="77">
        <v>3.5933699999999999E-2</v>
      </c>
      <c r="F836" s="78">
        <v>253364802</v>
      </c>
      <c r="G836" s="78"/>
      <c r="H836" s="79">
        <v>28232341</v>
      </c>
      <c r="I836" s="79">
        <v>67811512</v>
      </c>
      <c r="J836" s="79">
        <v>10766543</v>
      </c>
      <c r="K836" s="78">
        <v>6277415</v>
      </c>
      <c r="L836" s="78">
        <v>113087811</v>
      </c>
      <c r="M836" s="78"/>
      <c r="N836" s="79">
        <v>607792</v>
      </c>
      <c r="O836" s="79">
        <v>0</v>
      </c>
      <c r="P836" s="79">
        <v>0</v>
      </c>
      <c r="Q836" s="78">
        <v>1357251</v>
      </c>
      <c r="R836" s="78">
        <v>1965043</v>
      </c>
      <c r="S836" s="78"/>
      <c r="T836" s="79">
        <v>72773426</v>
      </c>
      <c r="U836" s="80">
        <v>2318178</v>
      </c>
      <c r="V836" s="80">
        <v>75091604</v>
      </c>
      <c r="X836" s="78">
        <v>438944565</v>
      </c>
      <c r="Y836" s="78">
        <v>100578155</v>
      </c>
    </row>
    <row r="837" spans="1:25" s="81" customFormat="1" ht="15">
      <c r="A837" s="60">
        <v>99202</v>
      </c>
      <c r="B837" s="228">
        <v>99202</v>
      </c>
      <c r="C837" s="61" t="s">
        <v>823</v>
      </c>
      <c r="D837" s="77">
        <v>3.4394899999999999E-3</v>
      </c>
      <c r="E837" s="77">
        <v>3.0834999999999999E-3</v>
      </c>
      <c r="F837" s="78">
        <v>22780042</v>
      </c>
      <c r="G837" s="78"/>
      <c r="H837" s="79">
        <v>2538371</v>
      </c>
      <c r="I837" s="79">
        <v>6096936</v>
      </c>
      <c r="J837" s="79">
        <v>968020</v>
      </c>
      <c r="K837" s="78">
        <v>709745</v>
      </c>
      <c r="L837" s="78">
        <v>10313072</v>
      </c>
      <c r="M837" s="78"/>
      <c r="N837" s="79">
        <v>54647</v>
      </c>
      <c r="O837" s="79">
        <v>0</v>
      </c>
      <c r="P837" s="79">
        <v>0</v>
      </c>
      <c r="Q837" s="78">
        <v>141506</v>
      </c>
      <c r="R837" s="78">
        <v>196153</v>
      </c>
      <c r="S837" s="78"/>
      <c r="T837" s="79">
        <v>6543062</v>
      </c>
      <c r="U837" s="80">
        <v>184002</v>
      </c>
      <c r="V837" s="80">
        <v>6727064</v>
      </c>
      <c r="X837" s="78">
        <v>39465527</v>
      </c>
      <c r="Y837" s="78">
        <v>9042987</v>
      </c>
    </row>
    <row r="838" spans="1:25" s="81" customFormat="1" ht="15">
      <c r="A838" s="60">
        <v>99203</v>
      </c>
      <c r="B838" s="228">
        <v>99203</v>
      </c>
      <c r="C838" s="61" t="s">
        <v>824</v>
      </c>
      <c r="D838" s="77">
        <v>4.4331999999999998E-4</v>
      </c>
      <c r="E838" s="77">
        <v>4.104E-4</v>
      </c>
      <c r="F838" s="78">
        <v>2936147</v>
      </c>
      <c r="G838" s="78"/>
      <c r="H838" s="79">
        <v>327174</v>
      </c>
      <c r="I838" s="79">
        <v>785841</v>
      </c>
      <c r="J838" s="79">
        <v>124769</v>
      </c>
      <c r="K838" s="78">
        <v>76729</v>
      </c>
      <c r="L838" s="78">
        <v>1314513</v>
      </c>
      <c r="M838" s="78"/>
      <c r="N838" s="79">
        <v>7043</v>
      </c>
      <c r="O838" s="79">
        <v>0</v>
      </c>
      <c r="P838" s="79">
        <v>0</v>
      </c>
      <c r="Q838" s="78">
        <v>19983</v>
      </c>
      <c r="R838" s="78">
        <v>27026</v>
      </c>
      <c r="S838" s="78"/>
      <c r="T838" s="79">
        <v>843343</v>
      </c>
      <c r="U838" s="80">
        <v>37912</v>
      </c>
      <c r="V838" s="80">
        <v>881255</v>
      </c>
      <c r="X838" s="78">
        <v>5086759</v>
      </c>
      <c r="Y838" s="78">
        <v>1165561</v>
      </c>
    </row>
    <row r="839" spans="1:25" s="81" customFormat="1" ht="15">
      <c r="A839" s="60">
        <v>99204</v>
      </c>
      <c r="B839" s="228">
        <v>99204</v>
      </c>
      <c r="C839" s="61" t="s">
        <v>825</v>
      </c>
      <c r="D839" s="77">
        <v>1.3664300000000001E-3</v>
      </c>
      <c r="E839" s="77">
        <v>1.2049000000000001E-3</v>
      </c>
      <c r="F839" s="78">
        <v>9049985</v>
      </c>
      <c r="G839" s="78"/>
      <c r="H839" s="79">
        <v>1008436</v>
      </c>
      <c r="I839" s="79">
        <v>2422172</v>
      </c>
      <c r="J839" s="79">
        <v>384572</v>
      </c>
      <c r="K839" s="78">
        <v>488316</v>
      </c>
      <c r="L839" s="78">
        <v>4303496</v>
      </c>
      <c r="M839" s="78"/>
      <c r="N839" s="79">
        <v>21710</v>
      </c>
      <c r="O839" s="79">
        <v>0</v>
      </c>
      <c r="P839" s="79">
        <v>0</v>
      </c>
      <c r="Q839" s="78">
        <v>30652</v>
      </c>
      <c r="R839" s="78">
        <v>52362</v>
      </c>
      <c r="S839" s="78"/>
      <c r="T839" s="79">
        <v>2599408</v>
      </c>
      <c r="U839" s="80">
        <v>278471</v>
      </c>
      <c r="V839" s="80">
        <v>2877879</v>
      </c>
      <c r="X839" s="78">
        <v>15678743</v>
      </c>
      <c r="Y839" s="78">
        <v>3592570</v>
      </c>
    </row>
    <row r="840" spans="1:25" s="81" customFormat="1" ht="15">
      <c r="A840" s="60">
        <v>99206</v>
      </c>
      <c r="B840" s="228">
        <v>99206</v>
      </c>
      <c r="C840" s="61" t="s">
        <v>826</v>
      </c>
      <c r="D840" s="77">
        <v>2.0076999999999998E-3</v>
      </c>
      <c r="E840" s="77">
        <v>2.0604999999999998E-3</v>
      </c>
      <c r="F840" s="78">
        <v>13297172</v>
      </c>
      <c r="G840" s="78"/>
      <c r="H840" s="79">
        <v>1481699</v>
      </c>
      <c r="I840" s="79">
        <v>3558905</v>
      </c>
      <c r="J840" s="79">
        <v>565053</v>
      </c>
      <c r="K840" s="78">
        <v>191724</v>
      </c>
      <c r="L840" s="78">
        <v>5797381</v>
      </c>
      <c r="M840" s="78"/>
      <c r="N840" s="79">
        <v>31898</v>
      </c>
      <c r="O840" s="79">
        <v>0</v>
      </c>
      <c r="P840" s="79">
        <v>0</v>
      </c>
      <c r="Q840" s="78">
        <v>181927</v>
      </c>
      <c r="R840" s="78">
        <v>213825</v>
      </c>
      <c r="S840" s="78"/>
      <c r="T840" s="79">
        <v>3819318</v>
      </c>
      <c r="U840" s="80">
        <v>104659</v>
      </c>
      <c r="V840" s="80">
        <v>3923977</v>
      </c>
      <c r="X840" s="78">
        <v>23036828</v>
      </c>
      <c r="Y840" s="78">
        <v>5278575</v>
      </c>
    </row>
    <row r="841" spans="1:25" s="81" customFormat="1" ht="15">
      <c r="A841" s="60">
        <v>99207</v>
      </c>
      <c r="B841" s="228">
        <v>99207</v>
      </c>
      <c r="C841" s="61" t="s">
        <v>951</v>
      </c>
      <c r="D841" s="77">
        <v>1.3595E-4</v>
      </c>
      <c r="E841" s="77">
        <v>1.5469999999999999E-4</v>
      </c>
      <c r="F841" s="78">
        <v>900409</v>
      </c>
      <c r="G841" s="78"/>
      <c r="H841" s="79">
        <v>100332</v>
      </c>
      <c r="I841" s="79">
        <v>240989</v>
      </c>
      <c r="J841" s="79">
        <v>38262</v>
      </c>
      <c r="K841" s="78">
        <v>223063</v>
      </c>
      <c r="L841" s="78">
        <v>602646</v>
      </c>
      <c r="M841" s="78"/>
      <c r="N841" s="79">
        <v>2160</v>
      </c>
      <c r="O841" s="79">
        <v>0</v>
      </c>
      <c r="P841" s="79">
        <v>0</v>
      </c>
      <c r="Q841" s="78">
        <v>0</v>
      </c>
      <c r="R841" s="78">
        <v>2160</v>
      </c>
      <c r="S841" s="78"/>
      <c r="T841" s="79">
        <v>258622</v>
      </c>
      <c r="U841" s="80">
        <v>147114</v>
      </c>
      <c r="V841" s="80">
        <v>405736</v>
      </c>
      <c r="X841" s="78">
        <v>1559923</v>
      </c>
      <c r="Y841" s="78">
        <v>357435</v>
      </c>
    </row>
    <row r="842" spans="1:25" s="81" customFormat="1" ht="15">
      <c r="A842" s="60">
        <v>99208</v>
      </c>
      <c r="B842" s="228">
        <v>99208</v>
      </c>
      <c r="C842" s="61" t="s">
        <v>828</v>
      </c>
      <c r="D842" s="77">
        <v>3.3152000000000002E-4</v>
      </c>
      <c r="E842" s="77">
        <v>2.9169999999999999E-4</v>
      </c>
      <c r="F842" s="78">
        <v>2195686</v>
      </c>
      <c r="G842" s="78"/>
      <c r="H842" s="79">
        <v>244664</v>
      </c>
      <c r="I842" s="79">
        <v>587662</v>
      </c>
      <c r="J842" s="79">
        <v>93304</v>
      </c>
      <c r="K842" s="78">
        <v>69986</v>
      </c>
      <c r="L842" s="78">
        <v>995616</v>
      </c>
      <c r="M842" s="78"/>
      <c r="N842" s="79">
        <v>5267</v>
      </c>
      <c r="O842" s="79">
        <v>0</v>
      </c>
      <c r="P842" s="79">
        <v>0</v>
      </c>
      <c r="Q842" s="78">
        <v>32602</v>
      </c>
      <c r="R842" s="78">
        <v>37869</v>
      </c>
      <c r="S842" s="78"/>
      <c r="T842" s="79">
        <v>630662</v>
      </c>
      <c r="U842" s="80">
        <v>2719</v>
      </c>
      <c r="V842" s="80">
        <v>633381</v>
      </c>
      <c r="X842" s="78">
        <v>3803939</v>
      </c>
      <c r="Y842" s="78">
        <v>871621</v>
      </c>
    </row>
    <row r="843" spans="1:25" s="81" customFormat="1" ht="15">
      <c r="A843" s="60">
        <v>99210</v>
      </c>
      <c r="B843" s="228">
        <v>99210</v>
      </c>
      <c r="C843" s="61" t="s">
        <v>829</v>
      </c>
      <c r="D843" s="77">
        <v>1.9049900000000001E-3</v>
      </c>
      <c r="E843" s="77">
        <v>1.9639000000000002E-3</v>
      </c>
      <c r="F843" s="78">
        <v>12616915</v>
      </c>
      <c r="G843" s="78"/>
      <c r="H843" s="79">
        <v>1405898</v>
      </c>
      <c r="I843" s="79">
        <v>3376839</v>
      </c>
      <c r="J843" s="79">
        <v>536146</v>
      </c>
      <c r="K843" s="78">
        <v>111425</v>
      </c>
      <c r="L843" s="78">
        <v>5430308</v>
      </c>
      <c r="M843" s="78"/>
      <c r="N843" s="79">
        <v>30266</v>
      </c>
      <c r="O843" s="79">
        <v>0</v>
      </c>
      <c r="P843" s="79">
        <v>0</v>
      </c>
      <c r="Q843" s="78">
        <v>83208</v>
      </c>
      <c r="R843" s="78">
        <v>113474</v>
      </c>
      <c r="S843" s="78"/>
      <c r="T843" s="79">
        <v>3623929</v>
      </c>
      <c r="U843" s="80">
        <v>142870</v>
      </c>
      <c r="V843" s="80">
        <v>3766799</v>
      </c>
      <c r="X843" s="78">
        <v>21858309</v>
      </c>
      <c r="Y843" s="78">
        <v>5008533</v>
      </c>
    </row>
    <row r="844" spans="1:25" s="81" customFormat="1" ht="15">
      <c r="A844" s="60">
        <v>99211</v>
      </c>
      <c r="B844" s="228">
        <v>99211</v>
      </c>
      <c r="C844" s="61" t="s">
        <v>830</v>
      </c>
      <c r="D844" s="77">
        <v>3.2543789999999996E-2</v>
      </c>
      <c r="E844" s="77">
        <v>3.4845999999999995E-2</v>
      </c>
      <c r="F844" s="78">
        <v>215540352</v>
      </c>
      <c r="G844" s="78"/>
      <c r="H844" s="79">
        <v>24017577</v>
      </c>
      <c r="I844" s="79">
        <v>57688033</v>
      </c>
      <c r="J844" s="79">
        <v>9159222</v>
      </c>
      <c r="K844" s="78">
        <v>0</v>
      </c>
      <c r="L844" s="78">
        <v>90864832</v>
      </c>
      <c r="M844" s="78"/>
      <c r="N844" s="79">
        <v>517056</v>
      </c>
      <c r="O844" s="79">
        <v>0</v>
      </c>
      <c r="P844" s="79">
        <v>0</v>
      </c>
      <c r="Q844" s="78">
        <v>8099721</v>
      </c>
      <c r="R844" s="78">
        <v>8616777</v>
      </c>
      <c r="S844" s="78"/>
      <c r="T844" s="79">
        <v>61909191</v>
      </c>
      <c r="U844" s="80">
        <v>-4238209</v>
      </c>
      <c r="V844" s="80">
        <v>57670982</v>
      </c>
      <c r="X844" s="78">
        <v>373415192</v>
      </c>
      <c r="Y844" s="78">
        <v>85562994</v>
      </c>
    </row>
    <row r="845" spans="1:25" s="81" customFormat="1" ht="15">
      <c r="A845" s="60">
        <v>99212</v>
      </c>
      <c r="B845" s="228">
        <v>99212</v>
      </c>
      <c r="C845" s="61" t="s">
        <v>831</v>
      </c>
      <c r="D845" s="77">
        <v>9.488E-5</v>
      </c>
      <c r="E845" s="77">
        <v>6.8399999999999996E-5</v>
      </c>
      <c r="F845" s="78">
        <v>628398</v>
      </c>
      <c r="G845" s="78"/>
      <c r="H845" s="79">
        <v>70022</v>
      </c>
      <c r="I845" s="79">
        <v>168187</v>
      </c>
      <c r="J845" s="79">
        <v>26703</v>
      </c>
      <c r="K845" s="78">
        <v>36598</v>
      </c>
      <c r="L845" s="78">
        <v>301510</v>
      </c>
      <c r="M845" s="78"/>
      <c r="N845" s="79">
        <v>1507</v>
      </c>
      <c r="O845" s="79">
        <v>0</v>
      </c>
      <c r="P845" s="79">
        <v>0</v>
      </c>
      <c r="Q845" s="78">
        <v>19371</v>
      </c>
      <c r="R845" s="78">
        <v>20878</v>
      </c>
      <c r="S845" s="78"/>
      <c r="T845" s="79">
        <v>180494</v>
      </c>
      <c r="U845" s="80">
        <v>11</v>
      </c>
      <c r="V845" s="80">
        <v>180505</v>
      </c>
      <c r="X845" s="78">
        <v>1088676</v>
      </c>
      <c r="Y845" s="78">
        <v>249455</v>
      </c>
    </row>
    <row r="846" spans="1:25" s="81" customFormat="1" ht="15">
      <c r="A846" s="60">
        <v>99213</v>
      </c>
      <c r="B846" s="228">
        <v>99213</v>
      </c>
      <c r="C846" s="61" t="s">
        <v>832</v>
      </c>
      <c r="D846" s="77">
        <v>5.7908999999999999E-4</v>
      </c>
      <c r="E846" s="77">
        <v>5.842E-4</v>
      </c>
      <c r="F846" s="78">
        <v>3835363</v>
      </c>
      <c r="G846" s="78"/>
      <c r="H846" s="79">
        <v>427373</v>
      </c>
      <c r="I846" s="79">
        <v>1026511</v>
      </c>
      <c r="J846" s="79">
        <v>162981</v>
      </c>
      <c r="K846" s="78">
        <v>88839</v>
      </c>
      <c r="L846" s="78">
        <v>1705704</v>
      </c>
      <c r="M846" s="78"/>
      <c r="N846" s="79">
        <v>9201</v>
      </c>
      <c r="O846" s="79">
        <v>0</v>
      </c>
      <c r="P846" s="79">
        <v>0</v>
      </c>
      <c r="Q846" s="78">
        <v>104343</v>
      </c>
      <c r="R846" s="78">
        <v>113544</v>
      </c>
      <c r="S846" s="78"/>
      <c r="T846" s="79">
        <v>1101623</v>
      </c>
      <c r="U846" s="80">
        <v>-22776</v>
      </c>
      <c r="V846" s="80">
        <v>1078847</v>
      </c>
      <c r="X846" s="78">
        <v>6644616</v>
      </c>
      <c r="Y846" s="78">
        <v>1522523</v>
      </c>
    </row>
    <row r="847" spans="1:25" s="81" customFormat="1" ht="15">
      <c r="A847" s="60">
        <v>99218</v>
      </c>
      <c r="B847" s="228">
        <v>99218</v>
      </c>
      <c r="C847" s="61" t="s">
        <v>833</v>
      </c>
      <c r="D847" s="77">
        <v>3.7352399999999999E-3</v>
      </c>
      <c r="E847" s="77">
        <v>3.5201E-3</v>
      </c>
      <c r="F847" s="78">
        <v>24738819</v>
      </c>
      <c r="G847" s="78"/>
      <c r="H847" s="79">
        <v>2756637</v>
      </c>
      <c r="I847" s="79">
        <v>6621191</v>
      </c>
      <c r="J847" s="79">
        <v>1051257</v>
      </c>
      <c r="K847" s="78">
        <v>517288</v>
      </c>
      <c r="L847" s="78">
        <v>10946373</v>
      </c>
      <c r="M847" s="78"/>
      <c r="N847" s="79">
        <v>59345</v>
      </c>
      <c r="O847" s="79">
        <v>0</v>
      </c>
      <c r="P847" s="79">
        <v>0</v>
      </c>
      <c r="Q847" s="78">
        <v>272526</v>
      </c>
      <c r="R847" s="78">
        <v>331871</v>
      </c>
      <c r="S847" s="78"/>
      <c r="T847" s="79">
        <v>7105678</v>
      </c>
      <c r="U847" s="80">
        <v>229529</v>
      </c>
      <c r="V847" s="80">
        <v>7335207</v>
      </c>
      <c r="X847" s="78">
        <v>42859033</v>
      </c>
      <c r="Y847" s="78">
        <v>9820562</v>
      </c>
    </row>
    <row r="848" spans="1:25" s="81" customFormat="1" ht="15">
      <c r="A848" s="60">
        <v>99219</v>
      </c>
      <c r="B848" s="228">
        <v>99219</v>
      </c>
      <c r="C848" s="61" t="s">
        <v>974</v>
      </c>
      <c r="D848" s="77">
        <v>1.29E-5</v>
      </c>
      <c r="E848" s="77">
        <v>1.6099999999999998E-5</v>
      </c>
      <c r="F848" s="78">
        <v>85438</v>
      </c>
      <c r="G848" s="78"/>
      <c r="H848" s="79">
        <v>9520</v>
      </c>
      <c r="I848" s="79">
        <v>22867</v>
      </c>
      <c r="J848" s="79">
        <v>3631</v>
      </c>
      <c r="K848" s="78">
        <v>20434</v>
      </c>
      <c r="L848" s="78">
        <v>56452</v>
      </c>
      <c r="M848" s="78"/>
      <c r="N848" s="79">
        <v>205</v>
      </c>
      <c r="O848" s="79">
        <v>0</v>
      </c>
      <c r="P848" s="79">
        <v>0</v>
      </c>
      <c r="Q848" s="78">
        <v>2622</v>
      </c>
      <c r="R848" s="78">
        <v>2827</v>
      </c>
      <c r="S848" s="78"/>
      <c r="T848" s="79">
        <v>24540</v>
      </c>
      <c r="U848" s="80">
        <v>9343</v>
      </c>
      <c r="V848" s="80">
        <v>33883</v>
      </c>
      <c r="X848" s="78">
        <v>148018</v>
      </c>
      <c r="Y848" s="78">
        <v>33916</v>
      </c>
    </row>
    <row r="849" spans="1:25" s="81" customFormat="1" ht="15">
      <c r="A849" s="60">
        <v>99221</v>
      </c>
      <c r="B849" s="228">
        <v>99221</v>
      </c>
      <c r="C849" s="61" t="s">
        <v>834</v>
      </c>
      <c r="D849" s="77">
        <v>1.2537680000000001E-2</v>
      </c>
      <c r="E849" s="77">
        <v>1.1827799999999999E-2</v>
      </c>
      <c r="F849" s="78">
        <v>83038145</v>
      </c>
      <c r="G849" s="78"/>
      <c r="H849" s="79">
        <v>9252908</v>
      </c>
      <c r="I849" s="79">
        <v>22224643</v>
      </c>
      <c r="J849" s="79">
        <v>3528642</v>
      </c>
      <c r="K849" s="78">
        <v>1476448</v>
      </c>
      <c r="L849" s="78">
        <v>36482641</v>
      </c>
      <c r="M849" s="78"/>
      <c r="N849" s="79">
        <v>199199</v>
      </c>
      <c r="O849" s="79">
        <v>0</v>
      </c>
      <c r="P849" s="79">
        <v>0</v>
      </c>
      <c r="Q849" s="78">
        <v>421315</v>
      </c>
      <c r="R849" s="78">
        <v>620514</v>
      </c>
      <c r="S849" s="78"/>
      <c r="T849" s="79">
        <v>23850867</v>
      </c>
      <c r="U849" s="80">
        <v>155110</v>
      </c>
      <c r="V849" s="80">
        <v>24005977</v>
      </c>
      <c r="X849" s="78">
        <v>143860324</v>
      </c>
      <c r="Y849" s="78">
        <v>32963629</v>
      </c>
    </row>
    <row r="850" spans="1:25" s="81" customFormat="1" ht="15">
      <c r="A850" s="60">
        <v>99222</v>
      </c>
      <c r="B850" s="228">
        <v>99222</v>
      </c>
      <c r="C850" s="61" t="s">
        <v>835</v>
      </c>
      <c r="D850" s="77">
        <v>2.7820000000000001E-5</v>
      </c>
      <c r="E850" s="77">
        <v>3.1300000000000002E-5</v>
      </c>
      <c r="F850" s="78">
        <v>184254</v>
      </c>
      <c r="G850" s="78"/>
      <c r="H850" s="79">
        <v>20531</v>
      </c>
      <c r="I850" s="79">
        <v>49315</v>
      </c>
      <c r="J850" s="79">
        <v>7830</v>
      </c>
      <c r="K850" s="78">
        <v>715</v>
      </c>
      <c r="L850" s="78">
        <v>78391</v>
      </c>
      <c r="M850" s="78"/>
      <c r="N850" s="79">
        <v>442</v>
      </c>
      <c r="O850" s="79">
        <v>0</v>
      </c>
      <c r="P850" s="79">
        <v>0</v>
      </c>
      <c r="Q850" s="78">
        <v>6709</v>
      </c>
      <c r="R850" s="78">
        <v>7151</v>
      </c>
      <c r="S850" s="78"/>
      <c r="T850" s="79">
        <v>52923</v>
      </c>
      <c r="U850" s="80">
        <v>-3838</v>
      </c>
      <c r="V850" s="80">
        <v>49085</v>
      </c>
      <c r="X850" s="78">
        <v>319213</v>
      </c>
      <c r="Y850" s="78">
        <v>73143</v>
      </c>
    </row>
    <row r="851" spans="1:25" s="81" customFormat="1" ht="15">
      <c r="A851" s="60">
        <v>99231</v>
      </c>
      <c r="B851" s="228">
        <v>99231</v>
      </c>
      <c r="C851" s="61" t="s">
        <v>836</v>
      </c>
      <c r="D851" s="77">
        <v>5.8580000000000004E-4</v>
      </c>
      <c r="E851" s="77">
        <v>5.0819999999999999E-4</v>
      </c>
      <c r="F851" s="78">
        <v>3879804</v>
      </c>
      <c r="G851" s="78"/>
      <c r="H851" s="79">
        <v>432325</v>
      </c>
      <c r="I851" s="79">
        <v>1038405</v>
      </c>
      <c r="J851" s="79">
        <v>164869</v>
      </c>
      <c r="K851" s="78">
        <v>235396</v>
      </c>
      <c r="L851" s="78">
        <v>1870995</v>
      </c>
      <c r="M851" s="78"/>
      <c r="N851" s="79">
        <v>9307</v>
      </c>
      <c r="O851" s="79">
        <v>0</v>
      </c>
      <c r="P851" s="79">
        <v>0</v>
      </c>
      <c r="Q851" s="78">
        <v>5871</v>
      </c>
      <c r="R851" s="78">
        <v>15178</v>
      </c>
      <c r="S851" s="78"/>
      <c r="T851" s="79">
        <v>1114388</v>
      </c>
      <c r="U851" s="80">
        <v>125617</v>
      </c>
      <c r="V851" s="80">
        <v>1240005</v>
      </c>
      <c r="X851" s="78">
        <v>6721609</v>
      </c>
      <c r="Y851" s="78">
        <v>1540165</v>
      </c>
    </row>
    <row r="852" spans="1:25" s="81" customFormat="1" ht="15">
      <c r="A852" s="60">
        <v>99241</v>
      </c>
      <c r="B852" s="228">
        <v>99241</v>
      </c>
      <c r="C852" s="61" t="s">
        <v>837</v>
      </c>
      <c r="D852" s="77">
        <v>6.3152E-4</v>
      </c>
      <c r="E852" s="77">
        <v>5.6979999999999997E-4</v>
      </c>
      <c r="F852" s="78">
        <v>4182612</v>
      </c>
      <c r="G852" s="78"/>
      <c r="H852" s="79">
        <v>466067</v>
      </c>
      <c r="I852" s="79">
        <v>1119450</v>
      </c>
      <c r="J852" s="79">
        <v>177737</v>
      </c>
      <c r="K852" s="78">
        <v>135590</v>
      </c>
      <c r="L852" s="78">
        <v>1898844</v>
      </c>
      <c r="M852" s="78"/>
      <c r="N852" s="79">
        <v>10034</v>
      </c>
      <c r="O852" s="79">
        <v>0</v>
      </c>
      <c r="P852" s="79">
        <v>0</v>
      </c>
      <c r="Q852" s="78">
        <v>35594</v>
      </c>
      <c r="R852" s="78">
        <v>45628</v>
      </c>
      <c r="S852" s="78"/>
      <c r="T852" s="79">
        <v>1201363</v>
      </c>
      <c r="U852" s="80">
        <v>21793</v>
      </c>
      <c r="V852" s="80">
        <v>1223156</v>
      </c>
      <c r="X852" s="78">
        <v>7246211</v>
      </c>
      <c r="Y852" s="78">
        <v>1660370</v>
      </c>
    </row>
    <row r="853" spans="1:25" s="81" customFormat="1" ht="15">
      <c r="A853" s="60">
        <v>99251</v>
      </c>
      <c r="B853" s="228">
        <v>99251</v>
      </c>
      <c r="C853" s="61" t="s">
        <v>838</v>
      </c>
      <c r="D853" s="77">
        <v>1.8853699999999999E-3</v>
      </c>
      <c r="E853" s="77">
        <v>1.8194000000000001E-3</v>
      </c>
      <c r="F853" s="78">
        <v>12486970</v>
      </c>
      <c r="G853" s="78"/>
      <c r="H853" s="79">
        <v>1391418</v>
      </c>
      <c r="I853" s="79">
        <v>3342060</v>
      </c>
      <c r="J853" s="79">
        <v>530624</v>
      </c>
      <c r="K853" s="78">
        <v>212416</v>
      </c>
      <c r="L853" s="78">
        <v>5476518</v>
      </c>
      <c r="M853" s="78"/>
      <c r="N853" s="79">
        <v>29955</v>
      </c>
      <c r="O853" s="79">
        <v>0</v>
      </c>
      <c r="P853" s="79">
        <v>0</v>
      </c>
      <c r="Q853" s="78">
        <v>50500</v>
      </c>
      <c r="R853" s="78">
        <v>80455</v>
      </c>
      <c r="S853" s="78"/>
      <c r="T853" s="79">
        <v>3586605</v>
      </c>
      <c r="U853" s="80">
        <v>86288</v>
      </c>
      <c r="V853" s="80">
        <v>3672893</v>
      </c>
      <c r="X853" s="78">
        <v>21633184</v>
      </c>
      <c r="Y853" s="78">
        <v>4956949</v>
      </c>
    </row>
    <row r="854" spans="1:25" s="81" customFormat="1" ht="15">
      <c r="A854" s="60">
        <v>99252</v>
      </c>
      <c r="B854" s="228">
        <v>99252</v>
      </c>
      <c r="C854" s="61" t="s">
        <v>839</v>
      </c>
      <c r="D854" s="77">
        <v>7.7733000000000001E-4</v>
      </c>
      <c r="E854" s="77">
        <v>7.1779999999999999E-4</v>
      </c>
      <c r="F854" s="78">
        <v>5148324</v>
      </c>
      <c r="G854" s="78"/>
      <c r="H854" s="79">
        <v>573676</v>
      </c>
      <c r="I854" s="79">
        <v>1377917</v>
      </c>
      <c r="J854" s="79">
        <v>218774</v>
      </c>
      <c r="K854" s="78">
        <v>109989</v>
      </c>
      <c r="L854" s="78">
        <v>2280356</v>
      </c>
      <c r="M854" s="78"/>
      <c r="N854" s="79">
        <v>12350</v>
      </c>
      <c r="O854" s="79">
        <v>0</v>
      </c>
      <c r="P854" s="79">
        <v>0</v>
      </c>
      <c r="Q854" s="78">
        <v>61697</v>
      </c>
      <c r="R854" s="78">
        <v>74047</v>
      </c>
      <c r="S854" s="78"/>
      <c r="T854" s="79">
        <v>1478742</v>
      </c>
      <c r="U854" s="80">
        <v>-37765</v>
      </c>
      <c r="V854" s="80">
        <v>1440977</v>
      </c>
      <c r="X854" s="78">
        <v>8919269</v>
      </c>
      <c r="Y854" s="78">
        <v>2043729</v>
      </c>
    </row>
    <row r="855" spans="1:25" s="81" customFormat="1" ht="15">
      <c r="A855" s="60">
        <v>99261</v>
      </c>
      <c r="B855" s="228">
        <v>99261</v>
      </c>
      <c r="C855" s="61" t="s">
        <v>840</v>
      </c>
      <c r="D855" s="77">
        <v>2.8579399999999998E-3</v>
      </c>
      <c r="E855" s="77">
        <v>2.5084E-3</v>
      </c>
      <c r="F855" s="78">
        <v>18928385</v>
      </c>
      <c r="G855" s="78"/>
      <c r="H855" s="79">
        <v>2109183</v>
      </c>
      <c r="I855" s="79">
        <v>5066064</v>
      </c>
      <c r="J855" s="79">
        <v>804347</v>
      </c>
      <c r="K855" s="78">
        <v>836776</v>
      </c>
      <c r="L855" s="78">
        <v>8816370</v>
      </c>
      <c r="M855" s="78"/>
      <c r="N855" s="79">
        <v>45407</v>
      </c>
      <c r="O855" s="79">
        <v>0</v>
      </c>
      <c r="P855" s="79">
        <v>0</v>
      </c>
      <c r="Q855" s="78">
        <v>137892</v>
      </c>
      <c r="R855" s="78">
        <v>183299</v>
      </c>
      <c r="S855" s="78"/>
      <c r="T855" s="79">
        <v>5436759</v>
      </c>
      <c r="U855" s="80">
        <v>218144</v>
      </c>
      <c r="V855" s="80">
        <v>5654903</v>
      </c>
      <c r="X855" s="78">
        <v>32792684</v>
      </c>
      <c r="Y855" s="78">
        <v>7513996</v>
      </c>
    </row>
    <row r="856" spans="1:25" s="81" customFormat="1" ht="15">
      <c r="A856" s="60">
        <v>99271</v>
      </c>
      <c r="B856" s="228">
        <v>99271</v>
      </c>
      <c r="C856" s="61" t="s">
        <v>841</v>
      </c>
      <c r="D856" s="77">
        <v>5.3697299999999996E-3</v>
      </c>
      <c r="E856" s="77">
        <v>5.0365999999999996E-3</v>
      </c>
      <c r="F856" s="78">
        <v>35564189</v>
      </c>
      <c r="G856" s="78"/>
      <c r="H856" s="79">
        <v>3962904</v>
      </c>
      <c r="I856" s="79">
        <v>9518534</v>
      </c>
      <c r="J856" s="79">
        <v>1511273</v>
      </c>
      <c r="K856" s="78">
        <v>891636</v>
      </c>
      <c r="L856" s="78">
        <v>15884347</v>
      </c>
      <c r="M856" s="78"/>
      <c r="N856" s="79">
        <v>85314</v>
      </c>
      <c r="O856" s="79">
        <v>0</v>
      </c>
      <c r="P856" s="79">
        <v>0</v>
      </c>
      <c r="Q856" s="78">
        <v>200173</v>
      </c>
      <c r="R856" s="78">
        <v>285487</v>
      </c>
      <c r="S856" s="78"/>
      <c r="T856" s="79">
        <v>10215025</v>
      </c>
      <c r="U856" s="80">
        <v>421192</v>
      </c>
      <c r="V856" s="80">
        <v>10636217</v>
      </c>
      <c r="X856" s="78">
        <v>61613560</v>
      </c>
      <c r="Y856" s="78">
        <v>14117906</v>
      </c>
    </row>
    <row r="857" spans="1:25" s="81" customFormat="1" ht="15">
      <c r="A857" s="60">
        <v>99281</v>
      </c>
      <c r="B857" s="228">
        <v>99281</v>
      </c>
      <c r="C857" s="61" t="s">
        <v>842</v>
      </c>
      <c r="D857" s="77">
        <v>3.69251E-3</v>
      </c>
      <c r="E857" s="77">
        <v>3.6768999999999999E-3</v>
      </c>
      <c r="F857" s="78">
        <v>24455815</v>
      </c>
      <c r="G857" s="78"/>
      <c r="H857" s="79">
        <v>2725102</v>
      </c>
      <c r="I857" s="79">
        <v>6545447</v>
      </c>
      <c r="J857" s="79">
        <v>1039231</v>
      </c>
      <c r="K857" s="78">
        <v>714471</v>
      </c>
      <c r="L857" s="78">
        <v>11024251</v>
      </c>
      <c r="M857" s="78"/>
      <c r="N857" s="79">
        <v>58667</v>
      </c>
      <c r="O857" s="79">
        <v>0</v>
      </c>
      <c r="P857" s="79">
        <v>0</v>
      </c>
      <c r="Q857" s="78">
        <v>335306</v>
      </c>
      <c r="R857" s="78">
        <v>393973</v>
      </c>
      <c r="S857" s="78"/>
      <c r="T857" s="79">
        <v>7024391</v>
      </c>
      <c r="U857" s="80">
        <v>452164</v>
      </c>
      <c r="V857" s="80">
        <v>7476555</v>
      </c>
      <c r="X857" s="78">
        <v>42368739</v>
      </c>
      <c r="Y857" s="78">
        <v>9708218</v>
      </c>
    </row>
    <row r="858" spans="1:25" s="81" customFormat="1" ht="15">
      <c r="A858" s="60">
        <v>99291</v>
      </c>
      <c r="B858" s="228">
        <v>99291</v>
      </c>
      <c r="C858" s="61" t="s">
        <v>843</v>
      </c>
      <c r="D858" s="77">
        <v>1.2449099999999999E-3</v>
      </c>
      <c r="E858" s="77">
        <v>1.2277E-3</v>
      </c>
      <c r="F858" s="78">
        <v>8245147</v>
      </c>
      <c r="G858" s="78"/>
      <c r="H858" s="79">
        <v>918754</v>
      </c>
      <c r="I858" s="79">
        <v>2206762</v>
      </c>
      <c r="J858" s="79">
        <v>350371</v>
      </c>
      <c r="K858" s="78">
        <v>360624</v>
      </c>
      <c r="L858" s="78">
        <v>3836511</v>
      </c>
      <c r="M858" s="78"/>
      <c r="N858" s="79">
        <v>19779</v>
      </c>
      <c r="O858" s="79">
        <v>0</v>
      </c>
      <c r="P858" s="79">
        <v>0</v>
      </c>
      <c r="Q858" s="78">
        <v>159599</v>
      </c>
      <c r="R858" s="78">
        <v>179378</v>
      </c>
      <c r="S858" s="78"/>
      <c r="T858" s="79">
        <v>2368236</v>
      </c>
      <c r="U858" s="80">
        <v>117667</v>
      </c>
      <c r="V858" s="80">
        <v>2485903</v>
      </c>
      <c r="X858" s="78">
        <v>14284394</v>
      </c>
      <c r="Y858" s="78">
        <v>3273074</v>
      </c>
    </row>
    <row r="859" spans="1:25" s="81" customFormat="1" ht="15">
      <c r="A859" s="60">
        <v>99301</v>
      </c>
      <c r="B859" s="228">
        <v>99301</v>
      </c>
      <c r="C859" s="61" t="s">
        <v>844</v>
      </c>
      <c r="D859" s="77">
        <v>1.30272E-3</v>
      </c>
      <c r="E859" s="77">
        <v>1.4147999999999999E-3</v>
      </c>
      <c r="F859" s="78">
        <v>8628028</v>
      </c>
      <c r="G859" s="78"/>
      <c r="H859" s="79">
        <v>961418</v>
      </c>
      <c r="I859" s="79">
        <v>2309238</v>
      </c>
      <c r="J859" s="79">
        <v>366641</v>
      </c>
      <c r="K859" s="78">
        <v>0</v>
      </c>
      <c r="L859" s="78">
        <v>3637297</v>
      </c>
      <c r="M859" s="78"/>
      <c r="N859" s="79">
        <v>20698</v>
      </c>
      <c r="O859" s="79">
        <v>0</v>
      </c>
      <c r="P859" s="79">
        <v>0</v>
      </c>
      <c r="Q859" s="78">
        <v>272699</v>
      </c>
      <c r="R859" s="78">
        <v>293397</v>
      </c>
      <c r="S859" s="78"/>
      <c r="T859" s="79">
        <v>2478210</v>
      </c>
      <c r="U859" s="80">
        <v>-173826</v>
      </c>
      <c r="V859" s="80">
        <v>2304384</v>
      </c>
      <c r="X859" s="78">
        <v>14947719</v>
      </c>
      <c r="Y859" s="78">
        <v>3425066</v>
      </c>
    </row>
    <row r="860" spans="1:25" s="81" customFormat="1" ht="15">
      <c r="A860" s="60">
        <v>99304</v>
      </c>
      <c r="B860" s="228">
        <v>99304</v>
      </c>
      <c r="C860" s="61" t="s">
        <v>845</v>
      </c>
      <c r="D860" s="77">
        <v>1.9380000000000001E-5</v>
      </c>
      <c r="E860" s="77">
        <v>6.6000000000000003E-6</v>
      </c>
      <c r="F860" s="78">
        <v>128355</v>
      </c>
      <c r="G860" s="78"/>
      <c r="H860" s="79">
        <v>14303</v>
      </c>
      <c r="I860" s="79">
        <v>34354</v>
      </c>
      <c r="J860" s="79">
        <v>5454</v>
      </c>
      <c r="K860" s="78">
        <v>31731</v>
      </c>
      <c r="L860" s="78">
        <v>85842</v>
      </c>
      <c r="M860" s="78"/>
      <c r="N860" s="79">
        <v>308</v>
      </c>
      <c r="O860" s="79">
        <v>0</v>
      </c>
      <c r="P860" s="79">
        <v>0</v>
      </c>
      <c r="Q860" s="78">
        <v>114</v>
      </c>
      <c r="R860" s="78">
        <v>422</v>
      </c>
      <c r="S860" s="78"/>
      <c r="T860" s="79">
        <v>36867</v>
      </c>
      <c r="U860" s="80">
        <v>14086</v>
      </c>
      <c r="V860" s="80">
        <v>50953</v>
      </c>
      <c r="X860" s="78">
        <v>222371</v>
      </c>
      <c r="Y860" s="78">
        <v>50953</v>
      </c>
    </row>
    <row r="861" spans="1:25" s="81" customFormat="1" ht="15">
      <c r="A861" s="60">
        <v>99311</v>
      </c>
      <c r="B861" s="228">
        <v>99311</v>
      </c>
      <c r="C861" s="61" t="s">
        <v>846</v>
      </c>
      <c r="D861" s="77">
        <v>4.2120000000000003E-5</v>
      </c>
      <c r="E861" s="77">
        <v>5.7099999999999999E-5</v>
      </c>
      <c r="F861" s="78">
        <v>278964</v>
      </c>
      <c r="G861" s="78"/>
      <c r="H861" s="79">
        <v>31085</v>
      </c>
      <c r="I861" s="79">
        <v>74663</v>
      </c>
      <c r="J861" s="79">
        <v>11854</v>
      </c>
      <c r="K861" s="78">
        <v>530</v>
      </c>
      <c r="L861" s="78">
        <v>118132</v>
      </c>
      <c r="M861" s="78"/>
      <c r="N861" s="79">
        <v>669</v>
      </c>
      <c r="O861" s="79">
        <v>0</v>
      </c>
      <c r="P861" s="79">
        <v>0</v>
      </c>
      <c r="Q861" s="78">
        <v>38784</v>
      </c>
      <c r="R861" s="78">
        <v>39453</v>
      </c>
      <c r="S861" s="78"/>
      <c r="T861" s="79">
        <v>80126</v>
      </c>
      <c r="U861" s="80">
        <v>-16613</v>
      </c>
      <c r="V861" s="80">
        <v>63513</v>
      </c>
      <c r="X861" s="78">
        <v>483295</v>
      </c>
      <c r="Y861" s="78">
        <v>110740</v>
      </c>
    </row>
    <row r="862" spans="1:25" s="81" customFormat="1" ht="15">
      <c r="A862" s="60">
        <v>99321</v>
      </c>
      <c r="B862" s="228">
        <v>99321</v>
      </c>
      <c r="C862" s="61" t="s">
        <v>847</v>
      </c>
      <c r="D862" s="77">
        <v>9.8540000000000002E-5</v>
      </c>
      <c r="E862" s="77">
        <v>9.9199999999999999E-5</v>
      </c>
      <c r="F862" s="78">
        <v>652639</v>
      </c>
      <c r="G862" s="78"/>
      <c r="H862" s="79">
        <v>72723</v>
      </c>
      <c r="I862" s="79">
        <v>174675</v>
      </c>
      <c r="J862" s="79">
        <v>27733</v>
      </c>
      <c r="K862" s="78">
        <v>112000</v>
      </c>
      <c r="L862" s="78">
        <v>387131</v>
      </c>
      <c r="M862" s="78"/>
      <c r="N862" s="79">
        <v>1566</v>
      </c>
      <c r="O862" s="79">
        <v>0</v>
      </c>
      <c r="P862" s="79">
        <v>0</v>
      </c>
      <c r="Q862" s="78">
        <v>3524</v>
      </c>
      <c r="R862" s="78">
        <v>5090</v>
      </c>
      <c r="S862" s="78"/>
      <c r="T862" s="79">
        <v>187456</v>
      </c>
      <c r="U862" s="80">
        <v>69833</v>
      </c>
      <c r="V862" s="80">
        <v>257289</v>
      </c>
      <c r="X862" s="78">
        <v>1130671</v>
      </c>
      <c r="Y862" s="78">
        <v>259078</v>
      </c>
    </row>
    <row r="863" spans="1:25" s="81" customFormat="1" ht="15">
      <c r="A863" s="60">
        <v>99401</v>
      </c>
      <c r="B863" s="228">
        <v>99401</v>
      </c>
      <c r="C863" s="61" t="s">
        <v>848</v>
      </c>
      <c r="D863" s="77">
        <v>6.8079000000000002E-4</v>
      </c>
      <c r="E863" s="77">
        <v>7.9420000000000001E-4</v>
      </c>
      <c r="F863" s="78">
        <v>4508931</v>
      </c>
      <c r="G863" s="78"/>
      <c r="H863" s="79">
        <v>502428</v>
      </c>
      <c r="I863" s="79">
        <v>1206787</v>
      </c>
      <c r="J863" s="79">
        <v>191604</v>
      </c>
      <c r="K863" s="78">
        <v>63765</v>
      </c>
      <c r="L863" s="78">
        <v>1964584</v>
      </c>
      <c r="M863" s="78"/>
      <c r="N863" s="79">
        <v>10816</v>
      </c>
      <c r="O863" s="79">
        <v>0</v>
      </c>
      <c r="P863" s="79">
        <v>0</v>
      </c>
      <c r="Q863" s="78">
        <v>233562</v>
      </c>
      <c r="R863" s="78">
        <v>244378</v>
      </c>
      <c r="S863" s="78"/>
      <c r="T863" s="79">
        <v>1295091</v>
      </c>
      <c r="U863" s="80">
        <v>-53112</v>
      </c>
      <c r="V863" s="80">
        <v>1241979</v>
      </c>
      <c r="X863" s="78">
        <v>7811546</v>
      </c>
      <c r="Y863" s="78">
        <v>1789909</v>
      </c>
    </row>
    <row r="864" spans="1:25" s="81" customFormat="1" ht="15">
      <c r="A864" s="60">
        <v>99404</v>
      </c>
      <c r="B864" s="228">
        <v>99404</v>
      </c>
      <c r="C864" s="61" t="s">
        <v>849</v>
      </c>
      <c r="D864" s="77">
        <v>6.5400000000000001E-6</v>
      </c>
      <c r="E864" s="77">
        <v>7.1999999999999997E-6</v>
      </c>
      <c r="F864" s="78">
        <v>43315</v>
      </c>
      <c r="G864" s="78"/>
      <c r="H864" s="79">
        <v>4827</v>
      </c>
      <c r="I864" s="79">
        <v>11593</v>
      </c>
      <c r="J864" s="79">
        <v>1841</v>
      </c>
      <c r="K864" s="78">
        <v>3892</v>
      </c>
      <c r="L864" s="78">
        <v>22153</v>
      </c>
      <c r="M864" s="78"/>
      <c r="N864" s="79">
        <v>104</v>
      </c>
      <c r="O864" s="79">
        <v>0</v>
      </c>
      <c r="P864" s="79">
        <v>0</v>
      </c>
      <c r="Q864" s="78">
        <v>227</v>
      </c>
      <c r="R864" s="78">
        <v>331</v>
      </c>
      <c r="S864" s="78"/>
      <c r="T864" s="79">
        <v>12441</v>
      </c>
      <c r="U864" s="80">
        <v>2323</v>
      </c>
      <c r="V864" s="80">
        <v>14764</v>
      </c>
      <c r="X864" s="78">
        <v>75042</v>
      </c>
      <c r="Y864" s="78">
        <v>17195</v>
      </c>
    </row>
    <row r="865" spans="1:25" s="81" customFormat="1" ht="15">
      <c r="A865" s="60">
        <v>99405</v>
      </c>
      <c r="B865" s="228">
        <v>99405</v>
      </c>
      <c r="C865" s="61" t="s">
        <v>850</v>
      </c>
      <c r="D865" s="77">
        <v>5.9200000000000002E-5</v>
      </c>
      <c r="E865" s="77">
        <v>5.5999999999999999E-5</v>
      </c>
      <c r="F865" s="78">
        <v>392087</v>
      </c>
      <c r="G865" s="78"/>
      <c r="H865" s="79">
        <v>43690</v>
      </c>
      <c r="I865" s="79">
        <v>104940</v>
      </c>
      <c r="J865" s="79">
        <v>16661</v>
      </c>
      <c r="K865" s="78">
        <v>17124</v>
      </c>
      <c r="L865" s="78">
        <v>182415</v>
      </c>
      <c r="M865" s="78"/>
      <c r="N865" s="79">
        <v>941</v>
      </c>
      <c r="O865" s="79">
        <v>0</v>
      </c>
      <c r="P865" s="79">
        <v>0</v>
      </c>
      <c r="Q865" s="78">
        <v>1156</v>
      </c>
      <c r="R865" s="78">
        <v>2097</v>
      </c>
      <c r="S865" s="78"/>
      <c r="T865" s="79">
        <v>112618</v>
      </c>
      <c r="U865" s="80">
        <v>11366</v>
      </c>
      <c r="V865" s="80">
        <v>123984</v>
      </c>
      <c r="X865" s="78">
        <v>679275</v>
      </c>
      <c r="Y865" s="78">
        <v>155647</v>
      </c>
    </row>
    <row r="866" spans="1:25" s="81" customFormat="1" ht="15">
      <c r="A866" s="60">
        <v>99411</v>
      </c>
      <c r="B866" s="228">
        <v>99411</v>
      </c>
      <c r="C866" s="61" t="s">
        <v>851</v>
      </c>
      <c r="D866" s="77">
        <v>1.5092E-4</v>
      </c>
      <c r="E866" s="77">
        <v>1.448E-4</v>
      </c>
      <c r="F866" s="78">
        <v>999556</v>
      </c>
      <c r="G866" s="78"/>
      <c r="H866" s="79">
        <v>111380</v>
      </c>
      <c r="I866" s="79">
        <v>267525</v>
      </c>
      <c r="J866" s="79">
        <v>42475</v>
      </c>
      <c r="K866" s="78">
        <v>13483</v>
      </c>
      <c r="L866" s="78">
        <v>434863</v>
      </c>
      <c r="M866" s="78"/>
      <c r="N866" s="79">
        <v>2398</v>
      </c>
      <c r="O866" s="79">
        <v>0</v>
      </c>
      <c r="P866" s="79">
        <v>0</v>
      </c>
      <c r="Q866" s="78">
        <v>25367</v>
      </c>
      <c r="R866" s="78">
        <v>27765</v>
      </c>
      <c r="S866" s="78"/>
      <c r="T866" s="79">
        <v>287100</v>
      </c>
      <c r="U866" s="80">
        <v>-6275</v>
      </c>
      <c r="V866" s="80">
        <v>280825</v>
      </c>
      <c r="X866" s="78">
        <v>1731692</v>
      </c>
      <c r="Y866" s="78">
        <v>396794</v>
      </c>
    </row>
    <row r="867" spans="1:25" s="81" customFormat="1" ht="15">
      <c r="A867" s="60">
        <v>99413</v>
      </c>
      <c r="B867" s="228">
        <v>99413</v>
      </c>
      <c r="C867" s="61" t="s">
        <v>852</v>
      </c>
      <c r="D867" s="77">
        <v>3.913E-5</v>
      </c>
      <c r="E867" s="77">
        <v>4.2700000000000001E-5</v>
      </c>
      <c r="F867" s="78">
        <v>259161</v>
      </c>
      <c r="G867" s="78"/>
      <c r="H867" s="79">
        <v>28878</v>
      </c>
      <c r="I867" s="79">
        <v>69363</v>
      </c>
      <c r="J867" s="79">
        <v>11013</v>
      </c>
      <c r="K867" s="78">
        <v>16138</v>
      </c>
      <c r="L867" s="78">
        <v>125392</v>
      </c>
      <c r="M867" s="78"/>
      <c r="N867" s="79">
        <v>622</v>
      </c>
      <c r="O867" s="79">
        <v>0</v>
      </c>
      <c r="P867" s="79">
        <v>0</v>
      </c>
      <c r="Q867" s="78">
        <v>1027</v>
      </c>
      <c r="R867" s="78">
        <v>1649</v>
      </c>
      <c r="S867" s="78"/>
      <c r="T867" s="79">
        <v>74438</v>
      </c>
      <c r="U867" s="80">
        <v>19139</v>
      </c>
      <c r="V867" s="80">
        <v>93577</v>
      </c>
      <c r="X867" s="78">
        <v>448987</v>
      </c>
      <c r="Y867" s="78">
        <v>102879</v>
      </c>
    </row>
    <row r="868" spans="1:25" s="81" customFormat="1" ht="15">
      <c r="A868" s="60">
        <v>99421</v>
      </c>
      <c r="B868" s="228">
        <v>99421</v>
      </c>
      <c r="C868" s="61" t="s">
        <v>853</v>
      </c>
      <c r="D868" s="77">
        <v>1.08E-5</v>
      </c>
      <c r="E868" s="77">
        <v>1.06E-5</v>
      </c>
      <c r="F868" s="78">
        <v>71529</v>
      </c>
      <c r="G868" s="78"/>
      <c r="H868" s="79">
        <v>7970</v>
      </c>
      <c r="I868" s="79">
        <v>19144</v>
      </c>
      <c r="J868" s="79">
        <v>3040</v>
      </c>
      <c r="K868" s="78">
        <v>626</v>
      </c>
      <c r="L868" s="78">
        <v>30780</v>
      </c>
      <c r="M868" s="78"/>
      <c r="N868" s="79">
        <v>172</v>
      </c>
      <c r="O868" s="79">
        <v>0</v>
      </c>
      <c r="P868" s="79">
        <v>0</v>
      </c>
      <c r="Q868" s="78">
        <v>4939</v>
      </c>
      <c r="R868" s="78">
        <v>5111</v>
      </c>
      <c r="S868" s="78"/>
      <c r="T868" s="79">
        <v>20545</v>
      </c>
      <c r="U868" s="80">
        <v>-2684</v>
      </c>
      <c r="V868" s="80">
        <v>17861</v>
      </c>
      <c r="X868" s="78">
        <v>123922</v>
      </c>
      <c r="Y868" s="78">
        <v>28395</v>
      </c>
    </row>
    <row r="869" spans="1:25" s="81" customFormat="1" ht="15">
      <c r="A869" s="60">
        <v>99431</v>
      </c>
      <c r="B869" s="228">
        <v>99431</v>
      </c>
      <c r="C869" s="61" t="s">
        <v>854</v>
      </c>
      <c r="D869" s="77">
        <v>1.607E-5</v>
      </c>
      <c r="E869" s="77">
        <v>1.77E-5</v>
      </c>
      <c r="F869" s="78">
        <v>106433</v>
      </c>
      <c r="G869" s="78"/>
      <c r="H869" s="79">
        <v>11860</v>
      </c>
      <c r="I869" s="79">
        <v>28486</v>
      </c>
      <c r="J869" s="79">
        <v>4523</v>
      </c>
      <c r="K869" s="78">
        <v>0</v>
      </c>
      <c r="L869" s="78">
        <v>44869</v>
      </c>
      <c r="M869" s="78"/>
      <c r="N869" s="79">
        <v>255</v>
      </c>
      <c r="O869" s="79">
        <v>0</v>
      </c>
      <c r="P869" s="79">
        <v>0</v>
      </c>
      <c r="Q869" s="78">
        <v>7339</v>
      </c>
      <c r="R869" s="78">
        <v>7594</v>
      </c>
      <c r="S869" s="78"/>
      <c r="T869" s="79">
        <v>30571</v>
      </c>
      <c r="U869" s="80">
        <v>-3282</v>
      </c>
      <c r="V869" s="80">
        <v>27289</v>
      </c>
      <c r="X869" s="78">
        <v>184391</v>
      </c>
      <c r="Y869" s="78">
        <v>42251</v>
      </c>
    </row>
    <row r="870" spans="1:25" s="81" customFormat="1" ht="15">
      <c r="A870" s="60">
        <v>99501</v>
      </c>
      <c r="B870" s="228">
        <v>99501</v>
      </c>
      <c r="C870" s="61" t="s">
        <v>855</v>
      </c>
      <c r="D870" s="77">
        <v>1.63507E-3</v>
      </c>
      <c r="E870" s="77">
        <v>1.7076999999999999E-3</v>
      </c>
      <c r="F870" s="78">
        <v>10829211</v>
      </c>
      <c r="G870" s="78"/>
      <c r="H870" s="79">
        <v>1206695</v>
      </c>
      <c r="I870" s="79">
        <v>2898371</v>
      </c>
      <c r="J870" s="79">
        <v>460179</v>
      </c>
      <c r="K870" s="78">
        <v>115546</v>
      </c>
      <c r="L870" s="78">
        <v>4680791</v>
      </c>
      <c r="M870" s="78"/>
      <c r="N870" s="79">
        <v>25978</v>
      </c>
      <c r="O870" s="79">
        <v>0</v>
      </c>
      <c r="P870" s="79">
        <v>0</v>
      </c>
      <c r="Q870" s="78">
        <v>55349</v>
      </c>
      <c r="R870" s="78">
        <v>81327</v>
      </c>
      <c r="S870" s="78"/>
      <c r="T870" s="79">
        <v>3110451</v>
      </c>
      <c r="U870" s="80">
        <v>78506</v>
      </c>
      <c r="V870" s="80">
        <v>3188957</v>
      </c>
      <c r="X870" s="78">
        <v>18761182</v>
      </c>
      <c r="Y870" s="78">
        <v>4298869</v>
      </c>
    </row>
    <row r="871" spans="1:25" s="81" customFormat="1" ht="15">
      <c r="A871" s="60">
        <v>99502</v>
      </c>
      <c r="B871" s="228">
        <v>99502</v>
      </c>
      <c r="C871" s="61" t="s">
        <v>856</v>
      </c>
      <c r="D871" s="77">
        <v>1.5111000000000001E-4</v>
      </c>
      <c r="E871" s="77">
        <v>1.5009999999999999E-4</v>
      </c>
      <c r="F871" s="78">
        <v>1000815</v>
      </c>
      <c r="G871" s="78"/>
      <c r="H871" s="79">
        <v>111520</v>
      </c>
      <c r="I871" s="79">
        <v>267862</v>
      </c>
      <c r="J871" s="79">
        <v>42529</v>
      </c>
      <c r="K871" s="78">
        <v>1456</v>
      </c>
      <c r="L871" s="78">
        <v>423367</v>
      </c>
      <c r="M871" s="78"/>
      <c r="N871" s="79">
        <v>2401</v>
      </c>
      <c r="O871" s="79">
        <v>0</v>
      </c>
      <c r="P871" s="79">
        <v>0</v>
      </c>
      <c r="Q871" s="78">
        <v>6138</v>
      </c>
      <c r="R871" s="78">
        <v>8539</v>
      </c>
      <c r="S871" s="78"/>
      <c r="T871" s="79">
        <v>287462</v>
      </c>
      <c r="U871" s="80">
        <v>-3803</v>
      </c>
      <c r="V871" s="80">
        <v>283659</v>
      </c>
      <c r="X871" s="78">
        <v>1733872</v>
      </c>
      <c r="Y871" s="78">
        <v>397293</v>
      </c>
    </row>
    <row r="872" spans="1:25" s="81" customFormat="1" ht="15">
      <c r="A872" s="60">
        <v>99508</v>
      </c>
      <c r="B872" s="228">
        <v>99508</v>
      </c>
      <c r="C872" s="61" t="s">
        <v>857</v>
      </c>
      <c r="D872" s="77">
        <v>3.1699999999999998E-5</v>
      </c>
      <c r="E872" s="77">
        <v>1.8099999999999999E-5</v>
      </c>
      <c r="F872" s="78">
        <v>209952</v>
      </c>
      <c r="G872" s="78"/>
      <c r="H872" s="79">
        <v>23395</v>
      </c>
      <c r="I872" s="79">
        <v>56192</v>
      </c>
      <c r="J872" s="79">
        <v>8922</v>
      </c>
      <c r="K872" s="78">
        <v>31098</v>
      </c>
      <c r="L872" s="78">
        <v>119607</v>
      </c>
      <c r="M872" s="78"/>
      <c r="N872" s="79">
        <v>504</v>
      </c>
      <c r="O872" s="79">
        <v>0</v>
      </c>
      <c r="P872" s="79">
        <v>0</v>
      </c>
      <c r="Q872" s="78">
        <v>3410</v>
      </c>
      <c r="R872" s="78">
        <v>3914</v>
      </c>
      <c r="S872" s="78"/>
      <c r="T872" s="79">
        <v>60304</v>
      </c>
      <c r="U872" s="80">
        <v>8789</v>
      </c>
      <c r="V872" s="80">
        <v>69093</v>
      </c>
      <c r="X872" s="78">
        <v>363733</v>
      </c>
      <c r="Y872" s="78">
        <v>83345</v>
      </c>
    </row>
    <row r="873" spans="1:25" s="81" customFormat="1" ht="15">
      <c r="A873" s="60">
        <v>99509</v>
      </c>
      <c r="B873" s="228">
        <v>99509</v>
      </c>
      <c r="C873" s="61" t="s">
        <v>858</v>
      </c>
      <c r="D873" s="77">
        <v>2.376E-5</v>
      </c>
      <c r="E873" s="77">
        <v>2.4199999999999999E-5</v>
      </c>
      <c r="F873" s="78">
        <v>157365</v>
      </c>
      <c r="G873" s="78"/>
      <c r="H873" s="79">
        <v>17535</v>
      </c>
      <c r="I873" s="79">
        <v>42118</v>
      </c>
      <c r="J873" s="79">
        <v>6687</v>
      </c>
      <c r="K873" s="78">
        <v>3988</v>
      </c>
      <c r="L873" s="78">
        <v>70328</v>
      </c>
      <c r="M873" s="78"/>
      <c r="N873" s="79">
        <v>377</v>
      </c>
      <c r="O873" s="79">
        <v>0</v>
      </c>
      <c r="P873" s="79">
        <v>0</v>
      </c>
      <c r="Q873" s="78">
        <v>583</v>
      </c>
      <c r="R873" s="78">
        <v>960</v>
      </c>
      <c r="S873" s="78"/>
      <c r="T873" s="79">
        <v>45199</v>
      </c>
      <c r="U873" s="80">
        <v>829</v>
      </c>
      <c r="V873" s="80">
        <v>46028</v>
      </c>
      <c r="X873" s="78">
        <v>272628</v>
      </c>
      <c r="Y873" s="78">
        <v>62469</v>
      </c>
    </row>
    <row r="874" spans="1:25" s="81" customFormat="1" ht="15">
      <c r="A874" s="60">
        <v>99511</v>
      </c>
      <c r="B874" s="228">
        <v>99511</v>
      </c>
      <c r="C874" s="61" t="s">
        <v>859</v>
      </c>
      <c r="D874" s="77">
        <v>1.2949700000000001E-3</v>
      </c>
      <c r="E874" s="77">
        <v>1.3201E-3</v>
      </c>
      <c r="F874" s="78">
        <v>8576699</v>
      </c>
      <c r="G874" s="78"/>
      <c r="H874" s="79">
        <v>955698</v>
      </c>
      <c r="I874" s="79">
        <v>2295500</v>
      </c>
      <c r="J874" s="79">
        <v>364460</v>
      </c>
      <c r="K874" s="78">
        <v>18469</v>
      </c>
      <c r="L874" s="78">
        <v>3634127</v>
      </c>
      <c r="M874" s="78"/>
      <c r="N874" s="79">
        <v>20574</v>
      </c>
      <c r="O874" s="79">
        <v>0</v>
      </c>
      <c r="P874" s="79">
        <v>0</v>
      </c>
      <c r="Q874" s="78">
        <v>114069</v>
      </c>
      <c r="R874" s="78">
        <v>134643</v>
      </c>
      <c r="S874" s="78"/>
      <c r="T874" s="79">
        <v>2463467</v>
      </c>
      <c r="U874" s="80">
        <v>-78032</v>
      </c>
      <c r="V874" s="80">
        <v>2385435</v>
      </c>
      <c r="X874" s="78">
        <v>14858794</v>
      </c>
      <c r="Y874" s="78">
        <v>3404690</v>
      </c>
    </row>
    <row r="875" spans="1:25" s="81" customFormat="1" ht="15">
      <c r="A875" s="60">
        <v>99521</v>
      </c>
      <c r="B875" s="228">
        <v>99521</v>
      </c>
      <c r="C875" s="61" t="s">
        <v>860</v>
      </c>
      <c r="D875" s="77">
        <v>5.7490000000000004E-4</v>
      </c>
      <c r="E875" s="77">
        <v>5.1960000000000005E-4</v>
      </c>
      <c r="F875" s="78">
        <v>3807613</v>
      </c>
      <c r="G875" s="78"/>
      <c r="H875" s="79">
        <v>424281</v>
      </c>
      <c r="I875" s="79">
        <v>1019084</v>
      </c>
      <c r="J875" s="79">
        <v>161802</v>
      </c>
      <c r="K875" s="78">
        <v>60107</v>
      </c>
      <c r="L875" s="78">
        <v>1665274</v>
      </c>
      <c r="M875" s="78"/>
      <c r="N875" s="79">
        <v>9134</v>
      </c>
      <c r="O875" s="79">
        <v>0</v>
      </c>
      <c r="P875" s="79">
        <v>0</v>
      </c>
      <c r="Q875" s="78">
        <v>22718</v>
      </c>
      <c r="R875" s="78">
        <v>31852</v>
      </c>
      <c r="S875" s="78"/>
      <c r="T875" s="79">
        <v>1093652</v>
      </c>
      <c r="U875" s="80">
        <v>-8611</v>
      </c>
      <c r="V875" s="80">
        <v>1085041</v>
      </c>
      <c r="X875" s="78">
        <v>6596539</v>
      </c>
      <c r="Y875" s="78">
        <v>1511507</v>
      </c>
    </row>
    <row r="876" spans="1:25" s="81" customFormat="1" ht="15">
      <c r="A876" s="60">
        <v>99527</v>
      </c>
      <c r="B876" s="228">
        <v>99527</v>
      </c>
      <c r="C876" s="61" t="s">
        <v>861</v>
      </c>
      <c r="D876" s="77">
        <v>1.079E-5</v>
      </c>
      <c r="E876" s="77">
        <v>1.0499999999999999E-5</v>
      </c>
      <c r="F876" s="78">
        <v>71463</v>
      </c>
      <c r="G876" s="78"/>
      <c r="H876" s="79">
        <v>7963</v>
      </c>
      <c r="I876" s="79">
        <v>19127</v>
      </c>
      <c r="J876" s="79">
        <v>3037</v>
      </c>
      <c r="K876" s="78">
        <v>6421</v>
      </c>
      <c r="L876" s="78">
        <v>36548</v>
      </c>
      <c r="M876" s="78"/>
      <c r="N876" s="79">
        <v>171</v>
      </c>
      <c r="O876" s="79">
        <v>0</v>
      </c>
      <c r="P876" s="79">
        <v>0</v>
      </c>
      <c r="Q876" s="78">
        <v>0</v>
      </c>
      <c r="R876" s="78">
        <v>171</v>
      </c>
      <c r="S876" s="78"/>
      <c r="T876" s="79">
        <v>20526</v>
      </c>
      <c r="U876" s="80">
        <v>3618</v>
      </c>
      <c r="V876" s="80">
        <v>24144</v>
      </c>
      <c r="X876" s="78">
        <v>123807</v>
      </c>
      <c r="Y876" s="78">
        <v>28369</v>
      </c>
    </row>
    <row r="877" spans="1:25" s="81" customFormat="1" ht="15">
      <c r="A877" s="60">
        <v>99531</v>
      </c>
      <c r="B877" s="228">
        <v>99531</v>
      </c>
      <c r="C877" s="61" t="s">
        <v>862</v>
      </c>
      <c r="D877" s="77">
        <v>1.0409E-4</v>
      </c>
      <c r="E877" s="77">
        <v>9.2399999999999996E-5</v>
      </c>
      <c r="F877" s="78">
        <v>689397</v>
      </c>
      <c r="G877" s="78"/>
      <c r="H877" s="79">
        <v>76819</v>
      </c>
      <c r="I877" s="79">
        <v>184513</v>
      </c>
      <c r="J877" s="79">
        <v>29295</v>
      </c>
      <c r="K877" s="78">
        <v>84725</v>
      </c>
      <c r="L877" s="78">
        <v>375352</v>
      </c>
      <c r="M877" s="78"/>
      <c r="N877" s="79">
        <v>1654</v>
      </c>
      <c r="O877" s="79">
        <v>0</v>
      </c>
      <c r="P877" s="79">
        <v>0</v>
      </c>
      <c r="Q877" s="78">
        <v>0</v>
      </c>
      <c r="R877" s="78">
        <v>1654</v>
      </c>
      <c r="S877" s="78"/>
      <c r="T877" s="79">
        <v>198014</v>
      </c>
      <c r="U877" s="80">
        <v>46584</v>
      </c>
      <c r="V877" s="80">
        <v>244598</v>
      </c>
      <c r="X877" s="78">
        <v>1194353</v>
      </c>
      <c r="Y877" s="78">
        <v>273670</v>
      </c>
    </row>
    <row r="878" spans="1:25" s="81" customFormat="1" ht="15">
      <c r="A878" s="60">
        <v>99601</v>
      </c>
      <c r="B878" s="228">
        <v>99601</v>
      </c>
      <c r="C878" s="61" t="s">
        <v>863</v>
      </c>
      <c r="D878" s="77">
        <v>5.0571899999999996E-3</v>
      </c>
      <c r="E878" s="77">
        <v>5.0304E-3</v>
      </c>
      <c r="F878" s="78">
        <v>33494209</v>
      </c>
      <c r="G878" s="78"/>
      <c r="H878" s="79">
        <v>3732247</v>
      </c>
      <c r="I878" s="79">
        <v>8964517</v>
      </c>
      <c r="J878" s="79">
        <v>1423311</v>
      </c>
      <c r="K878" s="78">
        <v>0</v>
      </c>
      <c r="L878" s="78">
        <v>14120075</v>
      </c>
      <c r="M878" s="78"/>
      <c r="N878" s="79">
        <v>80349</v>
      </c>
      <c r="O878" s="79">
        <v>0</v>
      </c>
      <c r="P878" s="79">
        <v>0</v>
      </c>
      <c r="Q878" s="78">
        <v>387912</v>
      </c>
      <c r="R878" s="78">
        <v>468261</v>
      </c>
      <c r="S878" s="78"/>
      <c r="T878" s="79">
        <v>9620470</v>
      </c>
      <c r="U878" s="80">
        <v>-548906</v>
      </c>
      <c r="V878" s="80">
        <v>9071564</v>
      </c>
      <c r="X878" s="78">
        <v>58027402</v>
      </c>
      <c r="Y878" s="78">
        <v>13296187</v>
      </c>
    </row>
    <row r="879" spans="1:25" s="81" customFormat="1" ht="15">
      <c r="A879" s="60">
        <v>99602</v>
      </c>
      <c r="B879" s="228">
        <v>99602</v>
      </c>
      <c r="C879" s="61" t="s">
        <v>864</v>
      </c>
      <c r="D879" s="77">
        <v>5.4330000000000003E-5</v>
      </c>
      <c r="E879" s="77">
        <v>6.0900000000000003E-5</v>
      </c>
      <c r="F879" s="78">
        <v>359832</v>
      </c>
      <c r="G879" s="78"/>
      <c r="H879" s="79">
        <v>40096</v>
      </c>
      <c r="I879" s="79">
        <v>96307</v>
      </c>
      <c r="J879" s="79">
        <v>15291</v>
      </c>
      <c r="K879" s="78">
        <v>0</v>
      </c>
      <c r="L879" s="78">
        <v>151694</v>
      </c>
      <c r="M879" s="78"/>
      <c r="N879" s="79">
        <v>863</v>
      </c>
      <c r="O879" s="79">
        <v>0</v>
      </c>
      <c r="P879" s="79">
        <v>0</v>
      </c>
      <c r="Q879" s="78">
        <v>21375</v>
      </c>
      <c r="R879" s="78">
        <v>22238</v>
      </c>
      <c r="S879" s="78"/>
      <c r="T879" s="79">
        <v>103354</v>
      </c>
      <c r="U879" s="80">
        <v>-10576</v>
      </c>
      <c r="V879" s="80">
        <v>92778</v>
      </c>
      <c r="X879" s="78">
        <v>623395</v>
      </c>
      <c r="Y879" s="78">
        <v>142843</v>
      </c>
    </row>
    <row r="880" spans="1:25" s="81" customFormat="1" ht="15">
      <c r="A880" s="60">
        <v>99603</v>
      </c>
      <c r="B880" s="228">
        <v>99603</v>
      </c>
      <c r="C880" s="61" t="s">
        <v>865</v>
      </c>
      <c r="D880" s="77">
        <v>1.6312E-4</v>
      </c>
      <c r="E880" s="77">
        <v>1.6330000000000001E-4</v>
      </c>
      <c r="F880" s="78">
        <v>1080358</v>
      </c>
      <c r="G880" s="78"/>
      <c r="H880" s="79">
        <v>120384</v>
      </c>
      <c r="I880" s="79">
        <v>289151</v>
      </c>
      <c r="J880" s="79">
        <v>45909</v>
      </c>
      <c r="K880" s="78">
        <v>32575</v>
      </c>
      <c r="L880" s="78">
        <v>488019</v>
      </c>
      <c r="M880" s="78"/>
      <c r="N880" s="79">
        <v>2592</v>
      </c>
      <c r="O880" s="79">
        <v>0</v>
      </c>
      <c r="P880" s="79">
        <v>0</v>
      </c>
      <c r="Q880" s="78">
        <v>0</v>
      </c>
      <c r="R880" s="78">
        <v>2592</v>
      </c>
      <c r="S880" s="78"/>
      <c r="T880" s="79">
        <v>310309</v>
      </c>
      <c r="U880" s="80">
        <v>19618</v>
      </c>
      <c r="V880" s="80">
        <v>329927</v>
      </c>
      <c r="X880" s="78">
        <v>1871678</v>
      </c>
      <c r="Y880" s="78">
        <v>428869</v>
      </c>
    </row>
    <row r="881" spans="1:25" s="81" customFormat="1" ht="15">
      <c r="A881" s="60">
        <v>99604</v>
      </c>
      <c r="B881" s="228">
        <v>99604</v>
      </c>
      <c r="C881" s="61" t="s">
        <v>866</v>
      </c>
      <c r="D881" s="77">
        <v>1.1205999999999999E-4</v>
      </c>
      <c r="E881" s="77">
        <v>1.1510000000000001E-4</v>
      </c>
      <c r="F881" s="78">
        <v>742183</v>
      </c>
      <c r="G881" s="78"/>
      <c r="H881" s="79">
        <v>82701</v>
      </c>
      <c r="I881" s="79">
        <v>198641</v>
      </c>
      <c r="J881" s="79">
        <v>31539</v>
      </c>
      <c r="K881" s="78">
        <v>10895</v>
      </c>
      <c r="L881" s="78">
        <v>323776</v>
      </c>
      <c r="M881" s="78"/>
      <c r="N881" s="79">
        <v>1780</v>
      </c>
      <c r="O881" s="79">
        <v>0</v>
      </c>
      <c r="P881" s="79">
        <v>0</v>
      </c>
      <c r="Q881" s="78">
        <v>1725</v>
      </c>
      <c r="R881" s="78">
        <v>3505</v>
      </c>
      <c r="S881" s="78"/>
      <c r="T881" s="79">
        <v>213176</v>
      </c>
      <c r="U881" s="80">
        <v>16482</v>
      </c>
      <c r="V881" s="80">
        <v>229658</v>
      </c>
      <c r="X881" s="78">
        <v>1285803</v>
      </c>
      <c r="Y881" s="78">
        <v>294624</v>
      </c>
    </row>
    <row r="882" spans="1:25" s="81" customFormat="1" ht="15">
      <c r="A882" s="60">
        <v>99609</v>
      </c>
      <c r="B882" s="228">
        <v>99609</v>
      </c>
      <c r="C882" s="61" t="s">
        <v>867</v>
      </c>
      <c r="D882" s="77">
        <v>3.5769999999999998E-5</v>
      </c>
      <c r="E882" s="77">
        <v>3.4999999999999997E-5</v>
      </c>
      <c r="F882" s="78">
        <v>236908</v>
      </c>
      <c r="G882" s="78"/>
      <c r="H882" s="79">
        <v>26399</v>
      </c>
      <c r="I882" s="79">
        <v>63407</v>
      </c>
      <c r="J882" s="79">
        <v>10067</v>
      </c>
      <c r="K882" s="78">
        <v>5057</v>
      </c>
      <c r="L882" s="78">
        <v>104930</v>
      </c>
      <c r="M882" s="78"/>
      <c r="N882" s="79">
        <v>568</v>
      </c>
      <c r="O882" s="79">
        <v>0</v>
      </c>
      <c r="P882" s="79">
        <v>0</v>
      </c>
      <c r="Q882" s="78">
        <v>10840</v>
      </c>
      <c r="R882" s="78">
        <v>11408</v>
      </c>
      <c r="S882" s="78"/>
      <c r="T882" s="79">
        <v>68047</v>
      </c>
      <c r="U882" s="80">
        <v>-655</v>
      </c>
      <c r="V882" s="80">
        <v>67392</v>
      </c>
      <c r="X882" s="78">
        <v>410433</v>
      </c>
      <c r="Y882" s="78">
        <v>94045</v>
      </c>
    </row>
    <row r="883" spans="1:25" s="81" customFormat="1" ht="15">
      <c r="A883" s="60">
        <v>99610</v>
      </c>
      <c r="B883" s="228">
        <v>99610</v>
      </c>
      <c r="C883" s="61" t="s">
        <v>868</v>
      </c>
      <c r="D883" s="77">
        <v>1.8194000000000001E-4</v>
      </c>
      <c r="E883" s="77">
        <v>1.9129999999999999E-4</v>
      </c>
      <c r="F883" s="78">
        <v>1205004</v>
      </c>
      <c r="G883" s="78"/>
      <c r="H883" s="79">
        <v>134273</v>
      </c>
      <c r="I883" s="79">
        <v>322512</v>
      </c>
      <c r="J883" s="79">
        <v>51206</v>
      </c>
      <c r="K883" s="78">
        <v>24505</v>
      </c>
      <c r="L883" s="78">
        <v>532496</v>
      </c>
      <c r="M883" s="78"/>
      <c r="N883" s="79">
        <v>2891</v>
      </c>
      <c r="O883" s="79">
        <v>0</v>
      </c>
      <c r="P883" s="79">
        <v>0</v>
      </c>
      <c r="Q883" s="78">
        <v>20826</v>
      </c>
      <c r="R883" s="78">
        <v>23717</v>
      </c>
      <c r="S883" s="78"/>
      <c r="T883" s="79">
        <v>346111</v>
      </c>
      <c r="U883" s="80">
        <v>9407</v>
      </c>
      <c r="V883" s="80">
        <v>355518</v>
      </c>
      <c r="X883" s="78">
        <v>2087623</v>
      </c>
      <c r="Y883" s="78">
        <v>478350</v>
      </c>
    </row>
    <row r="884" spans="1:25" s="81" customFormat="1" ht="15">
      <c r="A884" s="60">
        <v>99611</v>
      </c>
      <c r="B884" s="228">
        <v>99611</v>
      </c>
      <c r="C884" s="61" t="s">
        <v>869</v>
      </c>
      <c r="D884" s="77">
        <v>2.6352900000000002E-3</v>
      </c>
      <c r="E884" s="77">
        <v>2.7542000000000001E-3</v>
      </c>
      <c r="F884" s="78">
        <v>17453755</v>
      </c>
      <c r="G884" s="78"/>
      <c r="H884" s="79">
        <v>1944865</v>
      </c>
      <c r="I884" s="79">
        <v>4671389</v>
      </c>
      <c r="J884" s="79">
        <v>741684</v>
      </c>
      <c r="K884" s="78">
        <v>0</v>
      </c>
      <c r="L884" s="78">
        <v>7357938</v>
      </c>
      <c r="M884" s="78"/>
      <c r="N884" s="79">
        <v>41869</v>
      </c>
      <c r="O884" s="79">
        <v>0</v>
      </c>
      <c r="P884" s="79">
        <v>0</v>
      </c>
      <c r="Q884" s="78">
        <v>702986</v>
      </c>
      <c r="R884" s="78">
        <v>744855</v>
      </c>
      <c r="S884" s="78"/>
      <c r="T884" s="79">
        <v>5013204</v>
      </c>
      <c r="U884" s="80">
        <v>-398038</v>
      </c>
      <c r="V884" s="80">
        <v>4615166</v>
      </c>
      <c r="X884" s="78">
        <v>30237945</v>
      </c>
      <c r="Y884" s="78">
        <v>6928612</v>
      </c>
    </row>
    <row r="885" spans="1:25" s="81" customFormat="1" ht="15">
      <c r="A885" s="60">
        <v>99613</v>
      </c>
      <c r="B885" s="228">
        <v>99613</v>
      </c>
      <c r="C885" s="61" t="s">
        <v>870</v>
      </c>
      <c r="D885" s="77">
        <v>3.7818999999999998E-4</v>
      </c>
      <c r="E885" s="77">
        <v>3.5349999999999997E-4</v>
      </c>
      <c r="F885" s="78">
        <v>2504785</v>
      </c>
      <c r="G885" s="78"/>
      <c r="H885" s="79">
        <v>279107</v>
      </c>
      <c r="I885" s="79">
        <v>670390</v>
      </c>
      <c r="J885" s="79">
        <v>106439</v>
      </c>
      <c r="K885" s="78">
        <v>34911</v>
      </c>
      <c r="L885" s="78">
        <v>1090847</v>
      </c>
      <c r="M885" s="78"/>
      <c r="N885" s="79">
        <v>6009</v>
      </c>
      <c r="O885" s="79">
        <v>0</v>
      </c>
      <c r="P885" s="79">
        <v>0</v>
      </c>
      <c r="Q885" s="78">
        <v>0</v>
      </c>
      <c r="R885" s="78">
        <v>6009</v>
      </c>
      <c r="S885" s="78"/>
      <c r="T885" s="79">
        <v>719444</v>
      </c>
      <c r="U885" s="80">
        <v>14392</v>
      </c>
      <c r="V885" s="80">
        <v>733836</v>
      </c>
      <c r="X885" s="78">
        <v>4339442</v>
      </c>
      <c r="Y885" s="78">
        <v>994324</v>
      </c>
    </row>
    <row r="886" spans="1:25" s="81" customFormat="1" ht="15">
      <c r="A886" s="60">
        <v>99621</v>
      </c>
      <c r="B886" s="228">
        <v>99621</v>
      </c>
      <c r="C886" s="61" t="s">
        <v>871</v>
      </c>
      <c r="D886" s="77">
        <v>3.4900000000000003E-4</v>
      </c>
      <c r="E886" s="77">
        <v>3.6200000000000002E-4</v>
      </c>
      <c r="F886" s="78">
        <v>2311457</v>
      </c>
      <c r="G886" s="78"/>
      <c r="H886" s="79">
        <v>257565</v>
      </c>
      <c r="I886" s="79">
        <v>618647</v>
      </c>
      <c r="J886" s="79">
        <v>98224</v>
      </c>
      <c r="K886" s="78">
        <v>36570</v>
      </c>
      <c r="L886" s="78">
        <v>1011006</v>
      </c>
      <c r="M886" s="78"/>
      <c r="N886" s="79">
        <v>5545</v>
      </c>
      <c r="O886" s="79">
        <v>0</v>
      </c>
      <c r="P886" s="79">
        <v>0</v>
      </c>
      <c r="Q886" s="78">
        <v>60708</v>
      </c>
      <c r="R886" s="78">
        <v>66253</v>
      </c>
      <c r="S886" s="78"/>
      <c r="T886" s="79">
        <v>663915</v>
      </c>
      <c r="U886" s="80">
        <v>-12893</v>
      </c>
      <c r="V886" s="80">
        <v>651022</v>
      </c>
      <c r="X886" s="78">
        <v>4004509</v>
      </c>
      <c r="Y886" s="78">
        <v>917579</v>
      </c>
    </row>
    <row r="887" spans="1:25" s="81" customFormat="1" ht="15">
      <c r="A887" s="60">
        <v>99623</v>
      </c>
      <c r="B887" s="228">
        <v>99623</v>
      </c>
      <c r="C887" s="61" t="s">
        <v>872</v>
      </c>
      <c r="D887" s="77">
        <v>3.45E-6</v>
      </c>
      <c r="E887" s="77">
        <v>1.52E-5</v>
      </c>
      <c r="F887" s="78">
        <v>22850</v>
      </c>
      <c r="G887" s="78"/>
      <c r="H887" s="79">
        <v>2546</v>
      </c>
      <c r="I887" s="79">
        <v>6116</v>
      </c>
      <c r="J887" s="79">
        <v>971</v>
      </c>
      <c r="K887" s="78">
        <v>0</v>
      </c>
      <c r="L887" s="78">
        <v>9633</v>
      </c>
      <c r="M887" s="78"/>
      <c r="N887" s="79">
        <v>55</v>
      </c>
      <c r="O887" s="79">
        <v>0</v>
      </c>
      <c r="P887" s="79">
        <v>0</v>
      </c>
      <c r="Q887" s="78">
        <v>25466</v>
      </c>
      <c r="R887" s="78">
        <v>25521</v>
      </c>
      <c r="S887" s="78"/>
      <c r="T887" s="79">
        <v>6563</v>
      </c>
      <c r="U887" s="80">
        <v>-11084</v>
      </c>
      <c r="V887" s="80">
        <v>-4521</v>
      </c>
      <c r="X887" s="78">
        <v>39586</v>
      </c>
      <c r="Y887" s="78">
        <v>9071</v>
      </c>
    </row>
    <row r="888" spans="1:25" s="81" customFormat="1" ht="15">
      <c r="A888" s="60">
        <v>99624</v>
      </c>
      <c r="B888" s="228">
        <v>99624</v>
      </c>
      <c r="C888" s="61" t="s">
        <v>975</v>
      </c>
      <c r="D888" s="77">
        <v>8.7680000000000001E-5</v>
      </c>
      <c r="E888" s="77">
        <v>7.8200000000000003E-5</v>
      </c>
      <c r="F888" s="78">
        <v>580712</v>
      </c>
      <c r="G888" s="78"/>
      <c r="H888" s="79">
        <v>64709</v>
      </c>
      <c r="I888" s="79">
        <v>155424</v>
      </c>
      <c r="J888" s="79">
        <v>24677</v>
      </c>
      <c r="K888" s="78">
        <v>111676</v>
      </c>
      <c r="L888" s="78">
        <v>356486</v>
      </c>
      <c r="M888" s="78"/>
      <c r="N888" s="79">
        <v>1393</v>
      </c>
      <c r="O888" s="79">
        <v>0</v>
      </c>
      <c r="P888" s="79">
        <v>0</v>
      </c>
      <c r="Q888" s="78">
        <v>0</v>
      </c>
      <c r="R888" s="78">
        <v>1393</v>
      </c>
      <c r="S888" s="78"/>
      <c r="T888" s="79">
        <v>166797</v>
      </c>
      <c r="U888" s="80">
        <v>52914</v>
      </c>
      <c r="V888" s="80">
        <v>219711</v>
      </c>
      <c r="X888" s="78">
        <v>1006061</v>
      </c>
      <c r="Y888" s="78">
        <v>230525</v>
      </c>
    </row>
    <row r="889" spans="1:25" s="81" customFormat="1" ht="15">
      <c r="A889" s="60">
        <v>99631</v>
      </c>
      <c r="B889" s="228">
        <v>99631</v>
      </c>
      <c r="C889" s="61" t="s">
        <v>873</v>
      </c>
      <c r="D889" s="77">
        <v>6.6730000000000007E-5</v>
      </c>
      <c r="E889" s="77">
        <v>6.4900000000000005E-5</v>
      </c>
      <c r="F889" s="78">
        <v>441959</v>
      </c>
      <c r="G889" s="78"/>
      <c r="H889" s="79">
        <v>49247</v>
      </c>
      <c r="I889" s="79">
        <v>118287</v>
      </c>
      <c r="J889" s="79">
        <v>18781</v>
      </c>
      <c r="K889" s="78">
        <v>29448</v>
      </c>
      <c r="L889" s="78">
        <v>215763</v>
      </c>
      <c r="M889" s="78"/>
      <c r="N889" s="79">
        <v>1060</v>
      </c>
      <c r="O889" s="79">
        <v>0</v>
      </c>
      <c r="P889" s="79">
        <v>0</v>
      </c>
      <c r="Q889" s="78">
        <v>23642</v>
      </c>
      <c r="R889" s="78">
        <v>24702</v>
      </c>
      <c r="S889" s="78"/>
      <c r="T889" s="79">
        <v>126943</v>
      </c>
      <c r="U889" s="80">
        <v>-12931</v>
      </c>
      <c r="V889" s="80">
        <v>114012</v>
      </c>
      <c r="X889" s="78">
        <v>765676</v>
      </c>
      <c r="Y889" s="78">
        <v>175444</v>
      </c>
    </row>
    <row r="890" spans="1:25" s="81" customFormat="1" ht="15">
      <c r="A890" s="60">
        <v>99651</v>
      </c>
      <c r="B890" s="228">
        <v>99651</v>
      </c>
      <c r="C890" s="61" t="s">
        <v>874</v>
      </c>
      <c r="D890" s="77">
        <v>4.8439999999999997E-5</v>
      </c>
      <c r="E890" s="77">
        <v>3.0000000000000001E-5</v>
      </c>
      <c r="F890" s="78">
        <v>320822</v>
      </c>
      <c r="G890" s="78"/>
      <c r="H890" s="79">
        <v>35749</v>
      </c>
      <c r="I890" s="79">
        <v>85866</v>
      </c>
      <c r="J890" s="79">
        <v>13633</v>
      </c>
      <c r="K890" s="78">
        <v>43753</v>
      </c>
      <c r="L890" s="78">
        <v>179001</v>
      </c>
      <c r="M890" s="78"/>
      <c r="N890" s="79">
        <v>770</v>
      </c>
      <c r="O890" s="79">
        <v>0</v>
      </c>
      <c r="P890" s="79">
        <v>0</v>
      </c>
      <c r="Q890" s="78">
        <v>34142</v>
      </c>
      <c r="R890" s="78">
        <v>34912</v>
      </c>
      <c r="S890" s="78"/>
      <c r="T890" s="79">
        <v>92149</v>
      </c>
      <c r="U890" s="80">
        <v>-4344</v>
      </c>
      <c r="V890" s="80">
        <v>87805</v>
      </c>
      <c r="X890" s="78">
        <v>555812</v>
      </c>
      <c r="Y890" s="78">
        <v>127357</v>
      </c>
    </row>
    <row r="891" spans="1:25" s="81" customFormat="1" ht="15">
      <c r="A891" s="60">
        <v>99661</v>
      </c>
      <c r="B891" s="228">
        <v>99661</v>
      </c>
      <c r="C891" s="61" t="s">
        <v>875</v>
      </c>
      <c r="D891" s="77">
        <v>3.7710000000000003E-5</v>
      </c>
      <c r="E891" s="77">
        <v>3.57E-5</v>
      </c>
      <c r="F891" s="78">
        <v>249757</v>
      </c>
      <c r="G891" s="78"/>
      <c r="H891" s="79">
        <v>27830</v>
      </c>
      <c r="I891" s="79">
        <v>66846</v>
      </c>
      <c r="J891" s="79">
        <v>10613</v>
      </c>
      <c r="K891" s="78">
        <v>17426</v>
      </c>
      <c r="L891" s="78">
        <v>122715</v>
      </c>
      <c r="M891" s="78"/>
      <c r="N891" s="79">
        <v>599</v>
      </c>
      <c r="O891" s="79">
        <v>0</v>
      </c>
      <c r="P891" s="79">
        <v>0</v>
      </c>
      <c r="Q891" s="78">
        <v>0</v>
      </c>
      <c r="R891" s="78">
        <v>599</v>
      </c>
      <c r="S891" s="78"/>
      <c r="T891" s="79">
        <v>71737</v>
      </c>
      <c r="U891" s="80">
        <v>18446</v>
      </c>
      <c r="V891" s="80">
        <v>90183</v>
      </c>
      <c r="X891" s="78">
        <v>432694</v>
      </c>
      <c r="Y891" s="78">
        <v>99146</v>
      </c>
    </row>
    <row r="892" spans="1:25" s="81" customFormat="1" ht="15">
      <c r="A892" s="60">
        <v>99701</v>
      </c>
      <c r="B892" s="228">
        <v>99701</v>
      </c>
      <c r="C892" s="61" t="s">
        <v>876</v>
      </c>
      <c r="D892" s="77">
        <v>2.89295E-3</v>
      </c>
      <c r="E892" s="77">
        <v>3.0403000000000001E-3</v>
      </c>
      <c r="F892" s="78">
        <v>19160260</v>
      </c>
      <c r="G892" s="78"/>
      <c r="H892" s="79">
        <v>2135020</v>
      </c>
      <c r="I892" s="79">
        <v>5128124</v>
      </c>
      <c r="J892" s="79">
        <v>814201</v>
      </c>
      <c r="K892" s="78">
        <v>9661</v>
      </c>
      <c r="L892" s="78">
        <v>8087006</v>
      </c>
      <c r="M892" s="78"/>
      <c r="N892" s="79">
        <v>45963</v>
      </c>
      <c r="O892" s="79">
        <v>0</v>
      </c>
      <c r="P892" s="79">
        <v>0</v>
      </c>
      <c r="Q892" s="78">
        <v>577995</v>
      </c>
      <c r="R892" s="78">
        <v>623958</v>
      </c>
      <c r="S892" s="78"/>
      <c r="T892" s="79">
        <v>5503360</v>
      </c>
      <c r="U892" s="80">
        <v>-218604</v>
      </c>
      <c r="V892" s="80">
        <v>5284756</v>
      </c>
      <c r="X892" s="78">
        <v>33194397</v>
      </c>
      <c r="Y892" s="78">
        <v>7606043</v>
      </c>
    </row>
    <row r="893" spans="1:25" s="81" customFormat="1" ht="15">
      <c r="A893" s="60">
        <v>99705</v>
      </c>
      <c r="B893" s="228">
        <v>99705</v>
      </c>
      <c r="C893" s="61" t="s">
        <v>877</v>
      </c>
      <c r="D893" s="77">
        <v>1.4037000000000001E-4</v>
      </c>
      <c r="E893" s="77">
        <v>1.4669999999999999E-4</v>
      </c>
      <c r="F893" s="78">
        <v>929683</v>
      </c>
      <c r="G893" s="78"/>
      <c r="H893" s="79">
        <v>103594</v>
      </c>
      <c r="I893" s="79">
        <v>248824</v>
      </c>
      <c r="J893" s="79">
        <v>39506</v>
      </c>
      <c r="K893" s="78">
        <v>32520</v>
      </c>
      <c r="L893" s="78">
        <v>424444</v>
      </c>
      <c r="M893" s="78"/>
      <c r="N893" s="79">
        <v>2230</v>
      </c>
      <c r="O893" s="79">
        <v>0</v>
      </c>
      <c r="P893" s="79">
        <v>0</v>
      </c>
      <c r="Q893" s="78">
        <v>28302</v>
      </c>
      <c r="R893" s="78">
        <v>30532</v>
      </c>
      <c r="S893" s="78"/>
      <c r="T893" s="79">
        <v>267031</v>
      </c>
      <c r="U893" s="80">
        <v>17733</v>
      </c>
      <c r="V893" s="80">
        <v>284764</v>
      </c>
      <c r="X893" s="78">
        <v>1610639</v>
      </c>
      <c r="Y893" s="78">
        <v>369056</v>
      </c>
    </row>
    <row r="894" spans="1:25" s="81" customFormat="1" ht="15">
      <c r="A894" s="60">
        <v>99711</v>
      </c>
      <c r="B894" s="228">
        <v>99711</v>
      </c>
      <c r="C894" s="61" t="s">
        <v>878</v>
      </c>
      <c r="D894" s="77">
        <v>3.6190000000000001E-4</v>
      </c>
      <c r="E894" s="77">
        <v>3.7399999999999998E-4</v>
      </c>
      <c r="F894" s="78">
        <v>2396895</v>
      </c>
      <c r="G894" s="78"/>
      <c r="H894" s="79">
        <v>267085</v>
      </c>
      <c r="I894" s="79">
        <v>641514</v>
      </c>
      <c r="J894" s="79">
        <v>101854</v>
      </c>
      <c r="K894" s="78">
        <v>11382</v>
      </c>
      <c r="L894" s="78">
        <v>1021835</v>
      </c>
      <c r="M894" s="78"/>
      <c r="N894" s="79">
        <v>5750</v>
      </c>
      <c r="O894" s="79">
        <v>0</v>
      </c>
      <c r="P894" s="79">
        <v>0</v>
      </c>
      <c r="Q894" s="78">
        <v>42040</v>
      </c>
      <c r="R894" s="78">
        <v>47790</v>
      </c>
      <c r="S894" s="78"/>
      <c r="T894" s="79">
        <v>688455</v>
      </c>
      <c r="U894" s="80">
        <v>-21892</v>
      </c>
      <c r="V894" s="80">
        <v>666563</v>
      </c>
      <c r="X894" s="78">
        <v>4152527</v>
      </c>
      <c r="Y894" s="78">
        <v>951495</v>
      </c>
    </row>
    <row r="895" spans="1:25" s="81" customFormat="1" ht="15">
      <c r="A895" s="60">
        <v>99717</v>
      </c>
      <c r="B895" s="228">
        <v>99717</v>
      </c>
      <c r="C895" s="61" t="s">
        <v>879</v>
      </c>
      <c r="D895" s="77">
        <v>1.9219999999999999E-5</v>
      </c>
      <c r="E895" s="77">
        <v>1.9599999999999999E-5</v>
      </c>
      <c r="F895" s="78">
        <v>127296</v>
      </c>
      <c r="G895" s="78"/>
      <c r="H895" s="79">
        <v>14185</v>
      </c>
      <c r="I895" s="79">
        <v>34070</v>
      </c>
      <c r="J895" s="79">
        <v>5409</v>
      </c>
      <c r="K895" s="78">
        <v>3560</v>
      </c>
      <c r="L895" s="78">
        <v>57224</v>
      </c>
      <c r="M895" s="78"/>
      <c r="N895" s="79">
        <v>305</v>
      </c>
      <c r="O895" s="79">
        <v>0</v>
      </c>
      <c r="P895" s="79">
        <v>0</v>
      </c>
      <c r="Q895" s="78">
        <v>779</v>
      </c>
      <c r="R895" s="78">
        <v>1084</v>
      </c>
      <c r="S895" s="78"/>
      <c r="T895" s="79">
        <v>36563</v>
      </c>
      <c r="U895" s="80">
        <v>-1999</v>
      </c>
      <c r="V895" s="80">
        <v>34564</v>
      </c>
      <c r="X895" s="78">
        <v>220535</v>
      </c>
      <c r="Y895" s="78">
        <v>50533</v>
      </c>
    </row>
    <row r="896" spans="1:25" s="81" customFormat="1" ht="15">
      <c r="A896" s="60">
        <v>99721</v>
      </c>
      <c r="B896" s="228">
        <v>99721</v>
      </c>
      <c r="C896" s="61" t="s">
        <v>880</v>
      </c>
      <c r="D896" s="77">
        <v>6.0446000000000002E-4</v>
      </c>
      <c r="E896" s="77">
        <v>6.1919999999999998E-4</v>
      </c>
      <c r="F896" s="78">
        <v>4003391</v>
      </c>
      <c r="G896" s="78"/>
      <c r="H896" s="79">
        <v>446096</v>
      </c>
      <c r="I896" s="79">
        <v>1071483</v>
      </c>
      <c r="J896" s="79">
        <v>170121</v>
      </c>
      <c r="K896" s="78">
        <v>40468</v>
      </c>
      <c r="L896" s="78">
        <v>1728168</v>
      </c>
      <c r="M896" s="78"/>
      <c r="N896" s="79">
        <v>9604</v>
      </c>
      <c r="O896" s="79">
        <v>0</v>
      </c>
      <c r="P896" s="79">
        <v>0</v>
      </c>
      <c r="Q896" s="78">
        <v>42196</v>
      </c>
      <c r="R896" s="78">
        <v>51800</v>
      </c>
      <c r="S896" s="78"/>
      <c r="T896" s="79">
        <v>1149885</v>
      </c>
      <c r="U896" s="80">
        <v>-7907</v>
      </c>
      <c r="V896" s="80">
        <v>1141978</v>
      </c>
      <c r="X896" s="78">
        <v>6935718</v>
      </c>
      <c r="Y896" s="78">
        <v>1589225</v>
      </c>
    </row>
    <row r="897" spans="1:27" s="81" customFormat="1" ht="15">
      <c r="A897" s="60">
        <v>99727</v>
      </c>
      <c r="B897" s="228">
        <v>99727</v>
      </c>
      <c r="C897" s="61" t="s">
        <v>881</v>
      </c>
      <c r="D897" s="77">
        <v>4.5290000000000002E-5</v>
      </c>
      <c r="E897" s="77">
        <v>2.3200000000000001E-5</v>
      </c>
      <c r="F897" s="78">
        <v>299960</v>
      </c>
      <c r="G897" s="78"/>
      <c r="H897" s="79">
        <v>33424</v>
      </c>
      <c r="I897" s="79">
        <v>80282</v>
      </c>
      <c r="J897" s="79">
        <v>12747</v>
      </c>
      <c r="K897" s="78">
        <v>57838</v>
      </c>
      <c r="L897" s="78">
        <v>184291</v>
      </c>
      <c r="M897" s="78"/>
      <c r="N897" s="79">
        <v>720</v>
      </c>
      <c r="O897" s="79">
        <v>0</v>
      </c>
      <c r="P897" s="79">
        <v>0</v>
      </c>
      <c r="Q897" s="78">
        <v>0</v>
      </c>
      <c r="R897" s="78">
        <v>720</v>
      </c>
      <c r="S897" s="78"/>
      <c r="T897" s="79">
        <v>86157</v>
      </c>
      <c r="U897" s="80">
        <v>29975</v>
      </c>
      <c r="V897" s="80">
        <v>116132</v>
      </c>
      <c r="X897" s="78">
        <v>519668</v>
      </c>
      <c r="Y897" s="78">
        <v>119075</v>
      </c>
    </row>
    <row r="898" spans="1:27" s="81" customFormat="1" ht="15">
      <c r="A898" s="60">
        <v>99801</v>
      </c>
      <c r="B898" s="228">
        <v>99801</v>
      </c>
      <c r="C898" s="61" t="s">
        <v>882</v>
      </c>
      <c r="D898" s="77">
        <v>4.2011799999999997E-3</v>
      </c>
      <c r="E898" s="77">
        <v>4.5713999999999998E-3</v>
      </c>
      <c r="F898" s="78">
        <v>27824781</v>
      </c>
      <c r="G898" s="78"/>
      <c r="H898" s="79">
        <v>3100504</v>
      </c>
      <c r="I898" s="79">
        <v>7447129</v>
      </c>
      <c r="J898" s="79">
        <v>1182393</v>
      </c>
      <c r="K898" s="78">
        <v>0</v>
      </c>
      <c r="L898" s="78">
        <v>11730026</v>
      </c>
      <c r="M898" s="78"/>
      <c r="N898" s="79">
        <v>66748</v>
      </c>
      <c r="O898" s="79">
        <v>0</v>
      </c>
      <c r="P898" s="79">
        <v>0</v>
      </c>
      <c r="Q898" s="78">
        <v>877157</v>
      </c>
      <c r="R898" s="78">
        <v>943905</v>
      </c>
      <c r="S898" s="78"/>
      <c r="T898" s="79">
        <v>7992052</v>
      </c>
      <c r="U898" s="80">
        <v>-482075</v>
      </c>
      <c r="V898" s="80">
        <v>7509977</v>
      </c>
      <c r="X898" s="78">
        <v>48205339</v>
      </c>
      <c r="Y898" s="78">
        <v>11045595</v>
      </c>
    </row>
    <row r="899" spans="1:27" s="81" customFormat="1" ht="15">
      <c r="A899" s="60">
        <v>99802</v>
      </c>
      <c r="B899" s="228">
        <v>99802</v>
      </c>
      <c r="C899" s="61" t="s">
        <v>883</v>
      </c>
      <c r="D899" s="77">
        <v>6.9299999999999997E-6</v>
      </c>
      <c r="E899" s="77">
        <v>3.3000000000000002E-6</v>
      </c>
      <c r="F899" s="78">
        <v>45898</v>
      </c>
      <c r="G899" s="78"/>
      <c r="H899" s="79">
        <v>5114</v>
      </c>
      <c r="I899" s="79">
        <v>12284</v>
      </c>
      <c r="J899" s="79">
        <v>1950</v>
      </c>
      <c r="K899" s="78">
        <v>13100</v>
      </c>
      <c r="L899" s="78">
        <v>32448</v>
      </c>
      <c r="M899" s="78"/>
      <c r="N899" s="79">
        <v>110</v>
      </c>
      <c r="O899" s="79">
        <v>0</v>
      </c>
      <c r="P899" s="79">
        <v>0</v>
      </c>
      <c r="Q899" s="78">
        <v>9108</v>
      </c>
      <c r="R899" s="78">
        <v>9218</v>
      </c>
      <c r="S899" s="78"/>
      <c r="T899" s="79">
        <v>13183</v>
      </c>
      <c r="U899" s="80">
        <v>800</v>
      </c>
      <c r="V899" s="80">
        <v>13983</v>
      </c>
      <c r="X899" s="78">
        <v>79516</v>
      </c>
      <c r="Y899" s="78">
        <v>18220</v>
      </c>
    </row>
    <row r="900" spans="1:27" s="81" customFormat="1" ht="15">
      <c r="A900" s="60">
        <v>99804</v>
      </c>
      <c r="B900" s="228">
        <v>99804</v>
      </c>
      <c r="C900" s="61" t="s">
        <v>884</v>
      </c>
      <c r="D900" s="77">
        <v>9.7579999999999997E-5</v>
      </c>
      <c r="E900" s="77">
        <v>1.022E-4</v>
      </c>
      <c r="F900" s="78">
        <v>646281</v>
      </c>
      <c r="G900" s="78"/>
      <c r="H900" s="79">
        <v>72015</v>
      </c>
      <c r="I900" s="79">
        <v>172973</v>
      </c>
      <c r="J900" s="79">
        <v>27463</v>
      </c>
      <c r="K900" s="78">
        <v>33690</v>
      </c>
      <c r="L900" s="78">
        <v>306141</v>
      </c>
      <c r="M900" s="78"/>
      <c r="N900" s="79">
        <v>1550</v>
      </c>
      <c r="O900" s="79">
        <v>0</v>
      </c>
      <c r="P900" s="79">
        <v>0</v>
      </c>
      <c r="Q900" s="78">
        <v>2922</v>
      </c>
      <c r="R900" s="78">
        <v>4472</v>
      </c>
      <c r="S900" s="78"/>
      <c r="T900" s="79">
        <v>185630</v>
      </c>
      <c r="U900" s="80">
        <v>27453</v>
      </c>
      <c r="V900" s="80">
        <v>213083</v>
      </c>
      <c r="X900" s="78">
        <v>1119656</v>
      </c>
      <c r="Y900" s="78">
        <v>256554</v>
      </c>
    </row>
    <row r="901" spans="1:27" s="81" customFormat="1" ht="15">
      <c r="A901" s="60">
        <v>99811</v>
      </c>
      <c r="B901" s="228">
        <v>99811</v>
      </c>
      <c r="C901" s="61" t="s">
        <v>885</v>
      </c>
      <c r="D901" s="77">
        <v>5.7056499999999996E-3</v>
      </c>
      <c r="E901" s="77">
        <v>5.9289E-3</v>
      </c>
      <c r="F901" s="78">
        <v>37789016</v>
      </c>
      <c r="G901" s="78"/>
      <c r="H901" s="79">
        <v>4210815</v>
      </c>
      <c r="I901" s="79">
        <v>10113995</v>
      </c>
      <c r="J901" s="79">
        <v>1605815</v>
      </c>
      <c r="K901" s="78">
        <v>0</v>
      </c>
      <c r="L901" s="78">
        <v>15930625</v>
      </c>
      <c r="M901" s="78"/>
      <c r="N901" s="79">
        <v>90651</v>
      </c>
      <c r="O901" s="79">
        <v>0</v>
      </c>
      <c r="P901" s="79">
        <v>0</v>
      </c>
      <c r="Q901" s="78">
        <v>1039760</v>
      </c>
      <c r="R901" s="78">
        <v>1130411</v>
      </c>
      <c r="S901" s="78"/>
      <c r="T901" s="79">
        <v>10854058</v>
      </c>
      <c r="U901" s="80">
        <v>-578481</v>
      </c>
      <c r="V901" s="80">
        <v>10275577</v>
      </c>
      <c r="X901" s="78">
        <v>65467986</v>
      </c>
      <c r="Y901" s="78">
        <v>15001095</v>
      </c>
    </row>
    <row r="902" spans="1:27" s="81" customFormat="1" ht="15">
      <c r="A902" s="60">
        <v>99812</v>
      </c>
      <c r="B902" s="228">
        <v>99812</v>
      </c>
      <c r="C902" s="61" t="s">
        <v>886</v>
      </c>
      <c r="D902" s="77">
        <v>1.562E-5</v>
      </c>
      <c r="E902" s="77">
        <v>1.7E-5</v>
      </c>
      <c r="F902" s="78">
        <v>103453</v>
      </c>
      <c r="G902" s="78"/>
      <c r="H902" s="79">
        <v>11528</v>
      </c>
      <c r="I902" s="79">
        <v>27688</v>
      </c>
      <c r="J902" s="79">
        <v>4396</v>
      </c>
      <c r="K902" s="78">
        <v>29285</v>
      </c>
      <c r="L902" s="78">
        <v>72897</v>
      </c>
      <c r="M902" s="78"/>
      <c r="N902" s="79">
        <v>248</v>
      </c>
      <c r="O902" s="79">
        <v>0</v>
      </c>
      <c r="P902" s="79">
        <v>0</v>
      </c>
      <c r="Q902" s="78">
        <v>796</v>
      </c>
      <c r="R902" s="78">
        <v>1044</v>
      </c>
      <c r="S902" s="78"/>
      <c r="T902" s="79">
        <v>29714</v>
      </c>
      <c r="U902" s="80">
        <v>20068</v>
      </c>
      <c r="V902" s="80">
        <v>49782</v>
      </c>
      <c r="X902" s="78">
        <v>179228</v>
      </c>
      <c r="Y902" s="78">
        <v>41068</v>
      </c>
    </row>
    <row r="903" spans="1:27" s="81" customFormat="1" ht="15">
      <c r="A903" s="60">
        <v>99818</v>
      </c>
      <c r="B903" s="228">
        <v>99818</v>
      </c>
      <c r="C903" s="61" t="s">
        <v>887</v>
      </c>
      <c r="D903" s="77">
        <v>4.2230000000000001E-5</v>
      </c>
      <c r="E903" s="77">
        <v>3.96E-5</v>
      </c>
      <c r="F903" s="78">
        <v>279693</v>
      </c>
      <c r="G903" s="78"/>
      <c r="H903" s="79">
        <v>31166</v>
      </c>
      <c r="I903" s="79">
        <v>74858</v>
      </c>
      <c r="J903" s="79">
        <v>11885</v>
      </c>
      <c r="K903" s="78">
        <v>18050</v>
      </c>
      <c r="L903" s="78">
        <v>135959</v>
      </c>
      <c r="M903" s="78"/>
      <c r="N903" s="79">
        <v>671</v>
      </c>
      <c r="O903" s="79">
        <v>0</v>
      </c>
      <c r="P903" s="79">
        <v>0</v>
      </c>
      <c r="Q903" s="78">
        <v>14796</v>
      </c>
      <c r="R903" s="78">
        <v>15467</v>
      </c>
      <c r="S903" s="78"/>
      <c r="T903" s="79">
        <v>80336</v>
      </c>
      <c r="U903" s="80">
        <v>-2542</v>
      </c>
      <c r="V903" s="80">
        <v>77794</v>
      </c>
      <c r="X903" s="78">
        <v>484557</v>
      </c>
      <c r="Y903" s="78">
        <v>111030</v>
      </c>
    </row>
    <row r="904" spans="1:27" s="81" customFormat="1" ht="15">
      <c r="A904" s="60">
        <v>99821</v>
      </c>
      <c r="B904" s="228">
        <v>99821</v>
      </c>
      <c r="C904" s="61" t="s">
        <v>888</v>
      </c>
      <c r="D904" s="77">
        <v>8.5560000000000001E-5</v>
      </c>
      <c r="E904" s="77">
        <v>9.8099999999999999E-5</v>
      </c>
      <c r="F904" s="78">
        <v>566671</v>
      </c>
      <c r="G904" s="78"/>
      <c r="H904" s="79">
        <v>63144</v>
      </c>
      <c r="I904" s="79">
        <v>151666</v>
      </c>
      <c r="J904" s="79">
        <v>24080</v>
      </c>
      <c r="K904" s="78">
        <v>11447</v>
      </c>
      <c r="L904" s="78">
        <v>250337</v>
      </c>
      <c r="M904" s="78"/>
      <c r="N904" s="79">
        <v>1359</v>
      </c>
      <c r="O904" s="79">
        <v>0</v>
      </c>
      <c r="P904" s="79">
        <v>0</v>
      </c>
      <c r="Q904" s="78">
        <v>47993</v>
      </c>
      <c r="R904" s="78">
        <v>49352</v>
      </c>
      <c r="S904" s="78"/>
      <c r="T904" s="79">
        <v>162764</v>
      </c>
      <c r="U904" s="80">
        <v>-7596</v>
      </c>
      <c r="V904" s="80">
        <v>155168</v>
      </c>
      <c r="X904" s="78">
        <v>981736</v>
      </c>
      <c r="Y904" s="78">
        <v>224951</v>
      </c>
    </row>
    <row r="905" spans="1:27" s="81" customFormat="1" ht="15">
      <c r="A905" s="60">
        <v>99831</v>
      </c>
      <c r="B905" s="228">
        <v>99831</v>
      </c>
      <c r="C905" s="61" t="s">
        <v>889</v>
      </c>
      <c r="D905" s="77">
        <v>3.5179999999999999E-5</v>
      </c>
      <c r="E905" s="77">
        <v>3.7100000000000001E-5</v>
      </c>
      <c r="F905" s="78">
        <v>233000</v>
      </c>
      <c r="G905" s="78"/>
      <c r="H905" s="79">
        <v>25963</v>
      </c>
      <c r="I905" s="79">
        <v>62361</v>
      </c>
      <c r="J905" s="79">
        <v>9901</v>
      </c>
      <c r="K905" s="78">
        <v>11068</v>
      </c>
      <c r="L905" s="78">
        <v>109293</v>
      </c>
      <c r="M905" s="78"/>
      <c r="N905" s="79">
        <v>559</v>
      </c>
      <c r="O905" s="79">
        <v>0</v>
      </c>
      <c r="P905" s="79">
        <v>0</v>
      </c>
      <c r="Q905" s="78">
        <v>9950</v>
      </c>
      <c r="R905" s="78">
        <v>10509</v>
      </c>
      <c r="S905" s="78"/>
      <c r="T905" s="79">
        <v>66924</v>
      </c>
      <c r="U905" s="80">
        <v>-1847</v>
      </c>
      <c r="V905" s="80">
        <v>65077</v>
      </c>
      <c r="X905" s="78">
        <v>403664</v>
      </c>
      <c r="Y905" s="78">
        <v>92494</v>
      </c>
    </row>
    <row r="906" spans="1:27" s="81" customFormat="1" ht="15">
      <c r="A906" s="60">
        <v>99841</v>
      </c>
      <c r="B906" s="228">
        <v>99841</v>
      </c>
      <c r="C906" s="61" t="s">
        <v>890</v>
      </c>
      <c r="D906" s="77">
        <v>5.0510000000000003E-5</v>
      </c>
      <c r="E906" s="77">
        <v>5.94E-5</v>
      </c>
      <c r="F906" s="78">
        <v>334532</v>
      </c>
      <c r="G906" s="78"/>
      <c r="H906" s="79">
        <v>37277</v>
      </c>
      <c r="I906" s="79">
        <v>89535</v>
      </c>
      <c r="J906" s="79">
        <v>14216</v>
      </c>
      <c r="K906" s="78">
        <v>7415</v>
      </c>
      <c r="L906" s="78">
        <v>148443</v>
      </c>
      <c r="M906" s="78"/>
      <c r="N906" s="79">
        <v>803</v>
      </c>
      <c r="O906" s="79">
        <v>0</v>
      </c>
      <c r="P906" s="79">
        <v>0</v>
      </c>
      <c r="Q906" s="78">
        <v>20841</v>
      </c>
      <c r="R906" s="78">
        <v>21644</v>
      </c>
      <c r="S906" s="78"/>
      <c r="T906" s="79">
        <v>96087</v>
      </c>
      <c r="U906" s="80">
        <v>9951</v>
      </c>
      <c r="V906" s="80">
        <v>106038</v>
      </c>
      <c r="X906" s="78">
        <v>579564</v>
      </c>
      <c r="Y906" s="78">
        <v>132799</v>
      </c>
    </row>
    <row r="907" spans="1:27" s="81" customFormat="1" ht="15">
      <c r="A907" s="60">
        <v>99851</v>
      </c>
      <c r="B907" s="228">
        <v>99851</v>
      </c>
      <c r="C907" s="61" t="s">
        <v>891</v>
      </c>
      <c r="D907" s="77">
        <v>1.3010000000000001E-5</v>
      </c>
      <c r="E907" s="77">
        <v>1.66E-5</v>
      </c>
      <c r="F907" s="78">
        <v>86166</v>
      </c>
      <c r="G907" s="78"/>
      <c r="H907" s="79">
        <v>9601</v>
      </c>
      <c r="I907" s="79">
        <v>23062</v>
      </c>
      <c r="J907" s="79">
        <v>3662</v>
      </c>
      <c r="K907" s="78">
        <v>10230</v>
      </c>
      <c r="L907" s="78">
        <v>46555</v>
      </c>
      <c r="M907" s="78"/>
      <c r="N907" s="79">
        <v>207</v>
      </c>
      <c r="O907" s="79">
        <v>0</v>
      </c>
      <c r="P907" s="79">
        <v>0</v>
      </c>
      <c r="Q907" s="78">
        <v>8561</v>
      </c>
      <c r="R907" s="78">
        <v>8768</v>
      </c>
      <c r="S907" s="78"/>
      <c r="T907" s="79">
        <v>24749</v>
      </c>
      <c r="U907" s="80">
        <v>-1276</v>
      </c>
      <c r="V907" s="80">
        <v>23473</v>
      </c>
      <c r="X907" s="78">
        <v>149280</v>
      </c>
      <c r="Y907" s="78">
        <v>34205</v>
      </c>
    </row>
    <row r="908" spans="1:27" s="81" customFormat="1" ht="15">
      <c r="A908" s="60">
        <v>99901</v>
      </c>
      <c r="B908" s="228">
        <v>99901</v>
      </c>
      <c r="C908" s="61" t="s">
        <v>892</v>
      </c>
      <c r="D908" s="77">
        <v>1.5423500000000001E-3</v>
      </c>
      <c r="E908" s="77">
        <v>1.5120999999999999E-3</v>
      </c>
      <c r="F908" s="78">
        <v>10215118</v>
      </c>
      <c r="G908" s="78"/>
      <c r="H908" s="79">
        <v>1138267</v>
      </c>
      <c r="I908" s="79">
        <v>2734013</v>
      </c>
      <c r="J908" s="79">
        <v>434084</v>
      </c>
      <c r="K908" s="78">
        <v>96108</v>
      </c>
      <c r="L908" s="78">
        <v>4402472</v>
      </c>
      <c r="M908" s="78"/>
      <c r="N908" s="79">
        <v>24505</v>
      </c>
      <c r="O908" s="79">
        <v>0</v>
      </c>
      <c r="P908" s="79">
        <v>0</v>
      </c>
      <c r="Q908" s="78">
        <v>63462</v>
      </c>
      <c r="R908" s="78">
        <v>87967</v>
      </c>
      <c r="S908" s="78"/>
      <c r="T908" s="79">
        <v>2934066</v>
      </c>
      <c r="U908" s="80">
        <v>-35617</v>
      </c>
      <c r="V908" s="80">
        <v>2898449</v>
      </c>
      <c r="X908" s="78">
        <v>17697291</v>
      </c>
      <c r="Y908" s="78">
        <v>4055093</v>
      </c>
    </row>
    <row r="909" spans="1:27" s="81" customFormat="1" ht="15">
      <c r="A909" s="60">
        <v>99911</v>
      </c>
      <c r="B909" s="228">
        <v>99911</v>
      </c>
      <c r="C909" s="61" t="s">
        <v>893</v>
      </c>
      <c r="D909" s="77">
        <v>2.3377000000000001E-4</v>
      </c>
      <c r="E909" s="77">
        <v>2.365E-4</v>
      </c>
      <c r="F909" s="78">
        <v>1548279</v>
      </c>
      <c r="G909" s="78"/>
      <c r="H909" s="79">
        <v>172524</v>
      </c>
      <c r="I909" s="79">
        <v>414387</v>
      </c>
      <c r="J909" s="79">
        <v>65793</v>
      </c>
      <c r="K909" s="78">
        <v>16399</v>
      </c>
      <c r="L909" s="78">
        <v>669103</v>
      </c>
      <c r="M909" s="78"/>
      <c r="N909" s="79">
        <v>3714</v>
      </c>
      <c r="O909" s="79">
        <v>0</v>
      </c>
      <c r="P909" s="79">
        <v>0</v>
      </c>
      <c r="Q909" s="78">
        <v>12501</v>
      </c>
      <c r="R909" s="78">
        <v>16215</v>
      </c>
      <c r="S909" s="78"/>
      <c r="T909" s="79">
        <v>444709</v>
      </c>
      <c r="U909" s="80">
        <v>20638</v>
      </c>
      <c r="V909" s="80">
        <v>465347</v>
      </c>
      <c r="X909" s="78">
        <v>2682333</v>
      </c>
      <c r="Y909" s="78">
        <v>614620</v>
      </c>
    </row>
    <row r="910" spans="1:27" s="81" customFormat="1" ht="15">
      <c r="A910" s="60">
        <v>99921</v>
      </c>
      <c r="B910" s="228">
        <v>99921</v>
      </c>
      <c r="C910" s="61" t="s">
        <v>894</v>
      </c>
      <c r="D910" s="77">
        <v>1.3522999999999999E-4</v>
      </c>
      <c r="E910" s="77">
        <v>1.395E-4</v>
      </c>
      <c r="F910" s="78">
        <v>895640</v>
      </c>
      <c r="G910" s="78"/>
      <c r="H910" s="79">
        <v>99801</v>
      </c>
      <c r="I910" s="79">
        <v>239712</v>
      </c>
      <c r="J910" s="79">
        <v>38060</v>
      </c>
      <c r="K910" s="78">
        <v>0</v>
      </c>
      <c r="L910" s="78">
        <v>377573</v>
      </c>
      <c r="M910" s="78"/>
      <c r="N910" s="79">
        <v>2149</v>
      </c>
      <c r="O910" s="79">
        <v>0</v>
      </c>
      <c r="P910" s="79">
        <v>0</v>
      </c>
      <c r="Q910" s="78">
        <v>27925</v>
      </c>
      <c r="R910" s="78">
        <v>30074</v>
      </c>
      <c r="S910" s="78"/>
      <c r="T910" s="79">
        <v>257253</v>
      </c>
      <c r="U910" s="80">
        <v>-6678</v>
      </c>
      <c r="V910" s="80">
        <v>250575</v>
      </c>
      <c r="X910" s="78">
        <v>1551661</v>
      </c>
      <c r="Y910" s="78">
        <v>355542</v>
      </c>
    </row>
    <row r="911" spans="1:27" s="81" customFormat="1" ht="15">
      <c r="A911" s="60">
        <v>99931</v>
      </c>
      <c r="B911" s="228">
        <v>99931</v>
      </c>
      <c r="C911" s="61" t="s">
        <v>895</v>
      </c>
      <c r="D911" s="77">
        <v>1.753E-5</v>
      </c>
      <c r="E911" s="77">
        <v>2.6100000000000001E-5</v>
      </c>
      <c r="F911" s="78">
        <v>116103</v>
      </c>
      <c r="G911" s="78"/>
      <c r="H911" s="79">
        <v>12937</v>
      </c>
      <c r="I911" s="79">
        <v>31074</v>
      </c>
      <c r="J911" s="79">
        <v>4934</v>
      </c>
      <c r="K911" s="78">
        <v>910</v>
      </c>
      <c r="L911" s="78">
        <v>49855</v>
      </c>
      <c r="M911" s="78"/>
      <c r="N911" s="79">
        <v>279</v>
      </c>
      <c r="O911" s="79">
        <v>0</v>
      </c>
      <c r="P911" s="79">
        <v>0</v>
      </c>
      <c r="Q911" s="78">
        <v>19035</v>
      </c>
      <c r="R911" s="78">
        <v>19314</v>
      </c>
      <c r="S911" s="78"/>
      <c r="T911" s="79">
        <v>33348</v>
      </c>
      <c r="U911" s="80">
        <v>-3225</v>
      </c>
      <c r="V911" s="80">
        <v>30123</v>
      </c>
      <c r="X911" s="78">
        <v>201143</v>
      </c>
      <c r="Y911" s="78">
        <v>46089</v>
      </c>
    </row>
    <row r="912" spans="1:27" s="231" customFormat="1" ht="15">
      <c r="A912" s="60">
        <v>99941</v>
      </c>
      <c r="B912" s="228">
        <v>99941</v>
      </c>
      <c r="C912" s="61" t="s">
        <v>896</v>
      </c>
      <c r="D912" s="77">
        <v>5.5970000000000001E-5</v>
      </c>
      <c r="E912" s="77">
        <v>5.66E-5</v>
      </c>
      <c r="F912" s="78">
        <v>370694</v>
      </c>
      <c r="G912" s="78"/>
      <c r="H912" s="79">
        <v>41306</v>
      </c>
      <c r="I912" s="79">
        <v>99214</v>
      </c>
      <c r="J912" s="79">
        <v>15752</v>
      </c>
      <c r="K912" s="78">
        <v>2125</v>
      </c>
      <c r="L912" s="78">
        <v>158397</v>
      </c>
      <c r="M912" s="78"/>
      <c r="N912" s="79">
        <v>889</v>
      </c>
      <c r="O912" s="79">
        <v>0</v>
      </c>
      <c r="P912" s="79">
        <v>0</v>
      </c>
      <c r="Q912" s="78">
        <v>2675</v>
      </c>
      <c r="R912" s="78">
        <v>3564</v>
      </c>
      <c r="S912" s="78"/>
      <c r="T912" s="79">
        <v>106474</v>
      </c>
      <c r="U912" s="80">
        <v>-11114</v>
      </c>
      <c r="V912" s="80">
        <v>95360</v>
      </c>
      <c r="W912" s="81"/>
      <c r="X912" s="78">
        <v>642213</v>
      </c>
      <c r="Y912" s="78">
        <v>147154</v>
      </c>
      <c r="AA912" s="81"/>
    </row>
    <row r="913" spans="1:25" s="81" customFormat="1" ht="15">
      <c r="A913" s="60">
        <v>99991</v>
      </c>
      <c r="B913" s="228">
        <v>99991</v>
      </c>
      <c r="C913" s="61" t="s">
        <v>897</v>
      </c>
      <c r="D913" s="77">
        <v>5.7872000000000002E-4</v>
      </c>
      <c r="E913" s="77">
        <v>4.0420000000000001E-4</v>
      </c>
      <c r="F913" s="78">
        <v>3832913</v>
      </c>
      <c r="G913" s="78"/>
      <c r="H913" s="79">
        <v>427100</v>
      </c>
      <c r="I913" s="79">
        <v>1025855</v>
      </c>
      <c r="J913" s="79">
        <v>162877</v>
      </c>
      <c r="K913" s="78">
        <v>469746</v>
      </c>
      <c r="L913" s="78">
        <v>2085578</v>
      </c>
      <c r="M913" s="78"/>
      <c r="N913" s="79">
        <v>9195</v>
      </c>
      <c r="O913" s="79">
        <v>0</v>
      </c>
      <c r="P913" s="79">
        <v>0</v>
      </c>
      <c r="Q913" s="78">
        <v>51944</v>
      </c>
      <c r="R913" s="78">
        <v>61139</v>
      </c>
      <c r="S913" s="78"/>
      <c r="T913" s="79">
        <v>1100919</v>
      </c>
      <c r="U913" s="80">
        <v>116496</v>
      </c>
      <c r="V913" s="80">
        <v>1217415</v>
      </c>
      <c r="X913" s="78">
        <v>6640371</v>
      </c>
      <c r="Y913" s="78">
        <v>1521550</v>
      </c>
    </row>
    <row r="914" spans="1:25" ht="15">
      <c r="A914" s="70">
        <v>99999</v>
      </c>
      <c r="B914" s="213">
        <v>99999</v>
      </c>
      <c r="C914" s="71" t="s">
        <v>898</v>
      </c>
      <c r="D914" s="72">
        <v>1.10991E-3</v>
      </c>
      <c r="E914" s="72">
        <v>1.0696E-3</v>
      </c>
      <c r="F914" s="73">
        <v>7351030</v>
      </c>
      <c r="G914" s="73"/>
      <c r="H914" s="74">
        <v>819122</v>
      </c>
      <c r="I914" s="74">
        <v>1967458</v>
      </c>
      <c r="J914" s="74">
        <v>312376</v>
      </c>
      <c r="K914" s="73">
        <v>478973</v>
      </c>
      <c r="L914" s="73">
        <v>3577929</v>
      </c>
      <c r="M914" s="73"/>
      <c r="N914" s="74">
        <v>17634</v>
      </c>
      <c r="O914" s="74">
        <v>0</v>
      </c>
      <c r="P914" s="74">
        <v>0</v>
      </c>
      <c r="Q914" s="73">
        <v>0</v>
      </c>
      <c r="R914" s="73">
        <v>17634</v>
      </c>
      <c r="S914" s="73"/>
      <c r="T914" s="74">
        <v>2111421</v>
      </c>
      <c r="U914" s="75">
        <v>246566</v>
      </c>
      <c r="V914" s="75">
        <v>2357987</v>
      </c>
      <c r="W914" s="76"/>
      <c r="X914" s="73">
        <v>12735371</v>
      </c>
      <c r="Y914" s="73">
        <v>2918137</v>
      </c>
    </row>
    <row r="915" spans="1:25">
      <c r="A915" s="50"/>
      <c r="C915" s="61"/>
      <c r="D915" s="62"/>
      <c r="E915" s="62"/>
      <c r="F915" s="63"/>
      <c r="G915" s="63"/>
      <c r="H915" s="64"/>
      <c r="I915" s="64"/>
      <c r="J915" s="64"/>
      <c r="K915" s="63"/>
      <c r="L915" s="63"/>
      <c r="M915" s="63"/>
      <c r="N915" s="64"/>
      <c r="O915" s="64"/>
      <c r="P915" s="64"/>
      <c r="Q915" s="63"/>
      <c r="R915" s="63"/>
      <c r="S915" s="63"/>
      <c r="T915" s="64"/>
      <c r="U915" s="65"/>
      <c r="V915" s="65"/>
    </row>
    <row r="916" spans="1:25" ht="15">
      <c r="A916" s="50"/>
      <c r="B916" s="50"/>
      <c r="C916" s="67" t="s">
        <v>931</v>
      </c>
      <c r="D916" s="68">
        <v>0.99999999999999989</v>
      </c>
      <c r="E916" s="68">
        <v>1.0000000000000002</v>
      </c>
      <c r="F916" s="69">
        <v>6623086993</v>
      </c>
      <c r="G916" s="69"/>
      <c r="H916" s="69">
        <v>738007993</v>
      </c>
      <c r="I916" s="69">
        <v>1772628005</v>
      </c>
      <c r="J916" s="69">
        <v>281443005</v>
      </c>
      <c r="K916" s="69">
        <v>109536513</v>
      </c>
      <c r="L916" s="69">
        <v>2901615516</v>
      </c>
      <c r="M916" s="69"/>
      <c r="N916" s="69">
        <v>15887998</v>
      </c>
      <c r="O916" s="69">
        <v>0</v>
      </c>
      <c r="P916" s="69">
        <v>0</v>
      </c>
      <c r="Q916" s="69">
        <v>109536689</v>
      </c>
      <c r="R916" s="69">
        <v>125424687</v>
      </c>
      <c r="S916" s="69"/>
      <c r="T916" s="69">
        <v>1902335006</v>
      </c>
      <c r="U916" s="69">
        <v>4</v>
      </c>
      <c r="V916" s="69">
        <v>1902335010</v>
      </c>
      <c r="X916" s="69">
        <v>11474237995</v>
      </c>
      <c r="Y916" s="69">
        <v>2629164991</v>
      </c>
    </row>
    <row r="917" spans="1:25">
      <c r="A917" s="50"/>
      <c r="B917" s="50"/>
      <c r="C917" s="61"/>
      <c r="D917" s="62"/>
      <c r="E917" s="62"/>
      <c r="F917" s="63"/>
      <c r="G917" s="63"/>
      <c r="H917" s="64"/>
      <c r="I917" s="64"/>
      <c r="J917" s="64"/>
      <c r="K917" s="63"/>
      <c r="L917" s="63"/>
      <c r="M917" s="63"/>
      <c r="N917" s="64"/>
      <c r="O917" s="64"/>
      <c r="P917" s="64"/>
      <c r="Q917" s="63"/>
      <c r="R917" s="63"/>
      <c r="S917" s="63"/>
      <c r="T917" s="64"/>
      <c r="U917" s="65"/>
      <c r="V917" s="65"/>
    </row>
    <row r="918" spans="1:25">
      <c r="A918" s="50"/>
      <c r="B918" s="50"/>
      <c r="C918" s="61"/>
      <c r="D918" s="62"/>
      <c r="E918" s="62"/>
      <c r="F918" s="63"/>
      <c r="G918" s="63"/>
      <c r="H918" s="64"/>
      <c r="I918" s="64"/>
      <c r="J918" s="64"/>
      <c r="K918" s="63"/>
      <c r="L918" s="63"/>
      <c r="M918" s="63"/>
      <c r="N918" s="64"/>
      <c r="O918" s="64"/>
      <c r="P918" s="64"/>
      <c r="Q918" s="63"/>
      <c r="R918" s="63"/>
      <c r="S918" s="63"/>
      <c r="T918" s="64"/>
      <c r="U918" s="65"/>
      <c r="V918" s="65"/>
    </row>
    <row r="919" spans="1:25" ht="15">
      <c r="A919" s="50"/>
      <c r="B919" s="50"/>
      <c r="C919" s="6"/>
      <c r="D919" s="62"/>
      <c r="E919" s="62"/>
      <c r="F919" s="63"/>
      <c r="G919" s="63"/>
      <c r="H919" s="64"/>
      <c r="I919" s="64"/>
      <c r="J919" s="64"/>
      <c r="K919" s="63"/>
      <c r="L919" s="63"/>
      <c r="M919" s="63"/>
      <c r="N919" s="64"/>
      <c r="O919" s="64"/>
      <c r="P919" s="64"/>
      <c r="Q919" s="63"/>
      <c r="R919" s="63"/>
      <c r="S919" s="63"/>
      <c r="T919" s="64"/>
      <c r="U919" s="65"/>
      <c r="V919" s="65"/>
    </row>
    <row r="920" spans="1:25">
      <c r="A920" s="50"/>
      <c r="B920" s="50"/>
      <c r="C920" s="61"/>
      <c r="D920" s="62"/>
      <c r="E920" s="62"/>
      <c r="F920" s="63"/>
      <c r="G920" s="63"/>
      <c r="H920" s="64"/>
      <c r="I920" s="64"/>
      <c r="J920" s="64"/>
      <c r="K920" s="63"/>
      <c r="L920" s="63"/>
      <c r="M920" s="63"/>
      <c r="N920" s="64"/>
      <c r="O920" s="64"/>
      <c r="P920" s="64"/>
      <c r="Q920" s="63"/>
      <c r="R920" s="63"/>
      <c r="S920" s="63"/>
      <c r="T920" s="64"/>
      <c r="U920" s="65"/>
      <c r="V920" s="65"/>
    </row>
    <row r="921" spans="1:25">
      <c r="A921" s="50"/>
      <c r="B921" s="50"/>
      <c r="C921" s="61"/>
      <c r="D921" s="62"/>
      <c r="E921" s="62"/>
      <c r="F921" s="63"/>
      <c r="G921" s="63"/>
      <c r="H921" s="64"/>
      <c r="I921" s="64"/>
      <c r="J921" s="64"/>
      <c r="K921" s="63"/>
      <c r="L921" s="63"/>
      <c r="M921" s="63"/>
      <c r="N921" s="64"/>
      <c r="O921" s="64"/>
      <c r="P921" s="64"/>
      <c r="Q921" s="63"/>
      <c r="R921" s="63"/>
      <c r="S921" s="63"/>
      <c r="T921" s="64"/>
      <c r="U921" s="65"/>
      <c r="V921" s="65"/>
    </row>
    <row r="922" spans="1:25">
      <c r="A922" s="50"/>
      <c r="B922" s="50"/>
      <c r="C922" s="61"/>
      <c r="D922" s="62"/>
      <c r="E922" s="62"/>
      <c r="F922" s="63"/>
      <c r="G922" s="63"/>
      <c r="H922" s="64"/>
      <c r="I922" s="64"/>
      <c r="J922" s="64"/>
      <c r="K922" s="63"/>
      <c r="L922" s="63"/>
      <c r="M922" s="63"/>
      <c r="N922" s="64"/>
      <c r="O922" s="64"/>
      <c r="P922" s="64"/>
      <c r="Q922" s="63"/>
      <c r="R922" s="63"/>
      <c r="S922" s="63"/>
      <c r="T922" s="64"/>
      <c r="U922" s="65"/>
      <c r="V922" s="65"/>
    </row>
    <row r="923" spans="1:25">
      <c r="A923" s="60"/>
      <c r="B923" s="60"/>
      <c r="C923" s="61"/>
      <c r="D923" s="62"/>
      <c r="E923" s="62"/>
      <c r="F923" s="63"/>
      <c r="G923" s="63"/>
      <c r="H923" s="64"/>
      <c r="I923" s="64"/>
      <c r="J923" s="64"/>
      <c r="K923" s="63"/>
      <c r="L923" s="63"/>
      <c r="M923" s="63"/>
      <c r="N923" s="64"/>
      <c r="O923" s="64"/>
      <c r="P923" s="64"/>
      <c r="Q923" s="63"/>
      <c r="R923" s="63"/>
      <c r="S923" s="63"/>
      <c r="T923" s="64"/>
      <c r="U923" s="65"/>
      <c r="V923" s="65"/>
    </row>
    <row r="924" spans="1:25">
      <c r="A924" s="60"/>
      <c r="B924" s="60"/>
      <c r="C924" s="61"/>
      <c r="D924" s="62"/>
      <c r="E924" s="62"/>
      <c r="F924" s="63"/>
      <c r="G924" s="63"/>
      <c r="H924" s="64"/>
      <c r="I924" s="64"/>
      <c r="J924" s="64"/>
      <c r="K924" s="63"/>
      <c r="L924" s="63"/>
      <c r="M924" s="63"/>
      <c r="N924" s="64"/>
      <c r="O924" s="64"/>
      <c r="P924" s="64"/>
      <c r="Q924" s="63"/>
      <c r="R924" s="63"/>
      <c r="S924" s="63"/>
      <c r="T924" s="64"/>
      <c r="U924" s="65"/>
      <c r="V924" s="65"/>
    </row>
  </sheetData>
  <mergeCells count="5">
    <mergeCell ref="A6:A7"/>
    <mergeCell ref="H6:L6"/>
    <mergeCell ref="N6:R6"/>
    <mergeCell ref="T6:V6"/>
    <mergeCell ref="A1:C1"/>
  </mergeCells>
  <pageMargins left="0.25" right="0.25" top="0.75" bottom="0.75" header="0.3" footer="0.3"/>
  <pageSetup scale="33" fitToHeight="0" orientation="landscape" r:id="rId1"/>
  <headerFooter>
    <oddHeader>&amp;C&amp;"-,Bold"&amp;28Appendix B: Allocation of Pension Expense</oddHeader>
    <oddFooter>&amp;R&amp;G</oddFooter>
  </headerFooter>
  <rowBreaks count="1" manualBreakCount="1">
    <brk id="829" max="22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BA9A-B5D7-4941-8B32-74AE4F5D4E6D}">
  <sheetPr>
    <pageSetUpPr fitToPage="1"/>
  </sheetPr>
  <dimension ref="A1:AB915"/>
  <sheetViews>
    <sheetView showGridLines="0" view="pageBreakPreview" zoomScaleNormal="70" zoomScaleSheetLayoutView="100" workbookViewId="0">
      <pane xSplit="2" ySplit="2" topLeftCell="P3" activePane="bottomRight" state="frozen"/>
      <selection pane="topRight" activeCell="C1" sqref="C1"/>
      <selection pane="bottomLeft" activeCell="A3" sqref="A3"/>
      <selection pane="bottomRight" activeCell="B910" sqref="B910"/>
    </sheetView>
  </sheetViews>
  <sheetFormatPr defaultColWidth="9.140625" defaultRowHeight="14.25"/>
  <cols>
    <col min="1" max="1" width="15.28515625" style="58" customWidth="1"/>
    <col min="2" max="2" width="49.140625" style="58" bestFit="1" customWidth="1"/>
    <col min="3" max="4" width="15.28515625" style="58" bestFit="1" customWidth="1"/>
    <col min="5" max="5" width="19.7109375" style="58" bestFit="1" customWidth="1"/>
    <col min="6" max="6" width="3.85546875" style="58" customWidth="1"/>
    <col min="7" max="7" width="17.7109375" style="58" bestFit="1" customWidth="1"/>
    <col min="8" max="8" width="19.42578125" style="58" bestFit="1" customWidth="1"/>
    <col min="9" max="9" width="17.28515625" style="58" bestFit="1" customWidth="1"/>
    <col min="10" max="10" width="22.28515625" style="58" bestFit="1" customWidth="1"/>
    <col min="11" max="11" width="3.85546875" style="58" customWidth="1"/>
    <col min="12" max="12" width="18.5703125" style="58" bestFit="1" customWidth="1"/>
    <col min="13" max="13" width="3.85546875" style="58" customWidth="1"/>
    <col min="14" max="14" width="17.28515625" style="58" bestFit="1" customWidth="1"/>
    <col min="15" max="15" width="17.85546875" style="58" bestFit="1" customWidth="1"/>
    <col min="16" max="16" width="15.5703125" style="58" bestFit="1" customWidth="1"/>
    <col min="17" max="17" width="22.28515625" style="58" bestFit="1" customWidth="1"/>
    <col min="18" max="18" width="3.85546875" style="58" customWidth="1"/>
    <col min="19" max="19" width="17.7109375" style="58" bestFit="1" customWidth="1"/>
    <col min="20" max="20" width="3.85546875" style="58" customWidth="1"/>
    <col min="21" max="21" width="19.42578125" style="58" bestFit="1" customWidth="1"/>
    <col min="22" max="22" width="27.42578125" style="58" bestFit="1" customWidth="1"/>
    <col min="23" max="23" width="19" style="58" bestFit="1" customWidth="1"/>
    <col min="24" max="24" width="9.140625" style="58"/>
    <col min="25" max="25" width="20.42578125" style="58" bestFit="1" customWidth="1"/>
    <col min="26" max="26" width="19" style="58" bestFit="1" customWidth="1"/>
    <col min="27" max="16384" width="9.140625" style="58"/>
  </cols>
  <sheetData>
    <row r="1" spans="1:26" ht="15" customHeight="1">
      <c r="A1" s="242" t="s">
        <v>976</v>
      </c>
      <c r="B1" s="57"/>
      <c r="C1" s="57"/>
      <c r="D1" s="57"/>
      <c r="E1" s="57"/>
      <c r="F1" s="57"/>
      <c r="G1" s="241" t="s">
        <v>922</v>
      </c>
      <c r="H1" s="241"/>
      <c r="I1" s="241"/>
      <c r="J1" s="241"/>
      <c r="K1" s="241"/>
      <c r="L1" s="241"/>
      <c r="M1" s="57"/>
      <c r="N1" s="241" t="s">
        <v>923</v>
      </c>
      <c r="O1" s="241"/>
      <c r="P1" s="241"/>
      <c r="Q1" s="241"/>
      <c r="R1" s="241"/>
      <c r="S1" s="241"/>
      <c r="T1" s="57"/>
      <c r="U1" s="241" t="s">
        <v>9</v>
      </c>
      <c r="V1" s="241"/>
      <c r="W1" s="241"/>
      <c r="X1" s="57"/>
      <c r="Y1" s="57"/>
      <c r="Z1" s="57"/>
    </row>
    <row r="2" spans="1:26" ht="124.15" customHeight="1">
      <c r="A2" s="242"/>
      <c r="B2" s="110" t="s">
        <v>977</v>
      </c>
      <c r="C2" s="196" t="s">
        <v>983</v>
      </c>
      <c r="D2" s="110" t="s">
        <v>1032</v>
      </c>
      <c r="E2" s="110" t="s">
        <v>1033</v>
      </c>
      <c r="F2" s="110"/>
      <c r="G2" s="110" t="s">
        <v>924</v>
      </c>
      <c r="H2" s="110" t="s">
        <v>925</v>
      </c>
      <c r="I2" s="110" t="s">
        <v>926</v>
      </c>
      <c r="J2" s="110" t="s">
        <v>927</v>
      </c>
      <c r="K2" s="110"/>
      <c r="L2" s="110" t="s">
        <v>978</v>
      </c>
      <c r="M2" s="110"/>
      <c r="N2" s="110" t="s">
        <v>924</v>
      </c>
      <c r="O2" s="110" t="s">
        <v>925</v>
      </c>
      <c r="P2" s="110" t="s">
        <v>926</v>
      </c>
      <c r="Q2" s="110" t="s">
        <v>927</v>
      </c>
      <c r="R2" s="110"/>
      <c r="S2" s="59" t="s">
        <v>979</v>
      </c>
      <c r="T2" s="110"/>
      <c r="U2" s="110" t="s">
        <v>928</v>
      </c>
      <c r="V2" s="110" t="s">
        <v>929</v>
      </c>
      <c r="W2" s="110" t="s">
        <v>930</v>
      </c>
      <c r="X2" s="57"/>
      <c r="Y2" s="59" t="s">
        <v>980</v>
      </c>
      <c r="Z2" s="59" t="s">
        <v>981</v>
      </c>
    </row>
    <row r="3" spans="1:26">
      <c r="A3" s="60">
        <v>70505</v>
      </c>
      <c r="B3" s="61" t="s">
        <v>13</v>
      </c>
      <c r="C3" s="62">
        <v>1.8980000000000001E-4</v>
      </c>
      <c r="D3" s="62">
        <v>1.5181E-4</v>
      </c>
      <c r="E3" s="63">
        <v>1005451</v>
      </c>
      <c r="F3" s="63"/>
      <c r="G3" s="64">
        <v>112037</v>
      </c>
      <c r="H3" s="64">
        <v>269103</v>
      </c>
      <c r="I3" s="64">
        <v>42726</v>
      </c>
      <c r="J3" s="63">
        <v>11287</v>
      </c>
      <c r="K3" s="63"/>
      <c r="L3" s="63">
        <v>435153</v>
      </c>
      <c r="M3" s="63"/>
      <c r="N3" s="64">
        <v>2412</v>
      </c>
      <c r="O3" s="64">
        <v>0</v>
      </c>
      <c r="P3" s="64">
        <v>0</v>
      </c>
      <c r="Q3" s="63">
        <v>152580</v>
      </c>
      <c r="R3" s="63"/>
      <c r="S3" s="63">
        <v>154992</v>
      </c>
      <c r="T3" s="63"/>
      <c r="U3" s="64">
        <v>288793</v>
      </c>
      <c r="V3" s="65">
        <v>-77755</v>
      </c>
      <c r="W3" s="65">
        <v>211038</v>
      </c>
      <c r="Y3" s="63">
        <v>1741904</v>
      </c>
      <c r="Z3" s="63">
        <v>399134</v>
      </c>
    </row>
    <row r="4" spans="1:26">
      <c r="A4" s="60">
        <v>72265</v>
      </c>
      <c r="B4" s="61" t="s">
        <v>15</v>
      </c>
      <c r="C4" s="62">
        <v>1.3229999999999999E-4</v>
      </c>
      <c r="D4" s="62">
        <v>1.4085000000000001E-4</v>
      </c>
      <c r="E4" s="63">
        <v>932862</v>
      </c>
      <c r="F4" s="63"/>
      <c r="G4" s="64">
        <v>103948</v>
      </c>
      <c r="H4" s="64">
        <v>249675</v>
      </c>
      <c r="I4" s="64">
        <v>39641</v>
      </c>
      <c r="J4" s="63">
        <v>26512</v>
      </c>
      <c r="K4" s="63"/>
      <c r="L4" s="63">
        <v>419776</v>
      </c>
      <c r="M4" s="63"/>
      <c r="N4" s="64">
        <v>2238</v>
      </c>
      <c r="O4" s="64">
        <v>0</v>
      </c>
      <c r="P4" s="64">
        <v>0</v>
      </c>
      <c r="Q4" s="63">
        <v>21141</v>
      </c>
      <c r="R4" s="63"/>
      <c r="S4" s="63">
        <v>23379</v>
      </c>
      <c r="T4" s="63"/>
      <c r="U4" s="64">
        <v>267944</v>
      </c>
      <c r="V4" s="65">
        <v>3979</v>
      </c>
      <c r="W4" s="65">
        <v>271923</v>
      </c>
      <c r="Y4" s="63">
        <v>1616146</v>
      </c>
      <c r="Z4" s="63">
        <v>370318</v>
      </c>
    </row>
    <row r="5" spans="1:26">
      <c r="A5" s="60">
        <v>72593</v>
      </c>
      <c r="B5" s="61" t="s">
        <v>938</v>
      </c>
      <c r="C5" s="62">
        <v>6.7000000000000002E-6</v>
      </c>
      <c r="D5" s="62">
        <v>1.198E-5</v>
      </c>
      <c r="E5" s="63">
        <v>79345</v>
      </c>
      <c r="F5" s="63"/>
      <c r="G5" s="64">
        <v>8841</v>
      </c>
      <c r="H5" s="64">
        <v>21236</v>
      </c>
      <c r="I5" s="64">
        <v>3372</v>
      </c>
      <c r="J5" s="63">
        <v>8985</v>
      </c>
      <c r="K5" s="63"/>
      <c r="L5" s="63">
        <v>42434</v>
      </c>
      <c r="M5" s="63"/>
      <c r="N5" s="64">
        <v>190</v>
      </c>
      <c r="O5" s="64">
        <v>0</v>
      </c>
      <c r="P5" s="64">
        <v>0</v>
      </c>
      <c r="Q5" s="63">
        <v>1078</v>
      </c>
      <c r="R5" s="63"/>
      <c r="S5" s="63">
        <v>1268</v>
      </c>
      <c r="T5" s="63"/>
      <c r="U5" s="64">
        <v>22790</v>
      </c>
      <c r="V5" s="65">
        <v>2252</v>
      </c>
      <c r="W5" s="65">
        <v>25042</v>
      </c>
      <c r="Y5" s="63">
        <v>137461</v>
      </c>
      <c r="Z5" s="63">
        <v>31497</v>
      </c>
    </row>
    <row r="6" spans="1:26">
      <c r="A6" s="60">
        <v>72657</v>
      </c>
      <c r="B6" s="61" t="s">
        <v>16</v>
      </c>
      <c r="C6" s="62">
        <v>4.1699999999999997E-5</v>
      </c>
      <c r="D6" s="62">
        <v>4.833E-5</v>
      </c>
      <c r="E6" s="63">
        <v>320094</v>
      </c>
      <c r="F6" s="63"/>
      <c r="G6" s="64">
        <v>35668</v>
      </c>
      <c r="H6" s="64">
        <v>85671</v>
      </c>
      <c r="I6" s="64">
        <v>13602</v>
      </c>
      <c r="J6" s="63">
        <v>16396</v>
      </c>
      <c r="K6" s="63"/>
      <c r="L6" s="63">
        <v>151337</v>
      </c>
      <c r="M6" s="63"/>
      <c r="N6" s="64">
        <v>768</v>
      </c>
      <c r="O6" s="64">
        <v>0</v>
      </c>
      <c r="P6" s="64">
        <v>0</v>
      </c>
      <c r="Q6" s="63">
        <v>8618</v>
      </c>
      <c r="R6" s="63"/>
      <c r="S6" s="63">
        <v>9386</v>
      </c>
      <c r="T6" s="63"/>
      <c r="U6" s="64">
        <v>91940</v>
      </c>
      <c r="V6" s="65">
        <v>-293</v>
      </c>
      <c r="W6" s="65">
        <v>91647</v>
      </c>
      <c r="Y6" s="63">
        <v>554550</v>
      </c>
      <c r="Z6" s="63">
        <v>127068</v>
      </c>
    </row>
    <row r="7" spans="1:26">
      <c r="A7" s="60">
        <v>90001</v>
      </c>
      <c r="B7" s="61" t="s">
        <v>17</v>
      </c>
      <c r="C7" s="62">
        <v>1.0753E-3</v>
      </c>
      <c r="D7" s="62">
        <v>1.1301600000000001E-3</v>
      </c>
      <c r="E7" s="63">
        <v>7485148</v>
      </c>
      <c r="F7" s="63"/>
      <c r="G7" s="64">
        <v>834067</v>
      </c>
      <c r="H7" s="64">
        <v>2003353</v>
      </c>
      <c r="I7" s="64">
        <v>318076</v>
      </c>
      <c r="J7" s="63">
        <v>212984</v>
      </c>
      <c r="K7" s="63"/>
      <c r="L7" s="63">
        <v>3368480</v>
      </c>
      <c r="M7" s="63"/>
      <c r="N7" s="64">
        <v>17956</v>
      </c>
      <c r="O7" s="64">
        <v>0</v>
      </c>
      <c r="P7" s="64">
        <v>0</v>
      </c>
      <c r="Q7" s="63">
        <v>10204</v>
      </c>
      <c r="R7" s="63"/>
      <c r="S7" s="63">
        <v>28160</v>
      </c>
      <c r="T7" s="63"/>
      <c r="U7" s="64">
        <v>2149943</v>
      </c>
      <c r="V7" s="65">
        <v>157130</v>
      </c>
      <c r="W7" s="65">
        <v>2307073</v>
      </c>
      <c r="Y7" s="63">
        <v>12967725</v>
      </c>
      <c r="Z7" s="63">
        <v>2971377</v>
      </c>
    </row>
    <row r="8" spans="1:26">
      <c r="A8" s="60">
        <v>90002</v>
      </c>
      <c r="B8" s="61" t="s">
        <v>18</v>
      </c>
      <c r="C8" s="62">
        <v>6.1999999999999999E-6</v>
      </c>
      <c r="D8" s="62">
        <v>5.4199999999999998E-6</v>
      </c>
      <c r="E8" s="63">
        <v>35897</v>
      </c>
      <c r="F8" s="63"/>
      <c r="G8" s="64">
        <v>4000</v>
      </c>
      <c r="H8" s="64">
        <v>9608</v>
      </c>
      <c r="I8" s="64">
        <v>1525</v>
      </c>
      <c r="J8" s="63">
        <v>5469</v>
      </c>
      <c r="K8" s="63"/>
      <c r="L8" s="63">
        <v>20602</v>
      </c>
      <c r="M8" s="63"/>
      <c r="N8" s="64">
        <v>86</v>
      </c>
      <c r="O8" s="64">
        <v>0</v>
      </c>
      <c r="P8" s="64">
        <v>0</v>
      </c>
      <c r="Q8" s="63">
        <v>796</v>
      </c>
      <c r="R8" s="63"/>
      <c r="S8" s="63">
        <v>882</v>
      </c>
      <c r="T8" s="63"/>
      <c r="U8" s="64">
        <v>10311</v>
      </c>
      <c r="V8" s="65">
        <v>2883</v>
      </c>
      <c r="W8" s="65">
        <v>13194</v>
      </c>
      <c r="Y8" s="63">
        <v>62190</v>
      </c>
      <c r="Z8" s="63">
        <v>14250</v>
      </c>
    </row>
    <row r="9" spans="1:26">
      <c r="A9" s="60">
        <v>90011</v>
      </c>
      <c r="B9" s="61" t="s">
        <v>19</v>
      </c>
      <c r="C9" s="62">
        <v>1.64E-4</v>
      </c>
      <c r="D9" s="62">
        <v>1.4574999999999999E-4</v>
      </c>
      <c r="E9" s="63">
        <v>965315</v>
      </c>
      <c r="F9" s="63"/>
      <c r="G9" s="64">
        <v>107565</v>
      </c>
      <c r="H9" s="64">
        <v>258361</v>
      </c>
      <c r="I9" s="64">
        <v>41020</v>
      </c>
      <c r="J9" s="63">
        <v>16421</v>
      </c>
      <c r="K9" s="63"/>
      <c r="L9" s="63">
        <v>423367</v>
      </c>
      <c r="M9" s="63"/>
      <c r="N9" s="64">
        <v>2316</v>
      </c>
      <c r="O9" s="64">
        <v>0</v>
      </c>
      <c r="P9" s="64">
        <v>0</v>
      </c>
      <c r="Q9" s="63">
        <v>37642</v>
      </c>
      <c r="R9" s="63"/>
      <c r="S9" s="63">
        <v>39958</v>
      </c>
      <c r="T9" s="63"/>
      <c r="U9" s="64">
        <v>277265</v>
      </c>
      <c r="V9" s="65">
        <v>-7830</v>
      </c>
      <c r="W9" s="65">
        <v>269435</v>
      </c>
      <c r="Y9" s="63">
        <v>1672370</v>
      </c>
      <c r="Z9" s="63">
        <v>383201</v>
      </c>
    </row>
    <row r="10" spans="1:26">
      <c r="A10" s="60">
        <v>90092</v>
      </c>
      <c r="B10" s="61" t="s">
        <v>20</v>
      </c>
      <c r="C10" s="62">
        <v>3.949E-4</v>
      </c>
      <c r="D10" s="62">
        <v>3.6586000000000002E-4</v>
      </c>
      <c r="E10" s="63">
        <v>2423123</v>
      </c>
      <c r="F10" s="63"/>
      <c r="G10" s="64">
        <v>270008</v>
      </c>
      <c r="H10" s="64">
        <v>648534</v>
      </c>
      <c r="I10" s="64">
        <v>102969</v>
      </c>
      <c r="J10" s="63">
        <v>7615</v>
      </c>
      <c r="K10" s="63"/>
      <c r="L10" s="63">
        <v>1029126</v>
      </c>
      <c r="M10" s="63"/>
      <c r="N10" s="64">
        <v>5813</v>
      </c>
      <c r="O10" s="64">
        <v>0</v>
      </c>
      <c r="P10" s="64">
        <v>0</v>
      </c>
      <c r="Q10" s="63">
        <v>79835</v>
      </c>
      <c r="R10" s="63"/>
      <c r="S10" s="63">
        <v>85648</v>
      </c>
      <c r="T10" s="63"/>
      <c r="U10" s="64">
        <v>695988</v>
      </c>
      <c r="V10" s="65">
        <v>-13834</v>
      </c>
      <c r="W10" s="65">
        <v>682154</v>
      </c>
      <c r="Y10" s="63">
        <v>4197965</v>
      </c>
      <c r="Z10" s="63">
        <v>961906</v>
      </c>
    </row>
    <row r="11" spans="1:26">
      <c r="A11" s="60">
        <v>90096</v>
      </c>
      <c r="B11" s="61" t="s">
        <v>21</v>
      </c>
      <c r="C11" s="62">
        <v>9.9249999999999989E-4</v>
      </c>
      <c r="D11" s="62">
        <v>1.0949200000000001E-3</v>
      </c>
      <c r="E11" s="63">
        <v>7251750</v>
      </c>
      <c r="F11" s="63"/>
      <c r="G11" s="64">
        <v>808060</v>
      </c>
      <c r="H11" s="64">
        <v>1940886</v>
      </c>
      <c r="I11" s="64">
        <v>308158</v>
      </c>
      <c r="J11" s="63">
        <v>681898</v>
      </c>
      <c r="K11" s="63"/>
      <c r="L11" s="63">
        <v>3739002</v>
      </c>
      <c r="M11" s="63"/>
      <c r="N11" s="64">
        <v>17396</v>
      </c>
      <c r="O11" s="64">
        <v>0</v>
      </c>
      <c r="P11" s="64">
        <v>0</v>
      </c>
      <c r="Q11" s="63">
        <v>0</v>
      </c>
      <c r="R11" s="63"/>
      <c r="S11" s="63">
        <v>17396</v>
      </c>
      <c r="T11" s="63"/>
      <c r="U11" s="64">
        <v>2082905</v>
      </c>
      <c r="V11" s="65">
        <v>334713</v>
      </c>
      <c r="W11" s="65">
        <v>2417618</v>
      </c>
      <c r="Y11" s="63">
        <v>12563373</v>
      </c>
      <c r="Z11" s="63">
        <v>2878725</v>
      </c>
    </row>
    <row r="12" spans="1:26">
      <c r="A12" s="60">
        <v>90098</v>
      </c>
      <c r="B12" s="61" t="s">
        <v>22</v>
      </c>
      <c r="C12" s="62">
        <v>2.1680000000000001E-4</v>
      </c>
      <c r="D12" s="62">
        <v>1.3207E-4</v>
      </c>
      <c r="E12" s="63">
        <v>874711</v>
      </c>
      <c r="F12" s="63"/>
      <c r="G12" s="64">
        <v>97469</v>
      </c>
      <c r="H12" s="64">
        <v>234111</v>
      </c>
      <c r="I12" s="64">
        <v>37170</v>
      </c>
      <c r="J12" s="63">
        <v>19769</v>
      </c>
      <c r="K12" s="63"/>
      <c r="L12" s="63">
        <v>388519</v>
      </c>
      <c r="M12" s="63"/>
      <c r="N12" s="64">
        <v>2098</v>
      </c>
      <c r="O12" s="64">
        <v>0</v>
      </c>
      <c r="P12" s="64">
        <v>0</v>
      </c>
      <c r="Q12" s="63">
        <v>207313</v>
      </c>
      <c r="R12" s="63"/>
      <c r="S12" s="63">
        <v>209411</v>
      </c>
      <c r="T12" s="63"/>
      <c r="U12" s="64">
        <v>251241</v>
      </c>
      <c r="V12" s="65">
        <v>-74715</v>
      </c>
      <c r="W12" s="65">
        <v>176526</v>
      </c>
      <c r="Y12" s="63">
        <v>1515403</v>
      </c>
      <c r="Z12" s="63">
        <v>347234</v>
      </c>
    </row>
    <row r="13" spans="1:26">
      <c r="A13" s="60">
        <v>90099</v>
      </c>
      <c r="B13" s="61" t="s">
        <v>23</v>
      </c>
      <c r="C13" s="62">
        <v>8.3799999999999999E-4</v>
      </c>
      <c r="D13" s="62">
        <v>7.9927999999999998E-4</v>
      </c>
      <c r="E13" s="63">
        <v>5293701</v>
      </c>
      <c r="F13" s="63"/>
      <c r="G13" s="64">
        <v>589875</v>
      </c>
      <c r="H13" s="64">
        <v>1416826</v>
      </c>
      <c r="I13" s="64">
        <v>224952</v>
      </c>
      <c r="J13" s="63">
        <v>122058</v>
      </c>
      <c r="K13" s="63"/>
      <c r="L13" s="63">
        <v>2353711</v>
      </c>
      <c r="M13" s="63"/>
      <c r="N13" s="64">
        <v>12699</v>
      </c>
      <c r="O13" s="64">
        <v>0</v>
      </c>
      <c r="P13" s="64">
        <v>0</v>
      </c>
      <c r="Q13" s="63">
        <v>177533</v>
      </c>
      <c r="R13" s="63"/>
      <c r="S13" s="63">
        <v>190232</v>
      </c>
      <c r="T13" s="63"/>
      <c r="U13" s="64">
        <v>1520498</v>
      </c>
      <c r="V13" s="65">
        <v>-3167</v>
      </c>
      <c r="W13" s="65">
        <v>1517331</v>
      </c>
      <c r="Y13" s="63">
        <v>9171129</v>
      </c>
      <c r="Z13" s="63">
        <v>2101439</v>
      </c>
    </row>
    <row r="14" spans="1:26">
      <c r="A14" s="60">
        <v>90101</v>
      </c>
      <c r="B14" s="61" t="s">
        <v>24</v>
      </c>
      <c r="C14" s="62">
        <v>5.9889000000000001E-3</v>
      </c>
      <c r="D14" s="62">
        <v>6.0552799999999997E-3</v>
      </c>
      <c r="E14" s="63">
        <v>40104646</v>
      </c>
      <c r="F14" s="63"/>
      <c r="G14" s="64">
        <v>4468845</v>
      </c>
      <c r="H14" s="64">
        <v>10733759</v>
      </c>
      <c r="I14" s="64">
        <v>1704216</v>
      </c>
      <c r="J14" s="63">
        <v>297688</v>
      </c>
      <c r="K14" s="63"/>
      <c r="L14" s="63">
        <v>17204508</v>
      </c>
      <c r="M14" s="63"/>
      <c r="N14" s="64">
        <v>96206</v>
      </c>
      <c r="O14" s="64">
        <v>0</v>
      </c>
      <c r="P14" s="64">
        <v>0</v>
      </c>
      <c r="Q14" s="63">
        <v>310416</v>
      </c>
      <c r="R14" s="63"/>
      <c r="S14" s="63">
        <v>406622</v>
      </c>
      <c r="T14" s="63"/>
      <c r="U14" s="64">
        <v>11519171</v>
      </c>
      <c r="V14" s="65">
        <v>-90161</v>
      </c>
      <c r="W14" s="65">
        <v>11429010</v>
      </c>
      <c r="Y14" s="63">
        <v>69479724</v>
      </c>
      <c r="Z14" s="63">
        <v>15920330</v>
      </c>
    </row>
    <row r="15" spans="1:26">
      <c r="A15" s="60">
        <v>90111</v>
      </c>
      <c r="B15" s="61" t="s">
        <v>25</v>
      </c>
      <c r="C15" s="62">
        <v>4.6198999999999997E-3</v>
      </c>
      <c r="D15" s="62">
        <v>4.6387199999999998E-3</v>
      </c>
      <c r="E15" s="63">
        <v>30722646</v>
      </c>
      <c r="F15" s="63"/>
      <c r="G15" s="64">
        <v>3423412</v>
      </c>
      <c r="H15" s="64">
        <v>8222725</v>
      </c>
      <c r="I15" s="64">
        <v>1305535</v>
      </c>
      <c r="J15" s="63">
        <v>211511</v>
      </c>
      <c r="K15" s="63"/>
      <c r="L15" s="63">
        <v>13163183</v>
      </c>
      <c r="M15" s="63"/>
      <c r="N15" s="64">
        <v>73700</v>
      </c>
      <c r="O15" s="64">
        <v>0</v>
      </c>
      <c r="P15" s="64">
        <v>0</v>
      </c>
      <c r="Q15" s="63">
        <v>303547</v>
      </c>
      <c r="R15" s="63"/>
      <c r="S15" s="63">
        <v>377247</v>
      </c>
      <c r="T15" s="63"/>
      <c r="U15" s="64">
        <v>8824399</v>
      </c>
      <c r="V15" s="65">
        <v>-207838</v>
      </c>
      <c r="W15" s="65">
        <v>8616561</v>
      </c>
      <c r="Y15" s="63">
        <v>53225777</v>
      </c>
      <c r="Z15" s="63">
        <v>12195960</v>
      </c>
    </row>
    <row r="16" spans="1:26">
      <c r="A16" s="60">
        <v>90114</v>
      </c>
      <c r="B16" s="61" t="s">
        <v>26</v>
      </c>
      <c r="C16" s="62">
        <v>1.1670000000000001E-3</v>
      </c>
      <c r="D16" s="62">
        <v>1.20221E-3</v>
      </c>
      <c r="E16" s="63">
        <v>7962341</v>
      </c>
      <c r="F16" s="63"/>
      <c r="G16" s="64">
        <v>887241</v>
      </c>
      <c r="H16" s="64">
        <v>2131071</v>
      </c>
      <c r="I16" s="64">
        <v>338354</v>
      </c>
      <c r="J16" s="63">
        <v>1508826</v>
      </c>
      <c r="K16" s="63"/>
      <c r="L16" s="63">
        <v>4865492</v>
      </c>
      <c r="M16" s="63"/>
      <c r="N16" s="64">
        <v>19101</v>
      </c>
      <c r="O16" s="64">
        <v>0</v>
      </c>
      <c r="P16" s="64">
        <v>0</v>
      </c>
      <c r="Q16" s="63">
        <v>13299</v>
      </c>
      <c r="R16" s="63"/>
      <c r="S16" s="63">
        <v>32400</v>
      </c>
      <c r="T16" s="63"/>
      <c r="U16" s="64">
        <v>2287006</v>
      </c>
      <c r="V16" s="65">
        <v>874050</v>
      </c>
      <c r="W16" s="65">
        <v>3161056</v>
      </c>
      <c r="Y16" s="63">
        <v>13794444</v>
      </c>
      <c r="Z16" s="63">
        <v>3160808</v>
      </c>
    </row>
    <row r="17" spans="1:26">
      <c r="A17" s="60">
        <v>90117</v>
      </c>
      <c r="B17" s="61" t="s">
        <v>27</v>
      </c>
      <c r="C17" s="62">
        <v>1.4750000000000001E-4</v>
      </c>
      <c r="D17" s="62">
        <v>1.5495E-4</v>
      </c>
      <c r="E17" s="63">
        <v>1026247</v>
      </c>
      <c r="F17" s="63"/>
      <c r="G17" s="64">
        <v>114354</v>
      </c>
      <c r="H17" s="64">
        <v>274669</v>
      </c>
      <c r="I17" s="64">
        <v>43610</v>
      </c>
      <c r="J17" s="63">
        <v>62899</v>
      </c>
      <c r="K17" s="63"/>
      <c r="L17" s="63">
        <v>495532</v>
      </c>
      <c r="M17" s="63"/>
      <c r="N17" s="64">
        <v>2462</v>
      </c>
      <c r="O17" s="64">
        <v>0</v>
      </c>
      <c r="P17" s="64">
        <v>0</v>
      </c>
      <c r="Q17" s="63">
        <v>2955</v>
      </c>
      <c r="R17" s="63"/>
      <c r="S17" s="63">
        <v>5417</v>
      </c>
      <c r="T17" s="63"/>
      <c r="U17" s="64">
        <v>294767</v>
      </c>
      <c r="V17" s="65">
        <v>41859</v>
      </c>
      <c r="W17" s="65">
        <v>336626</v>
      </c>
      <c r="Y17" s="63">
        <v>1777933</v>
      </c>
      <c r="Z17" s="63">
        <v>407389</v>
      </c>
    </row>
    <row r="18" spans="1:26">
      <c r="A18" s="60">
        <v>90121</v>
      </c>
      <c r="B18" s="61" t="s">
        <v>28</v>
      </c>
      <c r="C18" s="62">
        <v>1.0448E-3</v>
      </c>
      <c r="D18" s="62">
        <v>1.0308100000000001E-3</v>
      </c>
      <c r="E18" s="63">
        <v>6827144</v>
      </c>
      <c r="F18" s="63"/>
      <c r="G18" s="64">
        <v>760746</v>
      </c>
      <c r="H18" s="64">
        <v>1827243</v>
      </c>
      <c r="I18" s="64">
        <v>290114</v>
      </c>
      <c r="J18" s="63">
        <v>32735</v>
      </c>
      <c r="K18" s="63"/>
      <c r="L18" s="63">
        <v>2910838</v>
      </c>
      <c r="M18" s="63"/>
      <c r="N18" s="64">
        <v>16378</v>
      </c>
      <c r="O18" s="64">
        <v>0</v>
      </c>
      <c r="P18" s="64">
        <v>0</v>
      </c>
      <c r="Q18" s="63">
        <v>107753</v>
      </c>
      <c r="R18" s="63"/>
      <c r="S18" s="63">
        <v>124131</v>
      </c>
      <c r="T18" s="63"/>
      <c r="U18" s="64">
        <v>1960946</v>
      </c>
      <c r="V18" s="65">
        <v>-74427</v>
      </c>
      <c r="W18" s="65">
        <v>1886519</v>
      </c>
      <c r="Y18" s="63">
        <v>11827759</v>
      </c>
      <c r="Z18" s="63">
        <v>2710170</v>
      </c>
    </row>
    <row r="19" spans="1:26">
      <c r="A19" s="60">
        <v>90131</v>
      </c>
      <c r="B19" s="61" t="s">
        <v>29</v>
      </c>
      <c r="C19" s="62">
        <v>4.8010000000000001E-4</v>
      </c>
      <c r="D19" s="62">
        <v>4.8416000000000003E-4</v>
      </c>
      <c r="E19" s="63">
        <v>3206634</v>
      </c>
      <c r="F19" s="63"/>
      <c r="G19" s="64">
        <v>357314</v>
      </c>
      <c r="H19" s="64">
        <v>858236</v>
      </c>
      <c r="I19" s="64">
        <v>136263</v>
      </c>
      <c r="J19" s="63">
        <v>0</v>
      </c>
      <c r="K19" s="63"/>
      <c r="L19" s="63">
        <v>1351813</v>
      </c>
      <c r="M19" s="63"/>
      <c r="N19" s="64">
        <v>7692</v>
      </c>
      <c r="O19" s="64">
        <v>0</v>
      </c>
      <c r="P19" s="64">
        <v>0</v>
      </c>
      <c r="Q19" s="63">
        <v>18853</v>
      </c>
      <c r="R19" s="63"/>
      <c r="S19" s="63">
        <v>26545</v>
      </c>
      <c r="T19" s="63"/>
      <c r="U19" s="64">
        <v>921035</v>
      </c>
      <c r="V19" s="65">
        <v>-11877</v>
      </c>
      <c r="W19" s="65">
        <v>909158</v>
      </c>
      <c r="Y19" s="63">
        <v>5555367</v>
      </c>
      <c r="Z19" s="63">
        <v>1272937</v>
      </c>
    </row>
    <row r="20" spans="1:26">
      <c r="A20" s="60">
        <v>90141</v>
      </c>
      <c r="B20" s="61" t="s">
        <v>30</v>
      </c>
      <c r="C20" s="62">
        <v>1.3310000000000001E-4</v>
      </c>
      <c r="D20" s="62">
        <v>1.3773999999999999E-4</v>
      </c>
      <c r="E20" s="63">
        <v>912264</v>
      </c>
      <c r="F20" s="63"/>
      <c r="G20" s="64">
        <v>101653</v>
      </c>
      <c r="H20" s="64">
        <v>244162</v>
      </c>
      <c r="I20" s="64">
        <v>38766</v>
      </c>
      <c r="J20" s="63">
        <v>31138</v>
      </c>
      <c r="K20" s="63"/>
      <c r="L20" s="63">
        <v>415719</v>
      </c>
      <c r="M20" s="63"/>
      <c r="N20" s="64">
        <v>2188</v>
      </c>
      <c r="O20" s="64">
        <v>0</v>
      </c>
      <c r="P20" s="64">
        <v>0</v>
      </c>
      <c r="Q20" s="63">
        <v>34650</v>
      </c>
      <c r="R20" s="63"/>
      <c r="S20" s="63">
        <v>36838</v>
      </c>
      <c r="T20" s="63"/>
      <c r="U20" s="64">
        <v>262028</v>
      </c>
      <c r="V20" s="65">
        <v>-5204</v>
      </c>
      <c r="W20" s="65">
        <v>256824</v>
      </c>
      <c r="Y20" s="63">
        <v>1580462</v>
      </c>
      <c r="Z20" s="63">
        <v>362141</v>
      </c>
    </row>
    <row r="21" spans="1:26">
      <c r="A21" s="60">
        <v>90151</v>
      </c>
      <c r="B21" s="61" t="s">
        <v>31</v>
      </c>
      <c r="C21" s="62">
        <v>8.3999999999999992E-6</v>
      </c>
      <c r="D21" s="62">
        <v>8.5699999999999993E-6</v>
      </c>
      <c r="E21" s="63">
        <v>56760</v>
      </c>
      <c r="F21" s="63"/>
      <c r="G21" s="64">
        <v>6325</v>
      </c>
      <c r="H21" s="64">
        <v>15191</v>
      </c>
      <c r="I21" s="64">
        <v>2412</v>
      </c>
      <c r="J21" s="63">
        <v>0</v>
      </c>
      <c r="K21" s="63"/>
      <c r="L21" s="63">
        <v>23928</v>
      </c>
      <c r="M21" s="63"/>
      <c r="N21" s="64">
        <v>136</v>
      </c>
      <c r="O21" s="64">
        <v>0</v>
      </c>
      <c r="P21" s="64">
        <v>0</v>
      </c>
      <c r="Q21" s="63">
        <v>1917</v>
      </c>
      <c r="R21" s="63"/>
      <c r="S21" s="63">
        <v>2053</v>
      </c>
      <c r="T21" s="63"/>
      <c r="U21" s="64">
        <v>16303</v>
      </c>
      <c r="V21" s="65">
        <v>-2110</v>
      </c>
      <c r="W21" s="65">
        <v>14193</v>
      </c>
      <c r="Y21" s="63">
        <v>98334</v>
      </c>
      <c r="Z21" s="63">
        <v>22532</v>
      </c>
    </row>
    <row r="22" spans="1:26">
      <c r="A22" s="60">
        <v>90161</v>
      </c>
      <c r="B22" s="61" t="s">
        <v>32</v>
      </c>
      <c r="C22" s="62">
        <v>1.22E-5</v>
      </c>
      <c r="D22" s="62">
        <v>1.45E-5</v>
      </c>
      <c r="E22" s="63">
        <v>96035</v>
      </c>
      <c r="F22" s="63"/>
      <c r="G22" s="64">
        <v>10701</v>
      </c>
      <c r="H22" s="64">
        <v>25703</v>
      </c>
      <c r="I22" s="64">
        <v>4081</v>
      </c>
      <c r="J22" s="63">
        <v>2078</v>
      </c>
      <c r="K22" s="63"/>
      <c r="L22" s="63">
        <v>42563</v>
      </c>
      <c r="M22" s="63"/>
      <c r="N22" s="64">
        <v>230</v>
      </c>
      <c r="O22" s="64">
        <v>0</v>
      </c>
      <c r="P22" s="64">
        <v>0</v>
      </c>
      <c r="Q22" s="63">
        <v>14627</v>
      </c>
      <c r="R22" s="63"/>
      <c r="S22" s="63">
        <v>14857</v>
      </c>
      <c r="T22" s="63"/>
      <c r="U22" s="64">
        <v>27584</v>
      </c>
      <c r="V22" s="65">
        <v>-13015</v>
      </c>
      <c r="W22" s="65">
        <v>14569</v>
      </c>
      <c r="Y22" s="63">
        <v>166376</v>
      </c>
      <c r="Z22" s="63">
        <v>38123</v>
      </c>
    </row>
    <row r="23" spans="1:26">
      <c r="A23" s="60">
        <v>90201</v>
      </c>
      <c r="B23" s="61" t="s">
        <v>33</v>
      </c>
      <c r="C23" s="62">
        <v>1.8588999999999997E-3</v>
      </c>
      <c r="D23" s="62">
        <v>2.1058100000000001E-3</v>
      </c>
      <c r="E23" s="63">
        <v>13946963</v>
      </c>
      <c r="F23" s="63"/>
      <c r="G23" s="64">
        <v>1554105</v>
      </c>
      <c r="H23" s="64">
        <v>3732818</v>
      </c>
      <c r="I23" s="64">
        <v>592665</v>
      </c>
      <c r="J23" s="63">
        <v>516896</v>
      </c>
      <c r="K23" s="63"/>
      <c r="L23" s="63">
        <v>6396484</v>
      </c>
      <c r="M23" s="63"/>
      <c r="N23" s="64">
        <v>33457</v>
      </c>
      <c r="O23" s="64">
        <v>0</v>
      </c>
      <c r="P23" s="64">
        <v>0</v>
      </c>
      <c r="Q23" s="63">
        <v>172585</v>
      </c>
      <c r="R23" s="63"/>
      <c r="S23" s="63">
        <v>206042</v>
      </c>
      <c r="T23" s="63"/>
      <c r="U23" s="64">
        <v>4005956</v>
      </c>
      <c r="V23" s="65">
        <v>131173</v>
      </c>
      <c r="W23" s="65">
        <v>4137129</v>
      </c>
      <c r="Y23" s="63">
        <v>24162565</v>
      </c>
      <c r="Z23" s="63">
        <v>5536522</v>
      </c>
    </row>
    <row r="24" spans="1:26">
      <c r="A24" s="60">
        <v>90211</v>
      </c>
      <c r="B24" s="61" t="s">
        <v>37</v>
      </c>
      <c r="C24" s="62">
        <v>1.3459999999999999E-4</v>
      </c>
      <c r="D24" s="62">
        <v>1.4616E-4</v>
      </c>
      <c r="E24" s="63">
        <v>968030</v>
      </c>
      <c r="F24" s="63"/>
      <c r="G24" s="64">
        <v>107867</v>
      </c>
      <c r="H24" s="64">
        <v>259087</v>
      </c>
      <c r="I24" s="64">
        <v>41136</v>
      </c>
      <c r="J24" s="63">
        <v>46385</v>
      </c>
      <c r="K24" s="63"/>
      <c r="L24" s="63">
        <v>454475</v>
      </c>
      <c r="M24" s="63"/>
      <c r="N24" s="64">
        <v>2322</v>
      </c>
      <c r="O24" s="64">
        <v>0</v>
      </c>
      <c r="P24" s="64">
        <v>0</v>
      </c>
      <c r="Q24" s="63">
        <v>11646</v>
      </c>
      <c r="R24" s="63"/>
      <c r="S24" s="63">
        <v>13968</v>
      </c>
      <c r="T24" s="63"/>
      <c r="U24" s="64">
        <v>278045</v>
      </c>
      <c r="V24" s="65">
        <v>6334</v>
      </c>
      <c r="W24" s="65">
        <v>284379</v>
      </c>
      <c r="Y24" s="63">
        <v>1677075</v>
      </c>
      <c r="Z24" s="63">
        <v>384279</v>
      </c>
    </row>
    <row r="25" spans="1:26">
      <c r="A25" s="60">
        <v>90301</v>
      </c>
      <c r="B25" s="61" t="s">
        <v>38</v>
      </c>
      <c r="C25" s="62">
        <v>6.6390000000000004E-4</v>
      </c>
      <c r="D25" s="62">
        <v>6.7986999999999995E-4</v>
      </c>
      <c r="E25" s="63">
        <v>4502838</v>
      </c>
      <c r="F25" s="63"/>
      <c r="G25" s="64">
        <v>501749</v>
      </c>
      <c r="H25" s="64">
        <v>1205157</v>
      </c>
      <c r="I25" s="64">
        <v>191345</v>
      </c>
      <c r="J25" s="63">
        <v>50433</v>
      </c>
      <c r="K25" s="63"/>
      <c r="L25" s="63">
        <v>1948684</v>
      </c>
      <c r="M25" s="63"/>
      <c r="N25" s="64">
        <v>10802</v>
      </c>
      <c r="O25" s="64">
        <v>0</v>
      </c>
      <c r="P25" s="64">
        <v>0</v>
      </c>
      <c r="Q25" s="63">
        <v>44786</v>
      </c>
      <c r="R25" s="63"/>
      <c r="S25" s="63">
        <v>55588</v>
      </c>
      <c r="T25" s="63"/>
      <c r="U25" s="64">
        <v>1293340</v>
      </c>
      <c r="V25" s="65">
        <v>-28210</v>
      </c>
      <c r="W25" s="65">
        <v>1265130</v>
      </c>
      <c r="Y25" s="63">
        <v>7800990</v>
      </c>
      <c r="Z25" s="63">
        <v>1787490</v>
      </c>
    </row>
    <row r="26" spans="1:26">
      <c r="A26" s="60">
        <v>90305</v>
      </c>
      <c r="B26" s="61" t="s">
        <v>39</v>
      </c>
      <c r="C26" s="62">
        <v>1.5579999999999999E-4</v>
      </c>
      <c r="D26" s="62">
        <v>1.4035E-4</v>
      </c>
      <c r="E26" s="63">
        <v>929550</v>
      </c>
      <c r="F26" s="63"/>
      <c r="G26" s="64">
        <v>103579</v>
      </c>
      <c r="H26" s="64">
        <v>248788</v>
      </c>
      <c r="I26" s="64">
        <v>39501</v>
      </c>
      <c r="J26" s="63">
        <v>21442</v>
      </c>
      <c r="K26" s="63"/>
      <c r="L26" s="63">
        <v>413310</v>
      </c>
      <c r="M26" s="63"/>
      <c r="N26" s="64">
        <v>2230</v>
      </c>
      <c r="O26" s="64">
        <v>0</v>
      </c>
      <c r="P26" s="64">
        <v>0</v>
      </c>
      <c r="Q26" s="63">
        <v>24140</v>
      </c>
      <c r="R26" s="63"/>
      <c r="S26" s="63">
        <v>26370</v>
      </c>
      <c r="T26" s="63"/>
      <c r="U26" s="64">
        <v>266993</v>
      </c>
      <c r="V26" s="65">
        <v>13574</v>
      </c>
      <c r="W26" s="65">
        <v>280567</v>
      </c>
      <c r="Y26" s="63">
        <v>1610409</v>
      </c>
      <c r="Z26" s="63">
        <v>369003</v>
      </c>
    </row>
    <row r="27" spans="1:26">
      <c r="A27" s="60">
        <v>90307</v>
      </c>
      <c r="B27" s="61" t="s">
        <v>40</v>
      </c>
      <c r="C27" s="62">
        <v>2.5000000000000002E-6</v>
      </c>
      <c r="D27" s="62">
        <v>4.33E-6</v>
      </c>
      <c r="E27" s="63">
        <v>28678</v>
      </c>
      <c r="F27" s="63"/>
      <c r="G27" s="64">
        <v>3196</v>
      </c>
      <c r="H27" s="64">
        <v>7675</v>
      </c>
      <c r="I27" s="64">
        <v>1219</v>
      </c>
      <c r="J27" s="63">
        <v>36639</v>
      </c>
      <c r="K27" s="63"/>
      <c r="L27" s="63">
        <v>48729</v>
      </c>
      <c r="M27" s="63"/>
      <c r="N27" s="64">
        <v>69</v>
      </c>
      <c r="O27" s="64">
        <v>0</v>
      </c>
      <c r="P27" s="64">
        <v>0</v>
      </c>
      <c r="Q27" s="63">
        <v>2842</v>
      </c>
      <c r="R27" s="63"/>
      <c r="S27" s="63">
        <v>2911</v>
      </c>
      <c r="T27" s="63"/>
      <c r="U27" s="64">
        <v>8237</v>
      </c>
      <c r="V27" s="65">
        <v>11493</v>
      </c>
      <c r="W27" s="65">
        <v>19730</v>
      </c>
      <c r="Y27" s="63">
        <v>49683</v>
      </c>
      <c r="Z27" s="63">
        <v>11384</v>
      </c>
    </row>
    <row r="28" spans="1:26">
      <c r="A28" s="60">
        <v>90401</v>
      </c>
      <c r="B28" s="61" t="s">
        <v>41</v>
      </c>
      <c r="C28" s="62">
        <v>1.4053E-3</v>
      </c>
      <c r="D28" s="62">
        <v>1.40088E-3</v>
      </c>
      <c r="E28" s="63">
        <v>9278150</v>
      </c>
      <c r="F28" s="63"/>
      <c r="G28" s="64">
        <v>1033861</v>
      </c>
      <c r="H28" s="64">
        <v>2483239</v>
      </c>
      <c r="I28" s="64">
        <v>394268</v>
      </c>
      <c r="J28" s="63">
        <v>112133</v>
      </c>
      <c r="K28" s="63"/>
      <c r="L28" s="63">
        <v>4023501</v>
      </c>
      <c r="M28" s="63"/>
      <c r="N28" s="64">
        <v>22257</v>
      </c>
      <c r="O28" s="64">
        <v>0</v>
      </c>
      <c r="P28" s="64">
        <v>0</v>
      </c>
      <c r="Q28" s="63">
        <v>8177</v>
      </c>
      <c r="R28" s="63"/>
      <c r="S28" s="63">
        <v>30434</v>
      </c>
      <c r="T28" s="63"/>
      <c r="U28" s="64">
        <v>2664943</v>
      </c>
      <c r="V28" s="65">
        <v>134725</v>
      </c>
      <c r="W28" s="65">
        <v>2799668</v>
      </c>
      <c r="Y28" s="63">
        <v>16074031</v>
      </c>
      <c r="Z28" s="63">
        <v>3683145</v>
      </c>
    </row>
    <row r="29" spans="1:26">
      <c r="A29" s="60">
        <v>90411</v>
      </c>
      <c r="B29" s="61" t="s">
        <v>42</v>
      </c>
      <c r="C29" s="62">
        <v>3.3550000000000002E-4</v>
      </c>
      <c r="D29" s="62">
        <v>3.2602999999999999E-4</v>
      </c>
      <c r="E29" s="63">
        <v>2159325</v>
      </c>
      <c r="F29" s="63"/>
      <c r="G29" s="64">
        <v>240613</v>
      </c>
      <c r="H29" s="64">
        <v>577930</v>
      </c>
      <c r="I29" s="64">
        <v>91759</v>
      </c>
      <c r="J29" s="63">
        <v>0</v>
      </c>
      <c r="K29" s="63"/>
      <c r="L29" s="63">
        <v>910302</v>
      </c>
      <c r="M29" s="63"/>
      <c r="N29" s="64">
        <v>5180</v>
      </c>
      <c r="O29" s="64">
        <v>0</v>
      </c>
      <c r="P29" s="64">
        <v>0</v>
      </c>
      <c r="Q29" s="63">
        <v>30822</v>
      </c>
      <c r="R29" s="63"/>
      <c r="S29" s="63">
        <v>36002</v>
      </c>
      <c r="T29" s="63"/>
      <c r="U29" s="64">
        <v>620218</v>
      </c>
      <c r="V29" s="65">
        <v>-10399</v>
      </c>
      <c r="W29" s="65">
        <v>609819</v>
      </c>
      <c r="Y29" s="63">
        <v>3740946</v>
      </c>
      <c r="Z29" s="63">
        <v>857187</v>
      </c>
    </row>
    <row r="30" spans="1:26">
      <c r="A30" s="60">
        <v>90413</v>
      </c>
      <c r="B30" s="61" t="s">
        <v>43</v>
      </c>
      <c r="C30" s="62">
        <v>2.7399999999999999E-5</v>
      </c>
      <c r="D30" s="62">
        <v>2.5150000000000001E-5</v>
      </c>
      <c r="E30" s="63">
        <v>166571</v>
      </c>
      <c r="F30" s="63"/>
      <c r="G30" s="64">
        <v>18561</v>
      </c>
      <c r="H30" s="64">
        <v>44582</v>
      </c>
      <c r="I30" s="64">
        <v>7078</v>
      </c>
      <c r="J30" s="63">
        <v>4076</v>
      </c>
      <c r="K30" s="63"/>
      <c r="L30" s="63">
        <v>74297</v>
      </c>
      <c r="M30" s="63"/>
      <c r="N30" s="64">
        <v>400</v>
      </c>
      <c r="O30" s="64">
        <v>0</v>
      </c>
      <c r="P30" s="64">
        <v>0</v>
      </c>
      <c r="Q30" s="63">
        <v>8353</v>
      </c>
      <c r="R30" s="63"/>
      <c r="S30" s="63">
        <v>8753</v>
      </c>
      <c r="T30" s="63"/>
      <c r="U30" s="64">
        <v>47844</v>
      </c>
      <c r="V30" s="65">
        <v>-851</v>
      </c>
      <c r="W30" s="65">
        <v>46993</v>
      </c>
      <c r="Y30" s="63">
        <v>288577</v>
      </c>
      <c r="Z30" s="63">
        <v>66123</v>
      </c>
    </row>
    <row r="31" spans="1:26">
      <c r="A31" s="60">
        <v>90417</v>
      </c>
      <c r="B31" s="61" t="s">
        <v>44</v>
      </c>
      <c r="C31" s="62">
        <v>8.8000000000000004E-6</v>
      </c>
      <c r="D31" s="62">
        <v>8.0299999999999994E-6</v>
      </c>
      <c r="E31" s="63">
        <v>53183</v>
      </c>
      <c r="F31" s="63"/>
      <c r="G31" s="64">
        <v>5926</v>
      </c>
      <c r="H31" s="64">
        <v>14234</v>
      </c>
      <c r="I31" s="64">
        <v>2260</v>
      </c>
      <c r="J31" s="63">
        <v>10129</v>
      </c>
      <c r="K31" s="63"/>
      <c r="L31" s="63">
        <v>32549</v>
      </c>
      <c r="M31" s="63"/>
      <c r="N31" s="64">
        <v>128</v>
      </c>
      <c r="O31" s="64">
        <v>0</v>
      </c>
      <c r="P31" s="64">
        <v>0</v>
      </c>
      <c r="Q31" s="63">
        <v>1591</v>
      </c>
      <c r="R31" s="63"/>
      <c r="S31" s="63">
        <v>1719</v>
      </c>
      <c r="T31" s="63"/>
      <c r="U31" s="64">
        <v>15276</v>
      </c>
      <c r="V31" s="65">
        <v>5465</v>
      </c>
      <c r="W31" s="65">
        <v>20741</v>
      </c>
      <c r="Y31" s="63">
        <v>92138</v>
      </c>
      <c r="Z31" s="63">
        <v>21112</v>
      </c>
    </row>
    <row r="32" spans="1:26">
      <c r="A32" s="60">
        <v>90421</v>
      </c>
      <c r="B32" s="61" t="s">
        <v>45</v>
      </c>
      <c r="C32" s="62">
        <v>2.2200000000000001E-5</v>
      </c>
      <c r="D32" s="62">
        <v>1.432E-5</v>
      </c>
      <c r="E32" s="63">
        <v>94843</v>
      </c>
      <c r="F32" s="63"/>
      <c r="G32" s="64">
        <v>10568</v>
      </c>
      <c r="H32" s="64">
        <v>25384</v>
      </c>
      <c r="I32" s="64">
        <v>4030</v>
      </c>
      <c r="J32" s="63">
        <v>817</v>
      </c>
      <c r="K32" s="63"/>
      <c r="L32" s="63">
        <v>40799</v>
      </c>
      <c r="M32" s="63"/>
      <c r="N32" s="64">
        <v>228</v>
      </c>
      <c r="O32" s="64">
        <v>0</v>
      </c>
      <c r="P32" s="64">
        <v>0</v>
      </c>
      <c r="Q32" s="63">
        <v>22057</v>
      </c>
      <c r="R32" s="63"/>
      <c r="S32" s="63">
        <v>22285</v>
      </c>
      <c r="T32" s="63"/>
      <c r="U32" s="64">
        <v>27241</v>
      </c>
      <c r="V32" s="65">
        <v>-5010</v>
      </c>
      <c r="W32" s="65">
        <v>22231</v>
      </c>
      <c r="Y32" s="63">
        <v>164311</v>
      </c>
      <c r="Z32" s="63">
        <v>37650</v>
      </c>
    </row>
    <row r="33" spans="1:26">
      <c r="A33" s="60">
        <v>90431</v>
      </c>
      <c r="B33" s="61" t="s">
        <v>46</v>
      </c>
      <c r="C33" s="62">
        <v>2.8200000000000001E-5</v>
      </c>
      <c r="D33" s="62">
        <v>2.0959999999999999E-5</v>
      </c>
      <c r="E33" s="63">
        <v>138820</v>
      </c>
      <c r="F33" s="63"/>
      <c r="G33" s="64">
        <v>15469</v>
      </c>
      <c r="H33" s="64">
        <v>37154</v>
      </c>
      <c r="I33" s="64">
        <v>5899</v>
      </c>
      <c r="J33" s="63">
        <v>3864</v>
      </c>
      <c r="K33" s="63"/>
      <c r="L33" s="63">
        <v>62386</v>
      </c>
      <c r="M33" s="63"/>
      <c r="N33" s="64">
        <v>333</v>
      </c>
      <c r="O33" s="64">
        <v>0</v>
      </c>
      <c r="P33" s="64">
        <v>0</v>
      </c>
      <c r="Q33" s="63">
        <v>25113</v>
      </c>
      <c r="R33" s="63"/>
      <c r="S33" s="63">
        <v>25446</v>
      </c>
      <c r="T33" s="63"/>
      <c r="U33" s="64">
        <v>39873</v>
      </c>
      <c r="V33" s="65">
        <v>-11407</v>
      </c>
      <c r="W33" s="65">
        <v>28466</v>
      </c>
      <c r="Y33" s="63">
        <v>240500</v>
      </c>
      <c r="Z33" s="63">
        <v>55107</v>
      </c>
    </row>
    <row r="34" spans="1:26">
      <c r="A34" s="60">
        <v>90441</v>
      </c>
      <c r="B34" s="61" t="s">
        <v>47</v>
      </c>
      <c r="C34" s="62">
        <v>1.0200000000000001E-5</v>
      </c>
      <c r="D34" s="62">
        <v>9.3600000000000002E-6</v>
      </c>
      <c r="E34" s="63">
        <v>61992</v>
      </c>
      <c r="F34" s="63"/>
      <c r="G34" s="64">
        <v>6908</v>
      </c>
      <c r="H34" s="64">
        <v>16592</v>
      </c>
      <c r="I34" s="64">
        <v>2634</v>
      </c>
      <c r="J34" s="63">
        <v>6822</v>
      </c>
      <c r="K34" s="63"/>
      <c r="L34" s="63">
        <v>32956</v>
      </c>
      <c r="M34" s="63"/>
      <c r="N34" s="64">
        <v>149</v>
      </c>
      <c r="O34" s="64">
        <v>0</v>
      </c>
      <c r="P34" s="64">
        <v>0</v>
      </c>
      <c r="Q34" s="63">
        <v>50</v>
      </c>
      <c r="R34" s="63"/>
      <c r="S34" s="63">
        <v>199</v>
      </c>
      <c r="T34" s="63"/>
      <c r="U34" s="64">
        <v>17806</v>
      </c>
      <c r="V34" s="65">
        <v>4172</v>
      </c>
      <c r="W34" s="65">
        <v>21978</v>
      </c>
      <c r="Y34" s="63">
        <v>107399</v>
      </c>
      <c r="Z34" s="63">
        <v>24609</v>
      </c>
    </row>
    <row r="35" spans="1:26">
      <c r="A35" s="60">
        <v>90451</v>
      </c>
      <c r="B35" s="61" t="s">
        <v>48</v>
      </c>
      <c r="C35" s="62">
        <v>2.3200000000000001E-5</v>
      </c>
      <c r="D35" s="62">
        <v>2.0089999999999999E-5</v>
      </c>
      <c r="E35" s="63">
        <v>133058</v>
      </c>
      <c r="F35" s="63"/>
      <c r="G35" s="64">
        <v>14827</v>
      </c>
      <c r="H35" s="64">
        <v>35612</v>
      </c>
      <c r="I35" s="64">
        <v>5654</v>
      </c>
      <c r="J35" s="63">
        <v>14094</v>
      </c>
      <c r="K35" s="63"/>
      <c r="L35" s="63">
        <v>70187</v>
      </c>
      <c r="M35" s="63"/>
      <c r="N35" s="64">
        <v>319</v>
      </c>
      <c r="O35" s="64">
        <v>0</v>
      </c>
      <c r="P35" s="64">
        <v>0</v>
      </c>
      <c r="Q35" s="63">
        <v>15969</v>
      </c>
      <c r="R35" s="63"/>
      <c r="S35" s="63">
        <v>16288</v>
      </c>
      <c r="T35" s="63"/>
      <c r="U35" s="64">
        <v>38218</v>
      </c>
      <c r="V35" s="65">
        <v>-2451</v>
      </c>
      <c r="W35" s="65">
        <v>35767</v>
      </c>
      <c r="Y35" s="63">
        <v>230517</v>
      </c>
      <c r="Z35" s="63">
        <v>52820</v>
      </c>
    </row>
    <row r="36" spans="1:26">
      <c r="A36" s="60">
        <v>90461</v>
      </c>
      <c r="B36" s="61" t="s">
        <v>49</v>
      </c>
      <c r="C36" s="62">
        <v>0</v>
      </c>
      <c r="D36" s="62">
        <v>0</v>
      </c>
      <c r="E36" s="63">
        <v>0</v>
      </c>
      <c r="F36" s="63"/>
      <c r="G36" s="64">
        <v>0</v>
      </c>
      <c r="H36" s="64">
        <v>0</v>
      </c>
      <c r="I36" s="64">
        <v>0</v>
      </c>
      <c r="J36" s="63">
        <v>9936</v>
      </c>
      <c r="K36" s="63"/>
      <c r="L36" s="63">
        <v>9936</v>
      </c>
      <c r="M36" s="63"/>
      <c r="N36" s="64">
        <v>0</v>
      </c>
      <c r="O36" s="64">
        <v>0</v>
      </c>
      <c r="P36" s="64">
        <v>0</v>
      </c>
      <c r="Q36" s="63">
        <v>12958</v>
      </c>
      <c r="R36" s="63"/>
      <c r="S36" s="63">
        <v>12958</v>
      </c>
      <c r="T36" s="63"/>
      <c r="U36" s="64">
        <v>0</v>
      </c>
      <c r="V36" s="65">
        <v>475</v>
      </c>
      <c r="W36" s="65">
        <v>475</v>
      </c>
      <c r="Y36" s="63">
        <v>0</v>
      </c>
      <c r="Z36" s="63">
        <v>0</v>
      </c>
    </row>
    <row r="37" spans="1:26">
      <c r="A37" s="60">
        <v>90501</v>
      </c>
      <c r="B37" s="61" t="s">
        <v>50</v>
      </c>
      <c r="C37" s="62">
        <v>1.5284000000000001E-3</v>
      </c>
      <c r="D37" s="62">
        <v>1.38105E-3</v>
      </c>
      <c r="E37" s="63">
        <v>9146814</v>
      </c>
      <c r="F37" s="63"/>
      <c r="G37" s="64">
        <v>1019226</v>
      </c>
      <c r="H37" s="64">
        <v>2448088</v>
      </c>
      <c r="I37" s="64">
        <v>388687</v>
      </c>
      <c r="J37" s="63">
        <v>60469</v>
      </c>
      <c r="K37" s="63"/>
      <c r="L37" s="63">
        <v>3916470</v>
      </c>
      <c r="M37" s="63"/>
      <c r="N37" s="64">
        <v>21942</v>
      </c>
      <c r="O37" s="64">
        <v>0</v>
      </c>
      <c r="P37" s="64">
        <v>0</v>
      </c>
      <c r="Q37" s="63">
        <v>398425</v>
      </c>
      <c r="R37" s="63"/>
      <c r="S37" s="63">
        <v>420367</v>
      </c>
      <c r="T37" s="63"/>
      <c r="U37" s="64">
        <v>2627220</v>
      </c>
      <c r="V37" s="65">
        <v>-73044</v>
      </c>
      <c r="W37" s="65">
        <v>2554176</v>
      </c>
      <c r="Y37" s="63">
        <v>15846496</v>
      </c>
      <c r="Z37" s="63">
        <v>3631008</v>
      </c>
    </row>
    <row r="38" spans="1:26">
      <c r="A38" s="60">
        <v>90507</v>
      </c>
      <c r="B38" s="61" t="s">
        <v>51</v>
      </c>
      <c r="C38" s="62">
        <v>2.1699999999999999E-5</v>
      </c>
      <c r="D38" s="62">
        <v>1.878E-5</v>
      </c>
      <c r="E38" s="63">
        <v>124382</v>
      </c>
      <c r="F38" s="63"/>
      <c r="G38" s="64">
        <v>13860</v>
      </c>
      <c r="H38" s="64">
        <v>33290</v>
      </c>
      <c r="I38" s="64">
        <v>5285</v>
      </c>
      <c r="J38" s="63">
        <v>15666</v>
      </c>
      <c r="K38" s="63"/>
      <c r="L38" s="63">
        <v>68101</v>
      </c>
      <c r="M38" s="63"/>
      <c r="N38" s="64">
        <v>298</v>
      </c>
      <c r="O38" s="64">
        <v>0</v>
      </c>
      <c r="P38" s="64">
        <v>0</v>
      </c>
      <c r="Q38" s="63">
        <v>1079</v>
      </c>
      <c r="R38" s="63"/>
      <c r="S38" s="63">
        <v>1377</v>
      </c>
      <c r="T38" s="63"/>
      <c r="U38" s="64">
        <v>35726</v>
      </c>
      <c r="V38" s="65">
        <v>15332</v>
      </c>
      <c r="W38" s="65">
        <v>51058</v>
      </c>
      <c r="Y38" s="63">
        <v>215486</v>
      </c>
      <c r="Z38" s="63">
        <v>49376</v>
      </c>
    </row>
    <row r="39" spans="1:26">
      <c r="A39" s="60">
        <v>90511</v>
      </c>
      <c r="B39" s="61" t="s">
        <v>52</v>
      </c>
      <c r="C39" s="62">
        <v>1.2239999999999999E-4</v>
      </c>
      <c r="D39" s="62">
        <v>1.1779E-4</v>
      </c>
      <c r="E39" s="63">
        <v>780133</v>
      </c>
      <c r="F39" s="63"/>
      <c r="G39" s="64">
        <v>86930</v>
      </c>
      <c r="H39" s="64">
        <v>208798</v>
      </c>
      <c r="I39" s="64">
        <v>33151</v>
      </c>
      <c r="J39" s="63">
        <v>31421</v>
      </c>
      <c r="K39" s="63"/>
      <c r="L39" s="63">
        <v>360300</v>
      </c>
      <c r="M39" s="63"/>
      <c r="N39" s="64">
        <v>1871</v>
      </c>
      <c r="O39" s="64">
        <v>0</v>
      </c>
      <c r="P39" s="64">
        <v>0</v>
      </c>
      <c r="Q39" s="63">
        <v>22600</v>
      </c>
      <c r="R39" s="63"/>
      <c r="S39" s="63">
        <v>24471</v>
      </c>
      <c r="T39" s="63"/>
      <c r="U39" s="64">
        <v>224076</v>
      </c>
      <c r="V39" s="65">
        <v>15326</v>
      </c>
      <c r="W39" s="65">
        <v>239402</v>
      </c>
      <c r="Y39" s="63">
        <v>1351550</v>
      </c>
      <c r="Z39" s="63">
        <v>309689</v>
      </c>
    </row>
    <row r="40" spans="1:26">
      <c r="A40" s="60">
        <v>90521</v>
      </c>
      <c r="B40" s="61" t="s">
        <v>53</v>
      </c>
      <c r="C40" s="62">
        <v>1.415E-4</v>
      </c>
      <c r="D40" s="62">
        <v>1.2723000000000001E-4</v>
      </c>
      <c r="E40" s="63">
        <v>842655</v>
      </c>
      <c r="F40" s="63"/>
      <c r="G40" s="64">
        <v>93897</v>
      </c>
      <c r="H40" s="64">
        <v>225531</v>
      </c>
      <c r="I40" s="64">
        <v>35808</v>
      </c>
      <c r="J40" s="63">
        <v>0</v>
      </c>
      <c r="K40" s="63"/>
      <c r="L40" s="63">
        <v>355236</v>
      </c>
      <c r="M40" s="63"/>
      <c r="N40" s="64">
        <v>2021</v>
      </c>
      <c r="O40" s="64">
        <v>0</v>
      </c>
      <c r="P40" s="64">
        <v>0</v>
      </c>
      <c r="Q40" s="63">
        <v>51850</v>
      </c>
      <c r="R40" s="63"/>
      <c r="S40" s="63">
        <v>53871</v>
      </c>
      <c r="T40" s="63"/>
      <c r="U40" s="64">
        <v>242034</v>
      </c>
      <c r="V40" s="65">
        <v>-22486</v>
      </c>
      <c r="W40" s="65">
        <v>219548</v>
      </c>
      <c r="Y40" s="63">
        <v>1459867</v>
      </c>
      <c r="Z40" s="63">
        <v>334509</v>
      </c>
    </row>
    <row r="41" spans="1:26">
      <c r="A41" s="60">
        <v>90601</v>
      </c>
      <c r="B41" s="61" t="s">
        <v>54</v>
      </c>
      <c r="C41" s="62">
        <v>1.1386E-3</v>
      </c>
      <c r="D41" s="62">
        <v>1.0938300000000001E-3</v>
      </c>
      <c r="E41" s="63">
        <v>7244531</v>
      </c>
      <c r="F41" s="63"/>
      <c r="G41" s="64">
        <v>807255</v>
      </c>
      <c r="H41" s="64">
        <v>1938954</v>
      </c>
      <c r="I41" s="64">
        <v>307851</v>
      </c>
      <c r="J41" s="63">
        <v>0</v>
      </c>
      <c r="K41" s="63"/>
      <c r="L41" s="63">
        <v>3054060</v>
      </c>
      <c r="M41" s="63"/>
      <c r="N41" s="64">
        <v>17379</v>
      </c>
      <c r="O41" s="64">
        <v>0</v>
      </c>
      <c r="P41" s="64">
        <v>0</v>
      </c>
      <c r="Q41" s="63">
        <v>144329</v>
      </c>
      <c r="R41" s="63"/>
      <c r="S41" s="63">
        <v>161708</v>
      </c>
      <c r="T41" s="63"/>
      <c r="U41" s="64">
        <v>2080831</v>
      </c>
      <c r="V41" s="65">
        <v>-29429</v>
      </c>
      <c r="W41" s="65">
        <v>2051402</v>
      </c>
      <c r="Y41" s="63">
        <v>12550866</v>
      </c>
      <c r="Z41" s="63">
        <v>2875860</v>
      </c>
    </row>
    <row r="42" spans="1:26">
      <c r="A42" s="60">
        <v>90602</v>
      </c>
      <c r="B42" s="61" t="s">
        <v>916</v>
      </c>
      <c r="C42" s="62">
        <v>7.75E-5</v>
      </c>
      <c r="D42" s="62">
        <v>7.0580000000000005E-5</v>
      </c>
      <c r="E42" s="63">
        <v>467457</v>
      </c>
      <c r="F42" s="63"/>
      <c r="G42" s="64">
        <v>52089</v>
      </c>
      <c r="H42" s="64">
        <v>125112</v>
      </c>
      <c r="I42" s="64">
        <v>19864</v>
      </c>
      <c r="J42" s="63">
        <v>6252</v>
      </c>
      <c r="K42" s="63"/>
      <c r="L42" s="63">
        <v>203317</v>
      </c>
      <c r="M42" s="63"/>
      <c r="N42" s="64">
        <v>1121</v>
      </c>
      <c r="O42" s="64">
        <v>0</v>
      </c>
      <c r="P42" s="64">
        <v>0</v>
      </c>
      <c r="Q42" s="63">
        <v>8690</v>
      </c>
      <c r="R42" s="63"/>
      <c r="S42" s="63">
        <v>9811</v>
      </c>
      <c r="T42" s="63"/>
      <c r="U42" s="64">
        <v>134267</v>
      </c>
      <c r="V42" s="65">
        <v>-1616</v>
      </c>
      <c r="W42" s="65">
        <v>132651</v>
      </c>
      <c r="Y42" s="63">
        <v>809852</v>
      </c>
      <c r="Z42" s="63">
        <v>185566</v>
      </c>
    </row>
    <row r="43" spans="1:26">
      <c r="A43" s="60">
        <v>90605</v>
      </c>
      <c r="B43" s="61" t="s">
        <v>55</v>
      </c>
      <c r="C43" s="62">
        <v>4.8600000000000002E-5</v>
      </c>
      <c r="D43" s="62">
        <v>5.0840000000000001E-5</v>
      </c>
      <c r="E43" s="63">
        <v>336718</v>
      </c>
      <c r="F43" s="63"/>
      <c r="G43" s="64">
        <v>37520</v>
      </c>
      <c r="H43" s="64">
        <v>90120</v>
      </c>
      <c r="I43" s="64">
        <v>14309</v>
      </c>
      <c r="J43" s="63">
        <v>2614</v>
      </c>
      <c r="K43" s="63"/>
      <c r="L43" s="63">
        <v>144563</v>
      </c>
      <c r="M43" s="63"/>
      <c r="N43" s="64">
        <v>808</v>
      </c>
      <c r="O43" s="64">
        <v>0</v>
      </c>
      <c r="P43" s="64">
        <v>0</v>
      </c>
      <c r="Q43" s="63">
        <v>2804</v>
      </c>
      <c r="R43" s="63"/>
      <c r="S43" s="63">
        <v>3612</v>
      </c>
      <c r="T43" s="63"/>
      <c r="U43" s="64">
        <v>96715</v>
      </c>
      <c r="V43" s="65">
        <v>2298</v>
      </c>
      <c r="W43" s="65">
        <v>99013</v>
      </c>
      <c r="Y43" s="63">
        <v>583350</v>
      </c>
      <c r="Z43" s="63">
        <v>133667</v>
      </c>
    </row>
    <row r="44" spans="1:26">
      <c r="A44" s="60">
        <v>90611</v>
      </c>
      <c r="B44" s="61" t="s">
        <v>56</v>
      </c>
      <c r="C44" s="62">
        <v>1.338E-4</v>
      </c>
      <c r="D44" s="62">
        <v>1.2809E-4</v>
      </c>
      <c r="E44" s="63">
        <v>848351</v>
      </c>
      <c r="F44" s="63"/>
      <c r="G44" s="64">
        <v>94531</v>
      </c>
      <c r="H44" s="64">
        <v>227056</v>
      </c>
      <c r="I44" s="64">
        <v>36050</v>
      </c>
      <c r="J44" s="63">
        <v>0</v>
      </c>
      <c r="K44" s="63"/>
      <c r="L44" s="63">
        <v>357637</v>
      </c>
      <c r="M44" s="63"/>
      <c r="N44" s="64">
        <v>2035</v>
      </c>
      <c r="O44" s="64">
        <v>0</v>
      </c>
      <c r="P44" s="64">
        <v>0</v>
      </c>
      <c r="Q44" s="63">
        <v>30897</v>
      </c>
      <c r="R44" s="63"/>
      <c r="S44" s="63">
        <v>32932</v>
      </c>
      <c r="T44" s="63"/>
      <c r="U44" s="64">
        <v>243670</v>
      </c>
      <c r="V44" s="65">
        <v>-18590</v>
      </c>
      <c r="W44" s="65">
        <v>225080</v>
      </c>
      <c r="Y44" s="63">
        <v>1469735</v>
      </c>
      <c r="Z44" s="63">
        <v>336770</v>
      </c>
    </row>
    <row r="45" spans="1:26">
      <c r="A45" s="60">
        <v>90617</v>
      </c>
      <c r="B45" s="61" t="s">
        <v>57</v>
      </c>
      <c r="C45" s="62">
        <v>3.15E-5</v>
      </c>
      <c r="D45" s="62">
        <v>3.4860000000000002E-5</v>
      </c>
      <c r="E45" s="63">
        <v>230881</v>
      </c>
      <c r="F45" s="63"/>
      <c r="G45" s="64">
        <v>25727</v>
      </c>
      <c r="H45" s="64">
        <v>61794</v>
      </c>
      <c r="I45" s="64">
        <v>9811</v>
      </c>
      <c r="J45" s="63">
        <v>17668</v>
      </c>
      <c r="K45" s="63"/>
      <c r="L45" s="63">
        <v>115000</v>
      </c>
      <c r="M45" s="63"/>
      <c r="N45" s="64">
        <v>554</v>
      </c>
      <c r="O45" s="64">
        <v>0</v>
      </c>
      <c r="P45" s="64">
        <v>0</v>
      </c>
      <c r="Q45" s="63">
        <v>4627</v>
      </c>
      <c r="R45" s="63"/>
      <c r="S45" s="63">
        <v>5181</v>
      </c>
      <c r="T45" s="63"/>
      <c r="U45" s="64">
        <v>66315</v>
      </c>
      <c r="V45" s="65">
        <v>5801</v>
      </c>
      <c r="W45" s="65">
        <v>72116</v>
      </c>
      <c r="Y45" s="63">
        <v>399992</v>
      </c>
      <c r="Z45" s="63">
        <v>91653</v>
      </c>
    </row>
    <row r="46" spans="1:26">
      <c r="A46" s="60">
        <v>90621</v>
      </c>
      <c r="B46" s="61" t="s">
        <v>58</v>
      </c>
      <c r="C46" s="62">
        <v>6.7100000000000005E-5</v>
      </c>
      <c r="D46" s="62">
        <v>7.2420000000000001E-5</v>
      </c>
      <c r="E46" s="63">
        <v>479644</v>
      </c>
      <c r="F46" s="63"/>
      <c r="G46" s="64">
        <v>53447</v>
      </c>
      <c r="H46" s="64">
        <v>128374</v>
      </c>
      <c r="I46" s="64">
        <v>20382</v>
      </c>
      <c r="J46" s="63">
        <v>31774</v>
      </c>
      <c r="K46" s="63"/>
      <c r="L46" s="63">
        <v>233977</v>
      </c>
      <c r="M46" s="63"/>
      <c r="N46" s="64">
        <v>1151</v>
      </c>
      <c r="O46" s="64">
        <v>0</v>
      </c>
      <c r="P46" s="64">
        <v>0</v>
      </c>
      <c r="Q46" s="63">
        <v>8845</v>
      </c>
      <c r="R46" s="63"/>
      <c r="S46" s="63">
        <v>9996</v>
      </c>
      <c r="T46" s="63"/>
      <c r="U46" s="64">
        <v>137767</v>
      </c>
      <c r="V46" s="65">
        <v>5556</v>
      </c>
      <c r="W46" s="65">
        <v>143323</v>
      </c>
      <c r="Y46" s="63">
        <v>830964</v>
      </c>
      <c r="Z46" s="63">
        <v>190404</v>
      </c>
    </row>
    <row r="47" spans="1:26">
      <c r="A47" s="60">
        <v>90631</v>
      </c>
      <c r="B47" s="61" t="s">
        <v>59</v>
      </c>
      <c r="C47" s="62">
        <v>4.5459999999999999E-4</v>
      </c>
      <c r="D47" s="62">
        <v>4.4141999999999999E-4</v>
      </c>
      <c r="E47" s="63">
        <v>2923563</v>
      </c>
      <c r="F47" s="63"/>
      <c r="G47" s="64">
        <v>325771</v>
      </c>
      <c r="H47" s="64">
        <v>782473</v>
      </c>
      <c r="I47" s="64">
        <v>124235</v>
      </c>
      <c r="J47" s="63">
        <v>88137</v>
      </c>
      <c r="K47" s="63"/>
      <c r="L47" s="63">
        <v>1320616</v>
      </c>
      <c r="M47" s="63"/>
      <c r="N47" s="64">
        <v>7013</v>
      </c>
      <c r="O47" s="64">
        <v>0</v>
      </c>
      <c r="P47" s="64">
        <v>0</v>
      </c>
      <c r="Q47" s="63">
        <v>24240</v>
      </c>
      <c r="R47" s="63"/>
      <c r="S47" s="63">
        <v>31253</v>
      </c>
      <c r="T47" s="63"/>
      <c r="U47" s="64">
        <v>839729</v>
      </c>
      <c r="V47" s="65">
        <v>46610</v>
      </c>
      <c r="W47" s="65">
        <v>886339</v>
      </c>
      <c r="Y47" s="63">
        <v>5064958</v>
      </c>
      <c r="Z47" s="63">
        <v>1160566</v>
      </c>
    </row>
    <row r="48" spans="1:26">
      <c r="A48" s="60">
        <v>90641</v>
      </c>
      <c r="B48" s="61" t="s">
        <v>60</v>
      </c>
      <c r="C48" s="62">
        <v>1.4600000000000001E-5</v>
      </c>
      <c r="D48" s="62">
        <v>1.306E-5</v>
      </c>
      <c r="E48" s="63">
        <v>86498</v>
      </c>
      <c r="F48" s="63"/>
      <c r="G48" s="64">
        <v>9638</v>
      </c>
      <c r="H48" s="64">
        <v>23151</v>
      </c>
      <c r="I48" s="64">
        <v>3676</v>
      </c>
      <c r="J48" s="63">
        <v>4785</v>
      </c>
      <c r="K48" s="63"/>
      <c r="L48" s="63">
        <v>41250</v>
      </c>
      <c r="M48" s="63"/>
      <c r="N48" s="64">
        <v>207</v>
      </c>
      <c r="O48" s="64">
        <v>0</v>
      </c>
      <c r="P48" s="64">
        <v>0</v>
      </c>
      <c r="Q48" s="63">
        <v>4061</v>
      </c>
      <c r="R48" s="63"/>
      <c r="S48" s="63">
        <v>4268</v>
      </c>
      <c r="T48" s="63"/>
      <c r="U48" s="64">
        <v>24844</v>
      </c>
      <c r="V48" s="65">
        <v>907</v>
      </c>
      <c r="W48" s="65">
        <v>25751</v>
      </c>
      <c r="Y48" s="63">
        <v>149854</v>
      </c>
      <c r="Z48" s="63">
        <v>34337</v>
      </c>
    </row>
    <row r="49" spans="1:26">
      <c r="A49" s="60">
        <v>90651</v>
      </c>
      <c r="B49" s="61" t="s">
        <v>963</v>
      </c>
      <c r="C49" s="62">
        <v>1.1E-4</v>
      </c>
      <c r="D49" s="62">
        <v>9.7999999999999997E-5</v>
      </c>
      <c r="E49" s="63">
        <v>649063</v>
      </c>
      <c r="F49" s="63"/>
      <c r="G49" s="64">
        <v>72325</v>
      </c>
      <c r="H49" s="64">
        <v>173718</v>
      </c>
      <c r="I49" s="64">
        <v>27581</v>
      </c>
      <c r="J49" s="63">
        <v>119973</v>
      </c>
      <c r="K49" s="63"/>
      <c r="L49" s="63">
        <v>393597</v>
      </c>
      <c r="M49" s="63"/>
      <c r="N49" s="64">
        <v>1557</v>
      </c>
      <c r="O49" s="64">
        <v>0</v>
      </c>
      <c r="P49" s="64">
        <v>0</v>
      </c>
      <c r="Q49" s="63">
        <v>0</v>
      </c>
      <c r="R49" s="63"/>
      <c r="S49" s="63">
        <v>1557</v>
      </c>
      <c r="T49" s="63"/>
      <c r="U49" s="64">
        <v>186429</v>
      </c>
      <c r="V49" s="65">
        <v>69699</v>
      </c>
      <c r="W49" s="65">
        <v>256128</v>
      </c>
      <c r="Y49" s="63">
        <v>1124475</v>
      </c>
      <c r="Z49" s="63">
        <v>257658</v>
      </c>
    </row>
    <row r="50" spans="1:26">
      <c r="A50" s="60">
        <v>90701</v>
      </c>
      <c r="B50" s="61" t="s">
        <v>939</v>
      </c>
      <c r="C50" s="62">
        <v>2.4830999999999998E-3</v>
      </c>
      <c r="D50" s="62">
        <v>2.3350699999999999E-3</v>
      </c>
      <c r="E50" s="63">
        <v>15465372</v>
      </c>
      <c r="F50" s="63"/>
      <c r="G50" s="64">
        <v>1723300</v>
      </c>
      <c r="H50" s="64">
        <v>4139210</v>
      </c>
      <c r="I50" s="64">
        <v>657189</v>
      </c>
      <c r="J50" s="63">
        <v>4716</v>
      </c>
      <c r="K50" s="63"/>
      <c r="L50" s="63">
        <v>6524415</v>
      </c>
      <c r="M50" s="63"/>
      <c r="N50" s="64">
        <v>37100</v>
      </c>
      <c r="O50" s="64">
        <v>0</v>
      </c>
      <c r="P50" s="64">
        <v>0</v>
      </c>
      <c r="Q50" s="63">
        <v>476163</v>
      </c>
      <c r="R50" s="63"/>
      <c r="S50" s="63">
        <v>513263</v>
      </c>
      <c r="T50" s="63"/>
      <c r="U50" s="64">
        <v>4442085</v>
      </c>
      <c r="V50" s="65">
        <v>-269924</v>
      </c>
      <c r="W50" s="65">
        <v>4172161</v>
      </c>
      <c r="Y50" s="63">
        <v>26793149</v>
      </c>
      <c r="Z50" s="63">
        <v>6139284</v>
      </c>
    </row>
    <row r="51" spans="1:26">
      <c r="A51" s="60">
        <v>90704</v>
      </c>
      <c r="B51" s="61" t="s">
        <v>63</v>
      </c>
      <c r="C51" s="62">
        <v>7.36E-5</v>
      </c>
      <c r="D51" s="62">
        <v>6.9099999999999999E-5</v>
      </c>
      <c r="E51" s="63">
        <v>457655</v>
      </c>
      <c r="F51" s="63"/>
      <c r="G51" s="64">
        <v>50996</v>
      </c>
      <c r="H51" s="64">
        <v>122489</v>
      </c>
      <c r="I51" s="64">
        <v>19448</v>
      </c>
      <c r="J51" s="63">
        <v>21162</v>
      </c>
      <c r="K51" s="63"/>
      <c r="L51" s="63">
        <v>214095</v>
      </c>
      <c r="M51" s="63"/>
      <c r="N51" s="64">
        <v>1098</v>
      </c>
      <c r="O51" s="64">
        <v>0</v>
      </c>
      <c r="P51" s="64">
        <v>0</v>
      </c>
      <c r="Q51" s="63">
        <v>17427</v>
      </c>
      <c r="R51" s="63"/>
      <c r="S51" s="63">
        <v>18525</v>
      </c>
      <c r="T51" s="63"/>
      <c r="U51" s="64">
        <v>131451</v>
      </c>
      <c r="V51" s="65">
        <v>18947</v>
      </c>
      <c r="W51" s="65">
        <v>150398</v>
      </c>
      <c r="Y51" s="63">
        <v>792870</v>
      </c>
      <c r="Z51" s="63">
        <v>181675</v>
      </c>
    </row>
    <row r="52" spans="1:26">
      <c r="A52" s="60">
        <v>90705</v>
      </c>
      <c r="B52" s="61" t="s">
        <v>64</v>
      </c>
      <c r="C52" s="62">
        <v>4.7500000000000003E-5</v>
      </c>
      <c r="D52" s="62">
        <v>4.0509999999999997E-5</v>
      </c>
      <c r="E52" s="63">
        <v>268301</v>
      </c>
      <c r="F52" s="63"/>
      <c r="G52" s="64">
        <v>29897</v>
      </c>
      <c r="H52" s="64">
        <v>71809</v>
      </c>
      <c r="I52" s="64">
        <v>11401</v>
      </c>
      <c r="J52" s="63">
        <v>12198</v>
      </c>
      <c r="K52" s="63"/>
      <c r="L52" s="63">
        <v>125305</v>
      </c>
      <c r="M52" s="63"/>
      <c r="N52" s="64">
        <v>644</v>
      </c>
      <c r="O52" s="64">
        <v>0</v>
      </c>
      <c r="P52" s="64">
        <v>0</v>
      </c>
      <c r="Q52" s="63">
        <v>18893</v>
      </c>
      <c r="R52" s="63"/>
      <c r="S52" s="63">
        <v>19537</v>
      </c>
      <c r="T52" s="63"/>
      <c r="U52" s="64">
        <v>77064</v>
      </c>
      <c r="V52" s="65">
        <v>2698</v>
      </c>
      <c r="W52" s="65">
        <v>79762</v>
      </c>
      <c r="Y52" s="63">
        <v>464821</v>
      </c>
      <c r="Z52" s="63">
        <v>106507</v>
      </c>
    </row>
    <row r="53" spans="1:26">
      <c r="A53" s="60">
        <v>90709</v>
      </c>
      <c r="B53" s="61" t="s">
        <v>65</v>
      </c>
      <c r="C53" s="62">
        <v>1.236E-4</v>
      </c>
      <c r="D53" s="62">
        <v>1.4032000000000001E-4</v>
      </c>
      <c r="E53" s="63">
        <v>929352</v>
      </c>
      <c r="F53" s="63"/>
      <c r="G53" s="64">
        <v>103557</v>
      </c>
      <c r="H53" s="64">
        <v>248735</v>
      </c>
      <c r="I53" s="64">
        <v>39492</v>
      </c>
      <c r="J53" s="63">
        <v>62587</v>
      </c>
      <c r="K53" s="63"/>
      <c r="L53" s="63">
        <v>454371</v>
      </c>
      <c r="M53" s="63"/>
      <c r="N53" s="64">
        <v>2229</v>
      </c>
      <c r="O53" s="64">
        <v>0</v>
      </c>
      <c r="P53" s="64">
        <v>0</v>
      </c>
      <c r="Q53" s="63">
        <v>20459</v>
      </c>
      <c r="R53" s="63"/>
      <c r="S53" s="63">
        <v>22688</v>
      </c>
      <c r="T53" s="63"/>
      <c r="U53" s="64">
        <v>266936</v>
      </c>
      <c r="V53" s="65">
        <v>10943</v>
      </c>
      <c r="W53" s="65">
        <v>277879</v>
      </c>
      <c r="Y53" s="63">
        <v>1610065</v>
      </c>
      <c r="Z53" s="63">
        <v>368924</v>
      </c>
    </row>
    <row r="54" spans="1:26">
      <c r="A54" s="60">
        <v>90711</v>
      </c>
      <c r="B54" s="61" t="s">
        <v>66</v>
      </c>
      <c r="C54" s="62">
        <v>1.5536E-3</v>
      </c>
      <c r="D54" s="62">
        <v>1.4738799999999999E-3</v>
      </c>
      <c r="E54" s="63">
        <v>9761635</v>
      </c>
      <c r="F54" s="63"/>
      <c r="G54" s="64">
        <v>1087735</v>
      </c>
      <c r="H54" s="64">
        <v>2612641</v>
      </c>
      <c r="I54" s="64">
        <v>414813</v>
      </c>
      <c r="J54" s="63">
        <v>20459</v>
      </c>
      <c r="K54" s="63"/>
      <c r="L54" s="63">
        <v>4135648</v>
      </c>
      <c r="M54" s="63"/>
      <c r="N54" s="64">
        <v>23417</v>
      </c>
      <c r="O54" s="64">
        <v>0</v>
      </c>
      <c r="P54" s="64">
        <v>0</v>
      </c>
      <c r="Q54" s="63">
        <v>207187</v>
      </c>
      <c r="R54" s="63"/>
      <c r="S54" s="63">
        <v>230604</v>
      </c>
      <c r="T54" s="63"/>
      <c r="U54" s="64">
        <v>2803814</v>
      </c>
      <c r="V54" s="65">
        <v>-77766</v>
      </c>
      <c r="W54" s="65">
        <v>2726048</v>
      </c>
      <c r="Y54" s="63">
        <v>16911650</v>
      </c>
      <c r="Z54" s="63">
        <v>3875074</v>
      </c>
    </row>
    <row r="55" spans="1:26">
      <c r="A55" s="60">
        <v>90721</v>
      </c>
      <c r="B55" s="61" t="s">
        <v>67</v>
      </c>
      <c r="C55" s="62">
        <v>2.1699999999999999E-5</v>
      </c>
      <c r="D55" s="62">
        <v>1.4929999999999999E-5</v>
      </c>
      <c r="E55" s="63">
        <v>98883</v>
      </c>
      <c r="F55" s="63"/>
      <c r="G55" s="64">
        <v>11018</v>
      </c>
      <c r="H55" s="64">
        <v>26465</v>
      </c>
      <c r="I55" s="64">
        <v>4202</v>
      </c>
      <c r="J55" s="63">
        <v>4451</v>
      </c>
      <c r="K55" s="63"/>
      <c r="L55" s="63">
        <v>46136</v>
      </c>
      <c r="M55" s="63"/>
      <c r="N55" s="64">
        <v>237</v>
      </c>
      <c r="O55" s="64">
        <v>0</v>
      </c>
      <c r="P55" s="64">
        <v>0</v>
      </c>
      <c r="Q55" s="63">
        <v>11637</v>
      </c>
      <c r="R55" s="63"/>
      <c r="S55" s="63">
        <v>11874</v>
      </c>
      <c r="T55" s="63"/>
      <c r="U55" s="64">
        <v>28402</v>
      </c>
      <c r="V55" s="65">
        <v>-712</v>
      </c>
      <c r="W55" s="65">
        <v>27690</v>
      </c>
      <c r="Y55" s="63">
        <v>171310</v>
      </c>
      <c r="Z55" s="63">
        <v>39253</v>
      </c>
    </row>
    <row r="56" spans="1:26">
      <c r="A56" s="60">
        <v>90731</v>
      </c>
      <c r="B56" s="61" t="s">
        <v>68</v>
      </c>
      <c r="C56" s="62">
        <v>1.6119999999999999E-4</v>
      </c>
      <c r="D56" s="62">
        <v>1.4236000000000001E-4</v>
      </c>
      <c r="E56" s="63">
        <v>942863</v>
      </c>
      <c r="F56" s="63"/>
      <c r="G56" s="64">
        <v>105063</v>
      </c>
      <c r="H56" s="64">
        <v>252351</v>
      </c>
      <c r="I56" s="64">
        <v>40066</v>
      </c>
      <c r="J56" s="63">
        <v>30217</v>
      </c>
      <c r="K56" s="63"/>
      <c r="L56" s="63">
        <v>427697</v>
      </c>
      <c r="M56" s="63"/>
      <c r="N56" s="64">
        <v>2262</v>
      </c>
      <c r="O56" s="64">
        <v>0</v>
      </c>
      <c r="P56" s="64">
        <v>0</v>
      </c>
      <c r="Q56" s="63">
        <v>32032</v>
      </c>
      <c r="R56" s="63"/>
      <c r="S56" s="63">
        <v>34294</v>
      </c>
      <c r="T56" s="63"/>
      <c r="U56" s="64">
        <v>270816</v>
      </c>
      <c r="V56" s="65">
        <v>7407</v>
      </c>
      <c r="W56" s="65">
        <v>278223</v>
      </c>
      <c r="Y56" s="63">
        <v>1633473</v>
      </c>
      <c r="Z56" s="63">
        <v>374288</v>
      </c>
    </row>
    <row r="57" spans="1:26">
      <c r="A57" s="60">
        <v>90741</v>
      </c>
      <c r="B57" s="61" t="s">
        <v>69</v>
      </c>
      <c r="C57" s="62">
        <v>1.29E-5</v>
      </c>
      <c r="D57" s="62">
        <v>1.0010000000000001E-5</v>
      </c>
      <c r="E57" s="63">
        <v>66297</v>
      </c>
      <c r="F57" s="63"/>
      <c r="G57" s="64">
        <v>7387</v>
      </c>
      <c r="H57" s="64">
        <v>17744</v>
      </c>
      <c r="I57" s="64">
        <v>2817</v>
      </c>
      <c r="J57" s="63">
        <v>395</v>
      </c>
      <c r="K57" s="63"/>
      <c r="L57" s="63">
        <v>28343</v>
      </c>
      <c r="M57" s="63"/>
      <c r="N57" s="64">
        <v>159</v>
      </c>
      <c r="O57" s="64">
        <v>0</v>
      </c>
      <c r="P57" s="64">
        <v>0</v>
      </c>
      <c r="Q57" s="63">
        <v>4771</v>
      </c>
      <c r="R57" s="63"/>
      <c r="S57" s="63">
        <v>4930</v>
      </c>
      <c r="T57" s="63"/>
      <c r="U57" s="64">
        <v>19042</v>
      </c>
      <c r="V57" s="65">
        <v>-1665</v>
      </c>
      <c r="W57" s="65">
        <v>17377</v>
      </c>
      <c r="Y57" s="63">
        <v>114857</v>
      </c>
      <c r="Z57" s="63">
        <v>26318</v>
      </c>
    </row>
    <row r="58" spans="1:26">
      <c r="A58" s="60">
        <v>90751</v>
      </c>
      <c r="B58" s="61" t="s">
        <v>70</v>
      </c>
      <c r="C58" s="62">
        <v>1.292E-4</v>
      </c>
      <c r="D58" s="62">
        <v>1.4128E-4</v>
      </c>
      <c r="E58" s="63">
        <v>935710</v>
      </c>
      <c r="F58" s="63"/>
      <c r="G58" s="64">
        <v>104266</v>
      </c>
      <c r="H58" s="64">
        <v>250437</v>
      </c>
      <c r="I58" s="64">
        <v>39762</v>
      </c>
      <c r="J58" s="63">
        <v>112611</v>
      </c>
      <c r="K58" s="63"/>
      <c r="L58" s="63">
        <v>507076</v>
      </c>
      <c r="M58" s="63"/>
      <c r="N58" s="64">
        <v>2245</v>
      </c>
      <c r="O58" s="64">
        <v>0</v>
      </c>
      <c r="P58" s="64">
        <v>0</v>
      </c>
      <c r="Q58" s="63">
        <v>0</v>
      </c>
      <c r="R58" s="63"/>
      <c r="S58" s="63">
        <v>2245</v>
      </c>
      <c r="T58" s="63"/>
      <c r="U58" s="64">
        <v>268762</v>
      </c>
      <c r="V58" s="65">
        <v>47032</v>
      </c>
      <c r="W58" s="65">
        <v>315794</v>
      </c>
      <c r="Y58" s="63">
        <v>1621080</v>
      </c>
      <c r="Z58" s="63">
        <v>371448</v>
      </c>
    </row>
    <row r="59" spans="1:26">
      <c r="A59" s="60">
        <v>90801</v>
      </c>
      <c r="B59" s="61" t="s">
        <v>71</v>
      </c>
      <c r="C59" s="62">
        <v>1.2254E-3</v>
      </c>
      <c r="D59" s="62">
        <v>1.1185699999999999E-3</v>
      </c>
      <c r="E59" s="63">
        <v>7408386</v>
      </c>
      <c r="F59" s="63"/>
      <c r="G59" s="64">
        <v>825514</v>
      </c>
      <c r="H59" s="64">
        <v>1982809</v>
      </c>
      <c r="I59" s="64">
        <v>314814</v>
      </c>
      <c r="J59" s="63">
        <v>104684</v>
      </c>
      <c r="K59" s="63"/>
      <c r="L59" s="63">
        <v>3227821</v>
      </c>
      <c r="M59" s="63"/>
      <c r="N59" s="64">
        <v>17772</v>
      </c>
      <c r="O59" s="64">
        <v>0</v>
      </c>
      <c r="P59" s="64">
        <v>0</v>
      </c>
      <c r="Q59" s="63">
        <v>471554</v>
      </c>
      <c r="R59" s="63"/>
      <c r="S59" s="63">
        <v>489326</v>
      </c>
      <c r="T59" s="63"/>
      <c r="U59" s="64">
        <v>2127895</v>
      </c>
      <c r="V59" s="65">
        <v>-220275</v>
      </c>
      <c r="W59" s="65">
        <v>1907620</v>
      </c>
      <c r="Y59" s="63">
        <v>12834738</v>
      </c>
      <c r="Z59" s="63">
        <v>2940905</v>
      </c>
    </row>
    <row r="60" spans="1:26">
      <c r="A60" s="60">
        <v>90804</v>
      </c>
      <c r="B60" s="61" t="s">
        <v>72</v>
      </c>
      <c r="C60" s="62">
        <v>4.4000000000000002E-6</v>
      </c>
      <c r="D60" s="62">
        <v>8.1799999999999996E-6</v>
      </c>
      <c r="E60" s="63">
        <v>54177</v>
      </c>
      <c r="F60" s="63"/>
      <c r="G60" s="64">
        <v>6037</v>
      </c>
      <c r="H60" s="64">
        <v>14500</v>
      </c>
      <c r="I60" s="64">
        <v>2302</v>
      </c>
      <c r="J60" s="63">
        <v>9644</v>
      </c>
      <c r="K60" s="63"/>
      <c r="L60" s="63">
        <v>32483</v>
      </c>
      <c r="M60" s="63"/>
      <c r="N60" s="64">
        <v>130</v>
      </c>
      <c r="O60" s="64">
        <v>0</v>
      </c>
      <c r="P60" s="64">
        <v>0</v>
      </c>
      <c r="Q60" s="63">
        <v>682</v>
      </c>
      <c r="R60" s="63"/>
      <c r="S60" s="63">
        <v>812</v>
      </c>
      <c r="T60" s="63"/>
      <c r="U60" s="64">
        <v>15561</v>
      </c>
      <c r="V60" s="65">
        <v>2815</v>
      </c>
      <c r="W60" s="65">
        <v>18376</v>
      </c>
      <c r="Y60" s="63">
        <v>93859</v>
      </c>
      <c r="Z60" s="63">
        <v>21507</v>
      </c>
    </row>
    <row r="61" spans="1:26">
      <c r="A61" s="60">
        <v>90805</v>
      </c>
      <c r="B61" s="61" t="s">
        <v>73</v>
      </c>
      <c r="C61" s="62">
        <v>5.9799999999999997E-5</v>
      </c>
      <c r="D61" s="62">
        <v>5.7250000000000002E-5</v>
      </c>
      <c r="E61" s="63">
        <v>379172</v>
      </c>
      <c r="F61" s="63"/>
      <c r="G61" s="64">
        <v>42251</v>
      </c>
      <c r="H61" s="64">
        <v>101483</v>
      </c>
      <c r="I61" s="64">
        <v>16113</v>
      </c>
      <c r="J61" s="63">
        <v>13082</v>
      </c>
      <c r="K61" s="63"/>
      <c r="L61" s="63">
        <v>172929</v>
      </c>
      <c r="M61" s="63"/>
      <c r="N61" s="64">
        <v>910</v>
      </c>
      <c r="O61" s="64">
        <v>0</v>
      </c>
      <c r="P61" s="64">
        <v>0</v>
      </c>
      <c r="Q61" s="63">
        <v>1137</v>
      </c>
      <c r="R61" s="63"/>
      <c r="S61" s="63">
        <v>2047</v>
      </c>
      <c r="T61" s="63"/>
      <c r="U61" s="64">
        <v>108909</v>
      </c>
      <c r="V61" s="65">
        <v>10181</v>
      </c>
      <c r="W61" s="65">
        <v>119090</v>
      </c>
      <c r="Y61" s="63">
        <v>656900</v>
      </c>
      <c r="Z61" s="63">
        <v>150520</v>
      </c>
    </row>
    <row r="62" spans="1:26">
      <c r="A62" s="60">
        <v>90808</v>
      </c>
      <c r="B62" s="61" t="s">
        <v>74</v>
      </c>
      <c r="C62" s="62">
        <v>1.164E-4</v>
      </c>
      <c r="D62" s="62">
        <v>8.878E-5</v>
      </c>
      <c r="E62" s="63">
        <v>587998</v>
      </c>
      <c r="F62" s="63"/>
      <c r="G62" s="64">
        <v>65520</v>
      </c>
      <c r="H62" s="64">
        <v>157374</v>
      </c>
      <c r="I62" s="64">
        <v>24987</v>
      </c>
      <c r="J62" s="63">
        <v>1586</v>
      </c>
      <c r="K62" s="63"/>
      <c r="L62" s="63">
        <v>249467</v>
      </c>
      <c r="M62" s="63"/>
      <c r="N62" s="64">
        <v>1411</v>
      </c>
      <c r="O62" s="64">
        <v>0</v>
      </c>
      <c r="P62" s="64">
        <v>0</v>
      </c>
      <c r="Q62" s="63">
        <v>62267</v>
      </c>
      <c r="R62" s="63"/>
      <c r="S62" s="63">
        <v>63678</v>
      </c>
      <c r="T62" s="63"/>
      <c r="U62" s="64">
        <v>168889</v>
      </c>
      <c r="V62" s="65">
        <v>-14695</v>
      </c>
      <c r="W62" s="65">
        <v>154194</v>
      </c>
      <c r="Y62" s="63">
        <v>1018683</v>
      </c>
      <c r="Z62" s="63">
        <v>233417</v>
      </c>
    </row>
    <row r="63" spans="1:26">
      <c r="A63" s="60">
        <v>90811</v>
      </c>
      <c r="B63" s="61" t="s">
        <v>75</v>
      </c>
      <c r="C63" s="62">
        <v>3.3699999999999999E-5</v>
      </c>
      <c r="D63" s="62">
        <v>2.6319999999999999E-5</v>
      </c>
      <c r="E63" s="63">
        <v>174320</v>
      </c>
      <c r="F63" s="63"/>
      <c r="G63" s="64">
        <v>19424</v>
      </c>
      <c r="H63" s="64">
        <v>46656</v>
      </c>
      <c r="I63" s="64">
        <v>7408</v>
      </c>
      <c r="J63" s="63">
        <v>1474</v>
      </c>
      <c r="K63" s="63"/>
      <c r="L63" s="63">
        <v>74962</v>
      </c>
      <c r="M63" s="63"/>
      <c r="N63" s="64">
        <v>418</v>
      </c>
      <c r="O63" s="64">
        <v>0</v>
      </c>
      <c r="P63" s="64">
        <v>0</v>
      </c>
      <c r="Q63" s="63">
        <v>15360</v>
      </c>
      <c r="R63" s="63"/>
      <c r="S63" s="63">
        <v>15778</v>
      </c>
      <c r="T63" s="63"/>
      <c r="U63" s="64">
        <v>50069</v>
      </c>
      <c r="V63" s="65">
        <v>-6912</v>
      </c>
      <c r="W63" s="65">
        <v>43157</v>
      </c>
      <c r="Y63" s="63">
        <v>302002</v>
      </c>
      <c r="Z63" s="63">
        <v>69200</v>
      </c>
    </row>
    <row r="64" spans="1:26">
      <c r="A64" s="60">
        <v>90812</v>
      </c>
      <c r="B64" s="61" t="s">
        <v>76</v>
      </c>
      <c r="C64" s="62">
        <v>2.1780000000000001E-4</v>
      </c>
      <c r="D64" s="62">
        <v>2.1563999999999999E-4</v>
      </c>
      <c r="E64" s="63">
        <v>1428202</v>
      </c>
      <c r="F64" s="63"/>
      <c r="G64" s="64">
        <v>159144</v>
      </c>
      <c r="H64" s="64">
        <v>382250</v>
      </c>
      <c r="I64" s="64">
        <v>60690</v>
      </c>
      <c r="J64" s="63">
        <v>5469</v>
      </c>
      <c r="K64" s="63"/>
      <c r="L64" s="63">
        <v>607553</v>
      </c>
      <c r="M64" s="63"/>
      <c r="N64" s="64">
        <v>3426</v>
      </c>
      <c r="O64" s="64">
        <v>0</v>
      </c>
      <c r="P64" s="64">
        <v>0</v>
      </c>
      <c r="Q64" s="63">
        <v>25703</v>
      </c>
      <c r="R64" s="63"/>
      <c r="S64" s="63">
        <v>29129</v>
      </c>
      <c r="T64" s="63"/>
      <c r="U64" s="64">
        <v>410220</v>
      </c>
      <c r="V64" s="65">
        <v>-11481</v>
      </c>
      <c r="W64" s="65">
        <v>398739</v>
      </c>
      <c r="Y64" s="63">
        <v>2474305</v>
      </c>
      <c r="Z64" s="63">
        <v>566953</v>
      </c>
    </row>
    <row r="65" spans="1:26">
      <c r="A65" s="60">
        <v>90813</v>
      </c>
      <c r="B65" s="61" t="s">
        <v>77</v>
      </c>
      <c r="C65" s="62">
        <v>3.8E-6</v>
      </c>
      <c r="D65" s="62">
        <v>3.2100000000000002E-6</v>
      </c>
      <c r="E65" s="63">
        <v>21260</v>
      </c>
      <c r="F65" s="63"/>
      <c r="G65" s="64">
        <v>2369</v>
      </c>
      <c r="H65" s="64">
        <v>5690</v>
      </c>
      <c r="I65" s="64">
        <v>903</v>
      </c>
      <c r="J65" s="63">
        <v>4446</v>
      </c>
      <c r="K65" s="63"/>
      <c r="L65" s="63">
        <v>13408</v>
      </c>
      <c r="M65" s="63"/>
      <c r="N65" s="64">
        <v>51</v>
      </c>
      <c r="O65" s="64">
        <v>0</v>
      </c>
      <c r="P65" s="64">
        <v>0</v>
      </c>
      <c r="Q65" s="63">
        <v>2602</v>
      </c>
      <c r="R65" s="63"/>
      <c r="S65" s="63">
        <v>2653</v>
      </c>
      <c r="T65" s="63"/>
      <c r="U65" s="64">
        <v>6106</v>
      </c>
      <c r="V65" s="65">
        <v>-139</v>
      </c>
      <c r="W65" s="65">
        <v>5967</v>
      </c>
      <c r="Y65" s="63">
        <v>36832</v>
      </c>
      <c r="Z65" s="63">
        <v>8440</v>
      </c>
    </row>
    <row r="66" spans="1:26">
      <c r="A66" s="60">
        <v>90861</v>
      </c>
      <c r="B66" s="61" t="s">
        <v>78</v>
      </c>
      <c r="C66" s="62">
        <v>1.1999999999999999E-6</v>
      </c>
      <c r="D66" s="62">
        <v>6.3300000000000004E-6</v>
      </c>
      <c r="E66" s="63">
        <v>41924</v>
      </c>
      <c r="F66" s="63"/>
      <c r="G66" s="64">
        <v>4672</v>
      </c>
      <c r="H66" s="64">
        <v>11221</v>
      </c>
      <c r="I66" s="64">
        <v>1782</v>
      </c>
      <c r="J66" s="63">
        <v>18163</v>
      </c>
      <c r="K66" s="63"/>
      <c r="L66" s="63">
        <v>35838</v>
      </c>
      <c r="M66" s="63"/>
      <c r="N66" s="64">
        <v>101</v>
      </c>
      <c r="O66" s="64">
        <v>0</v>
      </c>
      <c r="P66" s="64">
        <v>0</v>
      </c>
      <c r="Q66" s="63">
        <v>2728</v>
      </c>
      <c r="R66" s="63"/>
      <c r="S66" s="63">
        <v>2829</v>
      </c>
      <c r="T66" s="63"/>
      <c r="U66" s="64">
        <v>12042</v>
      </c>
      <c r="V66" s="65">
        <v>5086</v>
      </c>
      <c r="W66" s="65">
        <v>17128</v>
      </c>
      <c r="Y66" s="63">
        <v>72632</v>
      </c>
      <c r="Z66" s="63">
        <v>16643</v>
      </c>
    </row>
    <row r="67" spans="1:26">
      <c r="A67" s="60">
        <v>90901</v>
      </c>
      <c r="B67" s="61" t="s">
        <v>79</v>
      </c>
      <c r="C67" s="62">
        <v>2.085E-3</v>
      </c>
      <c r="D67" s="62">
        <v>2.0073399999999998E-3</v>
      </c>
      <c r="E67" s="63">
        <v>13294787</v>
      </c>
      <c r="F67" s="63"/>
      <c r="G67" s="64">
        <v>1481433</v>
      </c>
      <c r="H67" s="64">
        <v>3558267</v>
      </c>
      <c r="I67" s="64">
        <v>564952</v>
      </c>
      <c r="J67" s="63">
        <v>22017</v>
      </c>
      <c r="K67" s="63"/>
      <c r="L67" s="63">
        <v>5626669</v>
      </c>
      <c r="M67" s="63"/>
      <c r="N67" s="64">
        <v>31893</v>
      </c>
      <c r="O67" s="64">
        <v>0</v>
      </c>
      <c r="P67" s="64">
        <v>0</v>
      </c>
      <c r="Q67" s="63">
        <v>151292</v>
      </c>
      <c r="R67" s="63"/>
      <c r="S67" s="63">
        <v>183185</v>
      </c>
      <c r="T67" s="63"/>
      <c r="U67" s="64">
        <v>3818633</v>
      </c>
      <c r="V67" s="65">
        <v>-88634</v>
      </c>
      <c r="W67" s="65">
        <v>3729999</v>
      </c>
      <c r="Y67" s="63">
        <v>23032697</v>
      </c>
      <c r="Z67" s="63">
        <v>5277628</v>
      </c>
    </row>
    <row r="68" spans="1:26">
      <c r="A68" s="60">
        <v>90911</v>
      </c>
      <c r="B68" s="61" t="s">
        <v>80</v>
      </c>
      <c r="C68" s="62">
        <v>3.191E-4</v>
      </c>
      <c r="D68" s="62">
        <v>2.9734E-4</v>
      </c>
      <c r="E68" s="63">
        <v>1969309</v>
      </c>
      <c r="F68" s="63"/>
      <c r="G68" s="64">
        <v>219439</v>
      </c>
      <c r="H68" s="64">
        <v>527073</v>
      </c>
      <c r="I68" s="64">
        <v>83684</v>
      </c>
      <c r="J68" s="63">
        <v>2481</v>
      </c>
      <c r="K68" s="63"/>
      <c r="L68" s="63">
        <v>832677</v>
      </c>
      <c r="M68" s="63"/>
      <c r="N68" s="64">
        <v>4724</v>
      </c>
      <c r="O68" s="64">
        <v>0</v>
      </c>
      <c r="P68" s="64">
        <v>0</v>
      </c>
      <c r="Q68" s="63">
        <v>108405</v>
      </c>
      <c r="R68" s="63"/>
      <c r="S68" s="63">
        <v>113129</v>
      </c>
      <c r="T68" s="63"/>
      <c r="U68" s="64">
        <v>565640</v>
      </c>
      <c r="V68" s="65">
        <v>-68984</v>
      </c>
      <c r="W68" s="65">
        <v>496656</v>
      </c>
      <c r="Y68" s="63">
        <v>3411750</v>
      </c>
      <c r="Z68" s="63">
        <v>781756</v>
      </c>
    </row>
    <row r="69" spans="1:26">
      <c r="A69" s="60">
        <v>90917</v>
      </c>
      <c r="B69" s="61" t="s">
        <v>81</v>
      </c>
      <c r="C69" s="62">
        <v>1.01E-5</v>
      </c>
      <c r="D69" s="62">
        <v>9.5100000000000004E-6</v>
      </c>
      <c r="E69" s="63">
        <v>62986</v>
      </c>
      <c r="F69" s="63"/>
      <c r="G69" s="64">
        <v>7018</v>
      </c>
      <c r="H69" s="64">
        <v>16858</v>
      </c>
      <c r="I69" s="64">
        <v>2677</v>
      </c>
      <c r="J69" s="63">
        <v>3052</v>
      </c>
      <c r="K69" s="63"/>
      <c r="L69" s="63">
        <v>29605</v>
      </c>
      <c r="M69" s="63"/>
      <c r="N69" s="64">
        <v>151</v>
      </c>
      <c r="O69" s="64">
        <v>0</v>
      </c>
      <c r="P69" s="64">
        <v>0</v>
      </c>
      <c r="Q69" s="63">
        <v>0</v>
      </c>
      <c r="R69" s="63"/>
      <c r="S69" s="63">
        <v>151</v>
      </c>
      <c r="T69" s="63"/>
      <c r="U69" s="64">
        <v>18091</v>
      </c>
      <c r="V69" s="65">
        <v>2211</v>
      </c>
      <c r="W69" s="65">
        <v>20302</v>
      </c>
      <c r="Y69" s="63">
        <v>109120</v>
      </c>
      <c r="Z69" s="63">
        <v>25003</v>
      </c>
    </row>
    <row r="70" spans="1:26">
      <c r="A70" s="60">
        <v>90918</v>
      </c>
      <c r="B70" s="61" t="s">
        <v>82</v>
      </c>
      <c r="C70" s="62">
        <v>9.0000000000000002E-6</v>
      </c>
      <c r="D70" s="62">
        <v>7.9000000000000006E-6</v>
      </c>
      <c r="E70" s="63">
        <v>52322</v>
      </c>
      <c r="F70" s="63"/>
      <c r="G70" s="64">
        <v>5830</v>
      </c>
      <c r="H70" s="64">
        <v>14004</v>
      </c>
      <c r="I70" s="64">
        <v>2223</v>
      </c>
      <c r="J70" s="63">
        <v>245</v>
      </c>
      <c r="K70" s="63"/>
      <c r="L70" s="63">
        <v>22302</v>
      </c>
      <c r="M70" s="63"/>
      <c r="N70" s="64">
        <v>126</v>
      </c>
      <c r="O70" s="64">
        <v>0</v>
      </c>
      <c r="P70" s="64">
        <v>0</v>
      </c>
      <c r="Q70" s="63">
        <v>2407</v>
      </c>
      <c r="R70" s="63"/>
      <c r="S70" s="63">
        <v>2533</v>
      </c>
      <c r="T70" s="63"/>
      <c r="U70" s="64">
        <v>15028</v>
      </c>
      <c r="V70" s="65">
        <v>-1384</v>
      </c>
      <c r="W70" s="65">
        <v>13644</v>
      </c>
      <c r="Y70" s="63">
        <v>90646</v>
      </c>
      <c r="Z70" s="63">
        <v>20770</v>
      </c>
    </row>
    <row r="71" spans="1:26">
      <c r="A71" s="60">
        <v>90921</v>
      </c>
      <c r="B71" s="61" t="s">
        <v>83</v>
      </c>
      <c r="C71" s="62">
        <v>1.1909999999999999E-4</v>
      </c>
      <c r="D71" s="62">
        <v>1.2017E-4</v>
      </c>
      <c r="E71" s="63">
        <v>795896</v>
      </c>
      <c r="F71" s="63"/>
      <c r="G71" s="64">
        <v>88686</v>
      </c>
      <c r="H71" s="64">
        <v>213017</v>
      </c>
      <c r="I71" s="64">
        <v>33821</v>
      </c>
      <c r="J71" s="63">
        <v>16603</v>
      </c>
      <c r="K71" s="63"/>
      <c r="L71" s="63">
        <v>352127</v>
      </c>
      <c r="M71" s="63"/>
      <c r="N71" s="64">
        <v>1909</v>
      </c>
      <c r="O71" s="64">
        <v>0</v>
      </c>
      <c r="P71" s="64">
        <v>0</v>
      </c>
      <c r="Q71" s="63">
        <v>785</v>
      </c>
      <c r="R71" s="63"/>
      <c r="S71" s="63">
        <v>2694</v>
      </c>
      <c r="T71" s="63"/>
      <c r="U71" s="64">
        <v>228604</v>
      </c>
      <c r="V71" s="65">
        <v>7716</v>
      </c>
      <c r="W71" s="65">
        <v>236320</v>
      </c>
      <c r="Y71" s="63">
        <v>1378859</v>
      </c>
      <c r="Z71" s="63">
        <v>315947</v>
      </c>
    </row>
    <row r="72" spans="1:26">
      <c r="A72" s="60">
        <v>90931</v>
      </c>
      <c r="B72" s="61" t="s">
        <v>84</v>
      </c>
      <c r="C72" s="62">
        <v>2.4600000000000002E-5</v>
      </c>
      <c r="D72" s="62">
        <v>2.44E-5</v>
      </c>
      <c r="E72" s="63">
        <v>161603</v>
      </c>
      <c r="F72" s="63"/>
      <c r="G72" s="64">
        <v>18007</v>
      </c>
      <c r="H72" s="64">
        <v>43252</v>
      </c>
      <c r="I72" s="64">
        <v>6867</v>
      </c>
      <c r="J72" s="63">
        <v>3723</v>
      </c>
      <c r="K72" s="63"/>
      <c r="L72" s="63">
        <v>71849</v>
      </c>
      <c r="M72" s="63"/>
      <c r="N72" s="64">
        <v>388</v>
      </c>
      <c r="O72" s="64">
        <v>0</v>
      </c>
      <c r="P72" s="64">
        <v>0</v>
      </c>
      <c r="Q72" s="63">
        <v>8638</v>
      </c>
      <c r="R72" s="63"/>
      <c r="S72" s="63">
        <v>9026</v>
      </c>
      <c r="T72" s="63"/>
      <c r="U72" s="64">
        <v>46417</v>
      </c>
      <c r="V72" s="65">
        <v>-5688</v>
      </c>
      <c r="W72" s="65">
        <v>40729</v>
      </c>
      <c r="Y72" s="63">
        <v>279971</v>
      </c>
      <c r="Z72" s="63">
        <v>64152</v>
      </c>
    </row>
    <row r="73" spans="1:26">
      <c r="A73" s="60">
        <v>90941</v>
      </c>
      <c r="B73" s="61" t="s">
        <v>85</v>
      </c>
      <c r="C73" s="62">
        <v>8.1500000000000002E-5</v>
      </c>
      <c r="D73" s="62">
        <v>7.3930000000000005E-5</v>
      </c>
      <c r="E73" s="63">
        <v>489645</v>
      </c>
      <c r="F73" s="63"/>
      <c r="G73" s="64">
        <v>54561</v>
      </c>
      <c r="H73" s="64">
        <v>131050</v>
      </c>
      <c r="I73" s="64">
        <v>20807</v>
      </c>
      <c r="J73" s="63">
        <v>11114</v>
      </c>
      <c r="K73" s="63"/>
      <c r="L73" s="63">
        <v>217532</v>
      </c>
      <c r="M73" s="63"/>
      <c r="N73" s="64">
        <v>1175</v>
      </c>
      <c r="O73" s="64">
        <v>0</v>
      </c>
      <c r="P73" s="64">
        <v>0</v>
      </c>
      <c r="Q73" s="63">
        <v>29946</v>
      </c>
      <c r="R73" s="63"/>
      <c r="S73" s="63">
        <v>31121</v>
      </c>
      <c r="T73" s="63"/>
      <c r="U73" s="64">
        <v>140640</v>
      </c>
      <c r="V73" s="65">
        <v>-9277</v>
      </c>
      <c r="W73" s="65">
        <v>131363</v>
      </c>
      <c r="Y73" s="63">
        <v>848290</v>
      </c>
      <c r="Z73" s="63">
        <v>194374</v>
      </c>
    </row>
    <row r="74" spans="1:26">
      <c r="A74" s="60">
        <v>91001</v>
      </c>
      <c r="B74" s="61" t="s">
        <v>86</v>
      </c>
      <c r="C74" s="62">
        <v>7.2585000000000002E-3</v>
      </c>
      <c r="D74" s="62">
        <v>7.4335099999999999E-3</v>
      </c>
      <c r="E74" s="63">
        <v>49232783</v>
      </c>
      <c r="F74" s="63"/>
      <c r="G74" s="64">
        <v>5485990</v>
      </c>
      <c r="H74" s="64">
        <v>13176848</v>
      </c>
      <c r="I74" s="64">
        <v>2092109</v>
      </c>
      <c r="J74" s="63">
        <v>178157</v>
      </c>
      <c r="K74" s="63"/>
      <c r="L74" s="63">
        <v>20933104</v>
      </c>
      <c r="M74" s="63"/>
      <c r="N74" s="64">
        <v>118104</v>
      </c>
      <c r="O74" s="64">
        <v>0</v>
      </c>
      <c r="P74" s="64">
        <v>0</v>
      </c>
      <c r="Q74" s="63">
        <v>101954</v>
      </c>
      <c r="R74" s="63"/>
      <c r="S74" s="63">
        <v>220058</v>
      </c>
      <c r="T74" s="63"/>
      <c r="U74" s="64">
        <v>14141026</v>
      </c>
      <c r="V74" s="65">
        <v>-49411</v>
      </c>
      <c r="W74" s="65">
        <v>14091615</v>
      </c>
      <c r="Y74" s="63">
        <v>85293863</v>
      </c>
      <c r="Z74" s="63">
        <v>19543924</v>
      </c>
    </row>
    <row r="75" spans="1:26">
      <c r="A75" s="60">
        <v>91002</v>
      </c>
      <c r="B75" s="61" t="s">
        <v>87</v>
      </c>
      <c r="C75" s="62">
        <v>1.5610000000000001E-3</v>
      </c>
      <c r="D75" s="62">
        <v>1.68322E-3</v>
      </c>
      <c r="E75" s="63">
        <v>11148113</v>
      </c>
      <c r="F75" s="63"/>
      <c r="G75" s="64">
        <v>1242230</v>
      </c>
      <c r="H75" s="64">
        <v>2983723</v>
      </c>
      <c r="I75" s="64">
        <v>473730</v>
      </c>
      <c r="J75" s="63">
        <v>386117</v>
      </c>
      <c r="K75" s="63"/>
      <c r="L75" s="63">
        <v>5085800</v>
      </c>
      <c r="M75" s="63"/>
      <c r="N75" s="64">
        <v>26743</v>
      </c>
      <c r="O75" s="64">
        <v>0</v>
      </c>
      <c r="P75" s="64">
        <v>0</v>
      </c>
      <c r="Q75" s="63">
        <v>144070</v>
      </c>
      <c r="R75" s="63"/>
      <c r="S75" s="63">
        <v>170813</v>
      </c>
      <c r="T75" s="63"/>
      <c r="U75" s="64">
        <v>3202048</v>
      </c>
      <c r="V75" s="65">
        <v>96747</v>
      </c>
      <c r="W75" s="65">
        <v>3298795</v>
      </c>
      <c r="Y75" s="63">
        <v>19313667</v>
      </c>
      <c r="Z75" s="63">
        <v>4425463</v>
      </c>
    </row>
    <row r="76" spans="1:26">
      <c r="A76" s="60">
        <v>91003</v>
      </c>
      <c r="B76" s="61" t="s">
        <v>88</v>
      </c>
      <c r="C76" s="62">
        <v>5.8900000000000001E-4</v>
      </c>
      <c r="D76" s="62">
        <v>5.7295999999999996E-4</v>
      </c>
      <c r="E76" s="63">
        <v>3794764</v>
      </c>
      <c r="F76" s="63"/>
      <c r="G76" s="64">
        <v>422849</v>
      </c>
      <c r="H76" s="64">
        <v>1015645</v>
      </c>
      <c r="I76" s="64">
        <v>161256</v>
      </c>
      <c r="J76" s="63">
        <v>40338</v>
      </c>
      <c r="K76" s="63"/>
      <c r="L76" s="63">
        <v>1640088</v>
      </c>
      <c r="M76" s="63"/>
      <c r="N76" s="64">
        <v>9103</v>
      </c>
      <c r="O76" s="64">
        <v>0</v>
      </c>
      <c r="P76" s="64">
        <v>0</v>
      </c>
      <c r="Q76" s="63">
        <v>37351</v>
      </c>
      <c r="R76" s="63"/>
      <c r="S76" s="63">
        <v>46454</v>
      </c>
      <c r="T76" s="63"/>
      <c r="U76" s="64">
        <v>1089962</v>
      </c>
      <c r="V76" s="65">
        <v>17573</v>
      </c>
      <c r="W76" s="65">
        <v>1107535</v>
      </c>
      <c r="Y76" s="63">
        <v>6574279</v>
      </c>
      <c r="Z76" s="63">
        <v>1506406</v>
      </c>
    </row>
    <row r="77" spans="1:26">
      <c r="A77" s="60">
        <v>91004</v>
      </c>
      <c r="B77" s="61" t="s">
        <v>89</v>
      </c>
      <c r="C77" s="62">
        <v>4.18E-5</v>
      </c>
      <c r="D77" s="62">
        <v>3.9669999999999998E-5</v>
      </c>
      <c r="E77" s="63">
        <v>262738</v>
      </c>
      <c r="F77" s="63"/>
      <c r="G77" s="64">
        <v>29277</v>
      </c>
      <c r="H77" s="64">
        <v>70320</v>
      </c>
      <c r="I77" s="64">
        <v>11165</v>
      </c>
      <c r="J77" s="63">
        <v>2388</v>
      </c>
      <c r="K77" s="63"/>
      <c r="L77" s="63">
        <v>113150</v>
      </c>
      <c r="M77" s="63"/>
      <c r="N77" s="64">
        <v>630</v>
      </c>
      <c r="O77" s="64">
        <v>0</v>
      </c>
      <c r="P77" s="64">
        <v>0</v>
      </c>
      <c r="Q77" s="63">
        <v>6113</v>
      </c>
      <c r="R77" s="63"/>
      <c r="S77" s="63">
        <v>6743</v>
      </c>
      <c r="T77" s="63"/>
      <c r="U77" s="64">
        <v>75466</v>
      </c>
      <c r="V77" s="65">
        <v>3</v>
      </c>
      <c r="W77" s="65">
        <v>75469</v>
      </c>
      <c r="Y77" s="63">
        <v>455183</v>
      </c>
      <c r="Z77" s="63">
        <v>104299</v>
      </c>
    </row>
    <row r="78" spans="1:26">
      <c r="A78" s="60">
        <v>91006</v>
      </c>
      <c r="B78" s="61" t="s">
        <v>90</v>
      </c>
      <c r="C78" s="62">
        <v>1.0460999999999999E-3</v>
      </c>
      <c r="D78" s="62">
        <v>1.08574E-3</v>
      </c>
      <c r="E78" s="63">
        <v>7190950</v>
      </c>
      <c r="F78" s="63"/>
      <c r="G78" s="64">
        <v>801285</v>
      </c>
      <c r="H78" s="64">
        <v>1924613</v>
      </c>
      <c r="I78" s="64">
        <v>305574</v>
      </c>
      <c r="J78" s="63">
        <v>65256</v>
      </c>
      <c r="K78" s="63"/>
      <c r="L78" s="63">
        <v>3096728</v>
      </c>
      <c r="M78" s="63"/>
      <c r="N78" s="64">
        <v>17250</v>
      </c>
      <c r="O78" s="64">
        <v>0</v>
      </c>
      <c r="P78" s="64">
        <v>0</v>
      </c>
      <c r="Q78" s="63">
        <v>19463</v>
      </c>
      <c r="R78" s="63"/>
      <c r="S78" s="63">
        <v>36713</v>
      </c>
      <c r="T78" s="63"/>
      <c r="U78" s="64">
        <v>2065441</v>
      </c>
      <c r="V78" s="65">
        <v>-19420</v>
      </c>
      <c r="W78" s="65">
        <v>2046021</v>
      </c>
      <c r="Y78" s="63">
        <v>12458039</v>
      </c>
      <c r="Z78" s="63">
        <v>2854590</v>
      </c>
    </row>
    <row r="79" spans="1:26">
      <c r="A79" s="60">
        <v>91007</v>
      </c>
      <c r="B79" s="61" t="s">
        <v>91</v>
      </c>
      <c r="C79" s="62">
        <v>1.11E-5</v>
      </c>
      <c r="D79" s="62">
        <v>1.0360000000000001E-5</v>
      </c>
      <c r="E79" s="63">
        <v>68615</v>
      </c>
      <c r="F79" s="63"/>
      <c r="G79" s="64">
        <v>7646</v>
      </c>
      <c r="H79" s="64">
        <v>18364</v>
      </c>
      <c r="I79" s="64">
        <v>2916</v>
      </c>
      <c r="J79" s="63">
        <v>1106</v>
      </c>
      <c r="K79" s="63"/>
      <c r="L79" s="63">
        <v>30032</v>
      </c>
      <c r="M79" s="63"/>
      <c r="N79" s="64">
        <v>165</v>
      </c>
      <c r="O79" s="64">
        <v>0</v>
      </c>
      <c r="P79" s="64">
        <v>0</v>
      </c>
      <c r="Q79" s="63">
        <v>2730</v>
      </c>
      <c r="R79" s="63"/>
      <c r="S79" s="63">
        <v>2895</v>
      </c>
      <c r="T79" s="63"/>
      <c r="U79" s="64">
        <v>19708</v>
      </c>
      <c r="V79" s="65">
        <v>9</v>
      </c>
      <c r="W79" s="65">
        <v>19717</v>
      </c>
      <c r="Y79" s="63">
        <v>118873</v>
      </c>
      <c r="Z79" s="63">
        <v>27238</v>
      </c>
    </row>
    <row r="80" spans="1:26">
      <c r="A80" s="60">
        <v>91008</v>
      </c>
      <c r="B80" s="61" t="s">
        <v>92</v>
      </c>
      <c r="C80" s="62">
        <v>1.6780000000000001E-4</v>
      </c>
      <c r="D80" s="62">
        <v>1.8299000000000001E-4</v>
      </c>
      <c r="E80" s="63">
        <v>1211959</v>
      </c>
      <c r="F80" s="63"/>
      <c r="G80" s="64">
        <v>135048</v>
      </c>
      <c r="H80" s="64">
        <v>324373</v>
      </c>
      <c r="I80" s="64">
        <v>51501</v>
      </c>
      <c r="J80" s="63">
        <v>36049</v>
      </c>
      <c r="K80" s="63"/>
      <c r="L80" s="63">
        <v>546971</v>
      </c>
      <c r="M80" s="63"/>
      <c r="N80" s="64">
        <v>2907</v>
      </c>
      <c r="O80" s="64">
        <v>0</v>
      </c>
      <c r="P80" s="64">
        <v>0</v>
      </c>
      <c r="Q80" s="63">
        <v>1777</v>
      </c>
      <c r="R80" s="63"/>
      <c r="S80" s="63">
        <v>4684</v>
      </c>
      <c r="T80" s="63"/>
      <c r="U80" s="64">
        <v>348108</v>
      </c>
      <c r="V80" s="65">
        <v>19762</v>
      </c>
      <c r="W80" s="65">
        <v>367870</v>
      </c>
      <c r="Y80" s="63">
        <v>2099671</v>
      </c>
      <c r="Z80" s="63">
        <v>481111</v>
      </c>
    </row>
    <row r="81" spans="1:26">
      <c r="A81" s="60">
        <v>91009</v>
      </c>
      <c r="B81" s="61" t="s">
        <v>93</v>
      </c>
      <c r="C81" s="62">
        <v>1.47E-5</v>
      </c>
      <c r="D81" s="62">
        <v>1.6019999999999999E-5</v>
      </c>
      <c r="E81" s="63">
        <v>106102</v>
      </c>
      <c r="F81" s="63"/>
      <c r="G81" s="64">
        <v>11823</v>
      </c>
      <c r="H81" s="64">
        <v>28398</v>
      </c>
      <c r="I81" s="64">
        <v>4509</v>
      </c>
      <c r="J81" s="63">
        <v>17873</v>
      </c>
      <c r="K81" s="63"/>
      <c r="L81" s="63">
        <v>62603</v>
      </c>
      <c r="M81" s="63"/>
      <c r="N81" s="64">
        <v>255</v>
      </c>
      <c r="O81" s="64">
        <v>0</v>
      </c>
      <c r="P81" s="64">
        <v>0</v>
      </c>
      <c r="Q81" s="63">
        <v>0</v>
      </c>
      <c r="R81" s="63"/>
      <c r="S81" s="63">
        <v>255</v>
      </c>
      <c r="T81" s="63"/>
      <c r="U81" s="64">
        <v>30475</v>
      </c>
      <c r="V81" s="65">
        <v>11023</v>
      </c>
      <c r="W81" s="65">
        <v>41498</v>
      </c>
      <c r="Y81" s="63">
        <v>183817</v>
      </c>
      <c r="Z81" s="63">
        <v>42119</v>
      </c>
    </row>
    <row r="82" spans="1:26">
      <c r="A82" s="70">
        <v>91010</v>
      </c>
      <c r="B82" s="71" t="s">
        <v>94</v>
      </c>
      <c r="C82" s="72">
        <v>4.9299999999999999E-5</v>
      </c>
      <c r="D82" s="72">
        <v>4.5930000000000002E-5</v>
      </c>
      <c r="E82" s="73">
        <v>304198</v>
      </c>
      <c r="F82" s="73"/>
      <c r="G82" s="74">
        <v>33897</v>
      </c>
      <c r="H82" s="74">
        <v>81417</v>
      </c>
      <c r="I82" s="74">
        <v>12927</v>
      </c>
      <c r="J82" s="73">
        <v>12279</v>
      </c>
      <c r="K82" s="73"/>
      <c r="L82" s="73">
        <v>140520</v>
      </c>
      <c r="M82" s="73"/>
      <c r="N82" s="74">
        <v>730</v>
      </c>
      <c r="O82" s="74">
        <v>0</v>
      </c>
      <c r="P82" s="74">
        <v>0</v>
      </c>
      <c r="Q82" s="73">
        <v>0</v>
      </c>
      <c r="R82" s="73"/>
      <c r="S82" s="73">
        <v>730</v>
      </c>
      <c r="T82" s="73"/>
      <c r="U82" s="74">
        <v>87374</v>
      </c>
      <c r="V82" s="75">
        <v>7230</v>
      </c>
      <c r="W82" s="75">
        <v>94604</v>
      </c>
      <c r="X82" s="76"/>
      <c r="Y82" s="73">
        <v>527012</v>
      </c>
      <c r="Z82" s="73">
        <v>120758</v>
      </c>
    </row>
    <row r="83" spans="1:26">
      <c r="A83" s="60">
        <v>91011</v>
      </c>
      <c r="B83" s="61" t="s">
        <v>95</v>
      </c>
      <c r="C83" s="62">
        <v>4.261E-4</v>
      </c>
      <c r="D83" s="62">
        <v>4.9138999999999997E-4</v>
      </c>
      <c r="E83" s="63">
        <v>3254519</v>
      </c>
      <c r="F83" s="63"/>
      <c r="G83" s="64">
        <v>362650</v>
      </c>
      <c r="H83" s="64">
        <v>871052</v>
      </c>
      <c r="I83" s="64">
        <v>138298</v>
      </c>
      <c r="J83" s="63">
        <v>218065</v>
      </c>
      <c r="K83" s="63"/>
      <c r="L83" s="63">
        <v>1590065</v>
      </c>
      <c r="M83" s="63"/>
      <c r="N83" s="64">
        <v>7807</v>
      </c>
      <c r="O83" s="64">
        <v>0</v>
      </c>
      <c r="P83" s="64">
        <v>0</v>
      </c>
      <c r="Q83" s="63">
        <v>8649</v>
      </c>
      <c r="R83" s="63"/>
      <c r="S83" s="63">
        <v>16456</v>
      </c>
      <c r="T83" s="63"/>
      <c r="U83" s="64">
        <v>934788</v>
      </c>
      <c r="V83" s="65">
        <v>110310</v>
      </c>
      <c r="W83" s="65">
        <v>1045098</v>
      </c>
      <c r="Y83" s="63">
        <v>5638326</v>
      </c>
      <c r="Z83" s="63">
        <v>1291945</v>
      </c>
    </row>
    <row r="84" spans="1:26">
      <c r="A84" s="60">
        <v>91012</v>
      </c>
      <c r="B84" s="61" t="s">
        <v>96</v>
      </c>
      <c r="C84" s="77">
        <v>8.6000000000000007E-6</v>
      </c>
      <c r="D84" s="77">
        <v>1.5359999999999999E-5</v>
      </c>
      <c r="E84" s="78">
        <v>101731</v>
      </c>
      <c r="F84" s="78"/>
      <c r="G84" s="79">
        <v>11336</v>
      </c>
      <c r="H84" s="79">
        <v>27228</v>
      </c>
      <c r="I84" s="79">
        <v>4323</v>
      </c>
      <c r="J84" s="78">
        <v>26055</v>
      </c>
      <c r="K84" s="78"/>
      <c r="L84" s="78">
        <v>68942</v>
      </c>
      <c r="M84" s="78"/>
      <c r="N84" s="79">
        <v>244</v>
      </c>
      <c r="O84" s="79">
        <v>0</v>
      </c>
      <c r="P84" s="79">
        <v>0</v>
      </c>
      <c r="Q84" s="78">
        <v>6024</v>
      </c>
      <c r="R84" s="78"/>
      <c r="S84" s="78">
        <v>6268</v>
      </c>
      <c r="T84" s="78"/>
      <c r="U84" s="79">
        <v>29220</v>
      </c>
      <c r="V84" s="80">
        <v>7169</v>
      </c>
      <c r="W84" s="80">
        <v>36389</v>
      </c>
      <c r="X84" s="81"/>
      <c r="Y84" s="63">
        <v>176244</v>
      </c>
      <c r="Z84" s="63">
        <v>40384</v>
      </c>
    </row>
    <row r="85" spans="1:26">
      <c r="A85" s="60">
        <v>91013</v>
      </c>
      <c r="B85" s="61" t="s">
        <v>933</v>
      </c>
      <c r="C85" s="77">
        <v>3.4900000000000001E-5</v>
      </c>
      <c r="D85" s="77">
        <v>3.269E-5</v>
      </c>
      <c r="E85" s="78">
        <v>216509</v>
      </c>
      <c r="F85" s="78"/>
      <c r="G85" s="79">
        <v>24125</v>
      </c>
      <c r="H85" s="79">
        <v>57947</v>
      </c>
      <c r="I85" s="79">
        <v>9200</v>
      </c>
      <c r="J85" s="78">
        <v>23710</v>
      </c>
      <c r="K85" s="78"/>
      <c r="L85" s="78">
        <v>114982</v>
      </c>
      <c r="M85" s="78"/>
      <c r="N85" s="79">
        <v>519</v>
      </c>
      <c r="O85" s="79">
        <v>0</v>
      </c>
      <c r="P85" s="79">
        <v>0</v>
      </c>
      <c r="Q85" s="78">
        <v>1250</v>
      </c>
      <c r="R85" s="78"/>
      <c r="S85" s="78">
        <v>1769</v>
      </c>
      <c r="T85" s="78"/>
      <c r="U85" s="79">
        <v>62187</v>
      </c>
      <c r="V85" s="80">
        <v>18570</v>
      </c>
      <c r="W85" s="80">
        <v>80757</v>
      </c>
      <c r="X85" s="81"/>
      <c r="Y85" s="63">
        <v>375093</v>
      </c>
      <c r="Z85" s="63">
        <v>85947</v>
      </c>
    </row>
    <row r="86" spans="1:26">
      <c r="A86" s="60">
        <v>91014</v>
      </c>
      <c r="B86" s="61" t="s">
        <v>97</v>
      </c>
      <c r="C86" s="77">
        <v>1.7330000000000001E-4</v>
      </c>
      <c r="D86" s="77">
        <v>1.6411E-4</v>
      </c>
      <c r="E86" s="78">
        <v>1086915</v>
      </c>
      <c r="F86" s="78"/>
      <c r="G86" s="79">
        <v>121114</v>
      </c>
      <c r="H86" s="79">
        <v>290906</v>
      </c>
      <c r="I86" s="79">
        <v>46188</v>
      </c>
      <c r="J86" s="78">
        <v>19186</v>
      </c>
      <c r="K86" s="78"/>
      <c r="L86" s="78">
        <v>477394</v>
      </c>
      <c r="M86" s="78"/>
      <c r="N86" s="79">
        <v>2607</v>
      </c>
      <c r="O86" s="79">
        <v>0</v>
      </c>
      <c r="P86" s="79">
        <v>0</v>
      </c>
      <c r="Q86" s="78">
        <v>7956</v>
      </c>
      <c r="R86" s="78"/>
      <c r="S86" s="78">
        <v>10563</v>
      </c>
      <c r="T86" s="78"/>
      <c r="U86" s="79">
        <v>312192</v>
      </c>
      <c r="V86" s="80">
        <v>5922</v>
      </c>
      <c r="W86" s="80">
        <v>318114</v>
      </c>
      <c r="X86" s="81"/>
      <c r="Y86" s="63">
        <v>1883037</v>
      </c>
      <c r="Z86" s="63">
        <v>431472</v>
      </c>
    </row>
    <row r="87" spans="1:26">
      <c r="A87" s="60">
        <v>91015</v>
      </c>
      <c r="B87" s="61" t="s">
        <v>940</v>
      </c>
      <c r="C87" s="77">
        <v>2.3E-5</v>
      </c>
      <c r="D87" s="77">
        <v>2.0820000000000001E-5</v>
      </c>
      <c r="E87" s="78">
        <v>137893</v>
      </c>
      <c r="F87" s="78"/>
      <c r="G87" s="79">
        <v>15365</v>
      </c>
      <c r="H87" s="79">
        <v>36906</v>
      </c>
      <c r="I87" s="79">
        <v>5860</v>
      </c>
      <c r="J87" s="78">
        <v>24847</v>
      </c>
      <c r="K87" s="78"/>
      <c r="L87" s="78">
        <v>82978</v>
      </c>
      <c r="M87" s="78"/>
      <c r="N87" s="79">
        <v>331</v>
      </c>
      <c r="O87" s="79">
        <v>0</v>
      </c>
      <c r="P87" s="79">
        <v>0</v>
      </c>
      <c r="Q87" s="78">
        <v>0</v>
      </c>
      <c r="R87" s="78"/>
      <c r="S87" s="78">
        <v>331</v>
      </c>
      <c r="T87" s="78"/>
      <c r="U87" s="79">
        <v>39607</v>
      </c>
      <c r="V87" s="80">
        <v>17903</v>
      </c>
      <c r="W87" s="80">
        <v>57510</v>
      </c>
      <c r="X87" s="81"/>
      <c r="Y87" s="63">
        <v>238894</v>
      </c>
      <c r="Z87" s="63">
        <v>54739</v>
      </c>
    </row>
    <row r="88" spans="1:26">
      <c r="A88" s="60">
        <v>91017</v>
      </c>
      <c r="B88" s="61" t="s">
        <v>964</v>
      </c>
      <c r="C88" s="77">
        <v>3.26E-5</v>
      </c>
      <c r="D88" s="77">
        <v>3.5639999999999998E-5</v>
      </c>
      <c r="E88" s="78">
        <v>236047</v>
      </c>
      <c r="F88" s="78"/>
      <c r="G88" s="79">
        <v>26303</v>
      </c>
      <c r="H88" s="79">
        <v>63176</v>
      </c>
      <c r="I88" s="79">
        <v>10031</v>
      </c>
      <c r="J88" s="78">
        <v>15577</v>
      </c>
      <c r="K88" s="78"/>
      <c r="L88" s="78">
        <v>115087</v>
      </c>
      <c r="M88" s="78"/>
      <c r="N88" s="79">
        <v>566</v>
      </c>
      <c r="O88" s="79">
        <v>0</v>
      </c>
      <c r="P88" s="79">
        <v>0</v>
      </c>
      <c r="Q88" s="78">
        <v>229</v>
      </c>
      <c r="R88" s="78"/>
      <c r="S88" s="78">
        <v>795</v>
      </c>
      <c r="T88" s="78"/>
      <c r="U88" s="79">
        <v>67799</v>
      </c>
      <c r="V88" s="80">
        <v>8200</v>
      </c>
      <c r="W88" s="80">
        <v>75999</v>
      </c>
      <c r="X88" s="81"/>
      <c r="Y88" s="63">
        <v>408942</v>
      </c>
      <c r="Z88" s="63">
        <v>93703</v>
      </c>
    </row>
    <row r="89" spans="1:26">
      <c r="A89" s="60">
        <v>91020</v>
      </c>
      <c r="B89" s="61" t="s">
        <v>99</v>
      </c>
      <c r="C89" s="77">
        <v>2.76E-5</v>
      </c>
      <c r="D89" s="77">
        <v>2.7080000000000002E-5</v>
      </c>
      <c r="E89" s="78">
        <v>179353</v>
      </c>
      <c r="F89" s="78"/>
      <c r="G89" s="79">
        <v>19985</v>
      </c>
      <c r="H89" s="79">
        <v>48003</v>
      </c>
      <c r="I89" s="79">
        <v>7621</v>
      </c>
      <c r="J89" s="78">
        <v>6124</v>
      </c>
      <c r="K89" s="78"/>
      <c r="L89" s="78">
        <v>81733</v>
      </c>
      <c r="M89" s="78"/>
      <c r="N89" s="79">
        <v>430</v>
      </c>
      <c r="O89" s="79">
        <v>0</v>
      </c>
      <c r="P89" s="79">
        <v>0</v>
      </c>
      <c r="Q89" s="78">
        <v>160</v>
      </c>
      <c r="R89" s="78"/>
      <c r="S89" s="78">
        <v>590</v>
      </c>
      <c r="T89" s="78"/>
      <c r="U89" s="79">
        <v>51515</v>
      </c>
      <c r="V89" s="80">
        <v>2274</v>
      </c>
      <c r="W89" s="80">
        <v>53789</v>
      </c>
      <c r="X89" s="81"/>
      <c r="Y89" s="63">
        <v>310722</v>
      </c>
      <c r="Z89" s="63">
        <v>71198</v>
      </c>
    </row>
    <row r="90" spans="1:26">
      <c r="A90" s="60">
        <v>91021</v>
      </c>
      <c r="B90" s="61" t="s">
        <v>100</v>
      </c>
      <c r="C90" s="77">
        <v>9.0700000000000004E-4</v>
      </c>
      <c r="D90" s="77">
        <v>9.3137000000000005E-4</v>
      </c>
      <c r="E90" s="78">
        <v>6168545</v>
      </c>
      <c r="F90" s="78"/>
      <c r="G90" s="79">
        <v>687359</v>
      </c>
      <c r="H90" s="79">
        <v>1650973</v>
      </c>
      <c r="I90" s="79">
        <v>262128</v>
      </c>
      <c r="J90" s="78">
        <v>77337</v>
      </c>
      <c r="K90" s="78"/>
      <c r="L90" s="78">
        <v>2677797</v>
      </c>
      <c r="M90" s="78"/>
      <c r="N90" s="79">
        <v>14798</v>
      </c>
      <c r="O90" s="79">
        <v>0</v>
      </c>
      <c r="P90" s="79">
        <v>0</v>
      </c>
      <c r="Q90" s="78">
        <v>44173</v>
      </c>
      <c r="R90" s="78"/>
      <c r="S90" s="78">
        <v>58971</v>
      </c>
      <c r="T90" s="78"/>
      <c r="U90" s="79">
        <v>1771778</v>
      </c>
      <c r="V90" s="80">
        <v>29028</v>
      </c>
      <c r="W90" s="80">
        <v>1800806</v>
      </c>
      <c r="X90" s="81"/>
      <c r="Y90" s="63">
        <v>10686761</v>
      </c>
      <c r="Z90" s="63">
        <v>2448725</v>
      </c>
    </row>
    <row r="91" spans="1:26">
      <c r="A91" s="60">
        <v>91024</v>
      </c>
      <c r="B91" s="61" t="s">
        <v>101</v>
      </c>
      <c r="C91" s="77">
        <v>8.8800000000000004E-5</v>
      </c>
      <c r="D91" s="77">
        <v>1.0446999999999999E-4</v>
      </c>
      <c r="E91" s="78">
        <v>691914</v>
      </c>
      <c r="F91" s="78"/>
      <c r="G91" s="79">
        <v>77100</v>
      </c>
      <c r="H91" s="79">
        <v>185186</v>
      </c>
      <c r="I91" s="79">
        <v>29402</v>
      </c>
      <c r="J91" s="78">
        <v>57735</v>
      </c>
      <c r="K91" s="78"/>
      <c r="L91" s="78">
        <v>349423</v>
      </c>
      <c r="M91" s="78"/>
      <c r="N91" s="79">
        <v>1660</v>
      </c>
      <c r="O91" s="79">
        <v>0</v>
      </c>
      <c r="P91" s="79">
        <v>0</v>
      </c>
      <c r="Q91" s="78">
        <v>9321</v>
      </c>
      <c r="R91" s="78"/>
      <c r="S91" s="78">
        <v>10981</v>
      </c>
      <c r="T91" s="78"/>
      <c r="U91" s="79">
        <v>198737</v>
      </c>
      <c r="V91" s="80">
        <v>18342</v>
      </c>
      <c r="W91" s="80">
        <v>217079</v>
      </c>
      <c r="X91" s="81"/>
      <c r="Y91" s="63">
        <v>1198714</v>
      </c>
      <c r="Z91" s="63">
        <v>274669</v>
      </c>
    </row>
    <row r="92" spans="1:26">
      <c r="A92" s="60">
        <v>91026</v>
      </c>
      <c r="B92" s="61" t="s">
        <v>102</v>
      </c>
      <c r="C92" s="77">
        <v>9.9000000000000001E-6</v>
      </c>
      <c r="D92" s="77">
        <v>2.512E-5</v>
      </c>
      <c r="E92" s="78">
        <v>166372</v>
      </c>
      <c r="F92" s="78"/>
      <c r="G92" s="79">
        <v>18539</v>
      </c>
      <c r="H92" s="79">
        <v>44528</v>
      </c>
      <c r="I92" s="79">
        <v>7070</v>
      </c>
      <c r="J92" s="78">
        <v>67073</v>
      </c>
      <c r="K92" s="78"/>
      <c r="L92" s="78">
        <v>137210</v>
      </c>
      <c r="M92" s="78"/>
      <c r="N92" s="79">
        <v>399</v>
      </c>
      <c r="O92" s="79">
        <v>0</v>
      </c>
      <c r="P92" s="79">
        <v>0</v>
      </c>
      <c r="Q92" s="78">
        <v>24324</v>
      </c>
      <c r="R92" s="78"/>
      <c r="S92" s="78">
        <v>24723</v>
      </c>
      <c r="T92" s="78"/>
      <c r="U92" s="79">
        <v>47787</v>
      </c>
      <c r="V92" s="80">
        <v>21115</v>
      </c>
      <c r="W92" s="80">
        <v>68902</v>
      </c>
      <c r="X92" s="81"/>
      <c r="Y92" s="63">
        <v>288233</v>
      </c>
      <c r="Z92" s="63">
        <v>66045</v>
      </c>
    </row>
    <row r="93" spans="1:26">
      <c r="A93" s="60">
        <v>91027</v>
      </c>
      <c r="B93" s="61" t="s">
        <v>103</v>
      </c>
      <c r="C93" s="77">
        <v>1.4600000000000001E-5</v>
      </c>
      <c r="D93" s="77">
        <v>1.596E-5</v>
      </c>
      <c r="E93" s="78">
        <v>105704</v>
      </c>
      <c r="F93" s="78"/>
      <c r="G93" s="79">
        <v>11779</v>
      </c>
      <c r="H93" s="79">
        <v>28291</v>
      </c>
      <c r="I93" s="79">
        <v>4492</v>
      </c>
      <c r="J93" s="78">
        <v>22332</v>
      </c>
      <c r="K93" s="78"/>
      <c r="L93" s="78">
        <v>66894</v>
      </c>
      <c r="M93" s="78"/>
      <c r="N93" s="79">
        <v>254</v>
      </c>
      <c r="O93" s="79">
        <v>0</v>
      </c>
      <c r="P93" s="79">
        <v>0</v>
      </c>
      <c r="Q93" s="78">
        <v>5683</v>
      </c>
      <c r="R93" s="78"/>
      <c r="S93" s="78">
        <v>5937</v>
      </c>
      <c r="T93" s="78"/>
      <c r="U93" s="79">
        <v>30361</v>
      </c>
      <c r="V93" s="80">
        <v>11358</v>
      </c>
      <c r="W93" s="80">
        <v>41719</v>
      </c>
      <c r="X93" s="81"/>
      <c r="Y93" s="63">
        <v>183129</v>
      </c>
      <c r="Z93" s="63">
        <v>41961</v>
      </c>
    </row>
    <row r="94" spans="1:26">
      <c r="A94" s="60">
        <v>91032</v>
      </c>
      <c r="B94" s="61" t="s">
        <v>104</v>
      </c>
      <c r="C94" s="77">
        <v>3.82E-5</v>
      </c>
      <c r="D94" s="77">
        <v>3.8819999999999998E-5</v>
      </c>
      <c r="E94" s="78">
        <v>257108</v>
      </c>
      <c r="F94" s="78"/>
      <c r="G94" s="79">
        <v>28649</v>
      </c>
      <c r="H94" s="79">
        <v>68813</v>
      </c>
      <c r="I94" s="79">
        <v>10926</v>
      </c>
      <c r="J94" s="78">
        <v>29895</v>
      </c>
      <c r="K94" s="78"/>
      <c r="L94" s="78">
        <v>138283</v>
      </c>
      <c r="M94" s="78"/>
      <c r="N94" s="79">
        <v>617</v>
      </c>
      <c r="O94" s="79">
        <v>0</v>
      </c>
      <c r="P94" s="79">
        <v>0</v>
      </c>
      <c r="Q94" s="78">
        <v>0</v>
      </c>
      <c r="R94" s="78"/>
      <c r="S94" s="78">
        <v>617</v>
      </c>
      <c r="T94" s="78"/>
      <c r="U94" s="79">
        <v>73849</v>
      </c>
      <c r="V94" s="80">
        <v>25754</v>
      </c>
      <c r="W94" s="80">
        <v>99603</v>
      </c>
      <c r="X94" s="81"/>
      <c r="Y94" s="63">
        <v>445430</v>
      </c>
      <c r="Z94" s="63">
        <v>102064</v>
      </c>
    </row>
    <row r="95" spans="1:26">
      <c r="A95" s="60">
        <v>91041</v>
      </c>
      <c r="B95" s="61" t="s">
        <v>105</v>
      </c>
      <c r="C95" s="77">
        <v>4.371E-4</v>
      </c>
      <c r="D95" s="77">
        <v>4.2266E-4</v>
      </c>
      <c r="E95" s="78">
        <v>2799314</v>
      </c>
      <c r="F95" s="78"/>
      <c r="G95" s="79">
        <v>311926</v>
      </c>
      <c r="H95" s="79">
        <v>749219</v>
      </c>
      <c r="I95" s="79">
        <v>118955</v>
      </c>
      <c r="J95" s="78">
        <v>26938</v>
      </c>
      <c r="K95" s="78"/>
      <c r="L95" s="78">
        <v>1207038</v>
      </c>
      <c r="M95" s="78"/>
      <c r="N95" s="79">
        <v>6715</v>
      </c>
      <c r="O95" s="79">
        <v>0</v>
      </c>
      <c r="P95" s="79">
        <v>0</v>
      </c>
      <c r="Q95" s="78">
        <v>78857</v>
      </c>
      <c r="R95" s="78"/>
      <c r="S95" s="78">
        <v>85572</v>
      </c>
      <c r="T95" s="78"/>
      <c r="U95" s="79">
        <v>804041</v>
      </c>
      <c r="V95" s="80">
        <v>-42320</v>
      </c>
      <c r="W95" s="80">
        <v>761721</v>
      </c>
      <c r="X95" s="81"/>
      <c r="Y95" s="63">
        <v>4849701</v>
      </c>
      <c r="Z95" s="63">
        <v>1111243</v>
      </c>
    </row>
    <row r="96" spans="1:26">
      <c r="A96" s="60">
        <v>91042</v>
      </c>
      <c r="B96" s="61" t="s">
        <v>106</v>
      </c>
      <c r="C96" s="77">
        <v>4.4799999999999999E-4</v>
      </c>
      <c r="D96" s="77">
        <v>4.7598999999999997E-4</v>
      </c>
      <c r="E96" s="78">
        <v>3152523</v>
      </c>
      <c r="F96" s="78"/>
      <c r="G96" s="79">
        <v>351284</v>
      </c>
      <c r="H96" s="79">
        <v>843753</v>
      </c>
      <c r="I96" s="79">
        <v>133964</v>
      </c>
      <c r="J96" s="78">
        <v>210574</v>
      </c>
      <c r="K96" s="78"/>
      <c r="L96" s="78">
        <v>1539575</v>
      </c>
      <c r="M96" s="78"/>
      <c r="N96" s="79">
        <v>7563</v>
      </c>
      <c r="O96" s="79">
        <v>0</v>
      </c>
      <c r="P96" s="79">
        <v>0</v>
      </c>
      <c r="Q96" s="78">
        <v>24520</v>
      </c>
      <c r="R96" s="78"/>
      <c r="S96" s="78">
        <v>32083</v>
      </c>
      <c r="T96" s="78"/>
      <c r="U96" s="79">
        <v>905492</v>
      </c>
      <c r="V96" s="80">
        <v>93236</v>
      </c>
      <c r="W96" s="80">
        <v>998728</v>
      </c>
      <c r="X96" s="81"/>
      <c r="Y96" s="63">
        <v>5461623</v>
      </c>
      <c r="Z96" s="63">
        <v>1251456</v>
      </c>
    </row>
    <row r="97" spans="1:26">
      <c r="A97" s="60">
        <v>91047</v>
      </c>
      <c r="B97" s="61" t="s">
        <v>107</v>
      </c>
      <c r="C97" s="77">
        <v>1.34E-5</v>
      </c>
      <c r="D97" s="77">
        <v>1.182E-5</v>
      </c>
      <c r="E97" s="78">
        <v>78285</v>
      </c>
      <c r="F97" s="78"/>
      <c r="G97" s="79">
        <v>8723</v>
      </c>
      <c r="H97" s="79">
        <v>20952</v>
      </c>
      <c r="I97" s="79">
        <v>3327</v>
      </c>
      <c r="J97" s="78">
        <v>5312</v>
      </c>
      <c r="K97" s="78"/>
      <c r="L97" s="78">
        <v>38314</v>
      </c>
      <c r="M97" s="78"/>
      <c r="N97" s="79">
        <v>188</v>
      </c>
      <c r="O97" s="79">
        <v>0</v>
      </c>
      <c r="P97" s="79">
        <v>0</v>
      </c>
      <c r="Q97" s="78">
        <v>145</v>
      </c>
      <c r="R97" s="78"/>
      <c r="S97" s="78">
        <v>333</v>
      </c>
      <c r="T97" s="78"/>
      <c r="U97" s="79">
        <v>22486</v>
      </c>
      <c r="V97" s="80">
        <v>5969</v>
      </c>
      <c r="W97" s="80">
        <v>28455</v>
      </c>
      <c r="X97" s="81"/>
      <c r="Y97" s="63">
        <v>135625</v>
      </c>
      <c r="Z97" s="63">
        <v>31077</v>
      </c>
    </row>
    <row r="98" spans="1:26">
      <c r="A98" s="60">
        <v>91051</v>
      </c>
      <c r="B98" s="61" t="s">
        <v>108</v>
      </c>
      <c r="C98" s="77">
        <v>4.0000000000000003E-5</v>
      </c>
      <c r="D98" s="77">
        <v>4.0030000000000001E-5</v>
      </c>
      <c r="E98" s="78">
        <v>265122</v>
      </c>
      <c r="F98" s="78"/>
      <c r="G98" s="79">
        <v>29542</v>
      </c>
      <c r="H98" s="79">
        <v>70958</v>
      </c>
      <c r="I98" s="79">
        <v>11266</v>
      </c>
      <c r="J98" s="78">
        <v>30416</v>
      </c>
      <c r="K98" s="78"/>
      <c r="L98" s="78">
        <v>142182</v>
      </c>
      <c r="M98" s="78"/>
      <c r="N98" s="79">
        <v>636</v>
      </c>
      <c r="O98" s="79">
        <v>0</v>
      </c>
      <c r="P98" s="79">
        <v>0</v>
      </c>
      <c r="Q98" s="78">
        <v>12905</v>
      </c>
      <c r="R98" s="78"/>
      <c r="S98" s="78">
        <v>13541</v>
      </c>
      <c r="T98" s="78"/>
      <c r="U98" s="79">
        <v>76150</v>
      </c>
      <c r="V98" s="80">
        <v>3385</v>
      </c>
      <c r="W98" s="80">
        <v>79535</v>
      </c>
      <c r="X98" s="81"/>
      <c r="Y98" s="63">
        <v>459314</v>
      </c>
      <c r="Z98" s="63">
        <v>105245</v>
      </c>
    </row>
    <row r="99" spans="1:26">
      <c r="A99" s="60">
        <v>91057</v>
      </c>
      <c r="B99" s="61" t="s">
        <v>109</v>
      </c>
      <c r="C99" s="77">
        <v>1.0499999999999999E-5</v>
      </c>
      <c r="D99" s="77">
        <v>9.3600000000000002E-6</v>
      </c>
      <c r="E99" s="78">
        <v>61992</v>
      </c>
      <c r="F99" s="78"/>
      <c r="G99" s="79">
        <v>6908</v>
      </c>
      <c r="H99" s="79">
        <v>16592</v>
      </c>
      <c r="I99" s="79">
        <v>2634</v>
      </c>
      <c r="J99" s="78">
        <v>9518</v>
      </c>
      <c r="K99" s="78"/>
      <c r="L99" s="78">
        <v>35652</v>
      </c>
      <c r="M99" s="78"/>
      <c r="N99" s="79">
        <v>149</v>
      </c>
      <c r="O99" s="79">
        <v>0</v>
      </c>
      <c r="P99" s="79">
        <v>0</v>
      </c>
      <c r="Q99" s="78">
        <v>682</v>
      </c>
      <c r="R99" s="78"/>
      <c r="S99" s="78">
        <v>831</v>
      </c>
      <c r="T99" s="78"/>
      <c r="U99" s="79">
        <v>17806</v>
      </c>
      <c r="V99" s="80">
        <v>5006</v>
      </c>
      <c r="W99" s="80">
        <v>22812</v>
      </c>
      <c r="X99" s="81"/>
      <c r="Y99" s="63">
        <v>107399</v>
      </c>
      <c r="Z99" s="63">
        <v>24609</v>
      </c>
    </row>
    <row r="100" spans="1:26">
      <c r="A100" s="60">
        <v>91061</v>
      </c>
      <c r="B100" s="61" t="s">
        <v>110</v>
      </c>
      <c r="C100" s="77">
        <v>3.7320000000000002E-4</v>
      </c>
      <c r="D100" s="77">
        <v>3.7699000000000001E-4</v>
      </c>
      <c r="E100" s="78">
        <v>2496838</v>
      </c>
      <c r="F100" s="78"/>
      <c r="G100" s="79">
        <v>278222</v>
      </c>
      <c r="H100" s="79">
        <v>668263</v>
      </c>
      <c r="I100" s="79">
        <v>106101</v>
      </c>
      <c r="J100" s="78">
        <v>38073</v>
      </c>
      <c r="K100" s="78"/>
      <c r="L100" s="78">
        <v>1090659</v>
      </c>
      <c r="M100" s="78"/>
      <c r="N100" s="79">
        <v>5990</v>
      </c>
      <c r="O100" s="79">
        <v>0</v>
      </c>
      <c r="P100" s="79">
        <v>0</v>
      </c>
      <c r="Q100" s="78">
        <v>4817</v>
      </c>
      <c r="R100" s="78"/>
      <c r="S100" s="78">
        <v>10807</v>
      </c>
      <c r="T100" s="78"/>
      <c r="U100" s="79">
        <v>717161</v>
      </c>
      <c r="V100" s="80">
        <v>6746</v>
      </c>
      <c r="W100" s="80">
        <v>723907</v>
      </c>
      <c r="X100" s="81"/>
      <c r="Y100" s="63">
        <v>4325673</v>
      </c>
      <c r="Z100" s="63">
        <v>991169</v>
      </c>
    </row>
    <row r="101" spans="1:26">
      <c r="A101" s="60">
        <v>91067</v>
      </c>
      <c r="B101" s="61" t="s">
        <v>111</v>
      </c>
      <c r="C101" s="77">
        <v>1.5299999999999999E-5</v>
      </c>
      <c r="D101" s="77">
        <v>1.7050000000000001E-5</v>
      </c>
      <c r="E101" s="78">
        <v>112924</v>
      </c>
      <c r="F101" s="78"/>
      <c r="G101" s="79">
        <v>12583</v>
      </c>
      <c r="H101" s="79">
        <v>30223</v>
      </c>
      <c r="I101" s="79">
        <v>4799</v>
      </c>
      <c r="J101" s="78">
        <v>9900</v>
      </c>
      <c r="K101" s="78"/>
      <c r="L101" s="78">
        <v>57505</v>
      </c>
      <c r="M101" s="78"/>
      <c r="N101" s="79">
        <v>271</v>
      </c>
      <c r="O101" s="79">
        <v>0</v>
      </c>
      <c r="P101" s="79">
        <v>0</v>
      </c>
      <c r="Q101" s="78">
        <v>568</v>
      </c>
      <c r="R101" s="78"/>
      <c r="S101" s="78">
        <v>839</v>
      </c>
      <c r="T101" s="78"/>
      <c r="U101" s="79">
        <v>32435</v>
      </c>
      <c r="V101" s="80">
        <v>4308</v>
      </c>
      <c r="W101" s="80">
        <v>36743</v>
      </c>
      <c r="X101" s="81"/>
      <c r="Y101" s="63">
        <v>195636</v>
      </c>
      <c r="Z101" s="63">
        <v>44827</v>
      </c>
    </row>
    <row r="102" spans="1:26">
      <c r="A102" s="60">
        <v>91071</v>
      </c>
      <c r="B102" s="61" t="s">
        <v>112</v>
      </c>
      <c r="C102" s="77">
        <v>2.5569999999999998E-4</v>
      </c>
      <c r="D102" s="77">
        <v>2.1371000000000001E-4</v>
      </c>
      <c r="E102" s="78">
        <v>1415420</v>
      </c>
      <c r="F102" s="78"/>
      <c r="G102" s="79">
        <v>157720</v>
      </c>
      <c r="H102" s="79">
        <v>378828</v>
      </c>
      <c r="I102" s="79">
        <v>60147</v>
      </c>
      <c r="J102" s="78">
        <v>47852</v>
      </c>
      <c r="K102" s="78"/>
      <c r="L102" s="78">
        <v>644547</v>
      </c>
      <c r="M102" s="78"/>
      <c r="N102" s="79">
        <v>3395</v>
      </c>
      <c r="O102" s="79">
        <v>0</v>
      </c>
      <c r="P102" s="79">
        <v>0</v>
      </c>
      <c r="Q102" s="78">
        <v>57874</v>
      </c>
      <c r="R102" s="78"/>
      <c r="S102" s="78">
        <v>61269</v>
      </c>
      <c r="T102" s="78"/>
      <c r="U102" s="79">
        <v>406548</v>
      </c>
      <c r="V102" s="80">
        <v>-5823</v>
      </c>
      <c r="W102" s="80">
        <v>400725</v>
      </c>
      <c r="X102" s="81"/>
      <c r="Y102" s="63">
        <v>2452159</v>
      </c>
      <c r="Z102" s="63">
        <v>561879</v>
      </c>
    </row>
    <row r="103" spans="1:26">
      <c r="A103" s="60">
        <v>91077</v>
      </c>
      <c r="B103" s="61" t="s">
        <v>113</v>
      </c>
      <c r="C103" s="77">
        <v>1.4600000000000001E-5</v>
      </c>
      <c r="D103" s="77">
        <v>1.486E-5</v>
      </c>
      <c r="E103" s="78">
        <v>98419</v>
      </c>
      <c r="F103" s="78"/>
      <c r="G103" s="79">
        <v>10967</v>
      </c>
      <c r="H103" s="79">
        <v>26341</v>
      </c>
      <c r="I103" s="79">
        <v>4182</v>
      </c>
      <c r="J103" s="78">
        <v>5863</v>
      </c>
      <c r="K103" s="78"/>
      <c r="L103" s="78">
        <v>47353</v>
      </c>
      <c r="M103" s="78"/>
      <c r="N103" s="79">
        <v>236</v>
      </c>
      <c r="O103" s="79">
        <v>0</v>
      </c>
      <c r="P103" s="79">
        <v>0</v>
      </c>
      <c r="Q103" s="78">
        <v>0</v>
      </c>
      <c r="R103" s="78"/>
      <c r="S103" s="78">
        <v>236</v>
      </c>
      <c r="T103" s="78"/>
      <c r="U103" s="79">
        <v>28269</v>
      </c>
      <c r="V103" s="80">
        <v>6473</v>
      </c>
      <c r="W103" s="80">
        <v>34742</v>
      </c>
      <c r="X103" s="81"/>
      <c r="Y103" s="63">
        <v>170507</v>
      </c>
      <c r="Z103" s="63">
        <v>39069</v>
      </c>
    </row>
    <row r="104" spans="1:26">
      <c r="A104" s="60">
        <v>91081</v>
      </c>
      <c r="B104" s="61" t="s">
        <v>114</v>
      </c>
      <c r="C104" s="77">
        <v>4.7800000000000002E-4</v>
      </c>
      <c r="D104" s="77">
        <v>4.5699E-4</v>
      </c>
      <c r="E104" s="78">
        <v>3026685</v>
      </c>
      <c r="F104" s="78"/>
      <c r="G104" s="79">
        <v>337262</v>
      </c>
      <c r="H104" s="79">
        <v>810073</v>
      </c>
      <c r="I104" s="79">
        <v>128617</v>
      </c>
      <c r="J104" s="78">
        <v>53763</v>
      </c>
      <c r="K104" s="78"/>
      <c r="L104" s="78">
        <v>1329715</v>
      </c>
      <c r="M104" s="78"/>
      <c r="N104" s="79">
        <v>7261</v>
      </c>
      <c r="O104" s="79">
        <v>0</v>
      </c>
      <c r="P104" s="79">
        <v>0</v>
      </c>
      <c r="Q104" s="78">
        <v>95056</v>
      </c>
      <c r="R104" s="78"/>
      <c r="S104" s="78">
        <v>102317</v>
      </c>
      <c r="T104" s="78"/>
      <c r="U104" s="79">
        <v>869348</v>
      </c>
      <c r="V104" s="80">
        <v>-8964</v>
      </c>
      <c r="W104" s="80">
        <v>860384</v>
      </c>
      <c r="X104" s="81"/>
      <c r="Y104" s="63">
        <v>5243612</v>
      </c>
      <c r="Z104" s="63">
        <v>1201502</v>
      </c>
    </row>
    <row r="105" spans="1:26">
      <c r="A105" s="60">
        <v>91091</v>
      </c>
      <c r="B105" s="61" t="s">
        <v>115</v>
      </c>
      <c r="C105" s="77">
        <v>5.6459999999999995E-4</v>
      </c>
      <c r="D105" s="77">
        <v>5.7362999999999999E-4</v>
      </c>
      <c r="E105" s="78">
        <v>3799201</v>
      </c>
      <c r="F105" s="78"/>
      <c r="G105" s="79">
        <v>423344</v>
      </c>
      <c r="H105" s="79">
        <v>1016833</v>
      </c>
      <c r="I105" s="79">
        <v>161444</v>
      </c>
      <c r="J105" s="78">
        <v>18616</v>
      </c>
      <c r="K105" s="78"/>
      <c r="L105" s="78">
        <v>1620237</v>
      </c>
      <c r="M105" s="78"/>
      <c r="N105" s="79">
        <v>9114</v>
      </c>
      <c r="O105" s="79">
        <v>0</v>
      </c>
      <c r="P105" s="79">
        <v>0</v>
      </c>
      <c r="Q105" s="78">
        <v>29976</v>
      </c>
      <c r="R105" s="78"/>
      <c r="S105" s="78">
        <v>39090</v>
      </c>
      <c r="T105" s="78"/>
      <c r="U105" s="79">
        <v>1091236</v>
      </c>
      <c r="V105" s="80">
        <v>8151</v>
      </c>
      <c r="W105" s="80">
        <v>1099387</v>
      </c>
      <c r="X105" s="81"/>
      <c r="Y105" s="63">
        <v>6581967</v>
      </c>
      <c r="Z105" s="63">
        <v>1508168</v>
      </c>
    </row>
    <row r="106" spans="1:26">
      <c r="A106" s="60">
        <v>91101</v>
      </c>
      <c r="B106" s="61" t="s">
        <v>116</v>
      </c>
      <c r="C106" s="77">
        <v>1.35043E-2</v>
      </c>
      <c r="D106" s="77">
        <v>1.3618379999999999E-2</v>
      </c>
      <c r="E106" s="78">
        <v>90195716</v>
      </c>
      <c r="F106" s="78"/>
      <c r="G106" s="79">
        <v>10050473</v>
      </c>
      <c r="H106" s="79">
        <v>24140322</v>
      </c>
      <c r="I106" s="79">
        <v>3832798</v>
      </c>
      <c r="J106" s="78">
        <v>283137</v>
      </c>
      <c r="K106" s="78"/>
      <c r="L106" s="78">
        <v>38306730</v>
      </c>
      <c r="M106" s="78"/>
      <c r="N106" s="79">
        <v>216369</v>
      </c>
      <c r="O106" s="79">
        <v>0</v>
      </c>
      <c r="P106" s="79">
        <v>0</v>
      </c>
      <c r="Q106" s="78">
        <v>794798</v>
      </c>
      <c r="R106" s="78"/>
      <c r="S106" s="78">
        <v>1011167</v>
      </c>
      <c r="T106" s="78"/>
      <c r="U106" s="79">
        <v>25906721</v>
      </c>
      <c r="V106" s="80">
        <v>-445441</v>
      </c>
      <c r="W106" s="80">
        <v>25461280</v>
      </c>
      <c r="X106" s="81"/>
      <c r="Y106" s="63">
        <v>156260533</v>
      </c>
      <c r="Z106" s="63">
        <v>35804968</v>
      </c>
    </row>
    <row r="107" spans="1:26">
      <c r="A107" s="60">
        <v>91102</v>
      </c>
      <c r="B107" s="61" t="s">
        <v>117</v>
      </c>
      <c r="C107" s="77">
        <v>3.5639999999999999E-4</v>
      </c>
      <c r="D107" s="77">
        <v>3.9983E-4</v>
      </c>
      <c r="E107" s="78">
        <v>2648109</v>
      </c>
      <c r="F107" s="78"/>
      <c r="G107" s="79">
        <v>295078</v>
      </c>
      <c r="H107" s="79">
        <v>708750</v>
      </c>
      <c r="I107" s="79">
        <v>112529</v>
      </c>
      <c r="J107" s="78">
        <v>178851</v>
      </c>
      <c r="K107" s="78"/>
      <c r="L107" s="78">
        <v>1295208</v>
      </c>
      <c r="M107" s="78"/>
      <c r="N107" s="79">
        <v>6352</v>
      </c>
      <c r="O107" s="79">
        <v>0</v>
      </c>
      <c r="P107" s="79">
        <v>0</v>
      </c>
      <c r="Q107" s="78">
        <v>222</v>
      </c>
      <c r="R107" s="78"/>
      <c r="S107" s="78">
        <v>6574</v>
      </c>
      <c r="T107" s="78"/>
      <c r="U107" s="79">
        <v>760611</v>
      </c>
      <c r="V107" s="80">
        <v>59857</v>
      </c>
      <c r="W107" s="80">
        <v>820468</v>
      </c>
      <c r="X107" s="81"/>
      <c r="Y107" s="63">
        <v>4587745</v>
      </c>
      <c r="Z107" s="63">
        <v>1051219</v>
      </c>
    </row>
    <row r="108" spans="1:26">
      <c r="A108" s="60">
        <v>91104</v>
      </c>
      <c r="B108" s="61" t="s">
        <v>118</v>
      </c>
      <c r="C108" s="77">
        <v>2.62E-5</v>
      </c>
      <c r="D108" s="77">
        <v>2.3989999999999999E-5</v>
      </c>
      <c r="E108" s="78">
        <v>158888</v>
      </c>
      <c r="F108" s="78"/>
      <c r="G108" s="79">
        <v>17705</v>
      </c>
      <c r="H108" s="79">
        <v>42525</v>
      </c>
      <c r="I108" s="79">
        <v>6752</v>
      </c>
      <c r="J108" s="78">
        <v>12030</v>
      </c>
      <c r="K108" s="78"/>
      <c r="L108" s="78">
        <v>79012</v>
      </c>
      <c r="M108" s="78"/>
      <c r="N108" s="79">
        <v>381</v>
      </c>
      <c r="O108" s="79">
        <v>0</v>
      </c>
      <c r="P108" s="79">
        <v>0</v>
      </c>
      <c r="Q108" s="78">
        <v>3248</v>
      </c>
      <c r="R108" s="78"/>
      <c r="S108" s="78">
        <v>3629</v>
      </c>
      <c r="T108" s="78"/>
      <c r="U108" s="79">
        <v>45637</v>
      </c>
      <c r="V108" s="80">
        <v>9793</v>
      </c>
      <c r="W108" s="80">
        <v>55430</v>
      </c>
      <c r="X108" s="81"/>
      <c r="Y108" s="63">
        <v>275267</v>
      </c>
      <c r="Z108" s="63">
        <v>63074</v>
      </c>
    </row>
    <row r="109" spans="1:26">
      <c r="A109" s="60">
        <v>91107</v>
      </c>
      <c r="B109" s="61" t="s">
        <v>965</v>
      </c>
      <c r="C109" s="77">
        <v>4.9100000000000001E-5</v>
      </c>
      <c r="D109" s="77">
        <v>4.5939999999999997E-5</v>
      </c>
      <c r="E109" s="78">
        <v>304265</v>
      </c>
      <c r="F109" s="78"/>
      <c r="G109" s="79">
        <v>33904</v>
      </c>
      <c r="H109" s="79">
        <v>81435</v>
      </c>
      <c r="I109" s="79">
        <v>12929</v>
      </c>
      <c r="J109" s="78">
        <v>24399</v>
      </c>
      <c r="K109" s="78"/>
      <c r="L109" s="78">
        <v>152667</v>
      </c>
      <c r="M109" s="78"/>
      <c r="N109" s="79">
        <v>730</v>
      </c>
      <c r="O109" s="79">
        <v>0</v>
      </c>
      <c r="P109" s="79">
        <v>0</v>
      </c>
      <c r="Q109" s="78">
        <v>0</v>
      </c>
      <c r="R109" s="78"/>
      <c r="S109" s="78">
        <v>730</v>
      </c>
      <c r="T109" s="78"/>
      <c r="U109" s="79">
        <v>87393</v>
      </c>
      <c r="V109" s="80">
        <v>12658</v>
      </c>
      <c r="W109" s="80">
        <v>100051</v>
      </c>
      <c r="X109" s="81"/>
      <c r="Y109" s="63">
        <v>527126</v>
      </c>
      <c r="Z109" s="63">
        <v>120784</v>
      </c>
    </row>
    <row r="110" spans="1:26">
      <c r="A110" s="60">
        <v>91108</v>
      </c>
      <c r="B110" s="61" t="s">
        <v>120</v>
      </c>
      <c r="C110" s="77">
        <v>1.1075E-3</v>
      </c>
      <c r="D110" s="77">
        <v>1.1233899999999999E-3</v>
      </c>
      <c r="E110" s="78">
        <v>7440310</v>
      </c>
      <c r="F110" s="78"/>
      <c r="G110" s="79">
        <v>829071</v>
      </c>
      <c r="H110" s="79">
        <v>1991353</v>
      </c>
      <c r="I110" s="79">
        <v>316170</v>
      </c>
      <c r="J110" s="78">
        <v>124180</v>
      </c>
      <c r="K110" s="78"/>
      <c r="L110" s="78">
        <v>3260774</v>
      </c>
      <c r="M110" s="78"/>
      <c r="N110" s="79">
        <v>17848</v>
      </c>
      <c r="O110" s="79">
        <v>0</v>
      </c>
      <c r="P110" s="79">
        <v>0</v>
      </c>
      <c r="Q110" s="78">
        <v>77632</v>
      </c>
      <c r="R110" s="78"/>
      <c r="S110" s="78">
        <v>95480</v>
      </c>
      <c r="T110" s="78"/>
      <c r="U110" s="79">
        <v>2137064</v>
      </c>
      <c r="V110" s="80">
        <v>24419</v>
      </c>
      <c r="W110" s="80">
        <v>2161483</v>
      </c>
      <c r="X110" s="81"/>
      <c r="Y110" s="63">
        <v>12890044</v>
      </c>
      <c r="Z110" s="63">
        <v>2953578</v>
      </c>
    </row>
    <row r="111" spans="1:26">
      <c r="A111" s="60">
        <v>91109</v>
      </c>
      <c r="B111" s="61" t="s">
        <v>121</v>
      </c>
      <c r="C111" s="77">
        <v>9.4699999999999998E-5</v>
      </c>
      <c r="D111" s="77">
        <v>7.4449999999999994E-5</v>
      </c>
      <c r="E111" s="78">
        <v>493089</v>
      </c>
      <c r="F111" s="78"/>
      <c r="G111" s="79">
        <v>54945</v>
      </c>
      <c r="H111" s="79">
        <v>131972</v>
      </c>
      <c r="I111" s="79">
        <v>20953</v>
      </c>
      <c r="J111" s="78">
        <v>962</v>
      </c>
      <c r="K111" s="78"/>
      <c r="L111" s="78">
        <v>208832</v>
      </c>
      <c r="M111" s="78"/>
      <c r="N111" s="79">
        <v>1183</v>
      </c>
      <c r="O111" s="79">
        <v>0</v>
      </c>
      <c r="P111" s="79">
        <v>0</v>
      </c>
      <c r="Q111" s="78">
        <v>54444</v>
      </c>
      <c r="R111" s="78"/>
      <c r="S111" s="78">
        <v>55627</v>
      </c>
      <c r="T111" s="78"/>
      <c r="U111" s="79">
        <v>141629</v>
      </c>
      <c r="V111" s="80">
        <v>-18603</v>
      </c>
      <c r="W111" s="80">
        <v>123026</v>
      </c>
      <c r="X111" s="81"/>
      <c r="Y111" s="63">
        <v>854257</v>
      </c>
      <c r="Z111" s="63">
        <v>195741</v>
      </c>
    </row>
    <row r="112" spans="1:26">
      <c r="A112" s="60">
        <v>91111</v>
      </c>
      <c r="B112" s="61" t="s">
        <v>122</v>
      </c>
      <c r="C112" s="77">
        <v>1.962E-4</v>
      </c>
      <c r="D112" s="77">
        <v>2.2623000000000001E-4</v>
      </c>
      <c r="E112" s="78">
        <v>1498341</v>
      </c>
      <c r="F112" s="78"/>
      <c r="G112" s="79">
        <v>166960</v>
      </c>
      <c r="H112" s="79">
        <v>401022</v>
      </c>
      <c r="I112" s="79">
        <v>63671</v>
      </c>
      <c r="J112" s="78">
        <v>56967</v>
      </c>
      <c r="K112" s="78"/>
      <c r="L112" s="78">
        <v>688620</v>
      </c>
      <c r="M112" s="78"/>
      <c r="N112" s="79">
        <v>3594</v>
      </c>
      <c r="O112" s="79">
        <v>0</v>
      </c>
      <c r="P112" s="79">
        <v>0</v>
      </c>
      <c r="Q112" s="78">
        <v>14386</v>
      </c>
      <c r="R112" s="78"/>
      <c r="S112" s="78">
        <v>17980</v>
      </c>
      <c r="T112" s="78"/>
      <c r="U112" s="79">
        <v>430365</v>
      </c>
      <c r="V112" s="80">
        <v>17342</v>
      </c>
      <c r="W112" s="80">
        <v>447707</v>
      </c>
      <c r="X112" s="81"/>
      <c r="Y112" s="63">
        <v>2595817</v>
      </c>
      <c r="Z112" s="63">
        <v>594796</v>
      </c>
    </row>
    <row r="113" spans="1:26">
      <c r="A113" s="60">
        <v>91120</v>
      </c>
      <c r="B113" s="61" t="s">
        <v>123</v>
      </c>
      <c r="C113" s="77">
        <v>2.5910000000000001E-4</v>
      </c>
      <c r="D113" s="77">
        <v>3.0760999999999999E-4</v>
      </c>
      <c r="E113" s="78">
        <v>2037328</v>
      </c>
      <c r="F113" s="78"/>
      <c r="G113" s="79">
        <v>227019</v>
      </c>
      <c r="H113" s="79">
        <v>545278</v>
      </c>
      <c r="I113" s="79">
        <v>86575</v>
      </c>
      <c r="J113" s="78">
        <v>53317</v>
      </c>
      <c r="K113" s="78"/>
      <c r="L113" s="78">
        <v>912189</v>
      </c>
      <c r="M113" s="78"/>
      <c r="N113" s="79">
        <v>4887</v>
      </c>
      <c r="O113" s="79">
        <v>0</v>
      </c>
      <c r="P113" s="79">
        <v>0</v>
      </c>
      <c r="Q113" s="78">
        <v>52920</v>
      </c>
      <c r="R113" s="78"/>
      <c r="S113" s="78">
        <v>57807</v>
      </c>
      <c r="T113" s="78"/>
      <c r="U113" s="79">
        <v>585177</v>
      </c>
      <c r="V113" s="80">
        <v>10992</v>
      </c>
      <c r="W113" s="80">
        <v>596169</v>
      </c>
      <c r="X113" s="81"/>
      <c r="Y113" s="63">
        <v>3529590</v>
      </c>
      <c r="Z113" s="63">
        <v>808757</v>
      </c>
    </row>
    <row r="114" spans="1:26">
      <c r="A114" s="60">
        <v>91121</v>
      </c>
      <c r="B114" s="61" t="s">
        <v>124</v>
      </c>
      <c r="C114" s="77">
        <v>1.0184199999999999E-2</v>
      </c>
      <c r="D114" s="77">
        <v>1.016734E-2</v>
      </c>
      <c r="E114" s="78">
        <v>67339177</v>
      </c>
      <c r="F114" s="78"/>
      <c r="G114" s="79">
        <v>7503578</v>
      </c>
      <c r="H114" s="79">
        <v>18022912</v>
      </c>
      <c r="I114" s="79">
        <v>2861527</v>
      </c>
      <c r="J114" s="78">
        <v>2728</v>
      </c>
      <c r="K114" s="78"/>
      <c r="L114" s="78">
        <v>28390745</v>
      </c>
      <c r="M114" s="78"/>
      <c r="N114" s="79">
        <v>161539</v>
      </c>
      <c r="O114" s="79">
        <v>0</v>
      </c>
      <c r="P114" s="79">
        <v>0</v>
      </c>
      <c r="Q114" s="78">
        <v>955215</v>
      </c>
      <c r="R114" s="78"/>
      <c r="S114" s="78">
        <v>1116754</v>
      </c>
      <c r="T114" s="78"/>
      <c r="U114" s="79">
        <v>19341687</v>
      </c>
      <c r="V114" s="80">
        <v>-714279</v>
      </c>
      <c r="W114" s="80">
        <v>18627408</v>
      </c>
      <c r="X114" s="81"/>
      <c r="Y114" s="63">
        <v>116662479</v>
      </c>
      <c r="Z114" s="63">
        <v>26731614</v>
      </c>
    </row>
    <row r="115" spans="1:26">
      <c r="A115" s="60">
        <v>91127</v>
      </c>
      <c r="B115" s="61" t="s">
        <v>125</v>
      </c>
      <c r="C115" s="77">
        <v>3.2430000000000002E-4</v>
      </c>
      <c r="D115" s="77">
        <v>3.2932000000000003E-4</v>
      </c>
      <c r="E115" s="78">
        <v>2181115</v>
      </c>
      <c r="F115" s="78"/>
      <c r="G115" s="79">
        <v>243041</v>
      </c>
      <c r="H115" s="79">
        <v>583762</v>
      </c>
      <c r="I115" s="79">
        <v>92685</v>
      </c>
      <c r="J115" s="78">
        <v>76372</v>
      </c>
      <c r="K115" s="78"/>
      <c r="L115" s="78">
        <v>995860</v>
      </c>
      <c r="M115" s="78"/>
      <c r="N115" s="79">
        <v>5232</v>
      </c>
      <c r="O115" s="79">
        <v>0</v>
      </c>
      <c r="P115" s="79">
        <v>0</v>
      </c>
      <c r="Q115" s="78">
        <v>0</v>
      </c>
      <c r="R115" s="78"/>
      <c r="S115" s="78">
        <v>5232</v>
      </c>
      <c r="T115" s="78"/>
      <c r="U115" s="79">
        <v>626477</v>
      </c>
      <c r="V115" s="80">
        <v>58193</v>
      </c>
      <c r="W115" s="80">
        <v>684670</v>
      </c>
      <c r="X115" s="81"/>
      <c r="Y115" s="63">
        <v>3778696</v>
      </c>
      <c r="Z115" s="63">
        <v>865837</v>
      </c>
    </row>
    <row r="116" spans="1:26">
      <c r="A116" s="60">
        <v>91128</v>
      </c>
      <c r="B116" s="61" t="s">
        <v>126</v>
      </c>
      <c r="C116" s="77">
        <v>5.109E-4</v>
      </c>
      <c r="D116" s="77">
        <v>6.1927E-4</v>
      </c>
      <c r="E116" s="78">
        <v>4101479</v>
      </c>
      <c r="F116" s="78"/>
      <c r="G116" s="79">
        <v>457026</v>
      </c>
      <c r="H116" s="79">
        <v>1097735</v>
      </c>
      <c r="I116" s="79">
        <v>174289</v>
      </c>
      <c r="J116" s="78">
        <v>285012</v>
      </c>
      <c r="K116" s="78"/>
      <c r="L116" s="78">
        <v>2014062</v>
      </c>
      <c r="M116" s="78"/>
      <c r="N116" s="79">
        <v>9839</v>
      </c>
      <c r="O116" s="79">
        <v>0</v>
      </c>
      <c r="P116" s="79">
        <v>0</v>
      </c>
      <c r="Q116" s="78">
        <v>57741</v>
      </c>
      <c r="R116" s="78"/>
      <c r="S116" s="78">
        <v>67580</v>
      </c>
      <c r="T116" s="78"/>
      <c r="U116" s="79">
        <v>1178059</v>
      </c>
      <c r="V116" s="80">
        <v>101990</v>
      </c>
      <c r="W116" s="80">
        <v>1280049</v>
      </c>
      <c r="X116" s="81"/>
      <c r="Y116" s="63">
        <v>7105651</v>
      </c>
      <c r="Z116" s="63">
        <v>1628163</v>
      </c>
    </row>
    <row r="117" spans="1:26">
      <c r="A117" s="60">
        <v>91138</v>
      </c>
      <c r="B117" s="61" t="s">
        <v>127</v>
      </c>
      <c r="C117" s="77">
        <v>4.7259999999999999E-4</v>
      </c>
      <c r="D117" s="77">
        <v>4.5043999999999998E-4</v>
      </c>
      <c r="E117" s="78">
        <v>2983303</v>
      </c>
      <c r="F117" s="78"/>
      <c r="G117" s="79">
        <v>332428</v>
      </c>
      <c r="H117" s="79">
        <v>798463</v>
      </c>
      <c r="I117" s="79">
        <v>126773</v>
      </c>
      <c r="J117" s="78">
        <v>33190</v>
      </c>
      <c r="K117" s="78"/>
      <c r="L117" s="78">
        <v>1290854</v>
      </c>
      <c r="M117" s="78"/>
      <c r="N117" s="79">
        <v>7157</v>
      </c>
      <c r="O117" s="79">
        <v>0</v>
      </c>
      <c r="P117" s="79">
        <v>0</v>
      </c>
      <c r="Q117" s="78">
        <v>78542</v>
      </c>
      <c r="R117" s="78"/>
      <c r="S117" s="78">
        <v>85699</v>
      </c>
      <c r="T117" s="78"/>
      <c r="U117" s="79">
        <v>856888</v>
      </c>
      <c r="V117" s="80">
        <v>-43077</v>
      </c>
      <c r="W117" s="80">
        <v>813811</v>
      </c>
      <c r="X117" s="81"/>
      <c r="Y117" s="63">
        <v>5168456</v>
      </c>
      <c r="Z117" s="63">
        <v>1184281</v>
      </c>
    </row>
    <row r="118" spans="1:26">
      <c r="A118" s="60">
        <v>91141</v>
      </c>
      <c r="B118" s="61" t="s">
        <v>128</v>
      </c>
      <c r="C118" s="77">
        <v>6.2089999999999997E-4</v>
      </c>
      <c r="D118" s="77">
        <v>5.9217999999999999E-4</v>
      </c>
      <c r="E118" s="78">
        <v>3922060</v>
      </c>
      <c r="F118" s="78"/>
      <c r="G118" s="79">
        <v>437034</v>
      </c>
      <c r="H118" s="79">
        <v>1049715</v>
      </c>
      <c r="I118" s="79">
        <v>166665</v>
      </c>
      <c r="J118" s="78">
        <v>20687</v>
      </c>
      <c r="K118" s="78"/>
      <c r="L118" s="78">
        <v>1674101</v>
      </c>
      <c r="M118" s="78"/>
      <c r="N118" s="79">
        <v>9409</v>
      </c>
      <c r="O118" s="79">
        <v>0</v>
      </c>
      <c r="P118" s="79">
        <v>0</v>
      </c>
      <c r="Q118" s="78">
        <v>154581</v>
      </c>
      <c r="R118" s="78"/>
      <c r="S118" s="78">
        <v>163990</v>
      </c>
      <c r="T118" s="78"/>
      <c r="U118" s="79">
        <v>1126525</v>
      </c>
      <c r="V118" s="80">
        <v>-71551</v>
      </c>
      <c r="W118" s="80">
        <v>1054974</v>
      </c>
      <c r="X118" s="81"/>
      <c r="Y118" s="63">
        <v>6794814</v>
      </c>
      <c r="Z118" s="63">
        <v>1556939</v>
      </c>
    </row>
    <row r="119" spans="1:26">
      <c r="A119" s="60">
        <v>91147</v>
      </c>
      <c r="B119" s="61" t="s">
        <v>129</v>
      </c>
      <c r="C119" s="77">
        <v>3.29E-5</v>
      </c>
      <c r="D119" s="77">
        <v>3.2910000000000002E-5</v>
      </c>
      <c r="E119" s="78">
        <v>217966</v>
      </c>
      <c r="F119" s="78"/>
      <c r="G119" s="79">
        <v>24288</v>
      </c>
      <c r="H119" s="79">
        <v>58337</v>
      </c>
      <c r="I119" s="79">
        <v>9262</v>
      </c>
      <c r="J119" s="78">
        <v>4097</v>
      </c>
      <c r="K119" s="78"/>
      <c r="L119" s="78">
        <v>95984</v>
      </c>
      <c r="M119" s="78"/>
      <c r="N119" s="79">
        <v>523</v>
      </c>
      <c r="O119" s="79">
        <v>0</v>
      </c>
      <c r="P119" s="79">
        <v>0</v>
      </c>
      <c r="Q119" s="78">
        <v>611</v>
      </c>
      <c r="R119" s="78"/>
      <c r="S119" s="78">
        <v>1134</v>
      </c>
      <c r="T119" s="78"/>
      <c r="U119" s="79">
        <v>62606</v>
      </c>
      <c r="V119" s="80">
        <v>4802</v>
      </c>
      <c r="W119" s="80">
        <v>67408</v>
      </c>
      <c r="X119" s="81"/>
      <c r="Y119" s="63">
        <v>377617</v>
      </c>
      <c r="Z119" s="63">
        <v>86526</v>
      </c>
    </row>
    <row r="120" spans="1:26">
      <c r="A120" s="60">
        <v>91151</v>
      </c>
      <c r="B120" s="61" t="s">
        <v>130</v>
      </c>
      <c r="C120" s="77">
        <v>6.3900000000000003E-4</v>
      </c>
      <c r="D120" s="77">
        <v>6.8552999999999995E-4</v>
      </c>
      <c r="E120" s="78">
        <v>4540325</v>
      </c>
      <c r="F120" s="78"/>
      <c r="G120" s="79">
        <v>505927</v>
      </c>
      <c r="H120" s="79">
        <v>1215190</v>
      </c>
      <c r="I120" s="79">
        <v>192938</v>
      </c>
      <c r="J120" s="78">
        <v>137603</v>
      </c>
      <c r="K120" s="78"/>
      <c r="L120" s="78">
        <v>2051658</v>
      </c>
      <c r="M120" s="78"/>
      <c r="N120" s="79">
        <v>10892</v>
      </c>
      <c r="O120" s="79">
        <v>0</v>
      </c>
      <c r="P120" s="79">
        <v>0</v>
      </c>
      <c r="Q120" s="78">
        <v>56389</v>
      </c>
      <c r="R120" s="78"/>
      <c r="S120" s="78">
        <v>67281</v>
      </c>
      <c r="T120" s="78"/>
      <c r="U120" s="79">
        <v>1304108</v>
      </c>
      <c r="V120" s="80">
        <v>3074</v>
      </c>
      <c r="W120" s="80">
        <v>1307182</v>
      </c>
      <c r="X120" s="81"/>
      <c r="Y120" s="63">
        <v>7865934</v>
      </c>
      <c r="Z120" s="63">
        <v>1802371</v>
      </c>
    </row>
    <row r="121" spans="1:26">
      <c r="A121" s="60">
        <v>91154</v>
      </c>
      <c r="B121" s="61" t="s">
        <v>131</v>
      </c>
      <c r="C121" s="77">
        <v>2.44E-5</v>
      </c>
      <c r="D121" s="77">
        <v>2.3200000000000001E-5</v>
      </c>
      <c r="E121" s="78">
        <v>153656</v>
      </c>
      <c r="F121" s="78"/>
      <c r="G121" s="79">
        <v>17122</v>
      </c>
      <c r="H121" s="79">
        <v>41125</v>
      </c>
      <c r="I121" s="79">
        <v>6529</v>
      </c>
      <c r="J121" s="78">
        <v>5910</v>
      </c>
      <c r="K121" s="78"/>
      <c r="L121" s="78">
        <v>70686</v>
      </c>
      <c r="M121" s="78"/>
      <c r="N121" s="79">
        <v>369</v>
      </c>
      <c r="O121" s="79">
        <v>0</v>
      </c>
      <c r="P121" s="79">
        <v>0</v>
      </c>
      <c r="Q121" s="78">
        <v>5767</v>
      </c>
      <c r="R121" s="78"/>
      <c r="S121" s="78">
        <v>6136</v>
      </c>
      <c r="T121" s="78"/>
      <c r="U121" s="79">
        <v>44134</v>
      </c>
      <c r="V121" s="80">
        <v>-497</v>
      </c>
      <c r="W121" s="80">
        <v>43637</v>
      </c>
      <c r="X121" s="81"/>
      <c r="Y121" s="63">
        <v>266202</v>
      </c>
      <c r="Z121" s="63">
        <v>60997</v>
      </c>
    </row>
    <row r="122" spans="1:26">
      <c r="A122" s="60">
        <v>91161</v>
      </c>
      <c r="B122" s="61" t="s">
        <v>132</v>
      </c>
      <c r="C122" s="77">
        <v>9.5400000000000001E-5</v>
      </c>
      <c r="D122" s="77">
        <v>7.5030000000000005E-5</v>
      </c>
      <c r="E122" s="78">
        <v>496930</v>
      </c>
      <c r="F122" s="78"/>
      <c r="G122" s="79">
        <v>55373</v>
      </c>
      <c r="H122" s="79">
        <v>133000</v>
      </c>
      <c r="I122" s="79">
        <v>21117</v>
      </c>
      <c r="J122" s="78">
        <v>425</v>
      </c>
      <c r="K122" s="78"/>
      <c r="L122" s="78">
        <v>209915</v>
      </c>
      <c r="M122" s="78"/>
      <c r="N122" s="79">
        <v>1192</v>
      </c>
      <c r="O122" s="79">
        <v>0</v>
      </c>
      <c r="P122" s="79">
        <v>0</v>
      </c>
      <c r="Q122" s="78">
        <v>53936</v>
      </c>
      <c r="R122" s="78"/>
      <c r="S122" s="78">
        <v>55128</v>
      </c>
      <c r="T122" s="78"/>
      <c r="U122" s="79">
        <v>142732</v>
      </c>
      <c r="V122" s="80">
        <v>-20859</v>
      </c>
      <c r="W122" s="80">
        <v>121873</v>
      </c>
      <c r="X122" s="81"/>
      <c r="Y122" s="63">
        <v>860912</v>
      </c>
      <c r="Z122" s="63">
        <v>197266</v>
      </c>
    </row>
    <row r="123" spans="1:26">
      <c r="A123" s="60">
        <v>91171</v>
      </c>
      <c r="B123" s="61" t="s">
        <v>133</v>
      </c>
      <c r="C123" s="77">
        <v>3.2220000000000003E-4</v>
      </c>
      <c r="D123" s="77">
        <v>2.81E-4</v>
      </c>
      <c r="E123" s="78">
        <v>1861087</v>
      </c>
      <c r="F123" s="78"/>
      <c r="G123" s="79">
        <v>207380</v>
      </c>
      <c r="H123" s="79">
        <v>498108</v>
      </c>
      <c r="I123" s="79">
        <v>79085</v>
      </c>
      <c r="J123" s="78">
        <v>69107</v>
      </c>
      <c r="K123" s="78"/>
      <c r="L123" s="78">
        <v>853680</v>
      </c>
      <c r="M123" s="78"/>
      <c r="N123" s="79">
        <v>4465</v>
      </c>
      <c r="O123" s="79">
        <v>0</v>
      </c>
      <c r="P123" s="79">
        <v>0</v>
      </c>
      <c r="Q123" s="78">
        <v>145751</v>
      </c>
      <c r="R123" s="78"/>
      <c r="S123" s="78">
        <v>150216</v>
      </c>
      <c r="T123" s="78"/>
      <c r="U123" s="79">
        <v>534556</v>
      </c>
      <c r="V123" s="80">
        <v>-26819</v>
      </c>
      <c r="W123" s="80">
        <v>507737</v>
      </c>
      <c r="X123" s="81"/>
      <c r="Y123" s="63">
        <v>3224261</v>
      </c>
      <c r="Z123" s="63">
        <v>738795</v>
      </c>
    </row>
    <row r="124" spans="1:26">
      <c r="A124" s="60">
        <v>91201</v>
      </c>
      <c r="B124" s="61" t="s">
        <v>134</v>
      </c>
      <c r="C124" s="77">
        <v>2.5163E-3</v>
      </c>
      <c r="D124" s="77">
        <v>2.38105E-3</v>
      </c>
      <c r="E124" s="78">
        <v>15769901</v>
      </c>
      <c r="F124" s="78"/>
      <c r="G124" s="79">
        <v>1757234</v>
      </c>
      <c r="H124" s="79">
        <v>4220716</v>
      </c>
      <c r="I124" s="79">
        <v>670130</v>
      </c>
      <c r="J124" s="78">
        <v>0</v>
      </c>
      <c r="K124" s="78"/>
      <c r="L124" s="78">
        <v>6648080</v>
      </c>
      <c r="M124" s="78"/>
      <c r="N124" s="79">
        <v>37830</v>
      </c>
      <c r="O124" s="79">
        <v>0</v>
      </c>
      <c r="P124" s="79">
        <v>0</v>
      </c>
      <c r="Q124" s="78">
        <v>362493</v>
      </c>
      <c r="R124" s="78"/>
      <c r="S124" s="78">
        <v>400323</v>
      </c>
      <c r="T124" s="78"/>
      <c r="U124" s="79">
        <v>4529555</v>
      </c>
      <c r="V124" s="80">
        <v>-65710</v>
      </c>
      <c r="W124" s="80">
        <v>4463845</v>
      </c>
      <c r="X124" s="81"/>
      <c r="Y124" s="63">
        <v>27320734</v>
      </c>
      <c r="Z124" s="63">
        <v>6260173</v>
      </c>
    </row>
    <row r="125" spans="1:26">
      <c r="A125" s="60">
        <v>91202</v>
      </c>
      <c r="B125" s="61" t="s">
        <v>135</v>
      </c>
      <c r="C125" s="77">
        <v>0</v>
      </c>
      <c r="D125" s="77">
        <v>0</v>
      </c>
      <c r="E125" s="78">
        <v>0</v>
      </c>
      <c r="F125" s="78"/>
      <c r="G125" s="79">
        <v>0</v>
      </c>
      <c r="H125" s="79">
        <v>0</v>
      </c>
      <c r="I125" s="79">
        <v>0</v>
      </c>
      <c r="J125" s="78">
        <v>0</v>
      </c>
      <c r="K125" s="78"/>
      <c r="L125" s="78">
        <v>0</v>
      </c>
      <c r="M125" s="78"/>
      <c r="N125" s="79">
        <v>0</v>
      </c>
      <c r="O125" s="79">
        <v>0</v>
      </c>
      <c r="P125" s="79">
        <v>0</v>
      </c>
      <c r="Q125" s="78">
        <v>41595</v>
      </c>
      <c r="R125" s="78"/>
      <c r="S125" s="78">
        <v>41595</v>
      </c>
      <c r="T125" s="78"/>
      <c r="U125" s="79">
        <v>0</v>
      </c>
      <c r="V125" s="80">
        <v>-86913</v>
      </c>
      <c r="W125" s="80">
        <v>-86913</v>
      </c>
      <c r="X125" s="81"/>
      <c r="Y125" s="63">
        <v>0</v>
      </c>
      <c r="Z125" s="63">
        <v>0</v>
      </c>
    </row>
    <row r="126" spans="1:26">
      <c r="A126" s="60">
        <v>91203</v>
      </c>
      <c r="B126" s="61" t="s">
        <v>136</v>
      </c>
      <c r="C126" s="77">
        <v>2.5139999999999999E-4</v>
      </c>
      <c r="D126" s="77">
        <v>2.4640000000000003E-4</v>
      </c>
      <c r="E126" s="78">
        <v>1631929</v>
      </c>
      <c r="F126" s="78"/>
      <c r="G126" s="79">
        <v>181845</v>
      </c>
      <c r="H126" s="79">
        <v>436776</v>
      </c>
      <c r="I126" s="79">
        <v>69348</v>
      </c>
      <c r="J126" s="78">
        <v>29840</v>
      </c>
      <c r="K126" s="78"/>
      <c r="L126" s="78">
        <v>717809</v>
      </c>
      <c r="M126" s="78"/>
      <c r="N126" s="79">
        <v>3915</v>
      </c>
      <c r="O126" s="79">
        <v>0</v>
      </c>
      <c r="P126" s="79">
        <v>0</v>
      </c>
      <c r="Q126" s="78">
        <v>0</v>
      </c>
      <c r="R126" s="78"/>
      <c r="S126" s="78">
        <v>3915</v>
      </c>
      <c r="T126" s="78"/>
      <c r="U126" s="79">
        <v>468735</v>
      </c>
      <c r="V126" s="80">
        <v>31757</v>
      </c>
      <c r="W126" s="80">
        <v>500492</v>
      </c>
      <c r="X126" s="81"/>
      <c r="Y126" s="63">
        <v>2827252</v>
      </c>
      <c r="Z126" s="63">
        <v>647826</v>
      </c>
    </row>
    <row r="127" spans="1:26">
      <c r="A127" s="60">
        <v>91206</v>
      </c>
      <c r="B127" s="61" t="s">
        <v>137</v>
      </c>
      <c r="C127" s="77">
        <v>1.0426999999999999E-3</v>
      </c>
      <c r="D127" s="77">
        <v>1.0200400000000001E-3</v>
      </c>
      <c r="E127" s="78">
        <v>6755814</v>
      </c>
      <c r="F127" s="78"/>
      <c r="G127" s="79">
        <v>752798</v>
      </c>
      <c r="H127" s="79">
        <v>1808151</v>
      </c>
      <c r="I127" s="79">
        <v>287083</v>
      </c>
      <c r="J127" s="78">
        <v>91685</v>
      </c>
      <c r="K127" s="78"/>
      <c r="L127" s="78">
        <v>2939717</v>
      </c>
      <c r="M127" s="78"/>
      <c r="N127" s="79">
        <v>16206</v>
      </c>
      <c r="O127" s="79">
        <v>0</v>
      </c>
      <c r="P127" s="79">
        <v>0</v>
      </c>
      <c r="Q127" s="78">
        <v>131374</v>
      </c>
      <c r="R127" s="78"/>
      <c r="S127" s="78">
        <v>147580</v>
      </c>
      <c r="T127" s="78"/>
      <c r="U127" s="79">
        <v>1940458</v>
      </c>
      <c r="V127" s="80">
        <v>1360</v>
      </c>
      <c r="W127" s="80">
        <v>1941818</v>
      </c>
      <c r="X127" s="81"/>
      <c r="Y127" s="63">
        <v>11704182</v>
      </c>
      <c r="Z127" s="63">
        <v>2681853</v>
      </c>
    </row>
    <row r="128" spans="1:26">
      <c r="A128" s="60">
        <v>91208</v>
      </c>
      <c r="B128" s="61" t="s">
        <v>138</v>
      </c>
      <c r="C128" s="77">
        <v>2.3900000000000002E-5</v>
      </c>
      <c r="D128" s="77">
        <v>2.1840000000000001E-5</v>
      </c>
      <c r="E128" s="78">
        <v>144648</v>
      </c>
      <c r="F128" s="78"/>
      <c r="G128" s="79">
        <v>16118</v>
      </c>
      <c r="H128" s="79">
        <v>38714</v>
      </c>
      <c r="I128" s="79">
        <v>6147</v>
      </c>
      <c r="J128" s="78">
        <v>9342</v>
      </c>
      <c r="K128" s="78"/>
      <c r="L128" s="78">
        <v>70321</v>
      </c>
      <c r="M128" s="78"/>
      <c r="N128" s="79">
        <v>347</v>
      </c>
      <c r="O128" s="79">
        <v>0</v>
      </c>
      <c r="P128" s="79">
        <v>0</v>
      </c>
      <c r="Q128" s="78">
        <v>2459</v>
      </c>
      <c r="R128" s="78"/>
      <c r="S128" s="78">
        <v>2806</v>
      </c>
      <c r="T128" s="78"/>
      <c r="U128" s="79">
        <v>41547</v>
      </c>
      <c r="V128" s="80">
        <v>4253</v>
      </c>
      <c r="W128" s="80">
        <v>45800</v>
      </c>
      <c r="X128" s="81"/>
      <c r="Y128" s="63">
        <v>250597</v>
      </c>
      <c r="Z128" s="63">
        <v>57421</v>
      </c>
    </row>
    <row r="129" spans="1:26">
      <c r="A129" s="60">
        <v>91211</v>
      </c>
      <c r="B129" s="61" t="s">
        <v>139</v>
      </c>
      <c r="C129" s="77">
        <v>4.2319999999999999E-4</v>
      </c>
      <c r="D129" s="77">
        <v>4.2053000000000001E-4</v>
      </c>
      <c r="E129" s="78">
        <v>2785207</v>
      </c>
      <c r="F129" s="78"/>
      <c r="G129" s="79">
        <v>310355</v>
      </c>
      <c r="H129" s="79">
        <v>745443</v>
      </c>
      <c r="I129" s="79">
        <v>118355</v>
      </c>
      <c r="J129" s="78">
        <v>796</v>
      </c>
      <c r="K129" s="78"/>
      <c r="L129" s="78">
        <v>1174949</v>
      </c>
      <c r="M129" s="78"/>
      <c r="N129" s="79">
        <v>6681</v>
      </c>
      <c r="O129" s="79">
        <v>0</v>
      </c>
      <c r="P129" s="79">
        <v>0</v>
      </c>
      <c r="Q129" s="78">
        <v>57472</v>
      </c>
      <c r="R129" s="78"/>
      <c r="S129" s="78">
        <v>64153</v>
      </c>
      <c r="T129" s="78"/>
      <c r="U129" s="79">
        <v>799989</v>
      </c>
      <c r="V129" s="80">
        <v>-35431</v>
      </c>
      <c r="W129" s="80">
        <v>764558</v>
      </c>
      <c r="X129" s="81"/>
      <c r="Y129" s="63">
        <v>4825261</v>
      </c>
      <c r="Z129" s="63">
        <v>1105643</v>
      </c>
    </row>
    <row r="130" spans="1:26">
      <c r="A130" s="60">
        <v>91213</v>
      </c>
      <c r="B130" s="61" t="s">
        <v>140</v>
      </c>
      <c r="C130" s="77">
        <v>2.5899999999999999E-5</v>
      </c>
      <c r="D130" s="77">
        <v>2.5469999999999998E-5</v>
      </c>
      <c r="E130" s="78">
        <v>168690</v>
      </c>
      <c r="F130" s="78"/>
      <c r="G130" s="79">
        <v>18797</v>
      </c>
      <c r="H130" s="79">
        <v>45149</v>
      </c>
      <c r="I130" s="79">
        <v>7168</v>
      </c>
      <c r="J130" s="78">
        <v>3978</v>
      </c>
      <c r="K130" s="78"/>
      <c r="L130" s="78">
        <v>75092</v>
      </c>
      <c r="M130" s="78"/>
      <c r="N130" s="79">
        <v>405</v>
      </c>
      <c r="O130" s="79">
        <v>0</v>
      </c>
      <c r="P130" s="79">
        <v>0</v>
      </c>
      <c r="Q130" s="78">
        <v>5378</v>
      </c>
      <c r="R130" s="78"/>
      <c r="S130" s="78">
        <v>5783</v>
      </c>
      <c r="T130" s="78"/>
      <c r="U130" s="79">
        <v>48452</v>
      </c>
      <c r="V130" s="80">
        <v>-1547</v>
      </c>
      <c r="W130" s="80">
        <v>46905</v>
      </c>
      <c r="X130" s="81"/>
      <c r="Y130" s="63">
        <v>292249</v>
      </c>
      <c r="Z130" s="63">
        <v>66965</v>
      </c>
    </row>
    <row r="131" spans="1:26">
      <c r="A131" s="60">
        <v>91214</v>
      </c>
      <c r="B131" s="61" t="s">
        <v>141</v>
      </c>
      <c r="C131" s="77">
        <v>3.4100000000000002E-5</v>
      </c>
      <c r="D131" s="77">
        <v>3.2469999999999999E-5</v>
      </c>
      <c r="E131" s="78">
        <v>215052</v>
      </c>
      <c r="F131" s="78"/>
      <c r="G131" s="79">
        <v>23963</v>
      </c>
      <c r="H131" s="79">
        <v>57557</v>
      </c>
      <c r="I131" s="79">
        <v>9138</v>
      </c>
      <c r="J131" s="78">
        <v>0</v>
      </c>
      <c r="K131" s="78"/>
      <c r="L131" s="78">
        <v>90658</v>
      </c>
      <c r="M131" s="78"/>
      <c r="N131" s="79">
        <v>516</v>
      </c>
      <c r="O131" s="79">
        <v>0</v>
      </c>
      <c r="P131" s="79">
        <v>0</v>
      </c>
      <c r="Q131" s="78">
        <v>19083</v>
      </c>
      <c r="R131" s="78"/>
      <c r="S131" s="78">
        <v>19599</v>
      </c>
      <c r="T131" s="78"/>
      <c r="U131" s="79">
        <v>61769</v>
      </c>
      <c r="V131" s="80">
        <v>-9954</v>
      </c>
      <c r="W131" s="80">
        <v>51815</v>
      </c>
      <c r="X131" s="81"/>
      <c r="Y131" s="63">
        <v>372569</v>
      </c>
      <c r="Z131" s="63">
        <v>85369</v>
      </c>
    </row>
    <row r="132" spans="1:26">
      <c r="A132" s="60">
        <v>91217</v>
      </c>
      <c r="B132" s="61" t="s">
        <v>142</v>
      </c>
      <c r="C132" s="77">
        <v>2.5199999999999999E-5</v>
      </c>
      <c r="D132" s="77">
        <v>2.4899999999999999E-5</v>
      </c>
      <c r="E132" s="78">
        <v>164915</v>
      </c>
      <c r="F132" s="78"/>
      <c r="G132" s="79">
        <v>18376</v>
      </c>
      <c r="H132" s="79">
        <v>44138</v>
      </c>
      <c r="I132" s="79">
        <v>7008</v>
      </c>
      <c r="J132" s="78">
        <v>8593</v>
      </c>
      <c r="K132" s="78"/>
      <c r="L132" s="78">
        <v>78115</v>
      </c>
      <c r="M132" s="78"/>
      <c r="N132" s="79">
        <v>396</v>
      </c>
      <c r="O132" s="79">
        <v>0</v>
      </c>
      <c r="P132" s="79">
        <v>0</v>
      </c>
      <c r="Q132" s="78">
        <v>1705</v>
      </c>
      <c r="R132" s="78"/>
      <c r="S132" s="78">
        <v>2101</v>
      </c>
      <c r="T132" s="78"/>
      <c r="U132" s="79">
        <v>47368</v>
      </c>
      <c r="V132" s="80">
        <v>9754</v>
      </c>
      <c r="W132" s="80">
        <v>57122</v>
      </c>
      <c r="X132" s="81"/>
      <c r="Y132" s="63">
        <v>285709</v>
      </c>
      <c r="Z132" s="63">
        <v>65466</v>
      </c>
    </row>
    <row r="133" spans="1:26">
      <c r="A133" s="60">
        <v>91221</v>
      </c>
      <c r="B133" s="61" t="s">
        <v>143</v>
      </c>
      <c r="C133" s="77">
        <v>7.7999999999999999E-5</v>
      </c>
      <c r="D133" s="77">
        <v>8.0469999999999994E-5</v>
      </c>
      <c r="E133" s="78">
        <v>532960</v>
      </c>
      <c r="F133" s="78"/>
      <c r="G133" s="79">
        <v>59388</v>
      </c>
      <c r="H133" s="79">
        <v>142643</v>
      </c>
      <c r="I133" s="79">
        <v>22648</v>
      </c>
      <c r="J133" s="78">
        <v>28246</v>
      </c>
      <c r="K133" s="78"/>
      <c r="L133" s="78">
        <v>252925</v>
      </c>
      <c r="M133" s="78"/>
      <c r="N133" s="79">
        <v>1279</v>
      </c>
      <c r="O133" s="79">
        <v>0</v>
      </c>
      <c r="P133" s="79">
        <v>0</v>
      </c>
      <c r="Q133" s="78">
        <v>24866</v>
      </c>
      <c r="R133" s="78"/>
      <c r="S133" s="78">
        <v>26145</v>
      </c>
      <c r="T133" s="78"/>
      <c r="U133" s="79">
        <v>153081</v>
      </c>
      <c r="V133" s="80">
        <v>-6251</v>
      </c>
      <c r="W133" s="80">
        <v>146830</v>
      </c>
      <c r="X133" s="81"/>
      <c r="Y133" s="63">
        <v>923332</v>
      </c>
      <c r="Z133" s="63">
        <v>211569</v>
      </c>
    </row>
    <row r="134" spans="1:26">
      <c r="A134" s="60">
        <v>91231</v>
      </c>
      <c r="B134" s="61" t="s">
        <v>144</v>
      </c>
      <c r="C134" s="77">
        <v>1.7933000000000001E-3</v>
      </c>
      <c r="D134" s="77">
        <v>1.7249399999999999E-3</v>
      </c>
      <c r="E134" s="78">
        <v>11424428</v>
      </c>
      <c r="F134" s="78"/>
      <c r="G134" s="79">
        <v>1273020</v>
      </c>
      <c r="H134" s="79">
        <v>3057677</v>
      </c>
      <c r="I134" s="79">
        <v>485472</v>
      </c>
      <c r="J134" s="78">
        <v>0</v>
      </c>
      <c r="K134" s="78"/>
      <c r="L134" s="78">
        <v>4816169</v>
      </c>
      <c r="M134" s="78"/>
      <c r="N134" s="79">
        <v>27406</v>
      </c>
      <c r="O134" s="79">
        <v>0</v>
      </c>
      <c r="P134" s="79">
        <v>0</v>
      </c>
      <c r="Q134" s="78">
        <v>278801</v>
      </c>
      <c r="R134" s="78"/>
      <c r="S134" s="78">
        <v>306207</v>
      </c>
      <c r="T134" s="78"/>
      <c r="U134" s="79">
        <v>3281414</v>
      </c>
      <c r="V134" s="80">
        <v>-107056</v>
      </c>
      <c r="W134" s="80">
        <v>3174358</v>
      </c>
      <c r="X134" s="81"/>
      <c r="Y134" s="63">
        <v>19792372</v>
      </c>
      <c r="Z134" s="63">
        <v>4535152</v>
      </c>
    </row>
    <row r="135" spans="1:26">
      <c r="A135" s="60">
        <v>91233</v>
      </c>
      <c r="B135" s="61" t="s">
        <v>145</v>
      </c>
      <c r="C135" s="77">
        <v>6.69E-5</v>
      </c>
      <c r="D135" s="77">
        <v>4.9240000000000003E-5</v>
      </c>
      <c r="E135" s="78">
        <v>326121</v>
      </c>
      <c r="F135" s="78"/>
      <c r="G135" s="79">
        <v>36340</v>
      </c>
      <c r="H135" s="79">
        <v>87284</v>
      </c>
      <c r="I135" s="79">
        <v>13858</v>
      </c>
      <c r="J135" s="78">
        <v>1932</v>
      </c>
      <c r="K135" s="78"/>
      <c r="L135" s="78">
        <v>139414</v>
      </c>
      <c r="M135" s="78"/>
      <c r="N135" s="79">
        <v>782</v>
      </c>
      <c r="O135" s="79">
        <v>0</v>
      </c>
      <c r="P135" s="79">
        <v>0</v>
      </c>
      <c r="Q135" s="78">
        <v>48342</v>
      </c>
      <c r="R135" s="78"/>
      <c r="S135" s="78">
        <v>49124</v>
      </c>
      <c r="T135" s="78"/>
      <c r="U135" s="79">
        <v>93671</v>
      </c>
      <c r="V135" s="80">
        <v>-15221</v>
      </c>
      <c r="W135" s="80">
        <v>78450</v>
      </c>
      <c r="X135" s="81"/>
      <c r="Y135" s="63">
        <v>564991</v>
      </c>
      <c r="Z135" s="63">
        <v>129460</v>
      </c>
    </row>
    <row r="136" spans="1:26">
      <c r="A136" s="60">
        <v>91241</v>
      </c>
      <c r="B136" s="61" t="s">
        <v>146</v>
      </c>
      <c r="C136" s="77">
        <v>3.5800000000000003E-5</v>
      </c>
      <c r="D136" s="77">
        <v>3.2539999999999997E-5</v>
      </c>
      <c r="E136" s="78">
        <v>215515</v>
      </c>
      <c r="F136" s="78"/>
      <c r="G136" s="79">
        <v>24015</v>
      </c>
      <c r="H136" s="79">
        <v>57681</v>
      </c>
      <c r="I136" s="79">
        <v>9158</v>
      </c>
      <c r="J136" s="78">
        <v>2861</v>
      </c>
      <c r="K136" s="78"/>
      <c r="L136" s="78">
        <v>93715</v>
      </c>
      <c r="M136" s="78"/>
      <c r="N136" s="79">
        <v>517</v>
      </c>
      <c r="O136" s="79">
        <v>0</v>
      </c>
      <c r="P136" s="79">
        <v>0</v>
      </c>
      <c r="Q136" s="78">
        <v>6261</v>
      </c>
      <c r="R136" s="78"/>
      <c r="S136" s="78">
        <v>6778</v>
      </c>
      <c r="T136" s="78"/>
      <c r="U136" s="79">
        <v>61902</v>
      </c>
      <c r="V136" s="80">
        <v>-8135</v>
      </c>
      <c r="W136" s="80">
        <v>53767</v>
      </c>
      <c r="X136" s="81"/>
      <c r="Y136" s="63">
        <v>373372</v>
      </c>
      <c r="Z136" s="63">
        <v>85553</v>
      </c>
    </row>
    <row r="137" spans="1:26">
      <c r="A137" s="60">
        <v>91251</v>
      </c>
      <c r="B137" s="61" t="s">
        <v>147</v>
      </c>
      <c r="C137" s="77">
        <v>3.2100000000000001E-5</v>
      </c>
      <c r="D137" s="77">
        <v>2.4430000000000002E-5</v>
      </c>
      <c r="E137" s="78">
        <v>161802</v>
      </c>
      <c r="F137" s="78"/>
      <c r="G137" s="79">
        <v>18030</v>
      </c>
      <c r="H137" s="79">
        <v>43305</v>
      </c>
      <c r="I137" s="79">
        <v>6876</v>
      </c>
      <c r="J137" s="78">
        <v>5797</v>
      </c>
      <c r="K137" s="78"/>
      <c r="L137" s="78">
        <v>74008</v>
      </c>
      <c r="M137" s="78"/>
      <c r="N137" s="79">
        <v>388</v>
      </c>
      <c r="O137" s="79">
        <v>0</v>
      </c>
      <c r="P137" s="79">
        <v>0</v>
      </c>
      <c r="Q137" s="78">
        <v>23132</v>
      </c>
      <c r="R137" s="78"/>
      <c r="S137" s="78">
        <v>23520</v>
      </c>
      <c r="T137" s="78"/>
      <c r="U137" s="79">
        <v>46474</v>
      </c>
      <c r="V137" s="80">
        <v>-5095</v>
      </c>
      <c r="W137" s="80">
        <v>41379</v>
      </c>
      <c r="X137" s="81"/>
      <c r="Y137" s="63">
        <v>280316</v>
      </c>
      <c r="Z137" s="63">
        <v>64231</v>
      </c>
    </row>
    <row r="138" spans="1:26">
      <c r="A138" s="60">
        <v>91261</v>
      </c>
      <c r="B138" s="61" t="s">
        <v>148</v>
      </c>
      <c r="C138" s="77">
        <v>9.5000000000000005E-6</v>
      </c>
      <c r="D138" s="77">
        <v>9.5300000000000002E-6</v>
      </c>
      <c r="E138" s="78">
        <v>63118</v>
      </c>
      <c r="F138" s="78"/>
      <c r="G138" s="79">
        <v>7033</v>
      </c>
      <c r="H138" s="79">
        <v>16893</v>
      </c>
      <c r="I138" s="79">
        <v>2682</v>
      </c>
      <c r="J138" s="78">
        <v>0</v>
      </c>
      <c r="K138" s="78"/>
      <c r="L138" s="78">
        <v>26608</v>
      </c>
      <c r="M138" s="78"/>
      <c r="N138" s="79">
        <v>151</v>
      </c>
      <c r="O138" s="79">
        <v>0</v>
      </c>
      <c r="P138" s="79">
        <v>0</v>
      </c>
      <c r="Q138" s="78">
        <v>2259</v>
      </c>
      <c r="R138" s="78"/>
      <c r="S138" s="78">
        <v>2410</v>
      </c>
      <c r="T138" s="78"/>
      <c r="U138" s="79">
        <v>18129</v>
      </c>
      <c r="V138" s="80">
        <v>-1919</v>
      </c>
      <c r="W138" s="80">
        <v>16210</v>
      </c>
      <c r="X138" s="81"/>
      <c r="Y138" s="63">
        <v>109349</v>
      </c>
      <c r="Z138" s="63">
        <v>25056</v>
      </c>
    </row>
    <row r="139" spans="1:26">
      <c r="A139" s="60">
        <v>91301</v>
      </c>
      <c r="B139" s="61" t="s">
        <v>149</v>
      </c>
      <c r="C139" s="77">
        <v>8.6893000000000005E-3</v>
      </c>
      <c r="D139" s="77">
        <v>8.50449E-3</v>
      </c>
      <c r="E139" s="78">
        <v>56325977</v>
      </c>
      <c r="F139" s="78"/>
      <c r="G139" s="79">
        <v>6276382</v>
      </c>
      <c r="H139" s="79">
        <v>15075297</v>
      </c>
      <c r="I139" s="79">
        <v>2393529</v>
      </c>
      <c r="J139" s="78">
        <v>413843</v>
      </c>
      <c r="K139" s="78"/>
      <c r="L139" s="78">
        <v>24159051</v>
      </c>
      <c r="M139" s="78"/>
      <c r="N139" s="79">
        <v>135119</v>
      </c>
      <c r="O139" s="79">
        <v>0</v>
      </c>
      <c r="P139" s="79">
        <v>0</v>
      </c>
      <c r="Q139" s="78">
        <v>888416</v>
      </c>
      <c r="R139" s="78"/>
      <c r="S139" s="78">
        <v>1023535</v>
      </c>
      <c r="T139" s="78"/>
      <c r="U139" s="79">
        <v>16178389</v>
      </c>
      <c r="V139" s="80">
        <v>11226</v>
      </c>
      <c r="W139" s="80">
        <v>16189615</v>
      </c>
      <c r="X139" s="81"/>
      <c r="Y139" s="63">
        <v>97582542</v>
      </c>
      <c r="Z139" s="63">
        <v>22359707</v>
      </c>
    </row>
    <row r="140" spans="1:26">
      <c r="A140" s="60">
        <v>91302</v>
      </c>
      <c r="B140" s="61" t="s">
        <v>941</v>
      </c>
      <c r="C140" s="77">
        <v>5.3209999999999998E-4</v>
      </c>
      <c r="D140" s="77">
        <v>5.2094999999999995E-4</v>
      </c>
      <c r="E140" s="78">
        <v>3450297</v>
      </c>
      <c r="F140" s="78"/>
      <c r="G140" s="79">
        <v>384465</v>
      </c>
      <c r="H140" s="79">
        <v>923451</v>
      </c>
      <c r="I140" s="79">
        <v>146618</v>
      </c>
      <c r="J140" s="78">
        <v>29806</v>
      </c>
      <c r="K140" s="78"/>
      <c r="L140" s="78">
        <v>1484340</v>
      </c>
      <c r="M140" s="78"/>
      <c r="N140" s="79">
        <v>8277</v>
      </c>
      <c r="O140" s="79">
        <v>0</v>
      </c>
      <c r="P140" s="79">
        <v>0</v>
      </c>
      <c r="Q140" s="78">
        <v>31005</v>
      </c>
      <c r="R140" s="78"/>
      <c r="S140" s="78">
        <v>39282</v>
      </c>
      <c r="T140" s="78"/>
      <c r="U140" s="79">
        <v>991021</v>
      </c>
      <c r="V140" s="80">
        <v>-8100</v>
      </c>
      <c r="W140" s="80">
        <v>982921</v>
      </c>
      <c r="X140" s="81"/>
      <c r="Y140" s="63">
        <v>5977504</v>
      </c>
      <c r="Z140" s="63">
        <v>1369664</v>
      </c>
    </row>
    <row r="141" spans="1:26">
      <c r="A141" s="60">
        <v>91306</v>
      </c>
      <c r="B141" s="61" t="s">
        <v>151</v>
      </c>
      <c r="C141" s="77">
        <v>2.1952999999999999E-3</v>
      </c>
      <c r="D141" s="77">
        <v>2.36827E-3</v>
      </c>
      <c r="E141" s="78">
        <v>15685258</v>
      </c>
      <c r="F141" s="78"/>
      <c r="G141" s="79">
        <v>1747802</v>
      </c>
      <c r="H141" s="79">
        <v>4198062</v>
      </c>
      <c r="I141" s="79">
        <v>666533</v>
      </c>
      <c r="J141" s="78">
        <v>544971</v>
      </c>
      <c r="K141" s="78"/>
      <c r="L141" s="78">
        <v>7157368</v>
      </c>
      <c r="M141" s="78"/>
      <c r="N141" s="79">
        <v>37627</v>
      </c>
      <c r="O141" s="79">
        <v>0</v>
      </c>
      <c r="P141" s="79">
        <v>0</v>
      </c>
      <c r="Q141" s="78">
        <v>59332</v>
      </c>
      <c r="R141" s="78"/>
      <c r="S141" s="78">
        <v>96959</v>
      </c>
      <c r="T141" s="78"/>
      <c r="U141" s="79">
        <v>4505243</v>
      </c>
      <c r="V141" s="80">
        <v>230981</v>
      </c>
      <c r="W141" s="80">
        <v>4736224</v>
      </c>
      <c r="X141" s="81"/>
      <c r="Y141" s="63">
        <v>27174094</v>
      </c>
      <c r="Z141" s="63">
        <v>6226573</v>
      </c>
    </row>
    <row r="142" spans="1:26">
      <c r="A142" s="60">
        <v>91308</v>
      </c>
      <c r="B142" s="61" t="s">
        <v>152</v>
      </c>
      <c r="C142" s="77">
        <v>1.127E-4</v>
      </c>
      <c r="D142" s="77">
        <v>9.4199999999999999E-5</v>
      </c>
      <c r="E142" s="78">
        <v>623895</v>
      </c>
      <c r="F142" s="78"/>
      <c r="G142" s="79">
        <v>69520</v>
      </c>
      <c r="H142" s="79">
        <v>166982</v>
      </c>
      <c r="I142" s="79">
        <v>26512</v>
      </c>
      <c r="J142" s="78">
        <v>15146</v>
      </c>
      <c r="K142" s="78"/>
      <c r="L142" s="78">
        <v>278160</v>
      </c>
      <c r="M142" s="78"/>
      <c r="N142" s="79">
        <v>1497</v>
      </c>
      <c r="O142" s="79">
        <v>0</v>
      </c>
      <c r="P142" s="79">
        <v>0</v>
      </c>
      <c r="Q142" s="78">
        <v>54640</v>
      </c>
      <c r="R142" s="78"/>
      <c r="S142" s="78">
        <v>56137</v>
      </c>
      <c r="T142" s="78"/>
      <c r="U142" s="79">
        <v>179200</v>
      </c>
      <c r="V142" s="80">
        <v>-38574</v>
      </c>
      <c r="W142" s="80">
        <v>140626</v>
      </c>
      <c r="X142" s="81"/>
      <c r="Y142" s="63">
        <v>1080873</v>
      </c>
      <c r="Z142" s="63">
        <v>247667</v>
      </c>
    </row>
    <row r="143" spans="1:26">
      <c r="A143" s="60">
        <v>91311</v>
      </c>
      <c r="B143" s="61" t="s">
        <v>153</v>
      </c>
      <c r="C143" s="77">
        <v>8.6487999999999999E-3</v>
      </c>
      <c r="D143" s="77">
        <v>8.1367999999999996E-3</v>
      </c>
      <c r="E143" s="78">
        <v>53890734</v>
      </c>
      <c r="F143" s="78"/>
      <c r="G143" s="79">
        <v>6005023</v>
      </c>
      <c r="H143" s="79">
        <v>14423520</v>
      </c>
      <c r="I143" s="79">
        <v>2290045</v>
      </c>
      <c r="J143" s="78">
        <v>91632</v>
      </c>
      <c r="K143" s="78"/>
      <c r="L143" s="78">
        <v>22810220</v>
      </c>
      <c r="M143" s="78"/>
      <c r="N143" s="79">
        <v>129277</v>
      </c>
      <c r="O143" s="79">
        <v>0</v>
      </c>
      <c r="P143" s="79">
        <v>0</v>
      </c>
      <c r="Q143" s="78">
        <v>1446436</v>
      </c>
      <c r="R143" s="78"/>
      <c r="S143" s="78">
        <v>1575713</v>
      </c>
      <c r="T143" s="78"/>
      <c r="U143" s="79">
        <v>15478919</v>
      </c>
      <c r="V143" s="80">
        <v>-240281</v>
      </c>
      <c r="W143" s="80">
        <v>15238638</v>
      </c>
      <c r="X143" s="81"/>
      <c r="Y143" s="63">
        <v>93363580</v>
      </c>
      <c r="Z143" s="63">
        <v>21392990</v>
      </c>
    </row>
    <row r="144" spans="1:26">
      <c r="A144" s="60">
        <v>91317</v>
      </c>
      <c r="B144" s="61" t="s">
        <v>154</v>
      </c>
      <c r="C144" s="77">
        <v>1.5779999999999999E-4</v>
      </c>
      <c r="D144" s="77">
        <v>1.5045E-4</v>
      </c>
      <c r="E144" s="78">
        <v>996443</v>
      </c>
      <c r="F144" s="78"/>
      <c r="G144" s="79">
        <v>111033</v>
      </c>
      <c r="H144" s="79">
        <v>266692</v>
      </c>
      <c r="I144" s="79">
        <v>42343</v>
      </c>
      <c r="J144" s="78">
        <v>29014</v>
      </c>
      <c r="K144" s="78"/>
      <c r="L144" s="78">
        <v>449082</v>
      </c>
      <c r="M144" s="78"/>
      <c r="N144" s="79">
        <v>2390</v>
      </c>
      <c r="O144" s="79">
        <v>0</v>
      </c>
      <c r="P144" s="79">
        <v>0</v>
      </c>
      <c r="Q144" s="78">
        <v>8016</v>
      </c>
      <c r="R144" s="78"/>
      <c r="S144" s="78">
        <v>10406</v>
      </c>
      <c r="T144" s="78"/>
      <c r="U144" s="79">
        <v>286206</v>
      </c>
      <c r="V144" s="80">
        <v>34051</v>
      </c>
      <c r="W144" s="80">
        <v>320257</v>
      </c>
      <c r="X144" s="81"/>
      <c r="Y144" s="63">
        <v>1726299</v>
      </c>
      <c r="Z144" s="63">
        <v>395558</v>
      </c>
    </row>
    <row r="145" spans="1:26">
      <c r="A145" s="60">
        <v>91321</v>
      </c>
      <c r="B145" s="61" t="s">
        <v>155</v>
      </c>
      <c r="C145" s="77">
        <v>5.7599999999999997E-5</v>
      </c>
      <c r="D145" s="77">
        <v>5.4509999999999998E-5</v>
      </c>
      <c r="E145" s="78">
        <v>361024</v>
      </c>
      <c r="F145" s="78"/>
      <c r="G145" s="79">
        <v>40229</v>
      </c>
      <c r="H145" s="79">
        <v>96626</v>
      </c>
      <c r="I145" s="79">
        <v>15341</v>
      </c>
      <c r="J145" s="78">
        <v>0</v>
      </c>
      <c r="K145" s="78"/>
      <c r="L145" s="78">
        <v>152196</v>
      </c>
      <c r="M145" s="78"/>
      <c r="N145" s="79">
        <v>866</v>
      </c>
      <c r="O145" s="79">
        <v>0</v>
      </c>
      <c r="P145" s="79">
        <v>0</v>
      </c>
      <c r="Q145" s="78">
        <v>20966</v>
      </c>
      <c r="R145" s="78"/>
      <c r="S145" s="78">
        <v>21832</v>
      </c>
      <c r="T145" s="78"/>
      <c r="U145" s="79">
        <v>103696</v>
      </c>
      <c r="V145" s="80">
        <v>1832</v>
      </c>
      <c r="W145" s="80">
        <v>105528</v>
      </c>
      <c r="X145" s="81"/>
      <c r="Y145" s="63">
        <v>625461</v>
      </c>
      <c r="Z145" s="63">
        <v>143316</v>
      </c>
    </row>
    <row r="146" spans="1:26">
      <c r="A146" s="60">
        <v>91327</v>
      </c>
      <c r="B146" s="61" t="s">
        <v>156</v>
      </c>
      <c r="C146" s="77">
        <v>9.3999999999999998E-6</v>
      </c>
      <c r="D146" s="77">
        <v>1.167E-5</v>
      </c>
      <c r="E146" s="78">
        <v>77291</v>
      </c>
      <c r="F146" s="78"/>
      <c r="G146" s="79">
        <v>8613</v>
      </c>
      <c r="H146" s="79">
        <v>20687</v>
      </c>
      <c r="I146" s="79">
        <v>3284</v>
      </c>
      <c r="J146" s="78">
        <v>10471</v>
      </c>
      <c r="K146" s="78"/>
      <c r="L146" s="78">
        <v>43055</v>
      </c>
      <c r="M146" s="78"/>
      <c r="N146" s="79">
        <v>185</v>
      </c>
      <c r="O146" s="79">
        <v>0</v>
      </c>
      <c r="P146" s="79">
        <v>0</v>
      </c>
      <c r="Q146" s="78">
        <v>1360</v>
      </c>
      <c r="R146" s="78"/>
      <c r="S146" s="78">
        <v>1545</v>
      </c>
      <c r="T146" s="78"/>
      <c r="U146" s="79">
        <v>22200</v>
      </c>
      <c r="V146" s="80">
        <v>3144</v>
      </c>
      <c r="W146" s="80">
        <v>25344</v>
      </c>
      <c r="X146" s="81"/>
      <c r="Y146" s="63">
        <v>133904</v>
      </c>
      <c r="Z146" s="63">
        <v>30682</v>
      </c>
    </row>
    <row r="147" spans="1:26">
      <c r="A147" s="60">
        <v>91331</v>
      </c>
      <c r="B147" s="61" t="s">
        <v>157</v>
      </c>
      <c r="C147" s="77">
        <v>3.1621000000000002E-3</v>
      </c>
      <c r="D147" s="77">
        <v>2.9839799999999998E-3</v>
      </c>
      <c r="E147" s="78">
        <v>19763159</v>
      </c>
      <c r="F147" s="78"/>
      <c r="G147" s="79">
        <v>2202201</v>
      </c>
      <c r="H147" s="79">
        <v>5289486</v>
      </c>
      <c r="I147" s="79">
        <v>839820</v>
      </c>
      <c r="J147" s="78">
        <v>135486</v>
      </c>
      <c r="K147" s="78"/>
      <c r="L147" s="78">
        <v>8466993</v>
      </c>
      <c r="M147" s="78"/>
      <c r="N147" s="79">
        <v>47409</v>
      </c>
      <c r="O147" s="79">
        <v>0</v>
      </c>
      <c r="P147" s="79">
        <v>0</v>
      </c>
      <c r="Q147" s="78">
        <v>652103</v>
      </c>
      <c r="R147" s="78"/>
      <c r="S147" s="78">
        <v>699512</v>
      </c>
      <c r="T147" s="78"/>
      <c r="U147" s="79">
        <v>5676530</v>
      </c>
      <c r="V147" s="80">
        <v>-214950</v>
      </c>
      <c r="W147" s="80">
        <v>5461580</v>
      </c>
      <c r="X147" s="81"/>
      <c r="Y147" s="63">
        <v>34238897</v>
      </c>
      <c r="Z147" s="63">
        <v>7845376</v>
      </c>
    </row>
    <row r="148" spans="1:26">
      <c r="A148" s="60">
        <v>91341</v>
      </c>
      <c r="B148" s="61" t="s">
        <v>158</v>
      </c>
      <c r="C148" s="77">
        <v>3.3399999999999999E-5</v>
      </c>
      <c r="D148" s="77">
        <v>6.3120000000000006E-5</v>
      </c>
      <c r="E148" s="78">
        <v>418049</v>
      </c>
      <c r="F148" s="78"/>
      <c r="G148" s="79">
        <v>46583</v>
      </c>
      <c r="H148" s="79">
        <v>111888</v>
      </c>
      <c r="I148" s="79">
        <v>17765</v>
      </c>
      <c r="J148" s="78">
        <v>66322</v>
      </c>
      <c r="K148" s="78"/>
      <c r="L148" s="78">
        <v>242558</v>
      </c>
      <c r="M148" s="78"/>
      <c r="N148" s="79">
        <v>1003</v>
      </c>
      <c r="O148" s="79">
        <v>0</v>
      </c>
      <c r="P148" s="79">
        <v>0</v>
      </c>
      <c r="Q148" s="78">
        <v>5078</v>
      </c>
      <c r="R148" s="78"/>
      <c r="S148" s="78">
        <v>6081</v>
      </c>
      <c r="T148" s="78"/>
      <c r="U148" s="79">
        <v>120075</v>
      </c>
      <c r="V148" s="80">
        <v>19398</v>
      </c>
      <c r="W148" s="80">
        <v>139473</v>
      </c>
      <c r="X148" s="81"/>
      <c r="Y148" s="63">
        <v>724254</v>
      </c>
      <c r="Z148" s="63">
        <v>165953</v>
      </c>
    </row>
    <row r="149" spans="1:26">
      <c r="A149" s="60">
        <v>91401</v>
      </c>
      <c r="B149" s="61" t="s">
        <v>159</v>
      </c>
      <c r="C149" s="77">
        <v>3.5915000000000001E-3</v>
      </c>
      <c r="D149" s="77">
        <v>3.6303500000000001E-3</v>
      </c>
      <c r="E149" s="78">
        <v>24044124</v>
      </c>
      <c r="F149" s="78"/>
      <c r="G149" s="79">
        <v>2679227</v>
      </c>
      <c r="H149" s="79">
        <v>6435260</v>
      </c>
      <c r="I149" s="79">
        <v>1021737</v>
      </c>
      <c r="J149" s="78">
        <v>23471</v>
      </c>
      <c r="K149" s="78"/>
      <c r="L149" s="78">
        <v>10159695</v>
      </c>
      <c r="M149" s="78"/>
      <c r="N149" s="79">
        <v>57679</v>
      </c>
      <c r="O149" s="79">
        <v>0</v>
      </c>
      <c r="P149" s="79">
        <v>0</v>
      </c>
      <c r="Q149" s="78">
        <v>241239</v>
      </c>
      <c r="R149" s="78"/>
      <c r="S149" s="78">
        <v>298918</v>
      </c>
      <c r="T149" s="78"/>
      <c r="U149" s="79">
        <v>6906142</v>
      </c>
      <c r="V149" s="80">
        <v>-1778</v>
      </c>
      <c r="W149" s="80">
        <v>6904364</v>
      </c>
      <c r="X149" s="81"/>
      <c r="Y149" s="63">
        <v>41655500</v>
      </c>
      <c r="Z149" s="63">
        <v>9544789</v>
      </c>
    </row>
    <row r="150" spans="1:26">
      <c r="A150" s="60">
        <v>91411</v>
      </c>
      <c r="B150" s="61" t="s">
        <v>160</v>
      </c>
      <c r="C150" s="77">
        <v>3.7720000000000001E-4</v>
      </c>
      <c r="D150" s="77">
        <v>4.3454000000000002E-4</v>
      </c>
      <c r="E150" s="78">
        <v>2877996</v>
      </c>
      <c r="F150" s="78"/>
      <c r="G150" s="79">
        <v>320694</v>
      </c>
      <c r="H150" s="79">
        <v>770278</v>
      </c>
      <c r="I150" s="79">
        <v>122298</v>
      </c>
      <c r="J150" s="78">
        <v>128823</v>
      </c>
      <c r="K150" s="78"/>
      <c r="L150" s="78">
        <v>1342093</v>
      </c>
      <c r="M150" s="78"/>
      <c r="N150" s="79">
        <v>6904</v>
      </c>
      <c r="O150" s="79">
        <v>0</v>
      </c>
      <c r="P150" s="79">
        <v>0</v>
      </c>
      <c r="Q150" s="78">
        <v>51148</v>
      </c>
      <c r="R150" s="78"/>
      <c r="S150" s="78">
        <v>58052</v>
      </c>
      <c r="T150" s="78"/>
      <c r="U150" s="79">
        <v>826641</v>
      </c>
      <c r="V150" s="80">
        <v>29214</v>
      </c>
      <c r="W150" s="80">
        <v>855855</v>
      </c>
      <c r="X150" s="81"/>
      <c r="Y150" s="63">
        <v>4986015</v>
      </c>
      <c r="Z150" s="63">
        <v>1142477</v>
      </c>
    </row>
    <row r="151" spans="1:26">
      <c r="A151" s="60">
        <v>91414</v>
      </c>
      <c r="B151" s="61" t="s">
        <v>952</v>
      </c>
      <c r="C151" s="77">
        <v>3.0700000000000001E-5</v>
      </c>
      <c r="D151" s="77">
        <v>2.9479999999999999E-5</v>
      </c>
      <c r="E151" s="78">
        <v>195249</v>
      </c>
      <c r="F151" s="78"/>
      <c r="G151" s="79">
        <v>21756</v>
      </c>
      <c r="H151" s="79">
        <v>52257</v>
      </c>
      <c r="I151" s="79">
        <v>8297</v>
      </c>
      <c r="J151" s="78">
        <v>3817</v>
      </c>
      <c r="K151" s="78"/>
      <c r="L151" s="78">
        <v>86127</v>
      </c>
      <c r="M151" s="78"/>
      <c r="N151" s="79">
        <v>468</v>
      </c>
      <c r="O151" s="79">
        <v>0</v>
      </c>
      <c r="P151" s="79">
        <v>0</v>
      </c>
      <c r="Q151" s="78">
        <v>5778</v>
      </c>
      <c r="R151" s="78"/>
      <c r="S151" s="78">
        <v>6246</v>
      </c>
      <c r="T151" s="78"/>
      <c r="U151" s="79">
        <v>56081</v>
      </c>
      <c r="V151" s="80">
        <v>7905</v>
      </c>
      <c r="W151" s="80">
        <v>63986</v>
      </c>
      <c r="X151" s="81"/>
      <c r="Y151" s="63">
        <v>338261</v>
      </c>
      <c r="Z151" s="63">
        <v>77508</v>
      </c>
    </row>
    <row r="152" spans="1:26">
      <c r="A152" s="60">
        <v>91417</v>
      </c>
      <c r="B152" s="61" t="s">
        <v>161</v>
      </c>
      <c r="C152" s="77">
        <v>6.8000000000000001E-6</v>
      </c>
      <c r="D152" s="77">
        <v>5.7100000000000004E-6</v>
      </c>
      <c r="E152" s="78">
        <v>37818</v>
      </c>
      <c r="F152" s="78"/>
      <c r="G152" s="79">
        <v>4214</v>
      </c>
      <c r="H152" s="79">
        <v>10122</v>
      </c>
      <c r="I152" s="79">
        <v>1607</v>
      </c>
      <c r="J152" s="78">
        <v>6111</v>
      </c>
      <c r="K152" s="78"/>
      <c r="L152" s="78">
        <v>22054</v>
      </c>
      <c r="M152" s="78"/>
      <c r="N152" s="79">
        <v>91</v>
      </c>
      <c r="O152" s="79">
        <v>0</v>
      </c>
      <c r="P152" s="79">
        <v>0</v>
      </c>
      <c r="Q152" s="78">
        <v>796</v>
      </c>
      <c r="R152" s="78"/>
      <c r="S152" s="78">
        <v>887</v>
      </c>
      <c r="T152" s="78"/>
      <c r="U152" s="79">
        <v>10862</v>
      </c>
      <c r="V152" s="80">
        <v>4122</v>
      </c>
      <c r="W152" s="80">
        <v>14984</v>
      </c>
      <c r="X152" s="81"/>
      <c r="Y152" s="63">
        <v>65518</v>
      </c>
      <c r="Z152" s="63">
        <v>15013</v>
      </c>
    </row>
    <row r="153" spans="1:26">
      <c r="A153" s="60">
        <v>91421</v>
      </c>
      <c r="B153" s="61" t="s">
        <v>162</v>
      </c>
      <c r="C153" s="77">
        <v>8.0099999999999995E-5</v>
      </c>
      <c r="D153" s="77">
        <v>9.5849999999999999E-5</v>
      </c>
      <c r="E153" s="78">
        <v>634823</v>
      </c>
      <c r="F153" s="78"/>
      <c r="G153" s="79">
        <v>70738</v>
      </c>
      <c r="H153" s="79">
        <v>169906</v>
      </c>
      <c r="I153" s="79">
        <v>26976</v>
      </c>
      <c r="J153" s="78">
        <v>53207</v>
      </c>
      <c r="K153" s="78"/>
      <c r="L153" s="78">
        <v>320827</v>
      </c>
      <c r="M153" s="78"/>
      <c r="N153" s="79">
        <v>1523</v>
      </c>
      <c r="O153" s="79">
        <v>0</v>
      </c>
      <c r="P153" s="79">
        <v>0</v>
      </c>
      <c r="Q153" s="78">
        <v>937</v>
      </c>
      <c r="R153" s="78"/>
      <c r="S153" s="78">
        <v>2460</v>
      </c>
      <c r="T153" s="78"/>
      <c r="U153" s="79">
        <v>182339</v>
      </c>
      <c r="V153" s="80">
        <v>21935</v>
      </c>
      <c r="W153" s="80">
        <v>204274</v>
      </c>
      <c r="X153" s="81"/>
      <c r="Y153" s="63">
        <v>1099806</v>
      </c>
      <c r="Z153" s="63">
        <v>252005</v>
      </c>
    </row>
    <row r="154" spans="1:26">
      <c r="A154" s="60">
        <v>91423</v>
      </c>
      <c r="B154" s="61" t="s">
        <v>163</v>
      </c>
      <c r="C154" s="77">
        <v>5.6400000000000002E-5</v>
      </c>
      <c r="D154" s="77">
        <v>5.8350000000000002E-5</v>
      </c>
      <c r="E154" s="78">
        <v>386457</v>
      </c>
      <c r="F154" s="78"/>
      <c r="G154" s="79">
        <v>43063</v>
      </c>
      <c r="H154" s="79">
        <v>103433</v>
      </c>
      <c r="I154" s="79">
        <v>16422</v>
      </c>
      <c r="J154" s="78">
        <v>1366</v>
      </c>
      <c r="K154" s="78"/>
      <c r="L154" s="78">
        <v>164284</v>
      </c>
      <c r="M154" s="78"/>
      <c r="N154" s="79">
        <v>927</v>
      </c>
      <c r="O154" s="79">
        <v>0</v>
      </c>
      <c r="P154" s="79">
        <v>0</v>
      </c>
      <c r="Q154" s="78">
        <v>7377</v>
      </c>
      <c r="R154" s="78"/>
      <c r="S154" s="78">
        <v>8304</v>
      </c>
      <c r="T154" s="78"/>
      <c r="U154" s="79">
        <v>111001</v>
      </c>
      <c r="V154" s="80">
        <v>-1732</v>
      </c>
      <c r="W154" s="80">
        <v>109269</v>
      </c>
      <c r="X154" s="81"/>
      <c r="Y154" s="63">
        <v>669522</v>
      </c>
      <c r="Z154" s="63">
        <v>153412</v>
      </c>
    </row>
    <row r="155" spans="1:26">
      <c r="A155" s="60">
        <v>91431</v>
      </c>
      <c r="B155" s="61" t="s">
        <v>164</v>
      </c>
      <c r="C155" s="77">
        <v>2.0049999999999999E-4</v>
      </c>
      <c r="D155" s="77">
        <v>1.6783999999999999E-4</v>
      </c>
      <c r="E155" s="78">
        <v>1111619</v>
      </c>
      <c r="F155" s="78"/>
      <c r="G155" s="79">
        <v>123867</v>
      </c>
      <c r="H155" s="79">
        <v>297518</v>
      </c>
      <c r="I155" s="79">
        <v>47237</v>
      </c>
      <c r="J155" s="78">
        <v>18289</v>
      </c>
      <c r="K155" s="78"/>
      <c r="L155" s="78">
        <v>486911</v>
      </c>
      <c r="M155" s="78"/>
      <c r="N155" s="79">
        <v>2667</v>
      </c>
      <c r="O155" s="79">
        <v>0</v>
      </c>
      <c r="P155" s="79">
        <v>0</v>
      </c>
      <c r="Q155" s="78">
        <v>74240</v>
      </c>
      <c r="R155" s="78"/>
      <c r="S155" s="78">
        <v>76907</v>
      </c>
      <c r="T155" s="78"/>
      <c r="U155" s="79">
        <v>319288</v>
      </c>
      <c r="V155" s="80">
        <v>-10395</v>
      </c>
      <c r="W155" s="80">
        <v>308893</v>
      </c>
      <c r="X155" s="81"/>
      <c r="Y155" s="63">
        <v>1925836</v>
      </c>
      <c r="Z155" s="63">
        <v>441279</v>
      </c>
    </row>
    <row r="156" spans="1:26">
      <c r="A156" s="60">
        <v>91441</v>
      </c>
      <c r="B156" s="61" t="s">
        <v>165</v>
      </c>
      <c r="C156" s="77">
        <v>9.5799999999999998E-4</v>
      </c>
      <c r="D156" s="77">
        <v>1.0149E-3</v>
      </c>
      <c r="E156" s="78">
        <v>6721771</v>
      </c>
      <c r="F156" s="78"/>
      <c r="G156" s="79">
        <v>749004</v>
      </c>
      <c r="H156" s="79">
        <v>1799040</v>
      </c>
      <c r="I156" s="79">
        <v>285637</v>
      </c>
      <c r="J156" s="78">
        <v>11821</v>
      </c>
      <c r="K156" s="78"/>
      <c r="L156" s="78">
        <v>2845502</v>
      </c>
      <c r="M156" s="78"/>
      <c r="N156" s="79">
        <v>16125</v>
      </c>
      <c r="O156" s="79">
        <v>0</v>
      </c>
      <c r="P156" s="79">
        <v>0</v>
      </c>
      <c r="Q156" s="78">
        <v>92046</v>
      </c>
      <c r="R156" s="78"/>
      <c r="S156" s="78">
        <v>108171</v>
      </c>
      <c r="T156" s="78"/>
      <c r="U156" s="79">
        <v>1930680</v>
      </c>
      <c r="V156" s="80">
        <v>-106148</v>
      </c>
      <c r="W156" s="80">
        <v>1824532</v>
      </c>
      <c r="X156" s="81"/>
      <c r="Y156" s="63">
        <v>11645204</v>
      </c>
      <c r="Z156" s="63">
        <v>2668340</v>
      </c>
    </row>
    <row r="157" spans="1:26">
      <c r="A157" s="60">
        <v>91451</v>
      </c>
      <c r="B157" s="61" t="s">
        <v>166</v>
      </c>
      <c r="C157" s="77">
        <v>1.4751E-3</v>
      </c>
      <c r="D157" s="77">
        <v>1.4804799999999999E-3</v>
      </c>
      <c r="E157" s="78">
        <v>9805348</v>
      </c>
      <c r="F157" s="78"/>
      <c r="G157" s="79">
        <v>1092606</v>
      </c>
      <c r="H157" s="79">
        <v>2624340</v>
      </c>
      <c r="I157" s="79">
        <v>416671</v>
      </c>
      <c r="J157" s="78">
        <v>26345</v>
      </c>
      <c r="K157" s="78"/>
      <c r="L157" s="78">
        <v>4159962</v>
      </c>
      <c r="M157" s="78"/>
      <c r="N157" s="79">
        <v>23522</v>
      </c>
      <c r="O157" s="79">
        <v>0</v>
      </c>
      <c r="P157" s="79">
        <v>0</v>
      </c>
      <c r="Q157" s="78">
        <v>49157</v>
      </c>
      <c r="R157" s="78"/>
      <c r="S157" s="78">
        <v>72679</v>
      </c>
      <c r="T157" s="78"/>
      <c r="U157" s="79">
        <v>2816369</v>
      </c>
      <c r="V157" s="80">
        <v>-24612</v>
      </c>
      <c r="W157" s="80">
        <v>2791757</v>
      </c>
      <c r="X157" s="81"/>
      <c r="Y157" s="63">
        <v>16987380</v>
      </c>
      <c r="Z157" s="63">
        <v>3892426</v>
      </c>
    </row>
    <row r="158" spans="1:26">
      <c r="A158" s="60">
        <v>91457</v>
      </c>
      <c r="B158" s="61" t="s">
        <v>167</v>
      </c>
      <c r="C158" s="77">
        <v>1.8700000000000001E-5</v>
      </c>
      <c r="D158" s="77">
        <v>1.7750000000000001E-5</v>
      </c>
      <c r="E158" s="78">
        <v>117560</v>
      </c>
      <c r="F158" s="78"/>
      <c r="G158" s="79">
        <v>13100</v>
      </c>
      <c r="H158" s="79">
        <v>31464</v>
      </c>
      <c r="I158" s="79">
        <v>4996</v>
      </c>
      <c r="J158" s="78">
        <v>24909</v>
      </c>
      <c r="K158" s="78"/>
      <c r="L158" s="78">
        <v>74469</v>
      </c>
      <c r="M158" s="78"/>
      <c r="N158" s="79">
        <v>282</v>
      </c>
      <c r="O158" s="79">
        <v>0</v>
      </c>
      <c r="P158" s="79">
        <v>0</v>
      </c>
      <c r="Q158" s="78">
        <v>0</v>
      </c>
      <c r="R158" s="78"/>
      <c r="S158" s="78">
        <v>282</v>
      </c>
      <c r="T158" s="78"/>
      <c r="U158" s="79">
        <v>33766</v>
      </c>
      <c r="V158" s="80">
        <v>20965</v>
      </c>
      <c r="W158" s="80">
        <v>54731</v>
      </c>
      <c r="X158" s="81"/>
      <c r="Y158" s="63">
        <v>203668</v>
      </c>
      <c r="Z158" s="63">
        <v>46668</v>
      </c>
    </row>
    <row r="159" spans="1:26">
      <c r="A159" s="60">
        <v>91461</v>
      </c>
      <c r="B159" s="61" t="s">
        <v>907</v>
      </c>
      <c r="C159" s="77">
        <v>0</v>
      </c>
      <c r="D159" s="77">
        <v>0</v>
      </c>
      <c r="E159" s="78">
        <v>0</v>
      </c>
      <c r="F159" s="78"/>
      <c r="G159" s="79">
        <v>0</v>
      </c>
      <c r="H159" s="79">
        <v>0</v>
      </c>
      <c r="I159" s="79">
        <v>0</v>
      </c>
      <c r="J159" s="78">
        <v>0</v>
      </c>
      <c r="K159" s="78"/>
      <c r="L159" s="78">
        <v>0</v>
      </c>
      <c r="M159" s="78"/>
      <c r="N159" s="79">
        <v>0</v>
      </c>
      <c r="O159" s="79">
        <v>0</v>
      </c>
      <c r="P159" s="79">
        <v>0</v>
      </c>
      <c r="Q159" s="78">
        <v>0</v>
      </c>
      <c r="R159" s="78"/>
      <c r="S159" s="78">
        <v>0</v>
      </c>
      <c r="T159" s="78"/>
      <c r="U159" s="79">
        <v>0</v>
      </c>
      <c r="V159" s="80">
        <v>-4476</v>
      </c>
      <c r="W159" s="80">
        <v>-4476</v>
      </c>
      <c r="X159" s="81"/>
      <c r="Y159" s="63">
        <v>0</v>
      </c>
      <c r="Z159" s="63">
        <v>0</v>
      </c>
    </row>
    <row r="160" spans="1:26">
      <c r="A160" s="60">
        <v>91501</v>
      </c>
      <c r="B160" s="61" t="s">
        <v>168</v>
      </c>
      <c r="C160" s="77">
        <v>4.841E-4</v>
      </c>
      <c r="D160" s="77">
        <v>4.7812000000000001E-4</v>
      </c>
      <c r="E160" s="78">
        <v>3166630</v>
      </c>
      <c r="F160" s="78"/>
      <c r="G160" s="79">
        <v>352856</v>
      </c>
      <c r="H160" s="79">
        <v>847529</v>
      </c>
      <c r="I160" s="79">
        <v>134564</v>
      </c>
      <c r="J160" s="78">
        <v>7178</v>
      </c>
      <c r="K160" s="78"/>
      <c r="L160" s="78">
        <v>1342127</v>
      </c>
      <c r="M160" s="78"/>
      <c r="N160" s="79">
        <v>7596</v>
      </c>
      <c r="O160" s="79">
        <v>0</v>
      </c>
      <c r="P160" s="79">
        <v>0</v>
      </c>
      <c r="Q160" s="78">
        <v>23300</v>
      </c>
      <c r="R160" s="78"/>
      <c r="S160" s="78">
        <v>30896</v>
      </c>
      <c r="T160" s="78"/>
      <c r="U160" s="79">
        <v>909544</v>
      </c>
      <c r="V160" s="80">
        <v>-5369</v>
      </c>
      <c r="W160" s="80">
        <v>904175</v>
      </c>
      <c r="X160" s="81"/>
      <c r="Y160" s="63">
        <v>5486063</v>
      </c>
      <c r="Z160" s="63">
        <v>1257056</v>
      </c>
    </row>
    <row r="161" spans="1:26">
      <c r="A161" s="60">
        <v>91504</v>
      </c>
      <c r="B161" s="61" t="s">
        <v>169</v>
      </c>
      <c r="C161" s="77">
        <v>9.5999999999999996E-6</v>
      </c>
      <c r="D161" s="77">
        <v>7.0500000000000003E-6</v>
      </c>
      <c r="E161" s="78">
        <v>46693</v>
      </c>
      <c r="F161" s="78"/>
      <c r="G161" s="79">
        <v>5203</v>
      </c>
      <c r="H161" s="79">
        <v>12497</v>
      </c>
      <c r="I161" s="79">
        <v>1984</v>
      </c>
      <c r="J161" s="78">
        <v>4811</v>
      </c>
      <c r="K161" s="78"/>
      <c r="L161" s="78">
        <v>24495</v>
      </c>
      <c r="M161" s="78"/>
      <c r="N161" s="79">
        <v>112</v>
      </c>
      <c r="O161" s="79">
        <v>0</v>
      </c>
      <c r="P161" s="79">
        <v>0</v>
      </c>
      <c r="Q161" s="78">
        <v>1658</v>
      </c>
      <c r="R161" s="78"/>
      <c r="S161" s="78">
        <v>1770</v>
      </c>
      <c r="T161" s="78"/>
      <c r="U161" s="79">
        <v>13411</v>
      </c>
      <c r="V161" s="80">
        <v>3675</v>
      </c>
      <c r="W161" s="80">
        <v>17086</v>
      </c>
      <c r="X161" s="81"/>
      <c r="Y161" s="63">
        <v>80893</v>
      </c>
      <c r="Z161" s="63">
        <v>18536</v>
      </c>
    </row>
    <row r="162" spans="1:26">
      <c r="A162" s="70">
        <v>91601</v>
      </c>
      <c r="B162" s="71" t="s">
        <v>170</v>
      </c>
      <c r="C162" s="72">
        <v>2.9313E-3</v>
      </c>
      <c r="D162" s="72">
        <v>3.0380099999999998E-3</v>
      </c>
      <c r="E162" s="73">
        <v>20121005</v>
      </c>
      <c r="F162" s="73"/>
      <c r="G162" s="74">
        <v>2242076</v>
      </c>
      <c r="H162" s="74">
        <v>5385262</v>
      </c>
      <c r="I162" s="74">
        <v>855027</v>
      </c>
      <c r="J162" s="73">
        <v>508083</v>
      </c>
      <c r="K162" s="73"/>
      <c r="L162" s="73">
        <v>8990448</v>
      </c>
      <c r="M162" s="73"/>
      <c r="N162" s="74">
        <v>48268</v>
      </c>
      <c r="O162" s="74">
        <v>0</v>
      </c>
      <c r="P162" s="74">
        <v>0</v>
      </c>
      <c r="Q162" s="73">
        <v>0</v>
      </c>
      <c r="R162" s="73"/>
      <c r="S162" s="73">
        <v>48268</v>
      </c>
      <c r="T162" s="73"/>
      <c r="U162" s="74">
        <v>5779313</v>
      </c>
      <c r="V162" s="75">
        <v>243238</v>
      </c>
      <c r="W162" s="75">
        <v>6022551</v>
      </c>
      <c r="X162" s="76"/>
      <c r="Y162" s="73">
        <v>34858850</v>
      </c>
      <c r="Z162" s="73">
        <v>7987430</v>
      </c>
    </row>
    <row r="163" spans="1:26">
      <c r="A163" s="60">
        <v>91604</v>
      </c>
      <c r="B163" s="61" t="s">
        <v>171</v>
      </c>
      <c r="C163" s="77">
        <v>8.0099999999999995E-5</v>
      </c>
      <c r="D163" s="77">
        <v>8.3010000000000007E-5</v>
      </c>
      <c r="E163" s="78">
        <v>549782</v>
      </c>
      <c r="F163" s="78"/>
      <c r="G163" s="79">
        <v>61262</v>
      </c>
      <c r="H163" s="79">
        <v>147146</v>
      </c>
      <c r="I163" s="79">
        <v>23363</v>
      </c>
      <c r="J163" s="78">
        <v>39820</v>
      </c>
      <c r="K163" s="78"/>
      <c r="L163" s="78">
        <v>271591</v>
      </c>
      <c r="M163" s="78"/>
      <c r="N163" s="79">
        <v>1319</v>
      </c>
      <c r="O163" s="79">
        <v>0</v>
      </c>
      <c r="P163" s="79">
        <v>0</v>
      </c>
      <c r="Q163" s="78">
        <v>0</v>
      </c>
      <c r="R163" s="78"/>
      <c r="S163" s="78">
        <v>1319</v>
      </c>
      <c r="T163" s="78"/>
      <c r="U163" s="79">
        <v>157913</v>
      </c>
      <c r="V163" s="80">
        <v>24109</v>
      </c>
      <c r="W163" s="80">
        <v>182022</v>
      </c>
      <c r="X163" s="81"/>
      <c r="Y163" s="63">
        <v>952476</v>
      </c>
      <c r="Z163" s="63">
        <v>218247</v>
      </c>
    </row>
    <row r="164" spans="1:26">
      <c r="A164" s="60">
        <v>91608</v>
      </c>
      <c r="B164" s="61" t="s">
        <v>172</v>
      </c>
      <c r="C164" s="77">
        <v>1.7569999999999999E-4</v>
      </c>
      <c r="D164" s="77">
        <v>1.9634000000000001E-4</v>
      </c>
      <c r="E164" s="78">
        <v>1300377</v>
      </c>
      <c r="F164" s="78"/>
      <c r="G164" s="79">
        <v>144900</v>
      </c>
      <c r="H164" s="79">
        <v>348038</v>
      </c>
      <c r="I164" s="79">
        <v>55259</v>
      </c>
      <c r="J164" s="78">
        <v>42260</v>
      </c>
      <c r="K164" s="78"/>
      <c r="L164" s="78">
        <v>590457</v>
      </c>
      <c r="M164" s="78"/>
      <c r="N164" s="79">
        <v>3119</v>
      </c>
      <c r="O164" s="79">
        <v>0</v>
      </c>
      <c r="P164" s="79">
        <v>0</v>
      </c>
      <c r="Q164" s="78">
        <v>26935</v>
      </c>
      <c r="R164" s="78"/>
      <c r="S164" s="78">
        <v>30054</v>
      </c>
      <c r="T164" s="78"/>
      <c r="U164" s="79">
        <v>373504</v>
      </c>
      <c r="V164" s="80">
        <v>-8121</v>
      </c>
      <c r="W164" s="80">
        <v>365383</v>
      </c>
      <c r="X164" s="81"/>
      <c r="Y164" s="63">
        <v>2252852</v>
      </c>
      <c r="Z164" s="63">
        <v>516210</v>
      </c>
    </row>
    <row r="165" spans="1:26">
      <c r="A165" s="60">
        <v>91611</v>
      </c>
      <c r="B165" s="61" t="s">
        <v>173</v>
      </c>
      <c r="C165" s="77">
        <v>1.4395E-3</v>
      </c>
      <c r="D165" s="77">
        <v>1.3005E-3</v>
      </c>
      <c r="E165" s="78">
        <v>8613325</v>
      </c>
      <c r="F165" s="78"/>
      <c r="G165" s="79">
        <v>959779</v>
      </c>
      <c r="H165" s="79">
        <v>2305303</v>
      </c>
      <c r="I165" s="79">
        <v>366017</v>
      </c>
      <c r="J165" s="78">
        <v>124006</v>
      </c>
      <c r="K165" s="78"/>
      <c r="L165" s="78">
        <v>3755105</v>
      </c>
      <c r="M165" s="78"/>
      <c r="N165" s="79">
        <v>20662</v>
      </c>
      <c r="O165" s="79">
        <v>0</v>
      </c>
      <c r="P165" s="79">
        <v>0</v>
      </c>
      <c r="Q165" s="78">
        <v>558692</v>
      </c>
      <c r="R165" s="78"/>
      <c r="S165" s="78">
        <v>579354</v>
      </c>
      <c r="T165" s="78"/>
      <c r="U165" s="79">
        <v>2473987</v>
      </c>
      <c r="V165" s="80">
        <v>-237568</v>
      </c>
      <c r="W165" s="80">
        <v>2236419</v>
      </c>
      <c r="X165" s="81"/>
      <c r="Y165" s="63">
        <v>14922247</v>
      </c>
      <c r="Z165" s="63">
        <v>3419229</v>
      </c>
    </row>
    <row r="166" spans="1:26">
      <c r="A166" s="60">
        <v>91621</v>
      </c>
      <c r="B166" s="61" t="s">
        <v>174</v>
      </c>
      <c r="C166" s="77">
        <v>3.4210000000000002E-4</v>
      </c>
      <c r="D166" s="77">
        <v>3.0152E-4</v>
      </c>
      <c r="E166" s="78">
        <v>1996993</v>
      </c>
      <c r="F166" s="78"/>
      <c r="G166" s="79">
        <v>222524</v>
      </c>
      <c r="H166" s="79">
        <v>534483</v>
      </c>
      <c r="I166" s="79">
        <v>84861</v>
      </c>
      <c r="J166" s="78">
        <v>32292</v>
      </c>
      <c r="K166" s="78"/>
      <c r="L166" s="78">
        <v>874160</v>
      </c>
      <c r="M166" s="78"/>
      <c r="N166" s="79">
        <v>4791</v>
      </c>
      <c r="O166" s="79">
        <v>0</v>
      </c>
      <c r="P166" s="79">
        <v>0</v>
      </c>
      <c r="Q166" s="78">
        <v>129834</v>
      </c>
      <c r="R166" s="78"/>
      <c r="S166" s="78">
        <v>134625</v>
      </c>
      <c r="T166" s="78"/>
      <c r="U166" s="79">
        <v>573592</v>
      </c>
      <c r="V166" s="80">
        <v>-7568</v>
      </c>
      <c r="W166" s="80">
        <v>566024</v>
      </c>
      <c r="X166" s="81"/>
      <c r="Y166" s="63">
        <v>3459712</v>
      </c>
      <c r="Z166" s="63">
        <v>792746</v>
      </c>
    </row>
    <row r="167" spans="1:26">
      <c r="A167" s="60">
        <v>91631</v>
      </c>
      <c r="B167" s="61" t="s">
        <v>175</v>
      </c>
      <c r="C167" s="77">
        <v>6.3690000000000003E-4</v>
      </c>
      <c r="D167" s="77">
        <v>6.6217000000000001E-4</v>
      </c>
      <c r="E167" s="78">
        <v>4385610</v>
      </c>
      <c r="F167" s="78"/>
      <c r="G167" s="79">
        <v>488687</v>
      </c>
      <c r="H167" s="79">
        <v>1173781</v>
      </c>
      <c r="I167" s="79">
        <v>186363</v>
      </c>
      <c r="J167" s="78">
        <v>37842</v>
      </c>
      <c r="K167" s="78"/>
      <c r="L167" s="78">
        <v>1886673</v>
      </c>
      <c r="M167" s="78"/>
      <c r="N167" s="79">
        <v>10521</v>
      </c>
      <c r="O167" s="79">
        <v>0</v>
      </c>
      <c r="P167" s="79">
        <v>0</v>
      </c>
      <c r="Q167" s="78">
        <v>31365</v>
      </c>
      <c r="R167" s="78"/>
      <c r="S167" s="78">
        <v>41886</v>
      </c>
      <c r="T167" s="78"/>
      <c r="U167" s="79">
        <v>1259669</v>
      </c>
      <c r="V167" s="80">
        <v>10555</v>
      </c>
      <c r="W167" s="80">
        <v>1270224</v>
      </c>
      <c r="X167" s="81"/>
      <c r="Y167" s="63">
        <v>7597896</v>
      </c>
      <c r="Z167" s="63">
        <v>1740954</v>
      </c>
    </row>
    <row r="168" spans="1:26">
      <c r="A168" s="60">
        <v>91633</v>
      </c>
      <c r="B168" s="61" t="s">
        <v>176</v>
      </c>
      <c r="C168" s="77">
        <v>3.6000000000000001E-5</v>
      </c>
      <c r="D168" s="77">
        <v>2.5740000000000001E-5</v>
      </c>
      <c r="E168" s="78">
        <v>170478</v>
      </c>
      <c r="F168" s="78"/>
      <c r="G168" s="79">
        <v>18996</v>
      </c>
      <c r="H168" s="79">
        <v>45627</v>
      </c>
      <c r="I168" s="79">
        <v>7244</v>
      </c>
      <c r="J168" s="78">
        <v>40919</v>
      </c>
      <c r="K168" s="78"/>
      <c r="L168" s="78">
        <v>112786</v>
      </c>
      <c r="M168" s="78"/>
      <c r="N168" s="79">
        <v>409</v>
      </c>
      <c r="O168" s="79">
        <v>0</v>
      </c>
      <c r="P168" s="79">
        <v>0</v>
      </c>
      <c r="Q168" s="78">
        <v>45093</v>
      </c>
      <c r="R168" s="78"/>
      <c r="S168" s="78">
        <v>45502</v>
      </c>
      <c r="T168" s="78"/>
      <c r="U168" s="79">
        <v>48966</v>
      </c>
      <c r="V168" s="80">
        <v>-2970</v>
      </c>
      <c r="W168" s="80">
        <v>45996</v>
      </c>
      <c r="X168" s="81"/>
      <c r="Y168" s="63">
        <v>295347</v>
      </c>
      <c r="Z168" s="63">
        <v>67675</v>
      </c>
    </row>
    <row r="169" spans="1:26">
      <c r="A169" s="60">
        <v>91641</v>
      </c>
      <c r="B169" s="61" t="s">
        <v>177</v>
      </c>
      <c r="C169" s="77">
        <v>3.2289999999999999E-4</v>
      </c>
      <c r="D169" s="77">
        <v>3.3729000000000002E-4</v>
      </c>
      <c r="E169" s="78">
        <v>2233901</v>
      </c>
      <c r="F169" s="78"/>
      <c r="G169" s="79">
        <v>248923</v>
      </c>
      <c r="H169" s="79">
        <v>597890</v>
      </c>
      <c r="I169" s="79">
        <v>94928</v>
      </c>
      <c r="J169" s="78">
        <v>23689</v>
      </c>
      <c r="K169" s="78"/>
      <c r="L169" s="78">
        <v>965430</v>
      </c>
      <c r="M169" s="78"/>
      <c r="N169" s="79">
        <v>5359</v>
      </c>
      <c r="O169" s="79">
        <v>0</v>
      </c>
      <c r="P169" s="79">
        <v>0</v>
      </c>
      <c r="Q169" s="78">
        <v>13604</v>
      </c>
      <c r="R169" s="78"/>
      <c r="S169" s="78">
        <v>18963</v>
      </c>
      <c r="T169" s="78"/>
      <c r="U169" s="79">
        <v>641639</v>
      </c>
      <c r="V169" s="80">
        <v>5024</v>
      </c>
      <c r="W169" s="80">
        <v>646663</v>
      </c>
      <c r="X169" s="81"/>
      <c r="Y169" s="63">
        <v>3870146</v>
      </c>
      <c r="Z169" s="63">
        <v>886791</v>
      </c>
    </row>
    <row r="170" spans="1:26">
      <c r="A170" s="60">
        <v>91651</v>
      </c>
      <c r="B170" s="61" t="s">
        <v>178</v>
      </c>
      <c r="C170" s="77">
        <v>5.6240000000000001E-4</v>
      </c>
      <c r="D170" s="77">
        <v>5.6260000000000001E-4</v>
      </c>
      <c r="E170" s="78">
        <v>3726149</v>
      </c>
      <c r="F170" s="78"/>
      <c r="G170" s="79">
        <v>415203</v>
      </c>
      <c r="H170" s="79">
        <v>997281</v>
      </c>
      <c r="I170" s="79">
        <v>158340</v>
      </c>
      <c r="J170" s="78">
        <v>19574</v>
      </c>
      <c r="K170" s="78"/>
      <c r="L170" s="78">
        <v>1590398</v>
      </c>
      <c r="M170" s="78"/>
      <c r="N170" s="79">
        <v>8939</v>
      </c>
      <c r="O170" s="79">
        <v>0</v>
      </c>
      <c r="P170" s="79">
        <v>0</v>
      </c>
      <c r="Q170" s="78">
        <v>48051</v>
      </c>
      <c r="R170" s="78"/>
      <c r="S170" s="78">
        <v>56990</v>
      </c>
      <c r="T170" s="78"/>
      <c r="U170" s="79">
        <v>1070254</v>
      </c>
      <c r="V170" s="80">
        <v>4665</v>
      </c>
      <c r="W170" s="80">
        <v>1074919</v>
      </c>
      <c r="X170" s="81"/>
      <c r="Y170" s="63">
        <v>6455406</v>
      </c>
      <c r="Z170" s="63">
        <v>1479168</v>
      </c>
    </row>
    <row r="171" spans="1:26">
      <c r="A171" s="60">
        <v>91661</v>
      </c>
      <c r="B171" s="61" t="s">
        <v>179</v>
      </c>
      <c r="C171" s="77">
        <v>2.063E-4</v>
      </c>
      <c r="D171" s="77">
        <v>1.7312999999999999E-4</v>
      </c>
      <c r="E171" s="78">
        <v>1146655</v>
      </c>
      <c r="F171" s="78"/>
      <c r="G171" s="79">
        <v>127771</v>
      </c>
      <c r="H171" s="79">
        <v>306895</v>
      </c>
      <c r="I171" s="79">
        <v>48726</v>
      </c>
      <c r="J171" s="78">
        <v>15458</v>
      </c>
      <c r="K171" s="78"/>
      <c r="L171" s="78">
        <v>498850</v>
      </c>
      <c r="M171" s="78"/>
      <c r="N171" s="79">
        <v>2751</v>
      </c>
      <c r="O171" s="79">
        <v>0</v>
      </c>
      <c r="P171" s="79">
        <v>0</v>
      </c>
      <c r="Q171" s="78">
        <v>141686</v>
      </c>
      <c r="R171" s="78"/>
      <c r="S171" s="78">
        <v>144437</v>
      </c>
      <c r="T171" s="78"/>
      <c r="U171" s="79">
        <v>329351</v>
      </c>
      <c r="V171" s="80">
        <v>-56984</v>
      </c>
      <c r="W171" s="80">
        <v>272367</v>
      </c>
      <c r="X171" s="81"/>
      <c r="Y171" s="63">
        <v>1986535</v>
      </c>
      <c r="Z171" s="63">
        <v>455187</v>
      </c>
    </row>
    <row r="172" spans="1:26">
      <c r="A172" s="60">
        <v>91671</v>
      </c>
      <c r="B172" s="61" t="s">
        <v>180</v>
      </c>
      <c r="C172" s="77">
        <v>1.0069999999999999E-4</v>
      </c>
      <c r="D172" s="77">
        <v>8.5870000000000003E-5</v>
      </c>
      <c r="E172" s="78">
        <v>568724</v>
      </c>
      <c r="F172" s="78"/>
      <c r="G172" s="79">
        <v>63373</v>
      </c>
      <c r="H172" s="79">
        <v>152216</v>
      </c>
      <c r="I172" s="79">
        <v>24168</v>
      </c>
      <c r="J172" s="78">
        <v>2330</v>
      </c>
      <c r="K172" s="78"/>
      <c r="L172" s="78">
        <v>242087</v>
      </c>
      <c r="M172" s="78"/>
      <c r="N172" s="79">
        <v>1364</v>
      </c>
      <c r="O172" s="79">
        <v>0</v>
      </c>
      <c r="P172" s="79">
        <v>0</v>
      </c>
      <c r="Q172" s="78">
        <v>37647</v>
      </c>
      <c r="R172" s="78"/>
      <c r="S172" s="78">
        <v>39011</v>
      </c>
      <c r="T172" s="78"/>
      <c r="U172" s="79">
        <v>163354</v>
      </c>
      <c r="V172" s="80">
        <v>-21606</v>
      </c>
      <c r="W172" s="80">
        <v>141748</v>
      </c>
      <c r="X172" s="81"/>
      <c r="Y172" s="63">
        <v>985293</v>
      </c>
      <c r="Z172" s="63">
        <v>225766</v>
      </c>
    </row>
    <row r="173" spans="1:26">
      <c r="A173" s="60">
        <v>91681</v>
      </c>
      <c r="B173" s="61" t="s">
        <v>181</v>
      </c>
      <c r="C173" s="77">
        <v>4.484E-4</v>
      </c>
      <c r="D173" s="77">
        <v>4.4673E-4</v>
      </c>
      <c r="E173" s="78">
        <v>2958732</v>
      </c>
      <c r="F173" s="78"/>
      <c r="G173" s="79">
        <v>329690</v>
      </c>
      <c r="H173" s="79">
        <v>791886</v>
      </c>
      <c r="I173" s="79">
        <v>125729</v>
      </c>
      <c r="J173" s="78">
        <v>302557</v>
      </c>
      <c r="K173" s="78"/>
      <c r="L173" s="78">
        <v>1549862</v>
      </c>
      <c r="M173" s="78"/>
      <c r="N173" s="79">
        <v>7098</v>
      </c>
      <c r="O173" s="79">
        <v>0</v>
      </c>
      <c r="P173" s="79">
        <v>0</v>
      </c>
      <c r="Q173" s="78">
        <v>4547</v>
      </c>
      <c r="R173" s="78"/>
      <c r="S173" s="78">
        <v>11645</v>
      </c>
      <c r="T173" s="78"/>
      <c r="U173" s="79">
        <v>849830</v>
      </c>
      <c r="V173" s="80">
        <v>172685</v>
      </c>
      <c r="W173" s="80">
        <v>1022515</v>
      </c>
      <c r="X173" s="81"/>
      <c r="Y173" s="63">
        <v>5125886</v>
      </c>
      <c r="Z173" s="63">
        <v>1174527</v>
      </c>
    </row>
    <row r="174" spans="1:26">
      <c r="A174" s="60">
        <v>91691</v>
      </c>
      <c r="B174" s="61" t="s">
        <v>182</v>
      </c>
      <c r="C174" s="77">
        <v>3.5099999999999999E-5</v>
      </c>
      <c r="D174" s="77">
        <v>4.002E-5</v>
      </c>
      <c r="E174" s="78">
        <v>265056</v>
      </c>
      <c r="F174" s="78"/>
      <c r="G174" s="79">
        <v>29535</v>
      </c>
      <c r="H174" s="79">
        <v>70941</v>
      </c>
      <c r="I174" s="79">
        <v>11263</v>
      </c>
      <c r="J174" s="78">
        <v>21776</v>
      </c>
      <c r="K174" s="78"/>
      <c r="L174" s="78">
        <v>133515</v>
      </c>
      <c r="M174" s="78"/>
      <c r="N174" s="79">
        <v>636</v>
      </c>
      <c r="O174" s="79">
        <v>0</v>
      </c>
      <c r="P174" s="79">
        <v>0</v>
      </c>
      <c r="Q174" s="78">
        <v>903</v>
      </c>
      <c r="R174" s="78"/>
      <c r="S174" s="78">
        <v>1539</v>
      </c>
      <c r="T174" s="78"/>
      <c r="U174" s="79">
        <v>76131</v>
      </c>
      <c r="V174" s="80">
        <v>12777</v>
      </c>
      <c r="W174" s="80">
        <v>88908</v>
      </c>
      <c r="X174" s="81"/>
      <c r="Y174" s="63">
        <v>459199</v>
      </c>
      <c r="Z174" s="63">
        <v>105219</v>
      </c>
    </row>
    <row r="175" spans="1:26">
      <c r="A175" s="60">
        <v>91701</v>
      </c>
      <c r="B175" s="61" t="s">
        <v>183</v>
      </c>
      <c r="C175" s="77">
        <v>1.2080000000000001E-3</v>
      </c>
      <c r="D175" s="77">
        <v>1.0649399999999999E-3</v>
      </c>
      <c r="E175" s="78">
        <v>7053190</v>
      </c>
      <c r="F175" s="78"/>
      <c r="G175" s="79">
        <v>785934</v>
      </c>
      <c r="H175" s="79">
        <v>1887742</v>
      </c>
      <c r="I175" s="79">
        <v>299720</v>
      </c>
      <c r="J175" s="78">
        <v>95344</v>
      </c>
      <c r="K175" s="78"/>
      <c r="L175" s="78">
        <v>3068740</v>
      </c>
      <c r="M175" s="78"/>
      <c r="N175" s="79">
        <v>16920</v>
      </c>
      <c r="O175" s="79">
        <v>0</v>
      </c>
      <c r="P175" s="79">
        <v>0</v>
      </c>
      <c r="Q175" s="78">
        <v>651161</v>
      </c>
      <c r="R175" s="78"/>
      <c r="S175" s="78">
        <v>668081</v>
      </c>
      <c r="T175" s="78"/>
      <c r="U175" s="79">
        <v>2025873</v>
      </c>
      <c r="V175" s="80">
        <v>-249849</v>
      </c>
      <c r="W175" s="80">
        <v>1776024</v>
      </c>
      <c r="X175" s="81"/>
      <c r="Y175" s="63">
        <v>12219375</v>
      </c>
      <c r="Z175" s="63">
        <v>2799903</v>
      </c>
    </row>
    <row r="176" spans="1:26">
      <c r="A176" s="60">
        <v>91704</v>
      </c>
      <c r="B176" s="61" t="s">
        <v>184</v>
      </c>
      <c r="C176" s="77">
        <v>1.7799999999999999E-5</v>
      </c>
      <c r="D176" s="77">
        <v>1.6929999999999999E-5</v>
      </c>
      <c r="E176" s="78">
        <v>112129</v>
      </c>
      <c r="F176" s="78"/>
      <c r="G176" s="79">
        <v>12494</v>
      </c>
      <c r="H176" s="79">
        <v>30011</v>
      </c>
      <c r="I176" s="79">
        <v>4765</v>
      </c>
      <c r="J176" s="78">
        <v>4359</v>
      </c>
      <c r="K176" s="78"/>
      <c r="L176" s="78">
        <v>51629</v>
      </c>
      <c r="M176" s="78"/>
      <c r="N176" s="79">
        <v>269</v>
      </c>
      <c r="O176" s="79">
        <v>0</v>
      </c>
      <c r="P176" s="79">
        <v>0</v>
      </c>
      <c r="Q176" s="78">
        <v>0</v>
      </c>
      <c r="R176" s="78"/>
      <c r="S176" s="78">
        <v>269</v>
      </c>
      <c r="T176" s="78"/>
      <c r="U176" s="79">
        <v>32207</v>
      </c>
      <c r="V176" s="80">
        <v>2492</v>
      </c>
      <c r="W176" s="80">
        <v>34699</v>
      </c>
      <c r="X176" s="81"/>
      <c r="Y176" s="63">
        <v>194259</v>
      </c>
      <c r="Z176" s="63">
        <v>44512</v>
      </c>
    </row>
    <row r="177" spans="1:26">
      <c r="A177" s="60">
        <v>91706</v>
      </c>
      <c r="B177" s="61" t="s">
        <v>185</v>
      </c>
      <c r="C177" s="77">
        <v>2.042E-4</v>
      </c>
      <c r="D177" s="77">
        <v>1.9394E-4</v>
      </c>
      <c r="E177" s="78">
        <v>1284481</v>
      </c>
      <c r="F177" s="78"/>
      <c r="G177" s="79">
        <v>143129</v>
      </c>
      <c r="H177" s="79">
        <v>343783</v>
      </c>
      <c r="I177" s="79">
        <v>54583</v>
      </c>
      <c r="J177" s="78">
        <v>13227</v>
      </c>
      <c r="K177" s="78"/>
      <c r="L177" s="78">
        <v>554722</v>
      </c>
      <c r="M177" s="78"/>
      <c r="N177" s="79">
        <v>3081</v>
      </c>
      <c r="O177" s="79">
        <v>0</v>
      </c>
      <c r="P177" s="79">
        <v>0</v>
      </c>
      <c r="Q177" s="78">
        <v>45609</v>
      </c>
      <c r="R177" s="78"/>
      <c r="S177" s="78">
        <v>48690</v>
      </c>
      <c r="T177" s="78"/>
      <c r="U177" s="79">
        <v>368939</v>
      </c>
      <c r="V177" s="80">
        <v>-21685</v>
      </c>
      <c r="W177" s="80">
        <v>347254</v>
      </c>
      <c r="X177" s="81"/>
      <c r="Y177" s="63">
        <v>2225314</v>
      </c>
      <c r="Z177" s="63">
        <v>509900</v>
      </c>
    </row>
    <row r="178" spans="1:26">
      <c r="A178" s="60">
        <v>91719</v>
      </c>
      <c r="B178" s="61" t="s">
        <v>186</v>
      </c>
      <c r="C178" s="77">
        <v>3.7200000000000003E-5</v>
      </c>
      <c r="D178" s="77">
        <v>2.9799999999999999E-5</v>
      </c>
      <c r="E178" s="78">
        <v>197368</v>
      </c>
      <c r="F178" s="78"/>
      <c r="G178" s="79">
        <v>21993</v>
      </c>
      <c r="H178" s="79">
        <v>52824</v>
      </c>
      <c r="I178" s="79">
        <v>8387</v>
      </c>
      <c r="J178" s="78">
        <v>0</v>
      </c>
      <c r="K178" s="78"/>
      <c r="L178" s="78">
        <v>83204</v>
      </c>
      <c r="M178" s="78"/>
      <c r="N178" s="79">
        <v>473</v>
      </c>
      <c r="O178" s="79">
        <v>0</v>
      </c>
      <c r="P178" s="79">
        <v>0</v>
      </c>
      <c r="Q178" s="78">
        <v>38915</v>
      </c>
      <c r="R178" s="78"/>
      <c r="S178" s="78">
        <v>39388</v>
      </c>
      <c r="T178" s="78"/>
      <c r="U178" s="79">
        <v>56690</v>
      </c>
      <c r="V178" s="80">
        <v>-21502</v>
      </c>
      <c r="W178" s="80">
        <v>35188</v>
      </c>
      <c r="X178" s="81"/>
      <c r="Y178" s="63">
        <v>341932</v>
      </c>
      <c r="Z178" s="63">
        <v>78349</v>
      </c>
    </row>
    <row r="179" spans="1:26">
      <c r="A179" s="60">
        <v>91801</v>
      </c>
      <c r="B179" s="61" t="s">
        <v>187</v>
      </c>
      <c r="C179" s="77">
        <v>7.7625999999999997E-3</v>
      </c>
      <c r="D179" s="77">
        <v>7.6984100000000001E-3</v>
      </c>
      <c r="E179" s="78">
        <v>50987239</v>
      </c>
      <c r="F179" s="78"/>
      <c r="G179" s="79">
        <v>5681488</v>
      </c>
      <c r="H179" s="79">
        <v>13646417</v>
      </c>
      <c r="I179" s="79">
        <v>2166664</v>
      </c>
      <c r="J179" s="78">
        <v>124782</v>
      </c>
      <c r="K179" s="78"/>
      <c r="L179" s="78">
        <v>21619351</v>
      </c>
      <c r="M179" s="78"/>
      <c r="N179" s="79">
        <v>122312</v>
      </c>
      <c r="O179" s="79">
        <v>0</v>
      </c>
      <c r="P179" s="79">
        <v>0</v>
      </c>
      <c r="Q179" s="78">
        <v>132089</v>
      </c>
      <c r="R179" s="78"/>
      <c r="S179" s="78">
        <v>254401</v>
      </c>
      <c r="T179" s="78"/>
      <c r="U179" s="79">
        <v>14644955</v>
      </c>
      <c r="V179" s="80">
        <v>-2192</v>
      </c>
      <c r="W179" s="80">
        <v>14642763</v>
      </c>
      <c r="X179" s="81"/>
      <c r="Y179" s="63">
        <v>88333389</v>
      </c>
      <c r="Z179" s="63">
        <v>20240390</v>
      </c>
    </row>
    <row r="180" spans="1:26">
      <c r="A180" s="60">
        <v>91804</v>
      </c>
      <c r="B180" s="61" t="s">
        <v>188</v>
      </c>
      <c r="C180" s="77">
        <v>1.85E-4</v>
      </c>
      <c r="D180" s="77">
        <v>2.0097999999999999E-4</v>
      </c>
      <c r="E180" s="78">
        <v>1331108</v>
      </c>
      <c r="F180" s="78"/>
      <c r="G180" s="79">
        <v>148325</v>
      </c>
      <c r="H180" s="79">
        <v>356263</v>
      </c>
      <c r="I180" s="79">
        <v>56564</v>
      </c>
      <c r="J180" s="78">
        <v>147082</v>
      </c>
      <c r="K180" s="78"/>
      <c r="L180" s="78">
        <v>708234</v>
      </c>
      <c r="M180" s="78"/>
      <c r="N180" s="79">
        <v>3193</v>
      </c>
      <c r="O180" s="79">
        <v>0</v>
      </c>
      <c r="P180" s="79">
        <v>0</v>
      </c>
      <c r="Q180" s="78">
        <v>0</v>
      </c>
      <c r="R180" s="78"/>
      <c r="S180" s="78">
        <v>3193</v>
      </c>
      <c r="T180" s="78"/>
      <c r="U180" s="79">
        <v>382331</v>
      </c>
      <c r="V180" s="80">
        <v>92888</v>
      </c>
      <c r="W180" s="80">
        <v>475219</v>
      </c>
      <c r="X180" s="81"/>
      <c r="Y180" s="63">
        <v>2306092</v>
      </c>
      <c r="Z180" s="63">
        <v>528410</v>
      </c>
    </row>
    <row r="181" spans="1:26">
      <c r="A181" s="60">
        <v>91811</v>
      </c>
      <c r="B181" s="61" t="s">
        <v>189</v>
      </c>
      <c r="C181" s="77">
        <v>4.0623999999999999E-3</v>
      </c>
      <c r="D181" s="77">
        <v>3.9909500000000001E-3</v>
      </c>
      <c r="E181" s="78">
        <v>26432409</v>
      </c>
      <c r="F181" s="78"/>
      <c r="G181" s="79">
        <v>2945353</v>
      </c>
      <c r="H181" s="79">
        <v>7074470</v>
      </c>
      <c r="I181" s="79">
        <v>1123225</v>
      </c>
      <c r="J181" s="78">
        <v>77699</v>
      </c>
      <c r="K181" s="78"/>
      <c r="L181" s="78">
        <v>11220747</v>
      </c>
      <c r="M181" s="78"/>
      <c r="N181" s="79">
        <v>63408</v>
      </c>
      <c r="O181" s="79">
        <v>0</v>
      </c>
      <c r="P181" s="79">
        <v>0</v>
      </c>
      <c r="Q181" s="78">
        <v>334366</v>
      </c>
      <c r="R181" s="78"/>
      <c r="S181" s="78">
        <v>397774</v>
      </c>
      <c r="T181" s="78"/>
      <c r="U181" s="79">
        <v>7592124</v>
      </c>
      <c r="V181" s="80">
        <v>-178877</v>
      </c>
      <c r="W181" s="80">
        <v>7413247</v>
      </c>
      <c r="X181" s="81"/>
      <c r="Y181" s="63">
        <v>45793110</v>
      </c>
      <c r="Z181" s="63">
        <v>10492866</v>
      </c>
    </row>
    <row r="182" spans="1:26">
      <c r="A182" s="60">
        <v>91812</v>
      </c>
      <c r="B182" s="61" t="s">
        <v>190</v>
      </c>
      <c r="C182" s="77">
        <v>4.9400000000000001E-5</v>
      </c>
      <c r="D182" s="77">
        <v>6.3659999999999997E-5</v>
      </c>
      <c r="E182" s="78">
        <v>421626</v>
      </c>
      <c r="F182" s="78"/>
      <c r="G182" s="79">
        <v>46982</v>
      </c>
      <c r="H182" s="79">
        <v>112845</v>
      </c>
      <c r="I182" s="79">
        <v>17917</v>
      </c>
      <c r="J182" s="78">
        <v>38476</v>
      </c>
      <c r="K182" s="78"/>
      <c r="L182" s="78">
        <v>216220</v>
      </c>
      <c r="M182" s="78"/>
      <c r="N182" s="79">
        <v>1011</v>
      </c>
      <c r="O182" s="79">
        <v>0</v>
      </c>
      <c r="P182" s="79">
        <v>0</v>
      </c>
      <c r="Q182" s="78">
        <v>6223</v>
      </c>
      <c r="R182" s="78"/>
      <c r="S182" s="78">
        <v>7234</v>
      </c>
      <c r="T182" s="78"/>
      <c r="U182" s="79">
        <v>121103</v>
      </c>
      <c r="V182" s="80">
        <v>15980</v>
      </c>
      <c r="W182" s="80">
        <v>137083</v>
      </c>
      <c r="X182" s="81"/>
      <c r="Y182" s="63">
        <v>730450</v>
      </c>
      <c r="Z182" s="63">
        <v>167373</v>
      </c>
    </row>
    <row r="183" spans="1:26">
      <c r="A183" s="60">
        <v>91813</v>
      </c>
      <c r="B183" s="61" t="s">
        <v>191</v>
      </c>
      <c r="C183" s="77">
        <v>6.7799999999999995E-5</v>
      </c>
      <c r="D183" s="77">
        <v>4.0290000000000002E-5</v>
      </c>
      <c r="E183" s="78">
        <v>266844</v>
      </c>
      <c r="F183" s="78"/>
      <c r="G183" s="79">
        <v>29734</v>
      </c>
      <c r="H183" s="79">
        <v>71419</v>
      </c>
      <c r="I183" s="79">
        <v>11339</v>
      </c>
      <c r="J183" s="78">
        <v>1382</v>
      </c>
      <c r="K183" s="78"/>
      <c r="L183" s="78">
        <v>113874</v>
      </c>
      <c r="M183" s="78"/>
      <c r="N183" s="79">
        <v>640</v>
      </c>
      <c r="O183" s="79">
        <v>0</v>
      </c>
      <c r="P183" s="79">
        <v>0</v>
      </c>
      <c r="Q183" s="78">
        <v>52331</v>
      </c>
      <c r="R183" s="78"/>
      <c r="S183" s="78">
        <v>52971</v>
      </c>
      <c r="T183" s="78"/>
      <c r="U183" s="79">
        <v>76645</v>
      </c>
      <c r="V183" s="80">
        <v>-16344</v>
      </c>
      <c r="W183" s="80">
        <v>60301</v>
      </c>
      <c r="X183" s="81"/>
      <c r="Y183" s="63">
        <v>462297</v>
      </c>
      <c r="Z183" s="63">
        <v>105929</v>
      </c>
    </row>
    <row r="184" spans="1:26">
      <c r="A184" s="60">
        <v>91818</v>
      </c>
      <c r="B184" s="61" t="s">
        <v>192</v>
      </c>
      <c r="C184" s="77">
        <v>4.6949999999999997E-4</v>
      </c>
      <c r="D184" s="77">
        <v>4.4021000000000002E-4</v>
      </c>
      <c r="E184" s="78">
        <v>2915549</v>
      </c>
      <c r="F184" s="78"/>
      <c r="G184" s="79">
        <v>324879</v>
      </c>
      <c r="H184" s="79">
        <v>780329</v>
      </c>
      <c r="I184" s="79">
        <v>123894</v>
      </c>
      <c r="J184" s="78">
        <v>35343</v>
      </c>
      <c r="K184" s="78"/>
      <c r="L184" s="78">
        <v>1264445</v>
      </c>
      <c r="M184" s="78"/>
      <c r="N184" s="79">
        <v>6994</v>
      </c>
      <c r="O184" s="79">
        <v>0</v>
      </c>
      <c r="P184" s="79">
        <v>0</v>
      </c>
      <c r="Q184" s="78">
        <v>28012</v>
      </c>
      <c r="R184" s="78"/>
      <c r="S184" s="78">
        <v>35006</v>
      </c>
      <c r="T184" s="78"/>
      <c r="U184" s="79">
        <v>837427</v>
      </c>
      <c r="V184" s="80">
        <v>39102</v>
      </c>
      <c r="W184" s="80">
        <v>876529</v>
      </c>
      <c r="X184" s="81"/>
      <c r="Y184" s="63">
        <v>5051074</v>
      </c>
      <c r="Z184" s="63">
        <v>1157385</v>
      </c>
    </row>
    <row r="185" spans="1:26">
      <c r="A185" s="60">
        <v>91819</v>
      </c>
      <c r="B185" s="61" t="s">
        <v>193</v>
      </c>
      <c r="C185" s="77">
        <v>2.4169999999999999E-4</v>
      </c>
      <c r="D185" s="77">
        <v>2.2016000000000001E-4</v>
      </c>
      <c r="E185" s="78">
        <v>1458139</v>
      </c>
      <c r="F185" s="78"/>
      <c r="G185" s="79">
        <v>162480</v>
      </c>
      <c r="H185" s="79">
        <v>390262</v>
      </c>
      <c r="I185" s="79">
        <v>61962</v>
      </c>
      <c r="J185" s="78">
        <v>14150</v>
      </c>
      <c r="K185" s="78"/>
      <c r="L185" s="78">
        <v>628854</v>
      </c>
      <c r="M185" s="78"/>
      <c r="N185" s="79">
        <v>3498</v>
      </c>
      <c r="O185" s="79">
        <v>0</v>
      </c>
      <c r="P185" s="79">
        <v>0</v>
      </c>
      <c r="Q185" s="78">
        <v>46736</v>
      </c>
      <c r="R185" s="78"/>
      <c r="S185" s="78">
        <v>50234</v>
      </c>
      <c r="T185" s="78"/>
      <c r="U185" s="79">
        <v>418818</v>
      </c>
      <c r="V185" s="80">
        <v>-25265</v>
      </c>
      <c r="W185" s="80">
        <v>393553</v>
      </c>
      <c r="X185" s="81"/>
      <c r="Y185" s="63">
        <v>2526168</v>
      </c>
      <c r="Z185" s="63">
        <v>578837</v>
      </c>
    </row>
    <row r="186" spans="1:26">
      <c r="A186" s="60">
        <v>91821</v>
      </c>
      <c r="B186" s="61" t="s">
        <v>194</v>
      </c>
      <c r="C186" s="77">
        <v>1.6799999999999999E-4</v>
      </c>
      <c r="D186" s="77">
        <v>1.7061999999999999E-4</v>
      </c>
      <c r="E186" s="78">
        <v>1130031</v>
      </c>
      <c r="F186" s="78"/>
      <c r="G186" s="79">
        <v>125919</v>
      </c>
      <c r="H186" s="79">
        <v>302446</v>
      </c>
      <c r="I186" s="79">
        <v>48020</v>
      </c>
      <c r="J186" s="78">
        <v>32635</v>
      </c>
      <c r="K186" s="78"/>
      <c r="L186" s="78">
        <v>509020</v>
      </c>
      <c r="M186" s="78"/>
      <c r="N186" s="79">
        <v>2711</v>
      </c>
      <c r="O186" s="79">
        <v>0</v>
      </c>
      <c r="P186" s="79">
        <v>0</v>
      </c>
      <c r="Q186" s="78">
        <v>0</v>
      </c>
      <c r="R186" s="78"/>
      <c r="S186" s="78">
        <v>2711</v>
      </c>
      <c r="T186" s="78"/>
      <c r="U186" s="79">
        <v>324576</v>
      </c>
      <c r="V186" s="80">
        <v>9635</v>
      </c>
      <c r="W186" s="80">
        <v>334211</v>
      </c>
      <c r="X186" s="81"/>
      <c r="Y186" s="63">
        <v>1957734</v>
      </c>
      <c r="Z186" s="63">
        <v>448588</v>
      </c>
    </row>
    <row r="187" spans="1:26">
      <c r="A187" s="60">
        <v>91831</v>
      </c>
      <c r="B187" s="61" t="s">
        <v>195</v>
      </c>
      <c r="C187" s="77">
        <v>4.3689999999999999E-4</v>
      </c>
      <c r="D187" s="77">
        <v>4.6522000000000002E-4</v>
      </c>
      <c r="E187" s="78">
        <v>3081193</v>
      </c>
      <c r="F187" s="78"/>
      <c r="G187" s="79">
        <v>343336</v>
      </c>
      <c r="H187" s="79">
        <v>824662</v>
      </c>
      <c r="I187" s="79">
        <v>130933</v>
      </c>
      <c r="J187" s="78">
        <v>84481</v>
      </c>
      <c r="K187" s="78"/>
      <c r="L187" s="78">
        <v>1383412</v>
      </c>
      <c r="M187" s="78"/>
      <c r="N187" s="79">
        <v>7391</v>
      </c>
      <c r="O187" s="79">
        <v>0</v>
      </c>
      <c r="P187" s="79">
        <v>0</v>
      </c>
      <c r="Q187" s="78">
        <v>33535</v>
      </c>
      <c r="R187" s="78"/>
      <c r="S187" s="78">
        <v>40926</v>
      </c>
      <c r="T187" s="78"/>
      <c r="U187" s="79">
        <v>885004</v>
      </c>
      <c r="V187" s="80">
        <v>25472</v>
      </c>
      <c r="W187" s="80">
        <v>910476</v>
      </c>
      <c r="X187" s="81"/>
      <c r="Y187" s="63">
        <v>5338045</v>
      </c>
      <c r="Z187" s="63">
        <v>1223140</v>
      </c>
    </row>
    <row r="188" spans="1:26">
      <c r="A188" s="60">
        <v>91841</v>
      </c>
      <c r="B188" s="61" t="s">
        <v>196</v>
      </c>
      <c r="C188" s="77">
        <v>2.8370000000000001E-4</v>
      </c>
      <c r="D188" s="77">
        <v>3.034E-4</v>
      </c>
      <c r="E188" s="78">
        <v>2009445</v>
      </c>
      <c r="F188" s="78"/>
      <c r="G188" s="79">
        <v>223912</v>
      </c>
      <c r="H188" s="79">
        <v>537815</v>
      </c>
      <c r="I188" s="79">
        <v>85390</v>
      </c>
      <c r="J188" s="78">
        <v>29876</v>
      </c>
      <c r="K188" s="78"/>
      <c r="L188" s="78">
        <v>876993</v>
      </c>
      <c r="M188" s="78"/>
      <c r="N188" s="79">
        <v>4820</v>
      </c>
      <c r="O188" s="79">
        <v>0</v>
      </c>
      <c r="P188" s="79">
        <v>0</v>
      </c>
      <c r="Q188" s="78">
        <v>10419</v>
      </c>
      <c r="R188" s="78"/>
      <c r="S188" s="78">
        <v>15239</v>
      </c>
      <c r="T188" s="78"/>
      <c r="U188" s="79">
        <v>577168</v>
      </c>
      <c r="V188" s="80">
        <v>16183</v>
      </c>
      <c r="W188" s="80">
        <v>593351</v>
      </c>
      <c r="X188" s="81"/>
      <c r="Y188" s="63">
        <v>3481284</v>
      </c>
      <c r="Z188" s="63">
        <v>797689</v>
      </c>
    </row>
    <row r="189" spans="1:26">
      <c r="A189" s="60">
        <v>91851</v>
      </c>
      <c r="B189" s="61" t="s">
        <v>197</v>
      </c>
      <c r="C189" s="77">
        <v>6.2330000000000003E-4</v>
      </c>
      <c r="D189" s="77">
        <v>6.7865000000000004E-4</v>
      </c>
      <c r="E189" s="78">
        <v>4494758</v>
      </c>
      <c r="F189" s="78"/>
      <c r="G189" s="79">
        <v>500849</v>
      </c>
      <c r="H189" s="79">
        <v>1202994</v>
      </c>
      <c r="I189" s="79">
        <v>191001</v>
      </c>
      <c r="J189" s="78">
        <v>172222</v>
      </c>
      <c r="K189" s="78"/>
      <c r="L189" s="78">
        <v>2067066</v>
      </c>
      <c r="M189" s="78"/>
      <c r="N189" s="79">
        <v>10782</v>
      </c>
      <c r="O189" s="79">
        <v>0</v>
      </c>
      <c r="P189" s="79">
        <v>0</v>
      </c>
      <c r="Q189" s="78">
        <v>53308</v>
      </c>
      <c r="R189" s="78"/>
      <c r="S189" s="78">
        <v>64090</v>
      </c>
      <c r="T189" s="78"/>
      <c r="U189" s="79">
        <v>1291020</v>
      </c>
      <c r="V189" s="80">
        <v>31668</v>
      </c>
      <c r="W189" s="80">
        <v>1322688</v>
      </c>
      <c r="X189" s="81"/>
      <c r="Y189" s="63">
        <v>7786992</v>
      </c>
      <c r="Z189" s="63">
        <v>1784283</v>
      </c>
    </row>
    <row r="190" spans="1:26">
      <c r="A190" s="60">
        <v>91861</v>
      </c>
      <c r="B190" s="61" t="s">
        <v>198</v>
      </c>
      <c r="C190" s="77">
        <v>6.1E-6</v>
      </c>
      <c r="D190" s="77">
        <v>5.5300000000000004E-6</v>
      </c>
      <c r="E190" s="78">
        <v>36626</v>
      </c>
      <c r="F190" s="78"/>
      <c r="G190" s="79">
        <v>4081</v>
      </c>
      <c r="H190" s="79">
        <v>9803</v>
      </c>
      <c r="I190" s="79">
        <v>1556</v>
      </c>
      <c r="J190" s="78">
        <v>3077</v>
      </c>
      <c r="K190" s="78"/>
      <c r="L190" s="78">
        <v>18517</v>
      </c>
      <c r="M190" s="78"/>
      <c r="N190" s="79">
        <v>88</v>
      </c>
      <c r="O190" s="79">
        <v>0</v>
      </c>
      <c r="P190" s="79">
        <v>0</v>
      </c>
      <c r="Q190" s="78">
        <v>737</v>
      </c>
      <c r="R190" s="78"/>
      <c r="S190" s="78">
        <v>825</v>
      </c>
      <c r="T190" s="78"/>
      <c r="U190" s="79">
        <v>10520</v>
      </c>
      <c r="V190" s="80">
        <v>-668</v>
      </c>
      <c r="W190" s="80">
        <v>9852</v>
      </c>
      <c r="X190" s="81"/>
      <c r="Y190" s="63">
        <v>63453</v>
      </c>
      <c r="Z190" s="63">
        <v>14539</v>
      </c>
    </row>
    <row r="191" spans="1:26">
      <c r="A191" s="60">
        <v>91871</v>
      </c>
      <c r="B191" s="61" t="s">
        <v>199</v>
      </c>
      <c r="C191" s="77">
        <v>1.2505999999999999E-3</v>
      </c>
      <c r="D191" s="77">
        <v>1.25884E-3</v>
      </c>
      <c r="E191" s="78">
        <v>8337407</v>
      </c>
      <c r="F191" s="78"/>
      <c r="G191" s="79">
        <v>929034</v>
      </c>
      <c r="H191" s="79">
        <v>2231455</v>
      </c>
      <c r="I191" s="79">
        <v>354292</v>
      </c>
      <c r="J191" s="78">
        <v>13468</v>
      </c>
      <c r="K191" s="78"/>
      <c r="L191" s="78">
        <v>3528249</v>
      </c>
      <c r="M191" s="78"/>
      <c r="N191" s="79">
        <v>20000</v>
      </c>
      <c r="O191" s="79">
        <v>0</v>
      </c>
      <c r="P191" s="79">
        <v>0</v>
      </c>
      <c r="Q191" s="78">
        <v>104967</v>
      </c>
      <c r="R191" s="78"/>
      <c r="S191" s="78">
        <v>124967</v>
      </c>
      <c r="T191" s="78"/>
      <c r="U191" s="79">
        <v>2394735</v>
      </c>
      <c r="V191" s="80">
        <v>-57895</v>
      </c>
      <c r="W191" s="80">
        <v>2336840</v>
      </c>
      <c r="X191" s="81"/>
      <c r="Y191" s="63">
        <v>14444230</v>
      </c>
      <c r="Z191" s="63">
        <v>3309698</v>
      </c>
    </row>
    <row r="192" spans="1:26">
      <c r="A192" s="60">
        <v>91881</v>
      </c>
      <c r="B192" s="61" t="s">
        <v>200</v>
      </c>
      <c r="C192" s="77">
        <v>2.4199999999999999E-5</v>
      </c>
      <c r="D192" s="77">
        <v>2.9410000000000001E-5</v>
      </c>
      <c r="E192" s="78">
        <v>194785</v>
      </c>
      <c r="F192" s="78"/>
      <c r="G192" s="79">
        <v>21705</v>
      </c>
      <c r="H192" s="79">
        <v>52133</v>
      </c>
      <c r="I192" s="79">
        <v>8277</v>
      </c>
      <c r="J192" s="78">
        <v>16443</v>
      </c>
      <c r="K192" s="78"/>
      <c r="L192" s="78">
        <v>98558</v>
      </c>
      <c r="M192" s="78"/>
      <c r="N192" s="79">
        <v>467</v>
      </c>
      <c r="O192" s="79">
        <v>0</v>
      </c>
      <c r="P192" s="79">
        <v>0</v>
      </c>
      <c r="Q192" s="78">
        <v>1410</v>
      </c>
      <c r="R192" s="78"/>
      <c r="S192" s="78">
        <v>1877</v>
      </c>
      <c r="T192" s="78"/>
      <c r="U192" s="79">
        <v>55948</v>
      </c>
      <c r="V192" s="80">
        <v>6624</v>
      </c>
      <c r="W192" s="80">
        <v>62572</v>
      </c>
      <c r="X192" s="81"/>
      <c r="Y192" s="63">
        <v>337457</v>
      </c>
      <c r="Z192" s="63">
        <v>77324</v>
      </c>
    </row>
    <row r="193" spans="1:26">
      <c r="A193" s="60">
        <v>91901</v>
      </c>
      <c r="B193" s="61" t="s">
        <v>201</v>
      </c>
      <c r="C193" s="77">
        <v>3.6598999999999998E-3</v>
      </c>
      <c r="D193" s="77">
        <v>3.8030500000000001E-3</v>
      </c>
      <c r="E193" s="78">
        <v>25187931</v>
      </c>
      <c r="F193" s="78"/>
      <c r="G193" s="79">
        <v>2806681</v>
      </c>
      <c r="H193" s="79">
        <v>6741393</v>
      </c>
      <c r="I193" s="79">
        <v>1070342</v>
      </c>
      <c r="J193" s="78">
        <v>222133</v>
      </c>
      <c r="K193" s="78"/>
      <c r="L193" s="78">
        <v>10840549</v>
      </c>
      <c r="M193" s="78"/>
      <c r="N193" s="79">
        <v>60423</v>
      </c>
      <c r="O193" s="79">
        <v>0</v>
      </c>
      <c r="P193" s="79">
        <v>0</v>
      </c>
      <c r="Q193" s="78">
        <v>164671</v>
      </c>
      <c r="R193" s="78"/>
      <c r="S193" s="78">
        <v>225094</v>
      </c>
      <c r="T193" s="78"/>
      <c r="U193" s="79">
        <v>7234675</v>
      </c>
      <c r="V193" s="80">
        <v>-44308</v>
      </c>
      <c r="W193" s="80">
        <v>7190367</v>
      </c>
      <c r="X193" s="81"/>
      <c r="Y193" s="63">
        <v>43637101</v>
      </c>
      <c r="Z193" s="63">
        <v>9998846</v>
      </c>
    </row>
    <row r="194" spans="1:26">
      <c r="A194" s="60">
        <v>91903</v>
      </c>
      <c r="B194" s="61" t="s">
        <v>202</v>
      </c>
      <c r="C194" s="77">
        <v>5.9000000000000003E-6</v>
      </c>
      <c r="D194" s="77">
        <v>4.9799999999999998E-6</v>
      </c>
      <c r="E194" s="78">
        <v>32983</v>
      </c>
      <c r="F194" s="78"/>
      <c r="G194" s="79">
        <v>3675</v>
      </c>
      <c r="H194" s="79">
        <v>8828</v>
      </c>
      <c r="I194" s="79">
        <v>1402</v>
      </c>
      <c r="J194" s="78">
        <v>3548</v>
      </c>
      <c r="K194" s="78"/>
      <c r="L194" s="78">
        <v>17453</v>
      </c>
      <c r="M194" s="78"/>
      <c r="N194" s="79">
        <v>79</v>
      </c>
      <c r="O194" s="79">
        <v>0</v>
      </c>
      <c r="P194" s="79">
        <v>0</v>
      </c>
      <c r="Q194" s="78">
        <v>2054</v>
      </c>
      <c r="R194" s="78"/>
      <c r="S194" s="78">
        <v>2133</v>
      </c>
      <c r="T194" s="78"/>
      <c r="U194" s="79">
        <v>9474</v>
      </c>
      <c r="V194" s="80">
        <v>2357</v>
      </c>
      <c r="W194" s="80">
        <v>11831</v>
      </c>
      <c r="X194" s="81"/>
      <c r="Y194" s="63">
        <v>57142</v>
      </c>
      <c r="Z194" s="63">
        <v>13093</v>
      </c>
    </row>
    <row r="195" spans="1:26">
      <c r="A195" s="60">
        <v>91904</v>
      </c>
      <c r="B195" s="61" t="s">
        <v>203</v>
      </c>
      <c r="C195" s="77">
        <v>8.0699999999999996E-5</v>
      </c>
      <c r="D195" s="77">
        <v>7.271E-5</v>
      </c>
      <c r="E195" s="78">
        <v>481565</v>
      </c>
      <c r="F195" s="78"/>
      <c r="G195" s="79">
        <v>53661</v>
      </c>
      <c r="H195" s="79">
        <v>128888</v>
      </c>
      <c r="I195" s="79">
        <v>20464</v>
      </c>
      <c r="J195" s="78">
        <v>41904</v>
      </c>
      <c r="K195" s="78"/>
      <c r="L195" s="78">
        <v>244917</v>
      </c>
      <c r="M195" s="78"/>
      <c r="N195" s="79">
        <v>1155</v>
      </c>
      <c r="O195" s="79">
        <v>0</v>
      </c>
      <c r="P195" s="79">
        <v>0</v>
      </c>
      <c r="Q195" s="78">
        <v>22303</v>
      </c>
      <c r="R195" s="78"/>
      <c r="S195" s="78">
        <v>23458</v>
      </c>
      <c r="T195" s="78"/>
      <c r="U195" s="79">
        <v>138319</v>
      </c>
      <c r="V195" s="80">
        <v>21504</v>
      </c>
      <c r="W195" s="80">
        <v>159823</v>
      </c>
      <c r="X195" s="81"/>
      <c r="Y195" s="63">
        <v>834292</v>
      </c>
      <c r="Z195" s="63">
        <v>191167</v>
      </c>
    </row>
    <row r="196" spans="1:26">
      <c r="A196" s="60">
        <v>91908</v>
      </c>
      <c r="B196" s="61" t="s">
        <v>204</v>
      </c>
      <c r="C196" s="77">
        <v>1.43E-5</v>
      </c>
      <c r="D196" s="77">
        <v>1.379E-5</v>
      </c>
      <c r="E196" s="78">
        <v>91332</v>
      </c>
      <c r="F196" s="78"/>
      <c r="G196" s="79">
        <v>10177</v>
      </c>
      <c r="H196" s="79">
        <v>24445</v>
      </c>
      <c r="I196" s="79">
        <v>3881</v>
      </c>
      <c r="J196" s="78">
        <v>341</v>
      </c>
      <c r="K196" s="78"/>
      <c r="L196" s="78">
        <v>38844</v>
      </c>
      <c r="M196" s="78"/>
      <c r="N196" s="79">
        <v>219</v>
      </c>
      <c r="O196" s="79">
        <v>0</v>
      </c>
      <c r="P196" s="79">
        <v>0</v>
      </c>
      <c r="Q196" s="78">
        <v>9089</v>
      </c>
      <c r="R196" s="78"/>
      <c r="S196" s="78">
        <v>9308</v>
      </c>
      <c r="T196" s="78"/>
      <c r="U196" s="79">
        <v>26233</v>
      </c>
      <c r="V196" s="80">
        <v>-5913</v>
      </c>
      <c r="W196" s="80">
        <v>20320</v>
      </c>
      <c r="X196" s="81"/>
      <c r="Y196" s="63">
        <v>158230</v>
      </c>
      <c r="Z196" s="63">
        <v>36256</v>
      </c>
    </row>
    <row r="197" spans="1:26">
      <c r="A197" s="60">
        <v>91911</v>
      </c>
      <c r="B197" s="61" t="s">
        <v>205</v>
      </c>
      <c r="C197" s="77">
        <v>6.2569999999999998E-4</v>
      </c>
      <c r="D197" s="77">
        <v>5.6877000000000002E-4</v>
      </c>
      <c r="E197" s="78">
        <v>3767013</v>
      </c>
      <c r="F197" s="78"/>
      <c r="G197" s="79">
        <v>419757</v>
      </c>
      <c r="H197" s="79">
        <v>1008218</v>
      </c>
      <c r="I197" s="79">
        <v>160076</v>
      </c>
      <c r="J197" s="78">
        <v>74261</v>
      </c>
      <c r="K197" s="78"/>
      <c r="L197" s="78">
        <v>1662312</v>
      </c>
      <c r="M197" s="78"/>
      <c r="N197" s="79">
        <v>9037</v>
      </c>
      <c r="O197" s="79">
        <v>0</v>
      </c>
      <c r="P197" s="79">
        <v>0</v>
      </c>
      <c r="Q197" s="78">
        <v>200917</v>
      </c>
      <c r="R197" s="78"/>
      <c r="S197" s="78">
        <v>209954</v>
      </c>
      <c r="T197" s="78"/>
      <c r="U197" s="79">
        <v>1081991</v>
      </c>
      <c r="V197" s="80">
        <v>3675</v>
      </c>
      <c r="W197" s="80">
        <v>1085666</v>
      </c>
      <c r="X197" s="81"/>
      <c r="Y197" s="63">
        <v>6526202</v>
      </c>
      <c r="Z197" s="63">
        <v>1495390</v>
      </c>
    </row>
    <row r="198" spans="1:26">
      <c r="A198" s="60">
        <v>91917</v>
      </c>
      <c r="B198" s="61" t="s">
        <v>206</v>
      </c>
      <c r="C198" s="77">
        <v>1.4399999999999999E-5</v>
      </c>
      <c r="D198" s="77">
        <v>1.182E-5</v>
      </c>
      <c r="E198" s="78">
        <v>78285</v>
      </c>
      <c r="F198" s="78"/>
      <c r="G198" s="79">
        <v>8723</v>
      </c>
      <c r="H198" s="79">
        <v>20952</v>
      </c>
      <c r="I198" s="79">
        <v>3327</v>
      </c>
      <c r="J198" s="78">
        <v>4091</v>
      </c>
      <c r="K198" s="78"/>
      <c r="L198" s="78">
        <v>37093</v>
      </c>
      <c r="M198" s="78"/>
      <c r="N198" s="79">
        <v>188</v>
      </c>
      <c r="O198" s="79">
        <v>0</v>
      </c>
      <c r="P198" s="79">
        <v>0</v>
      </c>
      <c r="Q198" s="78">
        <v>641</v>
      </c>
      <c r="R198" s="78"/>
      <c r="S198" s="78">
        <v>829</v>
      </c>
      <c r="T198" s="78"/>
      <c r="U198" s="79">
        <v>22486</v>
      </c>
      <c r="V198" s="80">
        <v>3838</v>
      </c>
      <c r="W198" s="80">
        <v>26324</v>
      </c>
      <c r="X198" s="81"/>
      <c r="Y198" s="63">
        <v>135625</v>
      </c>
      <c r="Z198" s="63">
        <v>31077</v>
      </c>
    </row>
    <row r="199" spans="1:26">
      <c r="A199" s="60">
        <v>91921</v>
      </c>
      <c r="B199" s="61" t="s">
        <v>207</v>
      </c>
      <c r="C199" s="77">
        <v>4.1159999999999998E-4</v>
      </c>
      <c r="D199" s="77">
        <v>4.1976999999999997E-4</v>
      </c>
      <c r="E199" s="78">
        <v>2780173</v>
      </c>
      <c r="F199" s="78"/>
      <c r="G199" s="79">
        <v>309794</v>
      </c>
      <c r="H199" s="79">
        <v>744096</v>
      </c>
      <c r="I199" s="79">
        <v>118141</v>
      </c>
      <c r="J199" s="78">
        <v>51539</v>
      </c>
      <c r="K199" s="78"/>
      <c r="L199" s="78">
        <v>1223570</v>
      </c>
      <c r="M199" s="78"/>
      <c r="N199" s="79">
        <v>6669</v>
      </c>
      <c r="O199" s="79">
        <v>0</v>
      </c>
      <c r="P199" s="79">
        <v>0</v>
      </c>
      <c r="Q199" s="78">
        <v>31510</v>
      </c>
      <c r="R199" s="78"/>
      <c r="S199" s="78">
        <v>38179</v>
      </c>
      <c r="T199" s="78"/>
      <c r="U199" s="79">
        <v>798543</v>
      </c>
      <c r="V199" s="80">
        <v>3407</v>
      </c>
      <c r="W199" s="80">
        <v>801950</v>
      </c>
      <c r="X199" s="81"/>
      <c r="Y199" s="63">
        <v>4816541</v>
      </c>
      <c r="Z199" s="63">
        <v>1103645</v>
      </c>
    </row>
    <row r="200" spans="1:26">
      <c r="A200" s="60">
        <v>92001</v>
      </c>
      <c r="B200" s="61" t="s">
        <v>208</v>
      </c>
      <c r="C200" s="77">
        <v>1.9139000000000001E-3</v>
      </c>
      <c r="D200" s="77">
        <v>1.8939199999999999E-3</v>
      </c>
      <c r="E200" s="78">
        <v>12543597</v>
      </c>
      <c r="F200" s="78"/>
      <c r="G200" s="79">
        <v>1397728</v>
      </c>
      <c r="H200" s="79">
        <v>3357216</v>
      </c>
      <c r="I200" s="79">
        <v>533031</v>
      </c>
      <c r="J200" s="78">
        <v>224416</v>
      </c>
      <c r="K200" s="78"/>
      <c r="L200" s="78">
        <v>5512391</v>
      </c>
      <c r="M200" s="78"/>
      <c r="N200" s="79">
        <v>30091</v>
      </c>
      <c r="O200" s="79">
        <v>0</v>
      </c>
      <c r="P200" s="79">
        <v>0</v>
      </c>
      <c r="Q200" s="78">
        <v>155255</v>
      </c>
      <c r="R200" s="78"/>
      <c r="S200" s="78">
        <v>185346</v>
      </c>
      <c r="T200" s="78"/>
      <c r="U200" s="79">
        <v>3602870</v>
      </c>
      <c r="V200" s="80">
        <v>33640</v>
      </c>
      <c r="W200" s="80">
        <v>3636510</v>
      </c>
      <c r="X200" s="81"/>
      <c r="Y200" s="63">
        <v>21731289</v>
      </c>
      <c r="Z200" s="63">
        <v>4979428</v>
      </c>
    </row>
    <row r="201" spans="1:26">
      <c r="A201" s="60">
        <v>92005</v>
      </c>
      <c r="B201" s="61" t="s">
        <v>209</v>
      </c>
      <c r="C201" s="77">
        <v>3.2299999999999999E-5</v>
      </c>
      <c r="D201" s="77">
        <v>3.0380000000000001E-5</v>
      </c>
      <c r="E201" s="78">
        <v>201209</v>
      </c>
      <c r="F201" s="78"/>
      <c r="G201" s="79">
        <v>22421</v>
      </c>
      <c r="H201" s="79">
        <v>53852</v>
      </c>
      <c r="I201" s="79">
        <v>8550</v>
      </c>
      <c r="J201" s="78">
        <v>3767</v>
      </c>
      <c r="K201" s="78"/>
      <c r="L201" s="78">
        <v>88590</v>
      </c>
      <c r="M201" s="78"/>
      <c r="N201" s="79">
        <v>483</v>
      </c>
      <c r="O201" s="79">
        <v>0</v>
      </c>
      <c r="P201" s="79">
        <v>0</v>
      </c>
      <c r="Q201" s="78">
        <v>3211</v>
      </c>
      <c r="R201" s="78"/>
      <c r="S201" s="78">
        <v>3694</v>
      </c>
      <c r="T201" s="78"/>
      <c r="U201" s="79">
        <v>57793</v>
      </c>
      <c r="V201" s="80">
        <v>965</v>
      </c>
      <c r="W201" s="80">
        <v>58758</v>
      </c>
      <c r="X201" s="81"/>
      <c r="Y201" s="63">
        <v>348587</v>
      </c>
      <c r="Z201" s="63">
        <v>79874</v>
      </c>
    </row>
    <row r="202" spans="1:26">
      <c r="A202" s="60">
        <v>92011</v>
      </c>
      <c r="B202" s="61" t="s">
        <v>210</v>
      </c>
      <c r="C202" s="77">
        <v>2.0589999999999999E-4</v>
      </c>
      <c r="D202" s="77">
        <v>2.1662E-4</v>
      </c>
      <c r="E202" s="78">
        <v>1434693</v>
      </c>
      <c r="F202" s="78"/>
      <c r="G202" s="79">
        <v>159867</v>
      </c>
      <c r="H202" s="79">
        <v>383987</v>
      </c>
      <c r="I202" s="79">
        <v>60966</v>
      </c>
      <c r="J202" s="78">
        <v>7161</v>
      </c>
      <c r="K202" s="78"/>
      <c r="L202" s="78">
        <v>611981</v>
      </c>
      <c r="M202" s="78"/>
      <c r="N202" s="79">
        <v>3442</v>
      </c>
      <c r="O202" s="79">
        <v>0</v>
      </c>
      <c r="P202" s="79">
        <v>0</v>
      </c>
      <c r="Q202" s="78">
        <v>14754</v>
      </c>
      <c r="R202" s="78"/>
      <c r="S202" s="78">
        <v>18196</v>
      </c>
      <c r="T202" s="78"/>
      <c r="U202" s="79">
        <v>412084</v>
      </c>
      <c r="V202" s="80">
        <v>-4048</v>
      </c>
      <c r="W202" s="80">
        <v>408036</v>
      </c>
      <c r="X202" s="81"/>
      <c r="Y202" s="63">
        <v>2485549</v>
      </c>
      <c r="Z202" s="63">
        <v>569530</v>
      </c>
    </row>
    <row r="203" spans="1:26">
      <c r="A203" s="60">
        <v>92017</v>
      </c>
      <c r="B203" s="61" t="s">
        <v>211</v>
      </c>
      <c r="C203" s="77">
        <v>3.26E-5</v>
      </c>
      <c r="D203" s="77">
        <v>1.8830000000000001E-5</v>
      </c>
      <c r="E203" s="78">
        <v>124713</v>
      </c>
      <c r="F203" s="78"/>
      <c r="G203" s="79">
        <v>13897</v>
      </c>
      <c r="H203" s="79">
        <v>33379</v>
      </c>
      <c r="I203" s="79">
        <v>5300</v>
      </c>
      <c r="J203" s="78">
        <v>8761</v>
      </c>
      <c r="K203" s="78"/>
      <c r="L203" s="78">
        <v>61337</v>
      </c>
      <c r="M203" s="78"/>
      <c r="N203" s="79">
        <v>299</v>
      </c>
      <c r="O203" s="79">
        <v>0</v>
      </c>
      <c r="P203" s="79">
        <v>0</v>
      </c>
      <c r="Q203" s="78">
        <v>15037</v>
      </c>
      <c r="R203" s="78"/>
      <c r="S203" s="78">
        <v>15336</v>
      </c>
      <c r="T203" s="78"/>
      <c r="U203" s="79">
        <v>35821</v>
      </c>
      <c r="V203" s="80">
        <v>737</v>
      </c>
      <c r="W203" s="80">
        <v>36558</v>
      </c>
      <c r="X203" s="81"/>
      <c r="Y203" s="63">
        <v>216060</v>
      </c>
      <c r="Z203" s="63">
        <v>49507</v>
      </c>
    </row>
    <row r="204" spans="1:26">
      <c r="A204" s="60">
        <v>92021</v>
      </c>
      <c r="B204" s="61" t="s">
        <v>212</v>
      </c>
      <c r="C204" s="77">
        <v>1.077E-4</v>
      </c>
      <c r="D204" s="77">
        <v>1.5893E-4</v>
      </c>
      <c r="E204" s="78">
        <v>1052607</v>
      </c>
      <c r="F204" s="78"/>
      <c r="G204" s="79">
        <v>117292</v>
      </c>
      <c r="H204" s="79">
        <v>281724</v>
      </c>
      <c r="I204" s="79">
        <v>44730</v>
      </c>
      <c r="J204" s="78">
        <v>106797</v>
      </c>
      <c r="K204" s="78"/>
      <c r="L204" s="78">
        <v>550543</v>
      </c>
      <c r="M204" s="78"/>
      <c r="N204" s="79">
        <v>2525</v>
      </c>
      <c r="O204" s="79">
        <v>0</v>
      </c>
      <c r="P204" s="79">
        <v>0</v>
      </c>
      <c r="Q204" s="78">
        <v>23074</v>
      </c>
      <c r="R204" s="78"/>
      <c r="S204" s="78">
        <v>25599</v>
      </c>
      <c r="T204" s="78"/>
      <c r="U204" s="79">
        <v>302338</v>
      </c>
      <c r="V204" s="80">
        <v>20081</v>
      </c>
      <c r="W204" s="80">
        <v>322419</v>
      </c>
      <c r="X204" s="81"/>
      <c r="Y204" s="63">
        <v>1823601</v>
      </c>
      <c r="Z204" s="63">
        <v>417853</v>
      </c>
    </row>
    <row r="205" spans="1:26">
      <c r="A205" s="60">
        <v>92101</v>
      </c>
      <c r="B205" s="61" t="s">
        <v>213</v>
      </c>
      <c r="C205" s="77">
        <v>7.7729999999999997E-4</v>
      </c>
      <c r="D205" s="77">
        <v>6.7507999999999999E-4</v>
      </c>
      <c r="E205" s="78">
        <v>4471114</v>
      </c>
      <c r="F205" s="78"/>
      <c r="G205" s="79">
        <v>498214</v>
      </c>
      <c r="H205" s="79">
        <v>1196666</v>
      </c>
      <c r="I205" s="79">
        <v>189997</v>
      </c>
      <c r="J205" s="78">
        <v>87149</v>
      </c>
      <c r="K205" s="78"/>
      <c r="L205" s="78">
        <v>1972026</v>
      </c>
      <c r="M205" s="78"/>
      <c r="N205" s="79">
        <v>10726</v>
      </c>
      <c r="O205" s="79">
        <v>0</v>
      </c>
      <c r="P205" s="79">
        <v>0</v>
      </c>
      <c r="Q205" s="78">
        <v>265783</v>
      </c>
      <c r="R205" s="78"/>
      <c r="S205" s="78">
        <v>276509</v>
      </c>
      <c r="T205" s="78"/>
      <c r="U205" s="79">
        <v>1284228</v>
      </c>
      <c r="V205" s="80">
        <v>-82262</v>
      </c>
      <c r="W205" s="80">
        <v>1201966</v>
      </c>
      <c r="X205" s="81"/>
      <c r="Y205" s="63">
        <v>7746029</v>
      </c>
      <c r="Z205" s="63">
        <v>1774897</v>
      </c>
    </row>
    <row r="206" spans="1:26">
      <c r="A206" s="60">
        <v>92104</v>
      </c>
      <c r="B206" s="61" t="s">
        <v>214</v>
      </c>
      <c r="C206" s="77">
        <v>7.7999999999999999E-6</v>
      </c>
      <c r="D206" s="77">
        <v>7.7200000000000006E-6</v>
      </c>
      <c r="E206" s="78">
        <v>51130</v>
      </c>
      <c r="F206" s="78"/>
      <c r="G206" s="79">
        <v>5697</v>
      </c>
      <c r="H206" s="79">
        <v>13685</v>
      </c>
      <c r="I206" s="79">
        <v>2173</v>
      </c>
      <c r="J206" s="78">
        <v>4388</v>
      </c>
      <c r="K206" s="78"/>
      <c r="L206" s="78">
        <v>25943</v>
      </c>
      <c r="M206" s="78"/>
      <c r="N206" s="79">
        <v>123</v>
      </c>
      <c r="O206" s="79">
        <v>0</v>
      </c>
      <c r="P206" s="79">
        <v>0</v>
      </c>
      <c r="Q206" s="78">
        <v>0</v>
      </c>
      <c r="R206" s="78"/>
      <c r="S206" s="78">
        <v>123</v>
      </c>
      <c r="T206" s="78"/>
      <c r="U206" s="79">
        <v>14686</v>
      </c>
      <c r="V206" s="80">
        <v>3042</v>
      </c>
      <c r="W206" s="80">
        <v>17728</v>
      </c>
      <c r="X206" s="81"/>
      <c r="Y206" s="63">
        <v>88581</v>
      </c>
      <c r="Z206" s="63">
        <v>20297</v>
      </c>
    </row>
    <row r="207" spans="1:26">
      <c r="A207" s="60">
        <v>92109</v>
      </c>
      <c r="B207" s="61" t="s">
        <v>215</v>
      </c>
      <c r="C207" s="77">
        <v>1.9900000000000001E-4</v>
      </c>
      <c r="D207" s="77">
        <v>2.0507000000000001E-4</v>
      </c>
      <c r="E207" s="78">
        <v>1358196</v>
      </c>
      <c r="F207" s="78"/>
      <c r="G207" s="79">
        <v>151343</v>
      </c>
      <c r="H207" s="79">
        <v>363513</v>
      </c>
      <c r="I207" s="79">
        <v>57716</v>
      </c>
      <c r="J207" s="78">
        <v>21173</v>
      </c>
      <c r="K207" s="78"/>
      <c r="L207" s="78">
        <v>593745</v>
      </c>
      <c r="M207" s="78"/>
      <c r="N207" s="79">
        <v>3258</v>
      </c>
      <c r="O207" s="79">
        <v>0</v>
      </c>
      <c r="P207" s="79">
        <v>0</v>
      </c>
      <c r="Q207" s="78">
        <v>2018</v>
      </c>
      <c r="R207" s="78"/>
      <c r="S207" s="78">
        <v>5276</v>
      </c>
      <c r="T207" s="78"/>
      <c r="U207" s="79">
        <v>390112</v>
      </c>
      <c r="V207" s="80">
        <v>16229</v>
      </c>
      <c r="W207" s="80">
        <v>406341</v>
      </c>
      <c r="X207" s="81"/>
      <c r="Y207" s="63">
        <v>2353022</v>
      </c>
      <c r="Z207" s="63">
        <v>539163</v>
      </c>
    </row>
    <row r="208" spans="1:26">
      <c r="A208" s="60">
        <v>92111</v>
      </c>
      <c r="B208" s="61" t="s">
        <v>216</v>
      </c>
      <c r="C208" s="77">
        <v>5.3140000000000001E-4</v>
      </c>
      <c r="D208" s="77">
        <v>5.4060999999999996E-4</v>
      </c>
      <c r="E208" s="78">
        <v>3580507</v>
      </c>
      <c r="F208" s="78"/>
      <c r="G208" s="79">
        <v>398975</v>
      </c>
      <c r="H208" s="79">
        <v>958300</v>
      </c>
      <c r="I208" s="79">
        <v>152151</v>
      </c>
      <c r="J208" s="78">
        <v>0</v>
      </c>
      <c r="K208" s="78"/>
      <c r="L208" s="78">
        <v>1509426</v>
      </c>
      <c r="M208" s="78"/>
      <c r="N208" s="79">
        <v>8589</v>
      </c>
      <c r="O208" s="79">
        <v>0</v>
      </c>
      <c r="P208" s="79">
        <v>0</v>
      </c>
      <c r="Q208" s="78">
        <v>41171</v>
      </c>
      <c r="R208" s="78"/>
      <c r="S208" s="78">
        <v>49760</v>
      </c>
      <c r="T208" s="78"/>
      <c r="U208" s="79">
        <v>1028421</v>
      </c>
      <c r="V208" s="80">
        <v>-13160</v>
      </c>
      <c r="W208" s="80">
        <v>1015261</v>
      </c>
      <c r="X208" s="81"/>
      <c r="Y208" s="63">
        <v>6203088</v>
      </c>
      <c r="Z208" s="63">
        <v>1421353</v>
      </c>
    </row>
    <row r="209" spans="1:26">
      <c r="A209" s="60">
        <v>92113</v>
      </c>
      <c r="B209" s="61" t="s">
        <v>217</v>
      </c>
      <c r="C209" s="77">
        <v>1.6200000000000001E-5</v>
      </c>
      <c r="D209" s="77">
        <v>1.4250000000000001E-5</v>
      </c>
      <c r="E209" s="78">
        <v>94379</v>
      </c>
      <c r="F209" s="78"/>
      <c r="G209" s="79">
        <v>10517</v>
      </c>
      <c r="H209" s="79">
        <v>25260</v>
      </c>
      <c r="I209" s="79">
        <v>4011</v>
      </c>
      <c r="J209" s="78">
        <v>3721</v>
      </c>
      <c r="K209" s="78"/>
      <c r="L209" s="78">
        <v>43509</v>
      </c>
      <c r="M209" s="78"/>
      <c r="N209" s="79">
        <v>226</v>
      </c>
      <c r="O209" s="79">
        <v>0</v>
      </c>
      <c r="P209" s="79">
        <v>0</v>
      </c>
      <c r="Q209" s="78">
        <v>3759</v>
      </c>
      <c r="R209" s="78"/>
      <c r="S209" s="78">
        <v>3985</v>
      </c>
      <c r="T209" s="78"/>
      <c r="U209" s="79">
        <v>27108</v>
      </c>
      <c r="V209" s="80">
        <v>3827</v>
      </c>
      <c r="W209" s="80">
        <v>30935</v>
      </c>
      <c r="X209" s="81"/>
      <c r="Y209" s="63">
        <v>163508</v>
      </c>
      <c r="Z209" s="63">
        <v>37466</v>
      </c>
    </row>
    <row r="210" spans="1:26">
      <c r="A210" s="60">
        <v>92201</v>
      </c>
      <c r="B210" s="61" t="s">
        <v>218</v>
      </c>
      <c r="C210" s="77">
        <v>1.0983E-3</v>
      </c>
      <c r="D210" s="77">
        <v>1.1488900000000001E-3</v>
      </c>
      <c r="E210" s="78">
        <v>7609198</v>
      </c>
      <c r="F210" s="78"/>
      <c r="G210" s="79">
        <v>847890</v>
      </c>
      <c r="H210" s="79">
        <v>2036555</v>
      </c>
      <c r="I210" s="79">
        <v>323347</v>
      </c>
      <c r="J210" s="78">
        <v>254500</v>
      </c>
      <c r="K210" s="78"/>
      <c r="L210" s="78">
        <v>3462292</v>
      </c>
      <c r="M210" s="78"/>
      <c r="N210" s="79">
        <v>18254</v>
      </c>
      <c r="O210" s="79">
        <v>0</v>
      </c>
      <c r="P210" s="79">
        <v>0</v>
      </c>
      <c r="Q210" s="78">
        <v>0</v>
      </c>
      <c r="R210" s="78"/>
      <c r="S210" s="78">
        <v>18254</v>
      </c>
      <c r="T210" s="78"/>
      <c r="U210" s="79">
        <v>2185574</v>
      </c>
      <c r="V210" s="80">
        <v>157862</v>
      </c>
      <c r="W210" s="80">
        <v>2343436</v>
      </c>
      <c r="X210" s="81"/>
      <c r="Y210" s="63">
        <v>13182637</v>
      </c>
      <c r="Z210" s="63">
        <v>3020621</v>
      </c>
    </row>
    <row r="211" spans="1:26">
      <c r="A211" s="60">
        <v>92214</v>
      </c>
      <c r="B211" s="61" t="s">
        <v>953</v>
      </c>
      <c r="C211" s="77">
        <v>2.7900000000000001E-5</v>
      </c>
      <c r="D211" s="77">
        <v>3.8720000000000002E-5</v>
      </c>
      <c r="E211" s="78">
        <v>256446</v>
      </c>
      <c r="F211" s="78"/>
      <c r="G211" s="79">
        <v>28576</v>
      </c>
      <c r="H211" s="79">
        <v>68636</v>
      </c>
      <c r="I211" s="79">
        <v>10897</v>
      </c>
      <c r="J211" s="78">
        <v>27964</v>
      </c>
      <c r="K211" s="78"/>
      <c r="L211" s="78">
        <v>136073</v>
      </c>
      <c r="M211" s="78"/>
      <c r="N211" s="79">
        <v>615</v>
      </c>
      <c r="O211" s="79">
        <v>0</v>
      </c>
      <c r="P211" s="79">
        <v>0</v>
      </c>
      <c r="Q211" s="78">
        <v>0</v>
      </c>
      <c r="R211" s="78"/>
      <c r="S211" s="78">
        <v>615</v>
      </c>
      <c r="T211" s="78"/>
      <c r="U211" s="79">
        <v>73658</v>
      </c>
      <c r="V211" s="80">
        <v>11454</v>
      </c>
      <c r="W211" s="80">
        <v>85112</v>
      </c>
      <c r="X211" s="81"/>
      <c r="Y211" s="63">
        <v>444282</v>
      </c>
      <c r="Z211" s="63">
        <v>101801</v>
      </c>
    </row>
    <row r="212" spans="1:26">
      <c r="A212" s="60">
        <v>92301</v>
      </c>
      <c r="B212" s="61" t="s">
        <v>219</v>
      </c>
      <c r="C212" s="77">
        <v>5.3742E-3</v>
      </c>
      <c r="D212" s="77">
        <v>5.8141099999999999E-3</v>
      </c>
      <c r="E212" s="78">
        <v>38507356</v>
      </c>
      <c r="F212" s="78"/>
      <c r="G212" s="79">
        <v>4290860</v>
      </c>
      <c r="H212" s="79">
        <v>10306254</v>
      </c>
      <c r="I212" s="79">
        <v>1636341</v>
      </c>
      <c r="J212" s="78">
        <v>1210918</v>
      </c>
      <c r="K212" s="78"/>
      <c r="L212" s="78">
        <v>17444373</v>
      </c>
      <c r="M212" s="78"/>
      <c r="N212" s="79">
        <v>92375</v>
      </c>
      <c r="O212" s="79">
        <v>0</v>
      </c>
      <c r="P212" s="79">
        <v>0</v>
      </c>
      <c r="Q212" s="78">
        <v>277944</v>
      </c>
      <c r="R212" s="78"/>
      <c r="S212" s="78">
        <v>370319</v>
      </c>
      <c r="T212" s="78"/>
      <c r="U212" s="79">
        <v>11060385</v>
      </c>
      <c r="V212" s="80">
        <v>116012</v>
      </c>
      <c r="W212" s="80">
        <v>11176397</v>
      </c>
      <c r="X212" s="81"/>
      <c r="Y212" s="63">
        <v>66712482</v>
      </c>
      <c r="Z212" s="63">
        <v>15286255</v>
      </c>
    </row>
    <row r="213" spans="1:26">
      <c r="A213" s="60">
        <v>92302</v>
      </c>
      <c r="B213" s="61" t="s">
        <v>935</v>
      </c>
      <c r="C213" s="77">
        <v>2.6069999999999999E-4</v>
      </c>
      <c r="D213" s="77">
        <v>2.4393E-4</v>
      </c>
      <c r="E213" s="78">
        <v>1615570</v>
      </c>
      <c r="F213" s="78"/>
      <c r="G213" s="79">
        <v>180022</v>
      </c>
      <c r="H213" s="79">
        <v>432397</v>
      </c>
      <c r="I213" s="79">
        <v>68652</v>
      </c>
      <c r="J213" s="78">
        <v>10752</v>
      </c>
      <c r="K213" s="78"/>
      <c r="L213" s="78">
        <v>691823</v>
      </c>
      <c r="M213" s="78"/>
      <c r="N213" s="79">
        <v>3876</v>
      </c>
      <c r="O213" s="79">
        <v>0</v>
      </c>
      <c r="P213" s="79">
        <v>0</v>
      </c>
      <c r="Q213" s="78">
        <v>67754</v>
      </c>
      <c r="R213" s="78"/>
      <c r="S213" s="78">
        <v>71630</v>
      </c>
      <c r="T213" s="78"/>
      <c r="U213" s="79">
        <v>464037</v>
      </c>
      <c r="V213" s="80">
        <v>-34588</v>
      </c>
      <c r="W213" s="80">
        <v>429449</v>
      </c>
      <c r="X213" s="81"/>
      <c r="Y213" s="63">
        <v>2798911</v>
      </c>
      <c r="Z213" s="63">
        <v>641332</v>
      </c>
    </row>
    <row r="214" spans="1:26">
      <c r="A214" s="60">
        <v>92311</v>
      </c>
      <c r="B214" s="61" t="s">
        <v>221</v>
      </c>
      <c r="C214" s="77">
        <v>2.1213E-3</v>
      </c>
      <c r="D214" s="77">
        <v>2.1167299999999998E-3</v>
      </c>
      <c r="E214" s="78">
        <v>14019287</v>
      </c>
      <c r="F214" s="78"/>
      <c r="G214" s="79">
        <v>1562164</v>
      </c>
      <c r="H214" s="79">
        <v>3752175</v>
      </c>
      <c r="I214" s="79">
        <v>595739</v>
      </c>
      <c r="J214" s="78">
        <v>17575</v>
      </c>
      <c r="K214" s="78"/>
      <c r="L214" s="78">
        <v>5927653</v>
      </c>
      <c r="M214" s="78"/>
      <c r="N214" s="79">
        <v>33631</v>
      </c>
      <c r="O214" s="79">
        <v>0</v>
      </c>
      <c r="P214" s="79">
        <v>0</v>
      </c>
      <c r="Q214" s="78">
        <v>213731</v>
      </c>
      <c r="R214" s="78"/>
      <c r="S214" s="78">
        <v>247362</v>
      </c>
      <c r="T214" s="78"/>
      <c r="U214" s="79">
        <v>4026730</v>
      </c>
      <c r="V214" s="80">
        <v>-122904</v>
      </c>
      <c r="W214" s="80">
        <v>3903826</v>
      </c>
      <c r="X214" s="81"/>
      <c r="Y214" s="63">
        <v>24287864</v>
      </c>
      <c r="Z214" s="63">
        <v>5565232</v>
      </c>
    </row>
    <row r="215" spans="1:26">
      <c r="A215" s="60">
        <v>92317</v>
      </c>
      <c r="B215" s="61" t="s">
        <v>222</v>
      </c>
      <c r="C215" s="77">
        <v>3.3399999999999999E-5</v>
      </c>
      <c r="D215" s="77">
        <v>3.5639999999999998E-5</v>
      </c>
      <c r="E215" s="78">
        <v>236047</v>
      </c>
      <c r="F215" s="78"/>
      <c r="G215" s="79">
        <v>26303</v>
      </c>
      <c r="H215" s="79">
        <v>63176</v>
      </c>
      <c r="I215" s="79">
        <v>10031</v>
      </c>
      <c r="J215" s="78">
        <v>25636</v>
      </c>
      <c r="K215" s="78"/>
      <c r="L215" s="78">
        <v>125146</v>
      </c>
      <c r="M215" s="78"/>
      <c r="N215" s="79">
        <v>566</v>
      </c>
      <c r="O215" s="79">
        <v>0</v>
      </c>
      <c r="P215" s="79">
        <v>0</v>
      </c>
      <c r="Q215" s="78">
        <v>3410</v>
      </c>
      <c r="R215" s="78"/>
      <c r="S215" s="78">
        <v>3976</v>
      </c>
      <c r="T215" s="78"/>
      <c r="U215" s="79">
        <v>67799</v>
      </c>
      <c r="V215" s="80">
        <v>17949</v>
      </c>
      <c r="W215" s="80">
        <v>85748</v>
      </c>
      <c r="X215" s="81"/>
      <c r="Y215" s="63">
        <v>408942</v>
      </c>
      <c r="Z215" s="63">
        <v>93703</v>
      </c>
    </row>
    <row r="216" spans="1:26">
      <c r="A216" s="60">
        <v>92321</v>
      </c>
      <c r="B216" s="61" t="s">
        <v>223</v>
      </c>
      <c r="C216" s="77">
        <v>1.2174E-3</v>
      </c>
      <c r="D216" s="77">
        <v>1.30178E-3</v>
      </c>
      <c r="E216" s="78">
        <v>8621802</v>
      </c>
      <c r="F216" s="78"/>
      <c r="G216" s="79">
        <v>960724</v>
      </c>
      <c r="H216" s="79">
        <v>2307572</v>
      </c>
      <c r="I216" s="79">
        <v>366377</v>
      </c>
      <c r="J216" s="78">
        <v>278031</v>
      </c>
      <c r="K216" s="78"/>
      <c r="L216" s="78">
        <v>3912704</v>
      </c>
      <c r="M216" s="78"/>
      <c r="N216" s="79">
        <v>20683</v>
      </c>
      <c r="O216" s="79">
        <v>0</v>
      </c>
      <c r="P216" s="79">
        <v>0</v>
      </c>
      <c r="Q216" s="78">
        <v>117104</v>
      </c>
      <c r="R216" s="78"/>
      <c r="S216" s="78">
        <v>137787</v>
      </c>
      <c r="T216" s="78"/>
      <c r="U216" s="79">
        <v>2476422</v>
      </c>
      <c r="V216" s="80">
        <v>70956</v>
      </c>
      <c r="W216" s="80">
        <v>2547378</v>
      </c>
      <c r="X216" s="81"/>
      <c r="Y216" s="63">
        <v>14936934</v>
      </c>
      <c r="Z216" s="63">
        <v>3422594</v>
      </c>
    </row>
    <row r="217" spans="1:26">
      <c r="A217" s="60">
        <v>92327</v>
      </c>
      <c r="B217" s="61" t="s">
        <v>224</v>
      </c>
      <c r="C217" s="77">
        <v>6.7000000000000002E-6</v>
      </c>
      <c r="D217" s="77">
        <v>6.5300000000000002E-6</v>
      </c>
      <c r="E217" s="78">
        <v>43249</v>
      </c>
      <c r="F217" s="78"/>
      <c r="G217" s="79">
        <v>4819</v>
      </c>
      <c r="H217" s="79">
        <v>11575</v>
      </c>
      <c r="I217" s="79">
        <v>1838</v>
      </c>
      <c r="J217" s="78">
        <v>11815</v>
      </c>
      <c r="K217" s="78"/>
      <c r="L217" s="78">
        <v>30047</v>
      </c>
      <c r="M217" s="78"/>
      <c r="N217" s="79">
        <v>104</v>
      </c>
      <c r="O217" s="79">
        <v>0</v>
      </c>
      <c r="P217" s="79">
        <v>0</v>
      </c>
      <c r="Q217" s="78">
        <v>114</v>
      </c>
      <c r="R217" s="78"/>
      <c r="S217" s="78">
        <v>218</v>
      </c>
      <c r="T217" s="78"/>
      <c r="U217" s="79">
        <v>12422</v>
      </c>
      <c r="V217" s="80">
        <v>7543</v>
      </c>
      <c r="W217" s="80">
        <v>19965</v>
      </c>
      <c r="X217" s="81"/>
      <c r="Y217" s="63">
        <v>74927</v>
      </c>
      <c r="Z217" s="63">
        <v>17168</v>
      </c>
    </row>
    <row r="218" spans="1:26">
      <c r="A218" s="60">
        <v>92331</v>
      </c>
      <c r="B218" s="61" t="s">
        <v>225</v>
      </c>
      <c r="C218" s="77">
        <v>1.6469999999999999E-4</v>
      </c>
      <c r="D218" s="77">
        <v>1.5023E-4</v>
      </c>
      <c r="E218" s="78">
        <v>994986</v>
      </c>
      <c r="F218" s="78"/>
      <c r="G218" s="79">
        <v>110871</v>
      </c>
      <c r="H218" s="79">
        <v>266302</v>
      </c>
      <c r="I218" s="79">
        <v>42281</v>
      </c>
      <c r="J218" s="78">
        <v>18039</v>
      </c>
      <c r="K218" s="78"/>
      <c r="L218" s="78">
        <v>437493</v>
      </c>
      <c r="M218" s="78"/>
      <c r="N218" s="79">
        <v>2387</v>
      </c>
      <c r="O218" s="79">
        <v>0</v>
      </c>
      <c r="P218" s="79">
        <v>0</v>
      </c>
      <c r="Q218" s="78">
        <v>28389</v>
      </c>
      <c r="R218" s="78"/>
      <c r="S218" s="78">
        <v>30776</v>
      </c>
      <c r="T218" s="78"/>
      <c r="U218" s="79">
        <v>285788</v>
      </c>
      <c r="V218" s="80">
        <v>14630</v>
      </c>
      <c r="W218" s="80">
        <v>300418</v>
      </c>
      <c r="X218" s="81"/>
      <c r="Y218" s="63">
        <v>1723775</v>
      </c>
      <c r="Z218" s="63">
        <v>394979</v>
      </c>
    </row>
    <row r="219" spans="1:26">
      <c r="A219" s="60">
        <v>92341</v>
      </c>
      <c r="B219" s="61" t="s">
        <v>226</v>
      </c>
      <c r="C219" s="77">
        <v>7.0999999999999998E-6</v>
      </c>
      <c r="D219" s="77">
        <v>6.3600000000000001E-6</v>
      </c>
      <c r="E219" s="78">
        <v>42123</v>
      </c>
      <c r="F219" s="78"/>
      <c r="G219" s="79">
        <v>4694</v>
      </c>
      <c r="H219" s="79">
        <v>11274</v>
      </c>
      <c r="I219" s="79">
        <v>1790</v>
      </c>
      <c r="J219" s="78">
        <v>0</v>
      </c>
      <c r="K219" s="78"/>
      <c r="L219" s="78">
        <v>17758</v>
      </c>
      <c r="M219" s="78"/>
      <c r="N219" s="79">
        <v>101</v>
      </c>
      <c r="O219" s="79">
        <v>0</v>
      </c>
      <c r="P219" s="79">
        <v>0</v>
      </c>
      <c r="Q219" s="78">
        <v>4103</v>
      </c>
      <c r="R219" s="78"/>
      <c r="S219" s="78">
        <v>4204</v>
      </c>
      <c r="T219" s="78"/>
      <c r="U219" s="79">
        <v>12099</v>
      </c>
      <c r="V219" s="80">
        <v>-2661</v>
      </c>
      <c r="W219" s="80">
        <v>9438</v>
      </c>
      <c r="X219" s="81"/>
      <c r="Y219" s="63">
        <v>72976</v>
      </c>
      <c r="Z219" s="63">
        <v>16721</v>
      </c>
    </row>
    <row r="220" spans="1:26">
      <c r="A220" s="60">
        <v>92351</v>
      </c>
      <c r="B220" s="61" t="s">
        <v>227</v>
      </c>
      <c r="C220" s="77">
        <v>3.01E-5</v>
      </c>
      <c r="D220" s="77">
        <v>3.502E-5</v>
      </c>
      <c r="E220" s="78">
        <v>231941</v>
      </c>
      <c r="F220" s="78"/>
      <c r="G220" s="79">
        <v>25845</v>
      </c>
      <c r="H220" s="79">
        <v>62077</v>
      </c>
      <c r="I220" s="79">
        <v>9856</v>
      </c>
      <c r="J220" s="78">
        <v>15099</v>
      </c>
      <c r="K220" s="78"/>
      <c r="L220" s="78">
        <v>112877</v>
      </c>
      <c r="M220" s="78"/>
      <c r="N220" s="79">
        <v>556</v>
      </c>
      <c r="O220" s="79">
        <v>0</v>
      </c>
      <c r="P220" s="79">
        <v>0</v>
      </c>
      <c r="Q220" s="78">
        <v>0</v>
      </c>
      <c r="R220" s="78"/>
      <c r="S220" s="78">
        <v>556</v>
      </c>
      <c r="T220" s="78"/>
      <c r="U220" s="79">
        <v>66620</v>
      </c>
      <c r="V220" s="80">
        <v>9557</v>
      </c>
      <c r="W220" s="80">
        <v>76177</v>
      </c>
      <c r="X220" s="81"/>
      <c r="Y220" s="63">
        <v>401828</v>
      </c>
      <c r="Z220" s="63">
        <v>92073</v>
      </c>
    </row>
    <row r="221" spans="1:26">
      <c r="A221" s="60">
        <v>92401</v>
      </c>
      <c r="B221" s="61" t="s">
        <v>228</v>
      </c>
      <c r="C221" s="77">
        <v>2.6510000000000001E-3</v>
      </c>
      <c r="D221" s="77">
        <v>2.6313500000000002E-3</v>
      </c>
      <c r="E221" s="78">
        <v>17427660</v>
      </c>
      <c r="F221" s="78"/>
      <c r="G221" s="79">
        <v>1941957</v>
      </c>
      <c r="H221" s="79">
        <v>4664405</v>
      </c>
      <c r="I221" s="79">
        <v>740575</v>
      </c>
      <c r="J221" s="78">
        <v>407617</v>
      </c>
      <c r="K221" s="78"/>
      <c r="L221" s="78">
        <v>7754554</v>
      </c>
      <c r="M221" s="78"/>
      <c r="N221" s="79">
        <v>41807</v>
      </c>
      <c r="O221" s="79">
        <v>0</v>
      </c>
      <c r="P221" s="79">
        <v>0</v>
      </c>
      <c r="Q221" s="78">
        <v>0</v>
      </c>
      <c r="R221" s="78"/>
      <c r="S221" s="78">
        <v>41807</v>
      </c>
      <c r="T221" s="78"/>
      <c r="U221" s="79">
        <v>5005709</v>
      </c>
      <c r="V221" s="80">
        <v>214766</v>
      </c>
      <c r="W221" s="80">
        <v>5220475</v>
      </c>
      <c r="X221" s="81"/>
      <c r="Y221" s="63">
        <v>30192736</v>
      </c>
      <c r="Z221" s="63">
        <v>6918253</v>
      </c>
    </row>
    <row r="222" spans="1:26">
      <c r="A222" s="60">
        <v>92403</v>
      </c>
      <c r="B222" s="61" t="s">
        <v>229</v>
      </c>
      <c r="C222" s="77">
        <v>1.0699999999999999E-5</v>
      </c>
      <c r="D222" s="77">
        <v>1.223E-5</v>
      </c>
      <c r="E222" s="78">
        <v>81000</v>
      </c>
      <c r="F222" s="78"/>
      <c r="G222" s="79">
        <v>9026</v>
      </c>
      <c r="H222" s="79">
        <v>21679</v>
      </c>
      <c r="I222" s="79">
        <v>3442</v>
      </c>
      <c r="J222" s="78">
        <v>13384</v>
      </c>
      <c r="K222" s="78"/>
      <c r="L222" s="78">
        <v>47531</v>
      </c>
      <c r="M222" s="78"/>
      <c r="N222" s="79">
        <v>194</v>
      </c>
      <c r="O222" s="79">
        <v>0</v>
      </c>
      <c r="P222" s="79">
        <v>0</v>
      </c>
      <c r="Q222" s="78">
        <v>4319</v>
      </c>
      <c r="R222" s="78"/>
      <c r="S222" s="78">
        <v>4513</v>
      </c>
      <c r="T222" s="78"/>
      <c r="U222" s="79">
        <v>23266</v>
      </c>
      <c r="V222" s="80">
        <v>6699</v>
      </c>
      <c r="W222" s="80">
        <v>29965</v>
      </c>
      <c r="X222" s="81"/>
      <c r="Y222" s="63">
        <v>140330</v>
      </c>
      <c r="Z222" s="63">
        <v>32155</v>
      </c>
    </row>
    <row r="223" spans="1:26">
      <c r="A223" s="60">
        <v>92411</v>
      </c>
      <c r="B223" s="61" t="s">
        <v>230</v>
      </c>
      <c r="C223" s="77">
        <v>4.0069999999999998E-4</v>
      </c>
      <c r="D223" s="77">
        <v>3.9027000000000002E-4</v>
      </c>
      <c r="E223" s="78">
        <v>2584792</v>
      </c>
      <c r="F223" s="78"/>
      <c r="G223" s="79">
        <v>288022</v>
      </c>
      <c r="H223" s="79">
        <v>691804</v>
      </c>
      <c r="I223" s="79">
        <v>109839</v>
      </c>
      <c r="J223" s="78">
        <v>0</v>
      </c>
      <c r="K223" s="78"/>
      <c r="L223" s="78">
        <v>1089665</v>
      </c>
      <c r="M223" s="78"/>
      <c r="N223" s="79">
        <v>6201</v>
      </c>
      <c r="O223" s="79">
        <v>0</v>
      </c>
      <c r="P223" s="79">
        <v>0</v>
      </c>
      <c r="Q223" s="78">
        <v>104932</v>
      </c>
      <c r="R223" s="78"/>
      <c r="S223" s="78">
        <v>111133</v>
      </c>
      <c r="T223" s="78"/>
      <c r="U223" s="79">
        <v>742424</v>
      </c>
      <c r="V223" s="80">
        <v>-48575</v>
      </c>
      <c r="W223" s="80">
        <v>693849</v>
      </c>
      <c r="X223" s="81"/>
      <c r="Y223" s="63">
        <v>4478051</v>
      </c>
      <c r="Z223" s="63">
        <v>1026084</v>
      </c>
    </row>
    <row r="224" spans="1:26">
      <c r="A224" s="60">
        <v>92417</v>
      </c>
      <c r="B224" s="61" t="s">
        <v>232</v>
      </c>
      <c r="C224" s="77">
        <v>7.9000000000000006E-6</v>
      </c>
      <c r="D224" s="77">
        <v>1.1409999999999999E-5</v>
      </c>
      <c r="E224" s="78">
        <v>75569</v>
      </c>
      <c r="F224" s="78"/>
      <c r="G224" s="79">
        <v>8421</v>
      </c>
      <c r="H224" s="79">
        <v>20226</v>
      </c>
      <c r="I224" s="79">
        <v>3211</v>
      </c>
      <c r="J224" s="78">
        <v>6629</v>
      </c>
      <c r="K224" s="78"/>
      <c r="L224" s="78">
        <v>38487</v>
      </c>
      <c r="M224" s="78"/>
      <c r="N224" s="79">
        <v>181</v>
      </c>
      <c r="O224" s="79">
        <v>0</v>
      </c>
      <c r="P224" s="79">
        <v>0</v>
      </c>
      <c r="Q224" s="78">
        <v>2892</v>
      </c>
      <c r="R224" s="78"/>
      <c r="S224" s="78">
        <v>3073</v>
      </c>
      <c r="T224" s="78"/>
      <c r="U224" s="79">
        <v>21706</v>
      </c>
      <c r="V224" s="80">
        <v>-3994</v>
      </c>
      <c r="W224" s="80">
        <v>17712</v>
      </c>
      <c r="X224" s="81"/>
      <c r="Y224" s="63">
        <v>130921</v>
      </c>
      <c r="Z224" s="63">
        <v>29999</v>
      </c>
    </row>
    <row r="225" spans="1:26">
      <c r="A225" s="60">
        <v>92421</v>
      </c>
      <c r="B225" s="61" t="s">
        <v>233</v>
      </c>
      <c r="C225" s="77">
        <v>8.4999999999999999E-6</v>
      </c>
      <c r="D225" s="77">
        <v>8.3699999999999995E-6</v>
      </c>
      <c r="E225" s="78">
        <v>55435</v>
      </c>
      <c r="F225" s="78"/>
      <c r="G225" s="79">
        <v>6177</v>
      </c>
      <c r="H225" s="79">
        <v>14837</v>
      </c>
      <c r="I225" s="79">
        <v>2356</v>
      </c>
      <c r="J225" s="78">
        <v>3346</v>
      </c>
      <c r="K225" s="78"/>
      <c r="L225" s="78">
        <v>26716</v>
      </c>
      <c r="M225" s="78"/>
      <c r="N225" s="79">
        <v>133</v>
      </c>
      <c r="O225" s="79">
        <v>0</v>
      </c>
      <c r="P225" s="79">
        <v>0</v>
      </c>
      <c r="Q225" s="78">
        <v>8370</v>
      </c>
      <c r="R225" s="78"/>
      <c r="S225" s="78">
        <v>8503</v>
      </c>
      <c r="T225" s="78"/>
      <c r="U225" s="79">
        <v>15923</v>
      </c>
      <c r="V225" s="80">
        <v>-1403</v>
      </c>
      <c r="W225" s="80">
        <v>14520</v>
      </c>
      <c r="X225" s="81"/>
      <c r="Y225" s="63">
        <v>96039</v>
      </c>
      <c r="Z225" s="63">
        <v>22006</v>
      </c>
    </row>
    <row r="226" spans="1:26">
      <c r="A226" s="60">
        <v>92427</v>
      </c>
      <c r="B226" s="61" t="s">
        <v>234</v>
      </c>
      <c r="C226" s="77">
        <v>1.5E-6</v>
      </c>
      <c r="D226" s="77">
        <v>1.35E-6</v>
      </c>
      <c r="E226" s="78">
        <v>8941</v>
      </c>
      <c r="F226" s="78"/>
      <c r="G226" s="79">
        <v>996</v>
      </c>
      <c r="H226" s="79">
        <v>2393</v>
      </c>
      <c r="I226" s="79">
        <v>380</v>
      </c>
      <c r="J226" s="78">
        <v>1634</v>
      </c>
      <c r="K226" s="78"/>
      <c r="L226" s="78">
        <v>5403</v>
      </c>
      <c r="M226" s="78"/>
      <c r="N226" s="79">
        <v>21</v>
      </c>
      <c r="O226" s="79">
        <v>0</v>
      </c>
      <c r="P226" s="79">
        <v>0</v>
      </c>
      <c r="Q226" s="78">
        <v>227</v>
      </c>
      <c r="R226" s="78"/>
      <c r="S226" s="78">
        <v>248</v>
      </c>
      <c r="T226" s="78"/>
      <c r="U226" s="79">
        <v>2568</v>
      </c>
      <c r="V226" s="80">
        <v>1024</v>
      </c>
      <c r="W226" s="80">
        <v>3592</v>
      </c>
      <c r="X226" s="81"/>
      <c r="Y226" s="63">
        <v>15490</v>
      </c>
      <c r="Z226" s="63">
        <v>3549</v>
      </c>
    </row>
    <row r="227" spans="1:26">
      <c r="A227" s="60">
        <v>92431</v>
      </c>
      <c r="B227" s="61" t="s">
        <v>235</v>
      </c>
      <c r="C227" s="77">
        <v>1.9899999999999999E-5</v>
      </c>
      <c r="D227" s="77">
        <v>9.6800000000000005E-6</v>
      </c>
      <c r="E227" s="78">
        <v>64111</v>
      </c>
      <c r="F227" s="78"/>
      <c r="G227" s="79">
        <v>7144</v>
      </c>
      <c r="H227" s="79">
        <v>17159</v>
      </c>
      <c r="I227" s="79">
        <v>2724</v>
      </c>
      <c r="J227" s="78">
        <v>6623</v>
      </c>
      <c r="K227" s="78"/>
      <c r="L227" s="78">
        <v>33650</v>
      </c>
      <c r="M227" s="78"/>
      <c r="N227" s="79">
        <v>154</v>
      </c>
      <c r="O227" s="79">
        <v>0</v>
      </c>
      <c r="P227" s="79">
        <v>0</v>
      </c>
      <c r="Q227" s="78">
        <v>15130</v>
      </c>
      <c r="R227" s="78"/>
      <c r="S227" s="78">
        <v>15284</v>
      </c>
      <c r="T227" s="78"/>
      <c r="U227" s="79">
        <v>18415</v>
      </c>
      <c r="V227" s="80">
        <v>-280</v>
      </c>
      <c r="W227" s="80">
        <v>18135</v>
      </c>
      <c r="X227" s="81"/>
      <c r="Y227" s="63">
        <v>111071</v>
      </c>
      <c r="Z227" s="63">
        <v>25450</v>
      </c>
    </row>
    <row r="228" spans="1:26">
      <c r="A228" s="60">
        <v>92441</v>
      </c>
      <c r="B228" s="61" t="s">
        <v>236</v>
      </c>
      <c r="C228" s="77">
        <v>1.089E-4</v>
      </c>
      <c r="D228" s="77">
        <v>8.9019999999999998E-5</v>
      </c>
      <c r="E228" s="78">
        <v>589587</v>
      </c>
      <c r="F228" s="78"/>
      <c r="G228" s="79">
        <v>65697</v>
      </c>
      <c r="H228" s="79">
        <v>157799</v>
      </c>
      <c r="I228" s="79">
        <v>25054</v>
      </c>
      <c r="J228" s="78">
        <v>9661</v>
      </c>
      <c r="K228" s="78"/>
      <c r="L228" s="78">
        <v>258211</v>
      </c>
      <c r="M228" s="78"/>
      <c r="N228" s="79">
        <v>1414</v>
      </c>
      <c r="O228" s="79">
        <v>0</v>
      </c>
      <c r="P228" s="79">
        <v>0</v>
      </c>
      <c r="Q228" s="78">
        <v>44244</v>
      </c>
      <c r="R228" s="78"/>
      <c r="S228" s="78">
        <v>45658</v>
      </c>
      <c r="T228" s="78"/>
      <c r="U228" s="79">
        <v>169346</v>
      </c>
      <c r="V228" s="80">
        <v>-9389</v>
      </c>
      <c r="W228" s="80">
        <v>159957</v>
      </c>
      <c r="X228" s="81"/>
      <c r="Y228" s="63">
        <v>1021437</v>
      </c>
      <c r="Z228" s="63">
        <v>234048</v>
      </c>
    </row>
    <row r="229" spans="1:26">
      <c r="A229" s="60">
        <v>92444</v>
      </c>
      <c r="B229" s="61" t="s">
        <v>237</v>
      </c>
      <c r="C229" s="77">
        <v>1.0200000000000001E-5</v>
      </c>
      <c r="D229" s="77">
        <v>9.5799999999999998E-6</v>
      </c>
      <c r="E229" s="78">
        <v>63449</v>
      </c>
      <c r="F229" s="78"/>
      <c r="G229" s="79">
        <v>7070</v>
      </c>
      <c r="H229" s="79">
        <v>16982</v>
      </c>
      <c r="I229" s="79">
        <v>2696</v>
      </c>
      <c r="J229" s="78">
        <v>3480</v>
      </c>
      <c r="K229" s="78"/>
      <c r="L229" s="78">
        <v>30228</v>
      </c>
      <c r="M229" s="78"/>
      <c r="N229" s="79">
        <v>152</v>
      </c>
      <c r="O229" s="79">
        <v>0</v>
      </c>
      <c r="P229" s="79">
        <v>0</v>
      </c>
      <c r="Q229" s="78">
        <v>4887</v>
      </c>
      <c r="R229" s="78"/>
      <c r="S229" s="78">
        <v>5039</v>
      </c>
      <c r="T229" s="78"/>
      <c r="U229" s="79">
        <v>18224</v>
      </c>
      <c r="V229" s="80">
        <v>2710</v>
      </c>
      <c r="W229" s="80">
        <v>20934</v>
      </c>
      <c r="X229" s="81"/>
      <c r="Y229" s="63">
        <v>109923</v>
      </c>
      <c r="Z229" s="63">
        <v>25187</v>
      </c>
    </row>
    <row r="230" spans="1:26">
      <c r="A230" s="60">
        <v>92451</v>
      </c>
      <c r="B230" s="61" t="s">
        <v>238</v>
      </c>
      <c r="C230" s="77">
        <v>1.119E-4</v>
      </c>
      <c r="D230" s="77">
        <v>1.0760999999999999E-4</v>
      </c>
      <c r="E230" s="78">
        <v>712710</v>
      </c>
      <c r="F230" s="78"/>
      <c r="G230" s="79">
        <v>79417</v>
      </c>
      <c r="H230" s="79">
        <v>190752</v>
      </c>
      <c r="I230" s="79">
        <v>30286</v>
      </c>
      <c r="J230" s="78">
        <v>57255</v>
      </c>
      <c r="K230" s="78"/>
      <c r="L230" s="78">
        <v>357710</v>
      </c>
      <c r="M230" s="78"/>
      <c r="N230" s="79">
        <v>1710</v>
      </c>
      <c r="O230" s="79">
        <v>0</v>
      </c>
      <c r="P230" s="79">
        <v>0</v>
      </c>
      <c r="Q230" s="78">
        <v>0</v>
      </c>
      <c r="R230" s="78"/>
      <c r="S230" s="78">
        <v>1710</v>
      </c>
      <c r="T230" s="78"/>
      <c r="U230" s="79">
        <v>204710</v>
      </c>
      <c r="V230" s="80">
        <v>32703</v>
      </c>
      <c r="W230" s="80">
        <v>237413</v>
      </c>
      <c r="X230" s="81"/>
      <c r="Y230" s="63">
        <v>1234743</v>
      </c>
      <c r="Z230" s="63">
        <v>282924</v>
      </c>
    </row>
    <row r="231" spans="1:26">
      <c r="A231" s="60">
        <v>92461</v>
      </c>
      <c r="B231" s="61" t="s">
        <v>239</v>
      </c>
      <c r="C231" s="77">
        <v>9.7E-5</v>
      </c>
      <c r="D231" s="77">
        <v>9.6280000000000007E-5</v>
      </c>
      <c r="E231" s="78">
        <v>637671</v>
      </c>
      <c r="F231" s="78"/>
      <c r="G231" s="79">
        <v>71055</v>
      </c>
      <c r="H231" s="79">
        <v>170669</v>
      </c>
      <c r="I231" s="79">
        <v>27097</v>
      </c>
      <c r="J231" s="78">
        <v>37847</v>
      </c>
      <c r="K231" s="78"/>
      <c r="L231" s="78">
        <v>306668</v>
      </c>
      <c r="M231" s="78"/>
      <c r="N231" s="79">
        <v>1530</v>
      </c>
      <c r="O231" s="79">
        <v>0</v>
      </c>
      <c r="P231" s="79">
        <v>0</v>
      </c>
      <c r="Q231" s="78">
        <v>3263</v>
      </c>
      <c r="R231" s="78"/>
      <c r="S231" s="78">
        <v>4793</v>
      </c>
      <c r="T231" s="78"/>
      <c r="U231" s="79">
        <v>183157</v>
      </c>
      <c r="V231" s="80">
        <v>27443</v>
      </c>
      <c r="W231" s="80">
        <v>210600</v>
      </c>
      <c r="X231" s="81"/>
      <c r="Y231" s="63">
        <v>1104740</v>
      </c>
      <c r="Z231" s="63">
        <v>253136</v>
      </c>
    </row>
    <row r="232" spans="1:26">
      <c r="A232" s="60">
        <v>92501</v>
      </c>
      <c r="B232" s="61" t="s">
        <v>240</v>
      </c>
      <c r="C232" s="77">
        <v>3.9979999999999998E-3</v>
      </c>
      <c r="D232" s="77">
        <v>4.3997000000000003E-3</v>
      </c>
      <c r="E232" s="78">
        <v>29139596</v>
      </c>
      <c r="F232" s="78"/>
      <c r="G232" s="79">
        <v>3247014</v>
      </c>
      <c r="H232" s="79">
        <v>7799031</v>
      </c>
      <c r="I232" s="79">
        <v>1238265</v>
      </c>
      <c r="J232" s="78">
        <v>967383</v>
      </c>
      <c r="K232" s="78"/>
      <c r="L232" s="78">
        <v>13251693</v>
      </c>
      <c r="M232" s="78"/>
      <c r="N232" s="79">
        <v>69902</v>
      </c>
      <c r="O232" s="79">
        <v>0</v>
      </c>
      <c r="P232" s="79">
        <v>0</v>
      </c>
      <c r="Q232" s="78">
        <v>19849</v>
      </c>
      <c r="R232" s="78"/>
      <c r="S232" s="78">
        <v>89751</v>
      </c>
      <c r="T232" s="78"/>
      <c r="U232" s="79">
        <v>8369703</v>
      </c>
      <c r="V232" s="80">
        <v>526710</v>
      </c>
      <c r="W232" s="80">
        <v>8896413</v>
      </c>
      <c r="X232" s="81"/>
      <c r="Y232" s="63">
        <v>50483205</v>
      </c>
      <c r="Z232" s="63">
        <v>11567537</v>
      </c>
    </row>
    <row r="233" spans="1:26">
      <c r="A233" s="60">
        <v>92502</v>
      </c>
      <c r="B233" s="61" t="s">
        <v>241</v>
      </c>
      <c r="C233" s="77">
        <v>2.3200000000000001E-5</v>
      </c>
      <c r="D233" s="77">
        <v>1.9230000000000001E-5</v>
      </c>
      <c r="E233" s="78">
        <v>127362</v>
      </c>
      <c r="F233" s="78"/>
      <c r="G233" s="79">
        <v>14192</v>
      </c>
      <c r="H233" s="79">
        <v>34088</v>
      </c>
      <c r="I233" s="79">
        <v>5412</v>
      </c>
      <c r="J233" s="78">
        <v>7230</v>
      </c>
      <c r="K233" s="78"/>
      <c r="L233" s="78">
        <v>60922</v>
      </c>
      <c r="M233" s="78"/>
      <c r="N233" s="79">
        <v>306</v>
      </c>
      <c r="O233" s="79">
        <v>0</v>
      </c>
      <c r="P233" s="79">
        <v>0</v>
      </c>
      <c r="Q233" s="78">
        <v>4278</v>
      </c>
      <c r="R233" s="78"/>
      <c r="S233" s="78">
        <v>4584</v>
      </c>
      <c r="T233" s="78"/>
      <c r="U233" s="79">
        <v>36582</v>
      </c>
      <c r="V233" s="80">
        <v>3611</v>
      </c>
      <c r="W233" s="80">
        <v>40193</v>
      </c>
      <c r="X233" s="81"/>
      <c r="Y233" s="63">
        <v>220650</v>
      </c>
      <c r="Z233" s="63">
        <v>50559</v>
      </c>
    </row>
    <row r="234" spans="1:26">
      <c r="A234" s="60">
        <v>92504</v>
      </c>
      <c r="B234" s="61" t="s">
        <v>242</v>
      </c>
      <c r="C234" s="77">
        <v>9.3999999999999994E-5</v>
      </c>
      <c r="D234" s="77">
        <v>1.1294999999999999E-4</v>
      </c>
      <c r="E234" s="78">
        <v>748078</v>
      </c>
      <c r="F234" s="78"/>
      <c r="G234" s="79">
        <v>83358</v>
      </c>
      <c r="H234" s="79">
        <v>200218</v>
      </c>
      <c r="I234" s="79">
        <v>31789</v>
      </c>
      <c r="J234" s="78">
        <v>65526</v>
      </c>
      <c r="K234" s="78"/>
      <c r="L234" s="78">
        <v>380891</v>
      </c>
      <c r="M234" s="78"/>
      <c r="N234" s="79">
        <v>1795</v>
      </c>
      <c r="O234" s="79">
        <v>0</v>
      </c>
      <c r="P234" s="79">
        <v>0</v>
      </c>
      <c r="Q234" s="78">
        <v>0</v>
      </c>
      <c r="R234" s="78"/>
      <c r="S234" s="78">
        <v>1795</v>
      </c>
      <c r="T234" s="78"/>
      <c r="U234" s="79">
        <v>214869</v>
      </c>
      <c r="V234" s="80">
        <v>37760</v>
      </c>
      <c r="W234" s="80">
        <v>252629</v>
      </c>
      <c r="X234" s="81"/>
      <c r="Y234" s="63">
        <v>1296015</v>
      </c>
      <c r="Z234" s="63">
        <v>296964</v>
      </c>
    </row>
    <row r="235" spans="1:26">
      <c r="A235" s="60">
        <v>92505</v>
      </c>
      <c r="B235" s="61" t="s">
        <v>243</v>
      </c>
      <c r="C235" s="77">
        <v>1.103E-4</v>
      </c>
      <c r="D235" s="77">
        <v>1.0402E-4</v>
      </c>
      <c r="E235" s="78">
        <v>688934</v>
      </c>
      <c r="F235" s="78"/>
      <c r="G235" s="79">
        <v>76768</v>
      </c>
      <c r="H235" s="79">
        <v>184389</v>
      </c>
      <c r="I235" s="79">
        <v>29276</v>
      </c>
      <c r="J235" s="78">
        <v>22113</v>
      </c>
      <c r="K235" s="78"/>
      <c r="L235" s="78">
        <v>312546</v>
      </c>
      <c r="M235" s="78"/>
      <c r="N235" s="79">
        <v>1653</v>
      </c>
      <c r="O235" s="79">
        <v>0</v>
      </c>
      <c r="P235" s="79">
        <v>0</v>
      </c>
      <c r="Q235" s="78">
        <v>36819</v>
      </c>
      <c r="R235" s="78"/>
      <c r="S235" s="78">
        <v>38472</v>
      </c>
      <c r="T235" s="78"/>
      <c r="U235" s="79">
        <v>197881</v>
      </c>
      <c r="V235" s="80">
        <v>-7339</v>
      </c>
      <c r="W235" s="80">
        <v>190542</v>
      </c>
      <c r="X235" s="81"/>
      <c r="Y235" s="63">
        <v>1193550</v>
      </c>
      <c r="Z235" s="63">
        <v>273486</v>
      </c>
    </row>
    <row r="236" spans="1:26">
      <c r="A236" s="60">
        <v>92506</v>
      </c>
      <c r="B236" s="61" t="s">
        <v>244</v>
      </c>
      <c r="C236" s="77">
        <v>6.3E-5</v>
      </c>
      <c r="D236" s="77">
        <v>7.6550000000000004E-5</v>
      </c>
      <c r="E236" s="78">
        <v>506997</v>
      </c>
      <c r="F236" s="78"/>
      <c r="G236" s="79">
        <v>56495</v>
      </c>
      <c r="H236" s="79">
        <v>135695</v>
      </c>
      <c r="I236" s="79">
        <v>21544</v>
      </c>
      <c r="J236" s="78">
        <v>59406</v>
      </c>
      <c r="K236" s="78"/>
      <c r="L236" s="78">
        <v>273140</v>
      </c>
      <c r="M236" s="78"/>
      <c r="N236" s="79">
        <v>1216</v>
      </c>
      <c r="O236" s="79">
        <v>0</v>
      </c>
      <c r="P236" s="79">
        <v>0</v>
      </c>
      <c r="Q236" s="78">
        <v>2273</v>
      </c>
      <c r="R236" s="78"/>
      <c r="S236" s="78">
        <v>3489</v>
      </c>
      <c r="T236" s="78"/>
      <c r="U236" s="79">
        <v>145624</v>
      </c>
      <c r="V236" s="80">
        <v>29167</v>
      </c>
      <c r="W236" s="80">
        <v>174791</v>
      </c>
      <c r="X236" s="81"/>
      <c r="Y236" s="63">
        <v>878353</v>
      </c>
      <c r="Z236" s="63">
        <v>201263</v>
      </c>
    </row>
    <row r="237" spans="1:26">
      <c r="A237" s="60">
        <v>92507</v>
      </c>
      <c r="B237" s="61" t="s">
        <v>245</v>
      </c>
      <c r="C237" s="77">
        <v>9.6700000000000006E-5</v>
      </c>
      <c r="D237" s="77">
        <v>1.0215E-4</v>
      </c>
      <c r="E237" s="78">
        <v>676548</v>
      </c>
      <c r="F237" s="78"/>
      <c r="G237" s="79">
        <v>75388</v>
      </c>
      <c r="H237" s="79">
        <v>181074</v>
      </c>
      <c r="I237" s="79">
        <v>28749</v>
      </c>
      <c r="J237" s="78">
        <v>6746</v>
      </c>
      <c r="K237" s="78"/>
      <c r="L237" s="78">
        <v>291957</v>
      </c>
      <c r="M237" s="78"/>
      <c r="N237" s="79">
        <v>1623</v>
      </c>
      <c r="O237" s="79">
        <v>0</v>
      </c>
      <c r="P237" s="79">
        <v>0</v>
      </c>
      <c r="Q237" s="78">
        <v>16624</v>
      </c>
      <c r="R237" s="78"/>
      <c r="S237" s="78">
        <v>18247</v>
      </c>
      <c r="T237" s="78"/>
      <c r="U237" s="79">
        <v>194324</v>
      </c>
      <c r="V237" s="80">
        <v>-5297</v>
      </c>
      <c r="W237" s="80">
        <v>189027</v>
      </c>
      <c r="X237" s="81"/>
      <c r="Y237" s="63">
        <v>1172093</v>
      </c>
      <c r="Z237" s="63">
        <v>268569</v>
      </c>
    </row>
    <row r="238" spans="1:26">
      <c r="A238" s="60">
        <v>92508</v>
      </c>
      <c r="B238" s="61" t="s">
        <v>246</v>
      </c>
      <c r="C238" s="77">
        <v>2.8909999999999998E-4</v>
      </c>
      <c r="D238" s="77">
        <v>2.6845999999999999E-4</v>
      </c>
      <c r="E238" s="78">
        <v>1778034</v>
      </c>
      <c r="F238" s="78"/>
      <c r="G238" s="79">
        <v>198126</v>
      </c>
      <c r="H238" s="79">
        <v>475880</v>
      </c>
      <c r="I238" s="79">
        <v>75556</v>
      </c>
      <c r="J238" s="78">
        <v>25660</v>
      </c>
      <c r="K238" s="78"/>
      <c r="L238" s="78">
        <v>775222</v>
      </c>
      <c r="M238" s="78"/>
      <c r="N238" s="79">
        <v>4265</v>
      </c>
      <c r="O238" s="79">
        <v>0</v>
      </c>
      <c r="P238" s="79">
        <v>0</v>
      </c>
      <c r="Q238" s="78">
        <v>4908</v>
      </c>
      <c r="R238" s="78"/>
      <c r="S238" s="78">
        <v>9173</v>
      </c>
      <c r="T238" s="78"/>
      <c r="U238" s="79">
        <v>510701</v>
      </c>
      <c r="V238" s="80">
        <v>20891</v>
      </c>
      <c r="W238" s="80">
        <v>531592</v>
      </c>
      <c r="X238" s="81"/>
      <c r="Y238" s="63">
        <v>3080374</v>
      </c>
      <c r="Z238" s="63">
        <v>705826</v>
      </c>
    </row>
    <row r="239" spans="1:26">
      <c r="A239" s="60">
        <v>92511</v>
      </c>
      <c r="B239" s="61" t="s">
        <v>248</v>
      </c>
      <c r="C239" s="77">
        <v>3.2678999999999998E-3</v>
      </c>
      <c r="D239" s="77">
        <v>3.2512000000000001E-3</v>
      </c>
      <c r="E239" s="78">
        <v>21532980</v>
      </c>
      <c r="F239" s="78"/>
      <c r="G239" s="79">
        <v>2399412</v>
      </c>
      <c r="H239" s="79">
        <v>5763168</v>
      </c>
      <c r="I239" s="79">
        <v>915027</v>
      </c>
      <c r="J239" s="78">
        <v>77067</v>
      </c>
      <c r="K239" s="78"/>
      <c r="L239" s="78">
        <v>9154674</v>
      </c>
      <c r="M239" s="78"/>
      <c r="N239" s="79">
        <v>51655</v>
      </c>
      <c r="O239" s="79">
        <v>0</v>
      </c>
      <c r="P239" s="79">
        <v>0</v>
      </c>
      <c r="Q239" s="78">
        <v>134169</v>
      </c>
      <c r="R239" s="78"/>
      <c r="S239" s="78">
        <v>185824</v>
      </c>
      <c r="T239" s="78"/>
      <c r="U239" s="79">
        <v>6184872</v>
      </c>
      <c r="V239" s="80">
        <v>-106842</v>
      </c>
      <c r="W239" s="80">
        <v>6078030</v>
      </c>
      <c r="X239" s="81"/>
      <c r="Y239" s="63">
        <v>37305043</v>
      </c>
      <c r="Z239" s="63">
        <v>8547941</v>
      </c>
    </row>
    <row r="240" spans="1:26">
      <c r="A240" s="60">
        <v>92513</v>
      </c>
      <c r="B240" s="61" t="s">
        <v>917</v>
      </c>
      <c r="C240" s="77">
        <v>4.5151000000000002E-3</v>
      </c>
      <c r="D240" s="77">
        <v>4.7714599999999999E-3</v>
      </c>
      <c r="E240" s="78">
        <v>31601795</v>
      </c>
      <c r="F240" s="78"/>
      <c r="G240" s="79">
        <v>3521376</v>
      </c>
      <c r="H240" s="79">
        <v>8458024</v>
      </c>
      <c r="I240" s="79">
        <v>1342894</v>
      </c>
      <c r="J240" s="78">
        <v>957231</v>
      </c>
      <c r="K240" s="78"/>
      <c r="L240" s="78">
        <v>14279525</v>
      </c>
      <c r="M240" s="78"/>
      <c r="N240" s="79">
        <v>75809</v>
      </c>
      <c r="O240" s="79">
        <v>0</v>
      </c>
      <c r="P240" s="79">
        <v>0</v>
      </c>
      <c r="Q240" s="78">
        <v>151267</v>
      </c>
      <c r="R240" s="78"/>
      <c r="S240" s="78">
        <v>227076</v>
      </c>
      <c r="T240" s="78"/>
      <c r="U240" s="79">
        <v>9076915</v>
      </c>
      <c r="V240" s="80">
        <v>285463</v>
      </c>
      <c r="W240" s="80">
        <v>9362378</v>
      </c>
      <c r="X240" s="81"/>
      <c r="Y240" s="63">
        <v>54748868</v>
      </c>
      <c r="Z240" s="63">
        <v>12544956</v>
      </c>
    </row>
    <row r="241" spans="1:26">
      <c r="A241" s="60">
        <v>92521</v>
      </c>
      <c r="B241" s="61" t="s">
        <v>249</v>
      </c>
      <c r="C241" s="77">
        <v>7.5300000000000001E-5</v>
      </c>
      <c r="D241" s="77">
        <v>6.7009999999999997E-5</v>
      </c>
      <c r="E241" s="78">
        <v>443813</v>
      </c>
      <c r="F241" s="78"/>
      <c r="G241" s="79">
        <v>49454</v>
      </c>
      <c r="H241" s="79">
        <v>118784</v>
      </c>
      <c r="I241" s="79">
        <v>18859</v>
      </c>
      <c r="J241" s="78">
        <v>9282</v>
      </c>
      <c r="K241" s="78"/>
      <c r="L241" s="78">
        <v>196379</v>
      </c>
      <c r="M241" s="78"/>
      <c r="N241" s="79">
        <v>1065</v>
      </c>
      <c r="O241" s="79">
        <v>0</v>
      </c>
      <c r="P241" s="79">
        <v>0</v>
      </c>
      <c r="Q241" s="78">
        <v>15365</v>
      </c>
      <c r="R241" s="78"/>
      <c r="S241" s="78">
        <v>16430</v>
      </c>
      <c r="T241" s="78"/>
      <c r="U241" s="79">
        <v>127475</v>
      </c>
      <c r="V241" s="80">
        <v>-3659</v>
      </c>
      <c r="W241" s="80">
        <v>123816</v>
      </c>
      <c r="X241" s="81"/>
      <c r="Y241" s="63">
        <v>768889</v>
      </c>
      <c r="Z241" s="63">
        <v>176180</v>
      </c>
    </row>
    <row r="242" spans="1:26">
      <c r="A242" s="70">
        <v>92531</v>
      </c>
      <c r="B242" s="71" t="s">
        <v>250</v>
      </c>
      <c r="C242" s="72">
        <v>7.9290000000000003E-4</v>
      </c>
      <c r="D242" s="72">
        <v>8.8796000000000003E-4</v>
      </c>
      <c r="E242" s="73">
        <v>5881036</v>
      </c>
      <c r="F242" s="73"/>
      <c r="G242" s="74">
        <v>655322</v>
      </c>
      <c r="H242" s="74">
        <v>1574023</v>
      </c>
      <c r="I242" s="74">
        <v>249910</v>
      </c>
      <c r="J242" s="73">
        <v>182927</v>
      </c>
      <c r="K242" s="73"/>
      <c r="L242" s="73">
        <v>2662182</v>
      </c>
      <c r="M242" s="73"/>
      <c r="N242" s="74">
        <v>14108</v>
      </c>
      <c r="O242" s="74">
        <v>0</v>
      </c>
      <c r="P242" s="74">
        <v>0</v>
      </c>
      <c r="Q242" s="73">
        <v>67327</v>
      </c>
      <c r="R242" s="73"/>
      <c r="S242" s="73">
        <v>81435</v>
      </c>
      <c r="T242" s="73"/>
      <c r="U242" s="74">
        <v>1689197</v>
      </c>
      <c r="V242" s="75">
        <v>-2708</v>
      </c>
      <c r="W242" s="75">
        <v>1686489</v>
      </c>
      <c r="X242" s="76"/>
      <c r="Y242" s="73">
        <v>10188664</v>
      </c>
      <c r="Z242" s="73">
        <v>2334593</v>
      </c>
    </row>
    <row r="243" spans="1:26">
      <c r="A243" s="60">
        <v>92541</v>
      </c>
      <c r="B243" s="61" t="s">
        <v>251</v>
      </c>
      <c r="C243" s="77">
        <v>1.449E-4</v>
      </c>
      <c r="D243" s="77">
        <v>1.2762E-4</v>
      </c>
      <c r="E243" s="78">
        <v>845238</v>
      </c>
      <c r="F243" s="78"/>
      <c r="G243" s="79">
        <v>94185</v>
      </c>
      <c r="H243" s="79">
        <v>226223</v>
      </c>
      <c r="I243" s="79">
        <v>35918</v>
      </c>
      <c r="J243" s="78">
        <v>0</v>
      </c>
      <c r="K243" s="78"/>
      <c r="L243" s="78">
        <v>356326</v>
      </c>
      <c r="M243" s="78"/>
      <c r="N243" s="79">
        <v>2028</v>
      </c>
      <c r="O243" s="79">
        <v>0</v>
      </c>
      <c r="P243" s="79">
        <v>0</v>
      </c>
      <c r="Q243" s="78">
        <v>57008</v>
      </c>
      <c r="R243" s="78"/>
      <c r="S243" s="78">
        <v>59036</v>
      </c>
      <c r="T243" s="78"/>
      <c r="U243" s="79">
        <v>242776</v>
      </c>
      <c r="V243" s="80">
        <v>-15418</v>
      </c>
      <c r="W243" s="80">
        <v>227358</v>
      </c>
      <c r="X243" s="81"/>
      <c r="Y243" s="63">
        <v>1464342</v>
      </c>
      <c r="Z243" s="63">
        <v>335534</v>
      </c>
    </row>
    <row r="244" spans="1:26">
      <c r="A244" s="60">
        <v>92551</v>
      </c>
      <c r="B244" s="61" t="s">
        <v>252</v>
      </c>
      <c r="C244" s="77">
        <v>6.2199999999999994E-5</v>
      </c>
      <c r="D244" s="77">
        <v>5.7840000000000002E-5</v>
      </c>
      <c r="E244" s="78">
        <v>383079</v>
      </c>
      <c r="F244" s="78"/>
      <c r="G244" s="79">
        <v>42686</v>
      </c>
      <c r="H244" s="79">
        <v>102529</v>
      </c>
      <c r="I244" s="79">
        <v>16279</v>
      </c>
      <c r="J244" s="78">
        <v>1673</v>
      </c>
      <c r="K244" s="78"/>
      <c r="L244" s="78">
        <v>163167</v>
      </c>
      <c r="M244" s="78"/>
      <c r="N244" s="79">
        <v>919</v>
      </c>
      <c r="O244" s="79">
        <v>0</v>
      </c>
      <c r="P244" s="79">
        <v>0</v>
      </c>
      <c r="Q244" s="78">
        <v>22134</v>
      </c>
      <c r="R244" s="78"/>
      <c r="S244" s="78">
        <v>23053</v>
      </c>
      <c r="T244" s="78"/>
      <c r="U244" s="79">
        <v>110031</v>
      </c>
      <c r="V244" s="80">
        <v>-6942</v>
      </c>
      <c r="W244" s="80">
        <v>103089</v>
      </c>
      <c r="X244" s="81"/>
      <c r="Y244" s="63">
        <v>663670</v>
      </c>
      <c r="Z244" s="63">
        <v>152071</v>
      </c>
    </row>
    <row r="245" spans="1:26">
      <c r="A245" s="60">
        <v>92561</v>
      </c>
      <c r="B245" s="61" t="s">
        <v>253</v>
      </c>
      <c r="C245" s="77">
        <v>1.2099999999999999E-5</v>
      </c>
      <c r="D245" s="77">
        <v>1.1389999999999999E-5</v>
      </c>
      <c r="E245" s="78">
        <v>75437</v>
      </c>
      <c r="F245" s="78"/>
      <c r="G245" s="79">
        <v>8406</v>
      </c>
      <c r="H245" s="79">
        <v>20190</v>
      </c>
      <c r="I245" s="79">
        <v>3206</v>
      </c>
      <c r="J245" s="78">
        <v>3698</v>
      </c>
      <c r="K245" s="78"/>
      <c r="L245" s="78">
        <v>35500</v>
      </c>
      <c r="M245" s="78"/>
      <c r="N245" s="79">
        <v>181</v>
      </c>
      <c r="O245" s="79">
        <v>0</v>
      </c>
      <c r="P245" s="79">
        <v>0</v>
      </c>
      <c r="Q245" s="78">
        <v>4686</v>
      </c>
      <c r="R245" s="78"/>
      <c r="S245" s="78">
        <v>4867</v>
      </c>
      <c r="T245" s="78"/>
      <c r="U245" s="79">
        <v>21668</v>
      </c>
      <c r="V245" s="80">
        <v>-1402</v>
      </c>
      <c r="W245" s="80">
        <v>20266</v>
      </c>
      <c r="X245" s="81"/>
      <c r="Y245" s="63">
        <v>130692</v>
      </c>
      <c r="Z245" s="63">
        <v>29946</v>
      </c>
    </row>
    <row r="246" spans="1:26">
      <c r="A246" s="60">
        <v>92571</v>
      </c>
      <c r="B246" s="61" t="s">
        <v>254</v>
      </c>
      <c r="C246" s="77">
        <v>8.1999999999999994E-6</v>
      </c>
      <c r="D246" s="77">
        <v>8.8300000000000002E-6</v>
      </c>
      <c r="E246" s="78">
        <v>58482</v>
      </c>
      <c r="F246" s="78"/>
      <c r="G246" s="79">
        <v>6517</v>
      </c>
      <c r="H246" s="79">
        <v>15652</v>
      </c>
      <c r="I246" s="79">
        <v>2485</v>
      </c>
      <c r="J246" s="78">
        <v>5190</v>
      </c>
      <c r="K246" s="78"/>
      <c r="L246" s="78">
        <v>29844</v>
      </c>
      <c r="M246" s="78"/>
      <c r="N246" s="79">
        <v>140</v>
      </c>
      <c r="O246" s="79">
        <v>0</v>
      </c>
      <c r="P246" s="79">
        <v>0</v>
      </c>
      <c r="Q246" s="78">
        <v>0</v>
      </c>
      <c r="R246" s="78"/>
      <c r="S246" s="78">
        <v>140</v>
      </c>
      <c r="T246" s="78"/>
      <c r="U246" s="79">
        <v>16798</v>
      </c>
      <c r="V246" s="80">
        <v>1944</v>
      </c>
      <c r="W246" s="80">
        <v>18742</v>
      </c>
      <c r="X246" s="81"/>
      <c r="Y246" s="63">
        <v>101318</v>
      </c>
      <c r="Z246" s="63">
        <v>23216</v>
      </c>
    </row>
    <row r="247" spans="1:26">
      <c r="A247" s="60">
        <v>92601</v>
      </c>
      <c r="B247" s="61" t="s">
        <v>255</v>
      </c>
      <c r="C247" s="77">
        <v>1.2269199999999999E-2</v>
      </c>
      <c r="D247" s="77">
        <v>1.185579E-2</v>
      </c>
      <c r="E247" s="78">
        <v>78521929</v>
      </c>
      <c r="F247" s="78"/>
      <c r="G247" s="79">
        <v>8749668</v>
      </c>
      <c r="H247" s="79">
        <v>21015905</v>
      </c>
      <c r="I247" s="79">
        <v>3336729</v>
      </c>
      <c r="J247" s="78">
        <v>265625</v>
      </c>
      <c r="K247" s="78"/>
      <c r="L247" s="78">
        <v>33367927</v>
      </c>
      <c r="M247" s="78"/>
      <c r="N247" s="79">
        <v>188365</v>
      </c>
      <c r="O247" s="79">
        <v>0</v>
      </c>
      <c r="P247" s="79">
        <v>0</v>
      </c>
      <c r="Q247" s="78">
        <v>1261703</v>
      </c>
      <c r="R247" s="78"/>
      <c r="S247" s="78">
        <v>1450068</v>
      </c>
      <c r="T247" s="78"/>
      <c r="U247" s="79">
        <v>22553684</v>
      </c>
      <c r="V247" s="80">
        <v>-493126</v>
      </c>
      <c r="W247" s="80">
        <v>22060558</v>
      </c>
      <c r="X247" s="81"/>
      <c r="Y247" s="63">
        <v>136036156</v>
      </c>
      <c r="Z247" s="63">
        <v>31170828</v>
      </c>
    </row>
    <row r="248" spans="1:26">
      <c r="A248" s="60">
        <v>92602</v>
      </c>
      <c r="B248" s="61" t="s">
        <v>256</v>
      </c>
      <c r="C248" s="77">
        <v>5.6999999999999996E-6</v>
      </c>
      <c r="D248" s="77">
        <v>3.8500000000000004E-6</v>
      </c>
      <c r="E248" s="78">
        <v>25499</v>
      </c>
      <c r="F248" s="78"/>
      <c r="G248" s="79">
        <v>2841</v>
      </c>
      <c r="H248" s="79">
        <v>6825</v>
      </c>
      <c r="I248" s="79">
        <v>1084</v>
      </c>
      <c r="J248" s="78">
        <v>903</v>
      </c>
      <c r="K248" s="78"/>
      <c r="L248" s="78">
        <v>11653</v>
      </c>
      <c r="M248" s="78"/>
      <c r="N248" s="79">
        <v>61</v>
      </c>
      <c r="O248" s="79">
        <v>0</v>
      </c>
      <c r="P248" s="79">
        <v>0</v>
      </c>
      <c r="Q248" s="78">
        <v>4987</v>
      </c>
      <c r="R248" s="78"/>
      <c r="S248" s="78">
        <v>5048</v>
      </c>
      <c r="T248" s="78"/>
      <c r="U248" s="79">
        <v>7324</v>
      </c>
      <c r="V248" s="80">
        <v>-1736</v>
      </c>
      <c r="W248" s="80">
        <v>5588</v>
      </c>
      <c r="X248" s="81"/>
      <c r="Y248" s="63">
        <v>44176</v>
      </c>
      <c r="Z248" s="63">
        <v>10122</v>
      </c>
    </row>
    <row r="249" spans="1:26">
      <c r="A249" s="60">
        <v>92604</v>
      </c>
      <c r="B249" s="61" t="s">
        <v>257</v>
      </c>
      <c r="C249" s="77">
        <v>3.2210000000000002E-4</v>
      </c>
      <c r="D249" s="77">
        <v>3.0694000000000001E-4</v>
      </c>
      <c r="E249" s="78">
        <v>2032890</v>
      </c>
      <c r="F249" s="78"/>
      <c r="G249" s="79">
        <v>226524</v>
      </c>
      <c r="H249" s="79">
        <v>544090</v>
      </c>
      <c r="I249" s="79">
        <v>86386</v>
      </c>
      <c r="J249" s="78">
        <v>0</v>
      </c>
      <c r="K249" s="78"/>
      <c r="L249" s="78">
        <v>857000</v>
      </c>
      <c r="M249" s="78"/>
      <c r="N249" s="79">
        <v>4877</v>
      </c>
      <c r="O249" s="79">
        <v>0</v>
      </c>
      <c r="P249" s="79">
        <v>0</v>
      </c>
      <c r="Q249" s="78">
        <v>71047</v>
      </c>
      <c r="R249" s="78"/>
      <c r="S249" s="78">
        <v>75924</v>
      </c>
      <c r="T249" s="78"/>
      <c r="U249" s="79">
        <v>583903</v>
      </c>
      <c r="V249" s="80">
        <v>-18412</v>
      </c>
      <c r="W249" s="80">
        <v>565491</v>
      </c>
      <c r="X249" s="81"/>
      <c r="Y249" s="63">
        <v>3521903</v>
      </c>
      <c r="Z249" s="63">
        <v>806996</v>
      </c>
    </row>
    <row r="250" spans="1:26">
      <c r="A250" s="60">
        <v>92607</v>
      </c>
      <c r="B250" s="61" t="s">
        <v>258</v>
      </c>
      <c r="C250" s="77">
        <v>1.563E-4</v>
      </c>
      <c r="D250" s="77">
        <v>1.5109999999999999E-4</v>
      </c>
      <c r="E250" s="78">
        <v>1000748</v>
      </c>
      <c r="F250" s="78"/>
      <c r="G250" s="79">
        <v>111513</v>
      </c>
      <c r="H250" s="79">
        <v>267844</v>
      </c>
      <c r="I250" s="79">
        <v>42526</v>
      </c>
      <c r="J250" s="78">
        <v>98957</v>
      </c>
      <c r="K250" s="78"/>
      <c r="L250" s="78">
        <v>520840</v>
      </c>
      <c r="M250" s="78"/>
      <c r="N250" s="79">
        <v>2401</v>
      </c>
      <c r="O250" s="79">
        <v>0</v>
      </c>
      <c r="P250" s="79">
        <v>0</v>
      </c>
      <c r="Q250" s="78">
        <v>5226</v>
      </c>
      <c r="R250" s="78"/>
      <c r="S250" s="78">
        <v>7627</v>
      </c>
      <c r="T250" s="78"/>
      <c r="U250" s="79">
        <v>287443</v>
      </c>
      <c r="V250" s="80">
        <v>56029</v>
      </c>
      <c r="W250" s="80">
        <v>343472</v>
      </c>
      <c r="X250" s="81"/>
      <c r="Y250" s="63">
        <v>1733757</v>
      </c>
      <c r="Z250" s="63">
        <v>397267</v>
      </c>
    </row>
    <row r="251" spans="1:26">
      <c r="A251" s="60">
        <v>92611</v>
      </c>
      <c r="B251" s="61" t="s">
        <v>259</v>
      </c>
      <c r="C251" s="77">
        <v>1.1181E-2</v>
      </c>
      <c r="D251" s="77">
        <v>1.1132970000000001E-2</v>
      </c>
      <c r="E251" s="78">
        <v>73734629</v>
      </c>
      <c r="F251" s="78"/>
      <c r="G251" s="79">
        <v>8216221</v>
      </c>
      <c r="H251" s="79">
        <v>19734614</v>
      </c>
      <c r="I251" s="79">
        <v>3133296</v>
      </c>
      <c r="J251" s="78">
        <v>327756</v>
      </c>
      <c r="K251" s="78"/>
      <c r="L251" s="78">
        <v>31411887</v>
      </c>
      <c r="M251" s="78"/>
      <c r="N251" s="79">
        <v>176881</v>
      </c>
      <c r="O251" s="79">
        <v>0</v>
      </c>
      <c r="P251" s="79">
        <v>0</v>
      </c>
      <c r="Q251" s="78">
        <v>665751</v>
      </c>
      <c r="R251" s="78"/>
      <c r="S251" s="78">
        <v>842632</v>
      </c>
      <c r="T251" s="78"/>
      <c r="U251" s="79">
        <v>21178638</v>
      </c>
      <c r="V251" s="80">
        <v>-765264</v>
      </c>
      <c r="W251" s="80">
        <v>20413374</v>
      </c>
      <c r="X251" s="81"/>
      <c r="Y251" s="63">
        <v>127742347</v>
      </c>
      <c r="Z251" s="63">
        <v>29270415</v>
      </c>
    </row>
    <row r="252" spans="1:26">
      <c r="A252" s="60">
        <v>92613</v>
      </c>
      <c r="B252" s="61" t="s">
        <v>260</v>
      </c>
      <c r="C252" s="77">
        <v>2.098E-4</v>
      </c>
      <c r="D252" s="77">
        <v>1.9146000000000001E-4</v>
      </c>
      <c r="E252" s="78">
        <v>1268056</v>
      </c>
      <c r="F252" s="78"/>
      <c r="G252" s="79">
        <v>141299</v>
      </c>
      <c r="H252" s="79">
        <v>339387</v>
      </c>
      <c r="I252" s="79">
        <v>53885</v>
      </c>
      <c r="J252" s="78">
        <v>24687</v>
      </c>
      <c r="K252" s="78"/>
      <c r="L252" s="78">
        <v>559258</v>
      </c>
      <c r="M252" s="78"/>
      <c r="N252" s="79">
        <v>3042</v>
      </c>
      <c r="O252" s="79">
        <v>0</v>
      </c>
      <c r="P252" s="79">
        <v>0</v>
      </c>
      <c r="Q252" s="78">
        <v>33429</v>
      </c>
      <c r="R252" s="78"/>
      <c r="S252" s="78">
        <v>36471</v>
      </c>
      <c r="T252" s="78"/>
      <c r="U252" s="79">
        <v>364221</v>
      </c>
      <c r="V252" s="80">
        <v>14928</v>
      </c>
      <c r="W252" s="80">
        <v>379149</v>
      </c>
      <c r="X252" s="81"/>
      <c r="Y252" s="63">
        <v>2196858</v>
      </c>
      <c r="Z252" s="63">
        <v>503380</v>
      </c>
    </row>
    <row r="253" spans="1:26">
      <c r="A253" s="60">
        <v>92614</v>
      </c>
      <c r="B253" s="61" t="s">
        <v>261</v>
      </c>
      <c r="C253" s="77">
        <v>6.071E-3</v>
      </c>
      <c r="D253" s="77">
        <v>5.8996500000000002E-3</v>
      </c>
      <c r="E253" s="78">
        <v>39073895</v>
      </c>
      <c r="F253" s="78"/>
      <c r="G253" s="79">
        <v>4353989</v>
      </c>
      <c r="H253" s="79">
        <v>10457885</v>
      </c>
      <c r="I253" s="79">
        <v>1660415</v>
      </c>
      <c r="J253" s="78">
        <v>2330900</v>
      </c>
      <c r="K253" s="78"/>
      <c r="L253" s="78">
        <v>18803189</v>
      </c>
      <c r="M253" s="78"/>
      <c r="N253" s="79">
        <v>93734</v>
      </c>
      <c r="O253" s="79">
        <v>0</v>
      </c>
      <c r="P253" s="79">
        <v>0</v>
      </c>
      <c r="Q253" s="78">
        <v>104456</v>
      </c>
      <c r="R253" s="78"/>
      <c r="S253" s="78">
        <v>198190</v>
      </c>
      <c r="T253" s="78"/>
      <c r="U253" s="79">
        <v>11223111</v>
      </c>
      <c r="V253" s="80">
        <v>2161938</v>
      </c>
      <c r="W253" s="80">
        <v>13385049</v>
      </c>
      <c r="X253" s="81"/>
      <c r="Y253" s="63">
        <v>67693988</v>
      </c>
      <c r="Z253" s="63">
        <v>15511153</v>
      </c>
    </row>
    <row r="254" spans="1:26">
      <c r="A254" s="60">
        <v>92621</v>
      </c>
      <c r="B254" s="61" t="s">
        <v>262</v>
      </c>
      <c r="C254" s="77">
        <v>2.65E-5</v>
      </c>
      <c r="D254" s="77">
        <v>2.1610000000000001E-5</v>
      </c>
      <c r="E254" s="78">
        <v>143125</v>
      </c>
      <c r="F254" s="78"/>
      <c r="G254" s="79">
        <v>15948</v>
      </c>
      <c r="H254" s="79">
        <v>38306</v>
      </c>
      <c r="I254" s="79">
        <v>6082</v>
      </c>
      <c r="J254" s="78">
        <v>4120</v>
      </c>
      <c r="K254" s="78"/>
      <c r="L254" s="78">
        <v>64456</v>
      </c>
      <c r="M254" s="78"/>
      <c r="N254" s="79">
        <v>343</v>
      </c>
      <c r="O254" s="79">
        <v>0</v>
      </c>
      <c r="P254" s="79">
        <v>0</v>
      </c>
      <c r="Q254" s="78">
        <v>1591</v>
      </c>
      <c r="R254" s="78"/>
      <c r="S254" s="78">
        <v>1934</v>
      </c>
      <c r="T254" s="78"/>
      <c r="U254" s="79">
        <v>41109</v>
      </c>
      <c r="V254" s="80">
        <v>2071</v>
      </c>
      <c r="W254" s="80">
        <v>43180</v>
      </c>
      <c r="X254" s="81"/>
      <c r="Y254" s="63">
        <v>247958</v>
      </c>
      <c r="Z254" s="63">
        <v>56816</v>
      </c>
    </row>
    <row r="255" spans="1:26">
      <c r="A255" s="60">
        <v>92631</v>
      </c>
      <c r="B255" s="61" t="s">
        <v>263</v>
      </c>
      <c r="C255" s="77">
        <v>8.8999999999999995E-4</v>
      </c>
      <c r="D255" s="77">
        <v>8.7135999999999995E-4</v>
      </c>
      <c r="E255" s="78">
        <v>5771093</v>
      </c>
      <c r="F255" s="78"/>
      <c r="G255" s="79">
        <v>643071</v>
      </c>
      <c r="H255" s="79">
        <v>1544597</v>
      </c>
      <c r="I255" s="79">
        <v>245238</v>
      </c>
      <c r="J255" s="78">
        <v>111528</v>
      </c>
      <c r="K255" s="78"/>
      <c r="L255" s="78">
        <v>2544434</v>
      </c>
      <c r="M255" s="78"/>
      <c r="N255" s="79">
        <v>13844</v>
      </c>
      <c r="O255" s="79">
        <v>0</v>
      </c>
      <c r="P255" s="79">
        <v>0</v>
      </c>
      <c r="Q255" s="78">
        <v>139324</v>
      </c>
      <c r="R255" s="78"/>
      <c r="S255" s="78">
        <v>153168</v>
      </c>
      <c r="T255" s="78"/>
      <c r="U255" s="79">
        <v>1657619</v>
      </c>
      <c r="V255" s="80">
        <v>-39509</v>
      </c>
      <c r="W255" s="80">
        <v>1618110</v>
      </c>
      <c r="X255" s="81"/>
      <c r="Y255" s="63">
        <v>9998192</v>
      </c>
      <c r="Z255" s="63">
        <v>2290949</v>
      </c>
    </row>
    <row r="256" spans="1:26">
      <c r="A256" s="60">
        <v>92641</v>
      </c>
      <c r="B256" s="61" t="s">
        <v>264</v>
      </c>
      <c r="C256" s="77">
        <v>9.0000000000000002E-6</v>
      </c>
      <c r="D256" s="77">
        <v>8.4100000000000008E-6</v>
      </c>
      <c r="E256" s="78">
        <v>55700</v>
      </c>
      <c r="F256" s="78"/>
      <c r="G256" s="79">
        <v>6207</v>
      </c>
      <c r="H256" s="79">
        <v>14908</v>
      </c>
      <c r="I256" s="79">
        <v>2367</v>
      </c>
      <c r="J256" s="78">
        <v>7005</v>
      </c>
      <c r="K256" s="78"/>
      <c r="L256" s="78">
        <v>30487</v>
      </c>
      <c r="M256" s="78"/>
      <c r="N256" s="79">
        <v>134</v>
      </c>
      <c r="O256" s="79">
        <v>0</v>
      </c>
      <c r="P256" s="79">
        <v>0</v>
      </c>
      <c r="Q256" s="78">
        <v>682</v>
      </c>
      <c r="R256" s="78"/>
      <c r="S256" s="78">
        <v>816</v>
      </c>
      <c r="T256" s="78"/>
      <c r="U256" s="79">
        <v>15999</v>
      </c>
      <c r="V256" s="80">
        <v>4122</v>
      </c>
      <c r="W256" s="80">
        <v>20121</v>
      </c>
      <c r="X256" s="81"/>
      <c r="Y256" s="63">
        <v>96498</v>
      </c>
      <c r="Z256" s="63">
        <v>22111</v>
      </c>
    </row>
    <row r="257" spans="1:26">
      <c r="A257" s="60">
        <v>92651</v>
      </c>
      <c r="B257" s="61" t="s">
        <v>265</v>
      </c>
      <c r="C257" s="77">
        <v>5.1000000000000003E-6</v>
      </c>
      <c r="D257" s="77">
        <v>4.3100000000000002E-6</v>
      </c>
      <c r="E257" s="78">
        <v>28546</v>
      </c>
      <c r="F257" s="78"/>
      <c r="G257" s="79">
        <v>3181</v>
      </c>
      <c r="H257" s="79">
        <v>7640</v>
      </c>
      <c r="I257" s="79">
        <v>1213</v>
      </c>
      <c r="J257" s="78">
        <v>834</v>
      </c>
      <c r="K257" s="78"/>
      <c r="L257" s="78">
        <v>12868</v>
      </c>
      <c r="M257" s="78"/>
      <c r="N257" s="79">
        <v>68</v>
      </c>
      <c r="O257" s="79">
        <v>0</v>
      </c>
      <c r="P257" s="79">
        <v>0</v>
      </c>
      <c r="Q257" s="78">
        <v>1324</v>
      </c>
      <c r="R257" s="78"/>
      <c r="S257" s="78">
        <v>1392</v>
      </c>
      <c r="T257" s="78"/>
      <c r="U257" s="79">
        <v>8199</v>
      </c>
      <c r="V257" s="80">
        <v>347</v>
      </c>
      <c r="W257" s="80">
        <v>8546</v>
      </c>
      <c r="X257" s="81"/>
      <c r="Y257" s="63">
        <v>49454</v>
      </c>
      <c r="Z257" s="63">
        <v>11332</v>
      </c>
    </row>
    <row r="258" spans="1:26">
      <c r="A258" s="60">
        <v>92661</v>
      </c>
      <c r="B258" s="61" t="s">
        <v>266</v>
      </c>
      <c r="C258" s="77">
        <v>4.4010000000000002E-4</v>
      </c>
      <c r="D258" s="77">
        <v>3.9444000000000002E-4</v>
      </c>
      <c r="E258" s="78">
        <v>2612410</v>
      </c>
      <c r="F258" s="78"/>
      <c r="G258" s="79">
        <v>291100</v>
      </c>
      <c r="H258" s="79">
        <v>699195</v>
      </c>
      <c r="I258" s="79">
        <v>111012</v>
      </c>
      <c r="J258" s="78">
        <v>254585</v>
      </c>
      <c r="K258" s="78"/>
      <c r="L258" s="78">
        <v>1355892</v>
      </c>
      <c r="M258" s="78"/>
      <c r="N258" s="79">
        <v>6267</v>
      </c>
      <c r="O258" s="79">
        <v>0</v>
      </c>
      <c r="P258" s="79">
        <v>0</v>
      </c>
      <c r="Q258" s="78">
        <v>223689</v>
      </c>
      <c r="R258" s="78"/>
      <c r="S258" s="78">
        <v>229956</v>
      </c>
      <c r="T258" s="78"/>
      <c r="U258" s="79">
        <v>750357</v>
      </c>
      <c r="V258" s="80">
        <v>78707</v>
      </c>
      <c r="W258" s="80">
        <v>829064</v>
      </c>
      <c r="X258" s="81"/>
      <c r="Y258" s="63">
        <v>4525898</v>
      </c>
      <c r="Z258" s="63">
        <v>1037048</v>
      </c>
    </row>
    <row r="259" spans="1:26">
      <c r="A259" s="60">
        <v>92671</v>
      </c>
      <c r="B259" s="61" t="s">
        <v>267</v>
      </c>
      <c r="C259" s="77">
        <v>2.3E-6</v>
      </c>
      <c r="D259" s="77">
        <v>2.57E-6</v>
      </c>
      <c r="E259" s="78">
        <v>17021</v>
      </c>
      <c r="F259" s="78"/>
      <c r="G259" s="79">
        <v>1897</v>
      </c>
      <c r="H259" s="79">
        <v>4556</v>
      </c>
      <c r="I259" s="79">
        <v>723</v>
      </c>
      <c r="J259" s="78">
        <v>10491</v>
      </c>
      <c r="K259" s="78"/>
      <c r="L259" s="78">
        <v>17667</v>
      </c>
      <c r="M259" s="78"/>
      <c r="N259" s="79">
        <v>41</v>
      </c>
      <c r="O259" s="79">
        <v>0</v>
      </c>
      <c r="P259" s="79">
        <v>0</v>
      </c>
      <c r="Q259" s="78">
        <v>0</v>
      </c>
      <c r="R259" s="78"/>
      <c r="S259" s="78">
        <v>41</v>
      </c>
      <c r="T259" s="78"/>
      <c r="U259" s="79">
        <v>4889</v>
      </c>
      <c r="V259" s="80">
        <v>6415</v>
      </c>
      <c r="W259" s="80">
        <v>11304</v>
      </c>
      <c r="X259" s="81"/>
      <c r="Y259" s="63">
        <v>29489</v>
      </c>
      <c r="Z259" s="63">
        <v>6757</v>
      </c>
    </row>
    <row r="260" spans="1:26">
      <c r="A260" s="60">
        <v>92681</v>
      </c>
      <c r="B260" s="61" t="s">
        <v>268</v>
      </c>
      <c r="C260" s="77">
        <v>8.8000000000000004E-6</v>
      </c>
      <c r="D260" s="77">
        <v>8.14E-6</v>
      </c>
      <c r="E260" s="78">
        <v>53912</v>
      </c>
      <c r="F260" s="78"/>
      <c r="G260" s="79">
        <v>6007</v>
      </c>
      <c r="H260" s="79">
        <v>14429</v>
      </c>
      <c r="I260" s="79">
        <v>2291</v>
      </c>
      <c r="J260" s="78">
        <v>0</v>
      </c>
      <c r="K260" s="78"/>
      <c r="L260" s="78">
        <v>22727</v>
      </c>
      <c r="M260" s="78"/>
      <c r="N260" s="79">
        <v>129</v>
      </c>
      <c r="O260" s="79">
        <v>0</v>
      </c>
      <c r="P260" s="79">
        <v>0</v>
      </c>
      <c r="Q260" s="78">
        <v>5798</v>
      </c>
      <c r="R260" s="78"/>
      <c r="S260" s="78">
        <v>5927</v>
      </c>
      <c r="T260" s="78"/>
      <c r="U260" s="79">
        <v>15485</v>
      </c>
      <c r="V260" s="80">
        <v>-3120</v>
      </c>
      <c r="W260" s="80">
        <v>12365</v>
      </c>
      <c r="X260" s="81"/>
      <c r="Y260" s="63">
        <v>93400</v>
      </c>
      <c r="Z260" s="63">
        <v>21401</v>
      </c>
    </row>
    <row r="261" spans="1:26">
      <c r="A261" s="60">
        <v>92701</v>
      </c>
      <c r="B261" s="61" t="s">
        <v>269</v>
      </c>
      <c r="C261" s="77">
        <v>3.1002E-3</v>
      </c>
      <c r="D261" s="77">
        <v>2.9739200000000001E-3</v>
      </c>
      <c r="E261" s="78">
        <v>19696531</v>
      </c>
      <c r="F261" s="78"/>
      <c r="G261" s="79">
        <v>2194777</v>
      </c>
      <c r="H261" s="79">
        <v>5271654</v>
      </c>
      <c r="I261" s="79">
        <v>836989</v>
      </c>
      <c r="J261" s="78">
        <v>203002</v>
      </c>
      <c r="K261" s="78"/>
      <c r="L261" s="78">
        <v>8506422</v>
      </c>
      <c r="M261" s="78"/>
      <c r="N261" s="79">
        <v>47250</v>
      </c>
      <c r="O261" s="79">
        <v>0</v>
      </c>
      <c r="P261" s="79">
        <v>0</v>
      </c>
      <c r="Q261" s="78">
        <v>427660</v>
      </c>
      <c r="R261" s="78"/>
      <c r="S261" s="78">
        <v>474910</v>
      </c>
      <c r="T261" s="78"/>
      <c r="U261" s="79">
        <v>5657392</v>
      </c>
      <c r="V261" s="80">
        <v>-89775</v>
      </c>
      <c r="W261" s="80">
        <v>5567617</v>
      </c>
      <c r="X261" s="81"/>
      <c r="Y261" s="63">
        <v>34123466</v>
      </c>
      <c r="Z261" s="63">
        <v>7818926</v>
      </c>
    </row>
    <row r="262" spans="1:26">
      <c r="A262" s="60">
        <v>92704</v>
      </c>
      <c r="B262" s="61" t="s">
        <v>270</v>
      </c>
      <c r="C262" s="77">
        <v>4.1300000000000001E-5</v>
      </c>
      <c r="D262" s="77">
        <v>3.6879999999999999E-5</v>
      </c>
      <c r="E262" s="78">
        <v>244259</v>
      </c>
      <c r="F262" s="78"/>
      <c r="G262" s="79">
        <v>27218</v>
      </c>
      <c r="H262" s="79">
        <v>65375</v>
      </c>
      <c r="I262" s="79">
        <v>10380</v>
      </c>
      <c r="J262" s="78">
        <v>3946</v>
      </c>
      <c r="K262" s="78"/>
      <c r="L262" s="78">
        <v>106919</v>
      </c>
      <c r="M262" s="78"/>
      <c r="N262" s="79">
        <v>586</v>
      </c>
      <c r="O262" s="79">
        <v>0</v>
      </c>
      <c r="P262" s="79">
        <v>0</v>
      </c>
      <c r="Q262" s="78">
        <v>11432</v>
      </c>
      <c r="R262" s="78"/>
      <c r="S262" s="78">
        <v>12018</v>
      </c>
      <c r="T262" s="78"/>
      <c r="U262" s="79">
        <v>70158</v>
      </c>
      <c r="V262" s="80">
        <v>-844</v>
      </c>
      <c r="W262" s="80">
        <v>69314</v>
      </c>
      <c r="X262" s="81"/>
      <c r="Y262" s="63">
        <v>423170</v>
      </c>
      <c r="Z262" s="63">
        <v>96964</v>
      </c>
    </row>
    <row r="263" spans="1:26">
      <c r="A263" s="60">
        <v>92801</v>
      </c>
      <c r="B263" s="61" t="s">
        <v>271</v>
      </c>
      <c r="C263" s="77">
        <v>5.5872999999999999E-3</v>
      </c>
      <c r="D263" s="77">
        <v>4.8968299999999996E-3</v>
      </c>
      <c r="E263" s="78">
        <v>32432131</v>
      </c>
      <c r="F263" s="78"/>
      <c r="G263" s="79">
        <v>3613900</v>
      </c>
      <c r="H263" s="79">
        <v>8680258</v>
      </c>
      <c r="I263" s="79">
        <v>1378179</v>
      </c>
      <c r="J263" s="78">
        <v>489206</v>
      </c>
      <c r="K263" s="78"/>
      <c r="L263" s="78">
        <v>14161543</v>
      </c>
      <c r="M263" s="78"/>
      <c r="N263" s="79">
        <v>77801</v>
      </c>
      <c r="O263" s="79">
        <v>0</v>
      </c>
      <c r="P263" s="79">
        <v>0</v>
      </c>
      <c r="Q263" s="78">
        <v>1620784</v>
      </c>
      <c r="R263" s="78"/>
      <c r="S263" s="78">
        <v>1698585</v>
      </c>
      <c r="T263" s="78"/>
      <c r="U263" s="79">
        <v>9315411</v>
      </c>
      <c r="V263" s="80">
        <v>-313373</v>
      </c>
      <c r="W263" s="80">
        <v>9002038</v>
      </c>
      <c r="X263" s="81"/>
      <c r="Y263" s="63">
        <v>56187393</v>
      </c>
      <c r="Z263" s="63">
        <v>12874574</v>
      </c>
    </row>
    <row r="264" spans="1:26">
      <c r="A264" s="60">
        <v>92802</v>
      </c>
      <c r="B264" s="61" t="s">
        <v>272</v>
      </c>
      <c r="C264" s="77">
        <v>1.026E-4</v>
      </c>
      <c r="D264" s="77">
        <v>9.6310000000000005E-5</v>
      </c>
      <c r="E264" s="78">
        <v>637870</v>
      </c>
      <c r="F264" s="78"/>
      <c r="G264" s="79">
        <v>71078</v>
      </c>
      <c r="H264" s="79">
        <v>170722</v>
      </c>
      <c r="I264" s="79">
        <v>27106</v>
      </c>
      <c r="J264" s="78">
        <v>34082</v>
      </c>
      <c r="K264" s="78"/>
      <c r="L264" s="78">
        <v>302988</v>
      </c>
      <c r="M264" s="78"/>
      <c r="N264" s="79">
        <v>1530</v>
      </c>
      <c r="O264" s="79">
        <v>0</v>
      </c>
      <c r="P264" s="79">
        <v>0</v>
      </c>
      <c r="Q264" s="78">
        <v>9696</v>
      </c>
      <c r="R264" s="78"/>
      <c r="S264" s="78">
        <v>11226</v>
      </c>
      <c r="T264" s="78"/>
      <c r="U264" s="79">
        <v>183214</v>
      </c>
      <c r="V264" s="80">
        <v>-2186</v>
      </c>
      <c r="W264" s="80">
        <v>181028</v>
      </c>
      <c r="X264" s="81"/>
      <c r="Y264" s="63">
        <v>1105084</v>
      </c>
      <c r="Z264" s="63">
        <v>253215</v>
      </c>
    </row>
    <row r="265" spans="1:26">
      <c r="A265" s="60">
        <v>92804</v>
      </c>
      <c r="B265" s="61" t="s">
        <v>273</v>
      </c>
      <c r="C265" s="77">
        <v>1.515E-4</v>
      </c>
      <c r="D265" s="77">
        <v>1.4651000000000001E-4</v>
      </c>
      <c r="E265" s="78">
        <v>970348</v>
      </c>
      <c r="F265" s="78"/>
      <c r="G265" s="79">
        <v>108126</v>
      </c>
      <c r="H265" s="79">
        <v>259708</v>
      </c>
      <c r="I265" s="79">
        <v>41234</v>
      </c>
      <c r="J265" s="78">
        <v>16367</v>
      </c>
      <c r="K265" s="78"/>
      <c r="L265" s="78">
        <v>425435</v>
      </c>
      <c r="M265" s="78"/>
      <c r="N265" s="79">
        <v>2328</v>
      </c>
      <c r="O265" s="79">
        <v>0</v>
      </c>
      <c r="P265" s="79">
        <v>0</v>
      </c>
      <c r="Q265" s="78">
        <v>38865</v>
      </c>
      <c r="R265" s="78"/>
      <c r="S265" s="78">
        <v>41193</v>
      </c>
      <c r="T265" s="78"/>
      <c r="U265" s="79">
        <v>278711</v>
      </c>
      <c r="V265" s="80">
        <v>-12329</v>
      </c>
      <c r="W265" s="80">
        <v>266382</v>
      </c>
      <c r="X265" s="81"/>
      <c r="Y265" s="63">
        <v>1681091</v>
      </c>
      <c r="Z265" s="63">
        <v>385199</v>
      </c>
    </row>
    <row r="266" spans="1:26">
      <c r="A266" s="60">
        <v>92811</v>
      </c>
      <c r="B266" s="61" t="s">
        <v>274</v>
      </c>
      <c r="C266" s="77">
        <v>9.6560000000000005E-4</v>
      </c>
      <c r="D266" s="77">
        <v>9.1297000000000004E-4</v>
      </c>
      <c r="E266" s="78">
        <v>6046680</v>
      </c>
      <c r="F266" s="78"/>
      <c r="G266" s="79">
        <v>673779</v>
      </c>
      <c r="H266" s="79">
        <v>1618356</v>
      </c>
      <c r="I266" s="79">
        <v>256949</v>
      </c>
      <c r="J266" s="78">
        <v>39327</v>
      </c>
      <c r="K266" s="78"/>
      <c r="L266" s="78">
        <v>2588411</v>
      </c>
      <c r="M266" s="78"/>
      <c r="N266" s="79">
        <v>14505</v>
      </c>
      <c r="O266" s="79">
        <v>0</v>
      </c>
      <c r="P266" s="79">
        <v>0</v>
      </c>
      <c r="Q266" s="78">
        <v>116102</v>
      </c>
      <c r="R266" s="78"/>
      <c r="S266" s="78">
        <v>130607</v>
      </c>
      <c r="T266" s="78"/>
      <c r="U266" s="79">
        <v>1736775</v>
      </c>
      <c r="V266" s="80">
        <v>-15099</v>
      </c>
      <c r="W266" s="80">
        <v>1721676</v>
      </c>
      <c r="X266" s="81"/>
      <c r="Y266" s="63">
        <v>10475635</v>
      </c>
      <c r="Z266" s="63">
        <v>2400349</v>
      </c>
    </row>
    <row r="267" spans="1:26">
      <c r="A267" s="60">
        <v>92821</v>
      </c>
      <c r="B267" s="61" t="s">
        <v>275</v>
      </c>
      <c r="C267" s="77">
        <v>1.0149E-3</v>
      </c>
      <c r="D267" s="77">
        <v>9.7282E-4</v>
      </c>
      <c r="E267" s="78">
        <v>6443071</v>
      </c>
      <c r="F267" s="78"/>
      <c r="G267" s="79">
        <v>717949</v>
      </c>
      <c r="H267" s="79">
        <v>1724448</v>
      </c>
      <c r="I267" s="79">
        <v>273793</v>
      </c>
      <c r="J267" s="78">
        <v>87068</v>
      </c>
      <c r="K267" s="78"/>
      <c r="L267" s="78">
        <v>2803258</v>
      </c>
      <c r="M267" s="78"/>
      <c r="N267" s="79">
        <v>15456</v>
      </c>
      <c r="O267" s="79">
        <v>0</v>
      </c>
      <c r="P267" s="79">
        <v>0</v>
      </c>
      <c r="Q267" s="78">
        <v>32199</v>
      </c>
      <c r="R267" s="78"/>
      <c r="S267" s="78">
        <v>47655</v>
      </c>
      <c r="T267" s="78"/>
      <c r="U267" s="79">
        <v>1850630</v>
      </c>
      <c r="V267" s="80">
        <v>49334</v>
      </c>
      <c r="W267" s="80">
        <v>1899964</v>
      </c>
      <c r="X267" s="81"/>
      <c r="Y267" s="63">
        <v>11162368</v>
      </c>
      <c r="Z267" s="63">
        <v>2557704</v>
      </c>
    </row>
    <row r="268" spans="1:26">
      <c r="A268" s="60">
        <v>92831</v>
      </c>
      <c r="B268" s="61" t="s">
        <v>276</v>
      </c>
      <c r="C268" s="77">
        <v>2.6239999999999998E-4</v>
      </c>
      <c r="D268" s="77">
        <v>2.945E-4</v>
      </c>
      <c r="E268" s="78">
        <v>1950499</v>
      </c>
      <c r="F268" s="78"/>
      <c r="G268" s="79">
        <v>217343</v>
      </c>
      <c r="H268" s="79">
        <v>522039</v>
      </c>
      <c r="I268" s="79">
        <v>82885</v>
      </c>
      <c r="J268" s="78">
        <v>112852</v>
      </c>
      <c r="K268" s="78"/>
      <c r="L268" s="78">
        <v>935119</v>
      </c>
      <c r="M268" s="78"/>
      <c r="N268" s="79">
        <v>4679</v>
      </c>
      <c r="O268" s="79">
        <v>0</v>
      </c>
      <c r="P268" s="79">
        <v>0</v>
      </c>
      <c r="Q268" s="78">
        <v>0</v>
      </c>
      <c r="R268" s="78"/>
      <c r="S268" s="78">
        <v>4679</v>
      </c>
      <c r="T268" s="78"/>
      <c r="U268" s="79">
        <v>560238</v>
      </c>
      <c r="V268" s="80">
        <v>64688</v>
      </c>
      <c r="W268" s="80">
        <v>624926</v>
      </c>
      <c r="X268" s="81"/>
      <c r="Y268" s="63">
        <v>3379163</v>
      </c>
      <c r="Z268" s="63">
        <v>774289</v>
      </c>
    </row>
    <row r="269" spans="1:26">
      <c r="A269" s="60">
        <v>92841</v>
      </c>
      <c r="B269" s="61" t="s">
        <v>277</v>
      </c>
      <c r="C269" s="77">
        <v>2.4919999999999999E-4</v>
      </c>
      <c r="D269" s="77">
        <v>2.3801000000000001E-4</v>
      </c>
      <c r="E269" s="78">
        <v>1576361</v>
      </c>
      <c r="F269" s="78"/>
      <c r="G269" s="79">
        <v>175653</v>
      </c>
      <c r="H269" s="79">
        <v>421903</v>
      </c>
      <c r="I269" s="79">
        <v>66986</v>
      </c>
      <c r="J269" s="78">
        <v>20510</v>
      </c>
      <c r="K269" s="78"/>
      <c r="L269" s="78">
        <v>685052</v>
      </c>
      <c r="M269" s="78"/>
      <c r="N269" s="79">
        <v>3782</v>
      </c>
      <c r="O269" s="79">
        <v>0</v>
      </c>
      <c r="P269" s="79">
        <v>0</v>
      </c>
      <c r="Q269" s="78">
        <v>40090</v>
      </c>
      <c r="R269" s="78"/>
      <c r="S269" s="78">
        <v>43872</v>
      </c>
      <c r="T269" s="78"/>
      <c r="U269" s="79">
        <v>452775</v>
      </c>
      <c r="V269" s="80">
        <v>-5990</v>
      </c>
      <c r="W269" s="80">
        <v>446785</v>
      </c>
      <c r="X269" s="81"/>
      <c r="Y269" s="63">
        <v>2730983</v>
      </c>
      <c r="Z269" s="63">
        <v>625768</v>
      </c>
    </row>
    <row r="270" spans="1:26">
      <c r="A270" s="60">
        <v>92851</v>
      </c>
      <c r="B270" s="61" t="s">
        <v>278</v>
      </c>
      <c r="C270" s="77">
        <v>3.9889999999999999E-4</v>
      </c>
      <c r="D270" s="77">
        <v>3.6129000000000001E-4</v>
      </c>
      <c r="E270" s="78">
        <v>2392855</v>
      </c>
      <c r="F270" s="78"/>
      <c r="G270" s="79">
        <v>266635</v>
      </c>
      <c r="H270" s="79">
        <v>640433</v>
      </c>
      <c r="I270" s="79">
        <v>101683</v>
      </c>
      <c r="J270" s="78">
        <v>27961</v>
      </c>
      <c r="K270" s="78"/>
      <c r="L270" s="78">
        <v>1036712</v>
      </c>
      <c r="M270" s="78"/>
      <c r="N270" s="79">
        <v>5740</v>
      </c>
      <c r="O270" s="79">
        <v>0</v>
      </c>
      <c r="P270" s="79">
        <v>0</v>
      </c>
      <c r="Q270" s="78">
        <v>99774</v>
      </c>
      <c r="R270" s="78"/>
      <c r="S270" s="78">
        <v>105514</v>
      </c>
      <c r="T270" s="78"/>
      <c r="U270" s="79">
        <v>687295</v>
      </c>
      <c r="V270" s="80">
        <v>-54861</v>
      </c>
      <c r="W270" s="80">
        <v>632434</v>
      </c>
      <c r="X270" s="81"/>
      <c r="Y270" s="63">
        <v>4145527</v>
      </c>
      <c r="Z270" s="63">
        <v>949891</v>
      </c>
    </row>
    <row r="271" spans="1:26">
      <c r="A271" s="60">
        <v>92861</v>
      </c>
      <c r="B271" s="61" t="s">
        <v>279</v>
      </c>
      <c r="C271" s="77">
        <v>4.2049999999999998E-4</v>
      </c>
      <c r="D271" s="77">
        <v>3.9179999999999998E-4</v>
      </c>
      <c r="E271" s="78">
        <v>2594925</v>
      </c>
      <c r="F271" s="78"/>
      <c r="G271" s="79">
        <v>289152</v>
      </c>
      <c r="H271" s="79">
        <v>694516</v>
      </c>
      <c r="I271" s="79">
        <v>110269</v>
      </c>
      <c r="J271" s="78">
        <v>82974</v>
      </c>
      <c r="K271" s="78"/>
      <c r="L271" s="78">
        <v>1176911</v>
      </c>
      <c r="M271" s="78"/>
      <c r="N271" s="79">
        <v>6225</v>
      </c>
      <c r="O271" s="79">
        <v>0</v>
      </c>
      <c r="P271" s="79">
        <v>0</v>
      </c>
      <c r="Q271" s="78">
        <v>155311</v>
      </c>
      <c r="R271" s="78"/>
      <c r="S271" s="78">
        <v>161536</v>
      </c>
      <c r="T271" s="78"/>
      <c r="U271" s="79">
        <v>745335</v>
      </c>
      <c r="V271" s="80">
        <v>-42531</v>
      </c>
      <c r="W271" s="80">
        <v>702804</v>
      </c>
      <c r="X271" s="81"/>
      <c r="Y271" s="63">
        <v>4495606</v>
      </c>
      <c r="Z271" s="63">
        <v>1030107</v>
      </c>
    </row>
    <row r="272" spans="1:26">
      <c r="A272" s="60">
        <v>92901</v>
      </c>
      <c r="B272" s="61" t="s">
        <v>280</v>
      </c>
      <c r="C272" s="77">
        <v>5.3422000000000001E-3</v>
      </c>
      <c r="D272" s="77">
        <v>4.9617899999999998E-3</v>
      </c>
      <c r="E272" s="78">
        <v>32862367</v>
      </c>
      <c r="F272" s="78"/>
      <c r="G272" s="79">
        <v>3661841</v>
      </c>
      <c r="H272" s="79">
        <v>8795408</v>
      </c>
      <c r="I272" s="79">
        <v>1396461</v>
      </c>
      <c r="J272" s="78">
        <v>183472</v>
      </c>
      <c r="K272" s="78"/>
      <c r="L272" s="78">
        <v>14037182</v>
      </c>
      <c r="M272" s="78"/>
      <c r="N272" s="79">
        <v>78833</v>
      </c>
      <c r="O272" s="79">
        <v>0</v>
      </c>
      <c r="P272" s="79">
        <v>0</v>
      </c>
      <c r="Q272" s="78">
        <v>744553</v>
      </c>
      <c r="R272" s="78"/>
      <c r="S272" s="78">
        <v>823386</v>
      </c>
      <c r="T272" s="78"/>
      <c r="U272" s="79">
        <v>9438987</v>
      </c>
      <c r="V272" s="80">
        <v>-171226</v>
      </c>
      <c r="W272" s="80">
        <v>9267761</v>
      </c>
      <c r="X272" s="81"/>
      <c r="Y272" s="63">
        <v>56932759</v>
      </c>
      <c r="Z272" s="63">
        <v>13045365</v>
      </c>
    </row>
    <row r="273" spans="1:26">
      <c r="A273" s="60">
        <v>92911</v>
      </c>
      <c r="B273" s="61" t="s">
        <v>281</v>
      </c>
      <c r="C273" s="77">
        <v>1.8523999999999999E-3</v>
      </c>
      <c r="D273" s="77">
        <v>1.8006000000000001E-3</v>
      </c>
      <c r="E273" s="78">
        <v>11925530</v>
      </c>
      <c r="F273" s="78"/>
      <c r="G273" s="79">
        <v>1328857</v>
      </c>
      <c r="H273" s="79">
        <v>3191794</v>
      </c>
      <c r="I273" s="79">
        <v>506766</v>
      </c>
      <c r="J273" s="78">
        <v>48324</v>
      </c>
      <c r="K273" s="78"/>
      <c r="L273" s="78">
        <v>5075741</v>
      </c>
      <c r="M273" s="78"/>
      <c r="N273" s="79">
        <v>28608</v>
      </c>
      <c r="O273" s="79">
        <v>0</v>
      </c>
      <c r="P273" s="79">
        <v>0</v>
      </c>
      <c r="Q273" s="78">
        <v>113854</v>
      </c>
      <c r="R273" s="78"/>
      <c r="S273" s="78">
        <v>142462</v>
      </c>
      <c r="T273" s="78"/>
      <c r="U273" s="79">
        <v>3425344</v>
      </c>
      <c r="V273" s="80">
        <v>6334</v>
      </c>
      <c r="W273" s="80">
        <v>3431678</v>
      </c>
      <c r="X273" s="81"/>
      <c r="Y273" s="63">
        <v>20660513</v>
      </c>
      <c r="Z273" s="63">
        <v>4734074</v>
      </c>
    </row>
    <row r="274" spans="1:26">
      <c r="A274" s="60">
        <v>92913</v>
      </c>
      <c r="B274" s="61" t="s">
        <v>282</v>
      </c>
      <c r="C274" s="77">
        <v>2.1299999999999999E-5</v>
      </c>
      <c r="D274" s="77">
        <v>1.7940000000000001E-5</v>
      </c>
      <c r="E274" s="78">
        <v>118818</v>
      </c>
      <c r="F274" s="78"/>
      <c r="G274" s="79">
        <v>13240</v>
      </c>
      <c r="H274" s="79">
        <v>31801</v>
      </c>
      <c r="I274" s="79">
        <v>5049</v>
      </c>
      <c r="J274" s="78">
        <v>58354</v>
      </c>
      <c r="K274" s="78"/>
      <c r="L274" s="78">
        <v>108444</v>
      </c>
      <c r="M274" s="78"/>
      <c r="N274" s="79">
        <v>285</v>
      </c>
      <c r="O274" s="79">
        <v>0</v>
      </c>
      <c r="P274" s="79">
        <v>0</v>
      </c>
      <c r="Q274" s="78">
        <v>909</v>
      </c>
      <c r="R274" s="78"/>
      <c r="S274" s="78">
        <v>1194</v>
      </c>
      <c r="T274" s="78"/>
      <c r="U274" s="79">
        <v>34128</v>
      </c>
      <c r="V274" s="80">
        <v>46749</v>
      </c>
      <c r="W274" s="80">
        <v>80877</v>
      </c>
      <c r="X274" s="81"/>
      <c r="Y274" s="63">
        <v>205848</v>
      </c>
      <c r="Z274" s="63">
        <v>47167</v>
      </c>
    </row>
    <row r="275" spans="1:26">
      <c r="A275" s="60">
        <v>92914</v>
      </c>
      <c r="B275" s="61" t="s">
        <v>942</v>
      </c>
      <c r="C275" s="77">
        <v>3.7599999999999999E-5</v>
      </c>
      <c r="D275" s="77">
        <v>3.2610000000000001E-5</v>
      </c>
      <c r="E275" s="78">
        <v>215979</v>
      </c>
      <c r="F275" s="78"/>
      <c r="G275" s="79">
        <v>24066</v>
      </c>
      <c r="H275" s="79">
        <v>57805</v>
      </c>
      <c r="I275" s="79">
        <v>9178</v>
      </c>
      <c r="J275" s="78">
        <v>8197</v>
      </c>
      <c r="K275" s="78"/>
      <c r="L275" s="78">
        <v>99246</v>
      </c>
      <c r="M275" s="78"/>
      <c r="N275" s="79">
        <v>518</v>
      </c>
      <c r="O275" s="79">
        <v>0</v>
      </c>
      <c r="P275" s="79">
        <v>0</v>
      </c>
      <c r="Q275" s="78">
        <v>7228</v>
      </c>
      <c r="R275" s="78"/>
      <c r="S275" s="78">
        <v>7746</v>
      </c>
      <c r="T275" s="78"/>
      <c r="U275" s="79">
        <v>62035</v>
      </c>
      <c r="V275" s="80">
        <v>6810</v>
      </c>
      <c r="W275" s="80">
        <v>68845</v>
      </c>
      <c r="X275" s="81"/>
      <c r="Y275" s="63">
        <v>374175</v>
      </c>
      <c r="Z275" s="63">
        <v>85737</v>
      </c>
    </row>
    <row r="276" spans="1:26">
      <c r="A276" s="60">
        <v>92917</v>
      </c>
      <c r="B276" s="61" t="s">
        <v>283</v>
      </c>
      <c r="C276" s="77">
        <v>3.2299999999999999E-5</v>
      </c>
      <c r="D276" s="77">
        <v>4.6140000000000002E-5</v>
      </c>
      <c r="E276" s="78">
        <v>305589</v>
      </c>
      <c r="F276" s="78"/>
      <c r="G276" s="79">
        <v>34052</v>
      </c>
      <c r="H276" s="79">
        <v>81789</v>
      </c>
      <c r="I276" s="79">
        <v>12986</v>
      </c>
      <c r="J276" s="78">
        <v>56094</v>
      </c>
      <c r="K276" s="78"/>
      <c r="L276" s="78">
        <v>184921</v>
      </c>
      <c r="M276" s="78"/>
      <c r="N276" s="79">
        <v>733</v>
      </c>
      <c r="O276" s="79">
        <v>0</v>
      </c>
      <c r="P276" s="79">
        <v>0</v>
      </c>
      <c r="Q276" s="78">
        <v>0</v>
      </c>
      <c r="R276" s="78"/>
      <c r="S276" s="78">
        <v>733</v>
      </c>
      <c r="T276" s="78"/>
      <c r="U276" s="79">
        <v>87774</v>
      </c>
      <c r="V276" s="80">
        <v>28589</v>
      </c>
      <c r="W276" s="80">
        <v>116363</v>
      </c>
      <c r="X276" s="81"/>
      <c r="Y276" s="63">
        <v>529421</v>
      </c>
      <c r="Z276" s="63">
        <v>121310</v>
      </c>
    </row>
    <row r="277" spans="1:26">
      <c r="A277" s="60">
        <v>92921</v>
      </c>
      <c r="B277" s="61" t="s">
        <v>284</v>
      </c>
      <c r="C277" s="77">
        <v>7.4400000000000006E-5</v>
      </c>
      <c r="D277" s="77">
        <v>7.3180000000000001E-5</v>
      </c>
      <c r="E277" s="78">
        <v>484678</v>
      </c>
      <c r="F277" s="78"/>
      <c r="G277" s="79">
        <v>54007</v>
      </c>
      <c r="H277" s="79">
        <v>129721</v>
      </c>
      <c r="I277" s="79">
        <v>20596</v>
      </c>
      <c r="J277" s="78">
        <v>32727</v>
      </c>
      <c r="K277" s="78"/>
      <c r="L277" s="78">
        <v>237051</v>
      </c>
      <c r="M277" s="78"/>
      <c r="N277" s="79">
        <v>1163</v>
      </c>
      <c r="O277" s="79">
        <v>0</v>
      </c>
      <c r="P277" s="79">
        <v>0</v>
      </c>
      <c r="Q277" s="78">
        <v>17836</v>
      </c>
      <c r="R277" s="78"/>
      <c r="S277" s="78">
        <v>18999</v>
      </c>
      <c r="T277" s="78"/>
      <c r="U277" s="79">
        <v>139213</v>
      </c>
      <c r="V277" s="80">
        <v>5025</v>
      </c>
      <c r="W277" s="80">
        <v>144238</v>
      </c>
      <c r="X277" s="81"/>
      <c r="Y277" s="63">
        <v>839685</v>
      </c>
      <c r="Z277" s="63">
        <v>192402</v>
      </c>
    </row>
    <row r="278" spans="1:26">
      <c r="A278" s="60">
        <v>92931</v>
      </c>
      <c r="B278" s="61" t="s">
        <v>285</v>
      </c>
      <c r="C278" s="77">
        <v>2.2604000000000001E-3</v>
      </c>
      <c r="D278" s="77">
        <v>2.2914900000000002E-3</v>
      </c>
      <c r="E278" s="78">
        <v>15176738</v>
      </c>
      <c r="F278" s="78"/>
      <c r="G278" s="79">
        <v>1691138</v>
      </c>
      <c r="H278" s="79">
        <v>4061959</v>
      </c>
      <c r="I278" s="79">
        <v>644924</v>
      </c>
      <c r="J278" s="78">
        <v>162074</v>
      </c>
      <c r="K278" s="78"/>
      <c r="L278" s="78">
        <v>6560095</v>
      </c>
      <c r="M278" s="78"/>
      <c r="N278" s="79">
        <v>36407</v>
      </c>
      <c r="O278" s="79">
        <v>0</v>
      </c>
      <c r="P278" s="79">
        <v>0</v>
      </c>
      <c r="Q278" s="78">
        <v>99510</v>
      </c>
      <c r="R278" s="78"/>
      <c r="S278" s="78">
        <v>135917</v>
      </c>
      <c r="T278" s="78"/>
      <c r="U278" s="79">
        <v>4359182</v>
      </c>
      <c r="V278" s="80">
        <v>-45994</v>
      </c>
      <c r="W278" s="80">
        <v>4313188</v>
      </c>
      <c r="X278" s="81"/>
      <c r="Y278" s="63">
        <v>26293102</v>
      </c>
      <c r="Z278" s="63">
        <v>6024705</v>
      </c>
    </row>
    <row r="279" spans="1:26">
      <c r="A279" s="60">
        <v>92941</v>
      </c>
      <c r="B279" s="61" t="s">
        <v>286</v>
      </c>
      <c r="C279" s="77">
        <v>4.3000000000000003E-6</v>
      </c>
      <c r="D279" s="77">
        <v>0</v>
      </c>
      <c r="E279" s="78">
        <v>0</v>
      </c>
      <c r="F279" s="78"/>
      <c r="G279" s="79">
        <v>0</v>
      </c>
      <c r="H279" s="79">
        <v>0</v>
      </c>
      <c r="I279" s="79">
        <v>0</v>
      </c>
      <c r="J279" s="78">
        <v>1111</v>
      </c>
      <c r="K279" s="78"/>
      <c r="L279" s="78">
        <v>1111</v>
      </c>
      <c r="M279" s="78"/>
      <c r="N279" s="79">
        <v>0</v>
      </c>
      <c r="O279" s="79">
        <v>0</v>
      </c>
      <c r="P279" s="79">
        <v>0</v>
      </c>
      <c r="Q279" s="78">
        <v>8646</v>
      </c>
      <c r="R279" s="78"/>
      <c r="S279" s="78">
        <v>8646</v>
      </c>
      <c r="T279" s="78"/>
      <c r="U279" s="79">
        <v>0</v>
      </c>
      <c r="V279" s="80">
        <v>-1657</v>
      </c>
      <c r="W279" s="80">
        <v>-1657</v>
      </c>
      <c r="X279" s="81"/>
      <c r="Y279" s="63">
        <v>0</v>
      </c>
      <c r="Z279" s="63">
        <v>0</v>
      </c>
    </row>
    <row r="280" spans="1:26">
      <c r="A280" s="60">
        <v>93001</v>
      </c>
      <c r="B280" s="61" t="s">
        <v>287</v>
      </c>
      <c r="C280" s="77">
        <v>2.5124000000000001E-3</v>
      </c>
      <c r="D280" s="77">
        <v>2.4984299999999998E-3</v>
      </c>
      <c r="E280" s="78">
        <v>16547319</v>
      </c>
      <c r="F280" s="78"/>
      <c r="G280" s="79">
        <v>1843861</v>
      </c>
      <c r="H280" s="79">
        <v>4428787</v>
      </c>
      <c r="I280" s="79">
        <v>703166</v>
      </c>
      <c r="J280" s="78">
        <v>349313</v>
      </c>
      <c r="K280" s="78"/>
      <c r="L280" s="78">
        <v>7325127</v>
      </c>
      <c r="M280" s="78"/>
      <c r="N280" s="79">
        <v>39695</v>
      </c>
      <c r="O280" s="79">
        <v>0</v>
      </c>
      <c r="P280" s="79">
        <v>0</v>
      </c>
      <c r="Q280" s="78">
        <v>128614</v>
      </c>
      <c r="R280" s="78"/>
      <c r="S280" s="78">
        <v>168309</v>
      </c>
      <c r="T280" s="78"/>
      <c r="U280" s="79">
        <v>4752851</v>
      </c>
      <c r="V280" s="80">
        <v>111215</v>
      </c>
      <c r="W280" s="80">
        <v>4864066</v>
      </c>
      <c r="X280" s="81"/>
      <c r="Y280" s="63">
        <v>28667580</v>
      </c>
      <c r="Z280" s="63">
        <v>6568785</v>
      </c>
    </row>
    <row r="281" spans="1:26">
      <c r="A281" s="60">
        <v>93009</v>
      </c>
      <c r="B281" s="61" t="s">
        <v>288</v>
      </c>
      <c r="C281" s="77">
        <v>5.2000000000000002E-6</v>
      </c>
      <c r="D281" s="77">
        <v>4.4100000000000001E-6</v>
      </c>
      <c r="E281" s="78">
        <v>29208</v>
      </c>
      <c r="F281" s="78"/>
      <c r="G281" s="79">
        <v>3255</v>
      </c>
      <c r="H281" s="79">
        <v>7817</v>
      </c>
      <c r="I281" s="79">
        <v>1241</v>
      </c>
      <c r="J281" s="78">
        <v>137</v>
      </c>
      <c r="K281" s="78"/>
      <c r="L281" s="78">
        <v>12450</v>
      </c>
      <c r="M281" s="78"/>
      <c r="N281" s="79">
        <v>70</v>
      </c>
      <c r="O281" s="79">
        <v>0</v>
      </c>
      <c r="P281" s="79">
        <v>0</v>
      </c>
      <c r="Q281" s="78">
        <v>5725</v>
      </c>
      <c r="R281" s="78"/>
      <c r="S281" s="78">
        <v>5795</v>
      </c>
      <c r="T281" s="78"/>
      <c r="U281" s="79">
        <v>8389</v>
      </c>
      <c r="V281" s="80">
        <v>-5400</v>
      </c>
      <c r="W281" s="80">
        <v>2989</v>
      </c>
      <c r="X281" s="81"/>
      <c r="Y281" s="63">
        <v>50601</v>
      </c>
      <c r="Z281" s="63">
        <v>11595</v>
      </c>
    </row>
    <row r="282" spans="1:26">
      <c r="A282" s="60">
        <v>93011</v>
      </c>
      <c r="B282" s="61" t="s">
        <v>289</v>
      </c>
      <c r="C282" s="77">
        <v>1.694E-4</v>
      </c>
      <c r="D282" s="77">
        <v>1.8375999999999999E-4</v>
      </c>
      <c r="E282" s="78">
        <v>1217058</v>
      </c>
      <c r="F282" s="78"/>
      <c r="G282" s="79">
        <v>135616</v>
      </c>
      <c r="H282" s="79">
        <v>325738</v>
      </c>
      <c r="I282" s="79">
        <v>51718</v>
      </c>
      <c r="J282" s="78">
        <v>14219</v>
      </c>
      <c r="K282" s="78"/>
      <c r="L282" s="78">
        <v>527291</v>
      </c>
      <c r="M282" s="78"/>
      <c r="N282" s="79">
        <v>2920</v>
      </c>
      <c r="O282" s="79">
        <v>0</v>
      </c>
      <c r="P282" s="79">
        <v>0</v>
      </c>
      <c r="Q282" s="78">
        <v>154935</v>
      </c>
      <c r="R282" s="78"/>
      <c r="S282" s="78">
        <v>157855</v>
      </c>
      <c r="T282" s="78"/>
      <c r="U282" s="79">
        <v>349573</v>
      </c>
      <c r="V282" s="80">
        <v>-76742</v>
      </c>
      <c r="W282" s="80">
        <v>272831</v>
      </c>
      <c r="X282" s="81"/>
      <c r="Y282" s="63">
        <v>2108506</v>
      </c>
      <c r="Z282" s="63">
        <v>483135</v>
      </c>
    </row>
    <row r="283" spans="1:26">
      <c r="A283" s="60">
        <v>93021</v>
      </c>
      <c r="B283" s="61" t="s">
        <v>290</v>
      </c>
      <c r="C283" s="77">
        <v>2.5899999999999999E-5</v>
      </c>
      <c r="D283" s="77">
        <v>1.963E-5</v>
      </c>
      <c r="E283" s="78">
        <v>130011</v>
      </c>
      <c r="F283" s="78"/>
      <c r="G283" s="79">
        <v>14487</v>
      </c>
      <c r="H283" s="79">
        <v>34797</v>
      </c>
      <c r="I283" s="79">
        <v>5525</v>
      </c>
      <c r="J283" s="78">
        <v>586</v>
      </c>
      <c r="K283" s="78"/>
      <c r="L283" s="78">
        <v>55395</v>
      </c>
      <c r="M283" s="78"/>
      <c r="N283" s="79">
        <v>312</v>
      </c>
      <c r="O283" s="79">
        <v>0</v>
      </c>
      <c r="P283" s="79">
        <v>0</v>
      </c>
      <c r="Q283" s="78">
        <v>10449</v>
      </c>
      <c r="R283" s="78"/>
      <c r="S283" s="78">
        <v>10761</v>
      </c>
      <c r="T283" s="78"/>
      <c r="U283" s="79">
        <v>37343</v>
      </c>
      <c r="V283" s="80">
        <v>-5882</v>
      </c>
      <c r="W283" s="80">
        <v>31461</v>
      </c>
      <c r="X283" s="81"/>
      <c r="Y283" s="63">
        <v>225239</v>
      </c>
      <c r="Z283" s="63">
        <v>51611</v>
      </c>
    </row>
    <row r="284" spans="1:26">
      <c r="A284" s="60">
        <v>93027</v>
      </c>
      <c r="B284" s="61" t="s">
        <v>291</v>
      </c>
      <c r="C284" s="77">
        <v>0</v>
      </c>
      <c r="D284" s="77">
        <v>0</v>
      </c>
      <c r="E284" s="78">
        <v>0</v>
      </c>
      <c r="F284" s="78"/>
      <c r="G284" s="79">
        <v>0</v>
      </c>
      <c r="H284" s="79">
        <v>0</v>
      </c>
      <c r="I284" s="79">
        <v>0</v>
      </c>
      <c r="J284" s="78">
        <v>0</v>
      </c>
      <c r="K284" s="78"/>
      <c r="L284" s="78">
        <v>0</v>
      </c>
      <c r="M284" s="78"/>
      <c r="N284" s="79">
        <v>0</v>
      </c>
      <c r="O284" s="79">
        <v>0</v>
      </c>
      <c r="P284" s="79">
        <v>0</v>
      </c>
      <c r="Q284" s="78">
        <v>0</v>
      </c>
      <c r="R284" s="78"/>
      <c r="S284" s="78">
        <v>0</v>
      </c>
      <c r="T284" s="78"/>
      <c r="U284" s="79">
        <v>0</v>
      </c>
      <c r="V284" s="80">
        <v>-3192</v>
      </c>
      <c r="W284" s="80">
        <v>-3192</v>
      </c>
      <c r="X284" s="81"/>
      <c r="Y284" s="63">
        <v>0</v>
      </c>
      <c r="Z284" s="63">
        <v>0</v>
      </c>
    </row>
    <row r="285" spans="1:26">
      <c r="A285" s="60">
        <v>93028</v>
      </c>
      <c r="B285" s="61" t="s">
        <v>954</v>
      </c>
      <c r="C285" s="77">
        <v>2.3499999999999999E-5</v>
      </c>
      <c r="D285" s="77">
        <v>1.1209999999999999E-5</v>
      </c>
      <c r="E285" s="78">
        <v>74245</v>
      </c>
      <c r="F285" s="78"/>
      <c r="G285" s="79">
        <v>8273</v>
      </c>
      <c r="H285" s="79">
        <v>19871</v>
      </c>
      <c r="I285" s="79">
        <v>3155</v>
      </c>
      <c r="J285" s="78">
        <v>4888</v>
      </c>
      <c r="K285" s="78"/>
      <c r="L285" s="78">
        <v>36187</v>
      </c>
      <c r="M285" s="78"/>
      <c r="N285" s="79">
        <v>178</v>
      </c>
      <c r="O285" s="79">
        <v>0</v>
      </c>
      <c r="P285" s="79">
        <v>0</v>
      </c>
      <c r="Q285" s="78">
        <v>30246</v>
      </c>
      <c r="R285" s="78"/>
      <c r="S285" s="78">
        <v>30424</v>
      </c>
      <c r="T285" s="78"/>
      <c r="U285" s="79">
        <v>21325</v>
      </c>
      <c r="V285" s="80">
        <v>588</v>
      </c>
      <c r="W285" s="80">
        <v>21913</v>
      </c>
      <c r="X285" s="81"/>
      <c r="Y285" s="63">
        <v>128626</v>
      </c>
      <c r="Z285" s="63">
        <v>29473</v>
      </c>
    </row>
    <row r="286" spans="1:26">
      <c r="A286" s="60">
        <v>93031</v>
      </c>
      <c r="B286" s="61" t="s">
        <v>292</v>
      </c>
      <c r="C286" s="77">
        <v>1.31E-5</v>
      </c>
      <c r="D286" s="77">
        <v>7.43E-6</v>
      </c>
      <c r="E286" s="78">
        <v>49210</v>
      </c>
      <c r="F286" s="78"/>
      <c r="G286" s="79">
        <v>5483</v>
      </c>
      <c r="H286" s="79">
        <v>13171</v>
      </c>
      <c r="I286" s="79">
        <v>2091</v>
      </c>
      <c r="J286" s="78">
        <v>13038</v>
      </c>
      <c r="K286" s="78"/>
      <c r="L286" s="78">
        <v>33783</v>
      </c>
      <c r="M286" s="78"/>
      <c r="N286" s="79">
        <v>118</v>
      </c>
      <c r="O286" s="79">
        <v>0</v>
      </c>
      <c r="P286" s="79">
        <v>0</v>
      </c>
      <c r="Q286" s="78">
        <v>4433</v>
      </c>
      <c r="R286" s="78"/>
      <c r="S286" s="78">
        <v>4551</v>
      </c>
      <c r="T286" s="78"/>
      <c r="U286" s="79">
        <v>14134</v>
      </c>
      <c r="V286" s="80">
        <v>4465</v>
      </c>
      <c r="W286" s="80">
        <v>18599</v>
      </c>
      <c r="X286" s="81"/>
      <c r="Y286" s="63">
        <v>85254</v>
      </c>
      <c r="Z286" s="63">
        <v>19535</v>
      </c>
    </row>
    <row r="287" spans="1:26">
      <c r="A287" s="60">
        <v>93101</v>
      </c>
      <c r="B287" s="61" t="s">
        <v>293</v>
      </c>
      <c r="C287" s="77">
        <v>2.9518999999999999E-3</v>
      </c>
      <c r="D287" s="77">
        <v>2.7228999999999999E-3</v>
      </c>
      <c r="E287" s="78">
        <v>18034004</v>
      </c>
      <c r="F287" s="78"/>
      <c r="G287" s="79">
        <v>2009522</v>
      </c>
      <c r="H287" s="79">
        <v>4826689</v>
      </c>
      <c r="I287" s="79">
        <v>766341</v>
      </c>
      <c r="J287" s="78">
        <v>113436</v>
      </c>
      <c r="K287" s="78"/>
      <c r="L287" s="78">
        <v>7715988</v>
      </c>
      <c r="M287" s="78"/>
      <c r="N287" s="79">
        <v>43261</v>
      </c>
      <c r="O287" s="79">
        <v>0</v>
      </c>
      <c r="P287" s="79">
        <v>0</v>
      </c>
      <c r="Q287" s="78">
        <v>578594</v>
      </c>
      <c r="R287" s="78"/>
      <c r="S287" s="78">
        <v>621855</v>
      </c>
      <c r="T287" s="78"/>
      <c r="U287" s="79">
        <v>5179868</v>
      </c>
      <c r="V287" s="80">
        <v>-317417</v>
      </c>
      <c r="W287" s="80">
        <v>4862451</v>
      </c>
      <c r="X287" s="81"/>
      <c r="Y287" s="63">
        <v>31243203</v>
      </c>
      <c r="Z287" s="63">
        <v>7158953</v>
      </c>
    </row>
    <row r="288" spans="1:26">
      <c r="A288" s="60">
        <v>93103</v>
      </c>
      <c r="B288" s="61" t="s">
        <v>918</v>
      </c>
      <c r="C288" s="77">
        <v>0</v>
      </c>
      <c r="D288" s="77">
        <v>0</v>
      </c>
      <c r="E288" s="78">
        <v>0</v>
      </c>
      <c r="F288" s="78"/>
      <c r="G288" s="79">
        <v>0</v>
      </c>
      <c r="H288" s="79">
        <v>0</v>
      </c>
      <c r="I288" s="79">
        <v>0</v>
      </c>
      <c r="J288" s="78">
        <v>0</v>
      </c>
      <c r="K288" s="78"/>
      <c r="L288" s="78">
        <v>0</v>
      </c>
      <c r="M288" s="78"/>
      <c r="N288" s="79">
        <v>0</v>
      </c>
      <c r="O288" s="79">
        <v>0</v>
      </c>
      <c r="P288" s="79">
        <v>0</v>
      </c>
      <c r="Q288" s="78">
        <v>9532</v>
      </c>
      <c r="R288" s="78"/>
      <c r="S288" s="78">
        <v>9532</v>
      </c>
      <c r="T288" s="78"/>
      <c r="U288" s="79">
        <v>0</v>
      </c>
      <c r="V288" s="80">
        <v>-11330</v>
      </c>
      <c r="W288" s="80">
        <v>-11330</v>
      </c>
      <c r="X288" s="81"/>
      <c r="Y288" s="63">
        <v>0</v>
      </c>
      <c r="Z288" s="63">
        <v>0</v>
      </c>
    </row>
    <row r="289" spans="1:26">
      <c r="A289" s="60">
        <v>93108</v>
      </c>
      <c r="B289" s="61" t="s">
        <v>294</v>
      </c>
      <c r="C289" s="77">
        <v>2.6383000000000001E-3</v>
      </c>
      <c r="D289" s="77">
        <v>3.4125800000000001E-3</v>
      </c>
      <c r="E289" s="78">
        <v>22601814</v>
      </c>
      <c r="F289" s="78"/>
      <c r="G289" s="79">
        <v>2518511</v>
      </c>
      <c r="H289" s="79">
        <v>6049235</v>
      </c>
      <c r="I289" s="79">
        <v>960447</v>
      </c>
      <c r="J289" s="78">
        <v>2110351</v>
      </c>
      <c r="K289" s="78"/>
      <c r="L289" s="78">
        <v>11638544</v>
      </c>
      <c r="M289" s="78"/>
      <c r="N289" s="79">
        <v>54219</v>
      </c>
      <c r="O289" s="79">
        <v>0</v>
      </c>
      <c r="P289" s="79">
        <v>0</v>
      </c>
      <c r="Q289" s="78">
        <v>10468</v>
      </c>
      <c r="R289" s="78"/>
      <c r="S289" s="78">
        <v>64687</v>
      </c>
      <c r="T289" s="78"/>
      <c r="U289" s="79">
        <v>6491870</v>
      </c>
      <c r="V289" s="80">
        <v>787009</v>
      </c>
      <c r="W289" s="80">
        <v>7278879</v>
      </c>
      <c r="X289" s="81"/>
      <c r="Y289" s="63">
        <v>39156755</v>
      </c>
      <c r="Z289" s="63">
        <v>8972236</v>
      </c>
    </row>
    <row r="290" spans="1:26">
      <c r="A290" s="60">
        <v>93111</v>
      </c>
      <c r="B290" s="61" t="s">
        <v>295</v>
      </c>
      <c r="C290" s="77">
        <v>6.4200000000000002E-5</v>
      </c>
      <c r="D290" s="77">
        <v>5.914E-5</v>
      </c>
      <c r="E290" s="78">
        <v>391689</v>
      </c>
      <c r="F290" s="78"/>
      <c r="G290" s="79">
        <v>43646</v>
      </c>
      <c r="H290" s="79">
        <v>104833</v>
      </c>
      <c r="I290" s="79">
        <v>16645</v>
      </c>
      <c r="J290" s="78">
        <v>12606</v>
      </c>
      <c r="K290" s="78"/>
      <c r="L290" s="78">
        <v>177730</v>
      </c>
      <c r="M290" s="78"/>
      <c r="N290" s="79">
        <v>940</v>
      </c>
      <c r="O290" s="79">
        <v>0</v>
      </c>
      <c r="P290" s="79">
        <v>0</v>
      </c>
      <c r="Q290" s="78">
        <v>9555</v>
      </c>
      <c r="R290" s="78"/>
      <c r="S290" s="78">
        <v>10495</v>
      </c>
      <c r="T290" s="78"/>
      <c r="U290" s="79">
        <v>112504</v>
      </c>
      <c r="V290" s="80">
        <v>2055</v>
      </c>
      <c r="W290" s="80">
        <v>114559</v>
      </c>
      <c r="X290" s="81"/>
      <c r="Y290" s="63">
        <v>678586</v>
      </c>
      <c r="Z290" s="63">
        <v>155489</v>
      </c>
    </row>
    <row r="291" spans="1:26">
      <c r="A291" s="60">
        <v>93121</v>
      </c>
      <c r="B291" s="61" t="s">
        <v>296</v>
      </c>
      <c r="C291" s="77">
        <v>4.9100000000000001E-5</v>
      </c>
      <c r="D291" s="77">
        <v>2.3799999999999999E-5</v>
      </c>
      <c r="E291" s="78">
        <v>157629</v>
      </c>
      <c r="F291" s="78"/>
      <c r="G291" s="79">
        <v>17565</v>
      </c>
      <c r="H291" s="79">
        <v>42189</v>
      </c>
      <c r="I291" s="79">
        <v>6698</v>
      </c>
      <c r="J291" s="78">
        <v>5494</v>
      </c>
      <c r="K291" s="78"/>
      <c r="L291" s="78">
        <v>71946</v>
      </c>
      <c r="M291" s="78"/>
      <c r="N291" s="79">
        <v>378</v>
      </c>
      <c r="O291" s="79">
        <v>0</v>
      </c>
      <c r="P291" s="79">
        <v>0</v>
      </c>
      <c r="Q291" s="78">
        <v>40889</v>
      </c>
      <c r="R291" s="78"/>
      <c r="S291" s="78">
        <v>41267</v>
      </c>
      <c r="T291" s="78"/>
      <c r="U291" s="79">
        <v>45276</v>
      </c>
      <c r="V291" s="80">
        <v>-11478</v>
      </c>
      <c r="W291" s="80">
        <v>33798</v>
      </c>
      <c r="X291" s="81"/>
      <c r="Y291" s="63">
        <v>273087</v>
      </c>
      <c r="Z291" s="63">
        <v>62574</v>
      </c>
    </row>
    <row r="292" spans="1:26">
      <c r="A292" s="60">
        <v>93127</v>
      </c>
      <c r="B292" s="61" t="s">
        <v>297</v>
      </c>
      <c r="C292" s="77">
        <v>3.4999999999999999E-6</v>
      </c>
      <c r="D292" s="77">
        <v>6.5200000000000003E-6</v>
      </c>
      <c r="E292" s="78">
        <v>43183</v>
      </c>
      <c r="F292" s="78"/>
      <c r="G292" s="79">
        <v>4812</v>
      </c>
      <c r="H292" s="79">
        <v>11558</v>
      </c>
      <c r="I292" s="79">
        <v>1835</v>
      </c>
      <c r="J292" s="78">
        <v>8811</v>
      </c>
      <c r="K292" s="78"/>
      <c r="L292" s="78">
        <v>27016</v>
      </c>
      <c r="M292" s="78"/>
      <c r="N292" s="79">
        <v>104</v>
      </c>
      <c r="O292" s="79">
        <v>0</v>
      </c>
      <c r="P292" s="79">
        <v>0</v>
      </c>
      <c r="Q292" s="78">
        <v>1604</v>
      </c>
      <c r="R292" s="78"/>
      <c r="S292" s="78">
        <v>1708</v>
      </c>
      <c r="T292" s="78"/>
      <c r="U292" s="79">
        <v>12403</v>
      </c>
      <c r="V292" s="80">
        <v>1787</v>
      </c>
      <c r="W292" s="80">
        <v>14190</v>
      </c>
      <c r="X292" s="81"/>
      <c r="Y292" s="63">
        <v>74812</v>
      </c>
      <c r="Z292" s="63">
        <v>17142</v>
      </c>
    </row>
    <row r="293" spans="1:26">
      <c r="A293" s="60">
        <v>93131</v>
      </c>
      <c r="B293" s="61" t="s">
        <v>298</v>
      </c>
      <c r="C293" s="77">
        <v>1.749E-4</v>
      </c>
      <c r="D293" s="77">
        <v>1.4506999999999999E-4</v>
      </c>
      <c r="E293" s="78">
        <v>960811</v>
      </c>
      <c r="F293" s="78"/>
      <c r="G293" s="79">
        <v>107063</v>
      </c>
      <c r="H293" s="79">
        <v>257155</v>
      </c>
      <c r="I293" s="79">
        <v>40829</v>
      </c>
      <c r="J293" s="78">
        <v>7454</v>
      </c>
      <c r="K293" s="78"/>
      <c r="L293" s="78">
        <v>412501</v>
      </c>
      <c r="M293" s="78"/>
      <c r="N293" s="79">
        <v>2305</v>
      </c>
      <c r="O293" s="79">
        <v>0</v>
      </c>
      <c r="P293" s="79">
        <v>0</v>
      </c>
      <c r="Q293" s="78">
        <v>52631</v>
      </c>
      <c r="R293" s="78"/>
      <c r="S293" s="78">
        <v>54936</v>
      </c>
      <c r="T293" s="78"/>
      <c r="U293" s="79">
        <v>275972</v>
      </c>
      <c r="V293" s="80">
        <v>-16712</v>
      </c>
      <c r="W293" s="80">
        <v>259260</v>
      </c>
      <c r="X293" s="81"/>
      <c r="Y293" s="63">
        <v>1664568</v>
      </c>
      <c r="Z293" s="63">
        <v>381413</v>
      </c>
    </row>
    <row r="294" spans="1:26">
      <c r="A294" s="60">
        <v>93137</v>
      </c>
      <c r="B294" s="61" t="s">
        <v>299</v>
      </c>
      <c r="C294" s="77">
        <v>6.2999999999999998E-6</v>
      </c>
      <c r="D294" s="77">
        <v>5.7899999999999996E-6</v>
      </c>
      <c r="E294" s="78">
        <v>38348</v>
      </c>
      <c r="F294" s="78"/>
      <c r="G294" s="79">
        <v>4273</v>
      </c>
      <c r="H294" s="79">
        <v>10264</v>
      </c>
      <c r="I294" s="79">
        <v>1630</v>
      </c>
      <c r="J294" s="78">
        <v>1816</v>
      </c>
      <c r="K294" s="78"/>
      <c r="L294" s="78">
        <v>17983</v>
      </c>
      <c r="M294" s="78"/>
      <c r="N294" s="79">
        <v>92</v>
      </c>
      <c r="O294" s="79">
        <v>0</v>
      </c>
      <c r="P294" s="79">
        <v>0</v>
      </c>
      <c r="Q294" s="78">
        <v>0</v>
      </c>
      <c r="R294" s="78"/>
      <c r="S294" s="78">
        <v>92</v>
      </c>
      <c r="T294" s="78"/>
      <c r="U294" s="79">
        <v>11015</v>
      </c>
      <c r="V294" s="80">
        <v>1707</v>
      </c>
      <c r="W294" s="80">
        <v>12722</v>
      </c>
      <c r="X294" s="81"/>
      <c r="Y294" s="63">
        <v>66436</v>
      </c>
      <c r="Z294" s="63">
        <v>15223</v>
      </c>
    </row>
    <row r="295" spans="1:26">
      <c r="A295" s="60">
        <v>93141</v>
      </c>
      <c r="B295" s="61" t="s">
        <v>300</v>
      </c>
      <c r="C295" s="77">
        <v>3.6900000000000002E-5</v>
      </c>
      <c r="D295" s="77">
        <v>4.5030000000000001E-5</v>
      </c>
      <c r="E295" s="78">
        <v>298238</v>
      </c>
      <c r="F295" s="78"/>
      <c r="G295" s="79">
        <v>33233</v>
      </c>
      <c r="H295" s="79">
        <v>79821</v>
      </c>
      <c r="I295" s="79">
        <v>12673</v>
      </c>
      <c r="J295" s="78">
        <v>20066</v>
      </c>
      <c r="K295" s="78"/>
      <c r="L295" s="78">
        <v>145793</v>
      </c>
      <c r="M295" s="78"/>
      <c r="N295" s="79">
        <v>715</v>
      </c>
      <c r="O295" s="79">
        <v>0</v>
      </c>
      <c r="P295" s="79">
        <v>0</v>
      </c>
      <c r="Q295" s="78">
        <v>2538</v>
      </c>
      <c r="R295" s="78"/>
      <c r="S295" s="78">
        <v>3253</v>
      </c>
      <c r="T295" s="78"/>
      <c r="U295" s="79">
        <v>85662</v>
      </c>
      <c r="V295" s="80">
        <v>7077</v>
      </c>
      <c r="W295" s="80">
        <v>92739</v>
      </c>
      <c r="X295" s="81"/>
      <c r="Y295" s="63">
        <v>516685</v>
      </c>
      <c r="Z295" s="63">
        <v>118391</v>
      </c>
    </row>
    <row r="296" spans="1:26">
      <c r="A296" s="60">
        <v>93151</v>
      </c>
      <c r="B296" s="61" t="s">
        <v>301</v>
      </c>
      <c r="C296" s="77">
        <v>3.8049999999999998E-4</v>
      </c>
      <c r="D296" s="77">
        <v>3.3882999999999998E-4</v>
      </c>
      <c r="E296" s="78">
        <v>2244101</v>
      </c>
      <c r="F296" s="78"/>
      <c r="G296" s="79">
        <v>250059</v>
      </c>
      <c r="H296" s="79">
        <v>600620</v>
      </c>
      <c r="I296" s="79">
        <v>95361</v>
      </c>
      <c r="J296" s="78">
        <v>25013</v>
      </c>
      <c r="K296" s="78"/>
      <c r="L296" s="78">
        <v>971053</v>
      </c>
      <c r="M296" s="78"/>
      <c r="N296" s="79">
        <v>5383</v>
      </c>
      <c r="O296" s="79">
        <v>0</v>
      </c>
      <c r="P296" s="79">
        <v>0</v>
      </c>
      <c r="Q296" s="78">
        <v>112357</v>
      </c>
      <c r="R296" s="78"/>
      <c r="S296" s="78">
        <v>117740</v>
      </c>
      <c r="T296" s="78"/>
      <c r="U296" s="79">
        <v>644568</v>
      </c>
      <c r="V296" s="80">
        <v>-33856</v>
      </c>
      <c r="W296" s="80">
        <v>610712</v>
      </c>
      <c r="X296" s="81"/>
      <c r="Y296" s="63">
        <v>3887816</v>
      </c>
      <c r="Z296" s="63">
        <v>890840</v>
      </c>
    </row>
    <row r="297" spans="1:26">
      <c r="A297" s="60">
        <v>93157</v>
      </c>
      <c r="B297" s="61" t="s">
        <v>302</v>
      </c>
      <c r="C297" s="77">
        <v>2.05E-5</v>
      </c>
      <c r="D297" s="77">
        <v>1.6500000000000001E-5</v>
      </c>
      <c r="E297" s="78">
        <v>109281</v>
      </c>
      <c r="F297" s="78"/>
      <c r="G297" s="79">
        <v>12177</v>
      </c>
      <c r="H297" s="79">
        <v>29248</v>
      </c>
      <c r="I297" s="79">
        <v>4644</v>
      </c>
      <c r="J297" s="78">
        <v>13299</v>
      </c>
      <c r="K297" s="78"/>
      <c r="L297" s="78">
        <v>59368</v>
      </c>
      <c r="M297" s="78"/>
      <c r="N297" s="79">
        <v>262</v>
      </c>
      <c r="O297" s="79">
        <v>0</v>
      </c>
      <c r="P297" s="79">
        <v>0</v>
      </c>
      <c r="Q297" s="78">
        <v>13576</v>
      </c>
      <c r="R297" s="78"/>
      <c r="S297" s="78">
        <v>13838</v>
      </c>
      <c r="T297" s="78"/>
      <c r="U297" s="79">
        <v>31389</v>
      </c>
      <c r="V297" s="80">
        <v>3990</v>
      </c>
      <c r="W297" s="80">
        <v>35379</v>
      </c>
      <c r="X297" s="81"/>
      <c r="Y297" s="63">
        <v>189325</v>
      </c>
      <c r="Z297" s="63">
        <v>43381</v>
      </c>
    </row>
    <row r="298" spans="1:26">
      <c r="A298" s="60">
        <v>93161</v>
      </c>
      <c r="B298" s="61" t="s">
        <v>303</v>
      </c>
      <c r="C298" s="77">
        <v>8.1500000000000002E-5</v>
      </c>
      <c r="D298" s="77">
        <v>7.0170000000000001E-5</v>
      </c>
      <c r="E298" s="78">
        <v>464742</v>
      </c>
      <c r="F298" s="78"/>
      <c r="G298" s="79">
        <v>51786</v>
      </c>
      <c r="H298" s="79">
        <v>124385</v>
      </c>
      <c r="I298" s="79">
        <v>19749</v>
      </c>
      <c r="J298" s="78">
        <v>0</v>
      </c>
      <c r="K298" s="78"/>
      <c r="L298" s="78">
        <v>195920</v>
      </c>
      <c r="M298" s="78"/>
      <c r="N298" s="79">
        <v>1115</v>
      </c>
      <c r="O298" s="79">
        <v>0</v>
      </c>
      <c r="P298" s="79">
        <v>0</v>
      </c>
      <c r="Q298" s="78">
        <v>54080</v>
      </c>
      <c r="R298" s="78"/>
      <c r="S298" s="78">
        <v>55195</v>
      </c>
      <c r="T298" s="78"/>
      <c r="U298" s="79">
        <v>133487</v>
      </c>
      <c r="V298" s="80">
        <v>-31969</v>
      </c>
      <c r="W298" s="80">
        <v>101518</v>
      </c>
      <c r="X298" s="81"/>
      <c r="Y298" s="63">
        <v>805147</v>
      </c>
      <c r="Z298" s="63">
        <v>184489</v>
      </c>
    </row>
    <row r="299" spans="1:26">
      <c r="A299" s="60">
        <v>93171</v>
      </c>
      <c r="B299" s="61" t="s">
        <v>304</v>
      </c>
      <c r="C299" s="77">
        <v>7.7000000000000008E-6</v>
      </c>
      <c r="D299" s="77">
        <v>1.1070000000000001E-5</v>
      </c>
      <c r="E299" s="78">
        <v>73318</v>
      </c>
      <c r="F299" s="78"/>
      <c r="G299" s="79">
        <v>8170</v>
      </c>
      <c r="H299" s="79">
        <v>19623</v>
      </c>
      <c r="I299" s="79">
        <v>3116</v>
      </c>
      <c r="J299" s="78">
        <v>8375</v>
      </c>
      <c r="K299" s="78"/>
      <c r="L299" s="78">
        <v>39284</v>
      </c>
      <c r="M299" s="78"/>
      <c r="N299" s="79">
        <v>176</v>
      </c>
      <c r="O299" s="79">
        <v>0</v>
      </c>
      <c r="P299" s="79">
        <v>0</v>
      </c>
      <c r="Q299" s="78">
        <v>2955</v>
      </c>
      <c r="R299" s="78"/>
      <c r="S299" s="78">
        <v>3131</v>
      </c>
      <c r="T299" s="78"/>
      <c r="U299" s="79">
        <v>21059</v>
      </c>
      <c r="V299" s="80">
        <v>4885</v>
      </c>
      <c r="W299" s="80">
        <v>25944</v>
      </c>
      <c r="X299" s="81"/>
      <c r="Y299" s="63">
        <v>127020</v>
      </c>
      <c r="Z299" s="63">
        <v>29105</v>
      </c>
    </row>
    <row r="300" spans="1:26">
      <c r="A300" s="60">
        <v>93181</v>
      </c>
      <c r="B300" s="61" t="s">
        <v>305</v>
      </c>
      <c r="C300" s="77">
        <v>1.5E-5</v>
      </c>
      <c r="D300" s="77">
        <v>1.7110000000000001E-5</v>
      </c>
      <c r="E300" s="78">
        <v>113321</v>
      </c>
      <c r="F300" s="78"/>
      <c r="G300" s="79">
        <v>12627</v>
      </c>
      <c r="H300" s="79">
        <v>30330</v>
      </c>
      <c r="I300" s="79">
        <v>4815</v>
      </c>
      <c r="J300" s="78">
        <v>8075</v>
      </c>
      <c r="K300" s="78"/>
      <c r="L300" s="78">
        <v>55847</v>
      </c>
      <c r="M300" s="78"/>
      <c r="N300" s="79">
        <v>272</v>
      </c>
      <c r="O300" s="79">
        <v>0</v>
      </c>
      <c r="P300" s="79">
        <v>0</v>
      </c>
      <c r="Q300" s="78">
        <v>496</v>
      </c>
      <c r="R300" s="78"/>
      <c r="S300" s="78">
        <v>768</v>
      </c>
      <c r="T300" s="78"/>
      <c r="U300" s="79">
        <v>32549</v>
      </c>
      <c r="V300" s="80">
        <v>4013</v>
      </c>
      <c r="W300" s="80">
        <v>36562</v>
      </c>
      <c r="X300" s="81"/>
      <c r="Y300" s="63">
        <v>196324</v>
      </c>
      <c r="Z300" s="63">
        <v>44985</v>
      </c>
    </row>
    <row r="301" spans="1:26">
      <c r="A301" s="60">
        <v>93191</v>
      </c>
      <c r="B301" s="61" t="s">
        <v>306</v>
      </c>
      <c r="C301" s="77">
        <v>3.1000000000000001E-5</v>
      </c>
      <c r="D301" s="77">
        <v>3.044E-5</v>
      </c>
      <c r="E301" s="78">
        <v>201607</v>
      </c>
      <c r="F301" s="78"/>
      <c r="G301" s="79">
        <v>22465</v>
      </c>
      <c r="H301" s="79">
        <v>53959</v>
      </c>
      <c r="I301" s="79">
        <v>8567</v>
      </c>
      <c r="J301" s="78">
        <v>14165</v>
      </c>
      <c r="K301" s="78"/>
      <c r="L301" s="78">
        <v>99156</v>
      </c>
      <c r="M301" s="78"/>
      <c r="N301" s="79">
        <v>484</v>
      </c>
      <c r="O301" s="79">
        <v>0</v>
      </c>
      <c r="P301" s="79">
        <v>0</v>
      </c>
      <c r="Q301" s="78">
        <v>0</v>
      </c>
      <c r="R301" s="78"/>
      <c r="S301" s="78">
        <v>484</v>
      </c>
      <c r="T301" s="78"/>
      <c r="U301" s="79">
        <v>57907</v>
      </c>
      <c r="V301" s="80">
        <v>11654</v>
      </c>
      <c r="W301" s="80">
        <v>69561</v>
      </c>
      <c r="X301" s="81"/>
      <c r="Y301" s="63">
        <v>349276</v>
      </c>
      <c r="Z301" s="63">
        <v>80032</v>
      </c>
    </row>
    <row r="302" spans="1:26">
      <c r="A302" s="60">
        <v>93201</v>
      </c>
      <c r="B302" s="61" t="s">
        <v>307</v>
      </c>
      <c r="C302" s="77">
        <v>1.48722E-2</v>
      </c>
      <c r="D302" s="77">
        <v>1.532962E-2</v>
      </c>
      <c r="E302" s="78">
        <v>101529407</v>
      </c>
      <c r="F302" s="78"/>
      <c r="G302" s="79">
        <v>11313382</v>
      </c>
      <c r="H302" s="79">
        <v>27173714</v>
      </c>
      <c r="I302" s="79">
        <v>4314414</v>
      </c>
      <c r="J302" s="78">
        <v>1566853</v>
      </c>
      <c r="K302" s="78"/>
      <c r="L302" s="78">
        <v>44368363</v>
      </c>
      <c r="M302" s="78"/>
      <c r="N302" s="79">
        <v>243557</v>
      </c>
      <c r="O302" s="79">
        <v>0</v>
      </c>
      <c r="P302" s="79">
        <v>0</v>
      </c>
      <c r="Q302" s="78">
        <v>659132</v>
      </c>
      <c r="R302" s="78"/>
      <c r="S302" s="78">
        <v>902689</v>
      </c>
      <c r="T302" s="78"/>
      <c r="U302" s="79">
        <v>29162073</v>
      </c>
      <c r="V302" s="80">
        <v>183870</v>
      </c>
      <c r="W302" s="80">
        <v>29345943</v>
      </c>
      <c r="X302" s="81"/>
      <c r="Y302" s="63">
        <v>175895708</v>
      </c>
      <c r="Z302" s="63">
        <v>40304100</v>
      </c>
    </row>
    <row r="303" spans="1:26">
      <c r="A303" s="60">
        <v>93204</v>
      </c>
      <c r="B303" s="61" t="s">
        <v>309</v>
      </c>
      <c r="C303" s="77">
        <v>2.8830000000000001E-4</v>
      </c>
      <c r="D303" s="77">
        <v>3.3656000000000002E-4</v>
      </c>
      <c r="E303" s="78">
        <v>2229066</v>
      </c>
      <c r="F303" s="78"/>
      <c r="G303" s="79">
        <v>248384</v>
      </c>
      <c r="H303" s="79">
        <v>596596</v>
      </c>
      <c r="I303" s="79">
        <v>94722</v>
      </c>
      <c r="J303" s="78">
        <v>170543</v>
      </c>
      <c r="K303" s="78"/>
      <c r="L303" s="78">
        <v>1110245</v>
      </c>
      <c r="M303" s="78"/>
      <c r="N303" s="79">
        <v>5347</v>
      </c>
      <c r="O303" s="79">
        <v>0</v>
      </c>
      <c r="P303" s="79">
        <v>0</v>
      </c>
      <c r="Q303" s="78">
        <v>20118</v>
      </c>
      <c r="R303" s="78"/>
      <c r="S303" s="78">
        <v>25465</v>
      </c>
      <c r="T303" s="78"/>
      <c r="U303" s="79">
        <v>640250</v>
      </c>
      <c r="V303" s="80">
        <v>59838</v>
      </c>
      <c r="W303" s="80">
        <v>700088</v>
      </c>
      <c r="X303" s="81"/>
      <c r="Y303" s="63">
        <v>3861770</v>
      </c>
      <c r="Z303" s="63">
        <v>884872</v>
      </c>
    </row>
    <row r="304" spans="1:26">
      <c r="A304" s="60">
        <v>93209</v>
      </c>
      <c r="B304" s="61" t="s">
        <v>966</v>
      </c>
      <c r="C304" s="77">
        <v>6.9506999999999998E-3</v>
      </c>
      <c r="D304" s="77">
        <v>9.31564E-3</v>
      </c>
      <c r="E304" s="78">
        <v>61698294</v>
      </c>
      <c r="F304" s="78"/>
      <c r="G304" s="79">
        <v>6875017</v>
      </c>
      <c r="H304" s="79">
        <v>16513164</v>
      </c>
      <c r="I304" s="79">
        <v>2621822</v>
      </c>
      <c r="J304" s="78">
        <v>6487922</v>
      </c>
      <c r="K304" s="78"/>
      <c r="L304" s="78">
        <v>32497925</v>
      </c>
      <c r="M304" s="78"/>
      <c r="N304" s="79">
        <v>148007</v>
      </c>
      <c r="O304" s="79">
        <v>0</v>
      </c>
      <c r="P304" s="79">
        <v>0</v>
      </c>
      <c r="Q304" s="78">
        <v>0</v>
      </c>
      <c r="R304" s="78"/>
      <c r="S304" s="78">
        <v>148007</v>
      </c>
      <c r="T304" s="78"/>
      <c r="U304" s="79">
        <v>17721468</v>
      </c>
      <c r="V304" s="80">
        <v>2359991</v>
      </c>
      <c r="W304" s="80">
        <v>20081459</v>
      </c>
      <c r="X304" s="81"/>
      <c r="Y304" s="63">
        <v>106889870</v>
      </c>
      <c r="Z304" s="63">
        <v>24492355</v>
      </c>
    </row>
    <row r="305" spans="1:26">
      <c r="A305" s="60">
        <v>93211</v>
      </c>
      <c r="B305" s="61" t="s">
        <v>311</v>
      </c>
      <c r="C305" s="77">
        <v>2.2072499999999998E-2</v>
      </c>
      <c r="D305" s="77">
        <v>2.0171089999999999E-2</v>
      </c>
      <c r="E305" s="78">
        <v>133594884</v>
      </c>
      <c r="F305" s="78"/>
      <c r="G305" s="79">
        <v>14886426</v>
      </c>
      <c r="H305" s="79">
        <v>35755839</v>
      </c>
      <c r="I305" s="79">
        <v>5677012</v>
      </c>
      <c r="J305" s="78">
        <v>34824</v>
      </c>
      <c r="K305" s="78"/>
      <c r="L305" s="78">
        <v>56354101</v>
      </c>
      <c r="M305" s="78"/>
      <c r="N305" s="79">
        <v>320478</v>
      </c>
      <c r="O305" s="79">
        <v>0</v>
      </c>
      <c r="P305" s="79">
        <v>0</v>
      </c>
      <c r="Q305" s="78">
        <v>4536671</v>
      </c>
      <c r="R305" s="78"/>
      <c r="S305" s="78">
        <v>4857149</v>
      </c>
      <c r="T305" s="78"/>
      <c r="U305" s="79">
        <v>38372170</v>
      </c>
      <c r="V305" s="80">
        <v>-1194136</v>
      </c>
      <c r="W305" s="80">
        <v>37178034</v>
      </c>
      <c r="X305" s="81"/>
      <c r="Y305" s="63">
        <v>231447887</v>
      </c>
      <c r="Z305" s="63">
        <v>53033124</v>
      </c>
    </row>
    <row r="306" spans="1:26">
      <c r="A306" s="60">
        <v>93212</v>
      </c>
      <c r="B306" s="61" t="s">
        <v>312</v>
      </c>
      <c r="C306" s="77">
        <v>2.007E-4</v>
      </c>
      <c r="D306" s="77">
        <v>1.8872E-4</v>
      </c>
      <c r="E306" s="78">
        <v>1249909</v>
      </c>
      <c r="F306" s="78"/>
      <c r="G306" s="79">
        <v>139277</v>
      </c>
      <c r="H306" s="79">
        <v>334530</v>
      </c>
      <c r="I306" s="79">
        <v>53114</v>
      </c>
      <c r="J306" s="78">
        <v>99109</v>
      </c>
      <c r="K306" s="78"/>
      <c r="L306" s="78">
        <v>626030</v>
      </c>
      <c r="M306" s="78"/>
      <c r="N306" s="79">
        <v>2998</v>
      </c>
      <c r="O306" s="79">
        <v>0</v>
      </c>
      <c r="P306" s="79">
        <v>0</v>
      </c>
      <c r="Q306" s="78">
        <v>48720</v>
      </c>
      <c r="R306" s="78"/>
      <c r="S306" s="78">
        <v>51718</v>
      </c>
      <c r="T306" s="78"/>
      <c r="U306" s="79">
        <v>359009</v>
      </c>
      <c r="V306" s="80">
        <v>34906</v>
      </c>
      <c r="W306" s="80">
        <v>393915</v>
      </c>
      <c r="X306" s="81"/>
      <c r="Y306" s="63">
        <v>2165418</v>
      </c>
      <c r="Z306" s="63">
        <v>496176</v>
      </c>
    </row>
    <row r="307" spans="1:26">
      <c r="A307" s="60">
        <v>93219</v>
      </c>
      <c r="B307" s="61" t="s">
        <v>313</v>
      </c>
      <c r="C307" s="77">
        <v>3.232E-4</v>
      </c>
      <c r="D307" s="77">
        <v>3.3611999999999997E-4</v>
      </c>
      <c r="E307" s="78">
        <v>2226152</v>
      </c>
      <c r="F307" s="78"/>
      <c r="G307" s="79">
        <v>248059</v>
      </c>
      <c r="H307" s="79">
        <v>595816</v>
      </c>
      <c r="I307" s="79">
        <v>94599</v>
      </c>
      <c r="J307" s="78">
        <v>82968</v>
      </c>
      <c r="K307" s="78"/>
      <c r="L307" s="78">
        <v>1021442</v>
      </c>
      <c r="M307" s="78"/>
      <c r="N307" s="79">
        <v>5340</v>
      </c>
      <c r="O307" s="79">
        <v>0</v>
      </c>
      <c r="P307" s="79">
        <v>0</v>
      </c>
      <c r="Q307" s="78">
        <v>14526</v>
      </c>
      <c r="R307" s="78"/>
      <c r="S307" s="78">
        <v>19866</v>
      </c>
      <c r="T307" s="78"/>
      <c r="U307" s="79">
        <v>639413</v>
      </c>
      <c r="V307" s="80">
        <v>41795</v>
      </c>
      <c r="W307" s="80">
        <v>681208</v>
      </c>
      <c r="X307" s="81"/>
      <c r="Y307" s="63">
        <v>3856721</v>
      </c>
      <c r="Z307" s="63">
        <v>883715</v>
      </c>
    </row>
    <row r="308" spans="1:26">
      <c r="A308" s="60">
        <v>93301</v>
      </c>
      <c r="B308" s="61" t="s">
        <v>314</v>
      </c>
      <c r="C308" s="77">
        <v>2.3389000000000001E-3</v>
      </c>
      <c r="D308" s="77">
        <v>2.36521E-3</v>
      </c>
      <c r="E308" s="78">
        <v>15664992</v>
      </c>
      <c r="F308" s="78"/>
      <c r="G308" s="79">
        <v>1745544</v>
      </c>
      <c r="H308" s="79">
        <v>4192637</v>
      </c>
      <c r="I308" s="79">
        <v>665672</v>
      </c>
      <c r="J308" s="78">
        <v>303766</v>
      </c>
      <c r="K308" s="78"/>
      <c r="L308" s="78">
        <v>6907619</v>
      </c>
      <c r="M308" s="78"/>
      <c r="N308" s="79">
        <v>37578</v>
      </c>
      <c r="O308" s="79">
        <v>0</v>
      </c>
      <c r="P308" s="79">
        <v>0</v>
      </c>
      <c r="Q308" s="78">
        <v>12595</v>
      </c>
      <c r="R308" s="78"/>
      <c r="S308" s="78">
        <v>50173</v>
      </c>
      <c r="T308" s="78"/>
      <c r="U308" s="79">
        <v>4499422</v>
      </c>
      <c r="V308" s="80">
        <v>156529</v>
      </c>
      <c r="W308" s="80">
        <v>4655951</v>
      </c>
      <c r="X308" s="81"/>
      <c r="Y308" s="63">
        <v>27138982</v>
      </c>
      <c r="Z308" s="63">
        <v>6218527</v>
      </c>
    </row>
    <row r="309" spans="1:26">
      <c r="A309" s="60">
        <v>93304</v>
      </c>
      <c r="B309" s="61" t="s">
        <v>315</v>
      </c>
      <c r="C309" s="77">
        <v>3.3500000000000001E-5</v>
      </c>
      <c r="D309" s="77">
        <v>3.5049999999999998E-5</v>
      </c>
      <c r="E309" s="78">
        <v>232139</v>
      </c>
      <c r="F309" s="78"/>
      <c r="G309" s="79">
        <v>25867</v>
      </c>
      <c r="H309" s="79">
        <v>62131</v>
      </c>
      <c r="I309" s="79">
        <v>9865</v>
      </c>
      <c r="J309" s="78">
        <v>19184</v>
      </c>
      <c r="K309" s="78"/>
      <c r="L309" s="78">
        <v>117047</v>
      </c>
      <c r="M309" s="78"/>
      <c r="N309" s="79">
        <v>557</v>
      </c>
      <c r="O309" s="79">
        <v>0</v>
      </c>
      <c r="P309" s="79">
        <v>0</v>
      </c>
      <c r="Q309" s="78">
        <v>13412</v>
      </c>
      <c r="R309" s="78"/>
      <c r="S309" s="78">
        <v>13969</v>
      </c>
      <c r="T309" s="78"/>
      <c r="U309" s="79">
        <v>66677</v>
      </c>
      <c r="V309" s="80">
        <v>7868</v>
      </c>
      <c r="W309" s="80">
        <v>74545</v>
      </c>
      <c r="X309" s="81"/>
      <c r="Y309" s="63">
        <v>402172</v>
      </c>
      <c r="Z309" s="63">
        <v>92152</v>
      </c>
    </row>
    <row r="310" spans="1:26">
      <c r="A310" s="60">
        <v>93305</v>
      </c>
      <c r="B310" s="61" t="s">
        <v>316</v>
      </c>
      <c r="C310" s="77">
        <v>2.8900000000000001E-5</v>
      </c>
      <c r="D310" s="77">
        <v>2.9779999999999999E-5</v>
      </c>
      <c r="E310" s="78">
        <v>197236</v>
      </c>
      <c r="F310" s="78"/>
      <c r="G310" s="79">
        <v>21978</v>
      </c>
      <c r="H310" s="79">
        <v>52789</v>
      </c>
      <c r="I310" s="79">
        <v>8381</v>
      </c>
      <c r="J310" s="78">
        <v>5090</v>
      </c>
      <c r="K310" s="78"/>
      <c r="L310" s="78">
        <v>88238</v>
      </c>
      <c r="M310" s="78"/>
      <c r="N310" s="79">
        <v>473</v>
      </c>
      <c r="O310" s="79">
        <v>0</v>
      </c>
      <c r="P310" s="79">
        <v>0</v>
      </c>
      <c r="Q310" s="78">
        <v>3463</v>
      </c>
      <c r="R310" s="78"/>
      <c r="S310" s="78">
        <v>3936</v>
      </c>
      <c r="T310" s="78"/>
      <c r="U310" s="79">
        <v>56652</v>
      </c>
      <c r="V310" s="80">
        <v>-4007</v>
      </c>
      <c r="W310" s="80">
        <v>52645</v>
      </c>
      <c r="X310" s="81"/>
      <c r="Y310" s="63">
        <v>341703</v>
      </c>
      <c r="Z310" s="63">
        <v>78297</v>
      </c>
    </row>
    <row r="311" spans="1:26">
      <c r="A311" s="60">
        <v>93309</v>
      </c>
      <c r="B311" s="61" t="s">
        <v>317</v>
      </c>
      <c r="C311" s="77">
        <v>1.7540000000000001E-4</v>
      </c>
      <c r="D311" s="77">
        <v>1.7582000000000001E-4</v>
      </c>
      <c r="E311" s="78">
        <v>1164471</v>
      </c>
      <c r="F311" s="78"/>
      <c r="G311" s="79">
        <v>129757</v>
      </c>
      <c r="H311" s="79">
        <v>311663</v>
      </c>
      <c r="I311" s="79">
        <v>49483</v>
      </c>
      <c r="J311" s="78">
        <v>29591</v>
      </c>
      <c r="K311" s="78"/>
      <c r="L311" s="78">
        <v>520494</v>
      </c>
      <c r="M311" s="78"/>
      <c r="N311" s="79">
        <v>2793</v>
      </c>
      <c r="O311" s="79">
        <v>0</v>
      </c>
      <c r="P311" s="79">
        <v>0</v>
      </c>
      <c r="Q311" s="78">
        <v>0</v>
      </c>
      <c r="R311" s="78"/>
      <c r="S311" s="78">
        <v>2793</v>
      </c>
      <c r="T311" s="78"/>
      <c r="U311" s="79">
        <v>334469</v>
      </c>
      <c r="V311" s="80">
        <v>21997</v>
      </c>
      <c r="W311" s="80">
        <v>356466</v>
      </c>
      <c r="X311" s="81"/>
      <c r="Y311" s="63">
        <v>2017401</v>
      </c>
      <c r="Z311" s="63">
        <v>462260</v>
      </c>
    </row>
    <row r="312" spans="1:26">
      <c r="A312" s="60">
        <v>93311</v>
      </c>
      <c r="B312" s="61" t="s">
        <v>318</v>
      </c>
      <c r="C312" s="77">
        <v>1.2187000000000001E-3</v>
      </c>
      <c r="D312" s="77">
        <v>1.17475E-3</v>
      </c>
      <c r="E312" s="78">
        <v>7780471</v>
      </c>
      <c r="F312" s="78"/>
      <c r="G312" s="79">
        <v>866975</v>
      </c>
      <c r="H312" s="79">
        <v>2082395</v>
      </c>
      <c r="I312" s="79">
        <v>330625</v>
      </c>
      <c r="J312" s="78">
        <v>34326</v>
      </c>
      <c r="K312" s="78"/>
      <c r="L312" s="78">
        <v>3314321</v>
      </c>
      <c r="M312" s="78"/>
      <c r="N312" s="79">
        <v>18664</v>
      </c>
      <c r="O312" s="79">
        <v>0</v>
      </c>
      <c r="P312" s="79">
        <v>0</v>
      </c>
      <c r="Q312" s="78">
        <v>307959</v>
      </c>
      <c r="R312" s="78"/>
      <c r="S312" s="78">
        <v>326623</v>
      </c>
      <c r="T312" s="78"/>
      <c r="U312" s="79">
        <v>2234768</v>
      </c>
      <c r="V312" s="80">
        <v>-155227</v>
      </c>
      <c r="W312" s="80">
        <v>2079541</v>
      </c>
      <c r="X312" s="81"/>
      <c r="Y312" s="63">
        <v>13479361</v>
      </c>
      <c r="Z312" s="63">
        <v>3088612</v>
      </c>
    </row>
    <row r="313" spans="1:26">
      <c r="A313" s="60">
        <v>93317</v>
      </c>
      <c r="B313" s="61" t="s">
        <v>319</v>
      </c>
      <c r="C313" s="77">
        <v>3.9400000000000002E-5</v>
      </c>
      <c r="D313" s="77">
        <v>3.3059999999999999E-5</v>
      </c>
      <c r="E313" s="78">
        <v>218959</v>
      </c>
      <c r="F313" s="78"/>
      <c r="G313" s="79">
        <v>24399</v>
      </c>
      <c r="H313" s="79">
        <v>58603</v>
      </c>
      <c r="I313" s="79">
        <v>9305</v>
      </c>
      <c r="J313" s="78">
        <v>1274</v>
      </c>
      <c r="K313" s="78"/>
      <c r="L313" s="78">
        <v>93581</v>
      </c>
      <c r="M313" s="78"/>
      <c r="N313" s="79">
        <v>525</v>
      </c>
      <c r="O313" s="79">
        <v>0</v>
      </c>
      <c r="P313" s="79">
        <v>0</v>
      </c>
      <c r="Q313" s="78">
        <v>9479</v>
      </c>
      <c r="R313" s="78"/>
      <c r="S313" s="78">
        <v>10004</v>
      </c>
      <c r="T313" s="78"/>
      <c r="U313" s="79">
        <v>62891</v>
      </c>
      <c r="V313" s="80">
        <v>-2326</v>
      </c>
      <c r="W313" s="80">
        <v>60565</v>
      </c>
      <c r="X313" s="81"/>
      <c r="Y313" s="63">
        <v>379338</v>
      </c>
      <c r="Z313" s="63">
        <v>86920</v>
      </c>
    </row>
    <row r="314" spans="1:26">
      <c r="A314" s="60">
        <v>93321</v>
      </c>
      <c r="B314" s="61" t="s">
        <v>320</v>
      </c>
      <c r="C314" s="77">
        <v>6.1843000000000002E-3</v>
      </c>
      <c r="D314" s="77">
        <v>6.0594100000000003E-3</v>
      </c>
      <c r="E314" s="78">
        <v>40132000</v>
      </c>
      <c r="F314" s="78"/>
      <c r="G314" s="79">
        <v>4471893</v>
      </c>
      <c r="H314" s="79">
        <v>10741080</v>
      </c>
      <c r="I314" s="79">
        <v>1705379</v>
      </c>
      <c r="J314" s="78">
        <v>219194</v>
      </c>
      <c r="K314" s="78"/>
      <c r="L314" s="78">
        <v>17137546</v>
      </c>
      <c r="M314" s="78"/>
      <c r="N314" s="79">
        <v>96272</v>
      </c>
      <c r="O314" s="79">
        <v>0</v>
      </c>
      <c r="P314" s="79">
        <v>0</v>
      </c>
      <c r="Q314" s="78">
        <v>567082</v>
      </c>
      <c r="R314" s="78"/>
      <c r="S314" s="78">
        <v>663354</v>
      </c>
      <c r="T314" s="78"/>
      <c r="U314" s="79">
        <v>11527028</v>
      </c>
      <c r="V314" s="80">
        <v>-325796</v>
      </c>
      <c r="W314" s="80">
        <v>11201232</v>
      </c>
      <c r="X314" s="81"/>
      <c r="Y314" s="63">
        <v>69527112</v>
      </c>
      <c r="Z314" s="63">
        <v>15931189</v>
      </c>
    </row>
    <row r="315" spans="1:26">
      <c r="A315" s="60">
        <v>93323</v>
      </c>
      <c r="B315" s="61" t="s">
        <v>321</v>
      </c>
      <c r="C315" s="77">
        <v>5.2599999999999998E-5</v>
      </c>
      <c r="D315" s="77">
        <v>2.3249999999999999E-5</v>
      </c>
      <c r="E315" s="78">
        <v>153987</v>
      </c>
      <c r="F315" s="78"/>
      <c r="G315" s="79">
        <v>17159</v>
      </c>
      <c r="H315" s="79">
        <v>41214</v>
      </c>
      <c r="I315" s="79">
        <v>6544</v>
      </c>
      <c r="J315" s="78">
        <v>15691</v>
      </c>
      <c r="K315" s="78"/>
      <c r="L315" s="78">
        <v>80608</v>
      </c>
      <c r="M315" s="78"/>
      <c r="N315" s="79">
        <v>369</v>
      </c>
      <c r="O315" s="79">
        <v>0</v>
      </c>
      <c r="P315" s="79">
        <v>0</v>
      </c>
      <c r="Q315" s="78">
        <v>56087</v>
      </c>
      <c r="R315" s="78"/>
      <c r="S315" s="78">
        <v>56456</v>
      </c>
      <c r="T315" s="78"/>
      <c r="U315" s="79">
        <v>44229</v>
      </c>
      <c r="V315" s="80">
        <v>-1902</v>
      </c>
      <c r="W315" s="80">
        <v>42327</v>
      </c>
      <c r="X315" s="81"/>
      <c r="Y315" s="63">
        <v>266776</v>
      </c>
      <c r="Z315" s="63">
        <v>61128</v>
      </c>
    </row>
    <row r="316" spans="1:26">
      <c r="A316" s="60">
        <v>93331</v>
      </c>
      <c r="B316" s="61" t="s">
        <v>322</v>
      </c>
      <c r="C316" s="77">
        <v>1.0179999999999999E-4</v>
      </c>
      <c r="D316" s="77">
        <v>9.6550000000000002E-5</v>
      </c>
      <c r="E316" s="78">
        <v>639459</v>
      </c>
      <c r="F316" s="78"/>
      <c r="G316" s="79">
        <v>71255</v>
      </c>
      <c r="H316" s="79">
        <v>171147</v>
      </c>
      <c r="I316" s="79">
        <v>27173</v>
      </c>
      <c r="J316" s="78">
        <v>14473</v>
      </c>
      <c r="K316" s="78"/>
      <c r="L316" s="78">
        <v>284048</v>
      </c>
      <c r="M316" s="78"/>
      <c r="N316" s="79">
        <v>1534</v>
      </c>
      <c r="O316" s="79">
        <v>0</v>
      </c>
      <c r="P316" s="79">
        <v>0</v>
      </c>
      <c r="Q316" s="78">
        <v>24905</v>
      </c>
      <c r="R316" s="78"/>
      <c r="S316" s="78">
        <v>26439</v>
      </c>
      <c r="T316" s="78"/>
      <c r="U316" s="79">
        <v>183670</v>
      </c>
      <c r="V316" s="80">
        <v>-8382</v>
      </c>
      <c r="W316" s="80">
        <v>175288</v>
      </c>
      <c r="X316" s="81"/>
      <c r="Y316" s="63">
        <v>1107838</v>
      </c>
      <c r="Z316" s="63">
        <v>253846</v>
      </c>
    </row>
    <row r="317" spans="1:26">
      <c r="A317" s="60">
        <v>93333</v>
      </c>
      <c r="B317" s="61" t="s">
        <v>323</v>
      </c>
      <c r="C317" s="77">
        <v>1.8799999999999999E-4</v>
      </c>
      <c r="D317" s="77">
        <v>1.7176E-4</v>
      </c>
      <c r="E317" s="78">
        <v>1137581</v>
      </c>
      <c r="F317" s="78"/>
      <c r="G317" s="79">
        <v>126760</v>
      </c>
      <c r="H317" s="79">
        <v>304467</v>
      </c>
      <c r="I317" s="79">
        <v>48341</v>
      </c>
      <c r="J317" s="78">
        <v>39147</v>
      </c>
      <c r="K317" s="78"/>
      <c r="L317" s="78">
        <v>518715</v>
      </c>
      <c r="M317" s="78"/>
      <c r="N317" s="79">
        <v>2729</v>
      </c>
      <c r="O317" s="79">
        <v>0</v>
      </c>
      <c r="P317" s="79">
        <v>0</v>
      </c>
      <c r="Q317" s="78">
        <v>17804</v>
      </c>
      <c r="R317" s="78"/>
      <c r="S317" s="78">
        <v>20533</v>
      </c>
      <c r="T317" s="78"/>
      <c r="U317" s="79">
        <v>326745</v>
      </c>
      <c r="V317" s="80">
        <v>45027</v>
      </c>
      <c r="W317" s="80">
        <v>371772</v>
      </c>
      <c r="X317" s="81"/>
      <c r="Y317" s="63">
        <v>1970815</v>
      </c>
      <c r="Z317" s="63">
        <v>451585</v>
      </c>
    </row>
    <row r="318" spans="1:26">
      <c r="A318" s="60">
        <v>93341</v>
      </c>
      <c r="B318" s="61" t="s">
        <v>324</v>
      </c>
      <c r="C318" s="77">
        <v>2.23E-5</v>
      </c>
      <c r="D318" s="77">
        <v>3.362E-5</v>
      </c>
      <c r="E318" s="78">
        <v>222668</v>
      </c>
      <c r="F318" s="78"/>
      <c r="G318" s="79">
        <v>24812</v>
      </c>
      <c r="H318" s="79">
        <v>59596</v>
      </c>
      <c r="I318" s="79">
        <v>9462</v>
      </c>
      <c r="J318" s="78">
        <v>35566</v>
      </c>
      <c r="K318" s="78"/>
      <c r="L318" s="78">
        <v>129436</v>
      </c>
      <c r="M318" s="78"/>
      <c r="N318" s="79">
        <v>534</v>
      </c>
      <c r="O318" s="79">
        <v>0</v>
      </c>
      <c r="P318" s="79">
        <v>0</v>
      </c>
      <c r="Q318" s="78">
        <v>13640</v>
      </c>
      <c r="R318" s="78"/>
      <c r="S318" s="78">
        <v>14174</v>
      </c>
      <c r="T318" s="78"/>
      <c r="U318" s="79">
        <v>63957</v>
      </c>
      <c r="V318" s="80">
        <v>7792</v>
      </c>
      <c r="W318" s="80">
        <v>71749</v>
      </c>
      <c r="X318" s="81"/>
      <c r="Y318" s="63">
        <v>385764</v>
      </c>
      <c r="Z318" s="63">
        <v>88393</v>
      </c>
    </row>
    <row r="319" spans="1:26">
      <c r="A319" s="60">
        <v>93351</v>
      </c>
      <c r="B319" s="61" t="s">
        <v>325</v>
      </c>
      <c r="C319" s="77">
        <v>3.1999999999999999E-5</v>
      </c>
      <c r="D319" s="77">
        <v>2.264E-5</v>
      </c>
      <c r="E319" s="78">
        <v>149947</v>
      </c>
      <c r="F319" s="78"/>
      <c r="G319" s="79">
        <v>16709</v>
      </c>
      <c r="H319" s="79">
        <v>40132</v>
      </c>
      <c r="I319" s="79">
        <v>6372</v>
      </c>
      <c r="J319" s="78">
        <v>2273</v>
      </c>
      <c r="K319" s="78"/>
      <c r="L319" s="78">
        <v>65486</v>
      </c>
      <c r="M319" s="78"/>
      <c r="N319" s="79">
        <v>360</v>
      </c>
      <c r="O319" s="79">
        <v>0</v>
      </c>
      <c r="P319" s="79">
        <v>0</v>
      </c>
      <c r="Q319" s="78">
        <v>26478</v>
      </c>
      <c r="R319" s="78"/>
      <c r="S319" s="78">
        <v>26838</v>
      </c>
      <c r="T319" s="78"/>
      <c r="U319" s="79">
        <v>43069</v>
      </c>
      <c r="V319" s="80">
        <v>-7720</v>
      </c>
      <c r="W319" s="80">
        <v>35349</v>
      </c>
      <c r="X319" s="81"/>
      <c r="Y319" s="63">
        <v>259777</v>
      </c>
      <c r="Z319" s="63">
        <v>59524</v>
      </c>
    </row>
    <row r="320" spans="1:26">
      <c r="A320" s="60">
        <v>93401</v>
      </c>
      <c r="B320" s="61" t="s">
        <v>326</v>
      </c>
      <c r="C320" s="77">
        <v>1.3252999999999999E-2</v>
      </c>
      <c r="D320" s="77">
        <v>1.324063E-2</v>
      </c>
      <c r="E320" s="78">
        <v>87693844</v>
      </c>
      <c r="F320" s="78"/>
      <c r="G320" s="79">
        <v>9771691</v>
      </c>
      <c r="H320" s="79">
        <v>23470711</v>
      </c>
      <c r="I320" s="79">
        <v>3726483</v>
      </c>
      <c r="J320" s="78">
        <v>391384</v>
      </c>
      <c r="K320" s="78"/>
      <c r="L320" s="78">
        <v>37360269</v>
      </c>
      <c r="M320" s="78"/>
      <c r="N320" s="79">
        <v>210367</v>
      </c>
      <c r="O320" s="79">
        <v>0</v>
      </c>
      <c r="P320" s="79">
        <v>0</v>
      </c>
      <c r="Q320" s="78">
        <v>659017</v>
      </c>
      <c r="R320" s="78"/>
      <c r="S320" s="78">
        <v>869384</v>
      </c>
      <c r="T320" s="78"/>
      <c r="U320" s="79">
        <v>25188114</v>
      </c>
      <c r="V320" s="80">
        <v>-226126</v>
      </c>
      <c r="W320" s="80">
        <v>24961988</v>
      </c>
      <c r="X320" s="81"/>
      <c r="Y320" s="63">
        <v>151926140</v>
      </c>
      <c r="Z320" s="63">
        <v>34811801</v>
      </c>
    </row>
    <row r="321" spans="1:26">
      <c r="A321" s="60">
        <v>93402</v>
      </c>
      <c r="B321" s="61" t="s">
        <v>327</v>
      </c>
      <c r="C321" s="77">
        <v>0</v>
      </c>
      <c r="D321" s="77">
        <v>0</v>
      </c>
      <c r="E321" s="78">
        <v>0</v>
      </c>
      <c r="F321" s="78"/>
      <c r="G321" s="79">
        <v>0</v>
      </c>
      <c r="H321" s="79">
        <v>0</v>
      </c>
      <c r="I321" s="79">
        <v>0</v>
      </c>
      <c r="J321" s="78">
        <v>0</v>
      </c>
      <c r="K321" s="78"/>
      <c r="L321" s="78">
        <v>0</v>
      </c>
      <c r="M321" s="78"/>
      <c r="N321" s="79">
        <v>0</v>
      </c>
      <c r="O321" s="79">
        <v>0</v>
      </c>
      <c r="P321" s="79">
        <v>0</v>
      </c>
      <c r="Q321" s="78">
        <v>0</v>
      </c>
      <c r="R321" s="78"/>
      <c r="S321" s="78">
        <v>0</v>
      </c>
      <c r="T321" s="78"/>
      <c r="U321" s="79">
        <v>0</v>
      </c>
      <c r="V321" s="80">
        <v>-16204</v>
      </c>
      <c r="W321" s="80">
        <v>-16204</v>
      </c>
      <c r="X321" s="81"/>
      <c r="Y321" s="63">
        <v>0</v>
      </c>
      <c r="Z321" s="63">
        <v>0</v>
      </c>
    </row>
    <row r="322" spans="1:26">
      <c r="A322" s="70">
        <v>93406</v>
      </c>
      <c r="B322" s="71" t="s">
        <v>328</v>
      </c>
      <c r="C322" s="72">
        <v>5.9909999999999998E-4</v>
      </c>
      <c r="D322" s="72">
        <v>5.8235000000000003E-4</v>
      </c>
      <c r="E322" s="73">
        <v>3856955</v>
      </c>
      <c r="F322" s="73"/>
      <c r="G322" s="74">
        <v>429779</v>
      </c>
      <c r="H322" s="74">
        <v>1032290</v>
      </c>
      <c r="I322" s="74">
        <v>163898</v>
      </c>
      <c r="J322" s="73">
        <v>71837</v>
      </c>
      <c r="K322" s="73"/>
      <c r="L322" s="73">
        <v>1697804</v>
      </c>
      <c r="M322" s="73"/>
      <c r="N322" s="74">
        <v>9252</v>
      </c>
      <c r="O322" s="74">
        <v>0</v>
      </c>
      <c r="P322" s="74">
        <v>0</v>
      </c>
      <c r="Q322" s="73">
        <v>44758</v>
      </c>
      <c r="R322" s="73"/>
      <c r="S322" s="73">
        <v>54010</v>
      </c>
      <c r="T322" s="73"/>
      <c r="U322" s="74">
        <v>1107825</v>
      </c>
      <c r="V322" s="75">
        <v>59100</v>
      </c>
      <c r="W322" s="75">
        <v>1166925</v>
      </c>
      <c r="X322" s="76"/>
      <c r="Y322" s="73">
        <v>6682022</v>
      </c>
      <c r="Z322" s="73">
        <v>1531094</v>
      </c>
    </row>
    <row r="323" spans="1:26">
      <c r="A323" s="60">
        <v>93411</v>
      </c>
      <c r="B323" s="61" t="s">
        <v>330</v>
      </c>
      <c r="C323" s="77">
        <v>1.6267899999999998E-2</v>
      </c>
      <c r="D323" s="77">
        <v>1.5546610000000001E-2</v>
      </c>
      <c r="E323" s="78">
        <v>102966551</v>
      </c>
      <c r="F323" s="78"/>
      <c r="G323" s="79">
        <v>11473523</v>
      </c>
      <c r="H323" s="79">
        <v>27558356</v>
      </c>
      <c r="I323" s="79">
        <v>4375485</v>
      </c>
      <c r="J323" s="78">
        <v>0</v>
      </c>
      <c r="K323" s="78"/>
      <c r="L323" s="78">
        <v>43407364</v>
      </c>
      <c r="M323" s="78"/>
      <c r="N323" s="79">
        <v>247005</v>
      </c>
      <c r="O323" s="79">
        <v>0</v>
      </c>
      <c r="P323" s="79">
        <v>0</v>
      </c>
      <c r="Q323" s="78">
        <v>2932166</v>
      </c>
      <c r="R323" s="78"/>
      <c r="S323" s="78">
        <v>3179171</v>
      </c>
      <c r="T323" s="78"/>
      <c r="U323" s="79">
        <v>29574860</v>
      </c>
      <c r="V323" s="80">
        <v>-1344258</v>
      </c>
      <c r="W323" s="80">
        <v>28230602</v>
      </c>
      <c r="X323" s="81"/>
      <c r="Y323" s="63">
        <v>178385503</v>
      </c>
      <c r="Z323" s="63">
        <v>40874603</v>
      </c>
    </row>
    <row r="324" spans="1:26">
      <c r="A324" s="60">
        <v>93413</v>
      </c>
      <c r="B324" s="61" t="s">
        <v>331</v>
      </c>
      <c r="C324" s="77">
        <v>6.912E-4</v>
      </c>
      <c r="D324" s="77">
        <v>6.2914999999999998E-4</v>
      </c>
      <c r="E324" s="78">
        <v>4166915</v>
      </c>
      <c r="F324" s="78"/>
      <c r="G324" s="79">
        <v>464318</v>
      </c>
      <c r="H324" s="79">
        <v>1115249</v>
      </c>
      <c r="I324" s="79">
        <v>177070</v>
      </c>
      <c r="J324" s="78">
        <v>23117</v>
      </c>
      <c r="K324" s="78"/>
      <c r="L324" s="78">
        <v>1779754</v>
      </c>
      <c r="M324" s="78"/>
      <c r="N324" s="79">
        <v>9996</v>
      </c>
      <c r="O324" s="79">
        <v>0</v>
      </c>
      <c r="P324" s="79">
        <v>0</v>
      </c>
      <c r="Q324" s="78">
        <v>179994</v>
      </c>
      <c r="R324" s="78"/>
      <c r="S324" s="78">
        <v>189990</v>
      </c>
      <c r="T324" s="78"/>
      <c r="U324" s="79">
        <v>1196854</v>
      </c>
      <c r="V324" s="80">
        <v>-46586</v>
      </c>
      <c r="W324" s="80">
        <v>1150268</v>
      </c>
      <c r="X324" s="81"/>
      <c r="Y324" s="63">
        <v>7219017</v>
      </c>
      <c r="Z324" s="63">
        <v>1654139</v>
      </c>
    </row>
    <row r="325" spans="1:26">
      <c r="A325" s="60">
        <v>93417</v>
      </c>
      <c r="B325" s="61" t="s">
        <v>332</v>
      </c>
      <c r="C325" s="77">
        <v>2.875E-4</v>
      </c>
      <c r="D325" s="77">
        <v>2.8412000000000001E-4</v>
      </c>
      <c r="E325" s="78">
        <v>1881751</v>
      </c>
      <c r="F325" s="78"/>
      <c r="G325" s="79">
        <v>209683</v>
      </c>
      <c r="H325" s="79">
        <v>503639</v>
      </c>
      <c r="I325" s="79">
        <v>79964</v>
      </c>
      <c r="J325" s="78">
        <v>82358</v>
      </c>
      <c r="K325" s="78"/>
      <c r="L325" s="78">
        <v>875644</v>
      </c>
      <c r="M325" s="78"/>
      <c r="N325" s="79">
        <v>4514</v>
      </c>
      <c r="O325" s="79">
        <v>0</v>
      </c>
      <c r="P325" s="79">
        <v>0</v>
      </c>
      <c r="Q325" s="78">
        <v>5683</v>
      </c>
      <c r="R325" s="78"/>
      <c r="S325" s="78">
        <v>10197</v>
      </c>
      <c r="T325" s="78"/>
      <c r="U325" s="79">
        <v>540491</v>
      </c>
      <c r="V325" s="80">
        <v>51014</v>
      </c>
      <c r="W325" s="80">
        <v>591505</v>
      </c>
      <c r="X325" s="81"/>
      <c r="Y325" s="63">
        <v>3260061</v>
      </c>
      <c r="Z325" s="63">
        <v>746998</v>
      </c>
    </row>
    <row r="326" spans="1:26">
      <c r="A326" s="60">
        <v>93421</v>
      </c>
      <c r="B326" s="61" t="s">
        <v>333</v>
      </c>
      <c r="C326" s="77">
        <v>1.9032999999999999E-3</v>
      </c>
      <c r="D326" s="77">
        <v>1.8459399999999999E-3</v>
      </c>
      <c r="E326" s="78">
        <v>12225821</v>
      </c>
      <c r="F326" s="78"/>
      <c r="G326" s="79">
        <v>1362318</v>
      </c>
      <c r="H326" s="79">
        <v>3272165</v>
      </c>
      <c r="I326" s="79">
        <v>519527</v>
      </c>
      <c r="J326" s="78">
        <v>25006</v>
      </c>
      <c r="K326" s="78"/>
      <c r="L326" s="78">
        <v>5179016</v>
      </c>
      <c r="M326" s="78"/>
      <c r="N326" s="79">
        <v>29328</v>
      </c>
      <c r="O326" s="79">
        <v>0</v>
      </c>
      <c r="P326" s="79">
        <v>0</v>
      </c>
      <c r="Q326" s="78">
        <v>328016</v>
      </c>
      <c r="R326" s="78"/>
      <c r="S326" s="78">
        <v>357344</v>
      </c>
      <c r="T326" s="78"/>
      <c r="U326" s="79">
        <v>3511596</v>
      </c>
      <c r="V326" s="80">
        <v>-227327</v>
      </c>
      <c r="W326" s="80">
        <v>3284269</v>
      </c>
      <c r="X326" s="81"/>
      <c r="Y326" s="63">
        <v>21180755</v>
      </c>
      <c r="Z326" s="63">
        <v>4853281</v>
      </c>
    </row>
    <row r="327" spans="1:26">
      <c r="A327" s="60">
        <v>93431</v>
      </c>
      <c r="B327" s="61" t="s">
        <v>334</v>
      </c>
      <c r="C327" s="77">
        <v>1.2899999999999999E-4</v>
      </c>
      <c r="D327" s="77">
        <v>1.381E-4</v>
      </c>
      <c r="E327" s="78">
        <v>914648</v>
      </c>
      <c r="F327" s="78"/>
      <c r="G327" s="79">
        <v>101919</v>
      </c>
      <c r="H327" s="79">
        <v>244800</v>
      </c>
      <c r="I327" s="79">
        <v>38867</v>
      </c>
      <c r="J327" s="78">
        <v>28177</v>
      </c>
      <c r="K327" s="78"/>
      <c r="L327" s="78">
        <v>413763</v>
      </c>
      <c r="M327" s="78"/>
      <c r="N327" s="79">
        <v>2194</v>
      </c>
      <c r="O327" s="79">
        <v>0</v>
      </c>
      <c r="P327" s="79">
        <v>0</v>
      </c>
      <c r="Q327" s="78">
        <v>23983</v>
      </c>
      <c r="R327" s="78"/>
      <c r="S327" s="78">
        <v>26177</v>
      </c>
      <c r="T327" s="78"/>
      <c r="U327" s="79">
        <v>262712</v>
      </c>
      <c r="V327" s="80">
        <v>3430</v>
      </c>
      <c r="W327" s="80">
        <v>266142</v>
      </c>
      <c r="X327" s="81"/>
      <c r="Y327" s="63">
        <v>1584592</v>
      </c>
      <c r="Z327" s="63">
        <v>363088</v>
      </c>
    </row>
    <row r="328" spans="1:26">
      <c r="A328" s="60">
        <v>93441</v>
      </c>
      <c r="B328" s="61" t="s">
        <v>335</v>
      </c>
      <c r="C328" s="77">
        <v>1.7890000000000001E-4</v>
      </c>
      <c r="D328" s="77">
        <v>1.2968999999999999E-4</v>
      </c>
      <c r="E328" s="78">
        <v>858948</v>
      </c>
      <c r="F328" s="78"/>
      <c r="G328" s="79">
        <v>95712</v>
      </c>
      <c r="H328" s="79">
        <v>229892</v>
      </c>
      <c r="I328" s="79">
        <v>36500</v>
      </c>
      <c r="J328" s="78">
        <v>24551</v>
      </c>
      <c r="K328" s="78"/>
      <c r="L328" s="78">
        <v>386655</v>
      </c>
      <c r="M328" s="78"/>
      <c r="N328" s="79">
        <v>2061</v>
      </c>
      <c r="O328" s="79">
        <v>0</v>
      </c>
      <c r="P328" s="79">
        <v>0</v>
      </c>
      <c r="Q328" s="78">
        <v>99594</v>
      </c>
      <c r="R328" s="78"/>
      <c r="S328" s="78">
        <v>101655</v>
      </c>
      <c r="T328" s="78"/>
      <c r="U328" s="79">
        <v>246714</v>
      </c>
      <c r="V328" s="80">
        <v>-25790</v>
      </c>
      <c r="W328" s="80">
        <v>220924</v>
      </c>
      <c r="X328" s="81"/>
      <c r="Y328" s="63">
        <v>1488094</v>
      </c>
      <c r="Z328" s="63">
        <v>340976</v>
      </c>
    </row>
    <row r="329" spans="1:26">
      <c r="A329" s="60">
        <v>93442</v>
      </c>
      <c r="B329" s="61" t="s">
        <v>336</v>
      </c>
      <c r="C329" s="77">
        <v>1.5330000000000001E-4</v>
      </c>
      <c r="D329" s="77">
        <v>1.5709E-4</v>
      </c>
      <c r="E329" s="78">
        <v>1040421</v>
      </c>
      <c r="F329" s="78"/>
      <c r="G329" s="79">
        <v>115934</v>
      </c>
      <c r="H329" s="79">
        <v>278462</v>
      </c>
      <c r="I329" s="79">
        <v>44212</v>
      </c>
      <c r="J329" s="78">
        <v>17959</v>
      </c>
      <c r="K329" s="78"/>
      <c r="L329" s="78">
        <v>456567</v>
      </c>
      <c r="M329" s="78"/>
      <c r="N329" s="79">
        <v>2496</v>
      </c>
      <c r="O329" s="79">
        <v>0</v>
      </c>
      <c r="P329" s="79">
        <v>0</v>
      </c>
      <c r="Q329" s="78">
        <v>18710</v>
      </c>
      <c r="R329" s="78"/>
      <c r="S329" s="78">
        <v>21206</v>
      </c>
      <c r="T329" s="78"/>
      <c r="U329" s="79">
        <v>298838</v>
      </c>
      <c r="V329" s="80">
        <v>-11332</v>
      </c>
      <c r="W329" s="80">
        <v>287506</v>
      </c>
      <c r="X329" s="81"/>
      <c r="Y329" s="63">
        <v>1802488</v>
      </c>
      <c r="Z329" s="63">
        <v>413016</v>
      </c>
    </row>
    <row r="330" spans="1:26">
      <c r="A330" s="60">
        <v>93451</v>
      </c>
      <c r="B330" s="61" t="s">
        <v>337</v>
      </c>
      <c r="C330" s="77">
        <v>7.6600000000000005E-5</v>
      </c>
      <c r="D330" s="77">
        <v>8.038E-5</v>
      </c>
      <c r="E330" s="78">
        <v>532364</v>
      </c>
      <c r="F330" s="78"/>
      <c r="G330" s="79">
        <v>59321</v>
      </c>
      <c r="H330" s="79">
        <v>142484</v>
      </c>
      <c r="I330" s="79">
        <v>22622</v>
      </c>
      <c r="J330" s="78">
        <v>42835</v>
      </c>
      <c r="K330" s="78"/>
      <c r="L330" s="78">
        <v>267262</v>
      </c>
      <c r="M330" s="78"/>
      <c r="N330" s="79">
        <v>1277</v>
      </c>
      <c r="O330" s="79">
        <v>0</v>
      </c>
      <c r="P330" s="79">
        <v>0</v>
      </c>
      <c r="Q330" s="78">
        <v>0</v>
      </c>
      <c r="R330" s="78"/>
      <c r="S330" s="78">
        <v>1277</v>
      </c>
      <c r="T330" s="78"/>
      <c r="U330" s="79">
        <v>152910</v>
      </c>
      <c r="V330" s="80">
        <v>22230</v>
      </c>
      <c r="W330" s="80">
        <v>175140</v>
      </c>
      <c r="X330" s="81"/>
      <c r="Y330" s="63">
        <v>922299</v>
      </c>
      <c r="Z330" s="63">
        <v>211332</v>
      </c>
    </row>
    <row r="331" spans="1:26">
      <c r="A331" s="60">
        <v>93461</v>
      </c>
      <c r="B331" s="61" t="s">
        <v>338</v>
      </c>
      <c r="C331" s="77">
        <v>1.5500000000000001E-5</v>
      </c>
      <c r="D331" s="77">
        <v>1.451E-5</v>
      </c>
      <c r="E331" s="78">
        <v>96101</v>
      </c>
      <c r="F331" s="78"/>
      <c r="G331" s="79">
        <v>10708</v>
      </c>
      <c r="H331" s="79">
        <v>25721</v>
      </c>
      <c r="I331" s="79">
        <v>4084</v>
      </c>
      <c r="J331" s="78">
        <v>366</v>
      </c>
      <c r="K331" s="78"/>
      <c r="L331" s="78">
        <v>40879</v>
      </c>
      <c r="M331" s="78"/>
      <c r="N331" s="79">
        <v>231</v>
      </c>
      <c r="O331" s="79">
        <v>0</v>
      </c>
      <c r="P331" s="79">
        <v>0</v>
      </c>
      <c r="Q331" s="78">
        <v>2840</v>
      </c>
      <c r="R331" s="78"/>
      <c r="S331" s="78">
        <v>3071</v>
      </c>
      <c r="T331" s="78"/>
      <c r="U331" s="79">
        <v>27603</v>
      </c>
      <c r="V331" s="80">
        <v>-915</v>
      </c>
      <c r="W331" s="80">
        <v>26688</v>
      </c>
      <c r="X331" s="81"/>
      <c r="Y331" s="63">
        <v>166491</v>
      </c>
      <c r="Z331" s="63">
        <v>38149</v>
      </c>
    </row>
    <row r="332" spans="1:26">
      <c r="A332" s="60">
        <v>93471</v>
      </c>
      <c r="B332" s="61" t="s">
        <v>339</v>
      </c>
      <c r="C332" s="77">
        <v>1.11E-5</v>
      </c>
      <c r="D332" s="77">
        <v>1.2510000000000001E-5</v>
      </c>
      <c r="E332" s="78">
        <v>82855</v>
      </c>
      <c r="F332" s="78"/>
      <c r="G332" s="79">
        <v>9232</v>
      </c>
      <c r="H332" s="79">
        <v>22176</v>
      </c>
      <c r="I332" s="79">
        <v>3521</v>
      </c>
      <c r="J332" s="78">
        <v>12502</v>
      </c>
      <c r="K332" s="78"/>
      <c r="L332" s="78">
        <v>47431</v>
      </c>
      <c r="M332" s="78"/>
      <c r="N332" s="79">
        <v>199</v>
      </c>
      <c r="O332" s="79">
        <v>0</v>
      </c>
      <c r="P332" s="79">
        <v>0</v>
      </c>
      <c r="Q332" s="78">
        <v>1137</v>
      </c>
      <c r="R332" s="78"/>
      <c r="S332" s="78">
        <v>1336</v>
      </c>
      <c r="T332" s="78"/>
      <c r="U332" s="79">
        <v>23798</v>
      </c>
      <c r="V332" s="80">
        <v>7342</v>
      </c>
      <c r="W332" s="80">
        <v>31140</v>
      </c>
      <c r="X332" s="81"/>
      <c r="Y332" s="63">
        <v>143543</v>
      </c>
      <c r="Z332" s="63">
        <v>32891</v>
      </c>
    </row>
    <row r="333" spans="1:26">
      <c r="A333" s="60">
        <v>93501</v>
      </c>
      <c r="B333" s="61" t="s">
        <v>340</v>
      </c>
      <c r="C333" s="77">
        <v>3.5991999999999999E-3</v>
      </c>
      <c r="D333" s="77">
        <v>3.4775800000000001E-3</v>
      </c>
      <c r="E333" s="78">
        <v>23032315</v>
      </c>
      <c r="F333" s="78"/>
      <c r="G333" s="79">
        <v>2566482</v>
      </c>
      <c r="H333" s="79">
        <v>6164456</v>
      </c>
      <c r="I333" s="79">
        <v>978741</v>
      </c>
      <c r="J333" s="78">
        <v>143438</v>
      </c>
      <c r="K333" s="78"/>
      <c r="L333" s="78">
        <v>9853117</v>
      </c>
      <c r="M333" s="78"/>
      <c r="N333" s="79">
        <v>55252</v>
      </c>
      <c r="O333" s="79">
        <v>0</v>
      </c>
      <c r="P333" s="79">
        <v>0</v>
      </c>
      <c r="Q333" s="78">
        <v>404631</v>
      </c>
      <c r="R333" s="78"/>
      <c r="S333" s="78">
        <v>459883</v>
      </c>
      <c r="T333" s="78"/>
      <c r="U333" s="79">
        <v>6615522</v>
      </c>
      <c r="V333" s="80">
        <v>-169048</v>
      </c>
      <c r="W333" s="80">
        <v>6446474</v>
      </c>
      <c r="X333" s="81"/>
      <c r="Y333" s="63">
        <v>39902581</v>
      </c>
      <c r="Z333" s="63">
        <v>9143132</v>
      </c>
    </row>
    <row r="334" spans="1:26">
      <c r="A334" s="60">
        <v>93511</v>
      </c>
      <c r="B334" s="61" t="s">
        <v>341</v>
      </c>
      <c r="C334" s="77">
        <v>1.272E-4</v>
      </c>
      <c r="D334" s="77">
        <v>1.1951E-4</v>
      </c>
      <c r="E334" s="78">
        <v>791525</v>
      </c>
      <c r="F334" s="78"/>
      <c r="G334" s="79">
        <v>88199</v>
      </c>
      <c r="H334" s="79">
        <v>211847</v>
      </c>
      <c r="I334" s="79">
        <v>33635</v>
      </c>
      <c r="J334" s="78">
        <v>52099</v>
      </c>
      <c r="K334" s="78"/>
      <c r="L334" s="78">
        <v>385780</v>
      </c>
      <c r="M334" s="78"/>
      <c r="N334" s="79">
        <v>1899</v>
      </c>
      <c r="O334" s="79">
        <v>0</v>
      </c>
      <c r="P334" s="79">
        <v>0</v>
      </c>
      <c r="Q334" s="78">
        <v>35808</v>
      </c>
      <c r="R334" s="78"/>
      <c r="S334" s="78">
        <v>37707</v>
      </c>
      <c r="T334" s="78"/>
      <c r="U334" s="79">
        <v>227348</v>
      </c>
      <c r="V334" s="80">
        <v>14795</v>
      </c>
      <c r="W334" s="80">
        <v>242143</v>
      </c>
      <c r="X334" s="81"/>
      <c r="Y334" s="63">
        <v>1371286</v>
      </c>
      <c r="Z334" s="63">
        <v>314212</v>
      </c>
    </row>
    <row r="335" spans="1:26">
      <c r="A335" s="60">
        <v>93517</v>
      </c>
      <c r="B335" s="61" t="s">
        <v>342</v>
      </c>
      <c r="C335" s="77">
        <v>1.01E-5</v>
      </c>
      <c r="D335" s="77">
        <v>7.3000000000000004E-6</v>
      </c>
      <c r="E335" s="78">
        <v>48349</v>
      </c>
      <c r="F335" s="78"/>
      <c r="G335" s="79">
        <v>5387</v>
      </c>
      <c r="H335" s="79">
        <v>12940</v>
      </c>
      <c r="I335" s="79">
        <v>2055</v>
      </c>
      <c r="J335" s="78">
        <v>8926</v>
      </c>
      <c r="K335" s="78"/>
      <c r="L335" s="78">
        <v>29308</v>
      </c>
      <c r="M335" s="78"/>
      <c r="N335" s="79">
        <v>116</v>
      </c>
      <c r="O335" s="79">
        <v>0</v>
      </c>
      <c r="P335" s="79">
        <v>0</v>
      </c>
      <c r="Q335" s="78">
        <v>3285</v>
      </c>
      <c r="R335" s="78"/>
      <c r="S335" s="78">
        <v>3401</v>
      </c>
      <c r="T335" s="78"/>
      <c r="U335" s="79">
        <v>13887</v>
      </c>
      <c r="V335" s="80">
        <v>5014</v>
      </c>
      <c r="W335" s="80">
        <v>18901</v>
      </c>
      <c r="X335" s="81"/>
      <c r="Y335" s="63">
        <v>83762</v>
      </c>
      <c r="Z335" s="63">
        <v>19193</v>
      </c>
    </row>
    <row r="336" spans="1:26">
      <c r="A336" s="60">
        <v>93521</v>
      </c>
      <c r="B336" s="61" t="s">
        <v>343</v>
      </c>
      <c r="C336" s="77">
        <v>4.4040000000000003E-4</v>
      </c>
      <c r="D336" s="77">
        <v>3.8265E-4</v>
      </c>
      <c r="E336" s="78">
        <v>2534324</v>
      </c>
      <c r="F336" s="78"/>
      <c r="G336" s="79">
        <v>282399</v>
      </c>
      <c r="H336" s="79">
        <v>678296</v>
      </c>
      <c r="I336" s="79">
        <v>107694</v>
      </c>
      <c r="J336" s="78">
        <v>19207</v>
      </c>
      <c r="K336" s="78"/>
      <c r="L336" s="78">
        <v>1087596</v>
      </c>
      <c r="M336" s="78"/>
      <c r="N336" s="79">
        <v>6080</v>
      </c>
      <c r="O336" s="79">
        <v>0</v>
      </c>
      <c r="P336" s="79">
        <v>0</v>
      </c>
      <c r="Q336" s="78">
        <v>116164</v>
      </c>
      <c r="R336" s="78"/>
      <c r="S336" s="78">
        <v>122244</v>
      </c>
      <c r="T336" s="78"/>
      <c r="U336" s="79">
        <v>727928</v>
      </c>
      <c r="V336" s="80">
        <v>-36716</v>
      </c>
      <c r="W336" s="80">
        <v>691212</v>
      </c>
      <c r="X336" s="81"/>
      <c r="Y336" s="63">
        <v>4390617</v>
      </c>
      <c r="Z336" s="63">
        <v>1006050</v>
      </c>
    </row>
    <row r="337" spans="1:26">
      <c r="A337" s="60">
        <v>93527</v>
      </c>
      <c r="B337" s="61" t="s">
        <v>344</v>
      </c>
      <c r="C337" s="77">
        <v>1.4800000000000001E-5</v>
      </c>
      <c r="D337" s="77">
        <v>1.4749999999999999E-5</v>
      </c>
      <c r="E337" s="78">
        <v>97691</v>
      </c>
      <c r="F337" s="78"/>
      <c r="G337" s="79">
        <v>10886</v>
      </c>
      <c r="H337" s="79">
        <v>26146</v>
      </c>
      <c r="I337" s="79">
        <v>4151</v>
      </c>
      <c r="J337" s="78">
        <v>8788</v>
      </c>
      <c r="K337" s="78"/>
      <c r="L337" s="78">
        <v>49971</v>
      </c>
      <c r="M337" s="78"/>
      <c r="N337" s="79">
        <v>234</v>
      </c>
      <c r="O337" s="79">
        <v>0</v>
      </c>
      <c r="P337" s="79">
        <v>0</v>
      </c>
      <c r="Q337" s="78">
        <v>0</v>
      </c>
      <c r="R337" s="78"/>
      <c r="S337" s="78">
        <v>234</v>
      </c>
      <c r="T337" s="78"/>
      <c r="U337" s="79">
        <v>28059</v>
      </c>
      <c r="V337" s="80">
        <v>8225</v>
      </c>
      <c r="W337" s="80">
        <v>36284</v>
      </c>
      <c r="X337" s="81"/>
      <c r="Y337" s="63">
        <v>169245</v>
      </c>
      <c r="Z337" s="63">
        <v>38780</v>
      </c>
    </row>
    <row r="338" spans="1:26">
      <c r="A338" s="60">
        <v>93531</v>
      </c>
      <c r="B338" s="61" t="s">
        <v>345</v>
      </c>
      <c r="C338" s="77">
        <v>2.6999999999999999E-5</v>
      </c>
      <c r="D338" s="77">
        <v>1.5840000000000001E-5</v>
      </c>
      <c r="E338" s="78">
        <v>104910</v>
      </c>
      <c r="F338" s="78"/>
      <c r="G338" s="79">
        <v>11690</v>
      </c>
      <c r="H338" s="79">
        <v>28078</v>
      </c>
      <c r="I338" s="79">
        <v>4458</v>
      </c>
      <c r="J338" s="78">
        <v>4913</v>
      </c>
      <c r="K338" s="78"/>
      <c r="L338" s="78">
        <v>49139</v>
      </c>
      <c r="M338" s="78"/>
      <c r="N338" s="79">
        <v>252</v>
      </c>
      <c r="O338" s="79">
        <v>0</v>
      </c>
      <c r="P338" s="79">
        <v>0</v>
      </c>
      <c r="Q338" s="78">
        <v>19551</v>
      </c>
      <c r="R338" s="78"/>
      <c r="S338" s="78">
        <v>19803</v>
      </c>
      <c r="T338" s="78"/>
      <c r="U338" s="79">
        <v>30133</v>
      </c>
      <c r="V338" s="80">
        <v>-3354</v>
      </c>
      <c r="W338" s="80">
        <v>26779</v>
      </c>
      <c r="X338" s="81"/>
      <c r="Y338" s="63">
        <v>181752</v>
      </c>
      <c r="Z338" s="63">
        <v>41646</v>
      </c>
    </row>
    <row r="339" spans="1:26">
      <c r="A339" s="60">
        <v>93537</v>
      </c>
      <c r="B339" s="61" t="s">
        <v>346</v>
      </c>
      <c r="C339" s="77">
        <v>1.03E-5</v>
      </c>
      <c r="D339" s="77">
        <v>9.4299999999999995E-6</v>
      </c>
      <c r="E339" s="78">
        <v>62456</v>
      </c>
      <c r="F339" s="78"/>
      <c r="G339" s="79">
        <v>6959</v>
      </c>
      <c r="H339" s="79">
        <v>16716</v>
      </c>
      <c r="I339" s="79">
        <v>2654</v>
      </c>
      <c r="J339" s="78">
        <v>568</v>
      </c>
      <c r="K339" s="78"/>
      <c r="L339" s="78">
        <v>26897</v>
      </c>
      <c r="M339" s="78"/>
      <c r="N339" s="79">
        <v>150</v>
      </c>
      <c r="O339" s="79">
        <v>0</v>
      </c>
      <c r="P339" s="79">
        <v>0</v>
      </c>
      <c r="Q339" s="78">
        <v>5275</v>
      </c>
      <c r="R339" s="78"/>
      <c r="S339" s="78">
        <v>5425</v>
      </c>
      <c r="T339" s="78"/>
      <c r="U339" s="79">
        <v>17939</v>
      </c>
      <c r="V339" s="80">
        <v>-2931</v>
      </c>
      <c r="W339" s="80">
        <v>15008</v>
      </c>
      <c r="X339" s="81"/>
      <c r="Y339" s="63">
        <v>108202</v>
      </c>
      <c r="Z339" s="63">
        <v>24793</v>
      </c>
    </row>
    <row r="340" spans="1:26">
      <c r="A340" s="60">
        <v>93541</v>
      </c>
      <c r="B340" s="61" t="s">
        <v>347</v>
      </c>
      <c r="C340" s="77">
        <v>2.0019999999999999E-4</v>
      </c>
      <c r="D340" s="77">
        <v>2.0911000000000001E-4</v>
      </c>
      <c r="E340" s="78">
        <v>1384954</v>
      </c>
      <c r="F340" s="78"/>
      <c r="G340" s="79">
        <v>154325</v>
      </c>
      <c r="H340" s="79">
        <v>370674</v>
      </c>
      <c r="I340" s="79">
        <v>58853</v>
      </c>
      <c r="J340" s="78">
        <v>23559</v>
      </c>
      <c r="K340" s="78"/>
      <c r="L340" s="78">
        <v>607411</v>
      </c>
      <c r="M340" s="78"/>
      <c r="N340" s="79">
        <v>3322</v>
      </c>
      <c r="O340" s="79">
        <v>0</v>
      </c>
      <c r="P340" s="79">
        <v>0</v>
      </c>
      <c r="Q340" s="78">
        <v>14377</v>
      </c>
      <c r="R340" s="78"/>
      <c r="S340" s="78">
        <v>17699</v>
      </c>
      <c r="T340" s="78"/>
      <c r="U340" s="79">
        <v>397797</v>
      </c>
      <c r="V340" s="80">
        <v>36382</v>
      </c>
      <c r="W340" s="80">
        <v>434179</v>
      </c>
      <c r="X340" s="81"/>
      <c r="Y340" s="63">
        <v>2399378</v>
      </c>
      <c r="Z340" s="63">
        <v>549785</v>
      </c>
    </row>
    <row r="341" spans="1:26">
      <c r="A341" s="60">
        <v>93601</v>
      </c>
      <c r="B341" s="61" t="s">
        <v>348</v>
      </c>
      <c r="C341" s="77">
        <v>1.13095E-2</v>
      </c>
      <c r="D341" s="77">
        <v>1.259859E-2</v>
      </c>
      <c r="E341" s="78">
        <v>83441558</v>
      </c>
      <c r="F341" s="78"/>
      <c r="G341" s="79">
        <v>9297860</v>
      </c>
      <c r="H341" s="79">
        <v>22332613</v>
      </c>
      <c r="I341" s="79">
        <v>3545785</v>
      </c>
      <c r="J341" s="78">
        <v>3621246</v>
      </c>
      <c r="K341" s="78"/>
      <c r="L341" s="78">
        <v>38797504</v>
      </c>
      <c r="M341" s="78"/>
      <c r="N341" s="79">
        <v>200166</v>
      </c>
      <c r="O341" s="79">
        <v>0</v>
      </c>
      <c r="P341" s="79">
        <v>0</v>
      </c>
      <c r="Q341" s="78">
        <v>88771</v>
      </c>
      <c r="R341" s="78"/>
      <c r="S341" s="78">
        <v>288937</v>
      </c>
      <c r="T341" s="78"/>
      <c r="U341" s="79">
        <v>23966739</v>
      </c>
      <c r="V341" s="80">
        <v>1321436</v>
      </c>
      <c r="W341" s="80">
        <v>25288175</v>
      </c>
      <c r="X341" s="81"/>
      <c r="Y341" s="63">
        <v>144559220</v>
      </c>
      <c r="Z341" s="63">
        <v>33123772</v>
      </c>
    </row>
    <row r="342" spans="1:26">
      <c r="A342" s="60">
        <v>93602</v>
      </c>
      <c r="B342" s="61" t="s">
        <v>349</v>
      </c>
      <c r="C342" s="77">
        <v>1.7789999999999999E-4</v>
      </c>
      <c r="D342" s="77">
        <v>1.5061E-4</v>
      </c>
      <c r="E342" s="78">
        <v>997503</v>
      </c>
      <c r="F342" s="78"/>
      <c r="G342" s="79">
        <v>111151</v>
      </c>
      <c r="H342" s="79">
        <v>266976</v>
      </c>
      <c r="I342" s="79">
        <v>42388</v>
      </c>
      <c r="J342" s="78">
        <v>33203</v>
      </c>
      <c r="K342" s="78"/>
      <c r="L342" s="78">
        <v>453718</v>
      </c>
      <c r="M342" s="78"/>
      <c r="N342" s="79">
        <v>2393</v>
      </c>
      <c r="O342" s="79">
        <v>0</v>
      </c>
      <c r="P342" s="79">
        <v>0</v>
      </c>
      <c r="Q342" s="78">
        <v>24499</v>
      </c>
      <c r="R342" s="78"/>
      <c r="S342" s="78">
        <v>26892</v>
      </c>
      <c r="T342" s="78"/>
      <c r="U342" s="79">
        <v>286511</v>
      </c>
      <c r="V342" s="80">
        <v>9494</v>
      </c>
      <c r="W342" s="80">
        <v>296005</v>
      </c>
      <c r="X342" s="81"/>
      <c r="Y342" s="63">
        <v>1728135</v>
      </c>
      <c r="Z342" s="63">
        <v>395979</v>
      </c>
    </row>
    <row r="343" spans="1:26">
      <c r="A343" s="60">
        <v>93604</v>
      </c>
      <c r="B343" s="61" t="s">
        <v>955</v>
      </c>
      <c r="C343" s="77">
        <v>1.8700000000000001E-5</v>
      </c>
      <c r="D343" s="77">
        <v>2.02E-5</v>
      </c>
      <c r="E343" s="78">
        <v>133786</v>
      </c>
      <c r="F343" s="78"/>
      <c r="G343" s="79">
        <v>14908</v>
      </c>
      <c r="H343" s="79">
        <v>35807</v>
      </c>
      <c r="I343" s="79">
        <v>5685</v>
      </c>
      <c r="J343" s="78">
        <v>19063</v>
      </c>
      <c r="K343" s="78"/>
      <c r="L343" s="78">
        <v>75463</v>
      </c>
      <c r="M343" s="78"/>
      <c r="N343" s="79">
        <v>321</v>
      </c>
      <c r="O343" s="79">
        <v>0</v>
      </c>
      <c r="P343" s="79">
        <v>0</v>
      </c>
      <c r="Q343" s="78">
        <v>0</v>
      </c>
      <c r="R343" s="78"/>
      <c r="S343" s="78">
        <v>321</v>
      </c>
      <c r="T343" s="78"/>
      <c r="U343" s="79">
        <v>38427</v>
      </c>
      <c r="V343" s="80">
        <v>6255</v>
      </c>
      <c r="W343" s="80">
        <v>44682</v>
      </c>
      <c r="X343" s="81"/>
      <c r="Y343" s="63">
        <v>231780</v>
      </c>
      <c r="Z343" s="63">
        <v>53109</v>
      </c>
    </row>
    <row r="344" spans="1:26">
      <c r="A344" s="60">
        <v>93609</v>
      </c>
      <c r="B344" s="61" t="s">
        <v>350</v>
      </c>
      <c r="C344" s="77">
        <v>4.8735999999999996E-3</v>
      </c>
      <c r="D344" s="77">
        <v>6.08371E-3</v>
      </c>
      <c r="E344" s="78">
        <v>40292941</v>
      </c>
      <c r="F344" s="78"/>
      <c r="G344" s="79">
        <v>4489827</v>
      </c>
      <c r="H344" s="79">
        <v>10784155</v>
      </c>
      <c r="I344" s="79">
        <v>1712218</v>
      </c>
      <c r="J344" s="78">
        <v>3889417</v>
      </c>
      <c r="K344" s="78"/>
      <c r="L344" s="78">
        <v>20875617</v>
      </c>
      <c r="M344" s="78"/>
      <c r="N344" s="79">
        <v>96658</v>
      </c>
      <c r="O344" s="79">
        <v>0</v>
      </c>
      <c r="P344" s="79">
        <v>0</v>
      </c>
      <c r="Q344" s="78">
        <v>0</v>
      </c>
      <c r="R344" s="78"/>
      <c r="S344" s="78">
        <v>96658</v>
      </c>
      <c r="T344" s="78"/>
      <c r="U344" s="79">
        <v>11573254</v>
      </c>
      <c r="V344" s="80">
        <v>1498997</v>
      </c>
      <c r="W344" s="80">
        <v>13072251</v>
      </c>
      <c r="X344" s="81"/>
      <c r="Y344" s="63">
        <v>69805936</v>
      </c>
      <c r="Z344" s="63">
        <v>15995077</v>
      </c>
    </row>
    <row r="345" spans="1:26">
      <c r="A345" s="60">
        <v>93610</v>
      </c>
      <c r="B345" s="61" t="s">
        <v>351</v>
      </c>
      <c r="C345" s="77">
        <v>1.5500000000000001E-5</v>
      </c>
      <c r="D345" s="77">
        <v>1.535E-5</v>
      </c>
      <c r="E345" s="78">
        <v>101664</v>
      </c>
      <c r="F345" s="78"/>
      <c r="G345" s="79">
        <v>11328</v>
      </c>
      <c r="H345" s="79">
        <v>27210</v>
      </c>
      <c r="I345" s="79">
        <v>4320</v>
      </c>
      <c r="J345" s="78">
        <v>0</v>
      </c>
      <c r="K345" s="78"/>
      <c r="L345" s="78">
        <v>42858</v>
      </c>
      <c r="M345" s="78"/>
      <c r="N345" s="79">
        <v>244</v>
      </c>
      <c r="O345" s="79">
        <v>0</v>
      </c>
      <c r="P345" s="79">
        <v>0</v>
      </c>
      <c r="Q345" s="78">
        <v>2406</v>
      </c>
      <c r="R345" s="78"/>
      <c r="S345" s="78">
        <v>2650</v>
      </c>
      <c r="T345" s="78"/>
      <c r="U345" s="79">
        <v>29201</v>
      </c>
      <c r="V345" s="80">
        <v>-1730</v>
      </c>
      <c r="W345" s="80">
        <v>27471</v>
      </c>
      <c r="X345" s="81"/>
      <c r="Y345" s="63">
        <v>176130</v>
      </c>
      <c r="Z345" s="63">
        <v>40358</v>
      </c>
    </row>
    <row r="346" spans="1:26">
      <c r="A346" s="60">
        <v>93611</v>
      </c>
      <c r="B346" s="61" t="s">
        <v>352</v>
      </c>
      <c r="C346" s="77">
        <v>6.5487999999999996E-3</v>
      </c>
      <c r="D346" s="77">
        <v>6.6762000000000002E-3</v>
      </c>
      <c r="E346" s="78">
        <v>44217053</v>
      </c>
      <c r="F346" s="78"/>
      <c r="G346" s="79">
        <v>4927089</v>
      </c>
      <c r="H346" s="79">
        <v>11834419</v>
      </c>
      <c r="I346" s="79">
        <v>1878970</v>
      </c>
      <c r="J346" s="78">
        <v>727777</v>
      </c>
      <c r="K346" s="78"/>
      <c r="L346" s="78">
        <v>19368255</v>
      </c>
      <c r="M346" s="78"/>
      <c r="N346" s="79">
        <v>106071</v>
      </c>
      <c r="O346" s="79">
        <v>0</v>
      </c>
      <c r="P346" s="79">
        <v>0</v>
      </c>
      <c r="Q346" s="78">
        <v>144043</v>
      </c>
      <c r="R346" s="78"/>
      <c r="S346" s="78">
        <v>250114</v>
      </c>
      <c r="T346" s="78"/>
      <c r="U346" s="79">
        <v>12700369</v>
      </c>
      <c r="V346" s="80">
        <v>94876</v>
      </c>
      <c r="W346" s="80">
        <v>12795245</v>
      </c>
      <c r="X346" s="81"/>
      <c r="Y346" s="63">
        <v>76604308</v>
      </c>
      <c r="Z346" s="63">
        <v>17552831</v>
      </c>
    </row>
    <row r="347" spans="1:26">
      <c r="A347" s="60">
        <v>93617</v>
      </c>
      <c r="B347" s="61" t="s">
        <v>353</v>
      </c>
      <c r="C347" s="77">
        <v>9.6000000000000002E-5</v>
      </c>
      <c r="D347" s="77">
        <v>1.0205E-4</v>
      </c>
      <c r="E347" s="78">
        <v>675886</v>
      </c>
      <c r="F347" s="78"/>
      <c r="G347" s="79">
        <v>75314</v>
      </c>
      <c r="H347" s="79">
        <v>180897</v>
      </c>
      <c r="I347" s="79">
        <v>28721</v>
      </c>
      <c r="J347" s="78">
        <v>58582</v>
      </c>
      <c r="K347" s="78"/>
      <c r="L347" s="78">
        <v>343514</v>
      </c>
      <c r="M347" s="78"/>
      <c r="N347" s="79">
        <v>1621</v>
      </c>
      <c r="O347" s="79">
        <v>0</v>
      </c>
      <c r="P347" s="79">
        <v>0</v>
      </c>
      <c r="Q347" s="78">
        <v>1932</v>
      </c>
      <c r="R347" s="78"/>
      <c r="S347" s="78">
        <v>3553</v>
      </c>
      <c r="T347" s="78"/>
      <c r="U347" s="79">
        <v>194133</v>
      </c>
      <c r="V347" s="80">
        <v>37196</v>
      </c>
      <c r="W347" s="80">
        <v>231329</v>
      </c>
      <c r="X347" s="81"/>
      <c r="Y347" s="63">
        <v>1170946</v>
      </c>
      <c r="Z347" s="63">
        <v>268306</v>
      </c>
    </row>
    <row r="348" spans="1:26">
      <c r="A348" s="60">
        <v>93618</v>
      </c>
      <c r="B348" s="61" t="s">
        <v>354</v>
      </c>
      <c r="C348" s="77">
        <v>7.5000000000000002E-6</v>
      </c>
      <c r="D348" s="77">
        <v>6.7399999999999998E-6</v>
      </c>
      <c r="E348" s="78">
        <v>44640</v>
      </c>
      <c r="F348" s="78"/>
      <c r="G348" s="79">
        <v>4974</v>
      </c>
      <c r="H348" s="79">
        <v>11948</v>
      </c>
      <c r="I348" s="79">
        <v>1897</v>
      </c>
      <c r="J348" s="78">
        <v>39299</v>
      </c>
      <c r="K348" s="78"/>
      <c r="L348" s="78">
        <v>58118</v>
      </c>
      <c r="M348" s="78"/>
      <c r="N348" s="79">
        <v>107</v>
      </c>
      <c r="O348" s="79">
        <v>0</v>
      </c>
      <c r="P348" s="79">
        <v>0</v>
      </c>
      <c r="Q348" s="78">
        <v>341</v>
      </c>
      <c r="R348" s="78"/>
      <c r="S348" s="78">
        <v>448</v>
      </c>
      <c r="T348" s="78"/>
      <c r="U348" s="79">
        <v>12822</v>
      </c>
      <c r="V348" s="80">
        <v>25087</v>
      </c>
      <c r="W348" s="80">
        <v>37909</v>
      </c>
      <c r="X348" s="81"/>
      <c r="Y348" s="63">
        <v>77336</v>
      </c>
      <c r="Z348" s="63">
        <v>17721</v>
      </c>
    </row>
    <row r="349" spans="1:26">
      <c r="A349" s="60">
        <v>93621</v>
      </c>
      <c r="B349" s="61" t="s">
        <v>355</v>
      </c>
      <c r="C349" s="77">
        <v>1.2574000000000001E-3</v>
      </c>
      <c r="D349" s="77">
        <v>1.2275999999999999E-3</v>
      </c>
      <c r="E349" s="78">
        <v>8130502</v>
      </c>
      <c r="F349" s="78"/>
      <c r="G349" s="79">
        <v>905979</v>
      </c>
      <c r="H349" s="79">
        <v>2176078</v>
      </c>
      <c r="I349" s="79">
        <v>345499</v>
      </c>
      <c r="J349" s="78">
        <v>115482</v>
      </c>
      <c r="K349" s="78"/>
      <c r="L349" s="78">
        <v>3543038</v>
      </c>
      <c r="M349" s="78"/>
      <c r="N349" s="79">
        <v>19504</v>
      </c>
      <c r="O349" s="79">
        <v>0</v>
      </c>
      <c r="P349" s="79">
        <v>0</v>
      </c>
      <c r="Q349" s="78">
        <v>179372</v>
      </c>
      <c r="R349" s="78"/>
      <c r="S349" s="78">
        <v>198876</v>
      </c>
      <c r="T349" s="78"/>
      <c r="U349" s="79">
        <v>2335306</v>
      </c>
      <c r="V349" s="80">
        <v>9368</v>
      </c>
      <c r="W349" s="80">
        <v>2344674</v>
      </c>
      <c r="X349" s="81"/>
      <c r="Y349" s="63">
        <v>14085775</v>
      </c>
      <c r="Z349" s="63">
        <v>3227563</v>
      </c>
    </row>
    <row r="350" spans="1:26">
      <c r="A350" s="60">
        <v>93623</v>
      </c>
      <c r="B350" s="61" t="s">
        <v>356</v>
      </c>
      <c r="C350" s="77">
        <v>1.0200000000000001E-5</v>
      </c>
      <c r="D350" s="77">
        <v>1.079E-5</v>
      </c>
      <c r="E350" s="78">
        <v>71463</v>
      </c>
      <c r="F350" s="78"/>
      <c r="G350" s="79">
        <v>7963</v>
      </c>
      <c r="H350" s="79">
        <v>19127</v>
      </c>
      <c r="I350" s="79">
        <v>3037</v>
      </c>
      <c r="J350" s="78">
        <v>4514</v>
      </c>
      <c r="K350" s="78"/>
      <c r="L350" s="78">
        <v>34641</v>
      </c>
      <c r="M350" s="78"/>
      <c r="N350" s="79">
        <v>171</v>
      </c>
      <c r="O350" s="79">
        <v>0</v>
      </c>
      <c r="P350" s="79">
        <v>0</v>
      </c>
      <c r="Q350" s="78">
        <v>448</v>
      </c>
      <c r="R350" s="78"/>
      <c r="S350" s="78">
        <v>619</v>
      </c>
      <c r="T350" s="78"/>
      <c r="U350" s="79">
        <v>20526</v>
      </c>
      <c r="V350" s="80">
        <v>1961</v>
      </c>
      <c r="W350" s="80">
        <v>22487</v>
      </c>
      <c r="X350" s="81"/>
      <c r="Y350" s="63">
        <v>123807</v>
      </c>
      <c r="Z350" s="63">
        <v>28369</v>
      </c>
    </row>
    <row r="351" spans="1:26">
      <c r="A351" s="60">
        <v>93631</v>
      </c>
      <c r="B351" s="61" t="s">
        <v>357</v>
      </c>
      <c r="C351" s="77">
        <v>2.7300000000000002E-4</v>
      </c>
      <c r="D351" s="77">
        <v>2.6928999999999999E-4</v>
      </c>
      <c r="E351" s="78">
        <v>1783531</v>
      </c>
      <c r="F351" s="78"/>
      <c r="G351" s="79">
        <v>198738</v>
      </c>
      <c r="H351" s="79">
        <v>477351</v>
      </c>
      <c r="I351" s="79">
        <v>75790</v>
      </c>
      <c r="J351" s="78">
        <v>26711</v>
      </c>
      <c r="K351" s="78"/>
      <c r="L351" s="78">
        <v>778590</v>
      </c>
      <c r="M351" s="78"/>
      <c r="N351" s="79">
        <v>4278</v>
      </c>
      <c r="O351" s="79">
        <v>0</v>
      </c>
      <c r="P351" s="79">
        <v>0</v>
      </c>
      <c r="Q351" s="78">
        <v>57694</v>
      </c>
      <c r="R351" s="78"/>
      <c r="S351" s="78">
        <v>61972</v>
      </c>
      <c r="T351" s="78"/>
      <c r="U351" s="79">
        <v>512280</v>
      </c>
      <c r="V351" s="80">
        <v>-9939</v>
      </c>
      <c r="W351" s="80">
        <v>502341</v>
      </c>
      <c r="X351" s="81"/>
      <c r="Y351" s="63">
        <v>3089898</v>
      </c>
      <c r="Z351" s="63">
        <v>708008</v>
      </c>
    </row>
    <row r="352" spans="1:26">
      <c r="A352" s="60">
        <v>93641</v>
      </c>
      <c r="B352" s="61" t="s">
        <v>358</v>
      </c>
      <c r="C352" s="77">
        <v>4.1280000000000001E-4</v>
      </c>
      <c r="D352" s="77">
        <v>4.0025999999999999E-4</v>
      </c>
      <c r="E352" s="78">
        <v>2650957</v>
      </c>
      <c r="F352" s="78"/>
      <c r="G352" s="79">
        <v>295395</v>
      </c>
      <c r="H352" s="79">
        <v>709512</v>
      </c>
      <c r="I352" s="79">
        <v>112650</v>
      </c>
      <c r="J352" s="78">
        <v>70340</v>
      </c>
      <c r="K352" s="78"/>
      <c r="L352" s="78">
        <v>1187897</v>
      </c>
      <c r="M352" s="78"/>
      <c r="N352" s="79">
        <v>6359</v>
      </c>
      <c r="O352" s="79">
        <v>0</v>
      </c>
      <c r="P352" s="79">
        <v>0</v>
      </c>
      <c r="Q352" s="78">
        <v>2703</v>
      </c>
      <c r="R352" s="78"/>
      <c r="S352" s="78">
        <v>9062</v>
      </c>
      <c r="T352" s="78"/>
      <c r="U352" s="79">
        <v>761429</v>
      </c>
      <c r="V352" s="80">
        <v>58394</v>
      </c>
      <c r="W352" s="80">
        <v>819823</v>
      </c>
      <c r="X352" s="81"/>
      <c r="Y352" s="63">
        <v>4592679</v>
      </c>
      <c r="Z352" s="63">
        <v>1052350</v>
      </c>
    </row>
    <row r="353" spans="1:26">
      <c r="A353" s="60">
        <v>93647</v>
      </c>
      <c r="B353" s="61" t="s">
        <v>359</v>
      </c>
      <c r="C353" s="77">
        <v>4.4000000000000002E-6</v>
      </c>
      <c r="D353" s="77">
        <v>3.6799999999999999E-6</v>
      </c>
      <c r="E353" s="78">
        <v>24373</v>
      </c>
      <c r="F353" s="78"/>
      <c r="G353" s="79">
        <v>2716</v>
      </c>
      <c r="H353" s="79">
        <v>6523</v>
      </c>
      <c r="I353" s="79">
        <v>1036</v>
      </c>
      <c r="J353" s="78">
        <v>14817</v>
      </c>
      <c r="K353" s="78"/>
      <c r="L353" s="78">
        <v>25092</v>
      </c>
      <c r="M353" s="78"/>
      <c r="N353" s="79">
        <v>58</v>
      </c>
      <c r="O353" s="79">
        <v>0</v>
      </c>
      <c r="P353" s="79">
        <v>0</v>
      </c>
      <c r="Q353" s="78">
        <v>341</v>
      </c>
      <c r="R353" s="78"/>
      <c r="S353" s="78">
        <v>399</v>
      </c>
      <c r="T353" s="78"/>
      <c r="U353" s="79">
        <v>7001</v>
      </c>
      <c r="V353" s="80">
        <v>8711</v>
      </c>
      <c r="W353" s="80">
        <v>15712</v>
      </c>
      <c r="X353" s="81"/>
      <c r="Y353" s="63">
        <v>42225</v>
      </c>
      <c r="Z353" s="63">
        <v>9675</v>
      </c>
    </row>
    <row r="354" spans="1:26">
      <c r="A354" s="60">
        <v>93651</v>
      </c>
      <c r="B354" s="61" t="s">
        <v>360</v>
      </c>
      <c r="C354" s="77">
        <v>4.4480000000000002E-4</v>
      </c>
      <c r="D354" s="77">
        <v>4.5143000000000001E-4</v>
      </c>
      <c r="E354" s="78">
        <v>2989860</v>
      </c>
      <c r="F354" s="78"/>
      <c r="G354" s="79">
        <v>333159</v>
      </c>
      <c r="H354" s="79">
        <v>800217</v>
      </c>
      <c r="I354" s="79">
        <v>127052</v>
      </c>
      <c r="J354" s="78">
        <v>0</v>
      </c>
      <c r="K354" s="78"/>
      <c r="L354" s="78">
        <v>1260428</v>
      </c>
      <c r="M354" s="78"/>
      <c r="N354" s="79">
        <v>7172</v>
      </c>
      <c r="O354" s="79">
        <v>0</v>
      </c>
      <c r="P354" s="79">
        <v>0</v>
      </c>
      <c r="Q354" s="78">
        <v>31852</v>
      </c>
      <c r="R354" s="78"/>
      <c r="S354" s="78">
        <v>39024</v>
      </c>
      <c r="T354" s="78"/>
      <c r="U354" s="79">
        <v>858771</v>
      </c>
      <c r="V354" s="80">
        <v>-23040</v>
      </c>
      <c r="W354" s="80">
        <v>835731</v>
      </c>
      <c r="X354" s="81"/>
      <c r="Y354" s="63">
        <v>5179815</v>
      </c>
      <c r="Z354" s="63">
        <v>1186884</v>
      </c>
    </row>
    <row r="355" spans="1:26">
      <c r="A355" s="60">
        <v>93661</v>
      </c>
      <c r="B355" s="61" t="s">
        <v>361</v>
      </c>
      <c r="C355" s="77">
        <v>1.5550000000000001E-4</v>
      </c>
      <c r="D355" s="77">
        <v>1.9258E-4</v>
      </c>
      <c r="E355" s="78">
        <v>1275474</v>
      </c>
      <c r="F355" s="78"/>
      <c r="G355" s="79">
        <v>142126</v>
      </c>
      <c r="H355" s="79">
        <v>341373</v>
      </c>
      <c r="I355" s="79">
        <v>54200</v>
      </c>
      <c r="J355" s="78">
        <v>88140</v>
      </c>
      <c r="K355" s="78"/>
      <c r="L355" s="78">
        <v>625839</v>
      </c>
      <c r="M355" s="78"/>
      <c r="N355" s="79">
        <v>3060</v>
      </c>
      <c r="O355" s="79">
        <v>0</v>
      </c>
      <c r="P355" s="79">
        <v>0</v>
      </c>
      <c r="Q355" s="78">
        <v>3518</v>
      </c>
      <c r="R355" s="78"/>
      <c r="S355" s="78">
        <v>6578</v>
      </c>
      <c r="T355" s="78"/>
      <c r="U355" s="79">
        <v>366352</v>
      </c>
      <c r="V355" s="80">
        <v>35496</v>
      </c>
      <c r="W355" s="80">
        <v>401848</v>
      </c>
      <c r="X355" s="81"/>
      <c r="Y355" s="63">
        <v>2209709</v>
      </c>
      <c r="Z355" s="63">
        <v>506325</v>
      </c>
    </row>
    <row r="356" spans="1:26">
      <c r="A356" s="60">
        <v>93671</v>
      </c>
      <c r="B356" s="61" t="s">
        <v>362</v>
      </c>
      <c r="C356" s="77">
        <v>3.4680000000000003E-4</v>
      </c>
      <c r="D356" s="77">
        <v>3.9650999999999998E-4</v>
      </c>
      <c r="E356" s="78">
        <v>2626120</v>
      </c>
      <c r="F356" s="78"/>
      <c r="G356" s="79">
        <v>292628</v>
      </c>
      <c r="H356" s="79">
        <v>702865</v>
      </c>
      <c r="I356" s="79">
        <v>111595</v>
      </c>
      <c r="J356" s="78">
        <v>140949</v>
      </c>
      <c r="K356" s="78"/>
      <c r="L356" s="78">
        <v>1248037</v>
      </c>
      <c r="M356" s="78"/>
      <c r="N356" s="79">
        <v>6300</v>
      </c>
      <c r="O356" s="79">
        <v>0</v>
      </c>
      <c r="P356" s="79">
        <v>0</v>
      </c>
      <c r="Q356" s="78">
        <v>17618</v>
      </c>
      <c r="R356" s="78"/>
      <c r="S356" s="78">
        <v>23918</v>
      </c>
      <c r="T356" s="78"/>
      <c r="U356" s="79">
        <v>754295</v>
      </c>
      <c r="V356" s="80">
        <v>62909</v>
      </c>
      <c r="W356" s="80">
        <v>817204</v>
      </c>
      <c r="X356" s="81"/>
      <c r="Y356" s="63">
        <v>4549650</v>
      </c>
      <c r="Z356" s="63">
        <v>1042490</v>
      </c>
    </row>
    <row r="357" spans="1:26">
      <c r="A357" s="60">
        <v>93681</v>
      </c>
      <c r="B357" s="61" t="s">
        <v>363</v>
      </c>
      <c r="C357" s="77">
        <v>1.962E-4</v>
      </c>
      <c r="D357" s="77">
        <v>1.9620999999999999E-4</v>
      </c>
      <c r="E357" s="78">
        <v>1299516</v>
      </c>
      <c r="F357" s="78"/>
      <c r="G357" s="79">
        <v>144805</v>
      </c>
      <c r="H357" s="79">
        <v>347807</v>
      </c>
      <c r="I357" s="79">
        <v>55222</v>
      </c>
      <c r="J357" s="78">
        <v>19655</v>
      </c>
      <c r="K357" s="78"/>
      <c r="L357" s="78">
        <v>567489</v>
      </c>
      <c r="M357" s="78"/>
      <c r="N357" s="79">
        <v>3117</v>
      </c>
      <c r="O357" s="79">
        <v>0</v>
      </c>
      <c r="P357" s="79">
        <v>0</v>
      </c>
      <c r="Q357" s="78">
        <v>27860</v>
      </c>
      <c r="R357" s="78"/>
      <c r="S357" s="78">
        <v>30977</v>
      </c>
      <c r="T357" s="78"/>
      <c r="U357" s="79">
        <v>373257</v>
      </c>
      <c r="V357" s="80">
        <v>19948</v>
      </c>
      <c r="W357" s="80">
        <v>393205</v>
      </c>
      <c r="X357" s="81"/>
      <c r="Y357" s="63">
        <v>2251360</v>
      </c>
      <c r="Z357" s="63">
        <v>515868</v>
      </c>
    </row>
    <row r="358" spans="1:26">
      <c r="A358" s="60">
        <v>93691</v>
      </c>
      <c r="B358" s="61" t="s">
        <v>364</v>
      </c>
      <c r="C358" s="77">
        <v>1.0735E-3</v>
      </c>
      <c r="D358" s="77">
        <v>1.10221E-3</v>
      </c>
      <c r="E358" s="78">
        <v>7300033</v>
      </c>
      <c r="F358" s="78"/>
      <c r="G358" s="79">
        <v>813440</v>
      </c>
      <c r="H358" s="79">
        <v>1953808</v>
      </c>
      <c r="I358" s="79">
        <v>310209</v>
      </c>
      <c r="J358" s="78">
        <v>108824</v>
      </c>
      <c r="K358" s="78"/>
      <c r="L358" s="78">
        <v>3186281</v>
      </c>
      <c r="M358" s="78"/>
      <c r="N358" s="79">
        <v>17512</v>
      </c>
      <c r="O358" s="79">
        <v>0</v>
      </c>
      <c r="P358" s="79">
        <v>0</v>
      </c>
      <c r="Q358" s="78">
        <v>115859</v>
      </c>
      <c r="R358" s="78"/>
      <c r="S358" s="78">
        <v>133371</v>
      </c>
      <c r="T358" s="78"/>
      <c r="U358" s="79">
        <v>2096773</v>
      </c>
      <c r="V358" s="80">
        <v>-43397</v>
      </c>
      <c r="W358" s="80">
        <v>2053376</v>
      </c>
      <c r="X358" s="81"/>
      <c r="Y358" s="63">
        <v>12647020</v>
      </c>
      <c r="Z358" s="63">
        <v>2897892</v>
      </c>
    </row>
    <row r="359" spans="1:26">
      <c r="A359" s="60">
        <v>93701</v>
      </c>
      <c r="B359" s="61" t="s">
        <v>943</v>
      </c>
      <c r="C359" s="77">
        <v>4.348E-4</v>
      </c>
      <c r="D359" s="77">
        <v>4.1406E-4</v>
      </c>
      <c r="E359" s="78">
        <v>2742355</v>
      </c>
      <c r="F359" s="78"/>
      <c r="G359" s="79">
        <v>305580</v>
      </c>
      <c r="H359" s="79">
        <v>733974</v>
      </c>
      <c r="I359" s="79">
        <v>116534</v>
      </c>
      <c r="J359" s="78">
        <v>28529</v>
      </c>
      <c r="K359" s="78"/>
      <c r="L359" s="78">
        <v>1184617</v>
      </c>
      <c r="M359" s="78"/>
      <c r="N359" s="79">
        <v>6579</v>
      </c>
      <c r="O359" s="79">
        <v>0</v>
      </c>
      <c r="P359" s="79">
        <v>0</v>
      </c>
      <c r="Q359" s="78">
        <v>79792</v>
      </c>
      <c r="R359" s="78"/>
      <c r="S359" s="78">
        <v>86371</v>
      </c>
      <c r="T359" s="78"/>
      <c r="U359" s="79">
        <v>787681</v>
      </c>
      <c r="V359" s="80">
        <v>-29100</v>
      </c>
      <c r="W359" s="80">
        <v>758581</v>
      </c>
      <c r="X359" s="81"/>
      <c r="Y359" s="63">
        <v>4751023</v>
      </c>
      <c r="Z359" s="63">
        <v>1088632</v>
      </c>
    </row>
    <row r="360" spans="1:26">
      <c r="A360" s="60">
        <v>93704</v>
      </c>
      <c r="B360" s="61" t="s">
        <v>366</v>
      </c>
      <c r="C360" s="77">
        <v>1.3999999999999999E-6</v>
      </c>
      <c r="D360" s="77">
        <v>1.17E-6</v>
      </c>
      <c r="E360" s="78">
        <v>7749</v>
      </c>
      <c r="F360" s="78"/>
      <c r="G360" s="79">
        <v>863</v>
      </c>
      <c r="H360" s="79">
        <v>2074</v>
      </c>
      <c r="I360" s="79">
        <v>329</v>
      </c>
      <c r="J360" s="78">
        <v>3850</v>
      </c>
      <c r="K360" s="78"/>
      <c r="L360" s="78">
        <v>7116</v>
      </c>
      <c r="M360" s="78"/>
      <c r="N360" s="79">
        <v>19</v>
      </c>
      <c r="O360" s="79">
        <v>0</v>
      </c>
      <c r="P360" s="79">
        <v>0</v>
      </c>
      <c r="Q360" s="78">
        <v>455</v>
      </c>
      <c r="R360" s="78"/>
      <c r="S360" s="78">
        <v>474</v>
      </c>
      <c r="T360" s="78"/>
      <c r="U360" s="79">
        <v>2226</v>
      </c>
      <c r="V360" s="80">
        <v>1825</v>
      </c>
      <c r="W360" s="80">
        <v>4051</v>
      </c>
      <c r="X360" s="81"/>
      <c r="Y360" s="63">
        <v>13425</v>
      </c>
      <c r="Z360" s="63">
        <v>3076</v>
      </c>
    </row>
    <row r="361" spans="1:26">
      <c r="A361" s="60">
        <v>93801</v>
      </c>
      <c r="B361" s="61" t="s">
        <v>367</v>
      </c>
      <c r="C361" s="77">
        <v>6.9169999999999995E-4</v>
      </c>
      <c r="D361" s="77">
        <v>5.9953999999999997E-4</v>
      </c>
      <c r="E361" s="78">
        <v>3970806</v>
      </c>
      <c r="F361" s="78"/>
      <c r="G361" s="79">
        <v>442465</v>
      </c>
      <c r="H361" s="79">
        <v>1062761</v>
      </c>
      <c r="I361" s="79">
        <v>168736</v>
      </c>
      <c r="J361" s="78">
        <v>287297</v>
      </c>
      <c r="K361" s="78"/>
      <c r="L361" s="78">
        <v>1961259</v>
      </c>
      <c r="M361" s="78"/>
      <c r="N361" s="79">
        <v>9525</v>
      </c>
      <c r="O361" s="79">
        <v>0</v>
      </c>
      <c r="P361" s="79">
        <v>0</v>
      </c>
      <c r="Q361" s="78">
        <v>249247</v>
      </c>
      <c r="R361" s="78"/>
      <c r="S361" s="78">
        <v>258772</v>
      </c>
      <c r="T361" s="78"/>
      <c r="U361" s="79">
        <v>1140526</v>
      </c>
      <c r="V361" s="80">
        <v>61711</v>
      </c>
      <c r="W361" s="80">
        <v>1202237</v>
      </c>
      <c r="X361" s="81"/>
      <c r="Y361" s="63">
        <v>6879265</v>
      </c>
      <c r="Z361" s="63">
        <v>1576290</v>
      </c>
    </row>
    <row r="362" spans="1:26">
      <c r="A362" s="60">
        <v>93803</v>
      </c>
      <c r="B362" s="61" t="s">
        <v>368</v>
      </c>
      <c r="C362" s="77">
        <v>1.26E-4</v>
      </c>
      <c r="D362" s="77">
        <v>1.1512E-4</v>
      </c>
      <c r="E362" s="78">
        <v>762450</v>
      </c>
      <c r="F362" s="78"/>
      <c r="G362" s="79">
        <v>84959</v>
      </c>
      <c r="H362" s="79">
        <v>204065</v>
      </c>
      <c r="I362" s="79">
        <v>32400</v>
      </c>
      <c r="J362" s="78">
        <v>22891</v>
      </c>
      <c r="K362" s="78"/>
      <c r="L362" s="78">
        <v>344315</v>
      </c>
      <c r="M362" s="78"/>
      <c r="N362" s="79">
        <v>1829</v>
      </c>
      <c r="O362" s="79">
        <v>0</v>
      </c>
      <c r="P362" s="79">
        <v>0</v>
      </c>
      <c r="Q362" s="78">
        <v>32396</v>
      </c>
      <c r="R362" s="78"/>
      <c r="S362" s="78">
        <v>34225</v>
      </c>
      <c r="T362" s="78"/>
      <c r="U362" s="79">
        <v>218997</v>
      </c>
      <c r="V362" s="80">
        <v>4411</v>
      </c>
      <c r="W362" s="80">
        <v>223408</v>
      </c>
      <c r="X362" s="81"/>
      <c r="Y362" s="63">
        <v>1320914</v>
      </c>
      <c r="Z362" s="63">
        <v>302669</v>
      </c>
    </row>
    <row r="363" spans="1:26">
      <c r="A363" s="60">
        <v>93806</v>
      </c>
      <c r="B363" s="61" t="s">
        <v>369</v>
      </c>
      <c r="C363" s="77">
        <v>1.3359999999999999E-4</v>
      </c>
      <c r="D363" s="77">
        <v>1.2410000000000001E-4</v>
      </c>
      <c r="E363" s="78">
        <v>821925</v>
      </c>
      <c r="F363" s="78"/>
      <c r="G363" s="79">
        <v>91587</v>
      </c>
      <c r="H363" s="79">
        <v>219983</v>
      </c>
      <c r="I363" s="79">
        <v>34927</v>
      </c>
      <c r="J363" s="78">
        <v>70281</v>
      </c>
      <c r="K363" s="78"/>
      <c r="L363" s="78">
        <v>416778</v>
      </c>
      <c r="M363" s="78"/>
      <c r="N363" s="79">
        <v>1972</v>
      </c>
      <c r="O363" s="79">
        <v>0</v>
      </c>
      <c r="P363" s="79">
        <v>0</v>
      </c>
      <c r="Q363" s="78">
        <v>31669</v>
      </c>
      <c r="R363" s="78"/>
      <c r="S363" s="78">
        <v>33641</v>
      </c>
      <c r="T363" s="78"/>
      <c r="U363" s="79">
        <v>236080</v>
      </c>
      <c r="V363" s="80">
        <v>20538</v>
      </c>
      <c r="W363" s="80">
        <v>256618</v>
      </c>
      <c r="X363" s="81"/>
      <c r="Y363" s="63">
        <v>1423953</v>
      </c>
      <c r="Z363" s="63">
        <v>326279</v>
      </c>
    </row>
    <row r="364" spans="1:26">
      <c r="A364" s="60">
        <v>93821</v>
      </c>
      <c r="B364" s="61" t="s">
        <v>370</v>
      </c>
      <c r="C364" s="77">
        <v>6.2600000000000004E-5</v>
      </c>
      <c r="D364" s="77">
        <v>5.6289999999999998E-5</v>
      </c>
      <c r="E364" s="78">
        <v>372814</v>
      </c>
      <c r="F364" s="78"/>
      <c r="G364" s="79">
        <v>41542</v>
      </c>
      <c r="H364" s="79">
        <v>99781</v>
      </c>
      <c r="I364" s="79">
        <v>15842</v>
      </c>
      <c r="J364" s="78">
        <v>4159</v>
      </c>
      <c r="K364" s="78"/>
      <c r="L364" s="78">
        <v>161324</v>
      </c>
      <c r="M364" s="78"/>
      <c r="N364" s="79">
        <v>894</v>
      </c>
      <c r="O364" s="79">
        <v>0</v>
      </c>
      <c r="P364" s="79">
        <v>0</v>
      </c>
      <c r="Q364" s="78">
        <v>22845</v>
      </c>
      <c r="R364" s="78"/>
      <c r="S364" s="78">
        <v>23739</v>
      </c>
      <c r="T364" s="78"/>
      <c r="U364" s="79">
        <v>107082</v>
      </c>
      <c r="V364" s="80">
        <v>-6344</v>
      </c>
      <c r="W364" s="80">
        <v>100738</v>
      </c>
      <c r="X364" s="81"/>
      <c r="Y364" s="63">
        <v>645885</v>
      </c>
      <c r="Z364" s="63">
        <v>147996</v>
      </c>
    </row>
    <row r="365" spans="1:26">
      <c r="A365" s="60">
        <v>93901</v>
      </c>
      <c r="B365" s="61" t="s">
        <v>371</v>
      </c>
      <c r="C365" s="77">
        <v>2.0314E-3</v>
      </c>
      <c r="D365" s="77">
        <v>1.8847600000000001E-3</v>
      </c>
      <c r="E365" s="78">
        <v>12482929</v>
      </c>
      <c r="F365" s="78"/>
      <c r="G365" s="79">
        <v>1390968</v>
      </c>
      <c r="H365" s="79">
        <v>3340978</v>
      </c>
      <c r="I365" s="79">
        <v>530453</v>
      </c>
      <c r="J365" s="78">
        <v>233226</v>
      </c>
      <c r="K365" s="78"/>
      <c r="L365" s="78">
        <v>5495625</v>
      </c>
      <c r="M365" s="78"/>
      <c r="N365" s="79">
        <v>29945</v>
      </c>
      <c r="O365" s="79">
        <v>0</v>
      </c>
      <c r="P365" s="79">
        <v>0</v>
      </c>
      <c r="Q365" s="78">
        <v>304966</v>
      </c>
      <c r="R365" s="78"/>
      <c r="S365" s="78">
        <v>334911</v>
      </c>
      <c r="T365" s="78"/>
      <c r="U365" s="79">
        <v>3585445</v>
      </c>
      <c r="V365" s="80">
        <v>116583</v>
      </c>
      <c r="W365" s="80">
        <v>3702028</v>
      </c>
      <c r="X365" s="81"/>
      <c r="Y365" s="63">
        <v>21626185</v>
      </c>
      <c r="Z365" s="63">
        <v>4955345</v>
      </c>
    </row>
    <row r="366" spans="1:26">
      <c r="A366" s="60">
        <v>93904</v>
      </c>
      <c r="B366" s="61" t="s">
        <v>372</v>
      </c>
      <c r="C366" s="77">
        <v>3.15E-5</v>
      </c>
      <c r="D366" s="77">
        <v>3.2379999999999998E-5</v>
      </c>
      <c r="E366" s="78">
        <v>214456</v>
      </c>
      <c r="F366" s="78"/>
      <c r="G366" s="79">
        <v>23897</v>
      </c>
      <c r="H366" s="79">
        <v>57398</v>
      </c>
      <c r="I366" s="79">
        <v>9113</v>
      </c>
      <c r="J366" s="78">
        <v>24843</v>
      </c>
      <c r="K366" s="78"/>
      <c r="L366" s="78">
        <v>115251</v>
      </c>
      <c r="M366" s="78"/>
      <c r="N366" s="79">
        <v>514</v>
      </c>
      <c r="O366" s="79">
        <v>0</v>
      </c>
      <c r="P366" s="79">
        <v>0</v>
      </c>
      <c r="Q366" s="78">
        <v>1364</v>
      </c>
      <c r="R366" s="78"/>
      <c r="S366" s="78">
        <v>1878</v>
      </c>
      <c r="T366" s="78"/>
      <c r="U366" s="79">
        <v>61598</v>
      </c>
      <c r="V366" s="80">
        <v>14012</v>
      </c>
      <c r="W366" s="80">
        <v>75610</v>
      </c>
      <c r="X366" s="81"/>
      <c r="Y366" s="63">
        <v>371536</v>
      </c>
      <c r="Z366" s="63">
        <v>85132</v>
      </c>
    </row>
    <row r="367" spans="1:26">
      <c r="A367" s="60">
        <v>93906</v>
      </c>
      <c r="B367" s="61" t="s">
        <v>373</v>
      </c>
      <c r="C367" s="77">
        <v>3.4053999999999998E-3</v>
      </c>
      <c r="D367" s="77">
        <v>3.4750499999999999E-3</v>
      </c>
      <c r="E367" s="78">
        <v>23015558</v>
      </c>
      <c r="F367" s="78"/>
      <c r="G367" s="79">
        <v>2564615</v>
      </c>
      <c r="H367" s="79">
        <v>6159971</v>
      </c>
      <c r="I367" s="79">
        <v>978028</v>
      </c>
      <c r="J367" s="78">
        <v>351582</v>
      </c>
      <c r="K367" s="78"/>
      <c r="L367" s="78">
        <v>10054196</v>
      </c>
      <c r="M367" s="78"/>
      <c r="N367" s="79">
        <v>55212</v>
      </c>
      <c r="O367" s="79">
        <v>0</v>
      </c>
      <c r="P367" s="79">
        <v>0</v>
      </c>
      <c r="Q367" s="78">
        <v>61828</v>
      </c>
      <c r="R367" s="78"/>
      <c r="S367" s="78">
        <v>117040</v>
      </c>
      <c r="T367" s="78"/>
      <c r="U367" s="79">
        <v>6610709</v>
      </c>
      <c r="V367" s="80">
        <v>135037</v>
      </c>
      <c r="W367" s="80">
        <v>6745746</v>
      </c>
      <c r="X367" s="81"/>
      <c r="Y367" s="63">
        <v>39873551</v>
      </c>
      <c r="Z367" s="63">
        <v>9136480</v>
      </c>
    </row>
    <row r="368" spans="1:26">
      <c r="A368" s="60">
        <v>93908</v>
      </c>
      <c r="B368" s="61" t="s">
        <v>944</v>
      </c>
      <c r="C368" s="77">
        <v>6.332E-4</v>
      </c>
      <c r="D368" s="77">
        <v>6.4775E-4</v>
      </c>
      <c r="E368" s="78">
        <v>4290105</v>
      </c>
      <c r="F368" s="78"/>
      <c r="G368" s="79">
        <v>478045</v>
      </c>
      <c r="H368" s="79">
        <v>1148220</v>
      </c>
      <c r="I368" s="79">
        <v>182305</v>
      </c>
      <c r="J368" s="78">
        <v>79482</v>
      </c>
      <c r="K368" s="78"/>
      <c r="L368" s="78">
        <v>1888052</v>
      </c>
      <c r="M368" s="78"/>
      <c r="N368" s="79">
        <v>10291</v>
      </c>
      <c r="O368" s="79">
        <v>0</v>
      </c>
      <c r="P368" s="79">
        <v>0</v>
      </c>
      <c r="Q368" s="78">
        <v>21698</v>
      </c>
      <c r="R368" s="78"/>
      <c r="S368" s="78">
        <v>31989</v>
      </c>
      <c r="T368" s="78"/>
      <c r="U368" s="79">
        <v>1232237</v>
      </c>
      <c r="V368" s="80">
        <v>71359</v>
      </c>
      <c r="W368" s="80">
        <v>1303596</v>
      </c>
      <c r="X368" s="81"/>
      <c r="Y368" s="63">
        <v>7432438</v>
      </c>
      <c r="Z368" s="63">
        <v>1703042</v>
      </c>
    </row>
    <row r="369" spans="1:26">
      <c r="A369" s="60">
        <v>93910</v>
      </c>
      <c r="B369" s="61" t="s">
        <v>375</v>
      </c>
      <c r="C369" s="77">
        <v>3.3E-4</v>
      </c>
      <c r="D369" s="77">
        <v>3.1504999999999999E-4</v>
      </c>
      <c r="E369" s="78">
        <v>2086604</v>
      </c>
      <c r="F369" s="78"/>
      <c r="G369" s="79">
        <v>232509</v>
      </c>
      <c r="H369" s="79">
        <v>558466</v>
      </c>
      <c r="I369" s="79">
        <v>88669</v>
      </c>
      <c r="J369" s="78">
        <v>39437</v>
      </c>
      <c r="K369" s="78"/>
      <c r="L369" s="78">
        <v>919081</v>
      </c>
      <c r="M369" s="78"/>
      <c r="N369" s="79">
        <v>5006</v>
      </c>
      <c r="O369" s="79">
        <v>0</v>
      </c>
      <c r="P369" s="79">
        <v>0</v>
      </c>
      <c r="Q369" s="78">
        <v>68299</v>
      </c>
      <c r="R369" s="78"/>
      <c r="S369" s="78">
        <v>73305</v>
      </c>
      <c r="T369" s="78"/>
      <c r="U369" s="79">
        <v>599331</v>
      </c>
      <c r="V369" s="80">
        <v>29024</v>
      </c>
      <c r="W369" s="80">
        <v>628355</v>
      </c>
      <c r="X369" s="81"/>
      <c r="Y369" s="63">
        <v>3614959</v>
      </c>
      <c r="Z369" s="63">
        <v>828318</v>
      </c>
    </row>
    <row r="370" spans="1:26">
      <c r="A370" s="60">
        <v>93911</v>
      </c>
      <c r="B370" s="61" t="s">
        <v>376</v>
      </c>
      <c r="C370" s="77">
        <v>5.3839999999999997E-4</v>
      </c>
      <c r="D370" s="77">
        <v>4.4155000000000003E-4</v>
      </c>
      <c r="E370" s="78">
        <v>2924424</v>
      </c>
      <c r="F370" s="78"/>
      <c r="G370" s="79">
        <v>325867</v>
      </c>
      <c r="H370" s="79">
        <v>782704</v>
      </c>
      <c r="I370" s="79">
        <v>124271</v>
      </c>
      <c r="J370" s="78">
        <v>5132</v>
      </c>
      <c r="K370" s="78"/>
      <c r="L370" s="78">
        <v>1237974</v>
      </c>
      <c r="M370" s="78"/>
      <c r="N370" s="79">
        <v>7015</v>
      </c>
      <c r="O370" s="79">
        <v>0</v>
      </c>
      <c r="P370" s="79">
        <v>0</v>
      </c>
      <c r="Q370" s="78">
        <v>202181</v>
      </c>
      <c r="R370" s="78"/>
      <c r="S370" s="78">
        <v>209196</v>
      </c>
      <c r="T370" s="78"/>
      <c r="U370" s="79">
        <v>839976</v>
      </c>
      <c r="V370" s="80">
        <v>-95968</v>
      </c>
      <c r="W370" s="80">
        <v>744008</v>
      </c>
      <c r="X370" s="81"/>
      <c r="Y370" s="63">
        <v>5066450</v>
      </c>
      <c r="Z370" s="63">
        <v>1160908</v>
      </c>
    </row>
    <row r="371" spans="1:26">
      <c r="A371" s="60">
        <v>93913</v>
      </c>
      <c r="B371" s="61" t="s">
        <v>377</v>
      </c>
      <c r="C371" s="77">
        <v>4.5000000000000003E-5</v>
      </c>
      <c r="D371" s="77">
        <v>4.1959999999999998E-5</v>
      </c>
      <c r="E371" s="78">
        <v>277905</v>
      </c>
      <c r="F371" s="78"/>
      <c r="G371" s="79">
        <v>30967</v>
      </c>
      <c r="H371" s="79">
        <v>74379</v>
      </c>
      <c r="I371" s="79">
        <v>11809</v>
      </c>
      <c r="J371" s="78">
        <v>19692</v>
      </c>
      <c r="K371" s="78"/>
      <c r="L371" s="78">
        <v>136847</v>
      </c>
      <c r="M371" s="78"/>
      <c r="N371" s="79">
        <v>667</v>
      </c>
      <c r="O371" s="79">
        <v>0</v>
      </c>
      <c r="P371" s="79">
        <v>0</v>
      </c>
      <c r="Q371" s="78">
        <v>0</v>
      </c>
      <c r="R371" s="78"/>
      <c r="S371" s="78">
        <v>667</v>
      </c>
      <c r="T371" s="78"/>
      <c r="U371" s="79">
        <v>79822</v>
      </c>
      <c r="V371" s="80">
        <v>9462</v>
      </c>
      <c r="W371" s="80">
        <v>89284</v>
      </c>
      <c r="X371" s="81"/>
      <c r="Y371" s="63">
        <v>481459</v>
      </c>
      <c r="Z371" s="63">
        <v>110320</v>
      </c>
    </row>
    <row r="372" spans="1:26">
      <c r="A372" s="60">
        <v>93914</v>
      </c>
      <c r="B372" s="61" t="s">
        <v>378</v>
      </c>
      <c r="C372" s="77">
        <v>4.8999999999999997E-6</v>
      </c>
      <c r="D372" s="77">
        <v>4.3000000000000003E-6</v>
      </c>
      <c r="E372" s="78">
        <v>28479</v>
      </c>
      <c r="F372" s="78"/>
      <c r="G372" s="79">
        <v>3173</v>
      </c>
      <c r="H372" s="79">
        <v>7622</v>
      </c>
      <c r="I372" s="79">
        <v>1210</v>
      </c>
      <c r="J372" s="78">
        <v>3207</v>
      </c>
      <c r="K372" s="78"/>
      <c r="L372" s="78">
        <v>15212</v>
      </c>
      <c r="M372" s="78"/>
      <c r="N372" s="79">
        <v>68</v>
      </c>
      <c r="O372" s="79">
        <v>0</v>
      </c>
      <c r="P372" s="79">
        <v>0</v>
      </c>
      <c r="Q372" s="78">
        <v>227</v>
      </c>
      <c r="R372" s="78"/>
      <c r="S372" s="78">
        <v>295</v>
      </c>
      <c r="T372" s="78"/>
      <c r="U372" s="79">
        <v>8180</v>
      </c>
      <c r="V372" s="80">
        <v>2672</v>
      </c>
      <c r="W372" s="80">
        <v>10852</v>
      </c>
      <c r="X372" s="81"/>
      <c r="Y372" s="63">
        <v>49339</v>
      </c>
      <c r="Z372" s="63">
        <v>11305</v>
      </c>
    </row>
    <row r="373" spans="1:26">
      <c r="A373" s="60">
        <v>93921</v>
      </c>
      <c r="B373" s="61" t="s">
        <v>379</v>
      </c>
      <c r="C373" s="77">
        <v>2.9639999999999999E-4</v>
      </c>
      <c r="D373" s="77">
        <v>2.5096999999999999E-4</v>
      </c>
      <c r="E373" s="78">
        <v>1662196</v>
      </c>
      <c r="F373" s="78"/>
      <c r="G373" s="79">
        <v>185218</v>
      </c>
      <c r="H373" s="79">
        <v>444876</v>
      </c>
      <c r="I373" s="79">
        <v>70634</v>
      </c>
      <c r="J373" s="78">
        <v>35918</v>
      </c>
      <c r="K373" s="78"/>
      <c r="L373" s="78">
        <v>736646</v>
      </c>
      <c r="M373" s="78"/>
      <c r="N373" s="79">
        <v>3987</v>
      </c>
      <c r="O373" s="79">
        <v>0</v>
      </c>
      <c r="P373" s="79">
        <v>0</v>
      </c>
      <c r="Q373" s="78">
        <v>103108</v>
      </c>
      <c r="R373" s="78"/>
      <c r="S373" s="78">
        <v>107095</v>
      </c>
      <c r="T373" s="78"/>
      <c r="U373" s="79">
        <v>477429</v>
      </c>
      <c r="V373" s="80">
        <v>-11948</v>
      </c>
      <c r="W373" s="80">
        <v>465481</v>
      </c>
      <c r="X373" s="81"/>
      <c r="Y373" s="63">
        <v>2879690</v>
      </c>
      <c r="Z373" s="63">
        <v>659842</v>
      </c>
    </row>
    <row r="374" spans="1:26">
      <c r="A374" s="60">
        <v>93931</v>
      </c>
      <c r="B374" s="61" t="s">
        <v>380</v>
      </c>
      <c r="C374" s="77">
        <v>5.3499999999999999E-4</v>
      </c>
      <c r="D374" s="77">
        <v>5.3399999999999997E-4</v>
      </c>
      <c r="E374" s="78">
        <v>3536728</v>
      </c>
      <c r="F374" s="78"/>
      <c r="G374" s="79">
        <v>394096</v>
      </c>
      <c r="H374" s="79">
        <v>946583</v>
      </c>
      <c r="I374" s="79">
        <v>150291</v>
      </c>
      <c r="J374" s="78">
        <v>0</v>
      </c>
      <c r="K374" s="78"/>
      <c r="L374" s="78">
        <v>1490970</v>
      </c>
      <c r="M374" s="78"/>
      <c r="N374" s="79">
        <v>8484</v>
      </c>
      <c r="O374" s="79">
        <v>0</v>
      </c>
      <c r="P374" s="79">
        <v>0</v>
      </c>
      <c r="Q374" s="78">
        <v>104501</v>
      </c>
      <c r="R374" s="78"/>
      <c r="S374" s="78">
        <v>112985</v>
      </c>
      <c r="T374" s="78"/>
      <c r="U374" s="79">
        <v>1015847</v>
      </c>
      <c r="V374" s="80">
        <v>-55226</v>
      </c>
      <c r="W374" s="80">
        <v>960621</v>
      </c>
      <c r="X374" s="81"/>
      <c r="Y374" s="63">
        <v>6127243</v>
      </c>
      <c r="Z374" s="63">
        <v>1403974</v>
      </c>
    </row>
    <row r="375" spans="1:26">
      <c r="A375" s="60">
        <v>94001</v>
      </c>
      <c r="B375" s="61" t="s">
        <v>382</v>
      </c>
      <c r="C375" s="77">
        <v>9.6590000000000001E-4</v>
      </c>
      <c r="D375" s="77">
        <v>1.0244500000000001E-3</v>
      </c>
      <c r="E375" s="78">
        <v>6785021</v>
      </c>
      <c r="F375" s="78"/>
      <c r="G375" s="79">
        <v>756052</v>
      </c>
      <c r="H375" s="79">
        <v>1815969</v>
      </c>
      <c r="I375" s="79">
        <v>288324</v>
      </c>
      <c r="J375" s="78">
        <v>110546</v>
      </c>
      <c r="K375" s="78"/>
      <c r="L375" s="78">
        <v>2970891</v>
      </c>
      <c r="M375" s="78"/>
      <c r="N375" s="79">
        <v>16276</v>
      </c>
      <c r="O375" s="79">
        <v>0</v>
      </c>
      <c r="P375" s="79">
        <v>0</v>
      </c>
      <c r="Q375" s="78">
        <v>110967</v>
      </c>
      <c r="R375" s="78"/>
      <c r="S375" s="78">
        <v>127243</v>
      </c>
      <c r="T375" s="78"/>
      <c r="U375" s="79">
        <v>1948847</v>
      </c>
      <c r="V375" s="80">
        <v>31821</v>
      </c>
      <c r="W375" s="80">
        <v>1980668</v>
      </c>
      <c r="X375" s="81"/>
      <c r="Y375" s="63">
        <v>11754783</v>
      </c>
      <c r="Z375" s="63">
        <v>2693448</v>
      </c>
    </row>
    <row r="376" spans="1:26">
      <c r="A376" s="60">
        <v>94002</v>
      </c>
      <c r="B376" s="61" t="s">
        <v>383</v>
      </c>
      <c r="C376" s="77">
        <v>3.5999999999999998E-6</v>
      </c>
      <c r="D376" s="77">
        <v>2.4499999999999998E-6</v>
      </c>
      <c r="E376" s="78">
        <v>16227</v>
      </c>
      <c r="F376" s="78"/>
      <c r="G376" s="79">
        <v>1808</v>
      </c>
      <c r="H376" s="79">
        <v>4343</v>
      </c>
      <c r="I376" s="79">
        <v>690</v>
      </c>
      <c r="J376" s="78">
        <v>3565</v>
      </c>
      <c r="K376" s="78"/>
      <c r="L376" s="78">
        <v>10406</v>
      </c>
      <c r="M376" s="78"/>
      <c r="N376" s="79">
        <v>39</v>
      </c>
      <c r="O376" s="79">
        <v>0</v>
      </c>
      <c r="P376" s="79">
        <v>0</v>
      </c>
      <c r="Q376" s="78">
        <v>682</v>
      </c>
      <c r="R376" s="78"/>
      <c r="S376" s="78">
        <v>721</v>
      </c>
      <c r="T376" s="78"/>
      <c r="U376" s="79">
        <v>4661</v>
      </c>
      <c r="V376" s="80">
        <v>2179</v>
      </c>
      <c r="W376" s="80">
        <v>6840</v>
      </c>
      <c r="X376" s="81"/>
      <c r="Y376" s="63">
        <v>28112</v>
      </c>
      <c r="Z376" s="63">
        <v>6441</v>
      </c>
    </row>
    <row r="377" spans="1:26">
      <c r="A377" s="60">
        <v>94004</v>
      </c>
      <c r="B377" s="61" t="s">
        <v>384</v>
      </c>
      <c r="C377" s="77">
        <v>9.5999999999999996E-6</v>
      </c>
      <c r="D377" s="77">
        <v>8.9400000000000008E-6</v>
      </c>
      <c r="E377" s="78">
        <v>59210</v>
      </c>
      <c r="F377" s="78"/>
      <c r="G377" s="79">
        <v>6598</v>
      </c>
      <c r="H377" s="79">
        <v>15847</v>
      </c>
      <c r="I377" s="79">
        <v>2516</v>
      </c>
      <c r="J377" s="78">
        <v>6205</v>
      </c>
      <c r="K377" s="78"/>
      <c r="L377" s="78">
        <v>31166</v>
      </c>
      <c r="M377" s="78"/>
      <c r="N377" s="79">
        <v>142</v>
      </c>
      <c r="O377" s="79">
        <v>0</v>
      </c>
      <c r="P377" s="79">
        <v>0</v>
      </c>
      <c r="Q377" s="78">
        <v>682</v>
      </c>
      <c r="R377" s="78"/>
      <c r="S377" s="78">
        <v>824</v>
      </c>
      <c r="T377" s="78"/>
      <c r="U377" s="79">
        <v>17007</v>
      </c>
      <c r="V377" s="80">
        <v>4220</v>
      </c>
      <c r="W377" s="80">
        <v>21227</v>
      </c>
      <c r="X377" s="81"/>
      <c r="Y377" s="63">
        <v>102580</v>
      </c>
      <c r="Z377" s="63">
        <v>23505</v>
      </c>
    </row>
    <row r="378" spans="1:26">
      <c r="A378" s="60">
        <v>94005</v>
      </c>
      <c r="B378" s="61" t="s">
        <v>385</v>
      </c>
      <c r="C378" s="77">
        <v>6.6000000000000003E-6</v>
      </c>
      <c r="D378" s="77">
        <v>1.2819999999999999E-5</v>
      </c>
      <c r="E378" s="78">
        <v>84908</v>
      </c>
      <c r="F378" s="78"/>
      <c r="G378" s="79">
        <v>9461</v>
      </c>
      <c r="H378" s="79">
        <v>22725</v>
      </c>
      <c r="I378" s="79">
        <v>3608</v>
      </c>
      <c r="J378" s="78">
        <v>14782</v>
      </c>
      <c r="K378" s="78"/>
      <c r="L378" s="78">
        <v>50576</v>
      </c>
      <c r="M378" s="78"/>
      <c r="N378" s="79">
        <v>204</v>
      </c>
      <c r="O378" s="79">
        <v>0</v>
      </c>
      <c r="P378" s="79">
        <v>0</v>
      </c>
      <c r="Q378" s="78">
        <v>0</v>
      </c>
      <c r="R378" s="78"/>
      <c r="S378" s="78">
        <v>204</v>
      </c>
      <c r="T378" s="78"/>
      <c r="U378" s="79">
        <v>24388</v>
      </c>
      <c r="V378" s="80">
        <v>7008</v>
      </c>
      <c r="W378" s="80">
        <v>31396</v>
      </c>
      <c r="X378" s="81"/>
      <c r="Y378" s="63">
        <v>147100</v>
      </c>
      <c r="Z378" s="63">
        <v>33706</v>
      </c>
    </row>
    <row r="379" spans="1:26">
      <c r="A379" s="60">
        <v>94011</v>
      </c>
      <c r="B379" s="61" t="s">
        <v>386</v>
      </c>
      <c r="C379" s="77">
        <v>3.18E-5</v>
      </c>
      <c r="D379" s="77">
        <v>2.319E-5</v>
      </c>
      <c r="E379" s="78">
        <v>153589</v>
      </c>
      <c r="F379" s="78"/>
      <c r="G379" s="79">
        <v>17114</v>
      </c>
      <c r="H379" s="79">
        <v>41107</v>
      </c>
      <c r="I379" s="79">
        <v>6527</v>
      </c>
      <c r="J379" s="78">
        <v>3296</v>
      </c>
      <c r="K379" s="78"/>
      <c r="L379" s="78">
        <v>68044</v>
      </c>
      <c r="M379" s="78"/>
      <c r="N379" s="79">
        <v>368</v>
      </c>
      <c r="O379" s="79">
        <v>0</v>
      </c>
      <c r="P379" s="79">
        <v>0</v>
      </c>
      <c r="Q379" s="78">
        <v>24476</v>
      </c>
      <c r="R379" s="78"/>
      <c r="S379" s="78">
        <v>24844</v>
      </c>
      <c r="T379" s="78"/>
      <c r="U379" s="79">
        <v>44115</v>
      </c>
      <c r="V379" s="80">
        <v>-8020</v>
      </c>
      <c r="W379" s="80">
        <v>36095</v>
      </c>
      <c r="X379" s="81"/>
      <c r="Y379" s="63">
        <v>266088</v>
      </c>
      <c r="Z379" s="63">
        <v>60970</v>
      </c>
    </row>
    <row r="380" spans="1:26">
      <c r="A380" s="60">
        <v>94021</v>
      </c>
      <c r="B380" s="61" t="s">
        <v>387</v>
      </c>
      <c r="C380" s="77">
        <v>7.7600000000000002E-5</v>
      </c>
      <c r="D380" s="77">
        <v>8.5560000000000001E-5</v>
      </c>
      <c r="E380" s="78">
        <v>566671</v>
      </c>
      <c r="F380" s="78"/>
      <c r="G380" s="79">
        <v>63144</v>
      </c>
      <c r="H380" s="79">
        <v>151666</v>
      </c>
      <c r="I380" s="79">
        <v>24080</v>
      </c>
      <c r="J380" s="78">
        <v>13753</v>
      </c>
      <c r="K380" s="78"/>
      <c r="L380" s="78">
        <v>252643</v>
      </c>
      <c r="M380" s="78"/>
      <c r="N380" s="79">
        <v>1359</v>
      </c>
      <c r="O380" s="79">
        <v>0</v>
      </c>
      <c r="P380" s="79">
        <v>0</v>
      </c>
      <c r="Q380" s="78">
        <v>18282</v>
      </c>
      <c r="R380" s="78"/>
      <c r="S380" s="78">
        <v>19641</v>
      </c>
      <c r="T380" s="78"/>
      <c r="U380" s="79">
        <v>162764</v>
      </c>
      <c r="V380" s="80">
        <v>658</v>
      </c>
      <c r="W380" s="80">
        <v>163422</v>
      </c>
      <c r="X380" s="81"/>
      <c r="Y380" s="63">
        <v>981736</v>
      </c>
      <c r="Z380" s="63">
        <v>224951</v>
      </c>
    </row>
    <row r="381" spans="1:26">
      <c r="A381" s="60">
        <v>94031</v>
      </c>
      <c r="B381" s="61" t="s">
        <v>388</v>
      </c>
      <c r="C381" s="77">
        <v>4.6999999999999999E-6</v>
      </c>
      <c r="D381" s="77">
        <v>3.8500000000000004E-6</v>
      </c>
      <c r="E381" s="78">
        <v>25499</v>
      </c>
      <c r="F381" s="78"/>
      <c r="G381" s="79">
        <v>2841</v>
      </c>
      <c r="H381" s="79">
        <v>6825</v>
      </c>
      <c r="I381" s="79">
        <v>1084</v>
      </c>
      <c r="J381" s="78">
        <v>6350</v>
      </c>
      <c r="K381" s="78"/>
      <c r="L381" s="78">
        <v>17100</v>
      </c>
      <c r="M381" s="78"/>
      <c r="N381" s="79">
        <v>61</v>
      </c>
      <c r="O381" s="79">
        <v>0</v>
      </c>
      <c r="P381" s="79">
        <v>0</v>
      </c>
      <c r="Q381" s="78">
        <v>227</v>
      </c>
      <c r="R381" s="78"/>
      <c r="S381" s="78">
        <v>288</v>
      </c>
      <c r="T381" s="78"/>
      <c r="U381" s="79">
        <v>7324</v>
      </c>
      <c r="V381" s="80">
        <v>5217</v>
      </c>
      <c r="W381" s="80">
        <v>12541</v>
      </c>
      <c r="X381" s="81"/>
      <c r="Y381" s="63">
        <v>44176</v>
      </c>
      <c r="Z381" s="63">
        <v>10122</v>
      </c>
    </row>
    <row r="382" spans="1:26">
      <c r="A382" s="60">
        <v>94101</v>
      </c>
      <c r="B382" s="61" t="s">
        <v>389</v>
      </c>
      <c r="C382" s="77">
        <v>1.8343000000000002E-2</v>
      </c>
      <c r="D382" s="77">
        <v>2.0184879999999999E-2</v>
      </c>
      <c r="E382" s="78">
        <v>133686216</v>
      </c>
      <c r="F382" s="78"/>
      <c r="G382" s="79">
        <v>14896603</v>
      </c>
      <c r="H382" s="79">
        <v>35780283</v>
      </c>
      <c r="I382" s="79">
        <v>5680893</v>
      </c>
      <c r="J382" s="78">
        <v>4621892</v>
      </c>
      <c r="K382" s="78"/>
      <c r="L382" s="78">
        <v>60979671</v>
      </c>
      <c r="M382" s="78"/>
      <c r="N382" s="79">
        <v>320697</v>
      </c>
      <c r="O382" s="79">
        <v>0</v>
      </c>
      <c r="P382" s="79">
        <v>0</v>
      </c>
      <c r="Q382" s="78">
        <v>0</v>
      </c>
      <c r="R382" s="78"/>
      <c r="S382" s="78">
        <v>320697</v>
      </c>
      <c r="T382" s="78"/>
      <c r="U382" s="79">
        <v>38398404</v>
      </c>
      <c r="V382" s="80">
        <v>1862466</v>
      </c>
      <c r="W382" s="80">
        <v>40260870</v>
      </c>
      <c r="X382" s="81"/>
      <c r="Y382" s="63">
        <v>231606117</v>
      </c>
      <c r="Z382" s="63">
        <v>53069380</v>
      </c>
    </row>
    <row r="383" spans="1:26">
      <c r="A383" s="60">
        <v>94102</v>
      </c>
      <c r="B383" s="61" t="s">
        <v>390</v>
      </c>
      <c r="C383" s="77">
        <v>3.9130000000000002E-4</v>
      </c>
      <c r="D383" s="77">
        <v>3.4385999999999998E-4</v>
      </c>
      <c r="E383" s="78">
        <v>2277415</v>
      </c>
      <c r="F383" s="78"/>
      <c r="G383" s="79">
        <v>253771</v>
      </c>
      <c r="H383" s="79">
        <v>609536</v>
      </c>
      <c r="I383" s="79">
        <v>96777</v>
      </c>
      <c r="J383" s="78">
        <v>55354</v>
      </c>
      <c r="K383" s="78"/>
      <c r="L383" s="78">
        <v>1015438</v>
      </c>
      <c r="M383" s="78"/>
      <c r="N383" s="79">
        <v>5463</v>
      </c>
      <c r="O383" s="79">
        <v>0</v>
      </c>
      <c r="P383" s="79">
        <v>0</v>
      </c>
      <c r="Q383" s="78">
        <v>233989</v>
      </c>
      <c r="R383" s="78"/>
      <c r="S383" s="78">
        <v>239452</v>
      </c>
      <c r="T383" s="78"/>
      <c r="U383" s="79">
        <v>654137</v>
      </c>
      <c r="V383" s="80">
        <v>-75493</v>
      </c>
      <c r="W383" s="80">
        <v>578644</v>
      </c>
      <c r="X383" s="81"/>
      <c r="Y383" s="63">
        <v>3945531</v>
      </c>
      <c r="Z383" s="63">
        <v>904065</v>
      </c>
    </row>
    <row r="384" spans="1:26">
      <c r="A384" s="60">
        <v>94108</v>
      </c>
      <c r="B384" s="61" t="s">
        <v>391</v>
      </c>
      <c r="C384" s="77">
        <v>4.1730000000000001E-4</v>
      </c>
      <c r="D384" s="77">
        <v>3.9284999999999998E-4</v>
      </c>
      <c r="E384" s="78">
        <v>2601880</v>
      </c>
      <c r="F384" s="78"/>
      <c r="G384" s="79">
        <v>289926</v>
      </c>
      <c r="H384" s="79">
        <v>696377</v>
      </c>
      <c r="I384" s="79">
        <v>110565</v>
      </c>
      <c r="J384" s="78">
        <v>23983</v>
      </c>
      <c r="K384" s="78"/>
      <c r="L384" s="78">
        <v>1120851</v>
      </c>
      <c r="M384" s="78"/>
      <c r="N384" s="79">
        <v>6242</v>
      </c>
      <c r="O384" s="79">
        <v>0</v>
      </c>
      <c r="P384" s="79">
        <v>0</v>
      </c>
      <c r="Q384" s="78">
        <v>200827</v>
      </c>
      <c r="R384" s="78"/>
      <c r="S384" s="78">
        <v>207069</v>
      </c>
      <c r="T384" s="78"/>
      <c r="U384" s="79">
        <v>747332</v>
      </c>
      <c r="V384" s="80">
        <v>-94811</v>
      </c>
      <c r="W384" s="80">
        <v>652521</v>
      </c>
      <c r="X384" s="81"/>
      <c r="Y384" s="63">
        <v>4507654</v>
      </c>
      <c r="Z384" s="63">
        <v>1032867</v>
      </c>
    </row>
    <row r="385" spans="1:26">
      <c r="A385" s="60">
        <v>94109</v>
      </c>
      <c r="B385" s="61" t="s">
        <v>392</v>
      </c>
      <c r="C385" s="77">
        <v>1.132E-4</v>
      </c>
      <c r="D385" s="77">
        <v>1.2218999999999999E-4</v>
      </c>
      <c r="E385" s="78">
        <v>809275</v>
      </c>
      <c r="F385" s="78"/>
      <c r="G385" s="79">
        <v>90177</v>
      </c>
      <c r="H385" s="79">
        <v>216597</v>
      </c>
      <c r="I385" s="79">
        <v>34390</v>
      </c>
      <c r="J385" s="78">
        <v>22346</v>
      </c>
      <c r="K385" s="78"/>
      <c r="L385" s="78">
        <v>363510</v>
      </c>
      <c r="M385" s="78"/>
      <c r="N385" s="79">
        <v>1941</v>
      </c>
      <c r="O385" s="79">
        <v>0</v>
      </c>
      <c r="P385" s="79">
        <v>0</v>
      </c>
      <c r="Q385" s="78">
        <v>14303</v>
      </c>
      <c r="R385" s="78"/>
      <c r="S385" s="78">
        <v>16244</v>
      </c>
      <c r="T385" s="78"/>
      <c r="U385" s="79">
        <v>232446</v>
      </c>
      <c r="V385" s="80">
        <v>-5699</v>
      </c>
      <c r="W385" s="80">
        <v>226747</v>
      </c>
      <c r="X385" s="81"/>
      <c r="Y385" s="63">
        <v>1402037</v>
      </c>
      <c r="Z385" s="63">
        <v>321258</v>
      </c>
    </row>
    <row r="386" spans="1:26">
      <c r="A386" s="60">
        <v>94111</v>
      </c>
      <c r="B386" s="61" t="s">
        <v>393</v>
      </c>
      <c r="C386" s="77">
        <v>2.3378300000000001E-2</v>
      </c>
      <c r="D386" s="77">
        <v>2.2910369999999999E-2</v>
      </c>
      <c r="E386" s="78">
        <v>151737374</v>
      </c>
      <c r="F386" s="78"/>
      <c r="G386" s="79">
        <v>16908036</v>
      </c>
      <c r="H386" s="79">
        <v>40611563</v>
      </c>
      <c r="I386" s="79">
        <v>6447963</v>
      </c>
      <c r="J386" s="78">
        <v>138107</v>
      </c>
      <c r="K386" s="78"/>
      <c r="L386" s="78">
        <v>64105669</v>
      </c>
      <c r="M386" s="78"/>
      <c r="N386" s="79">
        <v>364000</v>
      </c>
      <c r="O386" s="79">
        <v>0</v>
      </c>
      <c r="P386" s="79">
        <v>0</v>
      </c>
      <c r="Q386" s="78">
        <v>1223658</v>
      </c>
      <c r="R386" s="78"/>
      <c r="S386" s="78">
        <v>1587658</v>
      </c>
      <c r="T386" s="78"/>
      <c r="U386" s="79">
        <v>43583199</v>
      </c>
      <c r="V386" s="80">
        <v>-967389</v>
      </c>
      <c r="W386" s="80">
        <v>42615810</v>
      </c>
      <c r="X386" s="81"/>
      <c r="Y386" s="63">
        <v>262879038</v>
      </c>
      <c r="Z386" s="63">
        <v>60235143</v>
      </c>
    </row>
    <row r="387" spans="1:26">
      <c r="A387" s="60">
        <v>94112</v>
      </c>
      <c r="B387" s="61" t="s">
        <v>394</v>
      </c>
      <c r="C387" s="77">
        <v>1.2439999999999999E-4</v>
      </c>
      <c r="D387" s="77">
        <v>1.6161999999999999E-4</v>
      </c>
      <c r="E387" s="78">
        <v>1070423</v>
      </c>
      <c r="F387" s="78"/>
      <c r="G387" s="79">
        <v>119277</v>
      </c>
      <c r="H387" s="79">
        <v>286492</v>
      </c>
      <c r="I387" s="79">
        <v>45487</v>
      </c>
      <c r="J387" s="78">
        <v>93501</v>
      </c>
      <c r="K387" s="78"/>
      <c r="L387" s="78">
        <v>544757</v>
      </c>
      <c r="M387" s="78"/>
      <c r="N387" s="79">
        <v>2568</v>
      </c>
      <c r="O387" s="79">
        <v>0</v>
      </c>
      <c r="P387" s="79">
        <v>0</v>
      </c>
      <c r="Q387" s="78">
        <v>26392</v>
      </c>
      <c r="R387" s="78"/>
      <c r="S387" s="78">
        <v>28960</v>
      </c>
      <c r="T387" s="78"/>
      <c r="U387" s="79">
        <v>307455</v>
      </c>
      <c r="V387" s="80">
        <v>8003</v>
      </c>
      <c r="W387" s="80">
        <v>315458</v>
      </c>
      <c r="X387" s="81"/>
      <c r="Y387" s="63">
        <v>1854466</v>
      </c>
      <c r="Z387" s="63">
        <v>424926</v>
      </c>
    </row>
    <row r="388" spans="1:26">
      <c r="A388" s="60">
        <v>94117</v>
      </c>
      <c r="B388" s="61" t="s">
        <v>395</v>
      </c>
      <c r="C388" s="77">
        <v>4.1829999999999998E-4</v>
      </c>
      <c r="D388" s="77">
        <v>4.5126999999999998E-4</v>
      </c>
      <c r="E388" s="78">
        <v>2988800</v>
      </c>
      <c r="F388" s="78"/>
      <c r="G388" s="79">
        <v>333041</v>
      </c>
      <c r="H388" s="79">
        <v>799934</v>
      </c>
      <c r="I388" s="79">
        <v>127007</v>
      </c>
      <c r="J388" s="78">
        <v>194771</v>
      </c>
      <c r="K388" s="78"/>
      <c r="L388" s="78">
        <v>1454753</v>
      </c>
      <c r="M388" s="78"/>
      <c r="N388" s="79">
        <v>7170</v>
      </c>
      <c r="O388" s="79">
        <v>0</v>
      </c>
      <c r="P388" s="79">
        <v>0</v>
      </c>
      <c r="Q388" s="78">
        <v>0</v>
      </c>
      <c r="R388" s="78"/>
      <c r="S388" s="78">
        <v>7170</v>
      </c>
      <c r="T388" s="78"/>
      <c r="U388" s="79">
        <v>858467</v>
      </c>
      <c r="V388" s="80">
        <v>108436</v>
      </c>
      <c r="W388" s="80">
        <v>966903</v>
      </c>
      <c r="X388" s="81"/>
      <c r="Y388" s="63">
        <v>5177979</v>
      </c>
      <c r="Z388" s="63">
        <v>1186463</v>
      </c>
    </row>
    <row r="389" spans="1:26">
      <c r="A389" s="60">
        <v>94118</v>
      </c>
      <c r="B389" s="61" t="s">
        <v>396</v>
      </c>
      <c r="C389" s="77">
        <v>1.55E-4</v>
      </c>
      <c r="D389" s="77">
        <v>1.4695999999999999E-4</v>
      </c>
      <c r="E389" s="78">
        <v>973329</v>
      </c>
      <c r="F389" s="78"/>
      <c r="G389" s="79">
        <v>108458</v>
      </c>
      <c r="H389" s="79">
        <v>260505</v>
      </c>
      <c r="I389" s="79">
        <v>41361</v>
      </c>
      <c r="J389" s="78">
        <v>4660</v>
      </c>
      <c r="K389" s="78"/>
      <c r="L389" s="78">
        <v>414984</v>
      </c>
      <c r="M389" s="78"/>
      <c r="N389" s="79">
        <v>2335</v>
      </c>
      <c r="O389" s="79">
        <v>0</v>
      </c>
      <c r="P389" s="79">
        <v>0</v>
      </c>
      <c r="Q389" s="78">
        <v>24468</v>
      </c>
      <c r="R389" s="78"/>
      <c r="S389" s="78">
        <v>26803</v>
      </c>
      <c r="T389" s="78"/>
      <c r="U389" s="79">
        <v>279567</v>
      </c>
      <c r="V389" s="80">
        <v>-17952</v>
      </c>
      <c r="W389" s="80">
        <v>261615</v>
      </c>
      <c r="X389" s="81"/>
      <c r="Y389" s="63">
        <v>1686254</v>
      </c>
      <c r="Z389" s="63">
        <v>386382</v>
      </c>
    </row>
    <row r="390" spans="1:26">
      <c r="A390" s="60">
        <v>94121</v>
      </c>
      <c r="B390" s="61" t="s">
        <v>397</v>
      </c>
      <c r="C390" s="77">
        <v>1.02808E-2</v>
      </c>
      <c r="D390" s="77">
        <v>1.011942E-2</v>
      </c>
      <c r="E390" s="78">
        <v>67021799</v>
      </c>
      <c r="F390" s="78"/>
      <c r="G390" s="79">
        <v>7468213</v>
      </c>
      <c r="H390" s="79">
        <v>17937967</v>
      </c>
      <c r="I390" s="79">
        <v>2848040</v>
      </c>
      <c r="J390" s="78">
        <v>286462</v>
      </c>
      <c r="K390" s="78"/>
      <c r="L390" s="78">
        <v>28540682</v>
      </c>
      <c r="M390" s="78"/>
      <c r="N390" s="79">
        <v>160777</v>
      </c>
      <c r="O390" s="79">
        <v>0</v>
      </c>
      <c r="P390" s="79">
        <v>0</v>
      </c>
      <c r="Q390" s="78">
        <v>617584</v>
      </c>
      <c r="R390" s="78"/>
      <c r="S390" s="78">
        <v>778361</v>
      </c>
      <c r="T390" s="78"/>
      <c r="U390" s="79">
        <v>19250527</v>
      </c>
      <c r="V390" s="80">
        <v>-131637</v>
      </c>
      <c r="W390" s="80">
        <v>19118890</v>
      </c>
      <c r="X390" s="81"/>
      <c r="Y390" s="63">
        <v>116112634</v>
      </c>
      <c r="Z390" s="63">
        <v>26605625</v>
      </c>
    </row>
    <row r="391" spans="1:26">
      <c r="A391" s="60">
        <v>94127</v>
      </c>
      <c r="B391" s="61" t="s">
        <v>398</v>
      </c>
      <c r="C391" s="77">
        <v>1.9379999999999999E-4</v>
      </c>
      <c r="D391" s="77">
        <v>1.9765000000000001E-4</v>
      </c>
      <c r="E391" s="78">
        <v>1309053</v>
      </c>
      <c r="F391" s="78"/>
      <c r="G391" s="79">
        <v>145867</v>
      </c>
      <c r="H391" s="79">
        <v>350360</v>
      </c>
      <c r="I391" s="79">
        <v>55627</v>
      </c>
      <c r="J391" s="78">
        <v>35073</v>
      </c>
      <c r="K391" s="78"/>
      <c r="L391" s="78">
        <v>586927</v>
      </c>
      <c r="M391" s="78"/>
      <c r="N391" s="79">
        <v>3140</v>
      </c>
      <c r="O391" s="79">
        <v>0</v>
      </c>
      <c r="P391" s="79">
        <v>0</v>
      </c>
      <c r="Q391" s="78">
        <v>57</v>
      </c>
      <c r="R391" s="78"/>
      <c r="S391" s="78">
        <v>3197</v>
      </c>
      <c r="T391" s="78"/>
      <c r="U391" s="79">
        <v>375997</v>
      </c>
      <c r="V391" s="80">
        <v>32951</v>
      </c>
      <c r="W391" s="80">
        <v>408948</v>
      </c>
      <c r="X391" s="81"/>
      <c r="Y391" s="63">
        <v>2267883</v>
      </c>
      <c r="Z391" s="63">
        <v>519654</v>
      </c>
    </row>
    <row r="392" spans="1:26">
      <c r="A392" s="60">
        <v>94131</v>
      </c>
      <c r="B392" s="61" t="s">
        <v>399</v>
      </c>
      <c r="C392" s="77">
        <v>2.41E-4</v>
      </c>
      <c r="D392" s="77">
        <v>2.3969E-4</v>
      </c>
      <c r="E392" s="78">
        <v>1587488</v>
      </c>
      <c r="F392" s="78"/>
      <c r="G392" s="79">
        <v>176893</v>
      </c>
      <c r="H392" s="79">
        <v>424881</v>
      </c>
      <c r="I392" s="79">
        <v>67459</v>
      </c>
      <c r="J392" s="78">
        <v>40237</v>
      </c>
      <c r="K392" s="78"/>
      <c r="L392" s="78">
        <v>709470</v>
      </c>
      <c r="M392" s="78"/>
      <c r="N392" s="79">
        <v>3808</v>
      </c>
      <c r="O392" s="79">
        <v>0</v>
      </c>
      <c r="P392" s="79">
        <v>0</v>
      </c>
      <c r="Q392" s="78">
        <v>8751</v>
      </c>
      <c r="R392" s="78"/>
      <c r="S392" s="78">
        <v>12559</v>
      </c>
      <c r="T392" s="78"/>
      <c r="U392" s="79">
        <v>455971</v>
      </c>
      <c r="V392" s="80">
        <v>17375</v>
      </c>
      <c r="W392" s="80">
        <v>473346</v>
      </c>
      <c r="X392" s="81"/>
      <c r="Y392" s="63">
        <v>2750260</v>
      </c>
      <c r="Z392" s="63">
        <v>630185</v>
      </c>
    </row>
    <row r="393" spans="1:26">
      <c r="A393" s="60">
        <v>94151</v>
      </c>
      <c r="B393" s="61" t="s">
        <v>400</v>
      </c>
      <c r="C393" s="77">
        <v>5.1610000000000002E-4</v>
      </c>
      <c r="D393" s="77">
        <v>4.73E-4</v>
      </c>
      <c r="E393" s="78">
        <v>3132720</v>
      </c>
      <c r="F393" s="78"/>
      <c r="G393" s="79">
        <v>349078</v>
      </c>
      <c r="H393" s="79">
        <v>838453</v>
      </c>
      <c r="I393" s="79">
        <v>133123</v>
      </c>
      <c r="J393" s="78">
        <v>74909</v>
      </c>
      <c r="K393" s="78"/>
      <c r="L393" s="78">
        <v>1395563</v>
      </c>
      <c r="M393" s="78"/>
      <c r="N393" s="79">
        <v>7515</v>
      </c>
      <c r="O393" s="79">
        <v>0</v>
      </c>
      <c r="P393" s="79">
        <v>0</v>
      </c>
      <c r="Q393" s="78">
        <v>135785</v>
      </c>
      <c r="R393" s="78"/>
      <c r="S393" s="78">
        <v>143300</v>
      </c>
      <c r="T393" s="78"/>
      <c r="U393" s="79">
        <v>899804</v>
      </c>
      <c r="V393" s="80">
        <v>-29357</v>
      </c>
      <c r="W393" s="80">
        <v>870447</v>
      </c>
      <c r="X393" s="81"/>
      <c r="Y393" s="63">
        <v>5427315</v>
      </c>
      <c r="Z393" s="63">
        <v>1243595</v>
      </c>
    </row>
    <row r="394" spans="1:26">
      <c r="A394" s="60">
        <v>94157</v>
      </c>
      <c r="B394" s="61" t="s">
        <v>401</v>
      </c>
      <c r="C394" s="77">
        <v>1.77E-5</v>
      </c>
      <c r="D394" s="77">
        <v>1.8320000000000001E-5</v>
      </c>
      <c r="E394" s="78">
        <v>121335</v>
      </c>
      <c r="F394" s="78"/>
      <c r="G394" s="79">
        <v>13520</v>
      </c>
      <c r="H394" s="79">
        <v>32475</v>
      </c>
      <c r="I394" s="79">
        <v>5156</v>
      </c>
      <c r="J394" s="78">
        <v>4078</v>
      </c>
      <c r="K394" s="78"/>
      <c r="L394" s="78">
        <v>55229</v>
      </c>
      <c r="M394" s="78"/>
      <c r="N394" s="79">
        <v>291</v>
      </c>
      <c r="O394" s="79">
        <v>0</v>
      </c>
      <c r="P394" s="79">
        <v>0</v>
      </c>
      <c r="Q394" s="78">
        <v>5956</v>
      </c>
      <c r="R394" s="78"/>
      <c r="S394" s="78">
        <v>6247</v>
      </c>
      <c r="T394" s="78"/>
      <c r="U394" s="79">
        <v>34851</v>
      </c>
      <c r="V394" s="80">
        <v>2608</v>
      </c>
      <c r="W394" s="80">
        <v>37459</v>
      </c>
      <c r="X394" s="81"/>
      <c r="Y394" s="63">
        <v>210208</v>
      </c>
      <c r="Z394" s="63">
        <v>48166</v>
      </c>
    </row>
    <row r="395" spans="1:26">
      <c r="A395" s="60">
        <v>94161</v>
      </c>
      <c r="B395" s="61" t="s">
        <v>402</v>
      </c>
      <c r="C395" s="77">
        <v>5.3499999999999999E-5</v>
      </c>
      <c r="D395" s="77">
        <v>5.2519999999999999E-5</v>
      </c>
      <c r="E395" s="78">
        <v>347845</v>
      </c>
      <c r="F395" s="78"/>
      <c r="G395" s="79">
        <v>38760</v>
      </c>
      <c r="H395" s="79">
        <v>93098</v>
      </c>
      <c r="I395" s="79">
        <v>14781</v>
      </c>
      <c r="J395" s="78">
        <v>9213</v>
      </c>
      <c r="K395" s="78"/>
      <c r="L395" s="78">
        <v>155852</v>
      </c>
      <c r="M395" s="78"/>
      <c r="N395" s="79">
        <v>834</v>
      </c>
      <c r="O395" s="79">
        <v>0</v>
      </c>
      <c r="P395" s="79">
        <v>0</v>
      </c>
      <c r="Q395" s="78">
        <v>455</v>
      </c>
      <c r="R395" s="78"/>
      <c r="S395" s="78">
        <v>1289</v>
      </c>
      <c r="T395" s="78"/>
      <c r="U395" s="79">
        <v>99911</v>
      </c>
      <c r="V395" s="80">
        <v>10005</v>
      </c>
      <c r="W395" s="80">
        <v>109916</v>
      </c>
      <c r="X395" s="81"/>
      <c r="Y395" s="63">
        <v>602627</v>
      </c>
      <c r="Z395" s="63">
        <v>138084</v>
      </c>
    </row>
    <row r="396" spans="1:26">
      <c r="A396" s="60">
        <v>94168</v>
      </c>
      <c r="B396" s="61" t="s">
        <v>403</v>
      </c>
      <c r="C396" s="77">
        <v>8.9400000000000005E-5</v>
      </c>
      <c r="D396" s="77">
        <v>8.4919999999999993E-5</v>
      </c>
      <c r="E396" s="78">
        <v>562433</v>
      </c>
      <c r="F396" s="78"/>
      <c r="G396" s="79">
        <v>62672</v>
      </c>
      <c r="H396" s="79">
        <v>150532</v>
      </c>
      <c r="I396" s="79">
        <v>23900</v>
      </c>
      <c r="J396" s="78">
        <v>17165</v>
      </c>
      <c r="K396" s="78"/>
      <c r="L396" s="78">
        <v>254269</v>
      </c>
      <c r="M396" s="78"/>
      <c r="N396" s="79">
        <v>1349</v>
      </c>
      <c r="O396" s="79">
        <v>0</v>
      </c>
      <c r="P396" s="79">
        <v>0</v>
      </c>
      <c r="Q396" s="78">
        <v>34393</v>
      </c>
      <c r="R396" s="78"/>
      <c r="S396" s="78">
        <v>35742</v>
      </c>
      <c r="T396" s="78"/>
      <c r="U396" s="79">
        <v>161546</v>
      </c>
      <c r="V396" s="80">
        <v>1952</v>
      </c>
      <c r="W396" s="80">
        <v>163498</v>
      </c>
      <c r="X396" s="81"/>
      <c r="Y396" s="63">
        <v>974392</v>
      </c>
      <c r="Z396" s="63">
        <v>223269</v>
      </c>
    </row>
    <row r="397" spans="1:26">
      <c r="A397" s="60">
        <v>94171</v>
      </c>
      <c r="B397" s="61" t="s">
        <v>404</v>
      </c>
      <c r="C397" s="77">
        <v>6.4900000000000005E-5</v>
      </c>
      <c r="D397" s="77">
        <v>7.059E-5</v>
      </c>
      <c r="E397" s="78">
        <v>467524</v>
      </c>
      <c r="F397" s="78"/>
      <c r="G397" s="79">
        <v>52096</v>
      </c>
      <c r="H397" s="79">
        <v>125130</v>
      </c>
      <c r="I397" s="79">
        <v>19867</v>
      </c>
      <c r="J397" s="78">
        <v>5695</v>
      </c>
      <c r="K397" s="78"/>
      <c r="L397" s="78">
        <v>202788</v>
      </c>
      <c r="M397" s="78"/>
      <c r="N397" s="79">
        <v>1122</v>
      </c>
      <c r="O397" s="79">
        <v>0</v>
      </c>
      <c r="P397" s="79">
        <v>0</v>
      </c>
      <c r="Q397" s="78">
        <v>13788</v>
      </c>
      <c r="R397" s="78"/>
      <c r="S397" s="78">
        <v>14910</v>
      </c>
      <c r="T397" s="78"/>
      <c r="U397" s="79">
        <v>134286</v>
      </c>
      <c r="V397" s="80">
        <v>-6030</v>
      </c>
      <c r="W397" s="80">
        <v>128256</v>
      </c>
      <c r="X397" s="81"/>
      <c r="Y397" s="63">
        <v>809966</v>
      </c>
      <c r="Z397" s="63">
        <v>185593</v>
      </c>
    </row>
    <row r="398" spans="1:26">
      <c r="A398" s="60">
        <v>94172</v>
      </c>
      <c r="B398" s="61" t="s">
        <v>405</v>
      </c>
      <c r="C398" s="77">
        <v>3.1629999999999999E-4</v>
      </c>
      <c r="D398" s="77">
        <v>3.1513E-4</v>
      </c>
      <c r="E398" s="78">
        <v>2087133</v>
      </c>
      <c r="F398" s="78"/>
      <c r="G398" s="79">
        <v>232568</v>
      </c>
      <c r="H398" s="79">
        <v>558608</v>
      </c>
      <c r="I398" s="79">
        <v>88691</v>
      </c>
      <c r="J398" s="78">
        <v>26506</v>
      </c>
      <c r="K398" s="78"/>
      <c r="L398" s="78">
        <v>906373</v>
      </c>
      <c r="M398" s="78"/>
      <c r="N398" s="79">
        <v>5007</v>
      </c>
      <c r="O398" s="79">
        <v>0</v>
      </c>
      <c r="P398" s="79">
        <v>0</v>
      </c>
      <c r="Q398" s="78">
        <v>64239</v>
      </c>
      <c r="R398" s="78"/>
      <c r="S398" s="78">
        <v>69246</v>
      </c>
      <c r="T398" s="78"/>
      <c r="U398" s="79">
        <v>599483</v>
      </c>
      <c r="V398" s="80">
        <v>-29988</v>
      </c>
      <c r="W398" s="80">
        <v>569495</v>
      </c>
      <c r="X398" s="81"/>
      <c r="Y398" s="63">
        <v>3615877</v>
      </c>
      <c r="Z398" s="63">
        <v>828529</v>
      </c>
    </row>
    <row r="399" spans="1:26">
      <c r="A399" s="60">
        <v>94201</v>
      </c>
      <c r="B399" s="61" t="s">
        <v>406</v>
      </c>
      <c r="C399" s="77">
        <v>2.8850999999999998E-3</v>
      </c>
      <c r="D399" s="77">
        <v>2.79854E-3</v>
      </c>
      <c r="E399" s="78">
        <v>18534974</v>
      </c>
      <c r="F399" s="78"/>
      <c r="G399" s="79">
        <v>2065345</v>
      </c>
      <c r="H399" s="79">
        <v>4960770</v>
      </c>
      <c r="I399" s="79">
        <v>787629</v>
      </c>
      <c r="J399" s="78">
        <v>75231</v>
      </c>
      <c r="K399" s="78"/>
      <c r="L399" s="78">
        <v>7888975</v>
      </c>
      <c r="M399" s="78"/>
      <c r="N399" s="79">
        <v>44463</v>
      </c>
      <c r="O399" s="79">
        <v>0</v>
      </c>
      <c r="P399" s="79">
        <v>0</v>
      </c>
      <c r="Q399" s="78">
        <v>233579</v>
      </c>
      <c r="R399" s="78"/>
      <c r="S399" s="78">
        <v>278042</v>
      </c>
      <c r="T399" s="78"/>
      <c r="U399" s="79">
        <v>5323761</v>
      </c>
      <c r="V399" s="80">
        <v>-139320</v>
      </c>
      <c r="W399" s="80">
        <v>5184441</v>
      </c>
      <c r="X399" s="81"/>
      <c r="Y399" s="63">
        <v>32111114</v>
      </c>
      <c r="Z399" s="63">
        <v>7357823</v>
      </c>
    </row>
    <row r="400" spans="1:26">
      <c r="A400" s="60">
        <v>94204</v>
      </c>
      <c r="B400" s="61" t="s">
        <v>407</v>
      </c>
      <c r="C400" s="77">
        <v>4.57E-5</v>
      </c>
      <c r="D400" s="77">
        <v>4.1850000000000001E-5</v>
      </c>
      <c r="E400" s="78">
        <v>277176</v>
      </c>
      <c r="F400" s="78"/>
      <c r="G400" s="79">
        <v>30886</v>
      </c>
      <c r="H400" s="79">
        <v>74184</v>
      </c>
      <c r="I400" s="79">
        <v>11778</v>
      </c>
      <c r="J400" s="78">
        <v>11456</v>
      </c>
      <c r="K400" s="78"/>
      <c r="L400" s="78">
        <v>128304</v>
      </c>
      <c r="M400" s="78"/>
      <c r="N400" s="79">
        <v>665</v>
      </c>
      <c r="O400" s="79">
        <v>0</v>
      </c>
      <c r="P400" s="79">
        <v>0</v>
      </c>
      <c r="Q400" s="78">
        <v>13616</v>
      </c>
      <c r="R400" s="78"/>
      <c r="S400" s="78">
        <v>14281</v>
      </c>
      <c r="T400" s="78"/>
      <c r="U400" s="79">
        <v>79613</v>
      </c>
      <c r="V400" s="80">
        <v>6912</v>
      </c>
      <c r="W400" s="80">
        <v>86525</v>
      </c>
      <c r="X400" s="81"/>
      <c r="Y400" s="63">
        <v>480197</v>
      </c>
      <c r="Z400" s="63">
        <v>110031</v>
      </c>
    </row>
    <row r="401" spans="1:26">
      <c r="A401" s="60">
        <v>94205</v>
      </c>
      <c r="B401" s="61" t="s">
        <v>408</v>
      </c>
      <c r="C401" s="77">
        <v>1.45E-5</v>
      </c>
      <c r="D401" s="77">
        <v>1.1790000000000001E-5</v>
      </c>
      <c r="E401" s="78">
        <v>78086</v>
      </c>
      <c r="F401" s="78"/>
      <c r="G401" s="79">
        <v>8701</v>
      </c>
      <c r="H401" s="79">
        <v>20899</v>
      </c>
      <c r="I401" s="79">
        <v>3318</v>
      </c>
      <c r="J401" s="78">
        <v>12184</v>
      </c>
      <c r="K401" s="78"/>
      <c r="L401" s="78">
        <v>45102</v>
      </c>
      <c r="M401" s="78"/>
      <c r="N401" s="79">
        <v>187</v>
      </c>
      <c r="O401" s="79">
        <v>0</v>
      </c>
      <c r="P401" s="79">
        <v>0</v>
      </c>
      <c r="Q401" s="78">
        <v>0</v>
      </c>
      <c r="R401" s="78"/>
      <c r="S401" s="78">
        <v>187</v>
      </c>
      <c r="T401" s="78"/>
      <c r="U401" s="79">
        <v>22429</v>
      </c>
      <c r="V401" s="80">
        <v>6550</v>
      </c>
      <c r="W401" s="80">
        <v>28979</v>
      </c>
      <c r="X401" s="81"/>
      <c r="Y401" s="63">
        <v>135281</v>
      </c>
      <c r="Z401" s="63">
        <v>30998</v>
      </c>
    </row>
    <row r="402" spans="1:26">
      <c r="A402" s="70">
        <v>94209</v>
      </c>
      <c r="B402" s="71" t="s">
        <v>409</v>
      </c>
      <c r="C402" s="72">
        <v>2.7310000000000002E-4</v>
      </c>
      <c r="D402" s="72">
        <v>3.0934000000000002E-4</v>
      </c>
      <c r="E402" s="73">
        <v>2048786</v>
      </c>
      <c r="F402" s="73"/>
      <c r="G402" s="74">
        <v>228295</v>
      </c>
      <c r="H402" s="74">
        <v>548345</v>
      </c>
      <c r="I402" s="74">
        <v>87062</v>
      </c>
      <c r="J402" s="73">
        <v>114891</v>
      </c>
      <c r="K402" s="73"/>
      <c r="L402" s="73">
        <v>978593</v>
      </c>
      <c r="M402" s="73"/>
      <c r="N402" s="74">
        <v>4915</v>
      </c>
      <c r="O402" s="74">
        <v>0</v>
      </c>
      <c r="P402" s="74">
        <v>0</v>
      </c>
      <c r="Q402" s="73">
        <v>34662</v>
      </c>
      <c r="R402" s="73"/>
      <c r="S402" s="73">
        <v>39577</v>
      </c>
      <c r="T402" s="73"/>
      <c r="U402" s="74">
        <v>588468</v>
      </c>
      <c r="V402" s="75">
        <v>19168</v>
      </c>
      <c r="W402" s="75">
        <v>607636</v>
      </c>
      <c r="X402" s="76"/>
      <c r="Y402" s="73">
        <v>3549441</v>
      </c>
      <c r="Z402" s="73">
        <v>813306</v>
      </c>
    </row>
    <row r="403" spans="1:26">
      <c r="A403" s="60">
        <v>94211</v>
      </c>
      <c r="B403" s="61" t="s">
        <v>410</v>
      </c>
      <c r="C403" s="77">
        <v>1.3449999999999999E-4</v>
      </c>
      <c r="D403" s="77">
        <v>9.2219999999999995E-5</v>
      </c>
      <c r="E403" s="78">
        <v>610781</v>
      </c>
      <c r="F403" s="78"/>
      <c r="G403" s="79">
        <v>68059</v>
      </c>
      <c r="H403" s="79">
        <v>163472</v>
      </c>
      <c r="I403" s="79">
        <v>25955</v>
      </c>
      <c r="J403" s="78">
        <v>15800</v>
      </c>
      <c r="K403" s="78"/>
      <c r="L403" s="78">
        <v>273286</v>
      </c>
      <c r="M403" s="78"/>
      <c r="N403" s="79">
        <v>1465</v>
      </c>
      <c r="O403" s="79">
        <v>0</v>
      </c>
      <c r="P403" s="79">
        <v>0</v>
      </c>
      <c r="Q403" s="78">
        <v>95350</v>
      </c>
      <c r="R403" s="78"/>
      <c r="S403" s="78">
        <v>96815</v>
      </c>
      <c r="T403" s="78"/>
      <c r="U403" s="79">
        <v>175433</v>
      </c>
      <c r="V403" s="80">
        <v>-34876</v>
      </c>
      <c r="W403" s="80">
        <v>140557</v>
      </c>
      <c r="X403" s="81"/>
      <c r="Y403" s="63">
        <v>1058154</v>
      </c>
      <c r="Z403" s="63">
        <v>242462</v>
      </c>
    </row>
    <row r="404" spans="1:26">
      <c r="A404" s="60">
        <v>94221</v>
      </c>
      <c r="B404" s="61" t="s">
        <v>411</v>
      </c>
      <c r="C404" s="77">
        <v>8.5470000000000001E-4</v>
      </c>
      <c r="D404" s="77">
        <v>8.3058999999999997E-4</v>
      </c>
      <c r="E404" s="78">
        <v>5501070</v>
      </c>
      <c r="F404" s="78"/>
      <c r="G404" s="79">
        <v>612982</v>
      </c>
      <c r="H404" s="79">
        <v>1472327</v>
      </c>
      <c r="I404" s="79">
        <v>233764</v>
      </c>
      <c r="J404" s="78">
        <v>8750</v>
      </c>
      <c r="K404" s="78"/>
      <c r="L404" s="78">
        <v>2327823</v>
      </c>
      <c r="M404" s="78"/>
      <c r="N404" s="79">
        <v>13196</v>
      </c>
      <c r="O404" s="79">
        <v>0</v>
      </c>
      <c r="P404" s="79">
        <v>0</v>
      </c>
      <c r="Q404" s="78">
        <v>150632</v>
      </c>
      <c r="R404" s="78"/>
      <c r="S404" s="78">
        <v>163828</v>
      </c>
      <c r="T404" s="78"/>
      <c r="U404" s="79">
        <v>1580060</v>
      </c>
      <c r="V404" s="80">
        <v>-122619</v>
      </c>
      <c r="W404" s="80">
        <v>1457441</v>
      </c>
      <c r="X404" s="81"/>
      <c r="Y404" s="63">
        <v>9530387</v>
      </c>
      <c r="Z404" s="63">
        <v>2183758</v>
      </c>
    </row>
    <row r="405" spans="1:26">
      <c r="A405" s="60">
        <v>94231</v>
      </c>
      <c r="B405" s="61" t="s">
        <v>412</v>
      </c>
      <c r="C405" s="77">
        <v>1.393E-4</v>
      </c>
      <c r="D405" s="77">
        <v>1.6496999999999999E-4</v>
      </c>
      <c r="E405" s="78">
        <v>1092611</v>
      </c>
      <c r="F405" s="78"/>
      <c r="G405" s="79">
        <v>121749</v>
      </c>
      <c r="H405" s="79">
        <v>292430</v>
      </c>
      <c r="I405" s="79">
        <v>46430</v>
      </c>
      <c r="J405" s="78">
        <v>79173</v>
      </c>
      <c r="K405" s="78"/>
      <c r="L405" s="78">
        <v>539782</v>
      </c>
      <c r="M405" s="78"/>
      <c r="N405" s="79">
        <v>2621</v>
      </c>
      <c r="O405" s="79">
        <v>0</v>
      </c>
      <c r="P405" s="79">
        <v>0</v>
      </c>
      <c r="Q405" s="78">
        <v>5115</v>
      </c>
      <c r="R405" s="78"/>
      <c r="S405" s="78">
        <v>7736</v>
      </c>
      <c r="T405" s="78"/>
      <c r="U405" s="79">
        <v>313828</v>
      </c>
      <c r="V405" s="80">
        <v>18116</v>
      </c>
      <c r="W405" s="80">
        <v>331944</v>
      </c>
      <c r="X405" s="81"/>
      <c r="Y405" s="63">
        <v>1892905</v>
      </c>
      <c r="Z405" s="63">
        <v>433733</v>
      </c>
    </row>
    <row r="406" spans="1:26">
      <c r="A406" s="60">
        <v>94241</v>
      </c>
      <c r="B406" s="61" t="s">
        <v>413</v>
      </c>
      <c r="C406" s="77">
        <v>1.4899999999999999E-4</v>
      </c>
      <c r="D406" s="77">
        <v>1.3248000000000001E-4</v>
      </c>
      <c r="E406" s="78">
        <v>877427</v>
      </c>
      <c r="F406" s="78"/>
      <c r="G406" s="79">
        <v>97771</v>
      </c>
      <c r="H406" s="79">
        <v>234838</v>
      </c>
      <c r="I406" s="79">
        <v>37286</v>
      </c>
      <c r="J406" s="78">
        <v>18458</v>
      </c>
      <c r="K406" s="78"/>
      <c r="L406" s="78">
        <v>388353</v>
      </c>
      <c r="M406" s="78"/>
      <c r="N406" s="79">
        <v>2105</v>
      </c>
      <c r="O406" s="79">
        <v>0</v>
      </c>
      <c r="P406" s="79">
        <v>0</v>
      </c>
      <c r="Q406" s="78">
        <v>68502</v>
      </c>
      <c r="R406" s="78"/>
      <c r="S406" s="78">
        <v>70607</v>
      </c>
      <c r="T406" s="78"/>
      <c r="U406" s="79">
        <v>252021</v>
      </c>
      <c r="V406" s="80">
        <v>3060</v>
      </c>
      <c r="W406" s="80">
        <v>255081</v>
      </c>
      <c r="X406" s="81"/>
      <c r="Y406" s="63">
        <v>1520107</v>
      </c>
      <c r="Z406" s="63">
        <v>348312</v>
      </c>
    </row>
    <row r="407" spans="1:26">
      <c r="A407" s="60">
        <v>94251</v>
      </c>
      <c r="B407" s="61" t="s">
        <v>414</v>
      </c>
      <c r="C407" s="77">
        <v>2.5299999999999998E-5</v>
      </c>
      <c r="D407" s="77">
        <v>2.3010000000000002E-5</v>
      </c>
      <c r="E407" s="78">
        <v>152397</v>
      </c>
      <c r="F407" s="78"/>
      <c r="G407" s="79">
        <v>16982</v>
      </c>
      <c r="H407" s="79">
        <v>40788</v>
      </c>
      <c r="I407" s="79">
        <v>6476</v>
      </c>
      <c r="J407" s="78">
        <v>7455</v>
      </c>
      <c r="K407" s="78"/>
      <c r="L407" s="78">
        <v>71701</v>
      </c>
      <c r="M407" s="78"/>
      <c r="N407" s="79">
        <v>366</v>
      </c>
      <c r="O407" s="79">
        <v>0</v>
      </c>
      <c r="P407" s="79">
        <v>0</v>
      </c>
      <c r="Q407" s="78">
        <v>9461</v>
      </c>
      <c r="R407" s="78"/>
      <c r="S407" s="78">
        <v>9827</v>
      </c>
      <c r="T407" s="78"/>
      <c r="U407" s="79">
        <v>43773</v>
      </c>
      <c r="V407" s="80">
        <v>1009</v>
      </c>
      <c r="W407" s="80">
        <v>44782</v>
      </c>
      <c r="X407" s="81"/>
      <c r="Y407" s="63">
        <v>264022</v>
      </c>
      <c r="Z407" s="63">
        <v>60497</v>
      </c>
    </row>
    <row r="408" spans="1:26">
      <c r="A408" s="60">
        <v>94261</v>
      </c>
      <c r="B408" s="61" t="s">
        <v>415</v>
      </c>
      <c r="C408" s="77">
        <v>3.7299999999999999E-5</v>
      </c>
      <c r="D408" s="77">
        <v>3.4950000000000002E-5</v>
      </c>
      <c r="E408" s="78">
        <v>231477</v>
      </c>
      <c r="F408" s="78"/>
      <c r="G408" s="79">
        <v>25793</v>
      </c>
      <c r="H408" s="79">
        <v>61953</v>
      </c>
      <c r="I408" s="79">
        <v>9836</v>
      </c>
      <c r="J408" s="78">
        <v>1130</v>
      </c>
      <c r="K408" s="78"/>
      <c r="L408" s="78">
        <v>98712</v>
      </c>
      <c r="M408" s="78"/>
      <c r="N408" s="79">
        <v>555</v>
      </c>
      <c r="O408" s="79">
        <v>0</v>
      </c>
      <c r="P408" s="79">
        <v>0</v>
      </c>
      <c r="Q408" s="78">
        <v>10043</v>
      </c>
      <c r="R408" s="78"/>
      <c r="S408" s="78">
        <v>10598</v>
      </c>
      <c r="T408" s="78"/>
      <c r="U408" s="79">
        <v>66487</v>
      </c>
      <c r="V408" s="80">
        <v>-5150</v>
      </c>
      <c r="W408" s="80">
        <v>61337</v>
      </c>
      <c r="X408" s="81"/>
      <c r="Y408" s="63">
        <v>401025</v>
      </c>
      <c r="Z408" s="63">
        <v>91889</v>
      </c>
    </row>
    <row r="409" spans="1:26">
      <c r="A409" s="60">
        <v>94301</v>
      </c>
      <c r="B409" s="61" t="s">
        <v>416</v>
      </c>
      <c r="C409" s="77">
        <v>5.5992000000000004E-3</v>
      </c>
      <c r="D409" s="77">
        <v>5.9402400000000003E-3</v>
      </c>
      <c r="E409" s="78">
        <v>39342726</v>
      </c>
      <c r="F409" s="78"/>
      <c r="G409" s="79">
        <v>4383945</v>
      </c>
      <c r="H409" s="79">
        <v>10529836</v>
      </c>
      <c r="I409" s="79">
        <v>1671839</v>
      </c>
      <c r="J409" s="78">
        <v>974064</v>
      </c>
      <c r="K409" s="78"/>
      <c r="L409" s="78">
        <v>17559684</v>
      </c>
      <c r="M409" s="78"/>
      <c r="N409" s="79">
        <v>94379</v>
      </c>
      <c r="O409" s="79">
        <v>0</v>
      </c>
      <c r="P409" s="79">
        <v>0</v>
      </c>
      <c r="Q409" s="78">
        <v>432890</v>
      </c>
      <c r="R409" s="78"/>
      <c r="S409" s="78">
        <v>527269</v>
      </c>
      <c r="T409" s="78"/>
      <c r="U409" s="79">
        <v>11300326</v>
      </c>
      <c r="V409" s="80">
        <v>-59577</v>
      </c>
      <c r="W409" s="80">
        <v>11240749</v>
      </c>
      <c r="X409" s="81"/>
      <c r="Y409" s="63">
        <v>68159728</v>
      </c>
      <c r="Z409" s="63">
        <v>15617871</v>
      </c>
    </row>
    <row r="410" spans="1:26">
      <c r="A410" s="60">
        <v>94311</v>
      </c>
      <c r="B410" s="61" t="s">
        <v>417</v>
      </c>
      <c r="C410" s="77">
        <v>8.2569999999999996E-4</v>
      </c>
      <c r="D410" s="77">
        <v>7.6433000000000002E-4</v>
      </c>
      <c r="E410" s="78">
        <v>5062224</v>
      </c>
      <c r="F410" s="78"/>
      <c r="G410" s="79">
        <v>564082</v>
      </c>
      <c r="H410" s="79">
        <v>1354873</v>
      </c>
      <c r="I410" s="79">
        <v>215115</v>
      </c>
      <c r="J410" s="78">
        <v>41320</v>
      </c>
      <c r="K410" s="78"/>
      <c r="L410" s="78">
        <v>2175390</v>
      </c>
      <c r="M410" s="78"/>
      <c r="N410" s="79">
        <v>12144</v>
      </c>
      <c r="O410" s="79">
        <v>0</v>
      </c>
      <c r="P410" s="79">
        <v>0</v>
      </c>
      <c r="Q410" s="78">
        <v>167625</v>
      </c>
      <c r="R410" s="78"/>
      <c r="S410" s="78">
        <v>179769</v>
      </c>
      <c r="T410" s="78"/>
      <c r="U410" s="79">
        <v>1454012</v>
      </c>
      <c r="V410" s="80">
        <v>-21461</v>
      </c>
      <c r="W410" s="80">
        <v>1432551</v>
      </c>
      <c r="X410" s="81"/>
      <c r="Y410" s="63">
        <v>8770104</v>
      </c>
      <c r="Z410" s="63">
        <v>2009550</v>
      </c>
    </row>
    <row r="411" spans="1:26">
      <c r="A411" s="60">
        <v>94313</v>
      </c>
      <c r="B411" s="61" t="s">
        <v>418</v>
      </c>
      <c r="C411" s="77">
        <v>2.0000000000000002E-5</v>
      </c>
      <c r="D411" s="77">
        <v>1.6500000000000001E-5</v>
      </c>
      <c r="E411" s="78">
        <v>109281</v>
      </c>
      <c r="F411" s="78"/>
      <c r="G411" s="79">
        <v>12177</v>
      </c>
      <c r="H411" s="79">
        <v>29248</v>
      </c>
      <c r="I411" s="79">
        <v>4644</v>
      </c>
      <c r="J411" s="78">
        <v>8109</v>
      </c>
      <c r="K411" s="78"/>
      <c r="L411" s="78">
        <v>54178</v>
      </c>
      <c r="M411" s="78"/>
      <c r="N411" s="79">
        <v>262</v>
      </c>
      <c r="O411" s="79">
        <v>0</v>
      </c>
      <c r="P411" s="79">
        <v>0</v>
      </c>
      <c r="Q411" s="78">
        <v>2841</v>
      </c>
      <c r="R411" s="78"/>
      <c r="S411" s="78">
        <v>3103</v>
      </c>
      <c r="T411" s="78"/>
      <c r="U411" s="79">
        <v>31389</v>
      </c>
      <c r="V411" s="80">
        <v>7135</v>
      </c>
      <c r="W411" s="80">
        <v>38524</v>
      </c>
      <c r="X411" s="81"/>
      <c r="Y411" s="63">
        <v>189325</v>
      </c>
      <c r="Z411" s="63">
        <v>43381</v>
      </c>
    </row>
    <row r="412" spans="1:26">
      <c r="A412" s="60">
        <v>94317</v>
      </c>
      <c r="B412" s="61" t="s">
        <v>419</v>
      </c>
      <c r="C412" s="77">
        <v>1.7900000000000001E-5</v>
      </c>
      <c r="D412" s="77">
        <v>1.8110000000000001E-5</v>
      </c>
      <c r="E412" s="78">
        <v>119944</v>
      </c>
      <c r="F412" s="78"/>
      <c r="G412" s="79">
        <v>13365</v>
      </c>
      <c r="H412" s="79">
        <v>32102</v>
      </c>
      <c r="I412" s="79">
        <v>5097</v>
      </c>
      <c r="J412" s="78">
        <v>18952</v>
      </c>
      <c r="K412" s="78"/>
      <c r="L412" s="78">
        <v>69516</v>
      </c>
      <c r="M412" s="78"/>
      <c r="N412" s="79">
        <v>288</v>
      </c>
      <c r="O412" s="79">
        <v>0</v>
      </c>
      <c r="P412" s="79">
        <v>0</v>
      </c>
      <c r="Q412" s="78">
        <v>0</v>
      </c>
      <c r="R412" s="78"/>
      <c r="S412" s="78">
        <v>288</v>
      </c>
      <c r="T412" s="78"/>
      <c r="U412" s="79">
        <v>34451</v>
      </c>
      <c r="V412" s="80">
        <v>12318</v>
      </c>
      <c r="W412" s="80">
        <v>46769</v>
      </c>
      <c r="X412" s="81"/>
      <c r="Y412" s="63">
        <v>207798</v>
      </c>
      <c r="Z412" s="63">
        <v>47614</v>
      </c>
    </row>
    <row r="413" spans="1:26">
      <c r="A413" s="60">
        <v>94321</v>
      </c>
      <c r="B413" s="61" t="s">
        <v>420</v>
      </c>
      <c r="C413" s="77">
        <v>3.0160000000000001E-4</v>
      </c>
      <c r="D413" s="77">
        <v>3.4961999999999998E-4</v>
      </c>
      <c r="E413" s="78">
        <v>2315564</v>
      </c>
      <c r="F413" s="78"/>
      <c r="G413" s="79">
        <v>258022</v>
      </c>
      <c r="H413" s="79">
        <v>619746</v>
      </c>
      <c r="I413" s="79">
        <v>98398</v>
      </c>
      <c r="J413" s="78">
        <v>90697</v>
      </c>
      <c r="K413" s="78"/>
      <c r="L413" s="78">
        <v>1066863</v>
      </c>
      <c r="M413" s="78"/>
      <c r="N413" s="79">
        <v>5555</v>
      </c>
      <c r="O413" s="79">
        <v>0</v>
      </c>
      <c r="P413" s="79">
        <v>0</v>
      </c>
      <c r="Q413" s="78">
        <v>9149</v>
      </c>
      <c r="R413" s="78"/>
      <c r="S413" s="78">
        <v>14704</v>
      </c>
      <c r="T413" s="78"/>
      <c r="U413" s="79">
        <v>665094</v>
      </c>
      <c r="V413" s="80">
        <v>36823</v>
      </c>
      <c r="W413" s="80">
        <v>701917</v>
      </c>
      <c r="X413" s="81"/>
      <c r="Y413" s="63">
        <v>4011623</v>
      </c>
      <c r="Z413" s="63">
        <v>919209</v>
      </c>
    </row>
    <row r="414" spans="1:26">
      <c r="A414" s="60">
        <v>94331</v>
      </c>
      <c r="B414" s="61" t="s">
        <v>421</v>
      </c>
      <c r="C414" s="77">
        <v>1.5589999999999999E-4</v>
      </c>
      <c r="D414" s="77">
        <v>1.4553999999999999E-4</v>
      </c>
      <c r="E414" s="78">
        <v>963924</v>
      </c>
      <c r="F414" s="78"/>
      <c r="G414" s="79">
        <v>107410</v>
      </c>
      <c r="H414" s="79">
        <v>257988</v>
      </c>
      <c r="I414" s="79">
        <v>40961</v>
      </c>
      <c r="J414" s="78">
        <v>18982</v>
      </c>
      <c r="K414" s="78"/>
      <c r="L414" s="78">
        <v>425341</v>
      </c>
      <c r="M414" s="78"/>
      <c r="N414" s="79">
        <v>2312</v>
      </c>
      <c r="O414" s="79">
        <v>0</v>
      </c>
      <c r="P414" s="79">
        <v>0</v>
      </c>
      <c r="Q414" s="78">
        <v>42720</v>
      </c>
      <c r="R414" s="78"/>
      <c r="S414" s="78">
        <v>45032</v>
      </c>
      <c r="T414" s="78"/>
      <c r="U414" s="79">
        <v>276866</v>
      </c>
      <c r="V414" s="80">
        <v>-11417</v>
      </c>
      <c r="W414" s="80">
        <v>265449</v>
      </c>
      <c r="X414" s="81"/>
      <c r="Y414" s="63">
        <v>1669961</v>
      </c>
      <c r="Z414" s="63">
        <v>382649</v>
      </c>
    </row>
    <row r="415" spans="1:26">
      <c r="A415" s="60">
        <v>94341</v>
      </c>
      <c r="B415" s="61" t="s">
        <v>422</v>
      </c>
      <c r="C415" s="77">
        <v>1.064E-4</v>
      </c>
      <c r="D415" s="77">
        <v>9.3289999999999996E-5</v>
      </c>
      <c r="E415" s="78">
        <v>617868</v>
      </c>
      <c r="F415" s="78"/>
      <c r="G415" s="79">
        <v>68849</v>
      </c>
      <c r="H415" s="79">
        <v>165368</v>
      </c>
      <c r="I415" s="79">
        <v>26256</v>
      </c>
      <c r="J415" s="78">
        <v>20346</v>
      </c>
      <c r="K415" s="78"/>
      <c r="L415" s="78">
        <v>280819</v>
      </c>
      <c r="M415" s="78"/>
      <c r="N415" s="79">
        <v>1482</v>
      </c>
      <c r="O415" s="79">
        <v>0</v>
      </c>
      <c r="P415" s="79">
        <v>0</v>
      </c>
      <c r="Q415" s="78">
        <v>51736</v>
      </c>
      <c r="R415" s="78"/>
      <c r="S415" s="78">
        <v>53218</v>
      </c>
      <c r="T415" s="78"/>
      <c r="U415" s="79">
        <v>177469</v>
      </c>
      <c r="V415" s="80">
        <v>-13409</v>
      </c>
      <c r="W415" s="80">
        <v>164060</v>
      </c>
      <c r="X415" s="81"/>
      <c r="Y415" s="63">
        <v>1070432</v>
      </c>
      <c r="Z415" s="63">
        <v>245275</v>
      </c>
    </row>
    <row r="416" spans="1:26">
      <c r="A416" s="60">
        <v>94347</v>
      </c>
      <c r="B416" s="61" t="s">
        <v>423</v>
      </c>
      <c r="C416" s="77">
        <v>1.3699999999999999E-5</v>
      </c>
      <c r="D416" s="77">
        <v>1.8669999999999999E-5</v>
      </c>
      <c r="E416" s="78">
        <v>123653</v>
      </c>
      <c r="F416" s="78"/>
      <c r="G416" s="79">
        <v>13779</v>
      </c>
      <c r="H416" s="79">
        <v>33095</v>
      </c>
      <c r="I416" s="79">
        <v>5255</v>
      </c>
      <c r="J416" s="78">
        <v>6384</v>
      </c>
      <c r="K416" s="78"/>
      <c r="L416" s="78">
        <v>58513</v>
      </c>
      <c r="M416" s="78"/>
      <c r="N416" s="79">
        <v>297</v>
      </c>
      <c r="O416" s="79">
        <v>0</v>
      </c>
      <c r="P416" s="79">
        <v>0</v>
      </c>
      <c r="Q416" s="78">
        <v>2728</v>
      </c>
      <c r="R416" s="78"/>
      <c r="S416" s="78">
        <v>3025</v>
      </c>
      <c r="T416" s="78"/>
      <c r="U416" s="79">
        <v>35517</v>
      </c>
      <c r="V416" s="80">
        <v>5565</v>
      </c>
      <c r="W416" s="80">
        <v>41082</v>
      </c>
      <c r="X416" s="81"/>
      <c r="Y416" s="63">
        <v>214224</v>
      </c>
      <c r="Z416" s="63">
        <v>49087</v>
      </c>
    </row>
    <row r="417" spans="1:26">
      <c r="A417" s="60">
        <v>94351</v>
      </c>
      <c r="B417" s="61" t="s">
        <v>424</v>
      </c>
      <c r="C417" s="77">
        <v>3.2600000000000001E-4</v>
      </c>
      <c r="D417" s="77">
        <v>2.8703000000000002E-4</v>
      </c>
      <c r="E417" s="78">
        <v>1901025</v>
      </c>
      <c r="F417" s="78"/>
      <c r="G417" s="79">
        <v>211830</v>
      </c>
      <c r="H417" s="79">
        <v>508797</v>
      </c>
      <c r="I417" s="79">
        <v>80783</v>
      </c>
      <c r="J417" s="78">
        <v>20308</v>
      </c>
      <c r="K417" s="78"/>
      <c r="L417" s="78">
        <v>821718</v>
      </c>
      <c r="M417" s="78"/>
      <c r="N417" s="79">
        <v>4560</v>
      </c>
      <c r="O417" s="79">
        <v>0</v>
      </c>
      <c r="P417" s="79">
        <v>0</v>
      </c>
      <c r="Q417" s="78">
        <v>83348</v>
      </c>
      <c r="R417" s="78"/>
      <c r="S417" s="78">
        <v>87908</v>
      </c>
      <c r="T417" s="78"/>
      <c r="U417" s="79">
        <v>546027</v>
      </c>
      <c r="V417" s="80">
        <v>7700</v>
      </c>
      <c r="W417" s="80">
        <v>553727</v>
      </c>
      <c r="X417" s="81"/>
      <c r="Y417" s="63">
        <v>3293451</v>
      </c>
      <c r="Z417" s="63">
        <v>754649</v>
      </c>
    </row>
    <row r="418" spans="1:26">
      <c r="A418" s="60">
        <v>94401</v>
      </c>
      <c r="B418" s="61" t="s">
        <v>936</v>
      </c>
      <c r="C418" s="77">
        <v>3.5634E-3</v>
      </c>
      <c r="D418" s="77">
        <v>3.6737200000000001E-3</v>
      </c>
      <c r="E418" s="78">
        <v>24331367</v>
      </c>
      <c r="F418" s="78"/>
      <c r="G418" s="79">
        <v>2711235</v>
      </c>
      <c r="H418" s="79">
        <v>6512139</v>
      </c>
      <c r="I418" s="79">
        <v>1033943</v>
      </c>
      <c r="J418" s="78">
        <v>342722</v>
      </c>
      <c r="K418" s="78"/>
      <c r="L418" s="78">
        <v>10600039</v>
      </c>
      <c r="M418" s="78"/>
      <c r="N418" s="79">
        <v>58368</v>
      </c>
      <c r="O418" s="79">
        <v>0</v>
      </c>
      <c r="P418" s="79">
        <v>0</v>
      </c>
      <c r="Q418" s="78">
        <v>170894</v>
      </c>
      <c r="R418" s="78"/>
      <c r="S418" s="78">
        <v>229262</v>
      </c>
      <c r="T418" s="78"/>
      <c r="U418" s="79">
        <v>6988646</v>
      </c>
      <c r="V418" s="80">
        <v>39897</v>
      </c>
      <c r="W418" s="80">
        <v>7028543</v>
      </c>
      <c r="X418" s="81"/>
      <c r="Y418" s="63">
        <v>42153138</v>
      </c>
      <c r="Z418" s="63">
        <v>9658816</v>
      </c>
    </row>
    <row r="419" spans="1:26">
      <c r="A419" s="60">
        <v>94403</v>
      </c>
      <c r="B419" s="61" t="s">
        <v>945</v>
      </c>
      <c r="C419" s="77">
        <v>4.3699999999999998E-5</v>
      </c>
      <c r="D419" s="77">
        <v>4.388E-5</v>
      </c>
      <c r="E419" s="78">
        <v>290621</v>
      </c>
      <c r="F419" s="78"/>
      <c r="G419" s="79">
        <v>32384</v>
      </c>
      <c r="H419" s="79">
        <v>77783</v>
      </c>
      <c r="I419" s="79">
        <v>12350</v>
      </c>
      <c r="J419" s="78">
        <v>9711</v>
      </c>
      <c r="K419" s="78"/>
      <c r="L419" s="78">
        <v>132228</v>
      </c>
      <c r="M419" s="78"/>
      <c r="N419" s="79">
        <v>697</v>
      </c>
      <c r="O419" s="79">
        <v>0</v>
      </c>
      <c r="P419" s="79">
        <v>0</v>
      </c>
      <c r="Q419" s="78">
        <v>1853</v>
      </c>
      <c r="R419" s="78"/>
      <c r="S419" s="78">
        <v>2550</v>
      </c>
      <c r="T419" s="78"/>
      <c r="U419" s="79">
        <v>83474</v>
      </c>
      <c r="V419" s="80">
        <v>7636</v>
      </c>
      <c r="W419" s="80">
        <v>91110</v>
      </c>
      <c r="X419" s="81"/>
      <c r="Y419" s="63">
        <v>503490</v>
      </c>
      <c r="Z419" s="63">
        <v>115368</v>
      </c>
    </row>
    <row r="420" spans="1:26">
      <c r="A420" s="60">
        <v>94408</v>
      </c>
      <c r="B420" s="61" t="s">
        <v>427</v>
      </c>
      <c r="C420" s="77">
        <v>6.5199999999999999E-5</v>
      </c>
      <c r="D420" s="77">
        <v>6.3789999999999997E-5</v>
      </c>
      <c r="E420" s="78">
        <v>422487</v>
      </c>
      <c r="F420" s="78"/>
      <c r="G420" s="79">
        <v>47078</v>
      </c>
      <c r="H420" s="79">
        <v>113076</v>
      </c>
      <c r="I420" s="79">
        <v>17953</v>
      </c>
      <c r="J420" s="78">
        <v>5696</v>
      </c>
      <c r="K420" s="78"/>
      <c r="L420" s="78">
        <v>183803</v>
      </c>
      <c r="M420" s="78"/>
      <c r="N420" s="79">
        <v>1013</v>
      </c>
      <c r="O420" s="79">
        <v>0</v>
      </c>
      <c r="P420" s="79">
        <v>0</v>
      </c>
      <c r="Q420" s="78">
        <v>14302</v>
      </c>
      <c r="R420" s="78"/>
      <c r="S420" s="78">
        <v>15315</v>
      </c>
      <c r="T420" s="78"/>
      <c r="U420" s="79">
        <v>121350</v>
      </c>
      <c r="V420" s="80">
        <v>-2117</v>
      </c>
      <c r="W420" s="80">
        <v>119233</v>
      </c>
      <c r="X420" s="81"/>
      <c r="Y420" s="63">
        <v>731942</v>
      </c>
      <c r="Z420" s="63">
        <v>167714</v>
      </c>
    </row>
    <row r="421" spans="1:26">
      <c r="A421" s="60">
        <v>94411</v>
      </c>
      <c r="B421" s="61" t="s">
        <v>428</v>
      </c>
      <c r="C421" s="77">
        <v>1.1031000000000001E-3</v>
      </c>
      <c r="D421" s="77">
        <v>1.1336899999999999E-3</v>
      </c>
      <c r="E421" s="78">
        <v>7508528</v>
      </c>
      <c r="F421" s="78"/>
      <c r="G421" s="79">
        <v>836672</v>
      </c>
      <c r="H421" s="79">
        <v>2009611</v>
      </c>
      <c r="I421" s="79">
        <v>319069</v>
      </c>
      <c r="J421" s="78">
        <v>49006</v>
      </c>
      <c r="K421" s="78"/>
      <c r="L421" s="78">
        <v>3214358</v>
      </c>
      <c r="M421" s="78"/>
      <c r="N421" s="79">
        <v>18012</v>
      </c>
      <c r="O421" s="79">
        <v>0</v>
      </c>
      <c r="P421" s="79">
        <v>0</v>
      </c>
      <c r="Q421" s="78">
        <v>45565</v>
      </c>
      <c r="R421" s="78"/>
      <c r="S421" s="78">
        <v>63577</v>
      </c>
      <c r="T421" s="78"/>
      <c r="U421" s="79">
        <v>2156658</v>
      </c>
      <c r="V421" s="80">
        <v>-75767</v>
      </c>
      <c r="W421" s="80">
        <v>2080891</v>
      </c>
      <c r="X421" s="81"/>
      <c r="Y421" s="63">
        <v>13008229</v>
      </c>
      <c r="Z421" s="63">
        <v>2980658</v>
      </c>
    </row>
    <row r="422" spans="1:26">
      <c r="A422" s="60">
        <v>94412</v>
      </c>
      <c r="B422" s="61" t="s">
        <v>429</v>
      </c>
      <c r="C422" s="77">
        <v>2.65E-5</v>
      </c>
      <c r="D422" s="77">
        <v>2.9030000000000002E-5</v>
      </c>
      <c r="E422" s="78">
        <v>192268</v>
      </c>
      <c r="F422" s="78"/>
      <c r="G422" s="79">
        <v>21424</v>
      </c>
      <c r="H422" s="79">
        <v>51459</v>
      </c>
      <c r="I422" s="79">
        <v>8170</v>
      </c>
      <c r="J422" s="78">
        <v>17382</v>
      </c>
      <c r="K422" s="78"/>
      <c r="L422" s="78">
        <v>98435</v>
      </c>
      <c r="M422" s="78"/>
      <c r="N422" s="79">
        <v>461</v>
      </c>
      <c r="O422" s="79">
        <v>0</v>
      </c>
      <c r="P422" s="79">
        <v>0</v>
      </c>
      <c r="Q422" s="78">
        <v>0</v>
      </c>
      <c r="R422" s="78"/>
      <c r="S422" s="78">
        <v>461</v>
      </c>
      <c r="T422" s="78"/>
      <c r="U422" s="79">
        <v>55225</v>
      </c>
      <c r="V422" s="80">
        <v>12720</v>
      </c>
      <c r="W422" s="80">
        <v>67945</v>
      </c>
      <c r="X422" s="81"/>
      <c r="Y422" s="63">
        <v>333097</v>
      </c>
      <c r="Z422" s="63">
        <v>76325</v>
      </c>
    </row>
    <row r="423" spans="1:26">
      <c r="A423" s="60">
        <v>94415</v>
      </c>
      <c r="B423" s="61" t="s">
        <v>1029</v>
      </c>
      <c r="C423" s="77">
        <v>0</v>
      </c>
      <c r="D423" s="77">
        <v>2.3249999999999999E-5</v>
      </c>
      <c r="E423" s="78">
        <v>153987</v>
      </c>
      <c r="F423" s="78"/>
      <c r="G423" s="79">
        <v>17159</v>
      </c>
      <c r="H423" s="79">
        <v>41214</v>
      </c>
      <c r="I423" s="79">
        <v>6544</v>
      </c>
      <c r="J423" s="78">
        <v>47968</v>
      </c>
      <c r="K423" s="78"/>
      <c r="L423" s="78">
        <v>112885</v>
      </c>
      <c r="M423" s="78"/>
      <c r="N423" s="79">
        <v>369</v>
      </c>
      <c r="O423" s="79">
        <v>0</v>
      </c>
      <c r="P423" s="79">
        <v>0</v>
      </c>
      <c r="Q423" s="78">
        <v>0</v>
      </c>
      <c r="R423" s="78"/>
      <c r="S423" s="78">
        <v>369</v>
      </c>
      <c r="T423" s="78"/>
      <c r="U423" s="79">
        <v>44229</v>
      </c>
      <c r="V423" s="80">
        <v>15989</v>
      </c>
      <c r="W423" s="80">
        <v>60218</v>
      </c>
      <c r="X423" s="81"/>
      <c r="Y423" s="63">
        <v>266776</v>
      </c>
      <c r="Z423" s="63">
        <v>61128</v>
      </c>
    </row>
    <row r="424" spans="1:26">
      <c r="A424" s="60">
        <v>94417</v>
      </c>
      <c r="B424" s="61" t="s">
        <v>1030</v>
      </c>
      <c r="C424" s="77">
        <v>0</v>
      </c>
      <c r="D424" s="77">
        <v>4.4749999999999997E-5</v>
      </c>
      <c r="E424" s="78">
        <v>296383</v>
      </c>
      <c r="F424" s="78"/>
      <c r="G424" s="79">
        <v>33026</v>
      </c>
      <c r="H424" s="79">
        <v>79325</v>
      </c>
      <c r="I424" s="79">
        <v>12595</v>
      </c>
      <c r="J424" s="78">
        <v>110540</v>
      </c>
      <c r="K424" s="78"/>
      <c r="L424" s="78">
        <v>235486</v>
      </c>
      <c r="M424" s="78"/>
      <c r="N424" s="79">
        <v>711</v>
      </c>
      <c r="O424" s="79">
        <v>0</v>
      </c>
      <c r="P424" s="79">
        <v>0</v>
      </c>
      <c r="Q424" s="78">
        <v>0</v>
      </c>
      <c r="R424" s="78"/>
      <c r="S424" s="78">
        <v>711</v>
      </c>
      <c r="T424" s="78"/>
      <c r="U424" s="79">
        <v>85129</v>
      </c>
      <c r="V424" s="80">
        <v>36847</v>
      </c>
      <c r="W424" s="80">
        <v>121976</v>
      </c>
      <c r="X424" s="81"/>
      <c r="Y424" s="63">
        <v>513472</v>
      </c>
      <c r="Z424" s="63">
        <v>117655</v>
      </c>
    </row>
    <row r="425" spans="1:26">
      <c r="A425" s="60">
        <v>94421</v>
      </c>
      <c r="B425" s="61" t="s">
        <v>430</v>
      </c>
      <c r="C425" s="77">
        <v>1.6789999999999999E-4</v>
      </c>
      <c r="D425" s="77">
        <v>1.6532999999999999E-4</v>
      </c>
      <c r="E425" s="78">
        <v>1094995</v>
      </c>
      <c r="F425" s="78"/>
      <c r="G425" s="79">
        <v>122015</v>
      </c>
      <c r="H425" s="79">
        <v>293069</v>
      </c>
      <c r="I425" s="79">
        <v>46531</v>
      </c>
      <c r="J425" s="78">
        <v>37162</v>
      </c>
      <c r="K425" s="78"/>
      <c r="L425" s="78">
        <v>498777</v>
      </c>
      <c r="M425" s="78"/>
      <c r="N425" s="79">
        <v>2627</v>
      </c>
      <c r="O425" s="79">
        <v>0</v>
      </c>
      <c r="P425" s="79">
        <v>0</v>
      </c>
      <c r="Q425" s="78">
        <v>1636</v>
      </c>
      <c r="R425" s="78"/>
      <c r="S425" s="78">
        <v>4263</v>
      </c>
      <c r="T425" s="78"/>
      <c r="U425" s="79">
        <v>314513</v>
      </c>
      <c r="V425" s="80">
        <v>22480</v>
      </c>
      <c r="W425" s="80">
        <v>336993</v>
      </c>
      <c r="X425" s="81"/>
      <c r="Y425" s="63">
        <v>1897036</v>
      </c>
      <c r="Z425" s="63">
        <v>434680</v>
      </c>
    </row>
    <row r="426" spans="1:26">
      <c r="A426" s="60">
        <v>94427</v>
      </c>
      <c r="B426" s="61" t="s">
        <v>431</v>
      </c>
      <c r="C426" s="77">
        <v>2.72E-5</v>
      </c>
      <c r="D426" s="77">
        <v>2.9600000000000001E-5</v>
      </c>
      <c r="E426" s="78">
        <v>196043</v>
      </c>
      <c r="F426" s="78"/>
      <c r="G426" s="79">
        <v>21845</v>
      </c>
      <c r="H426" s="79">
        <v>52470</v>
      </c>
      <c r="I426" s="79">
        <v>8331</v>
      </c>
      <c r="J426" s="78">
        <v>17613</v>
      </c>
      <c r="K426" s="78"/>
      <c r="L426" s="78">
        <v>100259</v>
      </c>
      <c r="M426" s="78"/>
      <c r="N426" s="79">
        <v>470</v>
      </c>
      <c r="O426" s="79">
        <v>0</v>
      </c>
      <c r="P426" s="79">
        <v>0</v>
      </c>
      <c r="Q426" s="78">
        <v>0</v>
      </c>
      <c r="R426" s="78"/>
      <c r="S426" s="78">
        <v>470</v>
      </c>
      <c r="T426" s="78"/>
      <c r="U426" s="79">
        <v>56309</v>
      </c>
      <c r="V426" s="80">
        <v>10894</v>
      </c>
      <c r="W426" s="80">
        <v>67203</v>
      </c>
      <c r="X426" s="81"/>
      <c r="Y426" s="63">
        <v>339637</v>
      </c>
      <c r="Z426" s="63">
        <v>77823</v>
      </c>
    </row>
    <row r="427" spans="1:26">
      <c r="A427" s="60">
        <v>94428</v>
      </c>
      <c r="B427" s="61" t="s">
        <v>432</v>
      </c>
      <c r="C427" s="77">
        <v>7.0199999999999999E-5</v>
      </c>
      <c r="D427" s="77">
        <v>6.7960000000000007E-5</v>
      </c>
      <c r="E427" s="78">
        <v>450105</v>
      </c>
      <c r="F427" s="78"/>
      <c r="G427" s="79">
        <v>50155</v>
      </c>
      <c r="H427" s="79">
        <v>120468</v>
      </c>
      <c r="I427" s="79">
        <v>19127</v>
      </c>
      <c r="J427" s="78">
        <v>2291</v>
      </c>
      <c r="K427" s="78"/>
      <c r="L427" s="78">
        <v>192041</v>
      </c>
      <c r="M427" s="78"/>
      <c r="N427" s="79">
        <v>1080</v>
      </c>
      <c r="O427" s="79">
        <v>0</v>
      </c>
      <c r="P427" s="79">
        <v>0</v>
      </c>
      <c r="Q427" s="78">
        <v>14783</v>
      </c>
      <c r="R427" s="78"/>
      <c r="S427" s="78">
        <v>15863</v>
      </c>
      <c r="T427" s="78"/>
      <c r="U427" s="79">
        <v>129283</v>
      </c>
      <c r="V427" s="80">
        <v>-1858</v>
      </c>
      <c r="W427" s="80">
        <v>127425</v>
      </c>
      <c r="X427" s="81"/>
      <c r="Y427" s="63">
        <v>779789</v>
      </c>
      <c r="Z427" s="63">
        <v>178678</v>
      </c>
    </row>
    <row r="428" spans="1:26">
      <c r="A428" s="60">
        <v>94431</v>
      </c>
      <c r="B428" s="61" t="s">
        <v>433</v>
      </c>
      <c r="C428" s="77">
        <v>3.6969999999999999E-4</v>
      </c>
      <c r="D428" s="77">
        <v>4.0378000000000001E-4</v>
      </c>
      <c r="E428" s="78">
        <v>2674270</v>
      </c>
      <c r="F428" s="78"/>
      <c r="G428" s="79">
        <v>297993</v>
      </c>
      <c r="H428" s="79">
        <v>715752</v>
      </c>
      <c r="I428" s="79">
        <v>113641</v>
      </c>
      <c r="J428" s="78">
        <v>65572</v>
      </c>
      <c r="K428" s="78"/>
      <c r="L428" s="78">
        <v>1192958</v>
      </c>
      <c r="M428" s="78"/>
      <c r="N428" s="79">
        <v>6415</v>
      </c>
      <c r="O428" s="79">
        <v>0</v>
      </c>
      <c r="P428" s="79">
        <v>0</v>
      </c>
      <c r="Q428" s="78">
        <v>13550</v>
      </c>
      <c r="R428" s="78"/>
      <c r="S428" s="78">
        <v>19965</v>
      </c>
      <c r="T428" s="78"/>
      <c r="U428" s="79">
        <v>768125</v>
      </c>
      <c r="V428" s="80">
        <v>22196</v>
      </c>
      <c r="W428" s="80">
        <v>790321</v>
      </c>
      <c r="X428" s="81"/>
      <c r="Y428" s="63">
        <v>4633068</v>
      </c>
      <c r="Z428" s="63">
        <v>1061604</v>
      </c>
    </row>
    <row r="429" spans="1:26">
      <c r="A429" s="60">
        <v>94437</v>
      </c>
      <c r="B429" s="61" t="s">
        <v>434</v>
      </c>
      <c r="C429" s="77">
        <v>1.59E-5</v>
      </c>
      <c r="D429" s="77">
        <v>1.202E-5</v>
      </c>
      <c r="E429" s="78">
        <v>79610</v>
      </c>
      <c r="F429" s="78"/>
      <c r="G429" s="79">
        <v>8871</v>
      </c>
      <c r="H429" s="79">
        <v>21307</v>
      </c>
      <c r="I429" s="79">
        <v>3383</v>
      </c>
      <c r="J429" s="78">
        <v>9734</v>
      </c>
      <c r="K429" s="78"/>
      <c r="L429" s="78">
        <v>43295</v>
      </c>
      <c r="M429" s="78"/>
      <c r="N429" s="79">
        <v>191</v>
      </c>
      <c r="O429" s="79">
        <v>0</v>
      </c>
      <c r="P429" s="79">
        <v>0</v>
      </c>
      <c r="Q429" s="78">
        <v>0</v>
      </c>
      <c r="R429" s="78"/>
      <c r="S429" s="78">
        <v>191</v>
      </c>
      <c r="T429" s="78"/>
      <c r="U429" s="79">
        <v>22866</v>
      </c>
      <c r="V429" s="80">
        <v>7093</v>
      </c>
      <c r="W429" s="80">
        <v>29959</v>
      </c>
      <c r="X429" s="81"/>
      <c r="Y429" s="63">
        <v>137920</v>
      </c>
      <c r="Z429" s="63">
        <v>31603</v>
      </c>
    </row>
    <row r="430" spans="1:26">
      <c r="A430" s="60">
        <v>94501</v>
      </c>
      <c r="B430" s="61" t="s">
        <v>967</v>
      </c>
      <c r="C430" s="77">
        <v>5.9830999999999999E-3</v>
      </c>
      <c r="D430" s="77">
        <v>5.9484999999999998E-3</v>
      </c>
      <c r="E430" s="78">
        <v>39397433</v>
      </c>
      <c r="F430" s="78"/>
      <c r="G430" s="79">
        <v>4390041</v>
      </c>
      <c r="H430" s="79">
        <v>10544478</v>
      </c>
      <c r="I430" s="79">
        <v>1674164</v>
      </c>
      <c r="J430" s="78">
        <v>248923</v>
      </c>
      <c r="K430" s="78"/>
      <c r="L430" s="78">
        <v>16857606</v>
      </c>
      <c r="M430" s="78"/>
      <c r="N430" s="79">
        <v>94510</v>
      </c>
      <c r="O430" s="79">
        <v>0</v>
      </c>
      <c r="P430" s="79">
        <v>0</v>
      </c>
      <c r="Q430" s="78">
        <v>57762</v>
      </c>
      <c r="R430" s="78"/>
      <c r="S430" s="78">
        <v>152272</v>
      </c>
      <c r="T430" s="78"/>
      <c r="U430" s="79">
        <v>11316040</v>
      </c>
      <c r="V430" s="80">
        <v>74240</v>
      </c>
      <c r="W430" s="80">
        <v>11390280</v>
      </c>
      <c r="X430" s="81"/>
      <c r="Y430" s="63">
        <v>68254505</v>
      </c>
      <c r="Z430" s="63">
        <v>15639588</v>
      </c>
    </row>
    <row r="431" spans="1:26">
      <c r="A431" s="60">
        <v>94511</v>
      </c>
      <c r="B431" s="61" t="s">
        <v>436</v>
      </c>
      <c r="C431" s="77">
        <v>2.3241999999999998E-3</v>
      </c>
      <c r="D431" s="77">
        <v>2.4429299999999998E-3</v>
      </c>
      <c r="E431" s="78">
        <v>16179738</v>
      </c>
      <c r="F431" s="78"/>
      <c r="G431" s="79">
        <v>1802902</v>
      </c>
      <c r="H431" s="79">
        <v>4330406</v>
      </c>
      <c r="I431" s="79">
        <v>687546</v>
      </c>
      <c r="J431" s="78">
        <v>500653</v>
      </c>
      <c r="K431" s="78"/>
      <c r="L431" s="78">
        <v>7321507</v>
      </c>
      <c r="M431" s="78"/>
      <c r="N431" s="79">
        <v>38813</v>
      </c>
      <c r="O431" s="79">
        <v>0</v>
      </c>
      <c r="P431" s="79">
        <v>0</v>
      </c>
      <c r="Q431" s="78">
        <v>126973</v>
      </c>
      <c r="R431" s="78"/>
      <c r="S431" s="78">
        <v>165786</v>
      </c>
      <c r="T431" s="78"/>
      <c r="U431" s="79">
        <v>4647271</v>
      </c>
      <c r="V431" s="80">
        <v>77288</v>
      </c>
      <c r="W431" s="80">
        <v>4724559</v>
      </c>
      <c r="X431" s="81"/>
      <c r="Y431" s="63">
        <v>28030760</v>
      </c>
      <c r="Z431" s="63">
        <v>6422866</v>
      </c>
    </row>
    <row r="432" spans="1:26">
      <c r="A432" s="60">
        <v>94517</v>
      </c>
      <c r="B432" s="61" t="s">
        <v>437</v>
      </c>
      <c r="C432" s="77">
        <v>8.3700000000000002E-5</v>
      </c>
      <c r="D432" s="77">
        <v>7.5339999999999994E-5</v>
      </c>
      <c r="E432" s="78">
        <v>498983</v>
      </c>
      <c r="F432" s="78"/>
      <c r="G432" s="79">
        <v>55602</v>
      </c>
      <c r="H432" s="79">
        <v>133550</v>
      </c>
      <c r="I432" s="79">
        <v>21204</v>
      </c>
      <c r="J432" s="78">
        <v>33481</v>
      </c>
      <c r="K432" s="78"/>
      <c r="L432" s="78">
        <v>243837</v>
      </c>
      <c r="M432" s="78"/>
      <c r="N432" s="79">
        <v>1197</v>
      </c>
      <c r="O432" s="79">
        <v>0</v>
      </c>
      <c r="P432" s="79">
        <v>0</v>
      </c>
      <c r="Q432" s="78">
        <v>12412</v>
      </c>
      <c r="R432" s="78"/>
      <c r="S432" s="78">
        <v>13609</v>
      </c>
      <c r="T432" s="78"/>
      <c r="U432" s="79">
        <v>143322</v>
      </c>
      <c r="V432" s="80">
        <v>25997</v>
      </c>
      <c r="W432" s="80">
        <v>169319</v>
      </c>
      <c r="X432" s="81"/>
      <c r="Y432" s="63">
        <v>864469</v>
      </c>
      <c r="Z432" s="63">
        <v>198081</v>
      </c>
    </row>
    <row r="433" spans="1:26">
      <c r="A433" s="60">
        <v>94521</v>
      </c>
      <c r="B433" s="61" t="s">
        <v>438</v>
      </c>
      <c r="C433" s="77">
        <v>1.2640000000000001E-4</v>
      </c>
      <c r="D433" s="77">
        <v>1.4757E-4</v>
      </c>
      <c r="E433" s="78">
        <v>977369</v>
      </c>
      <c r="F433" s="78"/>
      <c r="G433" s="79">
        <v>108908</v>
      </c>
      <c r="H433" s="79">
        <v>261587</v>
      </c>
      <c r="I433" s="79">
        <v>41533</v>
      </c>
      <c r="J433" s="78">
        <v>35016</v>
      </c>
      <c r="K433" s="78"/>
      <c r="L433" s="78">
        <v>447044</v>
      </c>
      <c r="M433" s="78"/>
      <c r="N433" s="79">
        <v>2345</v>
      </c>
      <c r="O433" s="79">
        <v>0</v>
      </c>
      <c r="P433" s="79">
        <v>0</v>
      </c>
      <c r="Q433" s="78">
        <v>23864</v>
      </c>
      <c r="R433" s="78"/>
      <c r="S433" s="78">
        <v>26209</v>
      </c>
      <c r="T433" s="78"/>
      <c r="U433" s="79">
        <v>280728</v>
      </c>
      <c r="V433" s="80">
        <v>-12747</v>
      </c>
      <c r="W433" s="80">
        <v>267981</v>
      </c>
      <c r="X433" s="81"/>
      <c r="Y433" s="63">
        <v>1693253</v>
      </c>
      <c r="Z433" s="63">
        <v>387986</v>
      </c>
    </row>
    <row r="434" spans="1:26">
      <c r="A434" s="60">
        <v>94527</v>
      </c>
      <c r="B434" s="61" t="s">
        <v>439</v>
      </c>
      <c r="C434" s="77">
        <v>7.5000000000000002E-6</v>
      </c>
      <c r="D434" s="77">
        <v>6.8000000000000001E-6</v>
      </c>
      <c r="E434" s="78">
        <v>45037</v>
      </c>
      <c r="F434" s="78"/>
      <c r="G434" s="79">
        <v>5018</v>
      </c>
      <c r="H434" s="79">
        <v>12054</v>
      </c>
      <c r="I434" s="79">
        <v>1914</v>
      </c>
      <c r="J434" s="78">
        <v>283</v>
      </c>
      <c r="K434" s="78"/>
      <c r="L434" s="78">
        <v>19269</v>
      </c>
      <c r="M434" s="78"/>
      <c r="N434" s="79">
        <v>108</v>
      </c>
      <c r="O434" s="79">
        <v>0</v>
      </c>
      <c r="P434" s="79">
        <v>0</v>
      </c>
      <c r="Q434" s="78">
        <v>817</v>
      </c>
      <c r="R434" s="78"/>
      <c r="S434" s="78">
        <v>925</v>
      </c>
      <c r="T434" s="78"/>
      <c r="U434" s="79">
        <v>12936</v>
      </c>
      <c r="V434" s="80">
        <v>-21</v>
      </c>
      <c r="W434" s="80">
        <v>12915</v>
      </c>
      <c r="X434" s="81"/>
      <c r="Y434" s="63">
        <v>78025</v>
      </c>
      <c r="Z434" s="63">
        <v>17878</v>
      </c>
    </row>
    <row r="435" spans="1:26">
      <c r="A435" s="60">
        <v>94531</v>
      </c>
      <c r="B435" s="61" t="s">
        <v>440</v>
      </c>
      <c r="C435" s="77">
        <v>2.1999999999999999E-5</v>
      </c>
      <c r="D435" s="77">
        <v>2.741E-5</v>
      </c>
      <c r="E435" s="78">
        <v>181539</v>
      </c>
      <c r="F435" s="78"/>
      <c r="G435" s="79">
        <v>20229</v>
      </c>
      <c r="H435" s="79">
        <v>48588</v>
      </c>
      <c r="I435" s="79">
        <v>7714</v>
      </c>
      <c r="J435" s="78">
        <v>23844</v>
      </c>
      <c r="K435" s="78"/>
      <c r="L435" s="78">
        <v>100375</v>
      </c>
      <c r="M435" s="78"/>
      <c r="N435" s="79">
        <v>435</v>
      </c>
      <c r="O435" s="79">
        <v>0</v>
      </c>
      <c r="P435" s="79">
        <v>0</v>
      </c>
      <c r="Q435" s="78">
        <v>0</v>
      </c>
      <c r="R435" s="78"/>
      <c r="S435" s="78">
        <v>435</v>
      </c>
      <c r="T435" s="78"/>
      <c r="U435" s="79">
        <v>52143</v>
      </c>
      <c r="V435" s="80">
        <v>13346</v>
      </c>
      <c r="W435" s="80">
        <v>65489</v>
      </c>
      <c r="X435" s="81"/>
      <c r="Y435" s="63">
        <v>314509</v>
      </c>
      <c r="Z435" s="63">
        <v>72065</v>
      </c>
    </row>
    <row r="436" spans="1:26">
      <c r="A436" s="60">
        <v>94532</v>
      </c>
      <c r="B436" s="61" t="s">
        <v>441</v>
      </c>
      <c r="C436" s="77">
        <v>1.133E-4</v>
      </c>
      <c r="D436" s="77">
        <v>1.3948000000000001E-4</v>
      </c>
      <c r="E436" s="78">
        <v>923788</v>
      </c>
      <c r="F436" s="78"/>
      <c r="G436" s="79">
        <v>102937</v>
      </c>
      <c r="H436" s="79">
        <v>247246</v>
      </c>
      <c r="I436" s="79">
        <v>39256</v>
      </c>
      <c r="J436" s="78">
        <v>53914</v>
      </c>
      <c r="K436" s="78"/>
      <c r="L436" s="78">
        <v>443353</v>
      </c>
      <c r="M436" s="78"/>
      <c r="N436" s="79">
        <v>2216</v>
      </c>
      <c r="O436" s="79">
        <v>0</v>
      </c>
      <c r="P436" s="79">
        <v>0</v>
      </c>
      <c r="Q436" s="78">
        <v>13091</v>
      </c>
      <c r="R436" s="78"/>
      <c r="S436" s="78">
        <v>15307</v>
      </c>
      <c r="T436" s="78"/>
      <c r="U436" s="79">
        <v>265338</v>
      </c>
      <c r="V436" s="80">
        <v>19114</v>
      </c>
      <c r="W436" s="80">
        <v>284452</v>
      </c>
      <c r="X436" s="81"/>
      <c r="Y436" s="63">
        <v>1600427</v>
      </c>
      <c r="Z436" s="63">
        <v>366716</v>
      </c>
    </row>
    <row r="437" spans="1:26">
      <c r="A437" s="60">
        <v>94537</v>
      </c>
      <c r="B437" s="61" t="s">
        <v>1031</v>
      </c>
      <c r="C437" s="77">
        <v>0</v>
      </c>
      <c r="D437" s="77">
        <v>8.8300000000000002E-6</v>
      </c>
      <c r="E437" s="78">
        <v>58482</v>
      </c>
      <c r="F437" s="78"/>
      <c r="G437" s="79">
        <v>6517</v>
      </c>
      <c r="H437" s="79">
        <v>15652</v>
      </c>
      <c r="I437" s="79">
        <v>2485</v>
      </c>
      <c r="J437" s="78">
        <v>20800</v>
      </c>
      <c r="K437" s="78"/>
      <c r="L437" s="78">
        <v>45454</v>
      </c>
      <c r="M437" s="78"/>
      <c r="N437" s="79">
        <v>140</v>
      </c>
      <c r="O437" s="79">
        <v>0</v>
      </c>
      <c r="P437" s="79">
        <v>0</v>
      </c>
      <c r="Q437" s="78">
        <v>0</v>
      </c>
      <c r="R437" s="78"/>
      <c r="S437" s="78">
        <v>140</v>
      </c>
      <c r="T437" s="78"/>
      <c r="U437" s="79">
        <v>16798</v>
      </c>
      <c r="V437" s="80">
        <v>6933</v>
      </c>
      <c r="W437" s="80">
        <v>23731</v>
      </c>
      <c r="X437" s="81"/>
      <c r="Y437" s="63">
        <v>101318</v>
      </c>
      <c r="Z437" s="63">
        <v>23216</v>
      </c>
    </row>
    <row r="438" spans="1:26">
      <c r="A438" s="60">
        <v>94541</v>
      </c>
      <c r="B438" s="61" t="s">
        <v>442</v>
      </c>
      <c r="C438" s="77">
        <v>2.7799999999999998E-4</v>
      </c>
      <c r="D438" s="77">
        <v>2.4649999999999997E-4</v>
      </c>
      <c r="E438" s="78">
        <v>1632591</v>
      </c>
      <c r="F438" s="78"/>
      <c r="G438" s="79">
        <v>181919</v>
      </c>
      <c r="H438" s="79">
        <v>436953</v>
      </c>
      <c r="I438" s="79">
        <v>69376</v>
      </c>
      <c r="J438" s="78">
        <v>3524</v>
      </c>
      <c r="K438" s="78"/>
      <c r="L438" s="78">
        <v>691772</v>
      </c>
      <c r="M438" s="78"/>
      <c r="N438" s="79">
        <v>3916</v>
      </c>
      <c r="O438" s="79">
        <v>0</v>
      </c>
      <c r="P438" s="79">
        <v>0</v>
      </c>
      <c r="Q438" s="78">
        <v>72523</v>
      </c>
      <c r="R438" s="78"/>
      <c r="S438" s="78">
        <v>76439</v>
      </c>
      <c r="T438" s="78"/>
      <c r="U438" s="79">
        <v>468926</v>
      </c>
      <c r="V438" s="80">
        <v>-27268</v>
      </c>
      <c r="W438" s="80">
        <v>441658</v>
      </c>
      <c r="X438" s="81"/>
      <c r="Y438" s="63">
        <v>2828400</v>
      </c>
      <c r="Z438" s="63">
        <v>648089</v>
      </c>
    </row>
    <row r="439" spans="1:26">
      <c r="A439" s="60">
        <v>94547</v>
      </c>
      <c r="B439" s="61" t="s">
        <v>443</v>
      </c>
      <c r="C439" s="77">
        <v>1.73E-5</v>
      </c>
      <c r="D439" s="77">
        <v>6.5599999999999999E-6</v>
      </c>
      <c r="E439" s="78">
        <v>43447</v>
      </c>
      <c r="F439" s="78"/>
      <c r="G439" s="79">
        <v>4841</v>
      </c>
      <c r="H439" s="79">
        <v>11628</v>
      </c>
      <c r="I439" s="79">
        <v>1846</v>
      </c>
      <c r="J439" s="78">
        <v>7820</v>
      </c>
      <c r="K439" s="78"/>
      <c r="L439" s="78">
        <v>26135</v>
      </c>
      <c r="M439" s="78"/>
      <c r="N439" s="79">
        <v>104</v>
      </c>
      <c r="O439" s="79">
        <v>0</v>
      </c>
      <c r="P439" s="79">
        <v>0</v>
      </c>
      <c r="Q439" s="78">
        <v>15933</v>
      </c>
      <c r="R439" s="78"/>
      <c r="S439" s="78">
        <v>16037</v>
      </c>
      <c r="T439" s="78"/>
      <c r="U439" s="79">
        <v>12479</v>
      </c>
      <c r="V439" s="80">
        <v>4348</v>
      </c>
      <c r="W439" s="80">
        <v>16827</v>
      </c>
      <c r="X439" s="81"/>
      <c r="Y439" s="63">
        <v>75271</v>
      </c>
      <c r="Z439" s="63">
        <v>17247</v>
      </c>
    </row>
    <row r="440" spans="1:26">
      <c r="A440" s="60">
        <v>94551</v>
      </c>
      <c r="B440" s="61" t="s">
        <v>444</v>
      </c>
      <c r="C440" s="77">
        <v>6.4700000000000001E-5</v>
      </c>
      <c r="D440" s="77">
        <v>7.1390000000000006E-5</v>
      </c>
      <c r="E440" s="78">
        <v>472822</v>
      </c>
      <c r="F440" s="78"/>
      <c r="G440" s="79">
        <v>52686</v>
      </c>
      <c r="H440" s="79">
        <v>126548</v>
      </c>
      <c r="I440" s="79">
        <v>20092</v>
      </c>
      <c r="J440" s="78">
        <v>31781</v>
      </c>
      <c r="K440" s="78"/>
      <c r="L440" s="78">
        <v>231107</v>
      </c>
      <c r="M440" s="78"/>
      <c r="N440" s="79">
        <v>1134</v>
      </c>
      <c r="O440" s="79">
        <v>0</v>
      </c>
      <c r="P440" s="79">
        <v>0</v>
      </c>
      <c r="Q440" s="78">
        <v>2934</v>
      </c>
      <c r="R440" s="78"/>
      <c r="S440" s="78">
        <v>4068</v>
      </c>
      <c r="T440" s="78"/>
      <c r="U440" s="79">
        <v>135808</v>
      </c>
      <c r="V440" s="80">
        <v>13435</v>
      </c>
      <c r="W440" s="80">
        <v>149243</v>
      </c>
      <c r="X440" s="81"/>
      <c r="Y440" s="63">
        <v>819146</v>
      </c>
      <c r="Z440" s="63">
        <v>187696</v>
      </c>
    </row>
    <row r="441" spans="1:26">
      <c r="A441" s="60">
        <v>94601</v>
      </c>
      <c r="B441" s="61" t="s">
        <v>445</v>
      </c>
      <c r="C441" s="77">
        <v>9.1759999999999997E-4</v>
      </c>
      <c r="D441" s="77">
        <v>8.5046999999999998E-4</v>
      </c>
      <c r="E441" s="78">
        <v>5632737</v>
      </c>
      <c r="F441" s="78"/>
      <c r="G441" s="79">
        <v>627654</v>
      </c>
      <c r="H441" s="79">
        <v>1507567</v>
      </c>
      <c r="I441" s="79">
        <v>239359</v>
      </c>
      <c r="J441" s="78">
        <v>43155</v>
      </c>
      <c r="K441" s="78"/>
      <c r="L441" s="78">
        <v>2417735</v>
      </c>
      <c r="M441" s="78"/>
      <c r="N441" s="79">
        <v>13512</v>
      </c>
      <c r="O441" s="79">
        <v>0</v>
      </c>
      <c r="P441" s="79">
        <v>0</v>
      </c>
      <c r="Q441" s="78">
        <v>190387</v>
      </c>
      <c r="R441" s="78"/>
      <c r="S441" s="78">
        <v>203899</v>
      </c>
      <c r="T441" s="78"/>
      <c r="U441" s="79">
        <v>1617879</v>
      </c>
      <c r="V441" s="80">
        <v>-51664</v>
      </c>
      <c r="W441" s="80">
        <v>1566215</v>
      </c>
      <c r="X441" s="81"/>
      <c r="Y441" s="63">
        <v>9758495</v>
      </c>
      <c r="Z441" s="63">
        <v>2236026</v>
      </c>
    </row>
    <row r="442" spans="1:26">
      <c r="A442" s="60">
        <v>94604</v>
      </c>
      <c r="B442" s="61" t="s">
        <v>446</v>
      </c>
      <c r="C442" s="77">
        <v>2.4000000000000001E-5</v>
      </c>
      <c r="D442" s="77">
        <v>2.1469999999999999E-5</v>
      </c>
      <c r="E442" s="78">
        <v>142198</v>
      </c>
      <c r="F442" s="78"/>
      <c r="G442" s="79">
        <v>15845</v>
      </c>
      <c r="H442" s="79">
        <v>38058</v>
      </c>
      <c r="I442" s="79">
        <v>6043</v>
      </c>
      <c r="J442" s="78">
        <v>6142</v>
      </c>
      <c r="K442" s="78"/>
      <c r="L442" s="78">
        <v>66088</v>
      </c>
      <c r="M442" s="78"/>
      <c r="N442" s="79">
        <v>341</v>
      </c>
      <c r="O442" s="79">
        <v>0</v>
      </c>
      <c r="P442" s="79">
        <v>0</v>
      </c>
      <c r="Q442" s="78">
        <v>5300</v>
      </c>
      <c r="R442" s="78"/>
      <c r="S442" s="78">
        <v>5641</v>
      </c>
      <c r="T442" s="78"/>
      <c r="U442" s="79">
        <v>40843</v>
      </c>
      <c r="V442" s="80">
        <v>1993</v>
      </c>
      <c r="W442" s="80">
        <v>42836</v>
      </c>
      <c r="X442" s="81"/>
      <c r="Y442" s="63">
        <v>246352</v>
      </c>
      <c r="Z442" s="63">
        <v>56448</v>
      </c>
    </row>
    <row r="443" spans="1:26">
      <c r="A443" s="60">
        <v>94606</v>
      </c>
      <c r="B443" s="61" t="s">
        <v>447</v>
      </c>
      <c r="C443" s="77">
        <v>0</v>
      </c>
      <c r="D443" s="77">
        <v>0</v>
      </c>
      <c r="E443" s="78">
        <v>0</v>
      </c>
      <c r="F443" s="78"/>
      <c r="G443" s="79">
        <v>0</v>
      </c>
      <c r="H443" s="79">
        <v>0</v>
      </c>
      <c r="I443" s="79">
        <v>0</v>
      </c>
      <c r="J443" s="78">
        <v>0</v>
      </c>
      <c r="K443" s="78"/>
      <c r="L443" s="78">
        <v>0</v>
      </c>
      <c r="M443" s="78"/>
      <c r="N443" s="79">
        <v>0</v>
      </c>
      <c r="O443" s="79">
        <v>0</v>
      </c>
      <c r="P443" s="79">
        <v>0</v>
      </c>
      <c r="Q443" s="78">
        <v>0</v>
      </c>
      <c r="R443" s="78"/>
      <c r="S443" s="78">
        <v>0</v>
      </c>
      <c r="T443" s="78"/>
      <c r="U443" s="79">
        <v>0</v>
      </c>
      <c r="V443" s="80">
        <v>-40452</v>
      </c>
      <c r="W443" s="80">
        <v>-40452</v>
      </c>
      <c r="X443" s="81"/>
      <c r="Y443" s="63">
        <v>0</v>
      </c>
      <c r="Z443" s="63">
        <v>0</v>
      </c>
    </row>
    <row r="444" spans="1:26">
      <c r="A444" s="60">
        <v>94611</v>
      </c>
      <c r="B444" s="61" t="s">
        <v>448</v>
      </c>
      <c r="C444" s="77">
        <v>3.1839999999999999E-4</v>
      </c>
      <c r="D444" s="77">
        <v>3.1645000000000002E-4</v>
      </c>
      <c r="E444" s="78">
        <v>2095876</v>
      </c>
      <c r="F444" s="78"/>
      <c r="G444" s="79">
        <v>233543</v>
      </c>
      <c r="H444" s="79">
        <v>560948</v>
      </c>
      <c r="I444" s="79">
        <v>89063</v>
      </c>
      <c r="J444" s="78">
        <v>36523</v>
      </c>
      <c r="K444" s="78"/>
      <c r="L444" s="78">
        <v>920077</v>
      </c>
      <c r="M444" s="78"/>
      <c r="N444" s="79">
        <v>5028</v>
      </c>
      <c r="O444" s="79">
        <v>0</v>
      </c>
      <c r="P444" s="79">
        <v>0</v>
      </c>
      <c r="Q444" s="78">
        <v>5366</v>
      </c>
      <c r="R444" s="78"/>
      <c r="S444" s="78">
        <v>10394</v>
      </c>
      <c r="T444" s="78"/>
      <c r="U444" s="79">
        <v>601994</v>
      </c>
      <c r="V444" s="80">
        <v>2279</v>
      </c>
      <c r="W444" s="80">
        <v>604273</v>
      </c>
      <c r="X444" s="81"/>
      <c r="Y444" s="63">
        <v>3631023</v>
      </c>
      <c r="Z444" s="63">
        <v>831999</v>
      </c>
    </row>
    <row r="445" spans="1:26">
      <c r="A445" s="60">
        <v>94621</v>
      </c>
      <c r="B445" s="61" t="s">
        <v>449</v>
      </c>
      <c r="C445" s="77">
        <v>1.05E-4</v>
      </c>
      <c r="D445" s="77">
        <v>6.1840000000000004E-5</v>
      </c>
      <c r="E445" s="78">
        <v>409572</v>
      </c>
      <c r="F445" s="78"/>
      <c r="G445" s="79">
        <v>45638</v>
      </c>
      <c r="H445" s="79">
        <v>109619</v>
      </c>
      <c r="I445" s="79">
        <v>17404</v>
      </c>
      <c r="J445" s="78">
        <v>2835</v>
      </c>
      <c r="K445" s="78"/>
      <c r="L445" s="78">
        <v>175496</v>
      </c>
      <c r="M445" s="78"/>
      <c r="N445" s="79">
        <v>983</v>
      </c>
      <c r="O445" s="79">
        <v>0</v>
      </c>
      <c r="P445" s="79">
        <v>0</v>
      </c>
      <c r="Q445" s="78">
        <v>87513</v>
      </c>
      <c r="R445" s="78"/>
      <c r="S445" s="78">
        <v>88496</v>
      </c>
      <c r="T445" s="78"/>
      <c r="U445" s="79">
        <v>117640</v>
      </c>
      <c r="V445" s="80">
        <v>-30699</v>
      </c>
      <c r="W445" s="80">
        <v>86941</v>
      </c>
      <c r="X445" s="81"/>
      <c r="Y445" s="63">
        <v>709567</v>
      </c>
      <c r="Z445" s="63">
        <v>162588</v>
      </c>
    </row>
    <row r="446" spans="1:26">
      <c r="A446" s="60">
        <v>94631</v>
      </c>
      <c r="B446" s="61" t="s">
        <v>450</v>
      </c>
      <c r="C446" s="77">
        <v>3.2400000000000001E-5</v>
      </c>
      <c r="D446" s="77">
        <v>3.8160000000000001E-5</v>
      </c>
      <c r="E446" s="78">
        <v>252737</v>
      </c>
      <c r="F446" s="78"/>
      <c r="G446" s="79">
        <v>28162</v>
      </c>
      <c r="H446" s="79">
        <v>67643</v>
      </c>
      <c r="I446" s="79">
        <v>10740</v>
      </c>
      <c r="J446" s="78">
        <v>12878</v>
      </c>
      <c r="K446" s="78"/>
      <c r="L446" s="78">
        <v>119423</v>
      </c>
      <c r="M446" s="78"/>
      <c r="N446" s="79">
        <v>606</v>
      </c>
      <c r="O446" s="79">
        <v>0</v>
      </c>
      <c r="P446" s="79">
        <v>0</v>
      </c>
      <c r="Q446" s="78">
        <v>10199</v>
      </c>
      <c r="R446" s="78"/>
      <c r="S446" s="78">
        <v>10805</v>
      </c>
      <c r="T446" s="78"/>
      <c r="U446" s="79">
        <v>72593</v>
      </c>
      <c r="V446" s="80">
        <v>-1625</v>
      </c>
      <c r="W446" s="80">
        <v>70968</v>
      </c>
      <c r="X446" s="81"/>
      <c r="Y446" s="63">
        <v>437857</v>
      </c>
      <c r="Z446" s="63">
        <v>100329</v>
      </c>
    </row>
    <row r="447" spans="1:26">
      <c r="A447" s="60">
        <v>94641</v>
      </c>
      <c r="B447" s="61" t="s">
        <v>451</v>
      </c>
      <c r="C447" s="77">
        <v>2.2799999999999999E-5</v>
      </c>
      <c r="D447" s="77">
        <v>1.4090000000000001E-5</v>
      </c>
      <c r="E447" s="78">
        <v>93319</v>
      </c>
      <c r="F447" s="78"/>
      <c r="G447" s="79">
        <v>10399</v>
      </c>
      <c r="H447" s="79">
        <v>24976</v>
      </c>
      <c r="I447" s="79">
        <v>3966</v>
      </c>
      <c r="J447" s="78">
        <v>11255</v>
      </c>
      <c r="K447" s="78"/>
      <c r="L447" s="78">
        <v>50596</v>
      </c>
      <c r="M447" s="78"/>
      <c r="N447" s="79">
        <v>224</v>
      </c>
      <c r="O447" s="79">
        <v>0</v>
      </c>
      <c r="P447" s="79">
        <v>0</v>
      </c>
      <c r="Q447" s="78">
        <v>22033</v>
      </c>
      <c r="R447" s="78"/>
      <c r="S447" s="78">
        <v>22257</v>
      </c>
      <c r="T447" s="78"/>
      <c r="U447" s="79">
        <v>26804</v>
      </c>
      <c r="V447" s="80">
        <v>2271</v>
      </c>
      <c r="W447" s="80">
        <v>29075</v>
      </c>
      <c r="X447" s="81"/>
      <c r="Y447" s="63">
        <v>161672</v>
      </c>
      <c r="Z447" s="63">
        <v>37045</v>
      </c>
    </row>
    <row r="448" spans="1:26">
      <c r="A448" s="60">
        <v>94701</v>
      </c>
      <c r="B448" s="61" t="s">
        <v>452</v>
      </c>
      <c r="C448" s="77">
        <v>2.3885E-3</v>
      </c>
      <c r="D448" s="77">
        <v>2.43735E-3</v>
      </c>
      <c r="E448" s="78">
        <v>16142781</v>
      </c>
      <c r="F448" s="78"/>
      <c r="G448" s="79">
        <v>1798784</v>
      </c>
      <c r="H448" s="79">
        <v>4320515</v>
      </c>
      <c r="I448" s="79">
        <v>685975</v>
      </c>
      <c r="J448" s="78">
        <v>77437</v>
      </c>
      <c r="K448" s="78"/>
      <c r="L448" s="78">
        <v>6882711</v>
      </c>
      <c r="M448" s="78"/>
      <c r="N448" s="79">
        <v>38725</v>
      </c>
      <c r="O448" s="79">
        <v>0</v>
      </c>
      <c r="P448" s="79">
        <v>0</v>
      </c>
      <c r="Q448" s="78">
        <v>50571</v>
      </c>
      <c r="R448" s="78"/>
      <c r="S448" s="78">
        <v>89296</v>
      </c>
      <c r="T448" s="78"/>
      <c r="U448" s="79">
        <v>4636656</v>
      </c>
      <c r="V448" s="80">
        <v>30983</v>
      </c>
      <c r="W448" s="80">
        <v>4667639</v>
      </c>
      <c r="X448" s="81"/>
      <c r="Y448" s="63">
        <v>27966734</v>
      </c>
      <c r="Z448" s="63">
        <v>6408195</v>
      </c>
    </row>
    <row r="449" spans="1:26">
      <c r="A449" s="60">
        <v>94704</v>
      </c>
      <c r="B449" s="61" t="s">
        <v>453</v>
      </c>
      <c r="C449" s="77">
        <v>2.0699999999999998E-5</v>
      </c>
      <c r="D449" s="77">
        <v>1.5299999999999999E-5</v>
      </c>
      <c r="E449" s="78">
        <v>101333</v>
      </c>
      <c r="F449" s="78"/>
      <c r="G449" s="79">
        <v>11292</v>
      </c>
      <c r="H449" s="79">
        <v>27121</v>
      </c>
      <c r="I449" s="79">
        <v>4306</v>
      </c>
      <c r="J449" s="78">
        <v>6815</v>
      </c>
      <c r="K449" s="78"/>
      <c r="L449" s="78">
        <v>49534</v>
      </c>
      <c r="M449" s="78"/>
      <c r="N449" s="79">
        <v>243</v>
      </c>
      <c r="O449" s="79">
        <v>0</v>
      </c>
      <c r="P449" s="79">
        <v>0</v>
      </c>
      <c r="Q449" s="78">
        <v>8170</v>
      </c>
      <c r="R449" s="78"/>
      <c r="S449" s="78">
        <v>8413</v>
      </c>
      <c r="T449" s="78"/>
      <c r="U449" s="79">
        <v>29106</v>
      </c>
      <c r="V449" s="80">
        <v>2130</v>
      </c>
      <c r="W449" s="80">
        <v>31236</v>
      </c>
      <c r="X449" s="81"/>
      <c r="Y449" s="63">
        <v>175556</v>
      </c>
      <c r="Z449" s="63">
        <v>40226</v>
      </c>
    </row>
    <row r="450" spans="1:26">
      <c r="A450" s="60">
        <v>94711</v>
      </c>
      <c r="B450" s="61" t="s">
        <v>454</v>
      </c>
      <c r="C450" s="77">
        <v>3.4610000000000001E-4</v>
      </c>
      <c r="D450" s="77">
        <v>3.5262999999999999E-4</v>
      </c>
      <c r="E450" s="78">
        <v>2335499</v>
      </c>
      <c r="F450" s="78"/>
      <c r="G450" s="79">
        <v>260244</v>
      </c>
      <c r="H450" s="79">
        <v>625082</v>
      </c>
      <c r="I450" s="79">
        <v>99245</v>
      </c>
      <c r="J450" s="78">
        <v>56102</v>
      </c>
      <c r="K450" s="78"/>
      <c r="L450" s="78">
        <v>1040673</v>
      </c>
      <c r="M450" s="78"/>
      <c r="N450" s="79">
        <v>5603</v>
      </c>
      <c r="O450" s="79">
        <v>0</v>
      </c>
      <c r="P450" s="79">
        <v>0</v>
      </c>
      <c r="Q450" s="78">
        <v>1430</v>
      </c>
      <c r="R450" s="78"/>
      <c r="S450" s="78">
        <v>7033</v>
      </c>
      <c r="T450" s="78"/>
      <c r="U450" s="79">
        <v>670820</v>
      </c>
      <c r="V450" s="80">
        <v>28583</v>
      </c>
      <c r="W450" s="80">
        <v>699403</v>
      </c>
      <c r="X450" s="81"/>
      <c r="Y450" s="63">
        <v>4046161</v>
      </c>
      <c r="Z450" s="63">
        <v>927122</v>
      </c>
    </row>
    <row r="451" spans="1:26">
      <c r="A451" s="60">
        <v>94801</v>
      </c>
      <c r="B451" s="61" t="s">
        <v>455</v>
      </c>
      <c r="C451" s="77">
        <v>6.5819999999999995E-4</v>
      </c>
      <c r="D451" s="77">
        <v>6.3451999999999996E-4</v>
      </c>
      <c r="E451" s="78">
        <v>4202481</v>
      </c>
      <c r="F451" s="78"/>
      <c r="G451" s="79">
        <v>468281</v>
      </c>
      <c r="H451" s="79">
        <v>1124768</v>
      </c>
      <c r="I451" s="79">
        <v>178581</v>
      </c>
      <c r="J451" s="78">
        <v>54275</v>
      </c>
      <c r="K451" s="78"/>
      <c r="L451" s="78">
        <v>1825905</v>
      </c>
      <c r="M451" s="78"/>
      <c r="N451" s="79">
        <v>10081</v>
      </c>
      <c r="O451" s="79">
        <v>0</v>
      </c>
      <c r="P451" s="79">
        <v>0</v>
      </c>
      <c r="Q451" s="78">
        <v>59144</v>
      </c>
      <c r="R451" s="78"/>
      <c r="S451" s="78">
        <v>69225</v>
      </c>
      <c r="T451" s="78"/>
      <c r="U451" s="79">
        <v>1207070</v>
      </c>
      <c r="V451" s="80">
        <v>-3467</v>
      </c>
      <c r="W451" s="80">
        <v>1203603</v>
      </c>
      <c r="X451" s="81"/>
      <c r="Y451" s="63">
        <v>7280633</v>
      </c>
      <c r="Z451" s="63">
        <v>1668258</v>
      </c>
    </row>
    <row r="452" spans="1:26">
      <c r="A452" s="60">
        <v>94804</v>
      </c>
      <c r="B452" s="61" t="s">
        <v>456</v>
      </c>
      <c r="C452" s="77">
        <v>6.2999999999999998E-6</v>
      </c>
      <c r="D452" s="77">
        <v>2.2900000000000001E-6</v>
      </c>
      <c r="E452" s="78">
        <v>15167</v>
      </c>
      <c r="F452" s="78"/>
      <c r="G452" s="79">
        <v>1690</v>
      </c>
      <c r="H452" s="79">
        <v>4059</v>
      </c>
      <c r="I452" s="79">
        <v>645</v>
      </c>
      <c r="J452" s="78">
        <v>5800</v>
      </c>
      <c r="K452" s="78"/>
      <c r="L452" s="78">
        <v>12194</v>
      </c>
      <c r="M452" s="78"/>
      <c r="N452" s="79">
        <v>36</v>
      </c>
      <c r="O452" s="79">
        <v>0</v>
      </c>
      <c r="P452" s="79">
        <v>0</v>
      </c>
      <c r="Q452" s="78">
        <v>5265</v>
      </c>
      <c r="R452" s="78"/>
      <c r="S452" s="78">
        <v>5301</v>
      </c>
      <c r="T452" s="78"/>
      <c r="U452" s="79">
        <v>4356</v>
      </c>
      <c r="V452" s="80">
        <v>2268</v>
      </c>
      <c r="W452" s="80">
        <v>6624</v>
      </c>
      <c r="X452" s="81"/>
      <c r="Y452" s="63">
        <v>26276</v>
      </c>
      <c r="Z452" s="63">
        <v>6021</v>
      </c>
    </row>
    <row r="453" spans="1:26">
      <c r="A453" s="60">
        <v>94812</v>
      </c>
      <c r="B453" s="61" t="s">
        <v>457</v>
      </c>
      <c r="C453" s="77">
        <v>2.37E-5</v>
      </c>
      <c r="D453" s="77">
        <v>2.143E-5</v>
      </c>
      <c r="E453" s="78">
        <v>141933</v>
      </c>
      <c r="F453" s="78"/>
      <c r="G453" s="79">
        <v>15816</v>
      </c>
      <c r="H453" s="79">
        <v>37987</v>
      </c>
      <c r="I453" s="79">
        <v>6031</v>
      </c>
      <c r="J453" s="78">
        <v>5441</v>
      </c>
      <c r="K453" s="78"/>
      <c r="L453" s="78">
        <v>65275</v>
      </c>
      <c r="M453" s="78"/>
      <c r="N453" s="79">
        <v>340</v>
      </c>
      <c r="O453" s="79">
        <v>0</v>
      </c>
      <c r="P453" s="79">
        <v>0</v>
      </c>
      <c r="Q453" s="78">
        <v>2322</v>
      </c>
      <c r="R453" s="78"/>
      <c r="S453" s="78">
        <v>2662</v>
      </c>
      <c r="T453" s="78"/>
      <c r="U453" s="79">
        <v>40767</v>
      </c>
      <c r="V453" s="80">
        <v>3269</v>
      </c>
      <c r="W453" s="80">
        <v>44036</v>
      </c>
      <c r="X453" s="81"/>
      <c r="Y453" s="63">
        <v>245893</v>
      </c>
      <c r="Z453" s="63">
        <v>56343</v>
      </c>
    </row>
    <row r="454" spans="1:26">
      <c r="A454" s="60">
        <v>94901</v>
      </c>
      <c r="B454" s="61" t="s">
        <v>458</v>
      </c>
      <c r="C454" s="77">
        <v>7.7378000000000004E-3</v>
      </c>
      <c r="D454" s="77">
        <v>7.1930500000000003E-3</v>
      </c>
      <c r="E454" s="78">
        <v>47640196</v>
      </c>
      <c r="F454" s="78"/>
      <c r="G454" s="79">
        <v>5308528</v>
      </c>
      <c r="H454" s="79">
        <v>12750602</v>
      </c>
      <c r="I454" s="79">
        <v>2024434</v>
      </c>
      <c r="J454" s="78">
        <v>617873</v>
      </c>
      <c r="K454" s="78"/>
      <c r="L454" s="78">
        <v>20701437</v>
      </c>
      <c r="M454" s="78"/>
      <c r="N454" s="79">
        <v>114283</v>
      </c>
      <c r="O454" s="79">
        <v>0</v>
      </c>
      <c r="P454" s="79">
        <v>0</v>
      </c>
      <c r="Q454" s="78">
        <v>1315267</v>
      </c>
      <c r="R454" s="78"/>
      <c r="S454" s="78">
        <v>1429550</v>
      </c>
      <c r="T454" s="78"/>
      <c r="U454" s="79">
        <v>13683591</v>
      </c>
      <c r="V454" s="80">
        <v>-114629</v>
      </c>
      <c r="W454" s="80">
        <v>13568962</v>
      </c>
      <c r="X454" s="81"/>
      <c r="Y454" s="63">
        <v>82534768</v>
      </c>
      <c r="Z454" s="63">
        <v>18911715</v>
      </c>
    </row>
    <row r="455" spans="1:26">
      <c r="A455" s="60">
        <v>94908</v>
      </c>
      <c r="B455" s="61" t="s">
        <v>968</v>
      </c>
      <c r="C455" s="77">
        <v>6.1500000000000004E-5</v>
      </c>
      <c r="D455" s="77">
        <v>6.037E-5</v>
      </c>
      <c r="E455" s="78">
        <v>399836</v>
      </c>
      <c r="F455" s="78"/>
      <c r="G455" s="79">
        <v>44554</v>
      </c>
      <c r="H455" s="79">
        <v>107014</v>
      </c>
      <c r="I455" s="79">
        <v>16991</v>
      </c>
      <c r="J455" s="78">
        <v>568</v>
      </c>
      <c r="K455" s="78"/>
      <c r="L455" s="78">
        <v>169127</v>
      </c>
      <c r="M455" s="78"/>
      <c r="N455" s="79">
        <v>959</v>
      </c>
      <c r="O455" s="79">
        <v>0</v>
      </c>
      <c r="P455" s="79">
        <v>0</v>
      </c>
      <c r="Q455" s="78">
        <v>10151</v>
      </c>
      <c r="R455" s="78"/>
      <c r="S455" s="78">
        <v>11110</v>
      </c>
      <c r="T455" s="78"/>
      <c r="U455" s="79">
        <v>114844</v>
      </c>
      <c r="V455" s="80">
        <v>22072</v>
      </c>
      <c r="W455" s="80">
        <v>136916</v>
      </c>
      <c r="X455" s="81"/>
      <c r="Y455" s="63">
        <v>692700</v>
      </c>
      <c r="Z455" s="63">
        <v>158723</v>
      </c>
    </row>
    <row r="456" spans="1:26">
      <c r="A456" s="60">
        <v>94911</v>
      </c>
      <c r="B456" s="61" t="s">
        <v>460</v>
      </c>
      <c r="C456" s="77">
        <v>3.0986999999999998E-3</v>
      </c>
      <c r="D456" s="77">
        <v>2.9515600000000002E-3</v>
      </c>
      <c r="E456" s="78">
        <v>19548439</v>
      </c>
      <c r="F456" s="78"/>
      <c r="G456" s="79">
        <v>2178275</v>
      </c>
      <c r="H456" s="79">
        <v>5232018</v>
      </c>
      <c r="I456" s="79">
        <v>830696</v>
      </c>
      <c r="J456" s="78">
        <v>171068</v>
      </c>
      <c r="K456" s="78"/>
      <c r="L456" s="78">
        <v>8412057</v>
      </c>
      <c r="M456" s="78"/>
      <c r="N456" s="79">
        <v>46894</v>
      </c>
      <c r="O456" s="79">
        <v>0</v>
      </c>
      <c r="P456" s="79">
        <v>0</v>
      </c>
      <c r="Q456" s="78">
        <v>326639</v>
      </c>
      <c r="R456" s="78"/>
      <c r="S456" s="78">
        <v>373533</v>
      </c>
      <c r="T456" s="78"/>
      <c r="U456" s="79">
        <v>5614856</v>
      </c>
      <c r="V456" s="80">
        <v>-14693</v>
      </c>
      <c r="W456" s="80">
        <v>5600163</v>
      </c>
      <c r="X456" s="81"/>
      <c r="Y456" s="63">
        <v>33866902</v>
      </c>
      <c r="Z456" s="63">
        <v>7760138</v>
      </c>
    </row>
    <row r="457" spans="1:26">
      <c r="A457" s="60">
        <v>94917</v>
      </c>
      <c r="B457" s="61" t="s">
        <v>461</v>
      </c>
      <c r="C457" s="77">
        <v>3.5800000000000003E-5</v>
      </c>
      <c r="D457" s="77">
        <v>3.2020000000000002E-5</v>
      </c>
      <c r="E457" s="78">
        <v>212071</v>
      </c>
      <c r="F457" s="78"/>
      <c r="G457" s="79">
        <v>23631</v>
      </c>
      <c r="H457" s="79">
        <v>56760</v>
      </c>
      <c r="I457" s="79">
        <v>9012</v>
      </c>
      <c r="J457" s="78">
        <v>21182</v>
      </c>
      <c r="K457" s="78"/>
      <c r="L457" s="78">
        <v>110585</v>
      </c>
      <c r="M457" s="78"/>
      <c r="N457" s="79">
        <v>509</v>
      </c>
      <c r="O457" s="79">
        <v>0</v>
      </c>
      <c r="P457" s="79">
        <v>0</v>
      </c>
      <c r="Q457" s="78">
        <v>1250</v>
      </c>
      <c r="R457" s="78"/>
      <c r="S457" s="78">
        <v>1759</v>
      </c>
      <c r="T457" s="78"/>
      <c r="U457" s="79">
        <v>60913</v>
      </c>
      <c r="V457" s="80">
        <v>19252</v>
      </c>
      <c r="W457" s="80">
        <v>80165</v>
      </c>
      <c r="X457" s="81"/>
      <c r="Y457" s="63">
        <v>367405</v>
      </c>
      <c r="Z457" s="63">
        <v>84186</v>
      </c>
    </row>
    <row r="458" spans="1:26">
      <c r="A458" s="60">
        <v>94921</v>
      </c>
      <c r="B458" s="61" t="s">
        <v>462</v>
      </c>
      <c r="C458" s="77">
        <v>4.1305999999999999E-3</v>
      </c>
      <c r="D458" s="77">
        <v>3.9291899999999999E-3</v>
      </c>
      <c r="E458" s="78">
        <v>26023367</v>
      </c>
      <c r="F458" s="78"/>
      <c r="G458" s="79">
        <v>2899774</v>
      </c>
      <c r="H458" s="79">
        <v>6964992</v>
      </c>
      <c r="I458" s="79">
        <v>1105843</v>
      </c>
      <c r="J458" s="78">
        <v>189560</v>
      </c>
      <c r="K458" s="78"/>
      <c r="L458" s="78">
        <v>11160169</v>
      </c>
      <c r="M458" s="78"/>
      <c r="N458" s="79">
        <v>62427</v>
      </c>
      <c r="O458" s="79">
        <v>0</v>
      </c>
      <c r="P458" s="79">
        <v>0</v>
      </c>
      <c r="Q458" s="78">
        <v>681628</v>
      </c>
      <c r="R458" s="78"/>
      <c r="S458" s="78">
        <v>744055</v>
      </c>
      <c r="T458" s="78"/>
      <c r="U458" s="79">
        <v>7474636</v>
      </c>
      <c r="V458" s="80">
        <v>-185588</v>
      </c>
      <c r="W458" s="80">
        <v>7289048</v>
      </c>
      <c r="X458" s="81"/>
      <c r="Y458" s="63">
        <v>45084461</v>
      </c>
      <c r="Z458" s="63">
        <v>10330489</v>
      </c>
    </row>
    <row r="459" spans="1:26">
      <c r="A459" s="60">
        <v>94923</v>
      </c>
      <c r="B459" s="61" t="s">
        <v>463</v>
      </c>
      <c r="C459" s="77">
        <v>3.1600000000000002E-5</v>
      </c>
      <c r="D459" s="77">
        <v>3.1029999999999999E-5</v>
      </c>
      <c r="E459" s="78">
        <v>205514</v>
      </c>
      <c r="F459" s="78"/>
      <c r="G459" s="79">
        <v>22900</v>
      </c>
      <c r="H459" s="79">
        <v>55005</v>
      </c>
      <c r="I459" s="79">
        <v>8733</v>
      </c>
      <c r="J459" s="78">
        <v>10571</v>
      </c>
      <c r="K459" s="78"/>
      <c r="L459" s="78">
        <v>97209</v>
      </c>
      <c r="M459" s="78"/>
      <c r="N459" s="79">
        <v>493</v>
      </c>
      <c r="O459" s="79">
        <v>0</v>
      </c>
      <c r="P459" s="79">
        <v>0</v>
      </c>
      <c r="Q459" s="78">
        <v>4715</v>
      </c>
      <c r="R459" s="78"/>
      <c r="S459" s="78">
        <v>5208</v>
      </c>
      <c r="T459" s="78"/>
      <c r="U459" s="79">
        <v>59029</v>
      </c>
      <c r="V459" s="80">
        <v>4728</v>
      </c>
      <c r="W459" s="80">
        <v>63757</v>
      </c>
      <c r="X459" s="81"/>
      <c r="Y459" s="63">
        <v>356046</v>
      </c>
      <c r="Z459" s="63">
        <v>81583</v>
      </c>
    </row>
    <row r="460" spans="1:26">
      <c r="A460" s="60">
        <v>94927</v>
      </c>
      <c r="B460" s="61" t="s">
        <v>464</v>
      </c>
      <c r="C460" s="77">
        <v>3.9400000000000002E-5</v>
      </c>
      <c r="D460" s="77">
        <v>2.781E-5</v>
      </c>
      <c r="E460" s="78">
        <v>184188</v>
      </c>
      <c r="F460" s="78"/>
      <c r="G460" s="79">
        <v>20524</v>
      </c>
      <c r="H460" s="79">
        <v>49297</v>
      </c>
      <c r="I460" s="79">
        <v>7827</v>
      </c>
      <c r="J460" s="78">
        <v>28891</v>
      </c>
      <c r="K460" s="78"/>
      <c r="L460" s="78">
        <v>106539</v>
      </c>
      <c r="M460" s="78"/>
      <c r="N460" s="79">
        <v>442</v>
      </c>
      <c r="O460" s="79">
        <v>0</v>
      </c>
      <c r="P460" s="79">
        <v>0</v>
      </c>
      <c r="Q460" s="78">
        <v>14690</v>
      </c>
      <c r="R460" s="78"/>
      <c r="S460" s="78">
        <v>15132</v>
      </c>
      <c r="T460" s="78"/>
      <c r="U460" s="79">
        <v>52904</v>
      </c>
      <c r="V460" s="80">
        <v>15678</v>
      </c>
      <c r="W460" s="80">
        <v>68582</v>
      </c>
      <c r="X460" s="81"/>
      <c r="Y460" s="63">
        <v>319099</v>
      </c>
      <c r="Z460" s="63">
        <v>73117</v>
      </c>
    </row>
    <row r="461" spans="1:26">
      <c r="A461" s="60">
        <v>94931</v>
      </c>
      <c r="B461" s="61" t="s">
        <v>465</v>
      </c>
      <c r="C461" s="77">
        <v>2.6200000000000003E-4</v>
      </c>
      <c r="D461" s="77">
        <v>3.0470999999999997E-4</v>
      </c>
      <c r="E461" s="78">
        <v>2018121</v>
      </c>
      <c r="F461" s="78"/>
      <c r="G461" s="79">
        <v>224878</v>
      </c>
      <c r="H461" s="79">
        <v>540137</v>
      </c>
      <c r="I461" s="79">
        <v>85758</v>
      </c>
      <c r="J461" s="78">
        <v>143578</v>
      </c>
      <c r="K461" s="78"/>
      <c r="L461" s="78">
        <v>994351</v>
      </c>
      <c r="M461" s="78"/>
      <c r="N461" s="79">
        <v>4841</v>
      </c>
      <c r="O461" s="79">
        <v>0</v>
      </c>
      <c r="P461" s="79">
        <v>0</v>
      </c>
      <c r="Q461" s="78">
        <v>2648</v>
      </c>
      <c r="R461" s="78"/>
      <c r="S461" s="78">
        <v>7489</v>
      </c>
      <c r="T461" s="78"/>
      <c r="U461" s="79">
        <v>579660</v>
      </c>
      <c r="V461" s="80">
        <v>58867</v>
      </c>
      <c r="W461" s="80">
        <v>638527</v>
      </c>
      <c r="X461" s="81"/>
      <c r="Y461" s="63">
        <v>3496315</v>
      </c>
      <c r="Z461" s="63">
        <v>801133</v>
      </c>
    </row>
    <row r="462" spans="1:26">
      <c r="A462" s="60">
        <v>94937</v>
      </c>
      <c r="B462" s="61" t="s">
        <v>956</v>
      </c>
      <c r="C462" s="77">
        <v>8.3999999999999992E-6</v>
      </c>
      <c r="D462" s="77">
        <v>8.0700000000000007E-6</v>
      </c>
      <c r="E462" s="78">
        <v>53448</v>
      </c>
      <c r="F462" s="78"/>
      <c r="G462" s="79">
        <v>5956</v>
      </c>
      <c r="H462" s="79">
        <v>14305</v>
      </c>
      <c r="I462" s="79">
        <v>2271</v>
      </c>
      <c r="J462" s="78">
        <v>487</v>
      </c>
      <c r="K462" s="78"/>
      <c r="L462" s="78">
        <v>23019</v>
      </c>
      <c r="M462" s="78"/>
      <c r="N462" s="79">
        <v>128</v>
      </c>
      <c r="O462" s="79">
        <v>0</v>
      </c>
      <c r="P462" s="79">
        <v>0</v>
      </c>
      <c r="Q462" s="78">
        <v>2938</v>
      </c>
      <c r="R462" s="78"/>
      <c r="S462" s="78">
        <v>3066</v>
      </c>
      <c r="T462" s="78"/>
      <c r="U462" s="79">
        <v>15352</v>
      </c>
      <c r="V462" s="80">
        <v>1101</v>
      </c>
      <c r="W462" s="80">
        <v>16453</v>
      </c>
      <c r="X462" s="81"/>
      <c r="Y462" s="63">
        <v>92597</v>
      </c>
      <c r="Z462" s="63">
        <v>21217</v>
      </c>
    </row>
    <row r="463" spans="1:26">
      <c r="A463" s="60">
        <v>94941</v>
      </c>
      <c r="B463" s="61" t="s">
        <v>466</v>
      </c>
      <c r="C463" s="77">
        <v>6.2999999999999998E-6</v>
      </c>
      <c r="D463" s="77">
        <v>0</v>
      </c>
      <c r="E463" s="78">
        <v>0</v>
      </c>
      <c r="F463" s="78"/>
      <c r="G463" s="79">
        <v>0</v>
      </c>
      <c r="H463" s="79">
        <v>0</v>
      </c>
      <c r="I463" s="79">
        <v>0</v>
      </c>
      <c r="J463" s="78">
        <v>65463</v>
      </c>
      <c r="K463" s="78"/>
      <c r="L463" s="78">
        <v>65463</v>
      </c>
      <c r="M463" s="78"/>
      <c r="N463" s="79">
        <v>0</v>
      </c>
      <c r="O463" s="79">
        <v>0</v>
      </c>
      <c r="P463" s="79">
        <v>0</v>
      </c>
      <c r="Q463" s="78">
        <v>320156</v>
      </c>
      <c r="R463" s="78"/>
      <c r="S463" s="78">
        <v>320156</v>
      </c>
      <c r="T463" s="78"/>
      <c r="U463" s="79">
        <v>0</v>
      </c>
      <c r="V463" s="80">
        <v>-347490</v>
      </c>
      <c r="W463" s="80">
        <v>-347490</v>
      </c>
      <c r="X463" s="81"/>
      <c r="Y463" s="63">
        <v>0</v>
      </c>
      <c r="Z463" s="63">
        <v>0</v>
      </c>
    </row>
    <row r="464" spans="1:26">
      <c r="A464" s="60">
        <v>94947</v>
      </c>
      <c r="B464" s="61" t="s">
        <v>957</v>
      </c>
      <c r="C464" s="77">
        <v>3.7000000000000002E-6</v>
      </c>
      <c r="D464" s="77">
        <v>9.4099999999999997E-6</v>
      </c>
      <c r="E464" s="78">
        <v>62323</v>
      </c>
      <c r="F464" s="78"/>
      <c r="G464" s="79">
        <v>6945</v>
      </c>
      <c r="H464" s="79">
        <v>16680</v>
      </c>
      <c r="I464" s="79">
        <v>2648</v>
      </c>
      <c r="J464" s="78">
        <v>18658</v>
      </c>
      <c r="K464" s="78"/>
      <c r="L464" s="78">
        <v>44931</v>
      </c>
      <c r="M464" s="78"/>
      <c r="N464" s="79">
        <v>150</v>
      </c>
      <c r="O464" s="79">
        <v>0</v>
      </c>
      <c r="P464" s="79">
        <v>0</v>
      </c>
      <c r="Q464" s="78">
        <v>2614</v>
      </c>
      <c r="R464" s="78"/>
      <c r="S464" s="78">
        <v>2764</v>
      </c>
      <c r="T464" s="78"/>
      <c r="U464" s="79">
        <v>17901</v>
      </c>
      <c r="V464" s="80">
        <v>7832</v>
      </c>
      <c r="W464" s="80">
        <v>25733</v>
      </c>
      <c r="X464" s="81"/>
      <c r="Y464" s="63">
        <v>107973</v>
      </c>
      <c r="Z464" s="63">
        <v>24740</v>
      </c>
    </row>
    <row r="465" spans="1:26">
      <c r="A465" s="60">
        <v>95001</v>
      </c>
      <c r="B465" s="61" t="s">
        <v>467</v>
      </c>
      <c r="C465" s="77">
        <v>2.1900000000000001E-3</v>
      </c>
      <c r="D465" s="77">
        <v>2.4381899999999998E-3</v>
      </c>
      <c r="E465" s="78">
        <v>16148344</v>
      </c>
      <c r="F465" s="78"/>
      <c r="G465" s="79">
        <v>1799404</v>
      </c>
      <c r="H465" s="79">
        <v>4322004</v>
      </c>
      <c r="I465" s="79">
        <v>686212</v>
      </c>
      <c r="J465" s="78">
        <v>943052</v>
      </c>
      <c r="K465" s="78"/>
      <c r="L465" s="78">
        <v>7750672</v>
      </c>
      <c r="M465" s="78"/>
      <c r="N465" s="79">
        <v>38738</v>
      </c>
      <c r="O465" s="79">
        <v>0</v>
      </c>
      <c r="P465" s="79">
        <v>0</v>
      </c>
      <c r="Q465" s="78">
        <v>0</v>
      </c>
      <c r="R465" s="78"/>
      <c r="S465" s="78">
        <v>38738</v>
      </c>
      <c r="T465" s="78"/>
      <c r="U465" s="79">
        <v>4638254</v>
      </c>
      <c r="V465" s="80">
        <v>391587</v>
      </c>
      <c r="W465" s="80">
        <v>5029841</v>
      </c>
      <c r="X465" s="81"/>
      <c r="Y465" s="63">
        <v>27976372</v>
      </c>
      <c r="Z465" s="63">
        <v>6410404</v>
      </c>
    </row>
    <row r="466" spans="1:26">
      <c r="A466" s="60">
        <v>95002</v>
      </c>
      <c r="B466" s="61" t="s">
        <v>468</v>
      </c>
      <c r="C466" s="77">
        <v>1.729E-4</v>
      </c>
      <c r="D466" s="77">
        <v>1.6530000000000001E-4</v>
      </c>
      <c r="E466" s="78">
        <v>1094796</v>
      </c>
      <c r="F466" s="78"/>
      <c r="G466" s="79">
        <v>121993</v>
      </c>
      <c r="H466" s="79">
        <v>293015</v>
      </c>
      <c r="I466" s="79">
        <v>46523</v>
      </c>
      <c r="J466" s="78">
        <v>29043</v>
      </c>
      <c r="K466" s="78"/>
      <c r="L466" s="78">
        <v>490574</v>
      </c>
      <c r="M466" s="78"/>
      <c r="N466" s="79">
        <v>2626</v>
      </c>
      <c r="O466" s="79">
        <v>0</v>
      </c>
      <c r="P466" s="79">
        <v>0</v>
      </c>
      <c r="Q466" s="78">
        <v>0</v>
      </c>
      <c r="R466" s="78"/>
      <c r="S466" s="78">
        <v>2626</v>
      </c>
      <c r="T466" s="78"/>
      <c r="U466" s="79">
        <v>314456</v>
      </c>
      <c r="V466" s="80">
        <v>24282</v>
      </c>
      <c r="W466" s="80">
        <v>338738</v>
      </c>
      <c r="X466" s="81"/>
      <c r="Y466" s="63">
        <v>1896692</v>
      </c>
      <c r="Z466" s="63">
        <v>434601</v>
      </c>
    </row>
    <row r="467" spans="1:26">
      <c r="A467" s="60">
        <v>95005</v>
      </c>
      <c r="B467" s="61" t="s">
        <v>469</v>
      </c>
      <c r="C467" s="77">
        <v>1.8709999999999999E-4</v>
      </c>
      <c r="D467" s="77">
        <v>1.8563E-4</v>
      </c>
      <c r="E467" s="78">
        <v>1229444</v>
      </c>
      <c r="F467" s="78"/>
      <c r="G467" s="79">
        <v>136996</v>
      </c>
      <c r="H467" s="79">
        <v>329053</v>
      </c>
      <c r="I467" s="79">
        <v>52244</v>
      </c>
      <c r="J467" s="78">
        <v>22962</v>
      </c>
      <c r="K467" s="78"/>
      <c r="L467" s="78">
        <v>541255</v>
      </c>
      <c r="M467" s="78"/>
      <c r="N467" s="79">
        <v>2949</v>
      </c>
      <c r="O467" s="79">
        <v>0</v>
      </c>
      <c r="P467" s="79">
        <v>0</v>
      </c>
      <c r="Q467" s="78">
        <v>341</v>
      </c>
      <c r="R467" s="78"/>
      <c r="S467" s="78">
        <v>3290</v>
      </c>
      <c r="T467" s="78"/>
      <c r="U467" s="79">
        <v>353130</v>
      </c>
      <c r="V467" s="80">
        <v>13658</v>
      </c>
      <c r="W467" s="80">
        <v>366788</v>
      </c>
      <c r="X467" s="81"/>
      <c r="Y467" s="63">
        <v>2129963</v>
      </c>
      <c r="Z467" s="63">
        <v>488052</v>
      </c>
    </row>
    <row r="468" spans="1:26">
      <c r="A468" s="60">
        <v>95008</v>
      </c>
      <c r="B468" s="61" t="s">
        <v>919</v>
      </c>
      <c r="C468" s="77">
        <v>1.0959999999999999E-4</v>
      </c>
      <c r="D468" s="77">
        <v>1.3899999999999999E-4</v>
      </c>
      <c r="E468" s="78">
        <v>920609</v>
      </c>
      <c r="F468" s="78"/>
      <c r="G468" s="79">
        <v>102583</v>
      </c>
      <c r="H468" s="79">
        <v>246395</v>
      </c>
      <c r="I468" s="79">
        <v>39121</v>
      </c>
      <c r="J468" s="78">
        <v>81455</v>
      </c>
      <c r="K468" s="78"/>
      <c r="L468" s="78">
        <v>469554</v>
      </c>
      <c r="M468" s="78"/>
      <c r="N468" s="79">
        <v>2208</v>
      </c>
      <c r="O468" s="79">
        <v>0</v>
      </c>
      <c r="P468" s="79">
        <v>0</v>
      </c>
      <c r="Q468" s="78">
        <v>15004</v>
      </c>
      <c r="R468" s="78"/>
      <c r="S468" s="78">
        <v>17212</v>
      </c>
      <c r="T468" s="78"/>
      <c r="U468" s="79">
        <v>264425</v>
      </c>
      <c r="V468" s="80">
        <v>28786</v>
      </c>
      <c r="W468" s="80">
        <v>293211</v>
      </c>
      <c r="X468" s="81"/>
      <c r="Y468" s="63">
        <v>1594919</v>
      </c>
      <c r="Z468" s="63">
        <v>365454</v>
      </c>
    </row>
    <row r="469" spans="1:26">
      <c r="A469" s="60">
        <v>95009</v>
      </c>
      <c r="B469" s="61" t="s">
        <v>946</v>
      </c>
      <c r="C469" s="77">
        <v>4.2935999999999998E-3</v>
      </c>
      <c r="D469" s="77">
        <v>8.4598299999999998E-3</v>
      </c>
      <c r="E469" s="78">
        <v>56030190</v>
      </c>
      <c r="F469" s="78"/>
      <c r="G469" s="79">
        <v>6243422</v>
      </c>
      <c r="H469" s="79">
        <v>14996132</v>
      </c>
      <c r="I469" s="79">
        <v>2380960</v>
      </c>
      <c r="J469" s="78">
        <v>10410659</v>
      </c>
      <c r="K469" s="78"/>
      <c r="L469" s="78">
        <v>34031173</v>
      </c>
      <c r="M469" s="78"/>
      <c r="N469" s="79">
        <v>134410</v>
      </c>
      <c r="O469" s="79">
        <v>0</v>
      </c>
      <c r="P469" s="79">
        <v>0</v>
      </c>
      <c r="Q469" s="78">
        <v>0</v>
      </c>
      <c r="R469" s="78"/>
      <c r="S469" s="78">
        <v>134410</v>
      </c>
      <c r="T469" s="78"/>
      <c r="U469" s="79">
        <v>16093431</v>
      </c>
      <c r="V469" s="80">
        <v>3537370</v>
      </c>
      <c r="W469" s="80">
        <v>19630801</v>
      </c>
      <c r="X469" s="81"/>
      <c r="Y469" s="63">
        <v>97070103</v>
      </c>
      <c r="Z469" s="63">
        <v>22242289</v>
      </c>
    </row>
    <row r="470" spans="1:26">
      <c r="A470" s="60">
        <v>95010</v>
      </c>
      <c r="B470" s="61" t="s">
        <v>958</v>
      </c>
      <c r="C470" s="77">
        <v>2.34E-5</v>
      </c>
      <c r="D470" s="77">
        <v>2.7080000000000002E-5</v>
      </c>
      <c r="E470" s="78">
        <v>179353</v>
      </c>
      <c r="F470" s="78"/>
      <c r="G470" s="79">
        <v>19985</v>
      </c>
      <c r="H470" s="79">
        <v>48003</v>
      </c>
      <c r="I470" s="79">
        <v>7621</v>
      </c>
      <c r="J470" s="78">
        <v>1248</v>
      </c>
      <c r="K470" s="78"/>
      <c r="L470" s="78">
        <v>76857</v>
      </c>
      <c r="M470" s="78"/>
      <c r="N470" s="79">
        <v>430</v>
      </c>
      <c r="O470" s="79">
        <v>0</v>
      </c>
      <c r="P470" s="79">
        <v>0</v>
      </c>
      <c r="Q470" s="78">
        <v>2489</v>
      </c>
      <c r="R470" s="78"/>
      <c r="S470" s="78">
        <v>2919</v>
      </c>
      <c r="T470" s="78"/>
      <c r="U470" s="79">
        <v>51515</v>
      </c>
      <c r="V470" s="80">
        <v>7028</v>
      </c>
      <c r="W470" s="80">
        <v>58543</v>
      </c>
      <c r="X470" s="81"/>
      <c r="Y470" s="63">
        <v>310722</v>
      </c>
      <c r="Z470" s="63">
        <v>71198</v>
      </c>
    </row>
    <row r="471" spans="1:26">
      <c r="A471" s="60">
        <v>95011</v>
      </c>
      <c r="B471" s="61" t="s">
        <v>472</v>
      </c>
      <c r="C471" s="77">
        <v>1.9029999999999999E-4</v>
      </c>
      <c r="D471" s="77">
        <v>2.5012999999999999E-4</v>
      </c>
      <c r="E471" s="78">
        <v>1656633</v>
      </c>
      <c r="F471" s="78"/>
      <c r="G471" s="79">
        <v>184598</v>
      </c>
      <c r="H471" s="79">
        <v>443387</v>
      </c>
      <c r="I471" s="79">
        <v>70397</v>
      </c>
      <c r="J471" s="78">
        <v>121624</v>
      </c>
      <c r="K471" s="78"/>
      <c r="L471" s="78">
        <v>820006</v>
      </c>
      <c r="M471" s="78"/>
      <c r="N471" s="79">
        <v>3974</v>
      </c>
      <c r="O471" s="79">
        <v>0</v>
      </c>
      <c r="P471" s="79">
        <v>0</v>
      </c>
      <c r="Q471" s="78">
        <v>8636</v>
      </c>
      <c r="R471" s="78"/>
      <c r="S471" s="78">
        <v>12610</v>
      </c>
      <c r="T471" s="78"/>
      <c r="U471" s="79">
        <v>475831</v>
      </c>
      <c r="V471" s="80">
        <v>31910</v>
      </c>
      <c r="W471" s="80">
        <v>507741</v>
      </c>
      <c r="X471" s="81"/>
      <c r="Y471" s="63">
        <v>2870051</v>
      </c>
      <c r="Z471" s="63">
        <v>657633</v>
      </c>
    </row>
    <row r="472" spans="1:26">
      <c r="A472" s="60">
        <v>95017</v>
      </c>
      <c r="B472" s="61" t="s">
        <v>473</v>
      </c>
      <c r="C472" s="77">
        <v>3.9799999999999998E-5</v>
      </c>
      <c r="D472" s="77">
        <v>3.7329999999999997E-5</v>
      </c>
      <c r="E472" s="78">
        <v>247240</v>
      </c>
      <c r="F472" s="78"/>
      <c r="G472" s="79">
        <v>27550</v>
      </c>
      <c r="H472" s="79">
        <v>66172</v>
      </c>
      <c r="I472" s="79">
        <v>10506</v>
      </c>
      <c r="J472" s="78">
        <v>45238</v>
      </c>
      <c r="K472" s="78"/>
      <c r="L472" s="78">
        <v>149466</v>
      </c>
      <c r="M472" s="78"/>
      <c r="N472" s="79">
        <v>593</v>
      </c>
      <c r="O472" s="79">
        <v>0</v>
      </c>
      <c r="P472" s="79">
        <v>0</v>
      </c>
      <c r="Q472" s="78">
        <v>28558</v>
      </c>
      <c r="R472" s="78"/>
      <c r="S472" s="78">
        <v>29151</v>
      </c>
      <c r="T472" s="78"/>
      <c r="U472" s="79">
        <v>71014</v>
      </c>
      <c r="V472" s="80">
        <v>-3611</v>
      </c>
      <c r="W472" s="80">
        <v>67403</v>
      </c>
      <c r="X472" s="81"/>
      <c r="Y472" s="63">
        <v>428333</v>
      </c>
      <c r="Z472" s="63">
        <v>98147</v>
      </c>
    </row>
    <row r="473" spans="1:26">
      <c r="A473" s="60">
        <v>95101</v>
      </c>
      <c r="B473" s="61" t="s">
        <v>474</v>
      </c>
      <c r="C473" s="77">
        <v>9.2426000000000001E-3</v>
      </c>
      <c r="D473" s="77">
        <v>1.008759E-2</v>
      </c>
      <c r="E473" s="78">
        <v>66810986</v>
      </c>
      <c r="F473" s="78"/>
      <c r="G473" s="79">
        <v>7444722</v>
      </c>
      <c r="H473" s="79">
        <v>17881544</v>
      </c>
      <c r="I473" s="79">
        <v>2839082</v>
      </c>
      <c r="J473" s="78">
        <v>1941787</v>
      </c>
      <c r="K473" s="78"/>
      <c r="L473" s="78">
        <v>30107135</v>
      </c>
      <c r="M473" s="78"/>
      <c r="N473" s="79">
        <v>160272</v>
      </c>
      <c r="O473" s="79">
        <v>0</v>
      </c>
      <c r="P473" s="79">
        <v>0</v>
      </c>
      <c r="Q473" s="78">
        <v>261762</v>
      </c>
      <c r="R473" s="78"/>
      <c r="S473" s="78">
        <v>422034</v>
      </c>
      <c r="T473" s="78"/>
      <c r="U473" s="79">
        <v>19189976</v>
      </c>
      <c r="V473" s="80">
        <v>540988</v>
      </c>
      <c r="W473" s="80">
        <v>19730964</v>
      </c>
      <c r="X473" s="81"/>
      <c r="Y473" s="63">
        <v>115747409</v>
      </c>
      <c r="Z473" s="63">
        <v>26521939</v>
      </c>
    </row>
    <row r="474" spans="1:26">
      <c r="A474" s="60">
        <v>95103</v>
      </c>
      <c r="B474" s="61" t="s">
        <v>475</v>
      </c>
      <c r="C474" s="77">
        <v>5.1199999999999998E-5</v>
      </c>
      <c r="D474" s="77">
        <v>3.8420000000000001E-5</v>
      </c>
      <c r="E474" s="78">
        <v>254459</v>
      </c>
      <c r="F474" s="78"/>
      <c r="G474" s="79">
        <v>28354</v>
      </c>
      <c r="H474" s="79">
        <v>68104</v>
      </c>
      <c r="I474" s="79">
        <v>10813</v>
      </c>
      <c r="J474" s="78">
        <v>9294</v>
      </c>
      <c r="K474" s="78"/>
      <c r="L474" s="78">
        <v>116565</v>
      </c>
      <c r="M474" s="78"/>
      <c r="N474" s="79">
        <v>610</v>
      </c>
      <c r="O474" s="79">
        <v>0</v>
      </c>
      <c r="P474" s="79">
        <v>0</v>
      </c>
      <c r="Q474" s="78">
        <v>16043</v>
      </c>
      <c r="R474" s="78"/>
      <c r="S474" s="78">
        <v>16653</v>
      </c>
      <c r="T474" s="78"/>
      <c r="U474" s="79">
        <v>73088</v>
      </c>
      <c r="V474" s="80">
        <v>1879</v>
      </c>
      <c r="W474" s="80">
        <v>74967</v>
      </c>
      <c r="X474" s="81"/>
      <c r="Y474" s="63">
        <v>440840</v>
      </c>
      <c r="Z474" s="63">
        <v>101013</v>
      </c>
    </row>
    <row r="475" spans="1:26">
      <c r="A475" s="60">
        <v>95104</v>
      </c>
      <c r="B475" s="61" t="s">
        <v>476</v>
      </c>
      <c r="C475" s="77">
        <v>1.605E-4</v>
      </c>
      <c r="D475" s="77">
        <v>1.5797000000000001E-4</v>
      </c>
      <c r="E475" s="78">
        <v>1046249</v>
      </c>
      <c r="F475" s="78"/>
      <c r="G475" s="79">
        <v>116583</v>
      </c>
      <c r="H475" s="79">
        <v>280022</v>
      </c>
      <c r="I475" s="79">
        <v>44460</v>
      </c>
      <c r="J475" s="78">
        <v>82637</v>
      </c>
      <c r="K475" s="78"/>
      <c r="L475" s="78">
        <v>523702</v>
      </c>
      <c r="M475" s="78"/>
      <c r="N475" s="79">
        <v>2510</v>
      </c>
      <c r="O475" s="79">
        <v>0</v>
      </c>
      <c r="P475" s="79">
        <v>0</v>
      </c>
      <c r="Q475" s="78">
        <v>0</v>
      </c>
      <c r="R475" s="78"/>
      <c r="S475" s="78">
        <v>2510</v>
      </c>
      <c r="T475" s="78"/>
      <c r="U475" s="79">
        <v>300512</v>
      </c>
      <c r="V475" s="80">
        <v>62083</v>
      </c>
      <c r="W475" s="80">
        <v>362595</v>
      </c>
      <c r="X475" s="81"/>
      <c r="Y475" s="63">
        <v>1812585</v>
      </c>
      <c r="Z475" s="63">
        <v>415329</v>
      </c>
    </row>
    <row r="476" spans="1:26">
      <c r="A476" s="60">
        <v>95105</v>
      </c>
      <c r="B476" s="61" t="s">
        <v>477</v>
      </c>
      <c r="C476" s="77">
        <v>6.8899999999999994E-5</v>
      </c>
      <c r="D476" s="77">
        <v>6.19E-5</v>
      </c>
      <c r="E476" s="78">
        <v>409969</v>
      </c>
      <c r="F476" s="78"/>
      <c r="G476" s="79">
        <v>45683</v>
      </c>
      <c r="H476" s="79">
        <v>109726</v>
      </c>
      <c r="I476" s="79">
        <v>17421</v>
      </c>
      <c r="J476" s="78">
        <v>14322</v>
      </c>
      <c r="K476" s="78"/>
      <c r="L476" s="78">
        <v>187152</v>
      </c>
      <c r="M476" s="78"/>
      <c r="N476" s="79">
        <v>983</v>
      </c>
      <c r="O476" s="79">
        <v>0</v>
      </c>
      <c r="P476" s="79">
        <v>0</v>
      </c>
      <c r="Q476" s="78">
        <v>43195</v>
      </c>
      <c r="R476" s="78"/>
      <c r="S476" s="78">
        <v>44178</v>
      </c>
      <c r="T476" s="78"/>
      <c r="U476" s="79">
        <v>117755</v>
      </c>
      <c r="V476" s="80">
        <v>-13003</v>
      </c>
      <c r="W476" s="80">
        <v>104752</v>
      </c>
      <c r="X476" s="81"/>
      <c r="Y476" s="63">
        <v>710255</v>
      </c>
      <c r="Z476" s="63">
        <v>162745</v>
      </c>
    </row>
    <row r="477" spans="1:26">
      <c r="A477" s="60">
        <v>95106</v>
      </c>
      <c r="B477" s="61" t="s">
        <v>478</v>
      </c>
      <c r="C477" s="77">
        <v>1.5999999999999999E-5</v>
      </c>
      <c r="D477" s="77">
        <v>2.9790000000000001E-5</v>
      </c>
      <c r="E477" s="78">
        <v>197302</v>
      </c>
      <c r="F477" s="78"/>
      <c r="G477" s="79">
        <v>21985</v>
      </c>
      <c r="H477" s="79">
        <v>52807</v>
      </c>
      <c r="I477" s="79">
        <v>8384</v>
      </c>
      <c r="J477" s="78">
        <v>46211</v>
      </c>
      <c r="K477" s="78"/>
      <c r="L477" s="78">
        <v>129387</v>
      </c>
      <c r="M477" s="78"/>
      <c r="N477" s="79">
        <v>473</v>
      </c>
      <c r="O477" s="79">
        <v>0</v>
      </c>
      <c r="P477" s="79">
        <v>0</v>
      </c>
      <c r="Q477" s="78">
        <v>0</v>
      </c>
      <c r="R477" s="78"/>
      <c r="S477" s="78">
        <v>473</v>
      </c>
      <c r="T477" s="78"/>
      <c r="U477" s="79">
        <v>56671</v>
      </c>
      <c r="V477" s="80">
        <v>19052</v>
      </c>
      <c r="W477" s="80">
        <v>75723</v>
      </c>
      <c r="X477" s="81"/>
      <c r="Y477" s="63">
        <v>341818</v>
      </c>
      <c r="Z477" s="63">
        <v>78323</v>
      </c>
    </row>
    <row r="478" spans="1:26">
      <c r="A478" s="60">
        <v>95110</v>
      </c>
      <c r="B478" s="61" t="s">
        <v>479</v>
      </c>
      <c r="C478" s="77">
        <v>2.2951E-3</v>
      </c>
      <c r="D478" s="77">
        <v>1.97796E-3</v>
      </c>
      <c r="E478" s="78">
        <v>13100201</v>
      </c>
      <c r="F478" s="78"/>
      <c r="G478" s="79">
        <v>1459750</v>
      </c>
      <c r="H478" s="79">
        <v>3506187</v>
      </c>
      <c r="I478" s="79">
        <v>556683</v>
      </c>
      <c r="J478" s="78">
        <v>190646</v>
      </c>
      <c r="K478" s="78"/>
      <c r="L478" s="78">
        <v>5713266</v>
      </c>
      <c r="M478" s="78"/>
      <c r="N478" s="79">
        <v>31426</v>
      </c>
      <c r="O478" s="79">
        <v>0</v>
      </c>
      <c r="P478" s="79">
        <v>0</v>
      </c>
      <c r="Q478" s="78">
        <v>791086</v>
      </c>
      <c r="R478" s="78"/>
      <c r="S478" s="78">
        <v>822512</v>
      </c>
      <c r="T478" s="78"/>
      <c r="U478" s="79">
        <v>3762743</v>
      </c>
      <c r="V478" s="80">
        <v>-405996</v>
      </c>
      <c r="W478" s="80">
        <v>3356747</v>
      </c>
      <c r="X478" s="81"/>
      <c r="Y478" s="63">
        <v>22695584</v>
      </c>
      <c r="Z478" s="63">
        <v>5200383</v>
      </c>
    </row>
    <row r="479" spans="1:26">
      <c r="A479" s="60">
        <v>95111</v>
      </c>
      <c r="B479" s="61" t="s">
        <v>480</v>
      </c>
      <c r="C479" s="77">
        <v>9.9170000000000009E-4</v>
      </c>
      <c r="D479" s="77">
        <v>9.2325000000000003E-4</v>
      </c>
      <c r="E479" s="78">
        <v>6114765</v>
      </c>
      <c r="F479" s="78"/>
      <c r="G479" s="79">
        <v>681366</v>
      </c>
      <c r="H479" s="79">
        <v>1636579</v>
      </c>
      <c r="I479" s="79">
        <v>259842</v>
      </c>
      <c r="J479" s="78">
        <v>64812</v>
      </c>
      <c r="K479" s="78"/>
      <c r="L479" s="78">
        <v>2642599</v>
      </c>
      <c r="M479" s="78"/>
      <c r="N479" s="79">
        <v>14669</v>
      </c>
      <c r="O479" s="79">
        <v>0</v>
      </c>
      <c r="P479" s="79">
        <v>0</v>
      </c>
      <c r="Q479" s="78">
        <v>132502</v>
      </c>
      <c r="R479" s="78"/>
      <c r="S479" s="78">
        <v>147171</v>
      </c>
      <c r="T479" s="78"/>
      <c r="U479" s="79">
        <v>1756331</v>
      </c>
      <c r="V479" s="80">
        <v>-67751</v>
      </c>
      <c r="W479" s="80">
        <v>1688580</v>
      </c>
      <c r="X479" s="81"/>
      <c r="Y479" s="63">
        <v>10593590</v>
      </c>
      <c r="Z479" s="63">
        <v>2427377</v>
      </c>
    </row>
    <row r="480" spans="1:26">
      <c r="A480" s="60">
        <v>95113</v>
      </c>
      <c r="B480" s="61" t="s">
        <v>481</v>
      </c>
      <c r="C480" s="77">
        <v>6.0099999999999997E-5</v>
      </c>
      <c r="D480" s="77">
        <v>5.0510000000000003E-5</v>
      </c>
      <c r="E480" s="78">
        <v>334532</v>
      </c>
      <c r="F480" s="78"/>
      <c r="G480" s="79">
        <v>37277</v>
      </c>
      <c r="H480" s="79">
        <v>89535</v>
      </c>
      <c r="I480" s="79">
        <v>14216</v>
      </c>
      <c r="J480" s="78">
        <v>72621</v>
      </c>
      <c r="K480" s="78"/>
      <c r="L480" s="78">
        <v>213649</v>
      </c>
      <c r="M480" s="78"/>
      <c r="N480" s="79">
        <v>803</v>
      </c>
      <c r="O480" s="79">
        <v>0</v>
      </c>
      <c r="P480" s="79">
        <v>0</v>
      </c>
      <c r="Q480" s="78">
        <v>0</v>
      </c>
      <c r="R480" s="78"/>
      <c r="S480" s="78">
        <v>803</v>
      </c>
      <c r="T480" s="78"/>
      <c r="U480" s="79">
        <v>96087</v>
      </c>
      <c r="V480" s="80">
        <v>55641</v>
      </c>
      <c r="W480" s="80">
        <v>151728</v>
      </c>
      <c r="X480" s="81"/>
      <c r="Y480" s="63">
        <v>579564</v>
      </c>
      <c r="Z480" s="63">
        <v>132799</v>
      </c>
    </row>
    <row r="481" spans="1:26">
      <c r="A481" s="60">
        <v>95121</v>
      </c>
      <c r="B481" s="61" t="s">
        <v>482</v>
      </c>
      <c r="C481" s="77">
        <v>4.996E-4</v>
      </c>
      <c r="D481" s="77">
        <v>4.8259000000000003E-4</v>
      </c>
      <c r="E481" s="78">
        <v>3196236</v>
      </c>
      <c r="F481" s="78"/>
      <c r="G481" s="79">
        <v>356155</v>
      </c>
      <c r="H481" s="79">
        <v>855453</v>
      </c>
      <c r="I481" s="79">
        <v>135822</v>
      </c>
      <c r="J481" s="78">
        <v>0</v>
      </c>
      <c r="K481" s="78"/>
      <c r="L481" s="78">
        <v>1347430</v>
      </c>
      <c r="M481" s="78"/>
      <c r="N481" s="79">
        <v>7667</v>
      </c>
      <c r="O481" s="79">
        <v>0</v>
      </c>
      <c r="P481" s="79">
        <v>0</v>
      </c>
      <c r="Q481" s="78">
        <v>80798</v>
      </c>
      <c r="R481" s="78"/>
      <c r="S481" s="78">
        <v>88465</v>
      </c>
      <c r="T481" s="78"/>
      <c r="U481" s="79">
        <v>918048</v>
      </c>
      <c r="V481" s="80">
        <v>-29104</v>
      </c>
      <c r="W481" s="80">
        <v>888944</v>
      </c>
      <c r="X481" s="81"/>
      <c r="Y481" s="63">
        <v>5537353</v>
      </c>
      <c r="Z481" s="63">
        <v>1268809</v>
      </c>
    </row>
    <row r="482" spans="1:26">
      <c r="A482" s="70">
        <v>95122</v>
      </c>
      <c r="B482" s="71" t="s">
        <v>483</v>
      </c>
      <c r="C482" s="72">
        <v>2.0599999999999999E-5</v>
      </c>
      <c r="D482" s="72">
        <v>1.3910000000000001E-5</v>
      </c>
      <c r="E482" s="73">
        <v>92127</v>
      </c>
      <c r="F482" s="73"/>
      <c r="G482" s="74">
        <v>10266</v>
      </c>
      <c r="H482" s="74">
        <v>24657</v>
      </c>
      <c r="I482" s="74">
        <v>3915</v>
      </c>
      <c r="J482" s="73">
        <v>8418</v>
      </c>
      <c r="K482" s="73"/>
      <c r="L482" s="73">
        <v>47256</v>
      </c>
      <c r="M482" s="73"/>
      <c r="N482" s="74">
        <v>221</v>
      </c>
      <c r="O482" s="74">
        <v>0</v>
      </c>
      <c r="P482" s="74">
        <v>0</v>
      </c>
      <c r="Q482" s="73">
        <v>10680</v>
      </c>
      <c r="R482" s="73"/>
      <c r="S482" s="73">
        <v>10901</v>
      </c>
      <c r="T482" s="73"/>
      <c r="U482" s="74">
        <v>26461</v>
      </c>
      <c r="V482" s="75">
        <v>6557</v>
      </c>
      <c r="W482" s="75">
        <v>33018</v>
      </c>
      <c r="X482" s="76"/>
      <c r="Y482" s="73">
        <v>159607</v>
      </c>
      <c r="Z482" s="73">
        <v>36572</v>
      </c>
    </row>
    <row r="483" spans="1:26">
      <c r="A483" s="60">
        <v>95123</v>
      </c>
      <c r="B483" s="61" t="s">
        <v>484</v>
      </c>
      <c r="C483" s="77">
        <v>5.1900000000000001E-5</v>
      </c>
      <c r="D483" s="77">
        <v>5.2750000000000001E-5</v>
      </c>
      <c r="E483" s="78">
        <v>349368</v>
      </c>
      <c r="F483" s="78"/>
      <c r="G483" s="79">
        <v>38930</v>
      </c>
      <c r="H483" s="79">
        <v>93506</v>
      </c>
      <c r="I483" s="79">
        <v>14846</v>
      </c>
      <c r="J483" s="78">
        <v>17</v>
      </c>
      <c r="K483" s="78"/>
      <c r="L483" s="78">
        <v>147299</v>
      </c>
      <c r="M483" s="78"/>
      <c r="N483" s="79">
        <v>838</v>
      </c>
      <c r="O483" s="79">
        <v>0</v>
      </c>
      <c r="P483" s="79">
        <v>0</v>
      </c>
      <c r="Q483" s="78">
        <v>15154</v>
      </c>
      <c r="R483" s="78"/>
      <c r="S483" s="78">
        <v>15992</v>
      </c>
      <c r="T483" s="78"/>
      <c r="U483" s="79">
        <v>100348</v>
      </c>
      <c r="V483" s="80">
        <v>-5789</v>
      </c>
      <c r="W483" s="80">
        <v>94559</v>
      </c>
      <c r="X483" s="81"/>
      <c r="Y483" s="63">
        <v>605266</v>
      </c>
      <c r="Z483" s="63">
        <v>138688</v>
      </c>
    </row>
    <row r="484" spans="1:26">
      <c r="A484" s="60">
        <v>95131</v>
      </c>
      <c r="B484" s="61" t="s">
        <v>485</v>
      </c>
      <c r="C484" s="77">
        <v>2.0095E-3</v>
      </c>
      <c r="D484" s="77">
        <v>2.1943800000000001E-3</v>
      </c>
      <c r="E484" s="78">
        <v>14533570</v>
      </c>
      <c r="F484" s="78"/>
      <c r="G484" s="79">
        <v>1619470</v>
      </c>
      <c r="H484" s="79">
        <v>3889819</v>
      </c>
      <c r="I484" s="79">
        <v>617593</v>
      </c>
      <c r="J484" s="78">
        <v>459737</v>
      </c>
      <c r="K484" s="78"/>
      <c r="L484" s="78">
        <v>6586619</v>
      </c>
      <c r="M484" s="78"/>
      <c r="N484" s="79">
        <v>34864</v>
      </c>
      <c r="O484" s="79">
        <v>0</v>
      </c>
      <c r="P484" s="79">
        <v>0</v>
      </c>
      <c r="Q484" s="78">
        <v>58113</v>
      </c>
      <c r="R484" s="78"/>
      <c r="S484" s="78">
        <v>92977</v>
      </c>
      <c r="T484" s="78"/>
      <c r="U484" s="79">
        <v>4174446</v>
      </c>
      <c r="V484" s="80">
        <v>183111</v>
      </c>
      <c r="W484" s="80">
        <v>4357557</v>
      </c>
      <c r="X484" s="81"/>
      <c r="Y484" s="63">
        <v>25178838</v>
      </c>
      <c r="Z484" s="63">
        <v>5769387</v>
      </c>
    </row>
    <row r="485" spans="1:26">
      <c r="A485" s="60">
        <v>95141</v>
      </c>
      <c r="B485" s="61" t="s">
        <v>486</v>
      </c>
      <c r="C485" s="77">
        <v>4.438E-4</v>
      </c>
      <c r="D485" s="77">
        <v>4.9932999999999998E-4</v>
      </c>
      <c r="E485" s="78">
        <v>3307106</v>
      </c>
      <c r="F485" s="78"/>
      <c r="G485" s="79">
        <v>368510</v>
      </c>
      <c r="H485" s="79">
        <v>885126</v>
      </c>
      <c r="I485" s="79">
        <v>140533</v>
      </c>
      <c r="J485" s="78">
        <v>105649</v>
      </c>
      <c r="K485" s="78"/>
      <c r="L485" s="78">
        <v>1499818</v>
      </c>
      <c r="M485" s="78"/>
      <c r="N485" s="79">
        <v>7933</v>
      </c>
      <c r="O485" s="79">
        <v>0</v>
      </c>
      <c r="P485" s="79">
        <v>0</v>
      </c>
      <c r="Q485" s="78">
        <v>23874</v>
      </c>
      <c r="R485" s="78"/>
      <c r="S485" s="78">
        <v>31807</v>
      </c>
      <c r="T485" s="78"/>
      <c r="U485" s="79">
        <v>949893</v>
      </c>
      <c r="V485" s="80">
        <v>42827</v>
      </c>
      <c r="W485" s="80">
        <v>992720</v>
      </c>
      <c r="X485" s="81"/>
      <c r="Y485" s="63">
        <v>5729431</v>
      </c>
      <c r="Z485" s="63">
        <v>1312821</v>
      </c>
    </row>
    <row r="486" spans="1:26">
      <c r="A486" s="60">
        <v>95151</v>
      </c>
      <c r="B486" s="61" t="s">
        <v>487</v>
      </c>
      <c r="C486" s="77">
        <v>1.281E-4</v>
      </c>
      <c r="D486" s="77">
        <v>1.1661E-4</v>
      </c>
      <c r="E486" s="78">
        <v>772318</v>
      </c>
      <c r="F486" s="78"/>
      <c r="G486" s="79">
        <v>86059</v>
      </c>
      <c r="H486" s="79">
        <v>206706</v>
      </c>
      <c r="I486" s="79">
        <v>32819</v>
      </c>
      <c r="J486" s="78">
        <v>3385</v>
      </c>
      <c r="K486" s="78"/>
      <c r="L486" s="78">
        <v>328969</v>
      </c>
      <c r="M486" s="78"/>
      <c r="N486" s="79">
        <v>1853</v>
      </c>
      <c r="O486" s="79">
        <v>0</v>
      </c>
      <c r="P486" s="79">
        <v>0</v>
      </c>
      <c r="Q486" s="78">
        <v>49643</v>
      </c>
      <c r="R486" s="78"/>
      <c r="S486" s="78">
        <v>51496</v>
      </c>
      <c r="T486" s="78"/>
      <c r="U486" s="79">
        <v>221831</v>
      </c>
      <c r="V486" s="80">
        <v>-15881</v>
      </c>
      <c r="W486" s="80">
        <v>205950</v>
      </c>
      <c r="X486" s="81"/>
      <c r="Y486" s="63">
        <v>1338011</v>
      </c>
      <c r="Z486" s="63">
        <v>306587</v>
      </c>
    </row>
    <row r="487" spans="1:26">
      <c r="A487" s="60">
        <v>95161</v>
      </c>
      <c r="B487" s="61" t="s">
        <v>488</v>
      </c>
      <c r="C487" s="77">
        <v>7.6899999999999999E-5</v>
      </c>
      <c r="D487" s="77">
        <v>6.1569999999999995E-5</v>
      </c>
      <c r="E487" s="78">
        <v>407783</v>
      </c>
      <c r="F487" s="78"/>
      <c r="G487" s="79">
        <v>45439</v>
      </c>
      <c r="H487" s="79">
        <v>109141</v>
      </c>
      <c r="I487" s="79">
        <v>17328</v>
      </c>
      <c r="J487" s="78">
        <v>10336</v>
      </c>
      <c r="K487" s="78"/>
      <c r="L487" s="78">
        <v>182244</v>
      </c>
      <c r="M487" s="78"/>
      <c r="N487" s="79">
        <v>978</v>
      </c>
      <c r="O487" s="79">
        <v>0</v>
      </c>
      <c r="P487" s="79">
        <v>0</v>
      </c>
      <c r="Q487" s="78">
        <v>22931</v>
      </c>
      <c r="R487" s="78"/>
      <c r="S487" s="78">
        <v>23909</v>
      </c>
      <c r="T487" s="78"/>
      <c r="U487" s="79">
        <v>117127</v>
      </c>
      <c r="V487" s="80">
        <v>-1238</v>
      </c>
      <c r="W487" s="80">
        <v>115889</v>
      </c>
      <c r="X487" s="81"/>
      <c r="Y487" s="63">
        <v>706469</v>
      </c>
      <c r="Z487" s="63">
        <v>161878</v>
      </c>
    </row>
    <row r="488" spans="1:26">
      <c r="A488" s="60">
        <v>95171</v>
      </c>
      <c r="B488" s="61" t="s">
        <v>489</v>
      </c>
      <c r="C488" s="77">
        <v>1.216E-4</v>
      </c>
      <c r="D488" s="77">
        <v>6.8310000000000002E-5</v>
      </c>
      <c r="E488" s="78">
        <v>452423</v>
      </c>
      <c r="F488" s="78"/>
      <c r="G488" s="79">
        <v>50413</v>
      </c>
      <c r="H488" s="79">
        <v>121088</v>
      </c>
      <c r="I488" s="79">
        <v>19225</v>
      </c>
      <c r="J488" s="78">
        <v>24438</v>
      </c>
      <c r="K488" s="78"/>
      <c r="L488" s="78">
        <v>215164</v>
      </c>
      <c r="M488" s="78"/>
      <c r="N488" s="79">
        <v>1085</v>
      </c>
      <c r="O488" s="79">
        <v>0</v>
      </c>
      <c r="P488" s="79">
        <v>0</v>
      </c>
      <c r="Q488" s="78">
        <v>118153</v>
      </c>
      <c r="R488" s="78"/>
      <c r="S488" s="78">
        <v>119238</v>
      </c>
      <c r="T488" s="78"/>
      <c r="U488" s="79">
        <v>129949</v>
      </c>
      <c r="V488" s="80">
        <v>-25837</v>
      </c>
      <c r="W488" s="80">
        <v>104112</v>
      </c>
      <c r="X488" s="81"/>
      <c r="Y488" s="63">
        <v>783805</v>
      </c>
      <c r="Z488" s="63">
        <v>179598</v>
      </c>
    </row>
    <row r="489" spans="1:26">
      <c r="A489" s="60">
        <v>95181</v>
      </c>
      <c r="B489" s="61" t="s">
        <v>490</v>
      </c>
      <c r="C489" s="77">
        <v>7.7600000000000002E-5</v>
      </c>
      <c r="D489" s="77">
        <v>7.9239999999999993E-5</v>
      </c>
      <c r="E489" s="78">
        <v>524813</v>
      </c>
      <c r="F489" s="78"/>
      <c r="G489" s="79">
        <v>58480</v>
      </c>
      <c r="H489" s="79">
        <v>140463</v>
      </c>
      <c r="I489" s="79">
        <v>22302</v>
      </c>
      <c r="J489" s="78">
        <v>8858</v>
      </c>
      <c r="K489" s="78"/>
      <c r="L489" s="78">
        <v>230103</v>
      </c>
      <c r="M489" s="78"/>
      <c r="N489" s="79">
        <v>1259</v>
      </c>
      <c r="O489" s="79">
        <v>0</v>
      </c>
      <c r="P489" s="79">
        <v>0</v>
      </c>
      <c r="Q489" s="78">
        <v>791</v>
      </c>
      <c r="R489" s="78"/>
      <c r="S489" s="78">
        <v>2050</v>
      </c>
      <c r="T489" s="78"/>
      <c r="U489" s="79">
        <v>150741</v>
      </c>
      <c r="V489" s="80">
        <v>6030</v>
      </c>
      <c r="W489" s="80">
        <v>156771</v>
      </c>
      <c r="X489" s="81"/>
      <c r="Y489" s="63">
        <v>909219</v>
      </c>
      <c r="Z489" s="63">
        <v>208335</v>
      </c>
    </row>
    <row r="490" spans="1:26">
      <c r="A490" s="60">
        <v>95191</v>
      </c>
      <c r="B490" s="61" t="s">
        <v>491</v>
      </c>
      <c r="C490" s="77">
        <v>9.6299999999999996E-5</v>
      </c>
      <c r="D490" s="77">
        <v>1.3051E-4</v>
      </c>
      <c r="E490" s="78">
        <v>864379</v>
      </c>
      <c r="F490" s="78"/>
      <c r="G490" s="79">
        <v>96317</v>
      </c>
      <c r="H490" s="79">
        <v>231346</v>
      </c>
      <c r="I490" s="79">
        <v>36731</v>
      </c>
      <c r="J490" s="78">
        <v>99041</v>
      </c>
      <c r="K490" s="78"/>
      <c r="L490" s="78">
        <v>463435</v>
      </c>
      <c r="M490" s="78"/>
      <c r="N490" s="79">
        <v>2074</v>
      </c>
      <c r="O490" s="79">
        <v>0</v>
      </c>
      <c r="P490" s="79">
        <v>0</v>
      </c>
      <c r="Q490" s="78">
        <v>0</v>
      </c>
      <c r="R490" s="78"/>
      <c r="S490" s="78">
        <v>2074</v>
      </c>
      <c r="T490" s="78"/>
      <c r="U490" s="79">
        <v>248274</v>
      </c>
      <c r="V490" s="80">
        <v>48372</v>
      </c>
      <c r="W490" s="80">
        <v>296646</v>
      </c>
      <c r="X490" s="81"/>
      <c r="Y490" s="63">
        <v>1497503</v>
      </c>
      <c r="Z490" s="63">
        <v>343132</v>
      </c>
    </row>
    <row r="491" spans="1:26">
      <c r="A491" s="60">
        <v>95201</v>
      </c>
      <c r="B491" s="61" t="s">
        <v>492</v>
      </c>
      <c r="C491" s="77">
        <v>7.4290000000000001E-4</v>
      </c>
      <c r="D491" s="77">
        <v>6.3064000000000002E-4</v>
      </c>
      <c r="E491" s="78">
        <v>4176784</v>
      </c>
      <c r="F491" s="78"/>
      <c r="G491" s="79">
        <v>465417</v>
      </c>
      <c r="H491" s="79">
        <v>1117890</v>
      </c>
      <c r="I491" s="79">
        <v>177489</v>
      </c>
      <c r="J491" s="78">
        <v>118437</v>
      </c>
      <c r="K491" s="78"/>
      <c r="L491" s="78">
        <v>1879233</v>
      </c>
      <c r="M491" s="78"/>
      <c r="N491" s="79">
        <v>10020</v>
      </c>
      <c r="O491" s="79">
        <v>0</v>
      </c>
      <c r="P491" s="79">
        <v>0</v>
      </c>
      <c r="Q491" s="78">
        <v>339556</v>
      </c>
      <c r="R491" s="78"/>
      <c r="S491" s="78">
        <v>349576</v>
      </c>
      <c r="T491" s="78"/>
      <c r="U491" s="79">
        <v>1199689</v>
      </c>
      <c r="V491" s="80">
        <v>-83148</v>
      </c>
      <c r="W491" s="80">
        <v>1116541</v>
      </c>
      <c r="X491" s="81"/>
      <c r="Y491" s="63">
        <v>7236113</v>
      </c>
      <c r="Z491" s="63">
        <v>1658057</v>
      </c>
    </row>
    <row r="492" spans="1:26">
      <c r="A492" s="60">
        <v>95204</v>
      </c>
      <c r="B492" s="61" t="s">
        <v>493</v>
      </c>
      <c r="C492" s="77">
        <v>3.1E-6</v>
      </c>
      <c r="D492" s="77">
        <v>2.83E-6</v>
      </c>
      <c r="E492" s="78">
        <v>18743</v>
      </c>
      <c r="F492" s="78"/>
      <c r="G492" s="79">
        <v>2089</v>
      </c>
      <c r="H492" s="79">
        <v>5017</v>
      </c>
      <c r="I492" s="79">
        <v>796</v>
      </c>
      <c r="J492" s="78">
        <v>2573</v>
      </c>
      <c r="K492" s="78"/>
      <c r="L492" s="78">
        <v>10475</v>
      </c>
      <c r="M492" s="78"/>
      <c r="N492" s="79">
        <v>45</v>
      </c>
      <c r="O492" s="79">
        <v>0</v>
      </c>
      <c r="P492" s="79">
        <v>0</v>
      </c>
      <c r="Q492" s="78">
        <v>3932</v>
      </c>
      <c r="R492" s="78"/>
      <c r="S492" s="78">
        <v>3977</v>
      </c>
      <c r="T492" s="78"/>
      <c r="U492" s="79">
        <v>5384</v>
      </c>
      <c r="V492" s="80">
        <v>-710</v>
      </c>
      <c r="W492" s="80">
        <v>4674</v>
      </c>
      <c r="X492" s="81"/>
      <c r="Y492" s="63">
        <v>32472</v>
      </c>
      <c r="Z492" s="63">
        <v>7441</v>
      </c>
    </row>
    <row r="493" spans="1:26">
      <c r="A493" s="60">
        <v>95205</v>
      </c>
      <c r="B493" s="61" t="s">
        <v>494</v>
      </c>
      <c r="C493" s="77">
        <v>0</v>
      </c>
      <c r="D493" s="77">
        <v>4.4399999999999998E-6</v>
      </c>
      <c r="E493" s="78">
        <v>29407</v>
      </c>
      <c r="F493" s="78"/>
      <c r="G493" s="79">
        <v>3277</v>
      </c>
      <c r="H493" s="79">
        <v>7870</v>
      </c>
      <c r="I493" s="79">
        <v>1250</v>
      </c>
      <c r="J493" s="78">
        <v>10696</v>
      </c>
      <c r="K493" s="78"/>
      <c r="L493" s="78">
        <v>23093</v>
      </c>
      <c r="M493" s="78"/>
      <c r="N493" s="79">
        <v>71</v>
      </c>
      <c r="O493" s="79">
        <v>0</v>
      </c>
      <c r="P493" s="79">
        <v>0</v>
      </c>
      <c r="Q493" s="78">
        <v>4433</v>
      </c>
      <c r="R493" s="78"/>
      <c r="S493" s="78">
        <v>4504</v>
      </c>
      <c r="T493" s="78"/>
      <c r="U493" s="79">
        <v>8446</v>
      </c>
      <c r="V493" s="80">
        <v>2872</v>
      </c>
      <c r="W493" s="80">
        <v>11318</v>
      </c>
      <c r="X493" s="81"/>
      <c r="Y493" s="63">
        <v>50946</v>
      </c>
      <c r="Z493" s="63">
        <v>11673</v>
      </c>
    </row>
    <row r="494" spans="1:26">
      <c r="A494" s="60">
        <v>95211</v>
      </c>
      <c r="B494" s="61" t="s">
        <v>495</v>
      </c>
      <c r="C494" s="77">
        <v>1.5999999999999999E-6</v>
      </c>
      <c r="D494" s="77">
        <v>1.4699999999999999E-6</v>
      </c>
      <c r="E494" s="78">
        <v>9736</v>
      </c>
      <c r="F494" s="78"/>
      <c r="G494" s="79">
        <v>1085</v>
      </c>
      <c r="H494" s="79">
        <v>2606</v>
      </c>
      <c r="I494" s="79">
        <v>414</v>
      </c>
      <c r="J494" s="78">
        <v>1659</v>
      </c>
      <c r="K494" s="78"/>
      <c r="L494" s="78">
        <v>5764</v>
      </c>
      <c r="M494" s="78"/>
      <c r="N494" s="79">
        <v>23</v>
      </c>
      <c r="O494" s="79">
        <v>0</v>
      </c>
      <c r="P494" s="79">
        <v>0</v>
      </c>
      <c r="Q494" s="78">
        <v>114</v>
      </c>
      <c r="R494" s="78"/>
      <c r="S494" s="78">
        <v>137</v>
      </c>
      <c r="T494" s="78"/>
      <c r="U494" s="79">
        <v>2796</v>
      </c>
      <c r="V494" s="80">
        <v>-366</v>
      </c>
      <c r="W494" s="80">
        <v>2430</v>
      </c>
      <c r="X494" s="81"/>
      <c r="Y494" s="63">
        <v>16867</v>
      </c>
      <c r="Z494" s="63">
        <v>3865</v>
      </c>
    </row>
    <row r="495" spans="1:26">
      <c r="A495" s="60">
        <v>95221</v>
      </c>
      <c r="B495" s="61" t="s">
        <v>496</v>
      </c>
      <c r="C495" s="77">
        <v>4.6100000000000002E-5</v>
      </c>
      <c r="D495" s="77">
        <v>3.2509999999999999E-5</v>
      </c>
      <c r="E495" s="78">
        <v>215317</v>
      </c>
      <c r="F495" s="78"/>
      <c r="G495" s="79">
        <v>23993</v>
      </c>
      <c r="H495" s="79">
        <v>57628</v>
      </c>
      <c r="I495" s="79">
        <v>9150</v>
      </c>
      <c r="J495" s="78">
        <v>3572</v>
      </c>
      <c r="K495" s="78"/>
      <c r="L495" s="78">
        <v>94343</v>
      </c>
      <c r="M495" s="78"/>
      <c r="N495" s="79">
        <v>517</v>
      </c>
      <c r="O495" s="79">
        <v>0</v>
      </c>
      <c r="P495" s="79">
        <v>0</v>
      </c>
      <c r="Q495" s="78">
        <v>31121</v>
      </c>
      <c r="R495" s="78"/>
      <c r="S495" s="78">
        <v>31638</v>
      </c>
      <c r="T495" s="78"/>
      <c r="U495" s="79">
        <v>61845</v>
      </c>
      <c r="V495" s="80">
        <v>-15349</v>
      </c>
      <c r="W495" s="80">
        <v>46496</v>
      </c>
      <c r="X495" s="81"/>
      <c r="Y495" s="63">
        <v>373027</v>
      </c>
      <c r="Z495" s="63">
        <v>85474</v>
      </c>
    </row>
    <row r="496" spans="1:26">
      <c r="A496" s="60">
        <v>95301</v>
      </c>
      <c r="B496" s="61" t="s">
        <v>497</v>
      </c>
      <c r="C496" s="77">
        <v>2.385E-3</v>
      </c>
      <c r="D496" s="77">
        <v>2.3659100000000001E-3</v>
      </c>
      <c r="E496" s="78">
        <v>15669628</v>
      </c>
      <c r="F496" s="78"/>
      <c r="G496" s="79">
        <v>1746061</v>
      </c>
      <c r="H496" s="79">
        <v>4193878</v>
      </c>
      <c r="I496" s="79">
        <v>665869</v>
      </c>
      <c r="J496" s="78">
        <v>256810</v>
      </c>
      <c r="K496" s="78"/>
      <c r="L496" s="78">
        <v>6862618</v>
      </c>
      <c r="M496" s="78"/>
      <c r="N496" s="79">
        <v>37590</v>
      </c>
      <c r="O496" s="79">
        <v>0</v>
      </c>
      <c r="P496" s="79">
        <v>0</v>
      </c>
      <c r="Q496" s="78">
        <v>2227</v>
      </c>
      <c r="R496" s="78"/>
      <c r="S496" s="78">
        <v>39817</v>
      </c>
      <c r="T496" s="78"/>
      <c r="U496" s="79">
        <v>4500753</v>
      </c>
      <c r="V496" s="80">
        <v>175074</v>
      </c>
      <c r="W496" s="80">
        <v>4675827</v>
      </c>
      <c r="X496" s="81"/>
      <c r="Y496" s="63">
        <v>27147014</v>
      </c>
      <c r="Z496" s="63">
        <v>6220368</v>
      </c>
    </row>
    <row r="497" spans="1:26">
      <c r="A497" s="60">
        <v>95311</v>
      </c>
      <c r="B497" s="61" t="s">
        <v>498</v>
      </c>
      <c r="C497" s="77">
        <v>2.3652E-3</v>
      </c>
      <c r="D497" s="77">
        <v>2.2292800000000002E-3</v>
      </c>
      <c r="E497" s="78">
        <v>14764715</v>
      </c>
      <c r="F497" s="78"/>
      <c r="G497" s="79">
        <v>1645226</v>
      </c>
      <c r="H497" s="79">
        <v>3951684</v>
      </c>
      <c r="I497" s="79">
        <v>627415</v>
      </c>
      <c r="J497" s="78">
        <v>98860</v>
      </c>
      <c r="K497" s="78"/>
      <c r="L497" s="78">
        <v>6323185</v>
      </c>
      <c r="M497" s="78"/>
      <c r="N497" s="79">
        <v>35419</v>
      </c>
      <c r="O497" s="79">
        <v>0</v>
      </c>
      <c r="P497" s="79">
        <v>0</v>
      </c>
      <c r="Q497" s="78">
        <v>177120</v>
      </c>
      <c r="R497" s="78"/>
      <c r="S497" s="78">
        <v>212539</v>
      </c>
      <c r="T497" s="78"/>
      <c r="U497" s="79">
        <v>4240837</v>
      </c>
      <c r="V497" s="80">
        <v>-52902</v>
      </c>
      <c r="W497" s="80">
        <v>4187935</v>
      </c>
      <c r="X497" s="81"/>
      <c r="Y497" s="63">
        <v>25579289</v>
      </c>
      <c r="Z497" s="63">
        <v>5861145</v>
      </c>
    </row>
    <row r="498" spans="1:26">
      <c r="A498" s="60">
        <v>95317</v>
      </c>
      <c r="B498" s="61" t="s">
        <v>499</v>
      </c>
      <c r="C498" s="77">
        <v>4.5399999999999999E-5</v>
      </c>
      <c r="D498" s="77">
        <v>4.1980000000000001E-5</v>
      </c>
      <c r="E498" s="78">
        <v>278037</v>
      </c>
      <c r="F498" s="78"/>
      <c r="G498" s="79">
        <v>30982</v>
      </c>
      <c r="H498" s="79">
        <v>74415</v>
      </c>
      <c r="I498" s="79">
        <v>11815</v>
      </c>
      <c r="J498" s="78">
        <v>27930</v>
      </c>
      <c r="K498" s="78"/>
      <c r="L498" s="78">
        <v>145142</v>
      </c>
      <c r="M498" s="78"/>
      <c r="N498" s="79">
        <v>667</v>
      </c>
      <c r="O498" s="79">
        <v>0</v>
      </c>
      <c r="P498" s="79">
        <v>0</v>
      </c>
      <c r="Q498" s="78">
        <v>0</v>
      </c>
      <c r="R498" s="78"/>
      <c r="S498" s="78">
        <v>667</v>
      </c>
      <c r="T498" s="78"/>
      <c r="U498" s="79">
        <v>79860</v>
      </c>
      <c r="V498" s="80">
        <v>18664</v>
      </c>
      <c r="W498" s="80">
        <v>98524</v>
      </c>
      <c r="X498" s="81"/>
      <c r="Y498" s="63">
        <v>481689</v>
      </c>
      <c r="Z498" s="63">
        <v>110372</v>
      </c>
    </row>
    <row r="499" spans="1:26">
      <c r="A499" s="60">
        <v>95321</v>
      </c>
      <c r="B499" s="61" t="s">
        <v>500</v>
      </c>
      <c r="C499" s="77">
        <v>4.7800000000000003E-5</v>
      </c>
      <c r="D499" s="77">
        <v>5.5630000000000001E-5</v>
      </c>
      <c r="E499" s="78">
        <v>368442</v>
      </c>
      <c r="F499" s="78"/>
      <c r="G499" s="79">
        <v>41055</v>
      </c>
      <c r="H499" s="79">
        <v>98611</v>
      </c>
      <c r="I499" s="79">
        <v>15657</v>
      </c>
      <c r="J499" s="78">
        <v>33215</v>
      </c>
      <c r="K499" s="78"/>
      <c r="L499" s="78">
        <v>188538</v>
      </c>
      <c r="M499" s="78"/>
      <c r="N499" s="79">
        <v>884</v>
      </c>
      <c r="O499" s="79">
        <v>0</v>
      </c>
      <c r="P499" s="79">
        <v>0</v>
      </c>
      <c r="Q499" s="78">
        <v>40</v>
      </c>
      <c r="R499" s="78"/>
      <c r="S499" s="78">
        <v>924</v>
      </c>
      <c r="T499" s="78"/>
      <c r="U499" s="79">
        <v>105827</v>
      </c>
      <c r="V499" s="80">
        <v>14117</v>
      </c>
      <c r="W499" s="80">
        <v>119944</v>
      </c>
      <c r="X499" s="81"/>
      <c r="Y499" s="63">
        <v>638312</v>
      </c>
      <c r="Z499" s="63">
        <v>146260</v>
      </c>
    </row>
    <row r="500" spans="1:26">
      <c r="A500" s="60">
        <v>95401</v>
      </c>
      <c r="B500" s="61" t="s">
        <v>501</v>
      </c>
      <c r="C500" s="77">
        <v>2.4250999999999999E-3</v>
      </c>
      <c r="D500" s="77">
        <v>2.2009299999999998E-3</v>
      </c>
      <c r="E500" s="78">
        <v>14576951</v>
      </c>
      <c r="F500" s="78"/>
      <c r="G500" s="79">
        <v>1624304</v>
      </c>
      <c r="H500" s="79">
        <v>3901430</v>
      </c>
      <c r="I500" s="79">
        <v>619436</v>
      </c>
      <c r="J500" s="78">
        <v>2485</v>
      </c>
      <c r="K500" s="78"/>
      <c r="L500" s="78">
        <v>6147655</v>
      </c>
      <c r="M500" s="78"/>
      <c r="N500" s="79">
        <v>34968</v>
      </c>
      <c r="O500" s="79">
        <v>0</v>
      </c>
      <c r="P500" s="79">
        <v>0</v>
      </c>
      <c r="Q500" s="78">
        <v>627415</v>
      </c>
      <c r="R500" s="78"/>
      <c r="S500" s="78">
        <v>662383</v>
      </c>
      <c r="T500" s="78"/>
      <c r="U500" s="79">
        <v>4186906</v>
      </c>
      <c r="V500" s="80">
        <v>-400766</v>
      </c>
      <c r="W500" s="80">
        <v>3786140</v>
      </c>
      <c r="X500" s="81"/>
      <c r="Y500" s="63">
        <v>25253995</v>
      </c>
      <c r="Z500" s="63">
        <v>5786608</v>
      </c>
    </row>
    <row r="501" spans="1:26">
      <c r="A501" s="60">
        <v>95404</v>
      </c>
      <c r="B501" s="61" t="s">
        <v>502</v>
      </c>
      <c r="C501" s="77">
        <v>3.65E-5</v>
      </c>
      <c r="D501" s="77">
        <v>4.3869999999999998E-5</v>
      </c>
      <c r="E501" s="78">
        <v>290555</v>
      </c>
      <c r="F501" s="78"/>
      <c r="G501" s="79">
        <v>32376</v>
      </c>
      <c r="H501" s="79">
        <v>77765</v>
      </c>
      <c r="I501" s="79">
        <v>12347</v>
      </c>
      <c r="J501" s="78">
        <v>14340</v>
      </c>
      <c r="K501" s="78"/>
      <c r="L501" s="78">
        <v>136828</v>
      </c>
      <c r="M501" s="78"/>
      <c r="N501" s="79">
        <v>697</v>
      </c>
      <c r="O501" s="79">
        <v>0</v>
      </c>
      <c r="P501" s="79">
        <v>0</v>
      </c>
      <c r="Q501" s="78">
        <v>13003</v>
      </c>
      <c r="R501" s="78"/>
      <c r="S501" s="78">
        <v>13700</v>
      </c>
      <c r="T501" s="78"/>
      <c r="U501" s="79">
        <v>83455</v>
      </c>
      <c r="V501" s="80">
        <v>-1582</v>
      </c>
      <c r="W501" s="80">
        <v>81873</v>
      </c>
      <c r="X501" s="81"/>
      <c r="Y501" s="63">
        <v>503375</v>
      </c>
      <c r="Z501" s="63">
        <v>115341</v>
      </c>
    </row>
    <row r="502" spans="1:26">
      <c r="A502" s="60">
        <v>95405</v>
      </c>
      <c r="B502" s="61" t="s">
        <v>503</v>
      </c>
      <c r="C502" s="77">
        <v>4.7200000000000002E-5</v>
      </c>
      <c r="D502" s="77">
        <v>4.3680000000000002E-5</v>
      </c>
      <c r="E502" s="78">
        <v>289296</v>
      </c>
      <c r="F502" s="78"/>
      <c r="G502" s="79">
        <v>32236</v>
      </c>
      <c r="H502" s="79">
        <v>77428</v>
      </c>
      <c r="I502" s="79">
        <v>12293</v>
      </c>
      <c r="J502" s="78">
        <v>2160</v>
      </c>
      <c r="K502" s="78"/>
      <c r="L502" s="78">
        <v>124117</v>
      </c>
      <c r="M502" s="78"/>
      <c r="N502" s="79">
        <v>694</v>
      </c>
      <c r="O502" s="79">
        <v>0</v>
      </c>
      <c r="P502" s="79">
        <v>0</v>
      </c>
      <c r="Q502" s="78">
        <v>24998</v>
      </c>
      <c r="R502" s="78"/>
      <c r="S502" s="78">
        <v>25692</v>
      </c>
      <c r="T502" s="78"/>
      <c r="U502" s="79">
        <v>83094</v>
      </c>
      <c r="V502" s="80">
        <v>-2492</v>
      </c>
      <c r="W502" s="80">
        <v>80602</v>
      </c>
      <c r="X502" s="81"/>
      <c r="Y502" s="63">
        <v>501195</v>
      </c>
      <c r="Z502" s="63">
        <v>114842</v>
      </c>
    </row>
    <row r="503" spans="1:26">
      <c r="A503" s="60">
        <v>95411</v>
      </c>
      <c r="B503" s="61" t="s">
        <v>504</v>
      </c>
      <c r="C503" s="77">
        <v>1.9315999999999999E-3</v>
      </c>
      <c r="D503" s="77">
        <v>1.94016E-3</v>
      </c>
      <c r="E503" s="78">
        <v>12849848</v>
      </c>
      <c r="F503" s="78"/>
      <c r="G503" s="79">
        <v>1431854</v>
      </c>
      <c r="H503" s="79">
        <v>3439182</v>
      </c>
      <c r="I503" s="79">
        <v>546044</v>
      </c>
      <c r="J503" s="78">
        <v>85411</v>
      </c>
      <c r="K503" s="78"/>
      <c r="L503" s="78">
        <v>5502491</v>
      </c>
      <c r="M503" s="78"/>
      <c r="N503" s="79">
        <v>30825</v>
      </c>
      <c r="O503" s="79">
        <v>0</v>
      </c>
      <c r="P503" s="79">
        <v>0</v>
      </c>
      <c r="Q503" s="78">
        <v>200442</v>
      </c>
      <c r="R503" s="78"/>
      <c r="S503" s="78">
        <v>231267</v>
      </c>
      <c r="T503" s="78"/>
      <c r="U503" s="79">
        <v>3690834</v>
      </c>
      <c r="V503" s="80">
        <v>-57969</v>
      </c>
      <c r="W503" s="80">
        <v>3632865</v>
      </c>
      <c r="X503" s="81"/>
      <c r="Y503" s="63">
        <v>22261858</v>
      </c>
      <c r="Z503" s="63">
        <v>5101001</v>
      </c>
    </row>
    <row r="504" spans="1:26">
      <c r="A504" s="60">
        <v>95413</v>
      </c>
      <c r="B504" s="61" t="s">
        <v>505</v>
      </c>
      <c r="C504" s="77">
        <v>2.588E-4</v>
      </c>
      <c r="D504" s="77">
        <v>2.3954E-4</v>
      </c>
      <c r="E504" s="78">
        <v>1586494</v>
      </c>
      <c r="F504" s="78"/>
      <c r="G504" s="79">
        <v>176782</v>
      </c>
      <c r="H504" s="79">
        <v>424615</v>
      </c>
      <c r="I504" s="79">
        <v>67417</v>
      </c>
      <c r="J504" s="78">
        <v>28529</v>
      </c>
      <c r="K504" s="78"/>
      <c r="L504" s="78">
        <v>697343</v>
      </c>
      <c r="M504" s="78"/>
      <c r="N504" s="79">
        <v>3806</v>
      </c>
      <c r="O504" s="79">
        <v>0</v>
      </c>
      <c r="P504" s="79">
        <v>0</v>
      </c>
      <c r="Q504" s="78">
        <v>56987</v>
      </c>
      <c r="R504" s="78"/>
      <c r="S504" s="78">
        <v>60793</v>
      </c>
      <c r="T504" s="78"/>
      <c r="U504" s="79">
        <v>455685</v>
      </c>
      <c r="V504" s="80">
        <v>-10496</v>
      </c>
      <c r="W504" s="80">
        <v>445189</v>
      </c>
      <c r="X504" s="81"/>
      <c r="Y504" s="63">
        <v>2748539</v>
      </c>
      <c r="Z504" s="63">
        <v>629790</v>
      </c>
    </row>
    <row r="505" spans="1:26">
      <c r="A505" s="60">
        <v>95415</v>
      </c>
      <c r="B505" s="61" t="s">
        <v>506</v>
      </c>
      <c r="C505" s="77">
        <v>7.2100000000000004E-5</v>
      </c>
      <c r="D505" s="77">
        <v>6.0770000000000003E-5</v>
      </c>
      <c r="E505" s="78">
        <v>402485</v>
      </c>
      <c r="F505" s="78"/>
      <c r="G505" s="79">
        <v>44849</v>
      </c>
      <c r="H505" s="79">
        <v>107723</v>
      </c>
      <c r="I505" s="79">
        <v>17103</v>
      </c>
      <c r="J505" s="78">
        <v>14322</v>
      </c>
      <c r="K505" s="78"/>
      <c r="L505" s="78">
        <v>183997</v>
      </c>
      <c r="M505" s="78"/>
      <c r="N505" s="79">
        <v>966</v>
      </c>
      <c r="O505" s="79">
        <v>0</v>
      </c>
      <c r="P505" s="79">
        <v>0</v>
      </c>
      <c r="Q505" s="78">
        <v>33990</v>
      </c>
      <c r="R505" s="78"/>
      <c r="S505" s="78">
        <v>34956</v>
      </c>
      <c r="T505" s="78"/>
      <c r="U505" s="79">
        <v>115605</v>
      </c>
      <c r="V505" s="80">
        <v>-6756</v>
      </c>
      <c r="W505" s="80">
        <v>108849</v>
      </c>
      <c r="X505" s="81"/>
      <c r="Y505" s="63">
        <v>697289</v>
      </c>
      <c r="Z505" s="63">
        <v>159774</v>
      </c>
    </row>
    <row r="506" spans="1:26">
      <c r="A506" s="60">
        <v>95421</v>
      </c>
      <c r="B506" s="61" t="s">
        <v>507</v>
      </c>
      <c r="C506" s="77">
        <v>4.0200000000000001E-5</v>
      </c>
      <c r="D506" s="77">
        <v>3.2190000000000002E-5</v>
      </c>
      <c r="E506" s="78">
        <v>213197</v>
      </c>
      <c r="F506" s="78"/>
      <c r="G506" s="79">
        <v>23756</v>
      </c>
      <c r="H506" s="79">
        <v>57061</v>
      </c>
      <c r="I506" s="79">
        <v>9060</v>
      </c>
      <c r="J506" s="78">
        <v>13220</v>
      </c>
      <c r="K506" s="78"/>
      <c r="L506" s="78">
        <v>103097</v>
      </c>
      <c r="M506" s="78"/>
      <c r="N506" s="79">
        <v>511</v>
      </c>
      <c r="O506" s="79">
        <v>0</v>
      </c>
      <c r="P506" s="79">
        <v>0</v>
      </c>
      <c r="Q506" s="78">
        <v>16200</v>
      </c>
      <c r="R506" s="78"/>
      <c r="S506" s="78">
        <v>16711</v>
      </c>
      <c r="T506" s="78"/>
      <c r="U506" s="79">
        <v>61236</v>
      </c>
      <c r="V506" s="80">
        <v>-2512</v>
      </c>
      <c r="W506" s="80">
        <v>58724</v>
      </c>
      <c r="X506" s="81"/>
      <c r="Y506" s="63">
        <v>369356</v>
      </c>
      <c r="Z506" s="63">
        <v>84633</v>
      </c>
    </row>
    <row r="507" spans="1:26">
      <c r="A507" s="60">
        <v>95431</v>
      </c>
      <c r="B507" s="61" t="s">
        <v>508</v>
      </c>
      <c r="C507" s="77">
        <v>1.606E-4</v>
      </c>
      <c r="D507" s="77">
        <v>1.1739999999999999E-4</v>
      </c>
      <c r="E507" s="78">
        <v>777550</v>
      </c>
      <c r="F507" s="78"/>
      <c r="G507" s="79">
        <v>86642</v>
      </c>
      <c r="H507" s="79">
        <v>208107</v>
      </c>
      <c r="I507" s="79">
        <v>33041</v>
      </c>
      <c r="J507" s="78">
        <v>41457</v>
      </c>
      <c r="K507" s="78"/>
      <c r="L507" s="78">
        <v>369247</v>
      </c>
      <c r="M507" s="78"/>
      <c r="N507" s="79">
        <v>1865</v>
      </c>
      <c r="O507" s="79">
        <v>0</v>
      </c>
      <c r="P507" s="79">
        <v>0</v>
      </c>
      <c r="Q507" s="78">
        <v>101299</v>
      </c>
      <c r="R507" s="78"/>
      <c r="S507" s="78">
        <v>103164</v>
      </c>
      <c r="T507" s="78"/>
      <c r="U507" s="79">
        <v>223334</v>
      </c>
      <c r="V507" s="80">
        <v>-17910</v>
      </c>
      <c r="W507" s="80">
        <v>205424</v>
      </c>
      <c r="X507" s="81"/>
      <c r="Y507" s="63">
        <v>1347076</v>
      </c>
      <c r="Z507" s="63">
        <v>308664</v>
      </c>
    </row>
    <row r="508" spans="1:26">
      <c r="A508" s="60">
        <v>95501</v>
      </c>
      <c r="B508" s="61" t="s">
        <v>509</v>
      </c>
      <c r="C508" s="77">
        <v>5.5094999999999996E-3</v>
      </c>
      <c r="D508" s="77">
        <v>5.6636400000000002E-3</v>
      </c>
      <c r="E508" s="78">
        <v>37510780</v>
      </c>
      <c r="F508" s="78"/>
      <c r="G508" s="79">
        <v>4179812</v>
      </c>
      <c r="H508" s="79">
        <v>10039527</v>
      </c>
      <c r="I508" s="79">
        <v>1593992</v>
      </c>
      <c r="J508" s="78">
        <v>478643</v>
      </c>
      <c r="K508" s="78"/>
      <c r="L508" s="78">
        <v>16291974</v>
      </c>
      <c r="M508" s="78"/>
      <c r="N508" s="79">
        <v>89984</v>
      </c>
      <c r="O508" s="79">
        <v>0</v>
      </c>
      <c r="P508" s="79">
        <v>0</v>
      </c>
      <c r="Q508" s="78">
        <v>82336</v>
      </c>
      <c r="R508" s="78"/>
      <c r="S508" s="78">
        <v>172320</v>
      </c>
      <c r="T508" s="78"/>
      <c r="U508" s="79">
        <v>10774141</v>
      </c>
      <c r="V508" s="80">
        <v>284949</v>
      </c>
      <c r="W508" s="80">
        <v>11059090</v>
      </c>
      <c r="X508" s="81"/>
      <c r="Y508" s="63">
        <v>64985953</v>
      </c>
      <c r="Z508" s="63">
        <v>14890644</v>
      </c>
    </row>
    <row r="509" spans="1:26">
      <c r="A509" s="60">
        <v>95504</v>
      </c>
      <c r="B509" s="61" t="s">
        <v>510</v>
      </c>
      <c r="C509" s="77">
        <v>3.1900000000000003E-5</v>
      </c>
      <c r="D509" s="77">
        <v>3.0899999999999999E-5</v>
      </c>
      <c r="E509" s="78">
        <v>204653</v>
      </c>
      <c r="F509" s="78"/>
      <c r="G509" s="79">
        <v>22804</v>
      </c>
      <c r="H509" s="79">
        <v>54774</v>
      </c>
      <c r="I509" s="79">
        <v>8697</v>
      </c>
      <c r="J509" s="78">
        <v>20777</v>
      </c>
      <c r="K509" s="78"/>
      <c r="L509" s="78">
        <v>107052</v>
      </c>
      <c r="M509" s="78"/>
      <c r="N509" s="79">
        <v>491</v>
      </c>
      <c r="O509" s="79">
        <v>0</v>
      </c>
      <c r="P509" s="79">
        <v>0</v>
      </c>
      <c r="Q509" s="78">
        <v>0</v>
      </c>
      <c r="R509" s="78"/>
      <c r="S509" s="78">
        <v>491</v>
      </c>
      <c r="T509" s="78"/>
      <c r="U509" s="79">
        <v>58782</v>
      </c>
      <c r="V509" s="80">
        <v>17834</v>
      </c>
      <c r="W509" s="80">
        <v>76616</v>
      </c>
      <c r="X509" s="81"/>
      <c r="Y509" s="63">
        <v>354554</v>
      </c>
      <c r="Z509" s="63">
        <v>81241</v>
      </c>
    </row>
    <row r="510" spans="1:26">
      <c r="A510" s="60">
        <v>95511</v>
      </c>
      <c r="B510" s="61" t="s">
        <v>511</v>
      </c>
      <c r="C510" s="77">
        <v>1.1253000000000001E-3</v>
      </c>
      <c r="D510" s="77">
        <v>1.1026899999999999E-3</v>
      </c>
      <c r="E510" s="78">
        <v>7303212</v>
      </c>
      <c r="F510" s="78"/>
      <c r="G510" s="79">
        <v>813794</v>
      </c>
      <c r="H510" s="79">
        <v>1954659</v>
      </c>
      <c r="I510" s="79">
        <v>310344</v>
      </c>
      <c r="J510" s="78">
        <v>122881</v>
      </c>
      <c r="K510" s="78"/>
      <c r="L510" s="78">
        <v>3201678</v>
      </c>
      <c r="M510" s="78"/>
      <c r="N510" s="79">
        <v>17520</v>
      </c>
      <c r="O510" s="79">
        <v>0</v>
      </c>
      <c r="P510" s="79">
        <v>0</v>
      </c>
      <c r="Q510" s="78">
        <v>56848</v>
      </c>
      <c r="R510" s="78"/>
      <c r="S510" s="78">
        <v>74368</v>
      </c>
      <c r="T510" s="78"/>
      <c r="U510" s="79">
        <v>2097686</v>
      </c>
      <c r="V510" s="80">
        <v>100552</v>
      </c>
      <c r="W510" s="80">
        <v>2198238</v>
      </c>
      <c r="X510" s="81"/>
      <c r="Y510" s="63">
        <v>12652528</v>
      </c>
      <c r="Z510" s="63">
        <v>2899154</v>
      </c>
    </row>
    <row r="511" spans="1:26">
      <c r="A511" s="60">
        <v>95513</v>
      </c>
      <c r="B511" s="61" t="s">
        <v>512</v>
      </c>
      <c r="C511" s="77">
        <v>5.3000000000000001E-5</v>
      </c>
      <c r="D511" s="77">
        <v>4.7379999999999997E-5</v>
      </c>
      <c r="E511" s="78">
        <v>313802</v>
      </c>
      <c r="F511" s="78"/>
      <c r="G511" s="79">
        <v>34967</v>
      </c>
      <c r="H511" s="79">
        <v>83987</v>
      </c>
      <c r="I511" s="79">
        <v>13335</v>
      </c>
      <c r="J511" s="78">
        <v>15338</v>
      </c>
      <c r="K511" s="78"/>
      <c r="L511" s="78">
        <v>147627</v>
      </c>
      <c r="M511" s="78"/>
      <c r="N511" s="79">
        <v>753</v>
      </c>
      <c r="O511" s="79">
        <v>0</v>
      </c>
      <c r="P511" s="79">
        <v>0</v>
      </c>
      <c r="Q511" s="78">
        <v>4897</v>
      </c>
      <c r="R511" s="78"/>
      <c r="S511" s="78">
        <v>5650</v>
      </c>
      <c r="T511" s="78"/>
      <c r="U511" s="79">
        <v>90133</v>
      </c>
      <c r="V511" s="80">
        <v>17553</v>
      </c>
      <c r="W511" s="80">
        <v>107686</v>
      </c>
      <c r="X511" s="81"/>
      <c r="Y511" s="63">
        <v>543649</v>
      </c>
      <c r="Z511" s="63">
        <v>124570</v>
      </c>
    </row>
    <row r="512" spans="1:26">
      <c r="A512" s="60">
        <v>95517</v>
      </c>
      <c r="B512" s="61" t="s">
        <v>513</v>
      </c>
      <c r="C512" s="77">
        <v>1.6699999999999999E-5</v>
      </c>
      <c r="D512" s="77">
        <v>1.8110000000000001E-5</v>
      </c>
      <c r="E512" s="78">
        <v>119944</v>
      </c>
      <c r="F512" s="78"/>
      <c r="G512" s="79">
        <v>13365</v>
      </c>
      <c r="H512" s="79">
        <v>32102</v>
      </c>
      <c r="I512" s="79">
        <v>5097</v>
      </c>
      <c r="J512" s="78">
        <v>9522</v>
      </c>
      <c r="K512" s="78"/>
      <c r="L512" s="78">
        <v>60086</v>
      </c>
      <c r="M512" s="78"/>
      <c r="N512" s="79">
        <v>288</v>
      </c>
      <c r="O512" s="79">
        <v>0</v>
      </c>
      <c r="P512" s="79">
        <v>0</v>
      </c>
      <c r="Q512" s="78">
        <v>997</v>
      </c>
      <c r="R512" s="78"/>
      <c r="S512" s="78">
        <v>1285</v>
      </c>
      <c r="T512" s="78"/>
      <c r="U512" s="79">
        <v>34451</v>
      </c>
      <c r="V512" s="80">
        <v>3007</v>
      </c>
      <c r="W512" s="80">
        <v>37458</v>
      </c>
      <c r="X512" s="81"/>
      <c r="Y512" s="63">
        <v>207798</v>
      </c>
      <c r="Z512" s="63">
        <v>47614</v>
      </c>
    </row>
    <row r="513" spans="1:26">
      <c r="A513" s="60">
        <v>95601</v>
      </c>
      <c r="B513" s="61" t="s">
        <v>514</v>
      </c>
      <c r="C513" s="77">
        <v>2.2116000000000002E-3</v>
      </c>
      <c r="D513" s="77">
        <v>2.3978699999999999E-3</v>
      </c>
      <c r="E513" s="78">
        <v>15881302</v>
      </c>
      <c r="F513" s="78"/>
      <c r="G513" s="79">
        <v>1769647</v>
      </c>
      <c r="H513" s="79">
        <v>4250532</v>
      </c>
      <c r="I513" s="79">
        <v>674864</v>
      </c>
      <c r="J513" s="78">
        <v>563767</v>
      </c>
      <c r="K513" s="78"/>
      <c r="L513" s="78">
        <v>7258810</v>
      </c>
      <c r="M513" s="78"/>
      <c r="N513" s="79">
        <v>38097</v>
      </c>
      <c r="O513" s="79">
        <v>0</v>
      </c>
      <c r="P513" s="79">
        <v>0</v>
      </c>
      <c r="Q513" s="78">
        <v>112079</v>
      </c>
      <c r="R513" s="78"/>
      <c r="S513" s="78">
        <v>150176</v>
      </c>
      <c r="T513" s="78"/>
      <c r="U513" s="79">
        <v>4561552</v>
      </c>
      <c r="V513" s="80">
        <v>62872</v>
      </c>
      <c r="W513" s="80">
        <v>4624424</v>
      </c>
      <c r="X513" s="81"/>
      <c r="Y513" s="63">
        <v>27513731</v>
      </c>
      <c r="Z513" s="63">
        <v>6304396</v>
      </c>
    </row>
    <row r="514" spans="1:26">
      <c r="A514" s="60">
        <v>95611</v>
      </c>
      <c r="B514" s="61" t="s">
        <v>515</v>
      </c>
      <c r="C514" s="77">
        <v>3.2840000000000001E-4</v>
      </c>
      <c r="D514" s="77">
        <v>3.4748E-4</v>
      </c>
      <c r="E514" s="78">
        <v>2301390</v>
      </c>
      <c r="F514" s="78"/>
      <c r="G514" s="79">
        <v>256443</v>
      </c>
      <c r="H514" s="79">
        <v>615953</v>
      </c>
      <c r="I514" s="79">
        <v>97796</v>
      </c>
      <c r="J514" s="78">
        <v>45608</v>
      </c>
      <c r="K514" s="78"/>
      <c r="L514" s="78">
        <v>1015800</v>
      </c>
      <c r="M514" s="78"/>
      <c r="N514" s="79">
        <v>5521</v>
      </c>
      <c r="O514" s="79">
        <v>0</v>
      </c>
      <c r="P514" s="79">
        <v>0</v>
      </c>
      <c r="Q514" s="78">
        <v>24210</v>
      </c>
      <c r="R514" s="78"/>
      <c r="S514" s="78">
        <v>29731</v>
      </c>
      <c r="T514" s="78"/>
      <c r="U514" s="79">
        <v>661023</v>
      </c>
      <c r="V514" s="80">
        <v>-2817</v>
      </c>
      <c r="W514" s="80">
        <v>658206</v>
      </c>
      <c r="X514" s="81"/>
      <c r="Y514" s="63">
        <v>3987068</v>
      </c>
      <c r="Z514" s="63">
        <v>913582</v>
      </c>
    </row>
    <row r="515" spans="1:26">
      <c r="A515" s="60">
        <v>95617</v>
      </c>
      <c r="B515" s="61" t="s">
        <v>516</v>
      </c>
      <c r="C515" s="77">
        <v>1.8300000000000001E-5</v>
      </c>
      <c r="D515" s="77">
        <v>1.8899999999999999E-5</v>
      </c>
      <c r="E515" s="78">
        <v>125176</v>
      </c>
      <c r="F515" s="78"/>
      <c r="G515" s="79">
        <v>13948</v>
      </c>
      <c r="H515" s="79">
        <v>33503</v>
      </c>
      <c r="I515" s="79">
        <v>5319</v>
      </c>
      <c r="J515" s="78">
        <v>8318</v>
      </c>
      <c r="K515" s="78"/>
      <c r="L515" s="78">
        <v>61088</v>
      </c>
      <c r="M515" s="78"/>
      <c r="N515" s="79">
        <v>300</v>
      </c>
      <c r="O515" s="79">
        <v>0</v>
      </c>
      <c r="P515" s="79">
        <v>0</v>
      </c>
      <c r="Q515" s="78">
        <v>0</v>
      </c>
      <c r="R515" s="78"/>
      <c r="S515" s="78">
        <v>300</v>
      </c>
      <c r="T515" s="78"/>
      <c r="U515" s="79">
        <v>35954</v>
      </c>
      <c r="V515" s="80">
        <v>5235</v>
      </c>
      <c r="W515" s="80">
        <v>41189</v>
      </c>
      <c r="X515" s="81"/>
      <c r="Y515" s="63">
        <v>216863</v>
      </c>
      <c r="Z515" s="63">
        <v>49691</v>
      </c>
    </row>
    <row r="516" spans="1:26">
      <c r="A516" s="60">
        <v>95621</v>
      </c>
      <c r="B516" s="61" t="s">
        <v>517</v>
      </c>
      <c r="C516" s="77">
        <v>4.573E-4</v>
      </c>
      <c r="D516" s="77">
        <v>3.8950999999999998E-4</v>
      </c>
      <c r="E516" s="78">
        <v>2579759</v>
      </c>
      <c r="F516" s="78"/>
      <c r="G516" s="79">
        <v>287461</v>
      </c>
      <c r="H516" s="79">
        <v>690456</v>
      </c>
      <c r="I516" s="79">
        <v>109625</v>
      </c>
      <c r="J516" s="78">
        <v>30638</v>
      </c>
      <c r="K516" s="78"/>
      <c r="L516" s="78">
        <v>1118180</v>
      </c>
      <c r="M516" s="78"/>
      <c r="N516" s="79">
        <v>6189</v>
      </c>
      <c r="O516" s="79">
        <v>0</v>
      </c>
      <c r="P516" s="79">
        <v>0</v>
      </c>
      <c r="Q516" s="78">
        <v>139121</v>
      </c>
      <c r="R516" s="78"/>
      <c r="S516" s="78">
        <v>145310</v>
      </c>
      <c r="T516" s="78"/>
      <c r="U516" s="79">
        <v>740979</v>
      </c>
      <c r="V516" s="80">
        <v>-23766</v>
      </c>
      <c r="W516" s="80">
        <v>717213</v>
      </c>
      <c r="X516" s="81"/>
      <c r="Y516" s="63">
        <v>4469330</v>
      </c>
      <c r="Z516" s="63">
        <v>1024086</v>
      </c>
    </row>
    <row r="517" spans="1:26">
      <c r="A517" s="60">
        <v>95701</v>
      </c>
      <c r="B517" s="61" t="s">
        <v>518</v>
      </c>
      <c r="C517" s="77">
        <v>1.1988000000000001E-3</v>
      </c>
      <c r="D517" s="77">
        <v>1.1167099999999999E-3</v>
      </c>
      <c r="E517" s="78">
        <v>7396067</v>
      </c>
      <c r="F517" s="78"/>
      <c r="G517" s="79">
        <v>824141</v>
      </c>
      <c r="H517" s="79">
        <v>1979511</v>
      </c>
      <c r="I517" s="79">
        <v>314290</v>
      </c>
      <c r="J517" s="78">
        <v>10798</v>
      </c>
      <c r="K517" s="78"/>
      <c r="L517" s="78">
        <v>3128740</v>
      </c>
      <c r="M517" s="78"/>
      <c r="N517" s="79">
        <v>17742</v>
      </c>
      <c r="O517" s="79">
        <v>0</v>
      </c>
      <c r="P517" s="79">
        <v>0</v>
      </c>
      <c r="Q517" s="78">
        <v>203408</v>
      </c>
      <c r="R517" s="78"/>
      <c r="S517" s="78">
        <v>221150</v>
      </c>
      <c r="T517" s="78"/>
      <c r="U517" s="79">
        <v>2124357</v>
      </c>
      <c r="V517" s="80">
        <v>-113450</v>
      </c>
      <c r="W517" s="80">
        <v>2010907</v>
      </c>
      <c r="X517" s="81"/>
      <c r="Y517" s="63">
        <v>12813396</v>
      </c>
      <c r="Z517" s="63">
        <v>2936015</v>
      </c>
    </row>
    <row r="518" spans="1:26">
      <c r="A518" s="60">
        <v>95711</v>
      </c>
      <c r="B518" s="61" t="s">
        <v>519</v>
      </c>
      <c r="C518" s="77">
        <v>1.652E-4</v>
      </c>
      <c r="D518" s="77">
        <v>1.7785000000000001E-4</v>
      </c>
      <c r="E518" s="78">
        <v>1177916</v>
      </c>
      <c r="F518" s="78"/>
      <c r="G518" s="79">
        <v>131255</v>
      </c>
      <c r="H518" s="79">
        <v>315262</v>
      </c>
      <c r="I518" s="79">
        <v>50055</v>
      </c>
      <c r="J518" s="78">
        <v>17308</v>
      </c>
      <c r="K518" s="78"/>
      <c r="L518" s="78">
        <v>513880</v>
      </c>
      <c r="M518" s="78"/>
      <c r="N518" s="79">
        <v>2826</v>
      </c>
      <c r="O518" s="79">
        <v>0</v>
      </c>
      <c r="P518" s="79">
        <v>0</v>
      </c>
      <c r="Q518" s="78">
        <v>12812</v>
      </c>
      <c r="R518" s="78"/>
      <c r="S518" s="78">
        <v>15638</v>
      </c>
      <c r="T518" s="78"/>
      <c r="U518" s="79">
        <v>338330</v>
      </c>
      <c r="V518" s="80">
        <v>589</v>
      </c>
      <c r="W518" s="80">
        <v>338919</v>
      </c>
      <c r="X518" s="81"/>
      <c r="Y518" s="63">
        <v>2040693</v>
      </c>
      <c r="Z518" s="63">
        <v>467597</v>
      </c>
    </row>
    <row r="519" spans="1:26">
      <c r="A519" s="60">
        <v>95721</v>
      </c>
      <c r="B519" s="61" t="s">
        <v>520</v>
      </c>
      <c r="C519" s="77">
        <v>5.52E-5</v>
      </c>
      <c r="D519" s="77">
        <v>5.6579999999999997E-5</v>
      </c>
      <c r="E519" s="78">
        <v>374734</v>
      </c>
      <c r="F519" s="78"/>
      <c r="G519" s="79">
        <v>41756</v>
      </c>
      <c r="H519" s="79">
        <v>100295</v>
      </c>
      <c r="I519" s="79">
        <v>15924</v>
      </c>
      <c r="J519" s="78">
        <v>14397</v>
      </c>
      <c r="K519" s="78"/>
      <c r="L519" s="78">
        <v>172372</v>
      </c>
      <c r="M519" s="78"/>
      <c r="N519" s="79">
        <v>899</v>
      </c>
      <c r="O519" s="79">
        <v>0</v>
      </c>
      <c r="P519" s="79">
        <v>0</v>
      </c>
      <c r="Q519" s="78">
        <v>7502</v>
      </c>
      <c r="R519" s="78"/>
      <c r="S519" s="78">
        <v>8401</v>
      </c>
      <c r="T519" s="78"/>
      <c r="U519" s="79">
        <v>107634</v>
      </c>
      <c r="V519" s="80">
        <v>552</v>
      </c>
      <c r="W519" s="80">
        <v>108186</v>
      </c>
      <c r="X519" s="81"/>
      <c r="Y519" s="63">
        <v>649212</v>
      </c>
      <c r="Z519" s="63">
        <v>148758</v>
      </c>
    </row>
    <row r="520" spans="1:26">
      <c r="A520" s="60">
        <v>95733</v>
      </c>
      <c r="B520" s="61" t="s">
        <v>521</v>
      </c>
      <c r="C520" s="77">
        <v>1.2799999999999999E-5</v>
      </c>
      <c r="D520" s="77">
        <v>1.173E-5</v>
      </c>
      <c r="E520" s="78">
        <v>77689</v>
      </c>
      <c r="F520" s="78"/>
      <c r="G520" s="79">
        <v>8657</v>
      </c>
      <c r="H520" s="79">
        <v>20793</v>
      </c>
      <c r="I520" s="79">
        <v>3301</v>
      </c>
      <c r="J520" s="78">
        <v>1420</v>
      </c>
      <c r="K520" s="78"/>
      <c r="L520" s="78">
        <v>34171</v>
      </c>
      <c r="M520" s="78"/>
      <c r="N520" s="79">
        <v>186</v>
      </c>
      <c r="O520" s="79">
        <v>0</v>
      </c>
      <c r="P520" s="79">
        <v>0</v>
      </c>
      <c r="Q520" s="78">
        <v>1726</v>
      </c>
      <c r="R520" s="78"/>
      <c r="S520" s="78">
        <v>1912</v>
      </c>
      <c r="T520" s="78"/>
      <c r="U520" s="79">
        <v>22314</v>
      </c>
      <c r="V520" s="80">
        <v>-133</v>
      </c>
      <c r="W520" s="80">
        <v>22181</v>
      </c>
      <c r="X520" s="81"/>
      <c r="Y520" s="63">
        <v>134593</v>
      </c>
      <c r="Z520" s="63">
        <v>30840</v>
      </c>
    </row>
    <row r="521" spans="1:26">
      <c r="A521" s="60">
        <v>95801</v>
      </c>
      <c r="B521" s="61" t="s">
        <v>522</v>
      </c>
      <c r="C521" s="77">
        <v>9.0350000000000001E-4</v>
      </c>
      <c r="D521" s="77">
        <v>8.3903000000000005E-4</v>
      </c>
      <c r="E521" s="78">
        <v>5556969</v>
      </c>
      <c r="F521" s="78"/>
      <c r="G521" s="79">
        <v>619211</v>
      </c>
      <c r="H521" s="79">
        <v>1487288</v>
      </c>
      <c r="I521" s="79">
        <v>236139</v>
      </c>
      <c r="J521" s="78">
        <v>42917</v>
      </c>
      <c r="K521" s="78"/>
      <c r="L521" s="78">
        <v>2385555</v>
      </c>
      <c r="M521" s="78"/>
      <c r="N521" s="79">
        <v>13331</v>
      </c>
      <c r="O521" s="79">
        <v>0</v>
      </c>
      <c r="P521" s="79">
        <v>0</v>
      </c>
      <c r="Q521" s="78">
        <v>106553</v>
      </c>
      <c r="R521" s="78"/>
      <c r="S521" s="78">
        <v>119884</v>
      </c>
      <c r="T521" s="78"/>
      <c r="U521" s="79">
        <v>1596116</v>
      </c>
      <c r="V521" s="80">
        <v>-19893</v>
      </c>
      <c r="W521" s="80">
        <v>1576223</v>
      </c>
      <c r="X521" s="81"/>
      <c r="Y521" s="63">
        <v>9627230</v>
      </c>
      <c r="Z521" s="63">
        <v>2205948</v>
      </c>
    </row>
    <row r="522" spans="1:26">
      <c r="A522" s="60">
        <v>95802</v>
      </c>
      <c r="B522" s="61" t="s">
        <v>523</v>
      </c>
      <c r="C522" s="77">
        <v>6.8000000000000001E-6</v>
      </c>
      <c r="D522" s="77">
        <v>1.1909999999999999E-5</v>
      </c>
      <c r="E522" s="78">
        <v>78881</v>
      </c>
      <c r="F522" s="78"/>
      <c r="G522" s="79">
        <v>8790</v>
      </c>
      <c r="H522" s="79">
        <v>21112</v>
      </c>
      <c r="I522" s="79">
        <v>3352</v>
      </c>
      <c r="J522" s="78">
        <v>13701</v>
      </c>
      <c r="K522" s="78"/>
      <c r="L522" s="78">
        <v>46955</v>
      </c>
      <c r="M522" s="78"/>
      <c r="N522" s="79">
        <v>189</v>
      </c>
      <c r="O522" s="79">
        <v>0</v>
      </c>
      <c r="P522" s="79">
        <v>0</v>
      </c>
      <c r="Q522" s="78">
        <v>114</v>
      </c>
      <c r="R522" s="78"/>
      <c r="S522" s="78">
        <v>303</v>
      </c>
      <c r="T522" s="78"/>
      <c r="U522" s="79">
        <v>22657</v>
      </c>
      <c r="V522" s="80">
        <v>7907</v>
      </c>
      <c r="W522" s="80">
        <v>30564</v>
      </c>
      <c r="X522" s="81"/>
      <c r="Y522" s="63">
        <v>136658</v>
      </c>
      <c r="Z522" s="63">
        <v>31313</v>
      </c>
    </row>
    <row r="523" spans="1:26">
      <c r="A523" s="60">
        <v>95804</v>
      </c>
      <c r="B523" s="61" t="s">
        <v>524</v>
      </c>
      <c r="C523" s="77">
        <v>2.65E-5</v>
      </c>
      <c r="D523" s="77">
        <v>2.745E-5</v>
      </c>
      <c r="E523" s="78">
        <v>181804</v>
      </c>
      <c r="F523" s="78"/>
      <c r="G523" s="79">
        <v>20258</v>
      </c>
      <c r="H523" s="79">
        <v>48659</v>
      </c>
      <c r="I523" s="79">
        <v>7726</v>
      </c>
      <c r="J523" s="78">
        <v>1364</v>
      </c>
      <c r="K523" s="78"/>
      <c r="L523" s="78">
        <v>78007</v>
      </c>
      <c r="M523" s="78"/>
      <c r="N523" s="79">
        <v>436</v>
      </c>
      <c r="O523" s="79">
        <v>0</v>
      </c>
      <c r="P523" s="79">
        <v>0</v>
      </c>
      <c r="Q523" s="78">
        <v>3021</v>
      </c>
      <c r="R523" s="78"/>
      <c r="S523" s="78">
        <v>3457</v>
      </c>
      <c r="T523" s="78"/>
      <c r="U523" s="79">
        <v>52219</v>
      </c>
      <c r="V523" s="80">
        <v>-1850</v>
      </c>
      <c r="W523" s="80">
        <v>50369</v>
      </c>
      <c r="X523" s="81"/>
      <c r="Y523" s="63">
        <v>314968</v>
      </c>
      <c r="Z523" s="63">
        <v>72171</v>
      </c>
    </row>
    <row r="524" spans="1:26">
      <c r="A524" s="60">
        <v>95811</v>
      </c>
      <c r="B524" s="61" t="s">
        <v>525</v>
      </c>
      <c r="C524" s="77">
        <v>5.1659999999999998E-4</v>
      </c>
      <c r="D524" s="77">
        <v>4.9605999999999999E-4</v>
      </c>
      <c r="E524" s="78">
        <v>3285449</v>
      </c>
      <c r="F524" s="78"/>
      <c r="G524" s="79">
        <v>366096</v>
      </c>
      <c r="H524" s="79">
        <v>879330</v>
      </c>
      <c r="I524" s="79">
        <v>139613</v>
      </c>
      <c r="J524" s="78">
        <v>0</v>
      </c>
      <c r="K524" s="78"/>
      <c r="L524" s="78">
        <v>1385039</v>
      </c>
      <c r="M524" s="78"/>
      <c r="N524" s="79">
        <v>7881</v>
      </c>
      <c r="O524" s="79">
        <v>0</v>
      </c>
      <c r="P524" s="79">
        <v>0</v>
      </c>
      <c r="Q524" s="78">
        <v>87237</v>
      </c>
      <c r="R524" s="78"/>
      <c r="S524" s="78">
        <v>95118</v>
      </c>
      <c r="T524" s="78"/>
      <c r="U524" s="79">
        <v>943672</v>
      </c>
      <c r="V524" s="80">
        <v>-36679</v>
      </c>
      <c r="W524" s="80">
        <v>906993</v>
      </c>
      <c r="X524" s="81"/>
      <c r="Y524" s="63">
        <v>5691911</v>
      </c>
      <c r="Z524" s="63">
        <v>1304224</v>
      </c>
    </row>
    <row r="525" spans="1:26">
      <c r="A525" s="60">
        <v>95813</v>
      </c>
      <c r="B525" s="61" t="s">
        <v>526</v>
      </c>
      <c r="C525" s="77">
        <v>3.8399999999999998E-5</v>
      </c>
      <c r="D525" s="77">
        <v>3.9140000000000001E-5</v>
      </c>
      <c r="E525" s="78">
        <v>259228</v>
      </c>
      <c r="F525" s="78"/>
      <c r="G525" s="79">
        <v>28886</v>
      </c>
      <c r="H525" s="79">
        <v>69381</v>
      </c>
      <c r="I525" s="79">
        <v>11016</v>
      </c>
      <c r="J525" s="78">
        <v>20091</v>
      </c>
      <c r="K525" s="78"/>
      <c r="L525" s="78">
        <v>129374</v>
      </c>
      <c r="M525" s="78"/>
      <c r="N525" s="79">
        <v>622</v>
      </c>
      <c r="O525" s="79">
        <v>0</v>
      </c>
      <c r="P525" s="79">
        <v>0</v>
      </c>
      <c r="Q525" s="78">
        <v>8752</v>
      </c>
      <c r="R525" s="78"/>
      <c r="S525" s="78">
        <v>9374</v>
      </c>
      <c r="T525" s="78"/>
      <c r="U525" s="79">
        <v>74457</v>
      </c>
      <c r="V525" s="80">
        <v>14518</v>
      </c>
      <c r="W525" s="80">
        <v>88975</v>
      </c>
      <c r="X525" s="81"/>
      <c r="Y525" s="63">
        <v>449102</v>
      </c>
      <c r="Z525" s="63">
        <v>102906</v>
      </c>
    </row>
    <row r="526" spans="1:26">
      <c r="A526" s="60">
        <v>95821</v>
      </c>
      <c r="B526" s="61" t="s">
        <v>527</v>
      </c>
      <c r="C526" s="77">
        <v>8.1999999999999994E-6</v>
      </c>
      <c r="D526" s="77">
        <v>2.2400000000000002E-6</v>
      </c>
      <c r="E526" s="78">
        <v>14836</v>
      </c>
      <c r="F526" s="78"/>
      <c r="G526" s="79">
        <v>1653</v>
      </c>
      <c r="H526" s="79">
        <v>3971</v>
      </c>
      <c r="I526" s="79">
        <v>630</v>
      </c>
      <c r="J526" s="78">
        <v>1663</v>
      </c>
      <c r="K526" s="78"/>
      <c r="L526" s="78">
        <v>7917</v>
      </c>
      <c r="M526" s="78"/>
      <c r="N526" s="79">
        <v>36</v>
      </c>
      <c r="O526" s="79">
        <v>0</v>
      </c>
      <c r="P526" s="79">
        <v>0</v>
      </c>
      <c r="Q526" s="78">
        <v>14191</v>
      </c>
      <c r="R526" s="78"/>
      <c r="S526" s="78">
        <v>14227</v>
      </c>
      <c r="T526" s="78"/>
      <c r="U526" s="79">
        <v>4261</v>
      </c>
      <c r="V526" s="80">
        <v>-2968</v>
      </c>
      <c r="W526" s="80">
        <v>1293</v>
      </c>
      <c r="X526" s="81"/>
      <c r="Y526" s="63">
        <v>25702</v>
      </c>
      <c r="Z526" s="63">
        <v>5889</v>
      </c>
    </row>
    <row r="527" spans="1:26">
      <c r="A527" s="60">
        <v>95831</v>
      </c>
      <c r="B527" s="61" t="s">
        <v>528</v>
      </c>
      <c r="C527" s="77">
        <v>1.91E-5</v>
      </c>
      <c r="D527" s="77">
        <v>1.8349999999999999E-5</v>
      </c>
      <c r="E527" s="78">
        <v>121534</v>
      </c>
      <c r="F527" s="78"/>
      <c r="G527" s="79">
        <v>13542</v>
      </c>
      <c r="H527" s="79">
        <v>32528</v>
      </c>
      <c r="I527" s="79">
        <v>5164</v>
      </c>
      <c r="J527" s="78">
        <v>11129</v>
      </c>
      <c r="K527" s="78"/>
      <c r="L527" s="78">
        <v>62363</v>
      </c>
      <c r="M527" s="78"/>
      <c r="N527" s="79">
        <v>292</v>
      </c>
      <c r="O527" s="79">
        <v>0</v>
      </c>
      <c r="P527" s="79">
        <v>0</v>
      </c>
      <c r="Q527" s="78">
        <v>1250</v>
      </c>
      <c r="R527" s="78"/>
      <c r="S527" s="78">
        <v>1542</v>
      </c>
      <c r="T527" s="78"/>
      <c r="U527" s="79">
        <v>34908</v>
      </c>
      <c r="V527" s="80">
        <v>9020</v>
      </c>
      <c r="W527" s="80">
        <v>43928</v>
      </c>
      <c r="X527" s="81"/>
      <c r="Y527" s="63">
        <v>210552</v>
      </c>
      <c r="Z527" s="63">
        <v>48245</v>
      </c>
    </row>
    <row r="528" spans="1:26">
      <c r="A528" s="60">
        <v>95841</v>
      </c>
      <c r="B528" s="61" t="s">
        <v>529</v>
      </c>
      <c r="C528" s="77">
        <v>2.1299999999999999E-5</v>
      </c>
      <c r="D528" s="77">
        <v>2.1440000000000001E-5</v>
      </c>
      <c r="E528" s="78">
        <v>141999</v>
      </c>
      <c r="F528" s="78"/>
      <c r="G528" s="79">
        <v>15823</v>
      </c>
      <c r="H528" s="79">
        <v>38005</v>
      </c>
      <c r="I528" s="79">
        <v>6034</v>
      </c>
      <c r="J528" s="78">
        <v>1251</v>
      </c>
      <c r="K528" s="78"/>
      <c r="L528" s="78">
        <v>61113</v>
      </c>
      <c r="M528" s="78"/>
      <c r="N528" s="79">
        <v>341</v>
      </c>
      <c r="O528" s="79">
        <v>0</v>
      </c>
      <c r="P528" s="79">
        <v>0</v>
      </c>
      <c r="Q528" s="78">
        <v>5796</v>
      </c>
      <c r="R528" s="78"/>
      <c r="S528" s="78">
        <v>6137</v>
      </c>
      <c r="T528" s="78"/>
      <c r="U528" s="79">
        <v>40786</v>
      </c>
      <c r="V528" s="80">
        <v>-2281</v>
      </c>
      <c r="W528" s="80">
        <v>38505</v>
      </c>
      <c r="X528" s="81"/>
      <c r="Y528" s="63">
        <v>246008</v>
      </c>
      <c r="Z528" s="63">
        <v>56369</v>
      </c>
    </row>
    <row r="529" spans="1:26">
      <c r="A529" s="60">
        <v>95851</v>
      </c>
      <c r="B529" s="61" t="s">
        <v>530</v>
      </c>
      <c r="C529" s="77">
        <v>9.1199999999999994E-5</v>
      </c>
      <c r="D529" s="77">
        <v>6.6970000000000004E-5</v>
      </c>
      <c r="E529" s="78">
        <v>443548</v>
      </c>
      <c r="F529" s="78"/>
      <c r="G529" s="79">
        <v>49424</v>
      </c>
      <c r="H529" s="79">
        <v>118713</v>
      </c>
      <c r="I529" s="79">
        <v>18848</v>
      </c>
      <c r="J529" s="78">
        <v>4267</v>
      </c>
      <c r="K529" s="78"/>
      <c r="L529" s="78">
        <v>191252</v>
      </c>
      <c r="M529" s="78"/>
      <c r="N529" s="79">
        <v>1064</v>
      </c>
      <c r="O529" s="79">
        <v>0</v>
      </c>
      <c r="P529" s="79">
        <v>0</v>
      </c>
      <c r="Q529" s="78">
        <v>66866</v>
      </c>
      <c r="R529" s="78"/>
      <c r="S529" s="78">
        <v>67930</v>
      </c>
      <c r="T529" s="78"/>
      <c r="U529" s="79">
        <v>127399</v>
      </c>
      <c r="V529" s="80">
        <v>-19200</v>
      </c>
      <c r="W529" s="80">
        <v>108199</v>
      </c>
      <c r="X529" s="81"/>
      <c r="Y529" s="63">
        <v>768430</v>
      </c>
      <c r="Z529" s="63">
        <v>176075</v>
      </c>
    </row>
    <row r="530" spans="1:26">
      <c r="A530" s="60">
        <v>95853</v>
      </c>
      <c r="B530" s="61" t="s">
        <v>531</v>
      </c>
      <c r="C530" s="77">
        <v>2.6100000000000001E-5</v>
      </c>
      <c r="D530" s="77">
        <v>2.194E-5</v>
      </c>
      <c r="E530" s="78">
        <v>145311</v>
      </c>
      <c r="F530" s="78"/>
      <c r="G530" s="79">
        <v>16192</v>
      </c>
      <c r="H530" s="79">
        <v>38891</v>
      </c>
      <c r="I530" s="79">
        <v>6175</v>
      </c>
      <c r="J530" s="78">
        <v>1006</v>
      </c>
      <c r="K530" s="78"/>
      <c r="L530" s="78">
        <v>62264</v>
      </c>
      <c r="M530" s="78"/>
      <c r="N530" s="79">
        <v>349</v>
      </c>
      <c r="O530" s="79">
        <v>0</v>
      </c>
      <c r="P530" s="79">
        <v>0</v>
      </c>
      <c r="Q530" s="78">
        <v>9686</v>
      </c>
      <c r="R530" s="78"/>
      <c r="S530" s="78">
        <v>10035</v>
      </c>
      <c r="T530" s="78"/>
      <c r="U530" s="79">
        <v>41737</v>
      </c>
      <c r="V530" s="80">
        <v>-3718</v>
      </c>
      <c r="W530" s="80">
        <v>38019</v>
      </c>
      <c r="X530" s="81"/>
      <c r="Y530" s="63">
        <v>251745</v>
      </c>
      <c r="Z530" s="63">
        <v>57684</v>
      </c>
    </row>
    <row r="531" spans="1:26">
      <c r="A531" s="60">
        <v>95901</v>
      </c>
      <c r="B531" s="61" t="s">
        <v>532</v>
      </c>
      <c r="C531" s="77">
        <v>2.2539000000000001E-3</v>
      </c>
      <c r="D531" s="77">
        <v>2.0972600000000001E-3</v>
      </c>
      <c r="E531" s="78">
        <v>13890335</v>
      </c>
      <c r="F531" s="78"/>
      <c r="G531" s="79">
        <v>1547795</v>
      </c>
      <c r="H531" s="79">
        <v>3717662</v>
      </c>
      <c r="I531" s="79">
        <v>590259</v>
      </c>
      <c r="J531" s="78">
        <v>291444</v>
      </c>
      <c r="K531" s="78"/>
      <c r="L531" s="78">
        <v>6147160</v>
      </c>
      <c r="M531" s="78"/>
      <c r="N531" s="79">
        <v>33321</v>
      </c>
      <c r="O531" s="79">
        <v>0</v>
      </c>
      <c r="P531" s="79">
        <v>0</v>
      </c>
      <c r="Q531" s="78">
        <v>526505</v>
      </c>
      <c r="R531" s="78"/>
      <c r="S531" s="78">
        <v>559826</v>
      </c>
      <c r="T531" s="78"/>
      <c r="U531" s="79">
        <v>3989691</v>
      </c>
      <c r="V531" s="80">
        <v>-48324</v>
      </c>
      <c r="W531" s="80">
        <v>3941367</v>
      </c>
      <c r="X531" s="81"/>
      <c r="Y531" s="63">
        <v>24064460</v>
      </c>
      <c r="Z531" s="63">
        <v>5514043</v>
      </c>
    </row>
    <row r="532" spans="1:26">
      <c r="A532" s="60">
        <v>95908</v>
      </c>
      <c r="B532" s="61" t="s">
        <v>533</v>
      </c>
      <c r="C532" s="77">
        <v>5.8699999999999997E-5</v>
      </c>
      <c r="D532" s="77">
        <v>7.2700000000000005E-5</v>
      </c>
      <c r="E532" s="78">
        <v>481498</v>
      </c>
      <c r="F532" s="78"/>
      <c r="G532" s="79">
        <v>53653</v>
      </c>
      <c r="H532" s="79">
        <v>128870</v>
      </c>
      <c r="I532" s="79">
        <v>20461</v>
      </c>
      <c r="J532" s="78">
        <v>29181</v>
      </c>
      <c r="K532" s="78"/>
      <c r="L532" s="78">
        <v>232165</v>
      </c>
      <c r="M532" s="78"/>
      <c r="N532" s="79">
        <v>1155</v>
      </c>
      <c r="O532" s="79">
        <v>0</v>
      </c>
      <c r="P532" s="79">
        <v>0</v>
      </c>
      <c r="Q532" s="78">
        <v>341</v>
      </c>
      <c r="R532" s="78"/>
      <c r="S532" s="78">
        <v>1496</v>
      </c>
      <c r="T532" s="78"/>
      <c r="U532" s="79">
        <v>138300</v>
      </c>
      <c r="V532" s="80">
        <v>3583</v>
      </c>
      <c r="W532" s="80">
        <v>141883</v>
      </c>
      <c r="X532" s="81"/>
      <c r="Y532" s="63">
        <v>834177</v>
      </c>
      <c r="Z532" s="63">
        <v>191140</v>
      </c>
    </row>
    <row r="533" spans="1:26">
      <c r="A533" s="60">
        <v>95911</v>
      </c>
      <c r="B533" s="61" t="s">
        <v>534</v>
      </c>
      <c r="C533" s="77">
        <v>6.068E-4</v>
      </c>
      <c r="D533" s="77">
        <v>6.2007999999999996E-4</v>
      </c>
      <c r="E533" s="78">
        <v>4106844</v>
      </c>
      <c r="F533" s="78"/>
      <c r="G533" s="79">
        <v>457624</v>
      </c>
      <c r="H533" s="79">
        <v>1099171</v>
      </c>
      <c r="I533" s="79">
        <v>174517</v>
      </c>
      <c r="J533" s="78">
        <v>110558</v>
      </c>
      <c r="K533" s="78"/>
      <c r="L533" s="78">
        <v>1841870</v>
      </c>
      <c r="M533" s="78"/>
      <c r="N533" s="79">
        <v>9852</v>
      </c>
      <c r="O533" s="79">
        <v>0</v>
      </c>
      <c r="P533" s="79">
        <v>0</v>
      </c>
      <c r="Q533" s="78">
        <v>37282</v>
      </c>
      <c r="R533" s="78"/>
      <c r="S533" s="78">
        <v>47134</v>
      </c>
      <c r="T533" s="78"/>
      <c r="U533" s="79">
        <v>1179600</v>
      </c>
      <c r="V533" s="80">
        <v>13608</v>
      </c>
      <c r="W533" s="80">
        <v>1193208</v>
      </c>
      <c r="X533" s="81"/>
      <c r="Y533" s="63">
        <v>7114945</v>
      </c>
      <c r="Z533" s="63">
        <v>1630293</v>
      </c>
    </row>
    <row r="534" spans="1:26">
      <c r="A534" s="60">
        <v>95917</v>
      </c>
      <c r="B534" s="61" t="s">
        <v>535</v>
      </c>
      <c r="C534" s="77">
        <v>3.0700000000000001E-5</v>
      </c>
      <c r="D534" s="77">
        <v>3.046E-5</v>
      </c>
      <c r="E534" s="78">
        <v>201739</v>
      </c>
      <c r="F534" s="78"/>
      <c r="G534" s="79">
        <v>22480</v>
      </c>
      <c r="H534" s="79">
        <v>53994</v>
      </c>
      <c r="I534" s="79">
        <v>8573</v>
      </c>
      <c r="J534" s="78">
        <v>4773</v>
      </c>
      <c r="K534" s="78"/>
      <c r="L534" s="78">
        <v>89820</v>
      </c>
      <c r="M534" s="78"/>
      <c r="N534" s="79">
        <v>484</v>
      </c>
      <c r="O534" s="79">
        <v>0</v>
      </c>
      <c r="P534" s="79">
        <v>0</v>
      </c>
      <c r="Q534" s="78">
        <v>2073</v>
      </c>
      <c r="R534" s="78"/>
      <c r="S534" s="78">
        <v>2557</v>
      </c>
      <c r="T534" s="78"/>
      <c r="U534" s="79">
        <v>57945</v>
      </c>
      <c r="V534" s="80">
        <v>6197</v>
      </c>
      <c r="W534" s="80">
        <v>64142</v>
      </c>
      <c r="X534" s="81"/>
      <c r="Y534" s="63">
        <v>349505</v>
      </c>
      <c r="Z534" s="63">
        <v>80084</v>
      </c>
    </row>
    <row r="535" spans="1:26">
      <c r="A535" s="60">
        <v>95921</v>
      </c>
      <c r="B535" s="61" t="s">
        <v>536</v>
      </c>
      <c r="C535" s="77">
        <v>4.5200000000000001E-5</v>
      </c>
      <c r="D535" s="77">
        <v>4.0089999999999997E-5</v>
      </c>
      <c r="E535" s="78">
        <v>265520</v>
      </c>
      <c r="F535" s="78"/>
      <c r="G535" s="79">
        <v>29587</v>
      </c>
      <c r="H535" s="79">
        <v>71065</v>
      </c>
      <c r="I535" s="79">
        <v>11283</v>
      </c>
      <c r="J535" s="78">
        <v>10597</v>
      </c>
      <c r="K535" s="78"/>
      <c r="L535" s="78">
        <v>122532</v>
      </c>
      <c r="M535" s="78"/>
      <c r="N535" s="79">
        <v>637</v>
      </c>
      <c r="O535" s="79">
        <v>0</v>
      </c>
      <c r="P535" s="79">
        <v>0</v>
      </c>
      <c r="Q535" s="78">
        <v>11857</v>
      </c>
      <c r="R535" s="78"/>
      <c r="S535" s="78">
        <v>12494</v>
      </c>
      <c r="T535" s="78"/>
      <c r="U535" s="79">
        <v>76265</v>
      </c>
      <c r="V535" s="80">
        <v>-1830</v>
      </c>
      <c r="W535" s="80">
        <v>74435</v>
      </c>
      <c r="X535" s="81"/>
      <c r="Y535" s="63">
        <v>460002</v>
      </c>
      <c r="Z535" s="63">
        <v>105403</v>
      </c>
    </row>
    <row r="536" spans="1:26">
      <c r="A536" s="60">
        <v>96001</v>
      </c>
      <c r="B536" s="61" t="s">
        <v>537</v>
      </c>
      <c r="C536" s="77">
        <v>4.4407499999999996E-2</v>
      </c>
      <c r="D536" s="77">
        <v>4.2781309999999996E-2</v>
      </c>
      <c r="E536" s="78">
        <v>283344338</v>
      </c>
      <c r="F536" s="78"/>
      <c r="G536" s="79">
        <v>31572949</v>
      </c>
      <c r="H536" s="79">
        <v>75835348</v>
      </c>
      <c r="I536" s="79">
        <v>12040500</v>
      </c>
      <c r="J536" s="78">
        <v>0</v>
      </c>
      <c r="K536" s="78"/>
      <c r="L536" s="78">
        <v>119448797</v>
      </c>
      <c r="M536" s="78"/>
      <c r="N536" s="79">
        <v>679709</v>
      </c>
      <c r="O536" s="79">
        <v>0</v>
      </c>
      <c r="P536" s="79">
        <v>0</v>
      </c>
      <c r="Q536" s="78">
        <v>6736827</v>
      </c>
      <c r="R536" s="78"/>
      <c r="S536" s="78">
        <v>7416536</v>
      </c>
      <c r="T536" s="78"/>
      <c r="U536" s="79">
        <v>81384383</v>
      </c>
      <c r="V536" s="80">
        <v>-2316351</v>
      </c>
      <c r="W536" s="80">
        <v>79068032</v>
      </c>
      <c r="X536" s="81"/>
      <c r="Y536" s="63">
        <v>490882933</v>
      </c>
      <c r="Z536" s="63">
        <v>112479123</v>
      </c>
    </row>
    <row r="537" spans="1:26">
      <c r="A537" s="60">
        <v>96003</v>
      </c>
      <c r="B537" s="61" t="s">
        <v>969</v>
      </c>
      <c r="C537" s="77">
        <v>2.0127999999999999E-3</v>
      </c>
      <c r="D537" s="77">
        <v>1.95298E-3</v>
      </c>
      <c r="E537" s="78">
        <v>12934756</v>
      </c>
      <c r="F537" s="78"/>
      <c r="G537" s="79">
        <v>1441315</v>
      </c>
      <c r="H537" s="79">
        <v>3461907</v>
      </c>
      <c r="I537" s="79">
        <v>549653</v>
      </c>
      <c r="J537" s="78">
        <v>126394</v>
      </c>
      <c r="K537" s="78"/>
      <c r="L537" s="78">
        <v>5579269</v>
      </c>
      <c r="M537" s="78"/>
      <c r="N537" s="79">
        <v>31029</v>
      </c>
      <c r="O537" s="79">
        <v>0</v>
      </c>
      <c r="P537" s="79">
        <v>0</v>
      </c>
      <c r="Q537" s="78">
        <v>332299</v>
      </c>
      <c r="R537" s="78"/>
      <c r="S537" s="78">
        <v>363328</v>
      </c>
      <c r="T537" s="78"/>
      <c r="U537" s="79">
        <v>3715222</v>
      </c>
      <c r="V537" s="80">
        <v>63185</v>
      </c>
      <c r="W537" s="80">
        <v>3778407</v>
      </c>
      <c r="X537" s="81"/>
      <c r="Y537" s="63">
        <v>22408957</v>
      </c>
      <c r="Z537" s="63">
        <v>5134707</v>
      </c>
    </row>
    <row r="538" spans="1:26">
      <c r="A538" s="60">
        <v>96004</v>
      </c>
      <c r="B538" s="61" t="s">
        <v>539</v>
      </c>
      <c r="C538" s="77">
        <v>1.0905999999999999E-3</v>
      </c>
      <c r="D538" s="77">
        <v>1.3629099999999999E-3</v>
      </c>
      <c r="E538" s="78">
        <v>9026672</v>
      </c>
      <c r="F538" s="78"/>
      <c r="G538" s="79">
        <v>1005838</v>
      </c>
      <c r="H538" s="79">
        <v>2415932</v>
      </c>
      <c r="I538" s="79">
        <v>383581</v>
      </c>
      <c r="J538" s="78">
        <v>799990</v>
      </c>
      <c r="K538" s="78"/>
      <c r="L538" s="78">
        <v>4605341</v>
      </c>
      <c r="M538" s="78"/>
      <c r="N538" s="79">
        <v>21654</v>
      </c>
      <c r="O538" s="79">
        <v>0</v>
      </c>
      <c r="P538" s="79">
        <v>0</v>
      </c>
      <c r="Q538" s="78">
        <v>0</v>
      </c>
      <c r="R538" s="78"/>
      <c r="S538" s="78">
        <v>21654</v>
      </c>
      <c r="T538" s="78"/>
      <c r="U538" s="79">
        <v>2592711</v>
      </c>
      <c r="V538" s="80">
        <v>392816</v>
      </c>
      <c r="W538" s="80">
        <v>2985527</v>
      </c>
      <c r="X538" s="81"/>
      <c r="Y538" s="63">
        <v>15638354</v>
      </c>
      <c r="Z538" s="63">
        <v>3583315</v>
      </c>
    </row>
    <row r="539" spans="1:26">
      <c r="A539" s="60">
        <v>96005</v>
      </c>
      <c r="B539" s="61" t="s">
        <v>540</v>
      </c>
      <c r="C539" s="77">
        <v>2.5607E-3</v>
      </c>
      <c r="D539" s="77">
        <v>2.56858E-3</v>
      </c>
      <c r="E539" s="78">
        <v>17011929</v>
      </c>
      <c r="F539" s="78"/>
      <c r="G539" s="79">
        <v>1895633</v>
      </c>
      <c r="H539" s="79">
        <v>4553137</v>
      </c>
      <c r="I539" s="79">
        <v>722909</v>
      </c>
      <c r="J539" s="78">
        <v>103534</v>
      </c>
      <c r="K539" s="78"/>
      <c r="L539" s="78">
        <v>7275213</v>
      </c>
      <c r="M539" s="78"/>
      <c r="N539" s="79">
        <v>40810</v>
      </c>
      <c r="O539" s="79">
        <v>0</v>
      </c>
      <c r="P539" s="79">
        <v>0</v>
      </c>
      <c r="Q539" s="78">
        <v>163177</v>
      </c>
      <c r="R539" s="78"/>
      <c r="S539" s="78">
        <v>203987</v>
      </c>
      <c r="T539" s="78"/>
      <c r="U539" s="79">
        <v>4886300</v>
      </c>
      <c r="V539" s="80">
        <v>29535</v>
      </c>
      <c r="W539" s="80">
        <v>4915835</v>
      </c>
      <c r="X539" s="81"/>
      <c r="Y539" s="63">
        <v>29472498</v>
      </c>
      <c r="Z539" s="63">
        <v>6753221</v>
      </c>
    </row>
    <row r="540" spans="1:26">
      <c r="A540" s="60">
        <v>96008</v>
      </c>
      <c r="B540" s="61" t="s">
        <v>541</v>
      </c>
      <c r="C540" s="77">
        <v>5.5640999999999998E-3</v>
      </c>
      <c r="D540" s="77">
        <v>5.5495500000000003E-3</v>
      </c>
      <c r="E540" s="78">
        <v>36755152</v>
      </c>
      <c r="F540" s="78"/>
      <c r="G540" s="79">
        <v>4095612</v>
      </c>
      <c r="H540" s="79">
        <v>9837288</v>
      </c>
      <c r="I540" s="79">
        <v>1561882</v>
      </c>
      <c r="J540" s="78">
        <v>0</v>
      </c>
      <c r="K540" s="78"/>
      <c r="L540" s="78">
        <v>15494782</v>
      </c>
      <c r="M540" s="78"/>
      <c r="N540" s="79">
        <v>88171</v>
      </c>
      <c r="O540" s="79">
        <v>0</v>
      </c>
      <c r="P540" s="79">
        <v>0</v>
      </c>
      <c r="Q540" s="78">
        <v>1594575</v>
      </c>
      <c r="R540" s="78"/>
      <c r="S540" s="78">
        <v>1682746</v>
      </c>
      <c r="T540" s="78"/>
      <c r="U540" s="79">
        <v>10557103</v>
      </c>
      <c r="V540" s="80">
        <v>-1331791</v>
      </c>
      <c r="W540" s="80">
        <v>9225312</v>
      </c>
      <c r="X540" s="81"/>
      <c r="Y540" s="63">
        <v>63676857</v>
      </c>
      <c r="Z540" s="63">
        <v>14590683</v>
      </c>
    </row>
    <row r="541" spans="1:26">
      <c r="A541" s="60">
        <v>96009</v>
      </c>
      <c r="B541" s="61" t="s">
        <v>542</v>
      </c>
      <c r="C541" s="77">
        <v>3.7889999999999999E-4</v>
      </c>
      <c r="D541" s="77">
        <v>3.6341999999999999E-4</v>
      </c>
      <c r="E541" s="78">
        <v>2406962</v>
      </c>
      <c r="F541" s="78"/>
      <c r="G541" s="79">
        <v>268207</v>
      </c>
      <c r="H541" s="79">
        <v>644208</v>
      </c>
      <c r="I541" s="79">
        <v>102282</v>
      </c>
      <c r="J541" s="78">
        <v>3253</v>
      </c>
      <c r="K541" s="78"/>
      <c r="L541" s="78">
        <v>1017950</v>
      </c>
      <c r="M541" s="78"/>
      <c r="N541" s="79">
        <v>5774</v>
      </c>
      <c r="O541" s="79">
        <v>0</v>
      </c>
      <c r="P541" s="79">
        <v>0</v>
      </c>
      <c r="Q541" s="78">
        <v>14243</v>
      </c>
      <c r="R541" s="78"/>
      <c r="S541" s="78">
        <v>20017</v>
      </c>
      <c r="T541" s="78"/>
      <c r="U541" s="79">
        <v>691347</v>
      </c>
      <c r="V541" s="80">
        <v>10724</v>
      </c>
      <c r="W541" s="80">
        <v>702071</v>
      </c>
      <c r="X541" s="81"/>
      <c r="Y541" s="63">
        <v>4169968</v>
      </c>
      <c r="Z541" s="63">
        <v>955491</v>
      </c>
    </row>
    <row r="542" spans="1:26">
      <c r="A542" s="60">
        <v>96011</v>
      </c>
      <c r="B542" s="61" t="s">
        <v>543</v>
      </c>
      <c r="C542" s="77">
        <v>6.4657300000000001E-2</v>
      </c>
      <c r="D542" s="77">
        <v>6.2813359999999999E-2</v>
      </c>
      <c r="E542" s="78">
        <v>416018348</v>
      </c>
      <c r="F542" s="78"/>
      <c r="G542" s="79">
        <v>46356762</v>
      </c>
      <c r="H542" s="79">
        <v>111344721</v>
      </c>
      <c r="I542" s="79">
        <v>17678380</v>
      </c>
      <c r="J542" s="78">
        <v>1817915</v>
      </c>
      <c r="K542" s="78"/>
      <c r="L542" s="78">
        <v>177197778</v>
      </c>
      <c r="M542" s="78"/>
      <c r="N542" s="79">
        <v>997979</v>
      </c>
      <c r="O542" s="79">
        <v>0</v>
      </c>
      <c r="P542" s="79">
        <v>0</v>
      </c>
      <c r="Q542" s="78">
        <v>8708641</v>
      </c>
      <c r="R542" s="78"/>
      <c r="S542" s="78">
        <v>9706620</v>
      </c>
      <c r="T542" s="78"/>
      <c r="U542" s="79">
        <v>119492053</v>
      </c>
      <c r="V542" s="80">
        <v>-654647</v>
      </c>
      <c r="W542" s="80">
        <v>118837406</v>
      </c>
      <c r="X542" s="81"/>
      <c r="Y542" s="63">
        <v>720735442</v>
      </c>
      <c r="Z542" s="63">
        <v>165146688</v>
      </c>
    </row>
    <row r="543" spans="1:26">
      <c r="A543" s="60">
        <v>96012</v>
      </c>
      <c r="B543" s="61" t="s">
        <v>970</v>
      </c>
      <c r="C543" s="77">
        <v>2.1459000000000001E-3</v>
      </c>
      <c r="D543" s="77">
        <v>2.36725E-3</v>
      </c>
      <c r="E543" s="78">
        <v>15678503</v>
      </c>
      <c r="F543" s="78"/>
      <c r="G543" s="79">
        <v>1747049</v>
      </c>
      <c r="H543" s="79">
        <v>4196254</v>
      </c>
      <c r="I543" s="79">
        <v>666246</v>
      </c>
      <c r="J543" s="78">
        <v>788311</v>
      </c>
      <c r="K543" s="78"/>
      <c r="L543" s="78">
        <v>7397860</v>
      </c>
      <c r="M543" s="78"/>
      <c r="N543" s="79">
        <v>37611</v>
      </c>
      <c r="O543" s="79">
        <v>0</v>
      </c>
      <c r="P543" s="79">
        <v>0</v>
      </c>
      <c r="Q543" s="78">
        <v>362014</v>
      </c>
      <c r="R543" s="78"/>
      <c r="S543" s="78">
        <v>399625</v>
      </c>
      <c r="T543" s="78"/>
      <c r="U543" s="79">
        <v>4503303</v>
      </c>
      <c r="V543" s="80">
        <v>8075</v>
      </c>
      <c r="W543" s="80">
        <v>4511378</v>
      </c>
      <c r="X543" s="81"/>
      <c r="Y543" s="63">
        <v>27162390</v>
      </c>
      <c r="Z543" s="63">
        <v>6223891</v>
      </c>
    </row>
    <row r="544" spans="1:26">
      <c r="A544" s="60">
        <v>96018</v>
      </c>
      <c r="B544" s="61" t="s">
        <v>545</v>
      </c>
      <c r="C544" s="77">
        <v>3.8899999999999997E-5</v>
      </c>
      <c r="D544" s="77">
        <v>3.4900000000000001E-5</v>
      </c>
      <c r="E544" s="78">
        <v>231146</v>
      </c>
      <c r="F544" s="78"/>
      <c r="G544" s="79">
        <v>25756</v>
      </c>
      <c r="H544" s="79">
        <v>61865</v>
      </c>
      <c r="I544" s="79">
        <v>9822</v>
      </c>
      <c r="J544" s="78">
        <v>5983</v>
      </c>
      <c r="K544" s="78"/>
      <c r="L544" s="78">
        <v>103426</v>
      </c>
      <c r="M544" s="78"/>
      <c r="N544" s="79">
        <v>554</v>
      </c>
      <c r="O544" s="79">
        <v>0</v>
      </c>
      <c r="P544" s="79">
        <v>0</v>
      </c>
      <c r="Q544" s="78">
        <v>6351</v>
      </c>
      <c r="R544" s="78"/>
      <c r="S544" s="78">
        <v>6905</v>
      </c>
      <c r="T544" s="78"/>
      <c r="U544" s="79">
        <v>66391</v>
      </c>
      <c r="V544" s="80">
        <v>1761</v>
      </c>
      <c r="W544" s="80">
        <v>68152</v>
      </c>
      <c r="X544" s="81"/>
      <c r="Y544" s="63">
        <v>400451</v>
      </c>
      <c r="Z544" s="63">
        <v>91758</v>
      </c>
    </row>
    <row r="545" spans="1:26">
      <c r="A545" s="60">
        <v>96021</v>
      </c>
      <c r="B545" s="61" t="s">
        <v>546</v>
      </c>
      <c r="C545" s="77">
        <v>7.8459999999999999E-4</v>
      </c>
      <c r="D545" s="77">
        <v>7.4982E-4</v>
      </c>
      <c r="E545" s="78">
        <v>4966123</v>
      </c>
      <c r="F545" s="78"/>
      <c r="G545" s="79">
        <v>553373</v>
      </c>
      <c r="H545" s="79">
        <v>1329152</v>
      </c>
      <c r="I545" s="79">
        <v>211032</v>
      </c>
      <c r="J545" s="78">
        <v>87180</v>
      </c>
      <c r="K545" s="78"/>
      <c r="L545" s="78">
        <v>2180737</v>
      </c>
      <c r="M545" s="78"/>
      <c r="N545" s="79">
        <v>11913</v>
      </c>
      <c r="O545" s="79">
        <v>0</v>
      </c>
      <c r="P545" s="79">
        <v>0</v>
      </c>
      <c r="Q545" s="78">
        <v>102069</v>
      </c>
      <c r="R545" s="78"/>
      <c r="S545" s="78">
        <v>113982</v>
      </c>
      <c r="T545" s="78"/>
      <c r="U545" s="79">
        <v>1426409</v>
      </c>
      <c r="V545" s="80">
        <v>-19024</v>
      </c>
      <c r="W545" s="80">
        <v>1407385</v>
      </c>
      <c r="X545" s="81"/>
      <c r="Y545" s="63">
        <v>8603613</v>
      </c>
      <c r="Z545" s="63">
        <v>1971401</v>
      </c>
    </row>
    <row r="546" spans="1:26">
      <c r="A546" s="60">
        <v>96031</v>
      </c>
      <c r="B546" s="61" t="s">
        <v>547</v>
      </c>
      <c r="C546" s="77">
        <v>8.3449999999999996E-4</v>
      </c>
      <c r="D546" s="77">
        <v>7.8377000000000004E-4</v>
      </c>
      <c r="E546" s="78">
        <v>5190977</v>
      </c>
      <c r="F546" s="78"/>
      <c r="G546" s="79">
        <v>578429</v>
      </c>
      <c r="H546" s="79">
        <v>1389333</v>
      </c>
      <c r="I546" s="79">
        <v>220587</v>
      </c>
      <c r="J546" s="78">
        <v>44101</v>
      </c>
      <c r="K546" s="78"/>
      <c r="L546" s="78">
        <v>2232450</v>
      </c>
      <c r="M546" s="78"/>
      <c r="N546" s="79">
        <v>12453</v>
      </c>
      <c r="O546" s="79">
        <v>0</v>
      </c>
      <c r="P546" s="79">
        <v>0</v>
      </c>
      <c r="Q546" s="78">
        <v>181968</v>
      </c>
      <c r="R546" s="78"/>
      <c r="S546" s="78">
        <v>194421</v>
      </c>
      <c r="T546" s="78"/>
      <c r="U546" s="79">
        <v>1490993</v>
      </c>
      <c r="V546" s="80">
        <v>-103928</v>
      </c>
      <c r="W546" s="80">
        <v>1387065</v>
      </c>
      <c r="X546" s="81"/>
      <c r="Y546" s="63">
        <v>8993164</v>
      </c>
      <c r="Z546" s="63">
        <v>2060661</v>
      </c>
    </row>
    <row r="547" spans="1:26">
      <c r="A547" s="60">
        <v>96041</v>
      </c>
      <c r="B547" s="61" t="s">
        <v>548</v>
      </c>
      <c r="C547" s="77">
        <v>1.9726000000000001E-3</v>
      </c>
      <c r="D547" s="77">
        <v>1.9183500000000001E-3</v>
      </c>
      <c r="E547" s="78">
        <v>12705399</v>
      </c>
      <c r="F547" s="78"/>
      <c r="G547" s="79">
        <v>1415758</v>
      </c>
      <c r="H547" s="79">
        <v>3400521</v>
      </c>
      <c r="I547" s="79">
        <v>539906</v>
      </c>
      <c r="J547" s="78">
        <v>133163</v>
      </c>
      <c r="K547" s="78"/>
      <c r="L547" s="78">
        <v>5489348</v>
      </c>
      <c r="M547" s="78"/>
      <c r="N547" s="79">
        <v>30479</v>
      </c>
      <c r="O547" s="79">
        <v>0</v>
      </c>
      <c r="P547" s="79">
        <v>0</v>
      </c>
      <c r="Q547" s="78">
        <v>217448</v>
      </c>
      <c r="R547" s="78"/>
      <c r="S547" s="78">
        <v>247927</v>
      </c>
      <c r="T547" s="78"/>
      <c r="U547" s="79">
        <v>3649344</v>
      </c>
      <c r="V547" s="80">
        <v>1694</v>
      </c>
      <c r="W547" s="80">
        <v>3651038</v>
      </c>
      <c r="X547" s="81"/>
      <c r="Y547" s="63">
        <v>22011604</v>
      </c>
      <c r="Z547" s="63">
        <v>5043659</v>
      </c>
    </row>
    <row r="548" spans="1:26">
      <c r="A548" s="60">
        <v>96051</v>
      </c>
      <c r="B548" s="61" t="s">
        <v>549</v>
      </c>
      <c r="C548" s="77">
        <v>9.8710000000000009E-4</v>
      </c>
      <c r="D548" s="77">
        <v>1.02903E-3</v>
      </c>
      <c r="E548" s="78">
        <v>6815355</v>
      </c>
      <c r="F548" s="78"/>
      <c r="G548" s="79">
        <v>759432</v>
      </c>
      <c r="H548" s="79">
        <v>1824087</v>
      </c>
      <c r="I548" s="79">
        <v>289613</v>
      </c>
      <c r="J548" s="78">
        <v>156717</v>
      </c>
      <c r="K548" s="78"/>
      <c r="L548" s="78">
        <v>3029849</v>
      </c>
      <c r="M548" s="78"/>
      <c r="N548" s="79">
        <v>16349</v>
      </c>
      <c r="O548" s="79">
        <v>0</v>
      </c>
      <c r="P548" s="79">
        <v>0</v>
      </c>
      <c r="Q548" s="78">
        <v>105621</v>
      </c>
      <c r="R548" s="78"/>
      <c r="S548" s="78">
        <v>121970</v>
      </c>
      <c r="T548" s="78"/>
      <c r="U548" s="79">
        <v>1957560</v>
      </c>
      <c r="V548" s="80">
        <v>-15156</v>
      </c>
      <c r="W548" s="80">
        <v>1942404</v>
      </c>
      <c r="X548" s="81"/>
      <c r="Y548" s="63">
        <v>11807335</v>
      </c>
      <c r="Z548" s="63">
        <v>2705490</v>
      </c>
    </row>
    <row r="549" spans="1:26">
      <c r="A549" s="60">
        <v>96061</v>
      </c>
      <c r="B549" s="61" t="s">
        <v>550</v>
      </c>
      <c r="C549" s="77">
        <v>3.4769999999999999E-4</v>
      </c>
      <c r="D549" s="77">
        <v>3.7237000000000001E-4</v>
      </c>
      <c r="E549" s="78">
        <v>2466239</v>
      </c>
      <c r="F549" s="78"/>
      <c r="G549" s="79">
        <v>274812</v>
      </c>
      <c r="H549" s="79">
        <v>660073</v>
      </c>
      <c r="I549" s="79">
        <v>104801</v>
      </c>
      <c r="J549" s="78">
        <v>42786</v>
      </c>
      <c r="K549" s="78"/>
      <c r="L549" s="78">
        <v>1082472</v>
      </c>
      <c r="M549" s="78"/>
      <c r="N549" s="79">
        <v>5916</v>
      </c>
      <c r="O549" s="79">
        <v>0</v>
      </c>
      <c r="P549" s="79">
        <v>0</v>
      </c>
      <c r="Q549" s="78">
        <v>20483</v>
      </c>
      <c r="R549" s="78"/>
      <c r="S549" s="78">
        <v>26399</v>
      </c>
      <c r="T549" s="78"/>
      <c r="U549" s="79">
        <v>708372</v>
      </c>
      <c r="V549" s="80">
        <v>5294</v>
      </c>
      <c r="W549" s="80">
        <v>713666</v>
      </c>
      <c r="X549" s="81"/>
      <c r="Y549" s="63">
        <v>4272662</v>
      </c>
      <c r="Z549" s="63">
        <v>979022</v>
      </c>
    </row>
    <row r="550" spans="1:26">
      <c r="A550" s="60">
        <v>96071</v>
      </c>
      <c r="B550" s="61" t="s">
        <v>551</v>
      </c>
      <c r="C550" s="77">
        <v>1.3378999999999999E-3</v>
      </c>
      <c r="D550" s="77">
        <v>1.3377199999999999E-3</v>
      </c>
      <c r="E550" s="78">
        <v>8859836</v>
      </c>
      <c r="F550" s="78"/>
      <c r="G550" s="79">
        <v>987248</v>
      </c>
      <c r="H550" s="79">
        <v>2371280</v>
      </c>
      <c r="I550" s="79">
        <v>376492</v>
      </c>
      <c r="J550" s="78">
        <v>109179</v>
      </c>
      <c r="K550" s="78"/>
      <c r="L550" s="78">
        <v>3844199</v>
      </c>
      <c r="M550" s="78"/>
      <c r="N550" s="79">
        <v>21254</v>
      </c>
      <c r="O550" s="79">
        <v>0</v>
      </c>
      <c r="P550" s="79">
        <v>0</v>
      </c>
      <c r="Q550" s="78">
        <v>0</v>
      </c>
      <c r="R550" s="78"/>
      <c r="S550" s="78">
        <v>21254</v>
      </c>
      <c r="T550" s="78"/>
      <c r="U550" s="79">
        <v>2544792</v>
      </c>
      <c r="V550" s="80">
        <v>94296</v>
      </c>
      <c r="W550" s="80">
        <v>2639088</v>
      </c>
      <c r="X550" s="81"/>
      <c r="Y550" s="63">
        <v>15349318</v>
      </c>
      <c r="Z550" s="63">
        <v>3517087</v>
      </c>
    </row>
    <row r="551" spans="1:26">
      <c r="A551" s="60">
        <v>96081</v>
      </c>
      <c r="B551" s="61" t="s">
        <v>552</v>
      </c>
      <c r="C551" s="77">
        <v>6.5799999999999995E-4</v>
      </c>
      <c r="D551" s="77">
        <v>6.7270000000000003E-4</v>
      </c>
      <c r="E551" s="78">
        <v>4455351</v>
      </c>
      <c r="F551" s="78"/>
      <c r="G551" s="79">
        <v>496458</v>
      </c>
      <c r="H551" s="79">
        <v>1192447</v>
      </c>
      <c r="I551" s="79">
        <v>189327</v>
      </c>
      <c r="J551" s="78">
        <v>79047</v>
      </c>
      <c r="K551" s="78"/>
      <c r="L551" s="78">
        <v>1957279</v>
      </c>
      <c r="M551" s="78"/>
      <c r="N551" s="79">
        <v>10688</v>
      </c>
      <c r="O551" s="79">
        <v>0</v>
      </c>
      <c r="P551" s="79">
        <v>0</v>
      </c>
      <c r="Q551" s="78">
        <v>28176</v>
      </c>
      <c r="R551" s="78"/>
      <c r="S551" s="78">
        <v>38864</v>
      </c>
      <c r="T551" s="78"/>
      <c r="U551" s="79">
        <v>1279701</v>
      </c>
      <c r="V551" s="80">
        <v>35933</v>
      </c>
      <c r="W551" s="80">
        <v>1315634</v>
      </c>
      <c r="X551" s="81"/>
      <c r="Y551" s="63">
        <v>7718720</v>
      </c>
      <c r="Z551" s="63">
        <v>1768639</v>
      </c>
    </row>
    <row r="552" spans="1:26">
      <c r="A552" s="60">
        <v>96101</v>
      </c>
      <c r="B552" s="61" t="s">
        <v>553</v>
      </c>
      <c r="C552" s="77">
        <v>6.9680000000000002E-4</v>
      </c>
      <c r="D552" s="77">
        <v>6.4908999999999995E-4</v>
      </c>
      <c r="E552" s="78">
        <v>4298980</v>
      </c>
      <c r="F552" s="78"/>
      <c r="G552" s="79">
        <v>479034</v>
      </c>
      <c r="H552" s="79">
        <v>1150595</v>
      </c>
      <c r="I552" s="79">
        <v>182682</v>
      </c>
      <c r="J552" s="78">
        <v>83350</v>
      </c>
      <c r="K552" s="78"/>
      <c r="L552" s="78">
        <v>1895661</v>
      </c>
      <c r="M552" s="78"/>
      <c r="N552" s="79">
        <v>10313</v>
      </c>
      <c r="O552" s="79">
        <v>0</v>
      </c>
      <c r="P552" s="79">
        <v>0</v>
      </c>
      <c r="Q552" s="78">
        <v>62596</v>
      </c>
      <c r="R552" s="78"/>
      <c r="S552" s="78">
        <v>72909</v>
      </c>
      <c r="T552" s="78"/>
      <c r="U552" s="79">
        <v>1234787</v>
      </c>
      <c r="V552" s="80">
        <v>11443</v>
      </c>
      <c r="W552" s="80">
        <v>1246230</v>
      </c>
      <c r="X552" s="81"/>
      <c r="Y552" s="63">
        <v>7447813</v>
      </c>
      <c r="Z552" s="63">
        <v>1706565</v>
      </c>
    </row>
    <row r="553" spans="1:26">
      <c r="A553" s="60">
        <v>96102</v>
      </c>
      <c r="B553" s="61" t="s">
        <v>554</v>
      </c>
      <c r="C553" s="77">
        <v>6.3999999999999997E-6</v>
      </c>
      <c r="D553" s="77">
        <v>6.2999999999999998E-6</v>
      </c>
      <c r="E553" s="78">
        <v>41725</v>
      </c>
      <c r="F553" s="78"/>
      <c r="G553" s="79">
        <v>4649</v>
      </c>
      <c r="H553" s="79">
        <v>11168</v>
      </c>
      <c r="I553" s="79">
        <v>1773</v>
      </c>
      <c r="J553" s="78">
        <v>554</v>
      </c>
      <c r="K553" s="78"/>
      <c r="L553" s="78">
        <v>18144</v>
      </c>
      <c r="M553" s="78"/>
      <c r="N553" s="79">
        <v>100</v>
      </c>
      <c r="O553" s="79">
        <v>0</v>
      </c>
      <c r="P553" s="79">
        <v>0</v>
      </c>
      <c r="Q553" s="78">
        <v>5272</v>
      </c>
      <c r="R553" s="78"/>
      <c r="S553" s="78">
        <v>5372</v>
      </c>
      <c r="T553" s="78"/>
      <c r="U553" s="79">
        <v>11985</v>
      </c>
      <c r="V553" s="80">
        <v>-3281</v>
      </c>
      <c r="W553" s="80">
        <v>8704</v>
      </c>
      <c r="X553" s="81"/>
      <c r="Y553" s="63">
        <v>72288</v>
      </c>
      <c r="Z553" s="63">
        <v>16564</v>
      </c>
    </row>
    <row r="554" spans="1:26">
      <c r="A554" s="60">
        <v>96111</v>
      </c>
      <c r="B554" s="61" t="s">
        <v>555</v>
      </c>
      <c r="C554" s="77">
        <v>1.7119999999999999E-4</v>
      </c>
      <c r="D554" s="77">
        <v>1.7618000000000001E-4</v>
      </c>
      <c r="E554" s="78">
        <v>1166855</v>
      </c>
      <c r="F554" s="78"/>
      <c r="G554" s="79">
        <v>130022</v>
      </c>
      <c r="H554" s="79">
        <v>312302</v>
      </c>
      <c r="I554" s="79">
        <v>49585</v>
      </c>
      <c r="J554" s="78">
        <v>19503</v>
      </c>
      <c r="K554" s="78"/>
      <c r="L554" s="78">
        <v>511412</v>
      </c>
      <c r="M554" s="78"/>
      <c r="N554" s="79">
        <v>2799</v>
      </c>
      <c r="O554" s="79">
        <v>0</v>
      </c>
      <c r="P554" s="79">
        <v>0</v>
      </c>
      <c r="Q554" s="78">
        <v>0</v>
      </c>
      <c r="R554" s="78"/>
      <c r="S554" s="78">
        <v>2799</v>
      </c>
      <c r="T554" s="78"/>
      <c r="U554" s="79">
        <v>335153</v>
      </c>
      <c r="V554" s="80">
        <v>21766</v>
      </c>
      <c r="W554" s="80">
        <v>356919</v>
      </c>
      <c r="X554" s="81"/>
      <c r="Y554" s="63">
        <v>2021531</v>
      </c>
      <c r="Z554" s="63">
        <v>463206</v>
      </c>
    </row>
    <row r="555" spans="1:26">
      <c r="A555" s="60">
        <v>96121</v>
      </c>
      <c r="B555" s="61" t="s">
        <v>556</v>
      </c>
      <c r="C555" s="77">
        <v>1.5500000000000001E-5</v>
      </c>
      <c r="D555" s="77">
        <v>1.5319999999999999E-5</v>
      </c>
      <c r="E555" s="78">
        <v>101466</v>
      </c>
      <c r="F555" s="78"/>
      <c r="G555" s="79">
        <v>11306</v>
      </c>
      <c r="H555" s="79">
        <v>27157</v>
      </c>
      <c r="I555" s="79">
        <v>4312</v>
      </c>
      <c r="J555" s="78">
        <v>612</v>
      </c>
      <c r="K555" s="78"/>
      <c r="L555" s="78">
        <v>43387</v>
      </c>
      <c r="M555" s="78"/>
      <c r="N555" s="79">
        <v>243</v>
      </c>
      <c r="O555" s="79">
        <v>0</v>
      </c>
      <c r="P555" s="79">
        <v>0</v>
      </c>
      <c r="Q555" s="78">
        <v>4396</v>
      </c>
      <c r="R555" s="78"/>
      <c r="S555" s="78">
        <v>4639</v>
      </c>
      <c r="T555" s="78"/>
      <c r="U555" s="79">
        <v>29144</v>
      </c>
      <c r="V555" s="80">
        <v>-4637</v>
      </c>
      <c r="W555" s="80">
        <v>24507</v>
      </c>
      <c r="X555" s="81"/>
      <c r="Y555" s="63">
        <v>175785</v>
      </c>
      <c r="Z555" s="63">
        <v>40279</v>
      </c>
    </row>
    <row r="556" spans="1:26">
      <c r="A556" s="60">
        <v>96201</v>
      </c>
      <c r="B556" s="61" t="s">
        <v>557</v>
      </c>
      <c r="C556" s="77">
        <v>1.1280999999999999E-3</v>
      </c>
      <c r="D556" s="77">
        <v>1.01621E-3</v>
      </c>
      <c r="E556" s="78">
        <v>6730447</v>
      </c>
      <c r="F556" s="78"/>
      <c r="G556" s="79">
        <v>749971</v>
      </c>
      <c r="H556" s="79">
        <v>1801362</v>
      </c>
      <c r="I556" s="79">
        <v>286005</v>
      </c>
      <c r="J556" s="78">
        <v>148877</v>
      </c>
      <c r="K556" s="78"/>
      <c r="L556" s="78">
        <v>2986215</v>
      </c>
      <c r="M556" s="78"/>
      <c r="N556" s="79">
        <v>16146</v>
      </c>
      <c r="O556" s="79">
        <v>0</v>
      </c>
      <c r="P556" s="79">
        <v>0</v>
      </c>
      <c r="Q556" s="78">
        <v>188078</v>
      </c>
      <c r="R556" s="78"/>
      <c r="S556" s="78">
        <v>204224</v>
      </c>
      <c r="T556" s="78"/>
      <c r="U556" s="79">
        <v>1933172</v>
      </c>
      <c r="V556" s="80">
        <v>5537</v>
      </c>
      <c r="W556" s="80">
        <v>1938709</v>
      </c>
      <c r="X556" s="81"/>
      <c r="Y556" s="63">
        <v>11660235</v>
      </c>
      <c r="Z556" s="63">
        <v>2671784</v>
      </c>
    </row>
    <row r="557" spans="1:26">
      <c r="A557" s="60">
        <v>96204</v>
      </c>
      <c r="B557" s="61" t="s">
        <v>558</v>
      </c>
      <c r="C557" s="77">
        <v>1.49E-5</v>
      </c>
      <c r="D557" s="77">
        <v>1.3519999999999999E-5</v>
      </c>
      <c r="E557" s="78">
        <v>89544</v>
      </c>
      <c r="F557" s="78"/>
      <c r="G557" s="79">
        <v>9978</v>
      </c>
      <c r="H557" s="79">
        <v>23966</v>
      </c>
      <c r="I557" s="79">
        <v>3805</v>
      </c>
      <c r="J557" s="78">
        <v>3912</v>
      </c>
      <c r="K557" s="78"/>
      <c r="L557" s="78">
        <v>41661</v>
      </c>
      <c r="M557" s="78"/>
      <c r="N557" s="79">
        <v>215</v>
      </c>
      <c r="O557" s="79">
        <v>0</v>
      </c>
      <c r="P557" s="79">
        <v>0</v>
      </c>
      <c r="Q557" s="78">
        <v>1478</v>
      </c>
      <c r="R557" s="78"/>
      <c r="S557" s="78">
        <v>1693</v>
      </c>
      <c r="T557" s="78"/>
      <c r="U557" s="79">
        <v>25720</v>
      </c>
      <c r="V557" s="80">
        <v>3758</v>
      </c>
      <c r="W557" s="80">
        <v>29478</v>
      </c>
      <c r="X557" s="81"/>
      <c r="Y557" s="63">
        <v>155132</v>
      </c>
      <c r="Z557" s="63">
        <v>35546</v>
      </c>
    </row>
    <row r="558" spans="1:26">
      <c r="A558" s="60">
        <v>96211</v>
      </c>
      <c r="B558" s="61" t="s">
        <v>559</v>
      </c>
      <c r="C558" s="77">
        <v>1.8899999999999999E-5</v>
      </c>
      <c r="D558" s="77">
        <v>1.838E-5</v>
      </c>
      <c r="E558" s="78">
        <v>121732</v>
      </c>
      <c r="F558" s="78"/>
      <c r="G558" s="79">
        <v>13565</v>
      </c>
      <c r="H558" s="79">
        <v>32581</v>
      </c>
      <c r="I558" s="79">
        <v>5173</v>
      </c>
      <c r="J558" s="78">
        <v>25640</v>
      </c>
      <c r="K558" s="78"/>
      <c r="L558" s="78">
        <v>76959</v>
      </c>
      <c r="M558" s="78"/>
      <c r="N558" s="79">
        <v>292</v>
      </c>
      <c r="O558" s="79">
        <v>0</v>
      </c>
      <c r="P558" s="79">
        <v>0</v>
      </c>
      <c r="Q558" s="78">
        <v>1591</v>
      </c>
      <c r="R558" s="78"/>
      <c r="S558" s="78">
        <v>1883</v>
      </c>
      <c r="T558" s="78"/>
      <c r="U558" s="79">
        <v>34965</v>
      </c>
      <c r="V558" s="80">
        <v>11115</v>
      </c>
      <c r="W558" s="80">
        <v>46080</v>
      </c>
      <c r="X558" s="81"/>
      <c r="Y558" s="63">
        <v>210896</v>
      </c>
      <c r="Z558" s="63">
        <v>48324</v>
      </c>
    </row>
    <row r="559" spans="1:26">
      <c r="A559" s="60">
        <v>96221</v>
      </c>
      <c r="B559" s="61" t="s">
        <v>560</v>
      </c>
      <c r="C559" s="77">
        <v>1.931E-4</v>
      </c>
      <c r="D559" s="77">
        <v>1.6636999999999999E-4</v>
      </c>
      <c r="E559" s="78">
        <v>1101883</v>
      </c>
      <c r="F559" s="78"/>
      <c r="G559" s="79">
        <v>122782</v>
      </c>
      <c r="H559" s="79">
        <v>294912</v>
      </c>
      <c r="I559" s="79">
        <v>46824</v>
      </c>
      <c r="J559" s="78">
        <v>10768</v>
      </c>
      <c r="K559" s="78"/>
      <c r="L559" s="78">
        <v>475286</v>
      </c>
      <c r="M559" s="78"/>
      <c r="N559" s="79">
        <v>2643</v>
      </c>
      <c r="O559" s="79">
        <v>0</v>
      </c>
      <c r="P559" s="79">
        <v>0</v>
      </c>
      <c r="Q559" s="78">
        <v>59119</v>
      </c>
      <c r="R559" s="78"/>
      <c r="S559" s="78">
        <v>61762</v>
      </c>
      <c r="T559" s="78"/>
      <c r="U559" s="79">
        <v>316491</v>
      </c>
      <c r="V559" s="80">
        <v>-28806</v>
      </c>
      <c r="W559" s="80">
        <v>287685</v>
      </c>
      <c r="X559" s="81"/>
      <c r="Y559" s="63">
        <v>1908969</v>
      </c>
      <c r="Z559" s="63">
        <v>437414</v>
      </c>
    </row>
    <row r="560" spans="1:26">
      <c r="A560" s="60">
        <v>96231</v>
      </c>
      <c r="B560" s="61" t="s">
        <v>561</v>
      </c>
      <c r="C560" s="77">
        <v>1.147E-4</v>
      </c>
      <c r="D560" s="77">
        <v>1.1379000000000001E-4</v>
      </c>
      <c r="E560" s="78">
        <v>753641</v>
      </c>
      <c r="F560" s="78"/>
      <c r="G560" s="79">
        <v>83978</v>
      </c>
      <c r="H560" s="79">
        <v>201707</v>
      </c>
      <c r="I560" s="79">
        <v>32025</v>
      </c>
      <c r="J560" s="78">
        <v>20113</v>
      </c>
      <c r="K560" s="78"/>
      <c r="L560" s="78">
        <v>337823</v>
      </c>
      <c r="M560" s="78"/>
      <c r="N560" s="79">
        <v>1808</v>
      </c>
      <c r="O560" s="79">
        <v>0</v>
      </c>
      <c r="P560" s="79">
        <v>0</v>
      </c>
      <c r="Q560" s="78">
        <v>2831</v>
      </c>
      <c r="R560" s="78"/>
      <c r="S560" s="78">
        <v>4639</v>
      </c>
      <c r="T560" s="78"/>
      <c r="U560" s="79">
        <v>216467</v>
      </c>
      <c r="V560" s="80">
        <v>-5843</v>
      </c>
      <c r="W560" s="80">
        <v>210624</v>
      </c>
      <c r="X560" s="81"/>
      <c r="Y560" s="63">
        <v>1305654</v>
      </c>
      <c r="Z560" s="63">
        <v>299173</v>
      </c>
    </row>
    <row r="561" spans="1:26">
      <c r="A561" s="60">
        <v>96241</v>
      </c>
      <c r="B561" s="61" t="s">
        <v>562</v>
      </c>
      <c r="C561" s="77">
        <v>5.8300000000000001E-5</v>
      </c>
      <c r="D561" s="77">
        <v>5.0930000000000002E-5</v>
      </c>
      <c r="E561" s="78">
        <v>337314</v>
      </c>
      <c r="F561" s="78"/>
      <c r="G561" s="79">
        <v>37587</v>
      </c>
      <c r="H561" s="79">
        <v>90280</v>
      </c>
      <c r="I561" s="79">
        <v>14334</v>
      </c>
      <c r="J561" s="78">
        <v>3069</v>
      </c>
      <c r="K561" s="78"/>
      <c r="L561" s="78">
        <v>145270</v>
      </c>
      <c r="M561" s="78"/>
      <c r="N561" s="79">
        <v>809</v>
      </c>
      <c r="O561" s="79">
        <v>0</v>
      </c>
      <c r="P561" s="79">
        <v>0</v>
      </c>
      <c r="Q561" s="78">
        <v>28726</v>
      </c>
      <c r="R561" s="78"/>
      <c r="S561" s="78">
        <v>29535</v>
      </c>
      <c r="T561" s="78"/>
      <c r="U561" s="79">
        <v>96886</v>
      </c>
      <c r="V561" s="80">
        <v>-14924</v>
      </c>
      <c r="W561" s="80">
        <v>81962</v>
      </c>
      <c r="X561" s="81"/>
      <c r="Y561" s="63">
        <v>584383</v>
      </c>
      <c r="Z561" s="63">
        <v>133903</v>
      </c>
    </row>
    <row r="562" spans="1:26">
      <c r="A562" s="70">
        <v>96251</v>
      </c>
      <c r="B562" s="71" t="s">
        <v>563</v>
      </c>
      <c r="C562" s="72">
        <v>9.9699999999999998E-5</v>
      </c>
      <c r="D562" s="72">
        <v>1.0726E-4</v>
      </c>
      <c r="E562" s="73">
        <v>710392</v>
      </c>
      <c r="F562" s="73"/>
      <c r="G562" s="74">
        <v>79159</v>
      </c>
      <c r="H562" s="74">
        <v>190132</v>
      </c>
      <c r="I562" s="74">
        <v>30188</v>
      </c>
      <c r="J562" s="73">
        <v>12461</v>
      </c>
      <c r="K562" s="73"/>
      <c r="L562" s="73">
        <v>311940</v>
      </c>
      <c r="M562" s="73"/>
      <c r="N562" s="74">
        <v>1704</v>
      </c>
      <c r="O562" s="74">
        <v>0</v>
      </c>
      <c r="P562" s="74">
        <v>0</v>
      </c>
      <c r="Q562" s="73">
        <v>8253</v>
      </c>
      <c r="R562" s="73"/>
      <c r="S562" s="73">
        <v>9957</v>
      </c>
      <c r="T562" s="73"/>
      <c r="U562" s="74">
        <v>204044</v>
      </c>
      <c r="V562" s="75">
        <v>-5736</v>
      </c>
      <c r="W562" s="75">
        <v>198308</v>
      </c>
      <c r="X562" s="76"/>
      <c r="Y562" s="73">
        <v>1230727</v>
      </c>
      <c r="Z562" s="73">
        <v>282004</v>
      </c>
    </row>
    <row r="563" spans="1:26">
      <c r="A563" s="60">
        <v>96301</v>
      </c>
      <c r="B563" s="61" t="s">
        <v>564</v>
      </c>
      <c r="C563" s="77">
        <v>4.6183999999999999E-3</v>
      </c>
      <c r="D563" s="77">
        <v>4.7950400000000004E-3</v>
      </c>
      <c r="E563" s="78">
        <v>31757967</v>
      </c>
      <c r="F563" s="78"/>
      <c r="G563" s="79">
        <v>3538778</v>
      </c>
      <c r="H563" s="79">
        <v>8499822</v>
      </c>
      <c r="I563" s="79">
        <v>1349530</v>
      </c>
      <c r="J563" s="78">
        <v>274480</v>
      </c>
      <c r="K563" s="78"/>
      <c r="L563" s="78">
        <v>13662610</v>
      </c>
      <c r="M563" s="78"/>
      <c r="N563" s="79">
        <v>76184</v>
      </c>
      <c r="O563" s="79">
        <v>0</v>
      </c>
      <c r="P563" s="79">
        <v>0</v>
      </c>
      <c r="Q563" s="78">
        <v>258928</v>
      </c>
      <c r="R563" s="78"/>
      <c r="S563" s="78">
        <v>335112</v>
      </c>
      <c r="T563" s="78"/>
      <c r="U563" s="79">
        <v>9121772</v>
      </c>
      <c r="V563" s="80">
        <v>9897</v>
      </c>
      <c r="W563" s="80">
        <v>9131669</v>
      </c>
      <c r="X563" s="81"/>
      <c r="Y563" s="63">
        <v>55019430</v>
      </c>
      <c r="Z563" s="63">
        <v>12606951</v>
      </c>
    </row>
    <row r="564" spans="1:26">
      <c r="A564" s="60">
        <v>96302</v>
      </c>
      <c r="B564" s="61" t="s">
        <v>565</v>
      </c>
      <c r="C564" s="77">
        <v>3.04E-5</v>
      </c>
      <c r="D564" s="77">
        <v>2.317E-5</v>
      </c>
      <c r="E564" s="78">
        <v>153457</v>
      </c>
      <c r="F564" s="78"/>
      <c r="G564" s="79">
        <v>17100</v>
      </c>
      <c r="H564" s="79">
        <v>41072</v>
      </c>
      <c r="I564" s="79">
        <v>6521</v>
      </c>
      <c r="J564" s="78">
        <v>11061</v>
      </c>
      <c r="K564" s="78"/>
      <c r="L564" s="78">
        <v>75754</v>
      </c>
      <c r="M564" s="78"/>
      <c r="N564" s="79">
        <v>368</v>
      </c>
      <c r="O564" s="79">
        <v>0</v>
      </c>
      <c r="P564" s="79">
        <v>0</v>
      </c>
      <c r="Q564" s="78">
        <v>25975</v>
      </c>
      <c r="R564" s="78"/>
      <c r="S564" s="78">
        <v>26343</v>
      </c>
      <c r="T564" s="78"/>
      <c r="U564" s="79">
        <v>44077</v>
      </c>
      <c r="V564" s="80">
        <v>-4305</v>
      </c>
      <c r="W564" s="80">
        <v>39772</v>
      </c>
      <c r="X564" s="81"/>
      <c r="Y564" s="63">
        <v>265858</v>
      </c>
      <c r="Z564" s="63">
        <v>60918</v>
      </c>
    </row>
    <row r="565" spans="1:26">
      <c r="A565" s="60">
        <v>96304</v>
      </c>
      <c r="B565" s="61" t="s">
        <v>566</v>
      </c>
      <c r="C565" s="77">
        <v>5.0399999999999999E-5</v>
      </c>
      <c r="D565" s="77">
        <v>5.5810000000000003E-5</v>
      </c>
      <c r="E565" s="78">
        <v>369634</v>
      </c>
      <c r="F565" s="78"/>
      <c r="G565" s="79">
        <v>41188</v>
      </c>
      <c r="H565" s="79">
        <v>98930</v>
      </c>
      <c r="I565" s="79">
        <v>15707</v>
      </c>
      <c r="J565" s="78">
        <v>17507</v>
      </c>
      <c r="K565" s="78"/>
      <c r="L565" s="78">
        <v>173332</v>
      </c>
      <c r="M565" s="78"/>
      <c r="N565" s="79">
        <v>887</v>
      </c>
      <c r="O565" s="79">
        <v>0</v>
      </c>
      <c r="P565" s="79">
        <v>0</v>
      </c>
      <c r="Q565" s="78">
        <v>1137</v>
      </c>
      <c r="R565" s="78"/>
      <c r="S565" s="78">
        <v>2024</v>
      </c>
      <c r="T565" s="78"/>
      <c r="U565" s="79">
        <v>106169</v>
      </c>
      <c r="V565" s="80">
        <v>10480</v>
      </c>
      <c r="W565" s="80">
        <v>116649</v>
      </c>
      <c r="X565" s="81"/>
      <c r="Y565" s="63">
        <v>640377</v>
      </c>
      <c r="Z565" s="63">
        <v>146734</v>
      </c>
    </row>
    <row r="566" spans="1:26">
      <c r="A566" s="60">
        <v>96305</v>
      </c>
      <c r="B566" s="61" t="s">
        <v>567</v>
      </c>
      <c r="C566" s="77">
        <v>3.8600000000000003E-5</v>
      </c>
      <c r="D566" s="77">
        <v>3.8810000000000003E-5</v>
      </c>
      <c r="E566" s="78">
        <v>257042</v>
      </c>
      <c r="F566" s="78"/>
      <c r="G566" s="79">
        <v>28642</v>
      </c>
      <c r="H566" s="79">
        <v>68796</v>
      </c>
      <c r="I566" s="79">
        <v>10923</v>
      </c>
      <c r="J566" s="78">
        <v>3902</v>
      </c>
      <c r="K566" s="78"/>
      <c r="L566" s="78">
        <v>112263</v>
      </c>
      <c r="M566" s="78"/>
      <c r="N566" s="79">
        <v>617</v>
      </c>
      <c r="O566" s="79">
        <v>0</v>
      </c>
      <c r="P566" s="79">
        <v>0</v>
      </c>
      <c r="Q566" s="78">
        <v>114</v>
      </c>
      <c r="R566" s="78"/>
      <c r="S566" s="78">
        <v>731</v>
      </c>
      <c r="T566" s="78"/>
      <c r="U566" s="79">
        <v>73830</v>
      </c>
      <c r="V566" s="80">
        <v>7196</v>
      </c>
      <c r="W566" s="80">
        <v>81026</v>
      </c>
      <c r="X566" s="81"/>
      <c r="Y566" s="63">
        <v>445315</v>
      </c>
      <c r="Z566" s="63">
        <v>102038</v>
      </c>
    </row>
    <row r="567" spans="1:26">
      <c r="A567" s="60">
        <v>96310</v>
      </c>
      <c r="B567" s="61" t="s">
        <v>568</v>
      </c>
      <c r="C567" s="77">
        <v>4.3900000000000003E-5</v>
      </c>
      <c r="D567" s="77">
        <v>4.7809999999999998E-5</v>
      </c>
      <c r="E567" s="78">
        <v>316650</v>
      </c>
      <c r="F567" s="78"/>
      <c r="G567" s="79">
        <v>35284</v>
      </c>
      <c r="H567" s="79">
        <v>84749</v>
      </c>
      <c r="I567" s="79">
        <v>13456</v>
      </c>
      <c r="J567" s="78">
        <v>35292</v>
      </c>
      <c r="K567" s="78"/>
      <c r="L567" s="78">
        <v>168781</v>
      </c>
      <c r="M567" s="78"/>
      <c r="N567" s="79">
        <v>760</v>
      </c>
      <c r="O567" s="79">
        <v>0</v>
      </c>
      <c r="P567" s="79">
        <v>0</v>
      </c>
      <c r="Q567" s="78">
        <v>14549</v>
      </c>
      <c r="R567" s="78"/>
      <c r="S567" s="78">
        <v>15309</v>
      </c>
      <c r="T567" s="78"/>
      <c r="U567" s="79">
        <v>90951</v>
      </c>
      <c r="V567" s="80">
        <v>13871</v>
      </c>
      <c r="W567" s="80">
        <v>104822</v>
      </c>
      <c r="X567" s="81"/>
      <c r="Y567" s="63">
        <v>548583</v>
      </c>
      <c r="Z567" s="63">
        <v>125700</v>
      </c>
    </row>
    <row r="568" spans="1:26">
      <c r="A568" s="60">
        <v>96311</v>
      </c>
      <c r="B568" s="61" t="s">
        <v>569</v>
      </c>
      <c r="C568" s="77">
        <v>1.356E-3</v>
      </c>
      <c r="D568" s="77">
        <v>1.3292099999999999E-3</v>
      </c>
      <c r="E568" s="78">
        <v>8803473</v>
      </c>
      <c r="F568" s="78"/>
      <c r="G568" s="79">
        <v>980968</v>
      </c>
      <c r="H568" s="79">
        <v>2356195</v>
      </c>
      <c r="I568" s="79">
        <v>374097</v>
      </c>
      <c r="J568" s="78">
        <v>54217</v>
      </c>
      <c r="K568" s="78"/>
      <c r="L568" s="78">
        <v>3765477</v>
      </c>
      <c r="M568" s="78"/>
      <c r="N568" s="79">
        <v>21118</v>
      </c>
      <c r="O568" s="79">
        <v>0</v>
      </c>
      <c r="P568" s="79">
        <v>0</v>
      </c>
      <c r="Q568" s="78">
        <v>241384</v>
      </c>
      <c r="R568" s="78"/>
      <c r="S568" s="78">
        <v>262502</v>
      </c>
      <c r="T568" s="78"/>
      <c r="U568" s="79">
        <v>2528603</v>
      </c>
      <c r="V568" s="80">
        <v>-81413</v>
      </c>
      <c r="W568" s="80">
        <v>2447190</v>
      </c>
      <c r="X568" s="81"/>
      <c r="Y568" s="63">
        <v>15251672</v>
      </c>
      <c r="Z568" s="63">
        <v>3494712</v>
      </c>
    </row>
    <row r="569" spans="1:26">
      <c r="A569" s="60">
        <v>96312</v>
      </c>
      <c r="B569" s="61" t="s">
        <v>570</v>
      </c>
      <c r="C569" s="77">
        <v>1.34E-5</v>
      </c>
      <c r="D569" s="77">
        <v>6.5599999999999999E-6</v>
      </c>
      <c r="E569" s="78">
        <v>43447</v>
      </c>
      <c r="F569" s="78"/>
      <c r="G569" s="79">
        <v>4841</v>
      </c>
      <c r="H569" s="79">
        <v>11628</v>
      </c>
      <c r="I569" s="79">
        <v>1846</v>
      </c>
      <c r="J569" s="78">
        <v>5456</v>
      </c>
      <c r="K569" s="78"/>
      <c r="L569" s="78">
        <v>23771</v>
      </c>
      <c r="M569" s="78"/>
      <c r="N569" s="79">
        <v>104</v>
      </c>
      <c r="O569" s="79">
        <v>0</v>
      </c>
      <c r="P569" s="79">
        <v>0</v>
      </c>
      <c r="Q569" s="78">
        <v>22198</v>
      </c>
      <c r="R569" s="78"/>
      <c r="S569" s="78">
        <v>22302</v>
      </c>
      <c r="T569" s="78"/>
      <c r="U569" s="79">
        <v>12479</v>
      </c>
      <c r="V569" s="80">
        <v>-4834</v>
      </c>
      <c r="W569" s="80">
        <v>7645</v>
      </c>
      <c r="X569" s="81"/>
      <c r="Y569" s="63">
        <v>75271</v>
      </c>
      <c r="Z569" s="63">
        <v>17247</v>
      </c>
    </row>
    <row r="570" spans="1:26">
      <c r="A570" s="60">
        <v>96318</v>
      </c>
      <c r="B570" s="61" t="s">
        <v>934</v>
      </c>
      <c r="C570" s="77">
        <v>2.5845E-3</v>
      </c>
      <c r="D570" s="77">
        <v>2.7363399999999999E-3</v>
      </c>
      <c r="E570" s="78">
        <v>18123018</v>
      </c>
      <c r="F570" s="78"/>
      <c r="G570" s="79">
        <v>2019441</v>
      </c>
      <c r="H570" s="79">
        <v>4850513</v>
      </c>
      <c r="I570" s="79">
        <v>770124</v>
      </c>
      <c r="J570" s="78">
        <v>658002</v>
      </c>
      <c r="K570" s="78"/>
      <c r="L570" s="78">
        <v>8298080</v>
      </c>
      <c r="M570" s="78"/>
      <c r="N570" s="79">
        <v>43475</v>
      </c>
      <c r="O570" s="79">
        <v>0</v>
      </c>
      <c r="P570" s="79">
        <v>0</v>
      </c>
      <c r="Q570" s="78">
        <v>0</v>
      </c>
      <c r="R570" s="78"/>
      <c r="S570" s="78">
        <v>43475</v>
      </c>
      <c r="T570" s="78"/>
      <c r="U570" s="79">
        <v>5205435</v>
      </c>
      <c r="V570" s="80">
        <v>398858</v>
      </c>
      <c r="W570" s="80">
        <v>5604293</v>
      </c>
      <c r="X570" s="81"/>
      <c r="Y570" s="63">
        <v>31397416</v>
      </c>
      <c r="Z570" s="63">
        <v>7194289</v>
      </c>
    </row>
    <row r="571" spans="1:26">
      <c r="A571" s="60">
        <v>96321</v>
      </c>
      <c r="B571" s="61" t="s">
        <v>571</v>
      </c>
      <c r="C571" s="77">
        <v>4.5099999999999998E-5</v>
      </c>
      <c r="D571" s="77">
        <v>3.1730000000000003E-5</v>
      </c>
      <c r="E571" s="78">
        <v>210151</v>
      </c>
      <c r="F571" s="78"/>
      <c r="G571" s="79">
        <v>23417</v>
      </c>
      <c r="H571" s="79">
        <v>56245</v>
      </c>
      <c r="I571" s="79">
        <v>8930</v>
      </c>
      <c r="J571" s="78">
        <v>3183</v>
      </c>
      <c r="K571" s="78"/>
      <c r="L571" s="78">
        <v>91775</v>
      </c>
      <c r="M571" s="78"/>
      <c r="N571" s="79">
        <v>504</v>
      </c>
      <c r="O571" s="79">
        <v>0</v>
      </c>
      <c r="P571" s="79">
        <v>0</v>
      </c>
      <c r="Q571" s="78">
        <v>32987</v>
      </c>
      <c r="R571" s="78"/>
      <c r="S571" s="78">
        <v>33491</v>
      </c>
      <c r="T571" s="78"/>
      <c r="U571" s="79">
        <v>60361</v>
      </c>
      <c r="V571" s="80">
        <v>-8778</v>
      </c>
      <c r="W571" s="80">
        <v>51583</v>
      </c>
      <c r="X571" s="81"/>
      <c r="Y571" s="63">
        <v>364078</v>
      </c>
      <c r="Z571" s="63">
        <v>83423</v>
      </c>
    </row>
    <row r="572" spans="1:26">
      <c r="A572" s="60">
        <v>96331</v>
      </c>
      <c r="B572" s="61" t="s">
        <v>572</v>
      </c>
      <c r="C572" s="77">
        <v>6.8970000000000001E-4</v>
      </c>
      <c r="D572" s="77">
        <v>6.4639000000000005E-4</v>
      </c>
      <c r="E572" s="78">
        <v>4281097</v>
      </c>
      <c r="F572" s="78"/>
      <c r="G572" s="79">
        <v>477041</v>
      </c>
      <c r="H572" s="79">
        <v>1145809</v>
      </c>
      <c r="I572" s="79">
        <v>181922</v>
      </c>
      <c r="J572" s="78">
        <v>27506</v>
      </c>
      <c r="K572" s="78"/>
      <c r="L572" s="78">
        <v>1832278</v>
      </c>
      <c r="M572" s="78"/>
      <c r="N572" s="79">
        <v>10270</v>
      </c>
      <c r="O572" s="79">
        <v>0</v>
      </c>
      <c r="P572" s="79">
        <v>0</v>
      </c>
      <c r="Q572" s="78">
        <v>143176</v>
      </c>
      <c r="R572" s="78"/>
      <c r="S572" s="78">
        <v>153446</v>
      </c>
      <c r="T572" s="78"/>
      <c r="U572" s="79">
        <v>1229650</v>
      </c>
      <c r="V572" s="80">
        <v>-82144</v>
      </c>
      <c r="W572" s="80">
        <v>1147506</v>
      </c>
      <c r="X572" s="81"/>
      <c r="Y572" s="63">
        <v>7416833</v>
      </c>
      <c r="Z572" s="63">
        <v>1699466</v>
      </c>
    </row>
    <row r="573" spans="1:26">
      <c r="A573" s="60">
        <v>96341</v>
      </c>
      <c r="B573" s="61" t="s">
        <v>573</v>
      </c>
      <c r="C573" s="77">
        <v>8.5099999999999995E-5</v>
      </c>
      <c r="D573" s="77">
        <v>8.1000000000000004E-5</v>
      </c>
      <c r="E573" s="78">
        <v>536470</v>
      </c>
      <c r="F573" s="78"/>
      <c r="G573" s="79">
        <v>59779</v>
      </c>
      <c r="H573" s="79">
        <v>143583</v>
      </c>
      <c r="I573" s="79">
        <v>22797</v>
      </c>
      <c r="J573" s="78">
        <v>15946</v>
      </c>
      <c r="K573" s="78"/>
      <c r="L573" s="78">
        <v>242105</v>
      </c>
      <c r="M573" s="78"/>
      <c r="N573" s="79">
        <v>1287</v>
      </c>
      <c r="O573" s="79">
        <v>0</v>
      </c>
      <c r="P573" s="79">
        <v>0</v>
      </c>
      <c r="Q573" s="78">
        <v>26347</v>
      </c>
      <c r="R573" s="78"/>
      <c r="S573" s="78">
        <v>27634</v>
      </c>
      <c r="T573" s="78"/>
      <c r="U573" s="79">
        <v>154089</v>
      </c>
      <c r="V573" s="80">
        <v>-7138</v>
      </c>
      <c r="W573" s="80">
        <v>146951</v>
      </c>
      <c r="X573" s="81"/>
      <c r="Y573" s="63">
        <v>929413</v>
      </c>
      <c r="Z573" s="63">
        <v>212962</v>
      </c>
    </row>
    <row r="574" spans="1:26">
      <c r="A574" s="60">
        <v>96351</v>
      </c>
      <c r="B574" s="61" t="s">
        <v>574</v>
      </c>
      <c r="C574" s="77">
        <v>1.0866999999999999E-3</v>
      </c>
      <c r="D574" s="77">
        <v>1.04827E-3</v>
      </c>
      <c r="E574" s="78">
        <v>6942783</v>
      </c>
      <c r="F574" s="78"/>
      <c r="G574" s="79">
        <v>773632</v>
      </c>
      <c r="H574" s="79">
        <v>1858193</v>
      </c>
      <c r="I574" s="79">
        <v>295028</v>
      </c>
      <c r="J574" s="78">
        <v>43988</v>
      </c>
      <c r="K574" s="78"/>
      <c r="L574" s="78">
        <v>2970841</v>
      </c>
      <c r="M574" s="78"/>
      <c r="N574" s="79">
        <v>16655</v>
      </c>
      <c r="O574" s="79">
        <v>0</v>
      </c>
      <c r="P574" s="79">
        <v>0</v>
      </c>
      <c r="Q574" s="78">
        <v>154795</v>
      </c>
      <c r="R574" s="78"/>
      <c r="S574" s="78">
        <v>171450</v>
      </c>
      <c r="T574" s="78"/>
      <c r="U574" s="79">
        <v>1994161</v>
      </c>
      <c r="V574" s="80">
        <v>-25268</v>
      </c>
      <c r="W574" s="80">
        <v>1968893</v>
      </c>
      <c r="X574" s="81"/>
      <c r="Y574" s="63">
        <v>12028099</v>
      </c>
      <c r="Z574" s="63">
        <v>2756075</v>
      </c>
    </row>
    <row r="575" spans="1:26">
      <c r="A575" s="60">
        <v>96361</v>
      </c>
      <c r="B575" s="61" t="s">
        <v>575</v>
      </c>
      <c r="C575" s="77">
        <v>6.2000000000000003E-5</v>
      </c>
      <c r="D575" s="77">
        <v>7.5560000000000002E-5</v>
      </c>
      <c r="E575" s="78">
        <v>500440</v>
      </c>
      <c r="F575" s="78"/>
      <c r="G575" s="79">
        <v>55764</v>
      </c>
      <c r="H575" s="79">
        <v>133940</v>
      </c>
      <c r="I575" s="79">
        <v>21266</v>
      </c>
      <c r="J575" s="78">
        <v>46205</v>
      </c>
      <c r="K575" s="78"/>
      <c r="L575" s="78">
        <v>257175</v>
      </c>
      <c r="M575" s="78"/>
      <c r="N575" s="79">
        <v>1200</v>
      </c>
      <c r="O575" s="79">
        <v>0</v>
      </c>
      <c r="P575" s="79">
        <v>0</v>
      </c>
      <c r="Q575" s="78">
        <v>3125</v>
      </c>
      <c r="R575" s="78"/>
      <c r="S575" s="78">
        <v>4325</v>
      </c>
      <c r="T575" s="78"/>
      <c r="U575" s="79">
        <v>143740</v>
      </c>
      <c r="V575" s="80">
        <v>18452</v>
      </c>
      <c r="W575" s="80">
        <v>162192</v>
      </c>
      <c r="X575" s="81"/>
      <c r="Y575" s="63">
        <v>866993</v>
      </c>
      <c r="Z575" s="63">
        <v>198660</v>
      </c>
    </row>
    <row r="576" spans="1:26">
      <c r="A576" s="60">
        <v>96371</v>
      </c>
      <c r="B576" s="61" t="s">
        <v>576</v>
      </c>
      <c r="C576" s="77">
        <v>1.5440000000000001E-4</v>
      </c>
      <c r="D576" s="77">
        <v>1.8149999999999999E-4</v>
      </c>
      <c r="E576" s="78">
        <v>1202090</v>
      </c>
      <c r="F576" s="78"/>
      <c r="G576" s="79">
        <v>133948</v>
      </c>
      <c r="H576" s="79">
        <v>321732</v>
      </c>
      <c r="I576" s="79">
        <v>51082</v>
      </c>
      <c r="J576" s="78">
        <v>73980</v>
      </c>
      <c r="K576" s="78"/>
      <c r="L576" s="78">
        <v>580742</v>
      </c>
      <c r="M576" s="78"/>
      <c r="N576" s="79">
        <v>2884</v>
      </c>
      <c r="O576" s="79">
        <v>0</v>
      </c>
      <c r="P576" s="79">
        <v>0</v>
      </c>
      <c r="Q576" s="78">
        <v>7264</v>
      </c>
      <c r="R576" s="78"/>
      <c r="S576" s="78">
        <v>10148</v>
      </c>
      <c r="T576" s="78"/>
      <c r="U576" s="79">
        <v>345274</v>
      </c>
      <c r="V576" s="80">
        <v>24949</v>
      </c>
      <c r="W576" s="80">
        <v>370223</v>
      </c>
      <c r="X576" s="81"/>
      <c r="Y576" s="63">
        <v>2082574</v>
      </c>
      <c r="Z576" s="63">
        <v>477193</v>
      </c>
    </row>
    <row r="577" spans="1:26">
      <c r="A577" s="60">
        <v>96381</v>
      </c>
      <c r="B577" s="61" t="s">
        <v>577</v>
      </c>
      <c r="C577" s="77">
        <v>3.1000000000000001E-5</v>
      </c>
      <c r="D577" s="77">
        <v>3.6720000000000001E-5</v>
      </c>
      <c r="E577" s="78">
        <v>243200</v>
      </c>
      <c r="F577" s="78"/>
      <c r="G577" s="79">
        <v>27100</v>
      </c>
      <c r="H577" s="79">
        <v>65091</v>
      </c>
      <c r="I577" s="79">
        <v>10335</v>
      </c>
      <c r="J577" s="78">
        <v>24778</v>
      </c>
      <c r="K577" s="78"/>
      <c r="L577" s="78">
        <v>127304</v>
      </c>
      <c r="M577" s="78"/>
      <c r="N577" s="79">
        <v>583</v>
      </c>
      <c r="O577" s="79">
        <v>0</v>
      </c>
      <c r="P577" s="79">
        <v>0</v>
      </c>
      <c r="Q577" s="78">
        <v>2269</v>
      </c>
      <c r="R577" s="78"/>
      <c r="S577" s="78">
        <v>2852</v>
      </c>
      <c r="T577" s="78"/>
      <c r="U577" s="79">
        <v>69854</v>
      </c>
      <c r="V577" s="80">
        <v>6576</v>
      </c>
      <c r="W577" s="80">
        <v>76430</v>
      </c>
      <c r="X577" s="81"/>
      <c r="Y577" s="63">
        <v>421334</v>
      </c>
      <c r="Z577" s="63">
        <v>96543</v>
      </c>
    </row>
    <row r="578" spans="1:26">
      <c r="A578" s="60">
        <v>96391</v>
      </c>
      <c r="B578" s="61" t="s">
        <v>578</v>
      </c>
      <c r="C578" s="77">
        <v>1.8420000000000001E-4</v>
      </c>
      <c r="D578" s="77">
        <v>1.7942000000000001E-4</v>
      </c>
      <c r="E578" s="78">
        <v>1188314</v>
      </c>
      <c r="F578" s="78"/>
      <c r="G578" s="79">
        <v>132413</v>
      </c>
      <c r="H578" s="79">
        <v>318045</v>
      </c>
      <c r="I578" s="79">
        <v>50497</v>
      </c>
      <c r="J578" s="78">
        <v>16595</v>
      </c>
      <c r="K578" s="78"/>
      <c r="L578" s="78">
        <v>517550</v>
      </c>
      <c r="M578" s="78"/>
      <c r="N578" s="79">
        <v>2851</v>
      </c>
      <c r="O578" s="79">
        <v>0</v>
      </c>
      <c r="P578" s="79">
        <v>0</v>
      </c>
      <c r="Q578" s="78">
        <v>47445</v>
      </c>
      <c r="R578" s="78"/>
      <c r="S578" s="78">
        <v>50296</v>
      </c>
      <c r="T578" s="78"/>
      <c r="U578" s="79">
        <v>341317</v>
      </c>
      <c r="V578" s="80">
        <v>-37805</v>
      </c>
      <c r="W578" s="80">
        <v>303512</v>
      </c>
      <c r="X578" s="81"/>
      <c r="Y578" s="63">
        <v>2058708</v>
      </c>
      <c r="Z578" s="63">
        <v>471725</v>
      </c>
    </row>
    <row r="579" spans="1:26">
      <c r="A579" s="60">
        <v>96401</v>
      </c>
      <c r="B579" s="61" t="s">
        <v>579</v>
      </c>
      <c r="C579" s="77">
        <v>4.2157000000000002E-3</v>
      </c>
      <c r="D579" s="77">
        <v>4.0953200000000004E-3</v>
      </c>
      <c r="E579" s="78">
        <v>27123661</v>
      </c>
      <c r="F579" s="78"/>
      <c r="G579" s="79">
        <v>3022379</v>
      </c>
      <c r="H579" s="79">
        <v>7259479</v>
      </c>
      <c r="I579" s="79">
        <v>1152599</v>
      </c>
      <c r="J579" s="78">
        <v>204597</v>
      </c>
      <c r="K579" s="78"/>
      <c r="L579" s="78">
        <v>11639054</v>
      </c>
      <c r="M579" s="78"/>
      <c r="N579" s="79">
        <v>65066</v>
      </c>
      <c r="O579" s="79">
        <v>0</v>
      </c>
      <c r="P579" s="79">
        <v>0</v>
      </c>
      <c r="Q579" s="78">
        <v>459789</v>
      </c>
      <c r="R579" s="78"/>
      <c r="S579" s="78">
        <v>524855</v>
      </c>
      <c r="T579" s="78"/>
      <c r="U579" s="79">
        <v>7790671</v>
      </c>
      <c r="V579" s="80">
        <v>-146920</v>
      </c>
      <c r="W579" s="80">
        <v>7643751</v>
      </c>
      <c r="X579" s="81"/>
      <c r="Y579" s="63">
        <v>46990676</v>
      </c>
      <c r="Z579" s="63">
        <v>10767272</v>
      </c>
    </row>
    <row r="580" spans="1:26">
      <c r="A580" s="60">
        <v>96404</v>
      </c>
      <c r="B580" s="61" t="s">
        <v>580</v>
      </c>
      <c r="C580" s="77">
        <v>1.094E-4</v>
      </c>
      <c r="D580" s="77">
        <v>1.1291E-4</v>
      </c>
      <c r="E580" s="78">
        <v>747813</v>
      </c>
      <c r="F580" s="78"/>
      <c r="G580" s="79">
        <v>83328</v>
      </c>
      <c r="H580" s="79">
        <v>200147</v>
      </c>
      <c r="I580" s="79">
        <v>31778</v>
      </c>
      <c r="J580" s="78">
        <v>56787</v>
      </c>
      <c r="K580" s="78"/>
      <c r="L580" s="78">
        <v>372040</v>
      </c>
      <c r="M580" s="78"/>
      <c r="N580" s="79">
        <v>1794</v>
      </c>
      <c r="O580" s="79">
        <v>0</v>
      </c>
      <c r="P580" s="79">
        <v>0</v>
      </c>
      <c r="Q580" s="78">
        <v>0</v>
      </c>
      <c r="R580" s="78"/>
      <c r="S580" s="78">
        <v>1794</v>
      </c>
      <c r="T580" s="78"/>
      <c r="U580" s="79">
        <v>214793</v>
      </c>
      <c r="V580" s="80">
        <v>34962</v>
      </c>
      <c r="W580" s="80">
        <v>249755</v>
      </c>
      <c r="X580" s="81"/>
      <c r="Y580" s="63">
        <v>1295556</v>
      </c>
      <c r="Z580" s="63">
        <v>296859</v>
      </c>
    </row>
    <row r="581" spans="1:26">
      <c r="A581" s="60">
        <v>96405</v>
      </c>
      <c r="B581" s="61" t="s">
        <v>581</v>
      </c>
      <c r="C581" s="77">
        <v>1.2310000000000001E-4</v>
      </c>
      <c r="D581" s="77">
        <v>1.0980999999999999E-4</v>
      </c>
      <c r="E581" s="78">
        <v>727281</v>
      </c>
      <c r="F581" s="78"/>
      <c r="G581" s="79">
        <v>81041</v>
      </c>
      <c r="H581" s="79">
        <v>194652</v>
      </c>
      <c r="I581" s="79">
        <v>30905</v>
      </c>
      <c r="J581" s="78">
        <v>17439</v>
      </c>
      <c r="K581" s="78"/>
      <c r="L581" s="78">
        <v>324037</v>
      </c>
      <c r="M581" s="78"/>
      <c r="N581" s="79">
        <v>1745</v>
      </c>
      <c r="O581" s="79">
        <v>0</v>
      </c>
      <c r="P581" s="79">
        <v>0</v>
      </c>
      <c r="Q581" s="78">
        <v>34038</v>
      </c>
      <c r="R581" s="78"/>
      <c r="S581" s="78">
        <v>35783</v>
      </c>
      <c r="T581" s="78"/>
      <c r="U581" s="79">
        <v>208895</v>
      </c>
      <c r="V581" s="80">
        <v>1035</v>
      </c>
      <c r="W581" s="80">
        <v>209930</v>
      </c>
      <c r="X581" s="81"/>
      <c r="Y581" s="63">
        <v>1259986</v>
      </c>
      <c r="Z581" s="63">
        <v>288709</v>
      </c>
    </row>
    <row r="582" spans="1:26">
      <c r="A582" s="60">
        <v>96411</v>
      </c>
      <c r="B582" s="61" t="s">
        <v>582</v>
      </c>
      <c r="C582" s="77">
        <v>5.5399999999999998E-5</v>
      </c>
      <c r="D582" s="77">
        <v>7.4510000000000003E-5</v>
      </c>
      <c r="E582" s="78">
        <v>493486</v>
      </c>
      <c r="F582" s="78"/>
      <c r="G582" s="79">
        <v>54989</v>
      </c>
      <c r="H582" s="79">
        <v>132079</v>
      </c>
      <c r="I582" s="79">
        <v>20970</v>
      </c>
      <c r="J582" s="78">
        <v>43991</v>
      </c>
      <c r="K582" s="78"/>
      <c r="L582" s="78">
        <v>252029</v>
      </c>
      <c r="M582" s="78"/>
      <c r="N582" s="79">
        <v>1184</v>
      </c>
      <c r="O582" s="79">
        <v>0</v>
      </c>
      <c r="P582" s="79">
        <v>0</v>
      </c>
      <c r="Q582" s="78">
        <v>16080</v>
      </c>
      <c r="R582" s="78"/>
      <c r="S582" s="78">
        <v>17264</v>
      </c>
      <c r="T582" s="78"/>
      <c r="U582" s="79">
        <v>141743</v>
      </c>
      <c r="V582" s="80">
        <v>3080</v>
      </c>
      <c r="W582" s="80">
        <v>144823</v>
      </c>
      <c r="X582" s="81"/>
      <c r="Y582" s="63">
        <v>854945</v>
      </c>
      <c r="Z582" s="63">
        <v>195899</v>
      </c>
    </row>
    <row r="583" spans="1:26">
      <c r="A583" s="60">
        <v>96421</v>
      </c>
      <c r="B583" s="61" t="s">
        <v>583</v>
      </c>
      <c r="C583" s="77">
        <v>4.2279999999999998E-4</v>
      </c>
      <c r="D583" s="77">
        <v>5.2205999999999997E-4</v>
      </c>
      <c r="E583" s="78">
        <v>3457649</v>
      </c>
      <c r="F583" s="78"/>
      <c r="G583" s="79">
        <v>385284</v>
      </c>
      <c r="H583" s="79">
        <v>925418</v>
      </c>
      <c r="I583" s="79">
        <v>146930</v>
      </c>
      <c r="J583" s="78">
        <v>149790</v>
      </c>
      <c r="K583" s="78"/>
      <c r="L583" s="78">
        <v>1607422</v>
      </c>
      <c r="M583" s="78"/>
      <c r="N583" s="79">
        <v>8294</v>
      </c>
      <c r="O583" s="79">
        <v>0</v>
      </c>
      <c r="P583" s="79">
        <v>0</v>
      </c>
      <c r="Q583" s="78">
        <v>44686</v>
      </c>
      <c r="R583" s="78"/>
      <c r="S583" s="78">
        <v>52980</v>
      </c>
      <c r="T583" s="78"/>
      <c r="U583" s="79">
        <v>993133</v>
      </c>
      <c r="V583" s="80">
        <v>24088</v>
      </c>
      <c r="W583" s="80">
        <v>1017221</v>
      </c>
      <c r="X583" s="81"/>
      <c r="Y583" s="63">
        <v>5990241</v>
      </c>
      <c r="Z583" s="63">
        <v>1372582</v>
      </c>
    </row>
    <row r="584" spans="1:26">
      <c r="A584" s="60">
        <v>96431</v>
      </c>
      <c r="B584" s="61" t="s">
        <v>584</v>
      </c>
      <c r="C584" s="77">
        <v>4.6199999999999998E-5</v>
      </c>
      <c r="D584" s="77">
        <v>5.0399999999999999E-5</v>
      </c>
      <c r="E584" s="78">
        <v>333804</v>
      </c>
      <c r="F584" s="78"/>
      <c r="G584" s="79">
        <v>37196</v>
      </c>
      <c r="H584" s="79">
        <v>89340</v>
      </c>
      <c r="I584" s="79">
        <v>14185</v>
      </c>
      <c r="J584" s="78">
        <v>21602</v>
      </c>
      <c r="K584" s="78"/>
      <c r="L584" s="78">
        <v>162323</v>
      </c>
      <c r="M584" s="78"/>
      <c r="N584" s="79">
        <v>801</v>
      </c>
      <c r="O584" s="79">
        <v>0</v>
      </c>
      <c r="P584" s="79">
        <v>0</v>
      </c>
      <c r="Q584" s="78">
        <v>424</v>
      </c>
      <c r="R584" s="78"/>
      <c r="S584" s="78">
        <v>1225</v>
      </c>
      <c r="T584" s="78"/>
      <c r="U584" s="79">
        <v>95878</v>
      </c>
      <c r="V584" s="80">
        <v>17426</v>
      </c>
      <c r="W584" s="80">
        <v>113304</v>
      </c>
      <c r="X584" s="81"/>
      <c r="Y584" s="63">
        <v>578302</v>
      </c>
      <c r="Z584" s="63">
        <v>132510</v>
      </c>
    </row>
    <row r="585" spans="1:26">
      <c r="A585" s="60">
        <v>96441</v>
      </c>
      <c r="B585" s="61" t="s">
        <v>585</v>
      </c>
      <c r="C585" s="77">
        <v>3.1000000000000001E-5</v>
      </c>
      <c r="D585" s="77">
        <v>2.0550000000000001E-5</v>
      </c>
      <c r="E585" s="78">
        <v>136104</v>
      </c>
      <c r="F585" s="78"/>
      <c r="G585" s="79">
        <v>15166</v>
      </c>
      <c r="H585" s="79">
        <v>36428</v>
      </c>
      <c r="I585" s="79">
        <v>5784</v>
      </c>
      <c r="J585" s="78">
        <v>2011</v>
      </c>
      <c r="K585" s="78"/>
      <c r="L585" s="78">
        <v>59389</v>
      </c>
      <c r="M585" s="78"/>
      <c r="N585" s="79">
        <v>326</v>
      </c>
      <c r="O585" s="79">
        <v>0</v>
      </c>
      <c r="P585" s="79">
        <v>0</v>
      </c>
      <c r="Q585" s="78">
        <v>22815</v>
      </c>
      <c r="R585" s="78"/>
      <c r="S585" s="78">
        <v>23141</v>
      </c>
      <c r="T585" s="78"/>
      <c r="U585" s="79">
        <v>39093</v>
      </c>
      <c r="V585" s="80">
        <v>-3183</v>
      </c>
      <c r="W585" s="80">
        <v>35910</v>
      </c>
      <c r="X585" s="81"/>
      <c r="Y585" s="63">
        <v>235796</v>
      </c>
      <c r="Z585" s="63">
        <v>54029</v>
      </c>
    </row>
    <row r="586" spans="1:26">
      <c r="A586" s="60">
        <v>96451</v>
      </c>
      <c r="B586" s="61" t="s">
        <v>586</v>
      </c>
      <c r="C586" s="77">
        <v>1.1199999999999999E-5</v>
      </c>
      <c r="D586" s="77">
        <v>1.7180000000000002E-5</v>
      </c>
      <c r="E586" s="78">
        <v>113785</v>
      </c>
      <c r="F586" s="78"/>
      <c r="G586" s="79">
        <v>12679</v>
      </c>
      <c r="H586" s="79">
        <v>30454</v>
      </c>
      <c r="I586" s="79">
        <v>4835</v>
      </c>
      <c r="J586" s="78">
        <v>14255</v>
      </c>
      <c r="K586" s="78"/>
      <c r="L586" s="78">
        <v>62223</v>
      </c>
      <c r="M586" s="78"/>
      <c r="N586" s="79">
        <v>273</v>
      </c>
      <c r="O586" s="79">
        <v>0</v>
      </c>
      <c r="P586" s="79">
        <v>0</v>
      </c>
      <c r="Q586" s="78">
        <v>1358</v>
      </c>
      <c r="R586" s="78"/>
      <c r="S586" s="78">
        <v>1631</v>
      </c>
      <c r="T586" s="78"/>
      <c r="U586" s="79">
        <v>32682</v>
      </c>
      <c r="V586" s="80">
        <v>6042</v>
      </c>
      <c r="W586" s="80">
        <v>38724</v>
      </c>
      <c r="X586" s="81"/>
      <c r="Y586" s="63">
        <v>197127</v>
      </c>
      <c r="Z586" s="63">
        <v>45169</v>
      </c>
    </row>
    <row r="587" spans="1:26">
      <c r="A587" s="60">
        <v>96461</v>
      </c>
      <c r="B587" s="61" t="s">
        <v>587</v>
      </c>
      <c r="C587" s="77">
        <v>1.527E-4</v>
      </c>
      <c r="D587" s="77">
        <v>1.3161999999999999E-4</v>
      </c>
      <c r="E587" s="78">
        <v>871731</v>
      </c>
      <c r="F587" s="78"/>
      <c r="G587" s="79">
        <v>97137</v>
      </c>
      <c r="H587" s="79">
        <v>233313</v>
      </c>
      <c r="I587" s="79">
        <v>37044</v>
      </c>
      <c r="J587" s="78">
        <v>15064</v>
      </c>
      <c r="K587" s="78"/>
      <c r="L587" s="78">
        <v>382558</v>
      </c>
      <c r="M587" s="78"/>
      <c r="N587" s="79">
        <v>2091</v>
      </c>
      <c r="O587" s="79">
        <v>0</v>
      </c>
      <c r="P587" s="79">
        <v>0</v>
      </c>
      <c r="Q587" s="78">
        <v>70831</v>
      </c>
      <c r="R587" s="78"/>
      <c r="S587" s="78">
        <v>72922</v>
      </c>
      <c r="T587" s="78"/>
      <c r="U587" s="79">
        <v>250385</v>
      </c>
      <c r="V587" s="80">
        <v>-20265</v>
      </c>
      <c r="W587" s="80">
        <v>230120</v>
      </c>
      <c r="X587" s="81"/>
      <c r="Y587" s="63">
        <v>1510239</v>
      </c>
      <c r="Z587" s="63">
        <v>346051</v>
      </c>
    </row>
    <row r="588" spans="1:26">
      <c r="A588" s="60">
        <v>96501</v>
      </c>
      <c r="B588" s="61" t="s">
        <v>588</v>
      </c>
      <c r="C588" s="77">
        <v>1.4519799999999999E-2</v>
      </c>
      <c r="D588" s="77">
        <v>1.5097370000000001E-2</v>
      </c>
      <c r="E588" s="78">
        <v>99991195</v>
      </c>
      <c r="F588" s="78"/>
      <c r="G588" s="79">
        <v>11141980</v>
      </c>
      <c r="H588" s="79">
        <v>26762021</v>
      </c>
      <c r="I588" s="79">
        <v>4249049</v>
      </c>
      <c r="J588" s="78">
        <v>1596947</v>
      </c>
      <c r="K588" s="78"/>
      <c r="L588" s="78">
        <v>43749997</v>
      </c>
      <c r="M588" s="78"/>
      <c r="N588" s="79">
        <v>239867</v>
      </c>
      <c r="O588" s="79">
        <v>0</v>
      </c>
      <c r="P588" s="79">
        <v>0</v>
      </c>
      <c r="Q588" s="78">
        <v>262660</v>
      </c>
      <c r="R588" s="78"/>
      <c r="S588" s="78">
        <v>502527</v>
      </c>
      <c r="T588" s="78"/>
      <c r="U588" s="79">
        <v>28720255</v>
      </c>
      <c r="V588" s="80">
        <v>383555</v>
      </c>
      <c r="W588" s="80">
        <v>29103810</v>
      </c>
      <c r="X588" s="81"/>
      <c r="Y588" s="63">
        <v>173230817</v>
      </c>
      <c r="Z588" s="63">
        <v>39693477</v>
      </c>
    </row>
    <row r="589" spans="1:26">
      <c r="A589" s="60">
        <v>96502</v>
      </c>
      <c r="B589" s="61" t="s">
        <v>589</v>
      </c>
      <c r="C589" s="77">
        <v>3.3349999999999997E-4</v>
      </c>
      <c r="D589" s="77">
        <v>3.5762000000000001E-4</v>
      </c>
      <c r="E589" s="78">
        <v>2368548</v>
      </c>
      <c r="F589" s="78"/>
      <c r="G589" s="79">
        <v>263926</v>
      </c>
      <c r="H589" s="79">
        <v>633927</v>
      </c>
      <c r="I589" s="79">
        <v>100650</v>
      </c>
      <c r="J589" s="78">
        <v>65300</v>
      </c>
      <c r="K589" s="78"/>
      <c r="L589" s="78">
        <v>1063803</v>
      </c>
      <c r="M589" s="78"/>
      <c r="N589" s="79">
        <v>5682</v>
      </c>
      <c r="O589" s="79">
        <v>0</v>
      </c>
      <c r="P589" s="79">
        <v>0</v>
      </c>
      <c r="Q589" s="78">
        <v>3524</v>
      </c>
      <c r="R589" s="78"/>
      <c r="S589" s="78">
        <v>9206</v>
      </c>
      <c r="T589" s="78"/>
      <c r="U589" s="79">
        <v>680313</v>
      </c>
      <c r="V589" s="80">
        <v>6722</v>
      </c>
      <c r="W589" s="80">
        <v>687035</v>
      </c>
      <c r="X589" s="81"/>
      <c r="Y589" s="63">
        <v>4103417</v>
      </c>
      <c r="Z589" s="63">
        <v>940242</v>
      </c>
    </row>
    <row r="590" spans="1:26">
      <c r="A590" s="60">
        <v>96503</v>
      </c>
      <c r="B590" s="61" t="s">
        <v>937</v>
      </c>
      <c r="C590" s="77">
        <v>2.9169999999999999E-4</v>
      </c>
      <c r="D590" s="77">
        <v>3.5455000000000003E-4</v>
      </c>
      <c r="E590" s="78">
        <v>2348215</v>
      </c>
      <c r="F590" s="78"/>
      <c r="G590" s="79">
        <v>261661</v>
      </c>
      <c r="H590" s="79">
        <v>628485</v>
      </c>
      <c r="I590" s="79">
        <v>99786</v>
      </c>
      <c r="J590" s="78">
        <v>529612</v>
      </c>
      <c r="K590" s="78"/>
      <c r="L590" s="78">
        <v>1519544</v>
      </c>
      <c r="M590" s="78"/>
      <c r="N590" s="79">
        <v>5633</v>
      </c>
      <c r="O590" s="79">
        <v>0</v>
      </c>
      <c r="P590" s="79">
        <v>0</v>
      </c>
      <c r="Q590" s="78">
        <v>6592</v>
      </c>
      <c r="R590" s="78"/>
      <c r="S590" s="78">
        <v>12225</v>
      </c>
      <c r="T590" s="78"/>
      <c r="U590" s="79">
        <v>674473</v>
      </c>
      <c r="V590" s="80">
        <v>291960</v>
      </c>
      <c r="W590" s="80">
        <v>966433</v>
      </c>
      <c r="X590" s="81"/>
      <c r="Y590" s="63">
        <v>4068191</v>
      </c>
      <c r="Z590" s="63">
        <v>932170</v>
      </c>
    </row>
    <row r="591" spans="1:26">
      <c r="A591" s="60">
        <v>96504</v>
      </c>
      <c r="B591" s="61" t="s">
        <v>591</v>
      </c>
      <c r="C591" s="77">
        <v>3.5129999999999997E-4</v>
      </c>
      <c r="D591" s="77">
        <v>3.2217999999999998E-4</v>
      </c>
      <c r="E591" s="78">
        <v>2133826</v>
      </c>
      <c r="F591" s="78"/>
      <c r="G591" s="79">
        <v>237771</v>
      </c>
      <c r="H591" s="79">
        <v>571105</v>
      </c>
      <c r="I591" s="79">
        <v>90675</v>
      </c>
      <c r="J591" s="78">
        <v>2918</v>
      </c>
      <c r="K591" s="78"/>
      <c r="L591" s="78">
        <v>902469</v>
      </c>
      <c r="M591" s="78"/>
      <c r="N591" s="79">
        <v>5119</v>
      </c>
      <c r="O591" s="79">
        <v>0</v>
      </c>
      <c r="P591" s="79">
        <v>0</v>
      </c>
      <c r="Q591" s="78">
        <v>68153</v>
      </c>
      <c r="R591" s="78"/>
      <c r="S591" s="78">
        <v>73272</v>
      </c>
      <c r="T591" s="78"/>
      <c r="U591" s="79">
        <v>612894</v>
      </c>
      <c r="V591" s="80">
        <v>-39234</v>
      </c>
      <c r="W591" s="80">
        <v>573660</v>
      </c>
      <c r="X591" s="81"/>
      <c r="Y591" s="63">
        <v>3696770</v>
      </c>
      <c r="Z591" s="63">
        <v>847064</v>
      </c>
    </row>
    <row r="592" spans="1:26">
      <c r="A592" s="60">
        <v>96507</v>
      </c>
      <c r="B592" s="61" t="s">
        <v>592</v>
      </c>
      <c r="C592" s="77">
        <v>2.3941000000000001E-3</v>
      </c>
      <c r="D592" s="77">
        <v>2.4284200000000001E-3</v>
      </c>
      <c r="E592" s="78">
        <v>16083637</v>
      </c>
      <c r="F592" s="78"/>
      <c r="G592" s="79">
        <v>1792193</v>
      </c>
      <c r="H592" s="79">
        <v>4304685</v>
      </c>
      <c r="I592" s="79">
        <v>683462</v>
      </c>
      <c r="J592" s="78">
        <v>112749</v>
      </c>
      <c r="K592" s="78"/>
      <c r="L592" s="78">
        <v>6893089</v>
      </c>
      <c r="M592" s="78"/>
      <c r="N592" s="79">
        <v>38583</v>
      </c>
      <c r="O592" s="79">
        <v>0</v>
      </c>
      <c r="P592" s="79">
        <v>0</v>
      </c>
      <c r="Q592" s="78">
        <v>32733</v>
      </c>
      <c r="R592" s="78"/>
      <c r="S592" s="78">
        <v>71316</v>
      </c>
      <c r="T592" s="78"/>
      <c r="U592" s="79">
        <v>4619668</v>
      </c>
      <c r="V592" s="80">
        <v>121732</v>
      </c>
      <c r="W592" s="80">
        <v>4741400</v>
      </c>
      <c r="X592" s="81"/>
      <c r="Y592" s="63">
        <v>27864269</v>
      </c>
      <c r="Z592" s="63">
        <v>6384717</v>
      </c>
    </row>
    <row r="593" spans="1:26">
      <c r="A593" s="60">
        <v>96508</v>
      </c>
      <c r="B593" s="61" t="s">
        <v>593</v>
      </c>
      <c r="C593" s="77">
        <v>1.2799999999999999E-5</v>
      </c>
      <c r="D593" s="77">
        <v>1.377E-5</v>
      </c>
      <c r="E593" s="78">
        <v>91200</v>
      </c>
      <c r="F593" s="78"/>
      <c r="G593" s="79">
        <v>10162</v>
      </c>
      <c r="H593" s="79">
        <v>24409</v>
      </c>
      <c r="I593" s="79">
        <v>3875</v>
      </c>
      <c r="J593" s="78">
        <v>21987</v>
      </c>
      <c r="K593" s="78"/>
      <c r="L593" s="78">
        <v>60433</v>
      </c>
      <c r="M593" s="78"/>
      <c r="N593" s="79">
        <v>219</v>
      </c>
      <c r="O593" s="79">
        <v>0</v>
      </c>
      <c r="P593" s="79">
        <v>0</v>
      </c>
      <c r="Q593" s="78">
        <v>0</v>
      </c>
      <c r="R593" s="78"/>
      <c r="S593" s="78">
        <v>219</v>
      </c>
      <c r="T593" s="78"/>
      <c r="U593" s="79">
        <v>26195</v>
      </c>
      <c r="V593" s="80">
        <v>15404</v>
      </c>
      <c r="W593" s="80">
        <v>41599</v>
      </c>
      <c r="X593" s="81"/>
      <c r="Y593" s="63">
        <v>158000</v>
      </c>
      <c r="Z593" s="63">
        <v>36204</v>
      </c>
    </row>
    <row r="594" spans="1:26">
      <c r="A594" s="60">
        <v>96511</v>
      </c>
      <c r="B594" s="61" t="s">
        <v>594</v>
      </c>
      <c r="C594" s="77">
        <v>5.6559999999999998E-4</v>
      </c>
      <c r="D594" s="77">
        <v>5.4253000000000005E-4</v>
      </c>
      <c r="E594" s="78">
        <v>3593223</v>
      </c>
      <c r="F594" s="78"/>
      <c r="G594" s="79">
        <v>400391</v>
      </c>
      <c r="H594" s="79">
        <v>961704</v>
      </c>
      <c r="I594" s="79">
        <v>152691</v>
      </c>
      <c r="J594" s="78">
        <v>6196</v>
      </c>
      <c r="K594" s="78"/>
      <c r="L594" s="78">
        <v>1520982</v>
      </c>
      <c r="M594" s="78"/>
      <c r="N594" s="79">
        <v>8620</v>
      </c>
      <c r="O594" s="79">
        <v>0</v>
      </c>
      <c r="P594" s="79">
        <v>0</v>
      </c>
      <c r="Q594" s="78">
        <v>51335</v>
      </c>
      <c r="R594" s="78"/>
      <c r="S594" s="78">
        <v>59955</v>
      </c>
      <c r="T594" s="78"/>
      <c r="U594" s="79">
        <v>1032074</v>
      </c>
      <c r="V594" s="80">
        <v>-35600</v>
      </c>
      <c r="W594" s="80">
        <v>996474</v>
      </c>
      <c r="X594" s="81"/>
      <c r="Y594" s="63">
        <v>6225118</v>
      </c>
      <c r="Z594" s="63">
        <v>1426401</v>
      </c>
    </row>
    <row r="595" spans="1:26">
      <c r="A595" s="60">
        <v>96512</v>
      </c>
      <c r="B595" s="61" t="s">
        <v>595</v>
      </c>
      <c r="C595" s="77">
        <v>1.4339999999999999E-4</v>
      </c>
      <c r="D595" s="77">
        <v>1.4747999999999999E-4</v>
      </c>
      <c r="E595" s="78">
        <v>976773</v>
      </c>
      <c r="F595" s="78"/>
      <c r="G595" s="79">
        <v>108841</v>
      </c>
      <c r="H595" s="79">
        <v>261427</v>
      </c>
      <c r="I595" s="79">
        <v>41507</v>
      </c>
      <c r="J595" s="78">
        <v>40855</v>
      </c>
      <c r="K595" s="78"/>
      <c r="L595" s="78">
        <v>452630</v>
      </c>
      <c r="M595" s="78"/>
      <c r="N595" s="79">
        <v>2343</v>
      </c>
      <c r="O595" s="79">
        <v>0</v>
      </c>
      <c r="P595" s="79">
        <v>0</v>
      </c>
      <c r="Q595" s="78">
        <v>0</v>
      </c>
      <c r="R595" s="78"/>
      <c r="S595" s="78">
        <v>2343</v>
      </c>
      <c r="T595" s="78"/>
      <c r="U595" s="79">
        <v>280556</v>
      </c>
      <c r="V595" s="80">
        <v>14748</v>
      </c>
      <c r="W595" s="80">
        <v>295304</v>
      </c>
      <c r="X595" s="81"/>
      <c r="Y595" s="63">
        <v>1692221</v>
      </c>
      <c r="Z595" s="63">
        <v>387749</v>
      </c>
    </row>
    <row r="596" spans="1:26">
      <c r="A596" s="60">
        <v>96521</v>
      </c>
      <c r="B596" s="61" t="s">
        <v>597</v>
      </c>
      <c r="C596" s="77">
        <v>9.6239999999999997E-4</v>
      </c>
      <c r="D596" s="77">
        <v>1.01453E-3</v>
      </c>
      <c r="E596" s="78">
        <v>6719320</v>
      </c>
      <c r="F596" s="78"/>
      <c r="G596" s="79">
        <v>748731</v>
      </c>
      <c r="H596" s="79">
        <v>1798384</v>
      </c>
      <c r="I596" s="79">
        <v>285532</v>
      </c>
      <c r="J596" s="78">
        <v>66033</v>
      </c>
      <c r="K596" s="78"/>
      <c r="L596" s="78">
        <v>2898680</v>
      </c>
      <c r="M596" s="78"/>
      <c r="N596" s="79">
        <v>16119</v>
      </c>
      <c r="O596" s="79">
        <v>0</v>
      </c>
      <c r="P596" s="79">
        <v>0</v>
      </c>
      <c r="Q596" s="78">
        <v>14009</v>
      </c>
      <c r="R596" s="78"/>
      <c r="S596" s="78">
        <v>30128</v>
      </c>
      <c r="T596" s="78"/>
      <c r="U596" s="79">
        <v>1929976</v>
      </c>
      <c r="V596" s="80">
        <v>-7573</v>
      </c>
      <c r="W596" s="80">
        <v>1922403</v>
      </c>
      <c r="X596" s="81"/>
      <c r="Y596" s="63">
        <v>11640959</v>
      </c>
      <c r="Z596" s="63">
        <v>2667367</v>
      </c>
    </row>
    <row r="597" spans="1:26">
      <c r="A597" s="60">
        <v>96531</v>
      </c>
      <c r="B597" s="61" t="s">
        <v>598</v>
      </c>
      <c r="C597" s="77">
        <v>8.2185000000000001E-3</v>
      </c>
      <c r="D597" s="77">
        <v>7.7516900000000003E-3</v>
      </c>
      <c r="E597" s="78">
        <v>51340117</v>
      </c>
      <c r="F597" s="78"/>
      <c r="G597" s="79">
        <v>5720809</v>
      </c>
      <c r="H597" s="79">
        <v>13740863</v>
      </c>
      <c r="I597" s="79">
        <v>2181659</v>
      </c>
      <c r="J597" s="78">
        <v>298593</v>
      </c>
      <c r="K597" s="78"/>
      <c r="L597" s="78">
        <v>21941924</v>
      </c>
      <c r="M597" s="78"/>
      <c r="N597" s="79">
        <v>123159</v>
      </c>
      <c r="O597" s="79">
        <v>0</v>
      </c>
      <c r="P597" s="79">
        <v>0</v>
      </c>
      <c r="Q597" s="78">
        <v>1232879</v>
      </c>
      <c r="R597" s="78"/>
      <c r="S597" s="78">
        <v>1356038</v>
      </c>
      <c r="T597" s="78"/>
      <c r="U597" s="79">
        <v>14746311</v>
      </c>
      <c r="V597" s="80">
        <v>-618149</v>
      </c>
      <c r="W597" s="80">
        <v>14128162</v>
      </c>
      <c r="X597" s="81"/>
      <c r="Y597" s="63">
        <v>88944736</v>
      </c>
      <c r="Z597" s="63">
        <v>20380472</v>
      </c>
    </row>
    <row r="598" spans="1:26">
      <c r="A598" s="60">
        <v>96541</v>
      </c>
      <c r="B598" s="61" t="s">
        <v>599</v>
      </c>
      <c r="C598" s="77">
        <v>4.2410000000000001E-4</v>
      </c>
      <c r="D598" s="77">
        <v>4.2676999999999998E-4</v>
      </c>
      <c r="E598" s="78">
        <v>2826535</v>
      </c>
      <c r="F598" s="78"/>
      <c r="G598" s="79">
        <v>314960</v>
      </c>
      <c r="H598" s="79">
        <v>756504</v>
      </c>
      <c r="I598" s="79">
        <v>120111</v>
      </c>
      <c r="J598" s="78">
        <v>24892</v>
      </c>
      <c r="K598" s="78"/>
      <c r="L598" s="78">
        <v>1216467</v>
      </c>
      <c r="M598" s="78"/>
      <c r="N598" s="79">
        <v>6781</v>
      </c>
      <c r="O598" s="79">
        <v>0</v>
      </c>
      <c r="P598" s="79">
        <v>0</v>
      </c>
      <c r="Q598" s="78">
        <v>59166</v>
      </c>
      <c r="R598" s="78"/>
      <c r="S598" s="78">
        <v>65947</v>
      </c>
      <c r="T598" s="78"/>
      <c r="U598" s="79">
        <v>811860</v>
      </c>
      <c r="V598" s="80">
        <v>-10039</v>
      </c>
      <c r="W598" s="80">
        <v>801821</v>
      </c>
      <c r="X598" s="81"/>
      <c r="Y598" s="63">
        <v>4896861</v>
      </c>
      <c r="Z598" s="63">
        <v>1122049</v>
      </c>
    </row>
    <row r="599" spans="1:26">
      <c r="A599" s="60">
        <v>96601</v>
      </c>
      <c r="B599" s="61" t="s">
        <v>600</v>
      </c>
      <c r="C599" s="77">
        <v>1.5319999999999999E-3</v>
      </c>
      <c r="D599" s="77">
        <v>1.46878E-3</v>
      </c>
      <c r="E599" s="78">
        <v>9727858</v>
      </c>
      <c r="F599" s="78"/>
      <c r="G599" s="79">
        <v>1083971</v>
      </c>
      <c r="H599" s="79">
        <v>2603601</v>
      </c>
      <c r="I599" s="79">
        <v>413378</v>
      </c>
      <c r="J599" s="78">
        <v>31044</v>
      </c>
      <c r="K599" s="78"/>
      <c r="L599" s="78">
        <v>4131994</v>
      </c>
      <c r="M599" s="78"/>
      <c r="N599" s="79">
        <v>23336</v>
      </c>
      <c r="O599" s="79">
        <v>0</v>
      </c>
      <c r="P599" s="79">
        <v>0</v>
      </c>
      <c r="Q599" s="78">
        <v>172468</v>
      </c>
      <c r="R599" s="78"/>
      <c r="S599" s="78">
        <v>195804</v>
      </c>
      <c r="T599" s="78"/>
      <c r="U599" s="79">
        <v>2794112</v>
      </c>
      <c r="V599" s="80">
        <v>-104254</v>
      </c>
      <c r="W599" s="80">
        <v>2689858</v>
      </c>
      <c r="X599" s="81"/>
      <c r="Y599" s="63">
        <v>16853131</v>
      </c>
      <c r="Z599" s="63">
        <v>3861665</v>
      </c>
    </row>
    <row r="600" spans="1:26">
      <c r="A600" s="60">
        <v>96604</v>
      </c>
      <c r="B600" s="61" t="s">
        <v>601</v>
      </c>
      <c r="C600" s="77">
        <v>5.1000000000000003E-6</v>
      </c>
      <c r="D600" s="77">
        <v>4.4700000000000004E-6</v>
      </c>
      <c r="E600" s="78">
        <v>29605</v>
      </c>
      <c r="F600" s="78"/>
      <c r="G600" s="79">
        <v>3299</v>
      </c>
      <c r="H600" s="79">
        <v>7924</v>
      </c>
      <c r="I600" s="79">
        <v>1258</v>
      </c>
      <c r="J600" s="78">
        <v>4309</v>
      </c>
      <c r="K600" s="78"/>
      <c r="L600" s="78">
        <v>16790</v>
      </c>
      <c r="M600" s="78"/>
      <c r="N600" s="79">
        <v>71</v>
      </c>
      <c r="O600" s="79">
        <v>0</v>
      </c>
      <c r="P600" s="79">
        <v>0</v>
      </c>
      <c r="Q600" s="78">
        <v>0</v>
      </c>
      <c r="R600" s="78"/>
      <c r="S600" s="78">
        <v>71</v>
      </c>
      <c r="T600" s="78"/>
      <c r="U600" s="79">
        <v>8503</v>
      </c>
      <c r="V600" s="80">
        <v>2925</v>
      </c>
      <c r="W600" s="80">
        <v>11428</v>
      </c>
      <c r="X600" s="81"/>
      <c r="Y600" s="63">
        <v>51290</v>
      </c>
      <c r="Z600" s="63">
        <v>11752</v>
      </c>
    </row>
    <row r="601" spans="1:26">
      <c r="A601" s="60">
        <v>96611</v>
      </c>
      <c r="B601" s="61" t="s">
        <v>602</v>
      </c>
      <c r="C601" s="77">
        <v>1.01E-5</v>
      </c>
      <c r="D601" s="77">
        <v>2.4890000000000001E-5</v>
      </c>
      <c r="E601" s="78">
        <v>164849</v>
      </c>
      <c r="F601" s="78"/>
      <c r="G601" s="79">
        <v>18369</v>
      </c>
      <c r="H601" s="79">
        <v>44121</v>
      </c>
      <c r="I601" s="79">
        <v>7005</v>
      </c>
      <c r="J601" s="78">
        <v>43908</v>
      </c>
      <c r="K601" s="78"/>
      <c r="L601" s="78">
        <v>113403</v>
      </c>
      <c r="M601" s="78"/>
      <c r="N601" s="79">
        <v>395</v>
      </c>
      <c r="O601" s="79">
        <v>0</v>
      </c>
      <c r="P601" s="79">
        <v>0</v>
      </c>
      <c r="Q601" s="78">
        <v>6364</v>
      </c>
      <c r="R601" s="78"/>
      <c r="S601" s="78">
        <v>6759</v>
      </c>
      <c r="T601" s="78"/>
      <c r="U601" s="79">
        <v>47349</v>
      </c>
      <c r="V601" s="80">
        <v>12134</v>
      </c>
      <c r="W601" s="80">
        <v>59483</v>
      </c>
      <c r="X601" s="81"/>
      <c r="Y601" s="63">
        <v>285594</v>
      </c>
      <c r="Z601" s="63">
        <v>65440</v>
      </c>
    </row>
    <row r="602" spans="1:26">
      <c r="A602" s="60">
        <v>96612</v>
      </c>
      <c r="B602" s="61" t="s">
        <v>603</v>
      </c>
      <c r="C602" s="77">
        <v>3.4999999999999997E-5</v>
      </c>
      <c r="D602" s="77">
        <v>3.0670000000000003E-5</v>
      </c>
      <c r="E602" s="78">
        <v>203130</v>
      </c>
      <c r="F602" s="78"/>
      <c r="G602" s="79">
        <v>22635</v>
      </c>
      <c r="H602" s="79">
        <v>54367</v>
      </c>
      <c r="I602" s="79">
        <v>8632</v>
      </c>
      <c r="J602" s="78">
        <v>10014</v>
      </c>
      <c r="K602" s="78"/>
      <c r="L602" s="78">
        <v>95648</v>
      </c>
      <c r="M602" s="78"/>
      <c r="N602" s="79">
        <v>487</v>
      </c>
      <c r="O602" s="79">
        <v>0</v>
      </c>
      <c r="P602" s="79">
        <v>0</v>
      </c>
      <c r="Q602" s="78">
        <v>14106</v>
      </c>
      <c r="R602" s="78"/>
      <c r="S602" s="78">
        <v>14593</v>
      </c>
      <c r="T602" s="78"/>
      <c r="U602" s="79">
        <v>58345</v>
      </c>
      <c r="V602" s="80">
        <v>1086</v>
      </c>
      <c r="W602" s="80">
        <v>59431</v>
      </c>
      <c r="X602" s="81"/>
      <c r="Y602" s="63">
        <v>351915</v>
      </c>
      <c r="Z602" s="63">
        <v>80636</v>
      </c>
    </row>
    <row r="603" spans="1:26">
      <c r="A603" s="60">
        <v>96621</v>
      </c>
      <c r="B603" s="61" t="s">
        <v>604</v>
      </c>
      <c r="C603" s="77">
        <v>2.4499999999999999E-5</v>
      </c>
      <c r="D603" s="77">
        <v>2.739E-5</v>
      </c>
      <c r="E603" s="78">
        <v>181406</v>
      </c>
      <c r="F603" s="78"/>
      <c r="G603" s="79">
        <v>20214</v>
      </c>
      <c r="H603" s="79">
        <v>48552</v>
      </c>
      <c r="I603" s="79">
        <v>7709</v>
      </c>
      <c r="J603" s="78">
        <v>10880</v>
      </c>
      <c r="K603" s="78"/>
      <c r="L603" s="78">
        <v>87355</v>
      </c>
      <c r="M603" s="78"/>
      <c r="N603" s="79">
        <v>435</v>
      </c>
      <c r="O603" s="79">
        <v>0</v>
      </c>
      <c r="P603" s="79">
        <v>0</v>
      </c>
      <c r="Q603" s="78">
        <v>341</v>
      </c>
      <c r="R603" s="78"/>
      <c r="S603" s="78">
        <v>776</v>
      </c>
      <c r="T603" s="78"/>
      <c r="U603" s="79">
        <v>52105</v>
      </c>
      <c r="V603" s="80">
        <v>7332</v>
      </c>
      <c r="W603" s="80">
        <v>59437</v>
      </c>
      <c r="X603" s="81"/>
      <c r="Y603" s="63">
        <v>314279</v>
      </c>
      <c r="Z603" s="63">
        <v>72013</v>
      </c>
    </row>
    <row r="604" spans="1:26">
      <c r="A604" s="60">
        <v>96631</v>
      </c>
      <c r="B604" s="61" t="s">
        <v>605</v>
      </c>
      <c r="C604" s="77">
        <v>2.5599999999999999E-5</v>
      </c>
      <c r="D604" s="77">
        <v>2.4049999999999998E-5</v>
      </c>
      <c r="E604" s="78">
        <v>159285</v>
      </c>
      <c r="F604" s="78"/>
      <c r="G604" s="79">
        <v>17749</v>
      </c>
      <c r="H604" s="79">
        <v>42632</v>
      </c>
      <c r="I604" s="79">
        <v>6769</v>
      </c>
      <c r="J604" s="78">
        <v>4642</v>
      </c>
      <c r="K604" s="78"/>
      <c r="L604" s="78">
        <v>71792</v>
      </c>
      <c r="M604" s="78"/>
      <c r="N604" s="79">
        <v>382</v>
      </c>
      <c r="O604" s="79">
        <v>0</v>
      </c>
      <c r="P604" s="79">
        <v>0</v>
      </c>
      <c r="Q604" s="78">
        <v>0</v>
      </c>
      <c r="R604" s="78"/>
      <c r="S604" s="78">
        <v>382</v>
      </c>
      <c r="T604" s="78"/>
      <c r="U604" s="79">
        <v>45751</v>
      </c>
      <c r="V604" s="80">
        <v>3112</v>
      </c>
      <c r="W604" s="80">
        <v>48863</v>
      </c>
      <c r="X604" s="81"/>
      <c r="Y604" s="63">
        <v>275955</v>
      </c>
      <c r="Z604" s="63">
        <v>63231</v>
      </c>
    </row>
    <row r="605" spans="1:26">
      <c r="A605" s="60">
        <v>96641</v>
      </c>
      <c r="B605" s="61" t="s">
        <v>606</v>
      </c>
      <c r="C605" s="77">
        <v>3.4600000000000001E-5</v>
      </c>
      <c r="D605" s="77">
        <v>3.4319999999999997E-5</v>
      </c>
      <c r="E605" s="78">
        <v>227304</v>
      </c>
      <c r="F605" s="78"/>
      <c r="G605" s="79">
        <v>25328</v>
      </c>
      <c r="H605" s="79">
        <v>60837</v>
      </c>
      <c r="I605" s="79">
        <v>9659</v>
      </c>
      <c r="J605" s="78">
        <v>10567</v>
      </c>
      <c r="K605" s="78"/>
      <c r="L605" s="78">
        <v>106391</v>
      </c>
      <c r="M605" s="78"/>
      <c r="N605" s="79">
        <v>545</v>
      </c>
      <c r="O605" s="79">
        <v>0</v>
      </c>
      <c r="P605" s="79">
        <v>0</v>
      </c>
      <c r="Q605" s="78">
        <v>7274</v>
      </c>
      <c r="R605" s="78"/>
      <c r="S605" s="78">
        <v>7819</v>
      </c>
      <c r="T605" s="78"/>
      <c r="U605" s="79">
        <v>65288</v>
      </c>
      <c r="V605" s="80">
        <v>7251</v>
      </c>
      <c r="W605" s="80">
        <v>72539</v>
      </c>
      <c r="X605" s="81"/>
      <c r="Y605" s="63">
        <v>393796</v>
      </c>
      <c r="Z605" s="63">
        <v>90233</v>
      </c>
    </row>
    <row r="606" spans="1:26">
      <c r="A606" s="60">
        <v>96651</v>
      </c>
      <c r="B606" s="61" t="s">
        <v>607</v>
      </c>
      <c r="C606" s="77">
        <v>2.0000000000000002E-5</v>
      </c>
      <c r="D606" s="77">
        <v>1.8159999999999999E-5</v>
      </c>
      <c r="E606" s="78">
        <v>120275</v>
      </c>
      <c r="F606" s="78"/>
      <c r="G606" s="79">
        <v>13402</v>
      </c>
      <c r="H606" s="79">
        <v>32191</v>
      </c>
      <c r="I606" s="79">
        <v>5111</v>
      </c>
      <c r="J606" s="78">
        <v>4587</v>
      </c>
      <c r="K606" s="78"/>
      <c r="L606" s="78">
        <v>55291</v>
      </c>
      <c r="M606" s="78"/>
      <c r="N606" s="79">
        <v>289</v>
      </c>
      <c r="O606" s="79">
        <v>0</v>
      </c>
      <c r="P606" s="79">
        <v>0</v>
      </c>
      <c r="Q606" s="78">
        <v>7488</v>
      </c>
      <c r="R606" s="78"/>
      <c r="S606" s="78">
        <v>7777</v>
      </c>
      <c r="T606" s="78"/>
      <c r="U606" s="79">
        <v>34546</v>
      </c>
      <c r="V606" s="80">
        <v>-140</v>
      </c>
      <c r="W606" s="80">
        <v>34406</v>
      </c>
      <c r="X606" s="81"/>
      <c r="Y606" s="63">
        <v>208372</v>
      </c>
      <c r="Z606" s="63">
        <v>47746</v>
      </c>
    </row>
    <row r="607" spans="1:26">
      <c r="A607" s="60">
        <v>96661</v>
      </c>
      <c r="B607" s="61" t="s">
        <v>608</v>
      </c>
      <c r="C607" s="77">
        <v>2.2399999999999999E-5</v>
      </c>
      <c r="D607" s="77">
        <v>1.9429999999999999E-5</v>
      </c>
      <c r="E607" s="78">
        <v>128687</v>
      </c>
      <c r="F607" s="78"/>
      <c r="G607" s="79">
        <v>14339</v>
      </c>
      <c r="H607" s="79">
        <v>34442</v>
      </c>
      <c r="I607" s="79">
        <v>5468</v>
      </c>
      <c r="J607" s="78">
        <v>114</v>
      </c>
      <c r="K607" s="78"/>
      <c r="L607" s="78">
        <v>54363</v>
      </c>
      <c r="M607" s="78"/>
      <c r="N607" s="79">
        <v>309</v>
      </c>
      <c r="O607" s="79">
        <v>0</v>
      </c>
      <c r="P607" s="79">
        <v>0</v>
      </c>
      <c r="Q607" s="78">
        <v>14828</v>
      </c>
      <c r="R607" s="78"/>
      <c r="S607" s="78">
        <v>15137</v>
      </c>
      <c r="T607" s="78"/>
      <c r="U607" s="79">
        <v>36962</v>
      </c>
      <c r="V607" s="80">
        <v>-3898</v>
      </c>
      <c r="W607" s="80">
        <v>33064</v>
      </c>
      <c r="X607" s="81"/>
      <c r="Y607" s="63">
        <v>222944</v>
      </c>
      <c r="Z607" s="63">
        <v>51085</v>
      </c>
    </row>
    <row r="608" spans="1:26">
      <c r="A608" s="60">
        <v>96671</v>
      </c>
      <c r="B608" s="61" t="s">
        <v>609</v>
      </c>
      <c r="C608" s="77">
        <v>9.5000000000000005E-6</v>
      </c>
      <c r="D608" s="77">
        <v>1.0720000000000001E-5</v>
      </c>
      <c r="E608" s="78">
        <v>70999</v>
      </c>
      <c r="F608" s="78"/>
      <c r="G608" s="79">
        <v>7911</v>
      </c>
      <c r="H608" s="79">
        <v>19003</v>
      </c>
      <c r="I608" s="79">
        <v>3017</v>
      </c>
      <c r="J608" s="78">
        <v>12971</v>
      </c>
      <c r="K608" s="78"/>
      <c r="L608" s="78">
        <v>42902</v>
      </c>
      <c r="M608" s="78"/>
      <c r="N608" s="79">
        <v>170</v>
      </c>
      <c r="O608" s="79">
        <v>0</v>
      </c>
      <c r="P608" s="79">
        <v>0</v>
      </c>
      <c r="Q608" s="78">
        <v>5342</v>
      </c>
      <c r="R608" s="78"/>
      <c r="S608" s="78">
        <v>5512</v>
      </c>
      <c r="T608" s="78"/>
      <c r="U608" s="79">
        <v>20393</v>
      </c>
      <c r="V608" s="80">
        <v>4983</v>
      </c>
      <c r="W608" s="80">
        <v>25376</v>
      </c>
      <c r="X608" s="81"/>
      <c r="Y608" s="63">
        <v>123004</v>
      </c>
      <c r="Z608" s="63">
        <v>28185</v>
      </c>
    </row>
    <row r="609" spans="1:26">
      <c r="A609" s="60">
        <v>96681</v>
      </c>
      <c r="B609" s="61" t="s">
        <v>610</v>
      </c>
      <c r="C609" s="77">
        <v>1.6799999999999998E-5</v>
      </c>
      <c r="D609" s="77">
        <v>1.821E-5</v>
      </c>
      <c r="E609" s="78">
        <v>120606</v>
      </c>
      <c r="F609" s="78"/>
      <c r="G609" s="79">
        <v>13439</v>
      </c>
      <c r="H609" s="79">
        <v>32280</v>
      </c>
      <c r="I609" s="79">
        <v>5125</v>
      </c>
      <c r="J609" s="78">
        <v>22710</v>
      </c>
      <c r="K609" s="78"/>
      <c r="L609" s="78">
        <v>73554</v>
      </c>
      <c r="M609" s="78"/>
      <c r="N609" s="79">
        <v>289</v>
      </c>
      <c r="O609" s="79">
        <v>0</v>
      </c>
      <c r="P609" s="79">
        <v>0</v>
      </c>
      <c r="Q609" s="78">
        <v>4774</v>
      </c>
      <c r="R609" s="78"/>
      <c r="S609" s="78">
        <v>5063</v>
      </c>
      <c r="T609" s="78"/>
      <c r="U609" s="79">
        <v>34642</v>
      </c>
      <c r="V609" s="80">
        <v>8269</v>
      </c>
      <c r="W609" s="80">
        <v>42911</v>
      </c>
      <c r="X609" s="81"/>
      <c r="Y609" s="63">
        <v>208946</v>
      </c>
      <c r="Z609" s="63">
        <v>47877</v>
      </c>
    </row>
    <row r="610" spans="1:26">
      <c r="A610" s="60">
        <v>96701</v>
      </c>
      <c r="B610" s="61" t="s">
        <v>611</v>
      </c>
      <c r="C610" s="77">
        <v>8.0199999999999994E-3</v>
      </c>
      <c r="D610" s="77">
        <v>7.9741699999999992E-3</v>
      </c>
      <c r="E610" s="78">
        <v>52813622</v>
      </c>
      <c r="F610" s="78"/>
      <c r="G610" s="79">
        <v>5885001</v>
      </c>
      <c r="H610" s="79">
        <v>14135237</v>
      </c>
      <c r="I610" s="79">
        <v>2244274</v>
      </c>
      <c r="J610" s="78">
        <v>226076</v>
      </c>
      <c r="K610" s="78"/>
      <c r="L610" s="78">
        <v>22490588</v>
      </c>
      <c r="M610" s="78"/>
      <c r="N610" s="79">
        <v>126694</v>
      </c>
      <c r="O610" s="79">
        <v>0</v>
      </c>
      <c r="P610" s="79">
        <v>0</v>
      </c>
      <c r="Q610" s="78">
        <v>656209</v>
      </c>
      <c r="R610" s="78"/>
      <c r="S610" s="78">
        <v>782903</v>
      </c>
      <c r="T610" s="78"/>
      <c r="U610" s="79">
        <v>15169543</v>
      </c>
      <c r="V610" s="80">
        <v>-613985</v>
      </c>
      <c r="W610" s="80">
        <v>14555558</v>
      </c>
      <c r="X610" s="81"/>
      <c r="Y610" s="63">
        <v>91497524</v>
      </c>
      <c r="Z610" s="63">
        <v>20965409</v>
      </c>
    </row>
    <row r="611" spans="1:26">
      <c r="A611" s="60">
        <v>96704</v>
      </c>
      <c r="B611" s="61" t="s">
        <v>612</v>
      </c>
      <c r="C611" s="77">
        <v>2.5599999999999999E-4</v>
      </c>
      <c r="D611" s="77">
        <v>2.8568000000000002E-4</v>
      </c>
      <c r="E611" s="78">
        <v>1892083</v>
      </c>
      <c r="F611" s="78"/>
      <c r="G611" s="79">
        <v>210834</v>
      </c>
      <c r="H611" s="79">
        <v>506404</v>
      </c>
      <c r="I611" s="79">
        <v>80403</v>
      </c>
      <c r="J611" s="78">
        <v>182678</v>
      </c>
      <c r="K611" s="78"/>
      <c r="L611" s="78">
        <v>980319</v>
      </c>
      <c r="M611" s="78"/>
      <c r="N611" s="79">
        <v>4539</v>
      </c>
      <c r="O611" s="79">
        <v>0</v>
      </c>
      <c r="P611" s="79">
        <v>0</v>
      </c>
      <c r="Q611" s="78">
        <v>0</v>
      </c>
      <c r="R611" s="78"/>
      <c r="S611" s="78">
        <v>4539</v>
      </c>
      <c r="T611" s="78"/>
      <c r="U611" s="79">
        <v>543459</v>
      </c>
      <c r="V611" s="80">
        <v>106217</v>
      </c>
      <c r="W611" s="80">
        <v>649676</v>
      </c>
      <c r="X611" s="81"/>
      <c r="Y611" s="63">
        <v>3277960</v>
      </c>
      <c r="Z611" s="63">
        <v>751100</v>
      </c>
    </row>
    <row r="612" spans="1:26">
      <c r="A612" s="60">
        <v>96708</v>
      </c>
      <c r="B612" s="61" t="s">
        <v>613</v>
      </c>
      <c r="C612" s="77">
        <v>7.7360000000000005E-4</v>
      </c>
      <c r="D612" s="77">
        <v>8.3613999999999997E-4</v>
      </c>
      <c r="E612" s="78">
        <v>5537828</v>
      </c>
      <c r="F612" s="78"/>
      <c r="G612" s="79">
        <v>617078</v>
      </c>
      <c r="H612" s="79">
        <v>1482165</v>
      </c>
      <c r="I612" s="79">
        <v>235326</v>
      </c>
      <c r="J612" s="78">
        <v>229464</v>
      </c>
      <c r="K612" s="78"/>
      <c r="L612" s="78">
        <v>2564033</v>
      </c>
      <c r="M612" s="78"/>
      <c r="N612" s="79">
        <v>13285</v>
      </c>
      <c r="O612" s="79">
        <v>0</v>
      </c>
      <c r="P612" s="79">
        <v>0</v>
      </c>
      <c r="Q612" s="78">
        <v>81042</v>
      </c>
      <c r="R612" s="78"/>
      <c r="S612" s="78">
        <v>94327</v>
      </c>
      <c r="T612" s="78"/>
      <c r="U612" s="79">
        <v>1590618</v>
      </c>
      <c r="V612" s="80">
        <v>40881</v>
      </c>
      <c r="W612" s="80">
        <v>1631499</v>
      </c>
      <c r="X612" s="81"/>
      <c r="Y612" s="63">
        <v>9594069</v>
      </c>
      <c r="Z612" s="63">
        <v>2198350</v>
      </c>
    </row>
    <row r="613" spans="1:26">
      <c r="A613" s="60">
        <v>96711</v>
      </c>
      <c r="B613" s="61" t="s">
        <v>614</v>
      </c>
      <c r="C613" s="77">
        <v>3.6779999999999998E-3</v>
      </c>
      <c r="D613" s="77">
        <v>3.8955399999999999E-3</v>
      </c>
      <c r="E613" s="78">
        <v>25800500</v>
      </c>
      <c r="F613" s="78"/>
      <c r="G613" s="79">
        <v>2874940</v>
      </c>
      <c r="H613" s="79">
        <v>6905343</v>
      </c>
      <c r="I613" s="79">
        <v>1096372</v>
      </c>
      <c r="J613" s="78">
        <v>396500</v>
      </c>
      <c r="K613" s="78"/>
      <c r="L613" s="78">
        <v>11273155</v>
      </c>
      <c r="M613" s="78"/>
      <c r="N613" s="79">
        <v>61892</v>
      </c>
      <c r="O613" s="79">
        <v>0</v>
      </c>
      <c r="P613" s="79">
        <v>0</v>
      </c>
      <c r="Q613" s="78">
        <v>240921</v>
      </c>
      <c r="R613" s="78"/>
      <c r="S613" s="78">
        <v>302813</v>
      </c>
      <c r="T613" s="78"/>
      <c r="U613" s="79">
        <v>7410622</v>
      </c>
      <c r="V613" s="80">
        <v>-39766</v>
      </c>
      <c r="W613" s="80">
        <v>7370856</v>
      </c>
      <c r="X613" s="81"/>
      <c r="Y613" s="63">
        <v>44698353</v>
      </c>
      <c r="Z613" s="63">
        <v>10242017</v>
      </c>
    </row>
    <row r="614" spans="1:26">
      <c r="A614" s="60">
        <v>96721</v>
      </c>
      <c r="B614" s="61" t="s">
        <v>615</v>
      </c>
      <c r="C614" s="77">
        <v>2.6279999999999999E-4</v>
      </c>
      <c r="D614" s="77">
        <v>2.5522000000000001E-4</v>
      </c>
      <c r="E614" s="78">
        <v>1690344</v>
      </c>
      <c r="F614" s="78"/>
      <c r="G614" s="79">
        <v>188354</v>
      </c>
      <c r="H614" s="79">
        <v>452410</v>
      </c>
      <c r="I614" s="79">
        <v>71830</v>
      </c>
      <c r="J614" s="78">
        <v>16561</v>
      </c>
      <c r="K614" s="78"/>
      <c r="L614" s="78">
        <v>729155</v>
      </c>
      <c r="M614" s="78"/>
      <c r="N614" s="79">
        <v>4055</v>
      </c>
      <c r="O614" s="79">
        <v>0</v>
      </c>
      <c r="P614" s="79">
        <v>0</v>
      </c>
      <c r="Q614" s="78">
        <v>47992</v>
      </c>
      <c r="R614" s="78"/>
      <c r="S614" s="78">
        <v>52047</v>
      </c>
      <c r="T614" s="78"/>
      <c r="U614" s="79">
        <v>485514</v>
      </c>
      <c r="V614" s="80">
        <v>1285</v>
      </c>
      <c r="W614" s="80">
        <v>486799</v>
      </c>
      <c r="X614" s="81"/>
      <c r="Y614" s="63">
        <v>2928455</v>
      </c>
      <c r="Z614" s="63">
        <v>671015</v>
      </c>
    </row>
    <row r="615" spans="1:26">
      <c r="A615" s="60">
        <v>96722</v>
      </c>
      <c r="B615" s="61" t="s">
        <v>971</v>
      </c>
      <c r="C615" s="77">
        <v>1.8300000000000001E-5</v>
      </c>
      <c r="D615" s="77">
        <v>2.9139999999999999E-5</v>
      </c>
      <c r="E615" s="78">
        <v>192997</v>
      </c>
      <c r="F615" s="78"/>
      <c r="G615" s="79">
        <v>21506</v>
      </c>
      <c r="H615" s="79">
        <v>51654</v>
      </c>
      <c r="I615" s="79">
        <v>8201</v>
      </c>
      <c r="J615" s="78">
        <v>40233</v>
      </c>
      <c r="K615" s="78"/>
      <c r="L615" s="78">
        <v>121594</v>
      </c>
      <c r="M615" s="78"/>
      <c r="N615" s="79">
        <v>463</v>
      </c>
      <c r="O615" s="79">
        <v>0</v>
      </c>
      <c r="P615" s="79">
        <v>0</v>
      </c>
      <c r="Q615" s="78">
        <v>0</v>
      </c>
      <c r="R615" s="78"/>
      <c r="S615" s="78">
        <v>463</v>
      </c>
      <c r="T615" s="78"/>
      <c r="U615" s="79">
        <v>55434</v>
      </c>
      <c r="V615" s="80">
        <v>17215</v>
      </c>
      <c r="W615" s="80">
        <v>72649</v>
      </c>
      <c r="X615" s="81"/>
      <c r="Y615" s="63">
        <v>334359</v>
      </c>
      <c r="Z615" s="63">
        <v>76614</v>
      </c>
    </row>
    <row r="616" spans="1:26">
      <c r="A616" s="60">
        <v>96731</v>
      </c>
      <c r="B616" s="61" t="s">
        <v>616</v>
      </c>
      <c r="C616" s="77">
        <v>2.3330000000000001E-4</v>
      </c>
      <c r="D616" s="77">
        <v>2.3164999999999999E-4</v>
      </c>
      <c r="E616" s="78">
        <v>1534238</v>
      </c>
      <c r="F616" s="78"/>
      <c r="G616" s="79">
        <v>170960</v>
      </c>
      <c r="H616" s="79">
        <v>410629</v>
      </c>
      <c r="I616" s="79">
        <v>65196</v>
      </c>
      <c r="J616" s="78">
        <v>45622</v>
      </c>
      <c r="K616" s="78"/>
      <c r="L616" s="78">
        <v>692407</v>
      </c>
      <c r="M616" s="78"/>
      <c r="N616" s="79">
        <v>3680</v>
      </c>
      <c r="O616" s="79">
        <v>0</v>
      </c>
      <c r="P616" s="79">
        <v>0</v>
      </c>
      <c r="Q616" s="78">
        <v>64868</v>
      </c>
      <c r="R616" s="78"/>
      <c r="S616" s="78">
        <v>68548</v>
      </c>
      <c r="T616" s="78"/>
      <c r="U616" s="79">
        <v>440676</v>
      </c>
      <c r="V616" s="80">
        <v>-918</v>
      </c>
      <c r="W616" s="80">
        <v>439758</v>
      </c>
      <c r="X616" s="81"/>
      <c r="Y616" s="63">
        <v>2658007</v>
      </c>
      <c r="Z616" s="63">
        <v>609046</v>
      </c>
    </row>
    <row r="617" spans="1:26">
      <c r="A617" s="60">
        <v>96733</v>
      </c>
      <c r="B617" s="61" t="s">
        <v>617</v>
      </c>
      <c r="C617" s="77">
        <v>0</v>
      </c>
      <c r="D617" s="77">
        <v>0</v>
      </c>
      <c r="E617" s="78">
        <v>0</v>
      </c>
      <c r="F617" s="78"/>
      <c r="G617" s="79">
        <v>0</v>
      </c>
      <c r="H617" s="79">
        <v>0</v>
      </c>
      <c r="I617" s="79">
        <v>0</v>
      </c>
      <c r="J617" s="78">
        <v>0</v>
      </c>
      <c r="K617" s="78"/>
      <c r="L617" s="78">
        <v>0</v>
      </c>
      <c r="M617" s="78"/>
      <c r="N617" s="79">
        <v>0</v>
      </c>
      <c r="O617" s="79">
        <v>0</v>
      </c>
      <c r="P617" s="79">
        <v>0</v>
      </c>
      <c r="Q617" s="78">
        <v>0</v>
      </c>
      <c r="R617" s="78"/>
      <c r="S617" s="78">
        <v>0</v>
      </c>
      <c r="T617" s="78"/>
      <c r="U617" s="79">
        <v>0</v>
      </c>
      <c r="V617" s="80">
        <v>-4259</v>
      </c>
      <c r="W617" s="80">
        <v>-4259</v>
      </c>
      <c r="X617" s="81"/>
      <c r="Y617" s="63">
        <v>0</v>
      </c>
      <c r="Z617" s="63">
        <v>0</v>
      </c>
    </row>
    <row r="618" spans="1:26">
      <c r="A618" s="60">
        <v>96741</v>
      </c>
      <c r="B618" s="61" t="s">
        <v>618</v>
      </c>
      <c r="C618" s="77">
        <v>7.86E-5</v>
      </c>
      <c r="D618" s="77">
        <v>7.9599999999999997E-5</v>
      </c>
      <c r="E618" s="78">
        <v>527198</v>
      </c>
      <c r="F618" s="78"/>
      <c r="G618" s="79">
        <v>58745</v>
      </c>
      <c r="H618" s="79">
        <v>141101</v>
      </c>
      <c r="I618" s="79">
        <v>22403</v>
      </c>
      <c r="J618" s="78">
        <v>3890</v>
      </c>
      <c r="K618" s="78"/>
      <c r="L618" s="78">
        <v>226139</v>
      </c>
      <c r="M618" s="78"/>
      <c r="N618" s="79">
        <v>1265</v>
      </c>
      <c r="O618" s="79">
        <v>0</v>
      </c>
      <c r="P618" s="79">
        <v>0</v>
      </c>
      <c r="Q618" s="78">
        <v>11195</v>
      </c>
      <c r="R618" s="78"/>
      <c r="S618" s="78">
        <v>12460</v>
      </c>
      <c r="T618" s="78"/>
      <c r="U618" s="79">
        <v>151426</v>
      </c>
      <c r="V618" s="80">
        <v>-9903</v>
      </c>
      <c r="W618" s="80">
        <v>141523</v>
      </c>
      <c r="X618" s="81"/>
      <c r="Y618" s="63">
        <v>913349</v>
      </c>
      <c r="Z618" s="63">
        <v>209282</v>
      </c>
    </row>
    <row r="619" spans="1:26">
      <c r="A619" s="60">
        <v>96751</v>
      </c>
      <c r="B619" s="61" t="s">
        <v>619</v>
      </c>
      <c r="C619" s="77">
        <v>3.3050000000000001E-4</v>
      </c>
      <c r="D619" s="77">
        <v>3.3979000000000002E-4</v>
      </c>
      <c r="E619" s="78">
        <v>2250459</v>
      </c>
      <c r="F619" s="78"/>
      <c r="G619" s="79">
        <v>250768</v>
      </c>
      <c r="H619" s="79">
        <v>602321</v>
      </c>
      <c r="I619" s="79">
        <v>95632</v>
      </c>
      <c r="J619" s="78">
        <v>29075</v>
      </c>
      <c r="K619" s="78"/>
      <c r="L619" s="78">
        <v>977796</v>
      </c>
      <c r="M619" s="78"/>
      <c r="N619" s="79">
        <v>5399</v>
      </c>
      <c r="O619" s="79">
        <v>0</v>
      </c>
      <c r="P619" s="79">
        <v>0</v>
      </c>
      <c r="Q619" s="78">
        <v>31927</v>
      </c>
      <c r="R619" s="78"/>
      <c r="S619" s="78">
        <v>37326</v>
      </c>
      <c r="T619" s="78"/>
      <c r="U619" s="79">
        <v>646394</v>
      </c>
      <c r="V619" s="80">
        <v>8103</v>
      </c>
      <c r="W619" s="80">
        <v>654497</v>
      </c>
      <c r="X619" s="81"/>
      <c r="Y619" s="63">
        <v>3898831</v>
      </c>
      <c r="Z619" s="63">
        <v>893364</v>
      </c>
    </row>
    <row r="620" spans="1:26">
      <c r="A620" s="60">
        <v>96801</v>
      </c>
      <c r="B620" s="61" t="s">
        <v>620</v>
      </c>
      <c r="C620" s="77">
        <v>6.9283000000000001E-3</v>
      </c>
      <c r="D620" s="77">
        <v>6.90421E-3</v>
      </c>
      <c r="E620" s="78">
        <v>45727183</v>
      </c>
      <c r="F620" s="78"/>
      <c r="G620" s="79">
        <v>5095362</v>
      </c>
      <c r="H620" s="79">
        <v>12238596</v>
      </c>
      <c r="I620" s="79">
        <v>1943142</v>
      </c>
      <c r="J620" s="78">
        <v>402646</v>
      </c>
      <c r="K620" s="78"/>
      <c r="L620" s="78">
        <v>19679746</v>
      </c>
      <c r="M620" s="78"/>
      <c r="N620" s="79">
        <v>109694</v>
      </c>
      <c r="O620" s="79">
        <v>0</v>
      </c>
      <c r="P620" s="79">
        <v>0</v>
      </c>
      <c r="Q620" s="78">
        <v>513075</v>
      </c>
      <c r="R620" s="78"/>
      <c r="S620" s="78">
        <v>622769</v>
      </c>
      <c r="T620" s="78"/>
      <c r="U620" s="79">
        <v>13134120</v>
      </c>
      <c r="V620" s="80">
        <v>-155884</v>
      </c>
      <c r="W620" s="80">
        <v>12978236</v>
      </c>
      <c r="X620" s="81"/>
      <c r="Y620" s="63">
        <v>79220549</v>
      </c>
      <c r="Z620" s="63">
        <v>18152307</v>
      </c>
    </row>
    <row r="621" spans="1:26">
      <c r="A621" s="60">
        <v>96804</v>
      </c>
      <c r="B621" s="61" t="s">
        <v>621</v>
      </c>
      <c r="C621" s="77">
        <v>2.5060000000000002E-4</v>
      </c>
      <c r="D621" s="77">
        <v>2.5385000000000002E-4</v>
      </c>
      <c r="E621" s="78">
        <v>1681271</v>
      </c>
      <c r="F621" s="78"/>
      <c r="G621" s="79">
        <v>187343</v>
      </c>
      <c r="H621" s="79">
        <v>449982</v>
      </c>
      <c r="I621" s="79">
        <v>71444</v>
      </c>
      <c r="J621" s="78">
        <v>15458</v>
      </c>
      <c r="K621" s="78"/>
      <c r="L621" s="78">
        <v>724227</v>
      </c>
      <c r="M621" s="78"/>
      <c r="N621" s="79">
        <v>4033</v>
      </c>
      <c r="O621" s="79">
        <v>0</v>
      </c>
      <c r="P621" s="79">
        <v>0</v>
      </c>
      <c r="Q621" s="78">
        <v>14404</v>
      </c>
      <c r="R621" s="78"/>
      <c r="S621" s="78">
        <v>18437</v>
      </c>
      <c r="T621" s="78"/>
      <c r="U621" s="79">
        <v>482908</v>
      </c>
      <c r="V621" s="80">
        <v>-9805</v>
      </c>
      <c r="W621" s="80">
        <v>473103</v>
      </c>
      <c r="X621" s="81"/>
      <c r="Y621" s="63">
        <v>2912735</v>
      </c>
      <c r="Z621" s="63">
        <v>667414</v>
      </c>
    </row>
    <row r="622" spans="1:26">
      <c r="A622" s="60">
        <v>96808</v>
      </c>
      <c r="B622" s="61" t="s">
        <v>622</v>
      </c>
      <c r="C622" s="77">
        <v>1.2224E-3</v>
      </c>
      <c r="D622" s="77">
        <v>1.1141499999999999E-3</v>
      </c>
      <c r="E622" s="78">
        <v>7379112</v>
      </c>
      <c r="F622" s="78"/>
      <c r="G622" s="79">
        <v>822252</v>
      </c>
      <c r="H622" s="79">
        <v>1974973</v>
      </c>
      <c r="I622" s="79">
        <v>313570</v>
      </c>
      <c r="J622" s="78">
        <v>0</v>
      </c>
      <c r="K622" s="78"/>
      <c r="L622" s="78">
        <v>3110795</v>
      </c>
      <c r="M622" s="78"/>
      <c r="N622" s="79">
        <v>17702</v>
      </c>
      <c r="O622" s="79">
        <v>0</v>
      </c>
      <c r="P622" s="79">
        <v>0</v>
      </c>
      <c r="Q622" s="78">
        <v>289845</v>
      </c>
      <c r="R622" s="78"/>
      <c r="S622" s="78">
        <v>307547</v>
      </c>
      <c r="T622" s="78"/>
      <c r="U622" s="79">
        <v>2119487</v>
      </c>
      <c r="V622" s="80">
        <v>-96590</v>
      </c>
      <c r="W622" s="80">
        <v>2022897</v>
      </c>
      <c r="X622" s="81"/>
      <c r="Y622" s="63">
        <v>12784022</v>
      </c>
      <c r="Z622" s="63">
        <v>2929284</v>
      </c>
    </row>
    <row r="623" spans="1:26">
      <c r="A623" s="60">
        <v>96811</v>
      </c>
      <c r="B623" s="61" t="s">
        <v>623</v>
      </c>
      <c r="C623" s="77">
        <v>5.3463E-3</v>
      </c>
      <c r="D623" s="77">
        <v>5.5444999999999999E-3</v>
      </c>
      <c r="E623" s="78">
        <v>36721706</v>
      </c>
      <c r="F623" s="78"/>
      <c r="G623" s="79">
        <v>4091885</v>
      </c>
      <c r="H623" s="79">
        <v>9828336</v>
      </c>
      <c r="I623" s="79">
        <v>1560461</v>
      </c>
      <c r="J623" s="78">
        <v>560077</v>
      </c>
      <c r="K623" s="78"/>
      <c r="L623" s="78">
        <v>16040759</v>
      </c>
      <c r="M623" s="78"/>
      <c r="N623" s="79">
        <v>88091</v>
      </c>
      <c r="O623" s="79">
        <v>0</v>
      </c>
      <c r="P623" s="79">
        <v>0</v>
      </c>
      <c r="Q623" s="78">
        <v>383378</v>
      </c>
      <c r="R623" s="78"/>
      <c r="S623" s="78">
        <v>471469</v>
      </c>
      <c r="T623" s="78"/>
      <c r="U623" s="79">
        <v>10547496</v>
      </c>
      <c r="V623" s="80">
        <v>-116640</v>
      </c>
      <c r="W623" s="80">
        <v>10430856</v>
      </c>
      <c r="X623" s="81"/>
      <c r="Y623" s="63">
        <v>63618913</v>
      </c>
      <c r="Z623" s="63">
        <v>14577405</v>
      </c>
    </row>
    <row r="624" spans="1:26">
      <c r="A624" s="60">
        <v>96821</v>
      </c>
      <c r="B624" s="61" t="s">
        <v>624</v>
      </c>
      <c r="C624" s="77">
        <v>1.1779E-3</v>
      </c>
      <c r="D624" s="77">
        <v>1.0964200000000001E-3</v>
      </c>
      <c r="E624" s="78">
        <v>7261685</v>
      </c>
      <c r="F624" s="78"/>
      <c r="G624" s="79">
        <v>809167</v>
      </c>
      <c r="H624" s="79">
        <v>1943545</v>
      </c>
      <c r="I624" s="79">
        <v>308580</v>
      </c>
      <c r="J624" s="78">
        <v>19968</v>
      </c>
      <c r="K624" s="78"/>
      <c r="L624" s="78">
        <v>3081260</v>
      </c>
      <c r="M624" s="78"/>
      <c r="N624" s="79">
        <v>17420</v>
      </c>
      <c r="O624" s="79">
        <v>0</v>
      </c>
      <c r="P624" s="79">
        <v>0</v>
      </c>
      <c r="Q624" s="78">
        <v>139816</v>
      </c>
      <c r="R624" s="78"/>
      <c r="S624" s="78">
        <v>157236</v>
      </c>
      <c r="T624" s="78"/>
      <c r="U624" s="79">
        <v>2085758</v>
      </c>
      <c r="V624" s="80">
        <v>-9906</v>
      </c>
      <c r="W624" s="80">
        <v>2075852</v>
      </c>
      <c r="X624" s="81"/>
      <c r="Y624" s="63">
        <v>12580584</v>
      </c>
      <c r="Z624" s="63">
        <v>2882669</v>
      </c>
    </row>
    <row r="625" spans="1:26">
      <c r="A625" s="60">
        <v>96831</v>
      </c>
      <c r="B625" s="61" t="s">
        <v>625</v>
      </c>
      <c r="C625" s="77">
        <v>8.3469999999999996E-4</v>
      </c>
      <c r="D625" s="77">
        <v>8.5541999999999997E-4</v>
      </c>
      <c r="E625" s="78">
        <v>5665521</v>
      </c>
      <c r="F625" s="78"/>
      <c r="G625" s="79">
        <v>631307</v>
      </c>
      <c r="H625" s="79">
        <v>1516341</v>
      </c>
      <c r="I625" s="79">
        <v>240752</v>
      </c>
      <c r="J625" s="78">
        <v>131099</v>
      </c>
      <c r="K625" s="78"/>
      <c r="L625" s="78">
        <v>2519499</v>
      </c>
      <c r="M625" s="78"/>
      <c r="N625" s="79">
        <v>13591</v>
      </c>
      <c r="O625" s="79">
        <v>0</v>
      </c>
      <c r="P625" s="79">
        <v>0</v>
      </c>
      <c r="Q625" s="78">
        <v>59639</v>
      </c>
      <c r="R625" s="78"/>
      <c r="S625" s="78">
        <v>73230</v>
      </c>
      <c r="T625" s="78"/>
      <c r="U625" s="79">
        <v>1627295</v>
      </c>
      <c r="V625" s="80">
        <v>-5737</v>
      </c>
      <c r="W625" s="80">
        <v>1621558</v>
      </c>
      <c r="X625" s="81"/>
      <c r="Y625" s="63">
        <v>9815293</v>
      </c>
      <c r="Z625" s="63">
        <v>2249040</v>
      </c>
    </row>
    <row r="626" spans="1:26">
      <c r="A626" s="60">
        <v>96901</v>
      </c>
      <c r="B626" s="61" t="s">
        <v>626</v>
      </c>
      <c r="C626" s="77">
        <v>7.8609999999999997E-4</v>
      </c>
      <c r="D626" s="77">
        <v>8.5023E-4</v>
      </c>
      <c r="E626" s="78">
        <v>5631147</v>
      </c>
      <c r="F626" s="78"/>
      <c r="G626" s="79">
        <v>627477</v>
      </c>
      <c r="H626" s="79">
        <v>1507142</v>
      </c>
      <c r="I626" s="79">
        <v>239291</v>
      </c>
      <c r="J626" s="78">
        <v>130793</v>
      </c>
      <c r="K626" s="78"/>
      <c r="L626" s="78">
        <v>2504703</v>
      </c>
      <c r="M626" s="78"/>
      <c r="N626" s="79">
        <v>13508</v>
      </c>
      <c r="O626" s="79">
        <v>0</v>
      </c>
      <c r="P626" s="79">
        <v>0</v>
      </c>
      <c r="Q626" s="78">
        <v>57822</v>
      </c>
      <c r="R626" s="78"/>
      <c r="S626" s="78">
        <v>71330</v>
      </c>
      <c r="T626" s="78"/>
      <c r="U626" s="79">
        <v>1617422</v>
      </c>
      <c r="V626" s="80">
        <v>-34337</v>
      </c>
      <c r="W626" s="80">
        <v>1583085</v>
      </c>
      <c r="X626" s="81"/>
      <c r="Y626" s="63">
        <v>9755741</v>
      </c>
      <c r="Z626" s="63">
        <v>2235395</v>
      </c>
    </row>
    <row r="627" spans="1:26">
      <c r="A627" s="60">
        <v>96911</v>
      </c>
      <c r="B627" s="61" t="s">
        <v>627</v>
      </c>
      <c r="C627" s="77">
        <v>3.3000000000000002E-6</v>
      </c>
      <c r="D627" s="77">
        <v>3.4400000000000001E-6</v>
      </c>
      <c r="E627" s="78">
        <v>22783</v>
      </c>
      <c r="F627" s="78"/>
      <c r="G627" s="79">
        <v>2539</v>
      </c>
      <c r="H627" s="79">
        <v>6098</v>
      </c>
      <c r="I627" s="79">
        <v>968</v>
      </c>
      <c r="J627" s="78">
        <v>6283</v>
      </c>
      <c r="K627" s="78"/>
      <c r="L627" s="78">
        <v>15888</v>
      </c>
      <c r="M627" s="78"/>
      <c r="N627" s="79">
        <v>55</v>
      </c>
      <c r="O627" s="79">
        <v>0</v>
      </c>
      <c r="P627" s="79">
        <v>0</v>
      </c>
      <c r="Q627" s="78">
        <v>0</v>
      </c>
      <c r="R627" s="78"/>
      <c r="S627" s="78">
        <v>55</v>
      </c>
      <c r="T627" s="78"/>
      <c r="U627" s="79">
        <v>6544</v>
      </c>
      <c r="V627" s="80">
        <v>3797</v>
      </c>
      <c r="W627" s="80">
        <v>10341</v>
      </c>
      <c r="X627" s="81"/>
      <c r="Y627" s="63">
        <v>39471</v>
      </c>
      <c r="Z627" s="63">
        <v>9044</v>
      </c>
    </row>
    <row r="628" spans="1:26">
      <c r="A628" s="60">
        <v>96912</v>
      </c>
      <c r="B628" s="61" t="s">
        <v>628</v>
      </c>
      <c r="C628" s="77">
        <v>7.1099999999999994E-5</v>
      </c>
      <c r="D628" s="77">
        <v>6.3230000000000003E-5</v>
      </c>
      <c r="E628" s="78">
        <v>418778</v>
      </c>
      <c r="F628" s="78"/>
      <c r="G628" s="79">
        <v>46664</v>
      </c>
      <c r="H628" s="79">
        <v>112083</v>
      </c>
      <c r="I628" s="79">
        <v>17796</v>
      </c>
      <c r="J628" s="78">
        <v>0</v>
      </c>
      <c r="K628" s="78"/>
      <c r="L628" s="78">
        <v>176543</v>
      </c>
      <c r="M628" s="78"/>
      <c r="N628" s="79">
        <v>1005</v>
      </c>
      <c r="O628" s="79">
        <v>0</v>
      </c>
      <c r="P628" s="79">
        <v>0</v>
      </c>
      <c r="Q628" s="78">
        <v>28245</v>
      </c>
      <c r="R628" s="78"/>
      <c r="S628" s="78">
        <v>29250</v>
      </c>
      <c r="T628" s="78"/>
      <c r="U628" s="79">
        <v>120285</v>
      </c>
      <c r="V628" s="80">
        <v>-11699</v>
      </c>
      <c r="W628" s="80">
        <v>108586</v>
      </c>
      <c r="X628" s="81"/>
      <c r="Y628" s="63">
        <v>725516</v>
      </c>
      <c r="Z628" s="63">
        <v>166242</v>
      </c>
    </row>
    <row r="629" spans="1:26">
      <c r="A629" s="60">
        <v>96918</v>
      </c>
      <c r="B629" s="61" t="s">
        <v>629</v>
      </c>
      <c r="C629" s="77">
        <v>4.4499999999999997E-5</v>
      </c>
      <c r="D629" s="77">
        <v>3.4230000000000003E-5</v>
      </c>
      <c r="E629" s="78">
        <v>226708</v>
      </c>
      <c r="F629" s="78"/>
      <c r="G629" s="79">
        <v>25262</v>
      </c>
      <c r="H629" s="79">
        <v>60677</v>
      </c>
      <c r="I629" s="79">
        <v>9634</v>
      </c>
      <c r="J629" s="78">
        <v>20760</v>
      </c>
      <c r="K629" s="78"/>
      <c r="L629" s="78">
        <v>116333</v>
      </c>
      <c r="M629" s="78"/>
      <c r="N629" s="79">
        <v>544</v>
      </c>
      <c r="O629" s="79">
        <v>0</v>
      </c>
      <c r="P629" s="79">
        <v>0</v>
      </c>
      <c r="Q629" s="78">
        <v>19572</v>
      </c>
      <c r="R629" s="78"/>
      <c r="S629" s="78">
        <v>20116</v>
      </c>
      <c r="T629" s="78"/>
      <c r="U629" s="79">
        <v>65117</v>
      </c>
      <c r="V629" s="80">
        <v>7011</v>
      </c>
      <c r="W629" s="80">
        <v>72128</v>
      </c>
      <c r="X629" s="81"/>
      <c r="Y629" s="63">
        <v>392763</v>
      </c>
      <c r="Z629" s="63">
        <v>89996</v>
      </c>
    </row>
    <row r="630" spans="1:26">
      <c r="A630" s="60">
        <v>97001</v>
      </c>
      <c r="B630" s="61" t="s">
        <v>630</v>
      </c>
      <c r="C630" s="77">
        <v>1.4706999999999999E-3</v>
      </c>
      <c r="D630" s="77">
        <v>1.4025800000000001E-3</v>
      </c>
      <c r="E630" s="78">
        <v>9289409</v>
      </c>
      <c r="F630" s="78"/>
      <c r="G630" s="79">
        <v>1035115</v>
      </c>
      <c r="H630" s="79">
        <v>2486253</v>
      </c>
      <c r="I630" s="79">
        <v>394746</v>
      </c>
      <c r="J630" s="78">
        <v>111465</v>
      </c>
      <c r="K630" s="78"/>
      <c r="L630" s="78">
        <v>4027579</v>
      </c>
      <c r="M630" s="78"/>
      <c r="N630" s="79">
        <v>22284</v>
      </c>
      <c r="O630" s="79">
        <v>0</v>
      </c>
      <c r="P630" s="79">
        <v>0</v>
      </c>
      <c r="Q630" s="78">
        <v>87428</v>
      </c>
      <c r="R630" s="78"/>
      <c r="S630" s="78">
        <v>109712</v>
      </c>
      <c r="T630" s="78"/>
      <c r="U630" s="79">
        <v>2668177</v>
      </c>
      <c r="V630" s="80">
        <v>100308</v>
      </c>
      <c r="W630" s="80">
        <v>2768485</v>
      </c>
      <c r="X630" s="81"/>
      <c r="Y630" s="63">
        <v>16093537</v>
      </c>
      <c r="Z630" s="63">
        <v>3687614</v>
      </c>
    </row>
    <row r="631" spans="1:26">
      <c r="A631" s="60">
        <v>97002</v>
      </c>
      <c r="B631" s="61" t="s">
        <v>631</v>
      </c>
      <c r="C631" s="77">
        <v>3.9350000000000002E-4</v>
      </c>
      <c r="D631" s="77">
        <v>4.0301999999999997E-4</v>
      </c>
      <c r="E631" s="78">
        <v>2669237</v>
      </c>
      <c r="F631" s="78"/>
      <c r="G631" s="79">
        <v>297432</v>
      </c>
      <c r="H631" s="79">
        <v>714405</v>
      </c>
      <c r="I631" s="79">
        <v>113427</v>
      </c>
      <c r="J631" s="78">
        <v>0</v>
      </c>
      <c r="K631" s="78"/>
      <c r="L631" s="78">
        <v>1125264</v>
      </c>
      <c r="M631" s="78"/>
      <c r="N631" s="79">
        <v>6403</v>
      </c>
      <c r="O631" s="79">
        <v>0</v>
      </c>
      <c r="P631" s="79">
        <v>0</v>
      </c>
      <c r="Q631" s="78">
        <v>151326</v>
      </c>
      <c r="R631" s="78"/>
      <c r="S631" s="78">
        <v>157729</v>
      </c>
      <c r="T631" s="78"/>
      <c r="U631" s="79">
        <v>766679</v>
      </c>
      <c r="V631" s="80">
        <v>-122124</v>
      </c>
      <c r="W631" s="80">
        <v>644555</v>
      </c>
      <c r="X631" s="81"/>
      <c r="Y631" s="63">
        <v>4624347</v>
      </c>
      <c r="Z631" s="63">
        <v>1059606</v>
      </c>
    </row>
    <row r="632" spans="1:26">
      <c r="A632" s="60">
        <v>97004</v>
      </c>
      <c r="B632" s="61" t="s">
        <v>632</v>
      </c>
      <c r="C632" s="77">
        <v>1.6399999999999999E-5</v>
      </c>
      <c r="D632" s="77">
        <v>1.241E-5</v>
      </c>
      <c r="E632" s="78">
        <v>82193</v>
      </c>
      <c r="F632" s="78"/>
      <c r="G632" s="79">
        <v>9159</v>
      </c>
      <c r="H632" s="79">
        <v>21998</v>
      </c>
      <c r="I632" s="79">
        <v>3493</v>
      </c>
      <c r="J632" s="78">
        <v>2994</v>
      </c>
      <c r="K632" s="78"/>
      <c r="L632" s="78">
        <v>37644</v>
      </c>
      <c r="M632" s="78"/>
      <c r="N632" s="79">
        <v>197</v>
      </c>
      <c r="O632" s="79">
        <v>0</v>
      </c>
      <c r="P632" s="79">
        <v>0</v>
      </c>
      <c r="Q632" s="78">
        <v>8940</v>
      </c>
      <c r="R632" s="78"/>
      <c r="S632" s="78">
        <v>9137</v>
      </c>
      <c r="T632" s="78"/>
      <c r="U632" s="79">
        <v>23608</v>
      </c>
      <c r="V632" s="80">
        <v>1234</v>
      </c>
      <c r="W632" s="80">
        <v>24842</v>
      </c>
      <c r="X632" s="81"/>
      <c r="Y632" s="63">
        <v>142395</v>
      </c>
      <c r="Z632" s="63">
        <v>32628</v>
      </c>
    </row>
    <row r="633" spans="1:26">
      <c r="A633" s="60">
        <v>97005</v>
      </c>
      <c r="B633" s="61" t="s">
        <v>633</v>
      </c>
      <c r="C633" s="77">
        <v>3.0700000000000001E-5</v>
      </c>
      <c r="D633" s="77">
        <v>9.3100000000000006E-6</v>
      </c>
      <c r="E633" s="78">
        <v>61661</v>
      </c>
      <c r="F633" s="78"/>
      <c r="G633" s="79">
        <v>6871</v>
      </c>
      <c r="H633" s="79">
        <v>16503</v>
      </c>
      <c r="I633" s="79">
        <v>2620</v>
      </c>
      <c r="J633" s="78">
        <v>5171</v>
      </c>
      <c r="K633" s="78"/>
      <c r="L633" s="78">
        <v>31165</v>
      </c>
      <c r="M633" s="78"/>
      <c r="N633" s="79">
        <v>148</v>
      </c>
      <c r="O633" s="79">
        <v>0</v>
      </c>
      <c r="P633" s="79">
        <v>0</v>
      </c>
      <c r="Q633" s="78">
        <v>39736</v>
      </c>
      <c r="R633" s="78"/>
      <c r="S633" s="78">
        <v>39884</v>
      </c>
      <c r="T633" s="78"/>
      <c r="U633" s="79">
        <v>17711</v>
      </c>
      <c r="V633" s="80">
        <v>-6569</v>
      </c>
      <c r="W633" s="80">
        <v>11142</v>
      </c>
      <c r="X633" s="81"/>
      <c r="Y633" s="63">
        <v>106825</v>
      </c>
      <c r="Z633" s="63">
        <v>24478</v>
      </c>
    </row>
    <row r="634" spans="1:26">
      <c r="A634" s="60">
        <v>97008</v>
      </c>
      <c r="B634" s="61" t="s">
        <v>634</v>
      </c>
      <c r="C634" s="77">
        <v>3.5110000000000002E-4</v>
      </c>
      <c r="D634" s="77">
        <v>2.5332000000000002E-4</v>
      </c>
      <c r="E634" s="78">
        <v>1677760</v>
      </c>
      <c r="F634" s="78"/>
      <c r="G634" s="79">
        <v>186952</v>
      </c>
      <c r="H634" s="79">
        <v>449042</v>
      </c>
      <c r="I634" s="79">
        <v>71295</v>
      </c>
      <c r="J634" s="78">
        <v>84240</v>
      </c>
      <c r="K634" s="78"/>
      <c r="L634" s="78">
        <v>791529</v>
      </c>
      <c r="M634" s="78"/>
      <c r="N634" s="79">
        <v>4025</v>
      </c>
      <c r="O634" s="79">
        <v>0</v>
      </c>
      <c r="P634" s="79">
        <v>0</v>
      </c>
      <c r="Q634" s="78">
        <v>229371</v>
      </c>
      <c r="R634" s="78"/>
      <c r="S634" s="78">
        <v>233396</v>
      </c>
      <c r="T634" s="78"/>
      <c r="U634" s="79">
        <v>481900</v>
      </c>
      <c r="V634" s="80">
        <v>-33279</v>
      </c>
      <c r="W634" s="80">
        <v>448621</v>
      </c>
      <c r="X634" s="81"/>
      <c r="Y634" s="63">
        <v>2906654</v>
      </c>
      <c r="Z634" s="63">
        <v>666020</v>
      </c>
    </row>
    <row r="635" spans="1:26">
      <c r="A635" s="60">
        <v>97011</v>
      </c>
      <c r="B635" s="61" t="s">
        <v>635</v>
      </c>
      <c r="C635" s="77">
        <v>1.8959999999999999E-3</v>
      </c>
      <c r="D635" s="77">
        <v>1.72711E-3</v>
      </c>
      <c r="E635" s="78">
        <v>11438800</v>
      </c>
      <c r="F635" s="78"/>
      <c r="G635" s="79">
        <v>1274621</v>
      </c>
      <c r="H635" s="79">
        <v>3061524</v>
      </c>
      <c r="I635" s="79">
        <v>486083</v>
      </c>
      <c r="J635" s="78">
        <v>100478</v>
      </c>
      <c r="K635" s="78"/>
      <c r="L635" s="78">
        <v>4922706</v>
      </c>
      <c r="M635" s="78"/>
      <c r="N635" s="79">
        <v>27440</v>
      </c>
      <c r="O635" s="79">
        <v>0</v>
      </c>
      <c r="P635" s="79">
        <v>0</v>
      </c>
      <c r="Q635" s="78">
        <v>475572</v>
      </c>
      <c r="R635" s="78"/>
      <c r="S635" s="78">
        <v>503012</v>
      </c>
      <c r="T635" s="78"/>
      <c r="U635" s="79">
        <v>3285542</v>
      </c>
      <c r="V635" s="80">
        <v>-138352</v>
      </c>
      <c r="W635" s="80">
        <v>3147190</v>
      </c>
      <c r="X635" s="81"/>
      <c r="Y635" s="63">
        <v>19817271</v>
      </c>
      <c r="Z635" s="63">
        <v>4540857</v>
      </c>
    </row>
    <row r="636" spans="1:26">
      <c r="A636" s="60">
        <v>97012</v>
      </c>
      <c r="B636" s="61" t="s">
        <v>636</v>
      </c>
      <c r="C636" s="77">
        <v>2.5400000000000001E-5</v>
      </c>
      <c r="D636" s="77">
        <v>2.4130000000000001E-5</v>
      </c>
      <c r="E636" s="78">
        <v>159815</v>
      </c>
      <c r="F636" s="78"/>
      <c r="G636" s="79">
        <v>17808</v>
      </c>
      <c r="H636" s="79">
        <v>42774</v>
      </c>
      <c r="I636" s="79">
        <v>6791</v>
      </c>
      <c r="J636" s="78">
        <v>3995</v>
      </c>
      <c r="K636" s="78"/>
      <c r="L636" s="78">
        <v>71368</v>
      </c>
      <c r="M636" s="78"/>
      <c r="N636" s="79">
        <v>383</v>
      </c>
      <c r="O636" s="79">
        <v>0</v>
      </c>
      <c r="P636" s="79">
        <v>0</v>
      </c>
      <c r="Q636" s="78">
        <v>1915</v>
      </c>
      <c r="R636" s="78"/>
      <c r="S636" s="78">
        <v>2298</v>
      </c>
      <c r="T636" s="78"/>
      <c r="U636" s="79">
        <v>45903</v>
      </c>
      <c r="V636" s="80">
        <v>-527</v>
      </c>
      <c r="W636" s="80">
        <v>45376</v>
      </c>
      <c r="X636" s="81"/>
      <c r="Y636" s="63">
        <v>276873</v>
      </c>
      <c r="Z636" s="63">
        <v>63442</v>
      </c>
    </row>
    <row r="637" spans="1:26">
      <c r="A637" s="60">
        <v>97013</v>
      </c>
      <c r="B637" s="61" t="s">
        <v>637</v>
      </c>
      <c r="C637" s="77">
        <v>2.3600000000000001E-5</v>
      </c>
      <c r="D637" s="77">
        <v>2.1299999999999999E-5</v>
      </c>
      <c r="E637" s="78">
        <v>141072</v>
      </c>
      <c r="F637" s="78"/>
      <c r="G637" s="79">
        <v>15720</v>
      </c>
      <c r="H637" s="79">
        <v>37757</v>
      </c>
      <c r="I637" s="79">
        <v>5995</v>
      </c>
      <c r="J637" s="78">
        <v>7949</v>
      </c>
      <c r="K637" s="78"/>
      <c r="L637" s="78">
        <v>67421</v>
      </c>
      <c r="M637" s="78"/>
      <c r="N637" s="79">
        <v>338</v>
      </c>
      <c r="O637" s="79">
        <v>0</v>
      </c>
      <c r="P637" s="79">
        <v>0</v>
      </c>
      <c r="Q637" s="78">
        <v>0</v>
      </c>
      <c r="R637" s="78"/>
      <c r="S637" s="78">
        <v>338</v>
      </c>
      <c r="T637" s="78"/>
      <c r="U637" s="79">
        <v>40520</v>
      </c>
      <c r="V637" s="80">
        <v>6725</v>
      </c>
      <c r="W637" s="80">
        <v>47245</v>
      </c>
      <c r="X637" s="81"/>
      <c r="Y637" s="63">
        <v>244401</v>
      </c>
      <c r="Z637" s="63">
        <v>56001</v>
      </c>
    </row>
    <row r="638" spans="1:26">
      <c r="A638" s="60">
        <v>97015</v>
      </c>
      <c r="B638" s="61" t="s">
        <v>638</v>
      </c>
      <c r="C638" s="77">
        <v>4.6400000000000003E-5</v>
      </c>
      <c r="D638" s="77">
        <v>4.1260000000000001E-5</v>
      </c>
      <c r="E638" s="78">
        <v>273269</v>
      </c>
      <c r="F638" s="78"/>
      <c r="G638" s="79">
        <v>30450</v>
      </c>
      <c r="H638" s="79">
        <v>73139</v>
      </c>
      <c r="I638" s="79">
        <v>11612</v>
      </c>
      <c r="J638" s="78">
        <v>1417</v>
      </c>
      <c r="K638" s="78"/>
      <c r="L638" s="78">
        <v>116618</v>
      </c>
      <c r="M638" s="78"/>
      <c r="N638" s="79">
        <v>656</v>
      </c>
      <c r="O638" s="79">
        <v>0</v>
      </c>
      <c r="P638" s="79">
        <v>0</v>
      </c>
      <c r="Q638" s="78">
        <v>11023</v>
      </c>
      <c r="R638" s="78"/>
      <c r="S638" s="78">
        <v>11679</v>
      </c>
      <c r="T638" s="78"/>
      <c r="U638" s="79">
        <v>78490</v>
      </c>
      <c r="V638" s="80">
        <v>-1514</v>
      </c>
      <c r="W638" s="80">
        <v>76976</v>
      </c>
      <c r="X638" s="81"/>
      <c r="Y638" s="63">
        <v>473427</v>
      </c>
      <c r="Z638" s="63">
        <v>108479</v>
      </c>
    </row>
    <row r="639" spans="1:26">
      <c r="A639" s="60">
        <v>97018</v>
      </c>
      <c r="B639" s="61" t="s">
        <v>639</v>
      </c>
      <c r="C639" s="77">
        <v>9.0000000000000002E-6</v>
      </c>
      <c r="D639" s="77">
        <v>2.1799999999999999E-6</v>
      </c>
      <c r="E639" s="78">
        <v>14438</v>
      </c>
      <c r="F639" s="78"/>
      <c r="G639" s="79">
        <v>1609</v>
      </c>
      <c r="H639" s="79">
        <v>3864</v>
      </c>
      <c r="I639" s="79">
        <v>614</v>
      </c>
      <c r="J639" s="78">
        <v>1461</v>
      </c>
      <c r="K639" s="78"/>
      <c r="L639" s="78">
        <v>7548</v>
      </c>
      <c r="M639" s="78"/>
      <c r="N639" s="79">
        <v>35</v>
      </c>
      <c r="O639" s="79">
        <v>0</v>
      </c>
      <c r="P639" s="79">
        <v>0</v>
      </c>
      <c r="Q639" s="78">
        <v>20114</v>
      </c>
      <c r="R639" s="78"/>
      <c r="S639" s="78">
        <v>20149</v>
      </c>
      <c r="T639" s="78"/>
      <c r="U639" s="79">
        <v>4147</v>
      </c>
      <c r="V639" s="80">
        <v>-6162</v>
      </c>
      <c r="W639" s="80">
        <v>-2015</v>
      </c>
      <c r="X639" s="81"/>
      <c r="Y639" s="63">
        <v>25014</v>
      </c>
      <c r="Z639" s="63">
        <v>5732</v>
      </c>
    </row>
    <row r="640" spans="1:26">
      <c r="A640" s="60">
        <v>97101</v>
      </c>
      <c r="B640" s="61" t="s">
        <v>640</v>
      </c>
      <c r="C640" s="77">
        <v>3.0308000000000002E-3</v>
      </c>
      <c r="D640" s="77">
        <v>2.83307E-3</v>
      </c>
      <c r="E640" s="78">
        <v>18763669</v>
      </c>
      <c r="F640" s="78"/>
      <c r="G640" s="79">
        <v>2090828</v>
      </c>
      <c r="H640" s="79">
        <v>5021979</v>
      </c>
      <c r="I640" s="79">
        <v>797348</v>
      </c>
      <c r="J640" s="78">
        <v>200589</v>
      </c>
      <c r="K640" s="78"/>
      <c r="L640" s="78">
        <v>8110744</v>
      </c>
      <c r="M640" s="78"/>
      <c r="N640" s="79">
        <v>45012</v>
      </c>
      <c r="O640" s="79">
        <v>0</v>
      </c>
      <c r="P640" s="79">
        <v>0</v>
      </c>
      <c r="Q640" s="78">
        <v>431125</v>
      </c>
      <c r="R640" s="78"/>
      <c r="S640" s="78">
        <v>476137</v>
      </c>
      <c r="T640" s="78"/>
      <c r="U640" s="79">
        <v>5389448</v>
      </c>
      <c r="V640" s="80">
        <v>92846</v>
      </c>
      <c r="W640" s="80">
        <v>5482294</v>
      </c>
      <c r="X640" s="81"/>
      <c r="Y640" s="63">
        <v>32507319</v>
      </c>
      <c r="Z640" s="63">
        <v>7448608</v>
      </c>
    </row>
    <row r="641" spans="1:26">
      <c r="A641" s="60">
        <v>97104</v>
      </c>
      <c r="B641" s="61" t="s">
        <v>641</v>
      </c>
      <c r="C641" s="77">
        <v>6.41E-5</v>
      </c>
      <c r="D641" s="77">
        <v>8.1520000000000006E-5</v>
      </c>
      <c r="E641" s="78">
        <v>539914</v>
      </c>
      <c r="F641" s="78"/>
      <c r="G641" s="79">
        <v>60162</v>
      </c>
      <c r="H641" s="79">
        <v>144505</v>
      </c>
      <c r="I641" s="79">
        <v>22943</v>
      </c>
      <c r="J641" s="78">
        <v>60538</v>
      </c>
      <c r="K641" s="78"/>
      <c r="L641" s="78">
        <v>288148</v>
      </c>
      <c r="M641" s="78"/>
      <c r="N641" s="79">
        <v>1295</v>
      </c>
      <c r="O641" s="79">
        <v>0</v>
      </c>
      <c r="P641" s="79">
        <v>0</v>
      </c>
      <c r="Q641" s="78">
        <v>0</v>
      </c>
      <c r="R641" s="78"/>
      <c r="S641" s="78">
        <v>1295</v>
      </c>
      <c r="T641" s="78"/>
      <c r="U641" s="79">
        <v>155078</v>
      </c>
      <c r="V641" s="80">
        <v>28213</v>
      </c>
      <c r="W641" s="80">
        <v>183291</v>
      </c>
      <c r="X641" s="81"/>
      <c r="Y641" s="63">
        <v>935380</v>
      </c>
      <c r="Z641" s="63">
        <v>214330</v>
      </c>
    </row>
    <row r="642" spans="1:26">
      <c r="A642" s="70">
        <v>97111</v>
      </c>
      <c r="B642" s="71" t="s">
        <v>642</v>
      </c>
      <c r="C642" s="72">
        <v>3.522E-4</v>
      </c>
      <c r="D642" s="72">
        <v>3.5673999999999998E-4</v>
      </c>
      <c r="E642" s="73">
        <v>2362720</v>
      </c>
      <c r="F642" s="73"/>
      <c r="G642" s="74">
        <v>263277</v>
      </c>
      <c r="H642" s="74">
        <v>632367</v>
      </c>
      <c r="I642" s="74">
        <v>100402</v>
      </c>
      <c r="J642" s="73">
        <v>52853</v>
      </c>
      <c r="K642" s="73"/>
      <c r="L642" s="73">
        <v>1048899</v>
      </c>
      <c r="M642" s="73"/>
      <c r="N642" s="74">
        <v>5668</v>
      </c>
      <c r="O642" s="74">
        <v>0</v>
      </c>
      <c r="P642" s="74">
        <v>0</v>
      </c>
      <c r="Q642" s="73">
        <v>60152</v>
      </c>
      <c r="R642" s="73"/>
      <c r="S642" s="73">
        <v>65820</v>
      </c>
      <c r="T642" s="73"/>
      <c r="U642" s="74">
        <v>678639</v>
      </c>
      <c r="V642" s="75">
        <v>-272</v>
      </c>
      <c r="W642" s="75">
        <v>678367</v>
      </c>
      <c r="X642" s="76"/>
      <c r="Y642" s="73">
        <v>4093320</v>
      </c>
      <c r="Z642" s="73">
        <v>937928</v>
      </c>
    </row>
    <row r="643" spans="1:26">
      <c r="A643" s="60">
        <v>97121</v>
      </c>
      <c r="B643" s="61" t="s">
        <v>643</v>
      </c>
      <c r="C643" s="77">
        <v>1.8259999999999999E-4</v>
      </c>
      <c r="D643" s="77">
        <v>1.9817000000000001E-4</v>
      </c>
      <c r="E643" s="78">
        <v>1312497</v>
      </c>
      <c r="F643" s="78"/>
      <c r="G643" s="79">
        <v>146251</v>
      </c>
      <c r="H643" s="79">
        <v>351282</v>
      </c>
      <c r="I643" s="79">
        <v>55774</v>
      </c>
      <c r="J643" s="78">
        <v>100735</v>
      </c>
      <c r="K643" s="78"/>
      <c r="L643" s="78">
        <v>654042</v>
      </c>
      <c r="M643" s="78"/>
      <c r="N643" s="79">
        <v>3149</v>
      </c>
      <c r="O643" s="79">
        <v>0</v>
      </c>
      <c r="P643" s="79">
        <v>0</v>
      </c>
      <c r="Q643" s="78">
        <v>0</v>
      </c>
      <c r="R643" s="78"/>
      <c r="S643" s="78">
        <v>3149</v>
      </c>
      <c r="T643" s="78"/>
      <c r="U643" s="79">
        <v>376986</v>
      </c>
      <c r="V643" s="80">
        <v>59671</v>
      </c>
      <c r="W643" s="80">
        <v>436657</v>
      </c>
      <c r="X643" s="81"/>
      <c r="Y643" s="63">
        <v>2273850</v>
      </c>
      <c r="Z643" s="63">
        <v>521022</v>
      </c>
    </row>
    <row r="644" spans="1:26">
      <c r="A644" s="60">
        <v>97131</v>
      </c>
      <c r="B644" s="61" t="s">
        <v>644</v>
      </c>
      <c r="C644" s="77">
        <v>7.2349999999999997E-4</v>
      </c>
      <c r="D644" s="77">
        <v>8.2423000000000001E-4</v>
      </c>
      <c r="E644" s="78">
        <v>5458947</v>
      </c>
      <c r="F644" s="78"/>
      <c r="G644" s="79">
        <v>608288</v>
      </c>
      <c r="H644" s="79">
        <v>1461053</v>
      </c>
      <c r="I644" s="79">
        <v>231974</v>
      </c>
      <c r="J644" s="78">
        <v>110750</v>
      </c>
      <c r="K644" s="78"/>
      <c r="L644" s="78">
        <v>2412065</v>
      </c>
      <c r="M644" s="78"/>
      <c r="N644" s="79">
        <v>13095</v>
      </c>
      <c r="O644" s="79">
        <v>0</v>
      </c>
      <c r="P644" s="79">
        <v>0</v>
      </c>
      <c r="Q644" s="78">
        <v>54116</v>
      </c>
      <c r="R644" s="78"/>
      <c r="S644" s="78">
        <v>67211</v>
      </c>
      <c r="T644" s="78"/>
      <c r="U644" s="79">
        <v>1567962</v>
      </c>
      <c r="V644" s="80">
        <v>12585</v>
      </c>
      <c r="W644" s="80">
        <v>1580547</v>
      </c>
      <c r="X644" s="81"/>
      <c r="Y644" s="63">
        <v>9457411</v>
      </c>
      <c r="Z644" s="63">
        <v>2167037</v>
      </c>
    </row>
    <row r="645" spans="1:26">
      <c r="A645" s="60">
        <v>97201</v>
      </c>
      <c r="B645" s="61" t="s">
        <v>645</v>
      </c>
      <c r="C645" s="77">
        <v>6.6189999999999999E-4</v>
      </c>
      <c r="D645" s="77">
        <v>6.8986000000000004E-4</v>
      </c>
      <c r="E645" s="78">
        <v>4569003</v>
      </c>
      <c r="F645" s="78"/>
      <c r="G645" s="79">
        <v>509122</v>
      </c>
      <c r="H645" s="79">
        <v>1222865</v>
      </c>
      <c r="I645" s="79">
        <v>194156</v>
      </c>
      <c r="J645" s="78">
        <v>137898</v>
      </c>
      <c r="K645" s="78"/>
      <c r="L645" s="78">
        <v>2064041</v>
      </c>
      <c r="M645" s="78"/>
      <c r="N645" s="79">
        <v>10960</v>
      </c>
      <c r="O645" s="79">
        <v>0</v>
      </c>
      <c r="P645" s="79">
        <v>0</v>
      </c>
      <c r="Q645" s="78">
        <v>23709</v>
      </c>
      <c r="R645" s="78"/>
      <c r="S645" s="78">
        <v>34669</v>
      </c>
      <c r="T645" s="78"/>
      <c r="U645" s="79">
        <v>1312345</v>
      </c>
      <c r="V645" s="80">
        <v>58196</v>
      </c>
      <c r="W645" s="80">
        <v>1370541</v>
      </c>
      <c r="X645" s="81"/>
      <c r="Y645" s="63">
        <v>7915618</v>
      </c>
      <c r="Z645" s="63">
        <v>1813756</v>
      </c>
    </row>
    <row r="646" spans="1:26">
      <c r="A646" s="60">
        <v>97211</v>
      </c>
      <c r="B646" s="61" t="s">
        <v>646</v>
      </c>
      <c r="C646" s="77">
        <v>9.1700000000000006E-5</v>
      </c>
      <c r="D646" s="77">
        <v>9.7079999999999999E-5</v>
      </c>
      <c r="E646" s="78">
        <v>642969</v>
      </c>
      <c r="F646" s="78"/>
      <c r="G646" s="79">
        <v>71646</v>
      </c>
      <c r="H646" s="79">
        <v>172087</v>
      </c>
      <c r="I646" s="79">
        <v>27322</v>
      </c>
      <c r="J646" s="78">
        <v>28708</v>
      </c>
      <c r="K646" s="78"/>
      <c r="L646" s="78">
        <v>299763</v>
      </c>
      <c r="M646" s="78"/>
      <c r="N646" s="79">
        <v>1542</v>
      </c>
      <c r="O646" s="79">
        <v>0</v>
      </c>
      <c r="P646" s="79">
        <v>0</v>
      </c>
      <c r="Q646" s="78">
        <v>82406</v>
      </c>
      <c r="R646" s="78"/>
      <c r="S646" s="78">
        <v>83948</v>
      </c>
      <c r="T646" s="78"/>
      <c r="U646" s="79">
        <v>184679</v>
      </c>
      <c r="V646" s="80">
        <v>-2778</v>
      </c>
      <c r="W646" s="80">
        <v>181901</v>
      </c>
      <c r="X646" s="81"/>
      <c r="Y646" s="63">
        <v>1113919</v>
      </c>
      <c r="Z646" s="63">
        <v>255239</v>
      </c>
    </row>
    <row r="647" spans="1:26">
      <c r="A647" s="60">
        <v>97213</v>
      </c>
      <c r="B647" s="61" t="s">
        <v>647</v>
      </c>
      <c r="C647" s="77">
        <v>3.5099999999999999E-5</v>
      </c>
      <c r="D647" s="77">
        <v>3.1520000000000003E-5</v>
      </c>
      <c r="E647" s="78">
        <v>208760</v>
      </c>
      <c r="F647" s="78"/>
      <c r="G647" s="79">
        <v>23262</v>
      </c>
      <c r="H647" s="79">
        <v>55873</v>
      </c>
      <c r="I647" s="79">
        <v>8871</v>
      </c>
      <c r="J647" s="78">
        <v>1799</v>
      </c>
      <c r="K647" s="78"/>
      <c r="L647" s="78">
        <v>89805</v>
      </c>
      <c r="M647" s="78"/>
      <c r="N647" s="79">
        <v>501</v>
      </c>
      <c r="O647" s="79">
        <v>0</v>
      </c>
      <c r="P647" s="79">
        <v>0</v>
      </c>
      <c r="Q647" s="78">
        <v>4771</v>
      </c>
      <c r="R647" s="78"/>
      <c r="S647" s="78">
        <v>5272</v>
      </c>
      <c r="T647" s="78"/>
      <c r="U647" s="79">
        <v>59962</v>
      </c>
      <c r="V647" s="80">
        <v>-518</v>
      </c>
      <c r="W647" s="80">
        <v>59444</v>
      </c>
      <c r="X647" s="81"/>
      <c r="Y647" s="63">
        <v>361668</v>
      </c>
      <c r="Z647" s="63">
        <v>82871</v>
      </c>
    </row>
    <row r="648" spans="1:26">
      <c r="A648" s="60">
        <v>97217</v>
      </c>
      <c r="B648" s="61" t="s">
        <v>648</v>
      </c>
      <c r="C648" s="77">
        <v>8.1000000000000004E-6</v>
      </c>
      <c r="D648" s="77">
        <v>1.217E-5</v>
      </c>
      <c r="E648" s="78">
        <v>80603</v>
      </c>
      <c r="F648" s="78"/>
      <c r="G648" s="79">
        <v>8982</v>
      </c>
      <c r="H648" s="79">
        <v>21573</v>
      </c>
      <c r="I648" s="79">
        <v>3425</v>
      </c>
      <c r="J648" s="78">
        <v>11361</v>
      </c>
      <c r="K648" s="78"/>
      <c r="L648" s="78">
        <v>45341</v>
      </c>
      <c r="M648" s="78"/>
      <c r="N648" s="79">
        <v>193</v>
      </c>
      <c r="O648" s="79">
        <v>0</v>
      </c>
      <c r="P648" s="79">
        <v>0</v>
      </c>
      <c r="Q648" s="78">
        <v>114</v>
      </c>
      <c r="R648" s="78"/>
      <c r="S648" s="78">
        <v>307</v>
      </c>
      <c r="T648" s="78"/>
      <c r="U648" s="79">
        <v>23151</v>
      </c>
      <c r="V648" s="80">
        <v>6952</v>
      </c>
      <c r="W648" s="80">
        <v>30103</v>
      </c>
      <c r="X648" s="81"/>
      <c r="Y648" s="63">
        <v>139641</v>
      </c>
      <c r="Z648" s="63">
        <v>31997</v>
      </c>
    </row>
    <row r="649" spans="1:26">
      <c r="A649" s="60">
        <v>97221</v>
      </c>
      <c r="B649" s="61" t="s">
        <v>649</v>
      </c>
      <c r="C649" s="77">
        <v>2.7999999999999999E-6</v>
      </c>
      <c r="D649" s="77">
        <v>2.0999999999999998E-6</v>
      </c>
      <c r="E649" s="78">
        <v>13908</v>
      </c>
      <c r="F649" s="78"/>
      <c r="G649" s="79">
        <v>1550</v>
      </c>
      <c r="H649" s="79">
        <v>3723</v>
      </c>
      <c r="I649" s="79">
        <v>591</v>
      </c>
      <c r="J649" s="78">
        <v>10544</v>
      </c>
      <c r="K649" s="78"/>
      <c r="L649" s="78">
        <v>16408</v>
      </c>
      <c r="M649" s="78"/>
      <c r="N649" s="79">
        <v>33</v>
      </c>
      <c r="O649" s="79">
        <v>0</v>
      </c>
      <c r="P649" s="79">
        <v>0</v>
      </c>
      <c r="Q649" s="78">
        <v>11691</v>
      </c>
      <c r="R649" s="78"/>
      <c r="S649" s="78">
        <v>11724</v>
      </c>
      <c r="T649" s="78"/>
      <c r="U649" s="79">
        <v>3995</v>
      </c>
      <c r="V649" s="80">
        <v>1708</v>
      </c>
      <c r="W649" s="80">
        <v>5703</v>
      </c>
      <c r="X649" s="81"/>
      <c r="Y649" s="63">
        <v>24096</v>
      </c>
      <c r="Z649" s="63">
        <v>5521</v>
      </c>
    </row>
    <row r="650" spans="1:26">
      <c r="A650" s="60">
        <v>97301</v>
      </c>
      <c r="B650" s="61" t="s">
        <v>650</v>
      </c>
      <c r="C650" s="77">
        <v>2.2640999999999998E-3</v>
      </c>
      <c r="D650" s="77">
        <v>2.1264500000000002E-3</v>
      </c>
      <c r="E650" s="78">
        <v>14083663</v>
      </c>
      <c r="F650" s="78"/>
      <c r="G650" s="79">
        <v>1569337</v>
      </c>
      <c r="H650" s="79">
        <v>3769405</v>
      </c>
      <c r="I650" s="79">
        <v>598474</v>
      </c>
      <c r="J650" s="78">
        <v>44643</v>
      </c>
      <c r="K650" s="78"/>
      <c r="L650" s="78">
        <v>5981859</v>
      </c>
      <c r="M650" s="78"/>
      <c r="N650" s="79">
        <v>33785</v>
      </c>
      <c r="O650" s="79">
        <v>0</v>
      </c>
      <c r="P650" s="79">
        <v>0</v>
      </c>
      <c r="Q650" s="78">
        <v>426110</v>
      </c>
      <c r="R650" s="78"/>
      <c r="S650" s="78">
        <v>459895</v>
      </c>
      <c r="T650" s="78"/>
      <c r="U650" s="79">
        <v>4045220</v>
      </c>
      <c r="V650" s="80">
        <v>-184674</v>
      </c>
      <c r="W650" s="80">
        <v>3860546</v>
      </c>
      <c r="X650" s="81"/>
      <c r="Y650" s="63">
        <v>24399393</v>
      </c>
      <c r="Z650" s="63">
        <v>5590788</v>
      </c>
    </row>
    <row r="651" spans="1:26">
      <c r="A651" s="60">
        <v>97302</v>
      </c>
      <c r="B651" s="61" t="s">
        <v>959</v>
      </c>
      <c r="C651" s="77">
        <v>4.7200000000000002E-5</v>
      </c>
      <c r="D651" s="77">
        <v>3.8470000000000003E-5</v>
      </c>
      <c r="E651" s="78">
        <v>254790</v>
      </c>
      <c r="F651" s="78"/>
      <c r="G651" s="79">
        <v>28391</v>
      </c>
      <c r="H651" s="79">
        <v>68193</v>
      </c>
      <c r="I651" s="79">
        <v>10827</v>
      </c>
      <c r="J651" s="78">
        <v>11193</v>
      </c>
      <c r="K651" s="78"/>
      <c r="L651" s="78">
        <v>118604</v>
      </c>
      <c r="M651" s="78"/>
      <c r="N651" s="79">
        <v>611</v>
      </c>
      <c r="O651" s="79">
        <v>0</v>
      </c>
      <c r="P651" s="79">
        <v>0</v>
      </c>
      <c r="Q651" s="78">
        <v>9357</v>
      </c>
      <c r="R651" s="78"/>
      <c r="S651" s="78">
        <v>9968</v>
      </c>
      <c r="T651" s="78"/>
      <c r="U651" s="79">
        <v>73183</v>
      </c>
      <c r="V651" s="80">
        <v>28313</v>
      </c>
      <c r="W651" s="80">
        <v>101496</v>
      </c>
      <c r="X651" s="81"/>
      <c r="Y651" s="63">
        <v>441414</v>
      </c>
      <c r="Z651" s="63">
        <v>101144</v>
      </c>
    </row>
    <row r="652" spans="1:26">
      <c r="A652" s="60">
        <v>97304</v>
      </c>
      <c r="B652" s="61" t="s">
        <v>651</v>
      </c>
      <c r="C652" s="77">
        <v>2.1800000000000001E-5</v>
      </c>
      <c r="D652" s="77">
        <v>2.4559999999999999E-5</v>
      </c>
      <c r="E652" s="78">
        <v>162663</v>
      </c>
      <c r="F652" s="78"/>
      <c r="G652" s="79">
        <v>18125</v>
      </c>
      <c r="H652" s="79">
        <v>43536</v>
      </c>
      <c r="I652" s="79">
        <v>6912</v>
      </c>
      <c r="J652" s="78">
        <v>33964</v>
      </c>
      <c r="K652" s="78"/>
      <c r="L652" s="78">
        <v>102537</v>
      </c>
      <c r="M652" s="78"/>
      <c r="N652" s="79">
        <v>390</v>
      </c>
      <c r="O652" s="79">
        <v>0</v>
      </c>
      <c r="P652" s="79">
        <v>0</v>
      </c>
      <c r="Q652" s="78">
        <v>0</v>
      </c>
      <c r="R652" s="78"/>
      <c r="S652" s="78">
        <v>390</v>
      </c>
      <c r="T652" s="78"/>
      <c r="U652" s="79">
        <v>46721</v>
      </c>
      <c r="V652" s="80">
        <v>21166</v>
      </c>
      <c r="W652" s="80">
        <v>67887</v>
      </c>
      <c r="X652" s="81"/>
      <c r="Y652" s="63">
        <v>281807</v>
      </c>
      <c r="Z652" s="63">
        <v>64572</v>
      </c>
    </row>
    <row r="653" spans="1:26">
      <c r="A653" s="60">
        <v>97311</v>
      </c>
      <c r="B653" s="61" t="s">
        <v>652</v>
      </c>
      <c r="C653" s="77">
        <v>7.9830000000000005E-4</v>
      </c>
      <c r="D653" s="77">
        <v>7.2628999999999999E-4</v>
      </c>
      <c r="E653" s="78">
        <v>4810282</v>
      </c>
      <c r="F653" s="78"/>
      <c r="G653" s="79">
        <v>536008</v>
      </c>
      <c r="H653" s="79">
        <v>1287442</v>
      </c>
      <c r="I653" s="79">
        <v>204409</v>
      </c>
      <c r="J653" s="78">
        <v>14213</v>
      </c>
      <c r="K653" s="78"/>
      <c r="L653" s="78">
        <v>2042072</v>
      </c>
      <c r="M653" s="78"/>
      <c r="N653" s="79">
        <v>11539</v>
      </c>
      <c r="O653" s="79">
        <v>0</v>
      </c>
      <c r="P653" s="79">
        <v>0</v>
      </c>
      <c r="Q653" s="78">
        <v>207366</v>
      </c>
      <c r="R653" s="78"/>
      <c r="S653" s="78">
        <v>218905</v>
      </c>
      <c r="T653" s="78"/>
      <c r="U653" s="79">
        <v>1381647</v>
      </c>
      <c r="V653" s="80">
        <v>-90791</v>
      </c>
      <c r="W653" s="80">
        <v>1290856</v>
      </c>
      <c r="X653" s="81"/>
      <c r="Y653" s="63">
        <v>8333624</v>
      </c>
      <c r="Z653" s="63">
        <v>1909536</v>
      </c>
    </row>
    <row r="654" spans="1:26">
      <c r="A654" s="60">
        <v>97401</v>
      </c>
      <c r="B654" s="61" t="s">
        <v>653</v>
      </c>
      <c r="C654" s="77">
        <v>7.0102000000000003E-3</v>
      </c>
      <c r="D654" s="77">
        <v>6.4572299999999996E-3</v>
      </c>
      <c r="E654" s="78">
        <v>42766796</v>
      </c>
      <c r="F654" s="78"/>
      <c r="G654" s="79">
        <v>4765487</v>
      </c>
      <c r="H654" s="79">
        <v>11446267</v>
      </c>
      <c r="I654" s="79">
        <v>1817342</v>
      </c>
      <c r="J654" s="78">
        <v>84396</v>
      </c>
      <c r="K654" s="78"/>
      <c r="L654" s="78">
        <v>18113492</v>
      </c>
      <c r="M654" s="78"/>
      <c r="N654" s="79">
        <v>102592</v>
      </c>
      <c r="O654" s="79">
        <v>0</v>
      </c>
      <c r="P654" s="79">
        <v>0</v>
      </c>
      <c r="Q654" s="78">
        <v>1291312</v>
      </c>
      <c r="R654" s="78"/>
      <c r="S654" s="78">
        <v>1393904</v>
      </c>
      <c r="T654" s="78"/>
      <c r="U654" s="79">
        <v>12283815</v>
      </c>
      <c r="V654" s="80">
        <v>-455197</v>
      </c>
      <c r="W654" s="80">
        <v>11828618</v>
      </c>
      <c r="X654" s="81"/>
      <c r="Y654" s="63">
        <v>74091794</v>
      </c>
      <c r="Z654" s="63">
        <v>16977123</v>
      </c>
    </row>
    <row r="655" spans="1:26">
      <c r="A655" s="60">
        <v>97402</v>
      </c>
      <c r="B655" s="61" t="s">
        <v>654</v>
      </c>
      <c r="C655" s="77">
        <v>4.8399999999999997E-5</v>
      </c>
      <c r="D655" s="77">
        <v>3.2549999999999998E-5</v>
      </c>
      <c r="E655" s="78">
        <v>215581</v>
      </c>
      <c r="F655" s="78"/>
      <c r="G655" s="79">
        <v>24022</v>
      </c>
      <c r="H655" s="79">
        <v>57699</v>
      </c>
      <c r="I655" s="79">
        <v>9161</v>
      </c>
      <c r="J655" s="78">
        <v>0</v>
      </c>
      <c r="K655" s="78"/>
      <c r="L655" s="78">
        <v>90882</v>
      </c>
      <c r="M655" s="78"/>
      <c r="N655" s="79">
        <v>517</v>
      </c>
      <c r="O655" s="79">
        <v>0</v>
      </c>
      <c r="P655" s="79">
        <v>0</v>
      </c>
      <c r="Q655" s="78">
        <v>39630</v>
      </c>
      <c r="R655" s="78"/>
      <c r="S655" s="78">
        <v>40147</v>
      </c>
      <c r="T655" s="78"/>
      <c r="U655" s="79">
        <v>61921</v>
      </c>
      <c r="V655" s="80">
        <v>-9140</v>
      </c>
      <c r="W655" s="80">
        <v>52781</v>
      </c>
      <c r="X655" s="81"/>
      <c r="Y655" s="63">
        <v>373486</v>
      </c>
      <c r="Z655" s="63">
        <v>85579</v>
      </c>
    </row>
    <row r="656" spans="1:26">
      <c r="A656" s="60">
        <v>97404</v>
      </c>
      <c r="B656" s="61" t="s">
        <v>655</v>
      </c>
      <c r="C656" s="77">
        <v>2.677E-4</v>
      </c>
      <c r="D656" s="77">
        <v>2.7465999999999998E-4</v>
      </c>
      <c r="E656" s="78">
        <v>1819097</v>
      </c>
      <c r="F656" s="78"/>
      <c r="G656" s="79">
        <v>202701</v>
      </c>
      <c r="H656" s="79">
        <v>486870</v>
      </c>
      <c r="I656" s="79">
        <v>77301</v>
      </c>
      <c r="J656" s="78">
        <v>49339</v>
      </c>
      <c r="K656" s="78"/>
      <c r="L656" s="78">
        <v>816211</v>
      </c>
      <c r="M656" s="78"/>
      <c r="N656" s="79">
        <v>4364</v>
      </c>
      <c r="O656" s="79">
        <v>0</v>
      </c>
      <c r="P656" s="79">
        <v>0</v>
      </c>
      <c r="Q656" s="78">
        <v>15091</v>
      </c>
      <c r="R656" s="78"/>
      <c r="S656" s="78">
        <v>19455</v>
      </c>
      <c r="T656" s="78"/>
      <c r="U656" s="79">
        <v>522495</v>
      </c>
      <c r="V656" s="80">
        <v>20483</v>
      </c>
      <c r="W656" s="80">
        <v>542978</v>
      </c>
      <c r="X656" s="81"/>
      <c r="Y656" s="63">
        <v>3151514</v>
      </c>
      <c r="Z656" s="63">
        <v>722126</v>
      </c>
    </row>
    <row r="657" spans="1:26">
      <c r="A657" s="60">
        <v>97405</v>
      </c>
      <c r="B657" s="61" t="s">
        <v>656</v>
      </c>
      <c r="C657" s="77">
        <v>9.6299999999999996E-5</v>
      </c>
      <c r="D657" s="77">
        <v>8.9159999999999993E-5</v>
      </c>
      <c r="E657" s="78">
        <v>590514</v>
      </c>
      <c r="F657" s="78"/>
      <c r="G657" s="79">
        <v>65801</v>
      </c>
      <c r="H657" s="79">
        <v>158048</v>
      </c>
      <c r="I657" s="79">
        <v>25093</v>
      </c>
      <c r="J657" s="78">
        <v>14068</v>
      </c>
      <c r="K657" s="78"/>
      <c r="L657" s="78">
        <v>263010</v>
      </c>
      <c r="M657" s="78"/>
      <c r="N657" s="79">
        <v>1417</v>
      </c>
      <c r="O657" s="79">
        <v>0</v>
      </c>
      <c r="P657" s="79">
        <v>0</v>
      </c>
      <c r="Q657" s="78">
        <v>2640</v>
      </c>
      <c r="R657" s="78"/>
      <c r="S657" s="78">
        <v>4057</v>
      </c>
      <c r="T657" s="78"/>
      <c r="U657" s="79">
        <v>169612</v>
      </c>
      <c r="V657" s="80">
        <v>10129</v>
      </c>
      <c r="W657" s="80">
        <v>179741</v>
      </c>
      <c r="X657" s="81"/>
      <c r="Y657" s="63">
        <v>1023043</v>
      </c>
      <c r="Z657" s="63">
        <v>234416</v>
      </c>
    </row>
    <row r="658" spans="1:26">
      <c r="A658" s="60">
        <v>97408</v>
      </c>
      <c r="B658" s="61" t="s">
        <v>657</v>
      </c>
      <c r="C658" s="77">
        <v>3.7499999999999997E-5</v>
      </c>
      <c r="D658" s="77">
        <v>3.9050000000000001E-5</v>
      </c>
      <c r="E658" s="78">
        <v>258632</v>
      </c>
      <c r="F658" s="78"/>
      <c r="G658" s="79">
        <v>28819</v>
      </c>
      <c r="H658" s="79">
        <v>69221</v>
      </c>
      <c r="I658" s="79">
        <v>10990</v>
      </c>
      <c r="J658" s="78">
        <v>18775</v>
      </c>
      <c r="K658" s="78"/>
      <c r="L658" s="78">
        <v>127805</v>
      </c>
      <c r="M658" s="78"/>
      <c r="N658" s="79">
        <v>620</v>
      </c>
      <c r="O658" s="79">
        <v>0</v>
      </c>
      <c r="P658" s="79">
        <v>0</v>
      </c>
      <c r="Q658" s="78">
        <v>682</v>
      </c>
      <c r="R658" s="78"/>
      <c r="S658" s="78">
        <v>1302</v>
      </c>
      <c r="T658" s="78"/>
      <c r="U658" s="79">
        <v>74286</v>
      </c>
      <c r="V658" s="80">
        <v>10882</v>
      </c>
      <c r="W658" s="80">
        <v>85168</v>
      </c>
      <c r="X658" s="81"/>
      <c r="Y658" s="63">
        <v>448069</v>
      </c>
      <c r="Z658" s="63">
        <v>102669</v>
      </c>
    </row>
    <row r="659" spans="1:26">
      <c r="A659" s="60">
        <v>97411</v>
      </c>
      <c r="B659" s="61" t="s">
        <v>658</v>
      </c>
      <c r="C659" s="77">
        <v>5.9007E-3</v>
      </c>
      <c r="D659" s="77">
        <v>5.5441300000000004E-3</v>
      </c>
      <c r="E659" s="78">
        <v>36719255</v>
      </c>
      <c r="F659" s="78"/>
      <c r="G659" s="79">
        <v>4091612</v>
      </c>
      <c r="H659" s="79">
        <v>9827680</v>
      </c>
      <c r="I659" s="79">
        <v>1560357</v>
      </c>
      <c r="J659" s="78">
        <v>78655</v>
      </c>
      <c r="K659" s="78"/>
      <c r="L659" s="78">
        <v>15558304</v>
      </c>
      <c r="M659" s="78"/>
      <c r="N659" s="79">
        <v>88085</v>
      </c>
      <c r="O659" s="79">
        <v>0</v>
      </c>
      <c r="P659" s="79">
        <v>0</v>
      </c>
      <c r="Q659" s="78">
        <v>1319553</v>
      </c>
      <c r="R659" s="78"/>
      <c r="S659" s="78">
        <v>1407638</v>
      </c>
      <c r="T659" s="78"/>
      <c r="U659" s="79">
        <v>10546793</v>
      </c>
      <c r="V659" s="80">
        <v>-693040</v>
      </c>
      <c r="W659" s="80">
        <v>9853753</v>
      </c>
      <c r="X659" s="81"/>
      <c r="Y659" s="63">
        <v>63614667</v>
      </c>
      <c r="Z659" s="63">
        <v>14576433</v>
      </c>
    </row>
    <row r="660" spans="1:26">
      <c r="A660" s="60">
        <v>97412</v>
      </c>
      <c r="B660" s="61" t="s">
        <v>659</v>
      </c>
      <c r="C660" s="77">
        <v>4.2015999999999998E-3</v>
      </c>
      <c r="D660" s="77">
        <v>3.86287E-3</v>
      </c>
      <c r="E660" s="78">
        <v>25584124</v>
      </c>
      <c r="F660" s="78"/>
      <c r="G660" s="79">
        <v>2850829</v>
      </c>
      <c r="H660" s="79">
        <v>6847432</v>
      </c>
      <c r="I660" s="79">
        <v>1087178</v>
      </c>
      <c r="J660" s="78">
        <v>130197</v>
      </c>
      <c r="K660" s="78"/>
      <c r="L660" s="78">
        <v>10915636</v>
      </c>
      <c r="M660" s="78"/>
      <c r="N660" s="79">
        <v>61373</v>
      </c>
      <c r="O660" s="79">
        <v>0</v>
      </c>
      <c r="P660" s="79">
        <v>0</v>
      </c>
      <c r="Q660" s="78">
        <v>670418</v>
      </c>
      <c r="R660" s="78"/>
      <c r="S660" s="78">
        <v>731791</v>
      </c>
      <c r="T660" s="78"/>
      <c r="U660" s="79">
        <v>7348473</v>
      </c>
      <c r="V660" s="80">
        <v>-261870</v>
      </c>
      <c r="W660" s="80">
        <v>7086603</v>
      </c>
      <c r="X660" s="81"/>
      <c r="Y660" s="63">
        <v>44323490</v>
      </c>
      <c r="Z660" s="63">
        <v>10156123</v>
      </c>
    </row>
    <row r="661" spans="1:26">
      <c r="A661" s="60">
        <v>97413</v>
      </c>
      <c r="B661" s="61" t="s">
        <v>660</v>
      </c>
      <c r="C661" s="77">
        <v>3.0210000000000002E-4</v>
      </c>
      <c r="D661" s="77">
        <v>3.1463999999999998E-4</v>
      </c>
      <c r="E661" s="78">
        <v>2083888</v>
      </c>
      <c r="F661" s="78"/>
      <c r="G661" s="79">
        <v>232207</v>
      </c>
      <c r="H661" s="79">
        <v>557740</v>
      </c>
      <c r="I661" s="79">
        <v>88553</v>
      </c>
      <c r="J661" s="78">
        <v>92256</v>
      </c>
      <c r="K661" s="78"/>
      <c r="L661" s="78">
        <v>970756</v>
      </c>
      <c r="M661" s="78"/>
      <c r="N661" s="79">
        <v>4999</v>
      </c>
      <c r="O661" s="79">
        <v>0</v>
      </c>
      <c r="P661" s="79">
        <v>0</v>
      </c>
      <c r="Q661" s="78">
        <v>16367</v>
      </c>
      <c r="R661" s="78"/>
      <c r="S661" s="78">
        <v>21366</v>
      </c>
      <c r="T661" s="78"/>
      <c r="U661" s="79">
        <v>598551</v>
      </c>
      <c r="V661" s="80">
        <v>57809</v>
      </c>
      <c r="W661" s="80">
        <v>656360</v>
      </c>
      <c r="X661" s="81"/>
      <c r="Y661" s="63">
        <v>3610254</v>
      </c>
      <c r="Z661" s="63">
        <v>827240</v>
      </c>
    </row>
    <row r="662" spans="1:26">
      <c r="A662" s="60">
        <v>97421</v>
      </c>
      <c r="B662" s="61" t="s">
        <v>661</v>
      </c>
      <c r="C662" s="77">
        <v>4.1780000000000002E-4</v>
      </c>
      <c r="D662" s="77">
        <v>3.7188E-4</v>
      </c>
      <c r="E662" s="78">
        <v>2462994</v>
      </c>
      <c r="F662" s="78"/>
      <c r="G662" s="79">
        <v>274450</v>
      </c>
      <c r="H662" s="79">
        <v>659205</v>
      </c>
      <c r="I662" s="79">
        <v>104663</v>
      </c>
      <c r="J662" s="78">
        <v>2182</v>
      </c>
      <c r="K662" s="78"/>
      <c r="L662" s="78">
        <v>1040500</v>
      </c>
      <c r="M662" s="78"/>
      <c r="N662" s="79">
        <v>5908</v>
      </c>
      <c r="O662" s="79">
        <v>0</v>
      </c>
      <c r="P662" s="79">
        <v>0</v>
      </c>
      <c r="Q662" s="78">
        <v>157323</v>
      </c>
      <c r="R662" s="78"/>
      <c r="S662" s="78">
        <v>163231</v>
      </c>
      <c r="T662" s="78"/>
      <c r="U662" s="79">
        <v>707440</v>
      </c>
      <c r="V662" s="80">
        <v>-69907</v>
      </c>
      <c r="W662" s="80">
        <v>637533</v>
      </c>
      <c r="X662" s="81"/>
      <c r="Y662" s="63">
        <v>4267040</v>
      </c>
      <c r="Z662" s="63">
        <v>977734</v>
      </c>
    </row>
    <row r="663" spans="1:26">
      <c r="A663" s="60">
        <v>97423</v>
      </c>
      <c r="B663" s="61" t="s">
        <v>662</v>
      </c>
      <c r="C663" s="77">
        <v>3.1399999999999998E-5</v>
      </c>
      <c r="D663" s="77">
        <v>3.6189999999999997E-5</v>
      </c>
      <c r="E663" s="78">
        <v>239690</v>
      </c>
      <c r="F663" s="78"/>
      <c r="G663" s="79">
        <v>26709</v>
      </c>
      <c r="H663" s="79">
        <v>64151</v>
      </c>
      <c r="I663" s="79">
        <v>10185</v>
      </c>
      <c r="J663" s="78">
        <v>45695</v>
      </c>
      <c r="K663" s="78"/>
      <c r="L663" s="78">
        <v>146740</v>
      </c>
      <c r="M663" s="78"/>
      <c r="N663" s="79">
        <v>575</v>
      </c>
      <c r="O663" s="79">
        <v>0</v>
      </c>
      <c r="P663" s="79">
        <v>0</v>
      </c>
      <c r="Q663" s="78">
        <v>4433</v>
      </c>
      <c r="R663" s="78"/>
      <c r="S663" s="78">
        <v>5008</v>
      </c>
      <c r="T663" s="78"/>
      <c r="U663" s="79">
        <v>68846</v>
      </c>
      <c r="V663" s="80">
        <v>19770</v>
      </c>
      <c r="W663" s="80">
        <v>88616</v>
      </c>
      <c r="X663" s="81"/>
      <c r="Y663" s="63">
        <v>415253</v>
      </c>
      <c r="Z663" s="63">
        <v>95149</v>
      </c>
    </row>
    <row r="664" spans="1:26">
      <c r="A664" s="60">
        <v>97431</v>
      </c>
      <c r="B664" s="61" t="s">
        <v>663</v>
      </c>
      <c r="C664" s="77">
        <v>8.5400000000000002E-5</v>
      </c>
      <c r="D664" s="77">
        <v>8.161E-5</v>
      </c>
      <c r="E664" s="78">
        <v>540510</v>
      </c>
      <c r="F664" s="78"/>
      <c r="G664" s="79">
        <v>60229</v>
      </c>
      <c r="H664" s="79">
        <v>144664</v>
      </c>
      <c r="I664" s="79">
        <v>22969</v>
      </c>
      <c r="J664" s="78">
        <v>2806</v>
      </c>
      <c r="K664" s="78"/>
      <c r="L664" s="78">
        <v>230668</v>
      </c>
      <c r="M664" s="78"/>
      <c r="N664" s="79">
        <v>1297</v>
      </c>
      <c r="O664" s="79">
        <v>0</v>
      </c>
      <c r="P664" s="79">
        <v>0</v>
      </c>
      <c r="Q664" s="78">
        <v>17530</v>
      </c>
      <c r="R664" s="78"/>
      <c r="S664" s="78">
        <v>18827</v>
      </c>
      <c r="T664" s="78"/>
      <c r="U664" s="79">
        <v>155250</v>
      </c>
      <c r="V664" s="80">
        <v>-5639</v>
      </c>
      <c r="W664" s="80">
        <v>149611</v>
      </c>
      <c r="X664" s="81"/>
      <c r="Y664" s="63">
        <v>936413</v>
      </c>
      <c r="Z664" s="63">
        <v>214566</v>
      </c>
    </row>
    <row r="665" spans="1:26">
      <c r="A665" s="60">
        <v>97441</v>
      </c>
      <c r="B665" s="61" t="s">
        <v>664</v>
      </c>
      <c r="C665" s="77">
        <v>2.8E-5</v>
      </c>
      <c r="D665" s="77">
        <v>3.046E-5</v>
      </c>
      <c r="E665" s="78">
        <v>201739</v>
      </c>
      <c r="F665" s="78"/>
      <c r="G665" s="79">
        <v>22480</v>
      </c>
      <c r="H665" s="79">
        <v>53994</v>
      </c>
      <c r="I665" s="79">
        <v>8573</v>
      </c>
      <c r="J665" s="78">
        <v>1810</v>
      </c>
      <c r="K665" s="78"/>
      <c r="L665" s="78">
        <v>86857</v>
      </c>
      <c r="M665" s="78"/>
      <c r="N665" s="79">
        <v>484</v>
      </c>
      <c r="O665" s="79">
        <v>0</v>
      </c>
      <c r="P665" s="79">
        <v>0</v>
      </c>
      <c r="Q665" s="78">
        <v>38577</v>
      </c>
      <c r="R665" s="78"/>
      <c r="S665" s="78">
        <v>39061</v>
      </c>
      <c r="T665" s="78"/>
      <c r="U665" s="79">
        <v>57945</v>
      </c>
      <c r="V665" s="80">
        <v>-23726</v>
      </c>
      <c r="W665" s="80">
        <v>34219</v>
      </c>
      <c r="X665" s="81"/>
      <c r="Y665" s="63">
        <v>349505</v>
      </c>
      <c r="Z665" s="63">
        <v>80084</v>
      </c>
    </row>
    <row r="666" spans="1:26">
      <c r="A666" s="60">
        <v>97451</v>
      </c>
      <c r="B666" s="61" t="s">
        <v>665</v>
      </c>
      <c r="C666" s="77">
        <v>6.2609999999999999E-4</v>
      </c>
      <c r="D666" s="77">
        <v>5.9739000000000005E-4</v>
      </c>
      <c r="E666" s="78">
        <v>3956566</v>
      </c>
      <c r="F666" s="78"/>
      <c r="G666" s="79">
        <v>440879</v>
      </c>
      <c r="H666" s="79">
        <v>1058950</v>
      </c>
      <c r="I666" s="79">
        <v>168131</v>
      </c>
      <c r="J666" s="78">
        <v>0</v>
      </c>
      <c r="K666" s="78"/>
      <c r="L666" s="78">
        <v>1667960</v>
      </c>
      <c r="M666" s="78"/>
      <c r="N666" s="79">
        <v>9491</v>
      </c>
      <c r="O666" s="79">
        <v>0</v>
      </c>
      <c r="P666" s="79">
        <v>0</v>
      </c>
      <c r="Q666" s="78">
        <v>219176</v>
      </c>
      <c r="R666" s="78"/>
      <c r="S666" s="78">
        <v>228667</v>
      </c>
      <c r="T666" s="78"/>
      <c r="U666" s="79">
        <v>1136436</v>
      </c>
      <c r="V666" s="80">
        <v>-102656</v>
      </c>
      <c r="W666" s="80">
        <v>1033780</v>
      </c>
      <c r="X666" s="81"/>
      <c r="Y666" s="63">
        <v>6854595</v>
      </c>
      <c r="Z666" s="63">
        <v>1570637</v>
      </c>
    </row>
    <row r="667" spans="1:26">
      <c r="A667" s="60">
        <v>97461</v>
      </c>
      <c r="B667" s="61" t="s">
        <v>666</v>
      </c>
      <c r="C667" s="77">
        <v>5.174E-4</v>
      </c>
      <c r="D667" s="77">
        <v>4.4647000000000003E-4</v>
      </c>
      <c r="E667" s="78">
        <v>2957010</v>
      </c>
      <c r="F667" s="78"/>
      <c r="G667" s="79">
        <v>329498</v>
      </c>
      <c r="H667" s="79">
        <v>791425</v>
      </c>
      <c r="I667" s="79">
        <v>125656</v>
      </c>
      <c r="J667" s="78">
        <v>0</v>
      </c>
      <c r="K667" s="78"/>
      <c r="L667" s="78">
        <v>1246579</v>
      </c>
      <c r="M667" s="78"/>
      <c r="N667" s="79">
        <v>7094</v>
      </c>
      <c r="O667" s="79">
        <v>0</v>
      </c>
      <c r="P667" s="79">
        <v>0</v>
      </c>
      <c r="Q667" s="78">
        <v>241440</v>
      </c>
      <c r="R667" s="78"/>
      <c r="S667" s="78">
        <v>248534</v>
      </c>
      <c r="T667" s="78"/>
      <c r="U667" s="79">
        <v>849336</v>
      </c>
      <c r="V667" s="80">
        <v>-112062</v>
      </c>
      <c r="W667" s="80">
        <v>737274</v>
      </c>
      <c r="X667" s="81"/>
      <c r="Y667" s="63">
        <v>5122903</v>
      </c>
      <c r="Z667" s="63">
        <v>1173843</v>
      </c>
    </row>
    <row r="668" spans="1:26">
      <c r="A668" s="60">
        <v>97471</v>
      </c>
      <c r="B668" s="61" t="s">
        <v>668</v>
      </c>
      <c r="C668" s="77">
        <v>2.5599999999999999E-5</v>
      </c>
      <c r="D668" s="77">
        <v>2.1630000000000001E-5</v>
      </c>
      <c r="E668" s="78">
        <v>143257</v>
      </c>
      <c r="F668" s="78"/>
      <c r="G668" s="79">
        <v>15963</v>
      </c>
      <c r="H668" s="79">
        <v>38342</v>
      </c>
      <c r="I668" s="79">
        <v>6088</v>
      </c>
      <c r="J668" s="78">
        <v>9821</v>
      </c>
      <c r="K668" s="78"/>
      <c r="L668" s="78">
        <v>70214</v>
      </c>
      <c r="M668" s="78"/>
      <c r="N668" s="79">
        <v>344</v>
      </c>
      <c r="O668" s="79">
        <v>0</v>
      </c>
      <c r="P668" s="79">
        <v>0</v>
      </c>
      <c r="Q668" s="78">
        <v>9871</v>
      </c>
      <c r="R668" s="78"/>
      <c r="S668" s="78">
        <v>10215</v>
      </c>
      <c r="T668" s="78"/>
      <c r="U668" s="79">
        <v>41148</v>
      </c>
      <c r="V668" s="80">
        <v>5643</v>
      </c>
      <c r="W668" s="80">
        <v>46791</v>
      </c>
      <c r="X668" s="81"/>
      <c r="Y668" s="63">
        <v>248188</v>
      </c>
      <c r="Z668" s="63">
        <v>56869</v>
      </c>
    </row>
    <row r="669" spans="1:26">
      <c r="A669" s="60">
        <v>97481</v>
      </c>
      <c r="B669" s="61" t="s">
        <v>669</v>
      </c>
      <c r="C669" s="77">
        <v>2.3E-6</v>
      </c>
      <c r="D669" s="77">
        <v>1.95E-6</v>
      </c>
      <c r="E669" s="78">
        <v>12915</v>
      </c>
      <c r="F669" s="78"/>
      <c r="G669" s="79">
        <v>1439</v>
      </c>
      <c r="H669" s="79">
        <v>3457</v>
      </c>
      <c r="I669" s="79">
        <v>549</v>
      </c>
      <c r="J669" s="78">
        <v>1567</v>
      </c>
      <c r="K669" s="78"/>
      <c r="L669" s="78">
        <v>7012</v>
      </c>
      <c r="M669" s="78"/>
      <c r="N669" s="79">
        <v>31</v>
      </c>
      <c r="O669" s="79">
        <v>0</v>
      </c>
      <c r="P669" s="79">
        <v>0</v>
      </c>
      <c r="Q669" s="78">
        <v>0</v>
      </c>
      <c r="R669" s="78"/>
      <c r="S669" s="78">
        <v>31</v>
      </c>
      <c r="T669" s="78"/>
      <c r="U669" s="79">
        <v>3710</v>
      </c>
      <c r="V669" s="80">
        <v>-332</v>
      </c>
      <c r="W669" s="80">
        <v>3378</v>
      </c>
      <c r="X669" s="81"/>
      <c r="Y669" s="63">
        <v>22375</v>
      </c>
      <c r="Z669" s="63">
        <v>5127</v>
      </c>
    </row>
    <row r="670" spans="1:26">
      <c r="A670" s="60">
        <v>97501</v>
      </c>
      <c r="B670" s="61" t="s">
        <v>671</v>
      </c>
      <c r="C670" s="77">
        <v>1.2251E-3</v>
      </c>
      <c r="D670" s="77">
        <v>1.34556E-3</v>
      </c>
      <c r="E670" s="78">
        <v>8911761</v>
      </c>
      <c r="F670" s="78"/>
      <c r="G670" s="79">
        <v>993034</v>
      </c>
      <c r="H670" s="79">
        <v>2385177</v>
      </c>
      <c r="I670" s="79">
        <v>378698</v>
      </c>
      <c r="J670" s="78">
        <v>308957</v>
      </c>
      <c r="K670" s="78"/>
      <c r="L670" s="78">
        <v>4065866</v>
      </c>
      <c r="M670" s="78"/>
      <c r="N670" s="79">
        <v>21378</v>
      </c>
      <c r="O670" s="79">
        <v>0</v>
      </c>
      <c r="P670" s="79">
        <v>0</v>
      </c>
      <c r="Q670" s="78">
        <v>48534</v>
      </c>
      <c r="R670" s="78"/>
      <c r="S670" s="78">
        <v>69912</v>
      </c>
      <c r="T670" s="78"/>
      <c r="U670" s="79">
        <v>2559706</v>
      </c>
      <c r="V670" s="80">
        <v>139553</v>
      </c>
      <c r="W670" s="80">
        <v>2699259</v>
      </c>
      <c r="X670" s="81"/>
      <c r="Y670" s="63">
        <v>15439276</v>
      </c>
      <c r="Z670" s="63">
        <v>3537699</v>
      </c>
    </row>
    <row r="671" spans="1:26">
      <c r="A671" s="60">
        <v>97511</v>
      </c>
      <c r="B671" s="61" t="s">
        <v>672</v>
      </c>
      <c r="C671" s="77">
        <v>2.4030000000000001E-4</v>
      </c>
      <c r="D671" s="77">
        <v>2.3028E-4</v>
      </c>
      <c r="E671" s="78">
        <v>1525164</v>
      </c>
      <c r="F671" s="78"/>
      <c r="G671" s="79">
        <v>169948</v>
      </c>
      <c r="H671" s="79">
        <v>408201</v>
      </c>
      <c r="I671" s="79">
        <v>64811</v>
      </c>
      <c r="J671" s="78">
        <v>14417</v>
      </c>
      <c r="K671" s="78"/>
      <c r="L671" s="78">
        <v>657377</v>
      </c>
      <c r="M671" s="78"/>
      <c r="N671" s="79">
        <v>3659</v>
      </c>
      <c r="O671" s="79">
        <v>0</v>
      </c>
      <c r="P671" s="79">
        <v>0</v>
      </c>
      <c r="Q671" s="78">
        <v>39902</v>
      </c>
      <c r="R671" s="78"/>
      <c r="S671" s="78">
        <v>43561</v>
      </c>
      <c r="T671" s="78"/>
      <c r="U671" s="79">
        <v>438070</v>
      </c>
      <c r="V671" s="80">
        <v>18836</v>
      </c>
      <c r="W671" s="80">
        <v>456906</v>
      </c>
      <c r="X671" s="81"/>
      <c r="Y671" s="63">
        <v>2642288</v>
      </c>
      <c r="Z671" s="63">
        <v>605444</v>
      </c>
    </row>
    <row r="672" spans="1:26">
      <c r="A672" s="60">
        <v>97517</v>
      </c>
      <c r="B672" s="61" t="s">
        <v>961</v>
      </c>
      <c r="C672" s="77">
        <v>4.8999999999999997E-6</v>
      </c>
      <c r="D672" s="77">
        <v>1.076E-5</v>
      </c>
      <c r="E672" s="78">
        <v>71264</v>
      </c>
      <c r="F672" s="78"/>
      <c r="G672" s="79">
        <v>7941</v>
      </c>
      <c r="H672" s="79">
        <v>19073</v>
      </c>
      <c r="I672" s="79">
        <v>3028</v>
      </c>
      <c r="J672" s="78">
        <v>17266</v>
      </c>
      <c r="K672" s="78"/>
      <c r="L672" s="78">
        <v>47308</v>
      </c>
      <c r="M672" s="78"/>
      <c r="N672" s="79">
        <v>171</v>
      </c>
      <c r="O672" s="79">
        <v>0</v>
      </c>
      <c r="P672" s="79">
        <v>0</v>
      </c>
      <c r="Q672" s="78">
        <v>5</v>
      </c>
      <c r="R672" s="78"/>
      <c r="S672" s="78">
        <v>176</v>
      </c>
      <c r="T672" s="78"/>
      <c r="U672" s="79">
        <v>20469</v>
      </c>
      <c r="V672" s="80">
        <v>6921</v>
      </c>
      <c r="W672" s="80">
        <v>27390</v>
      </c>
      <c r="X672" s="81"/>
      <c r="Y672" s="63">
        <v>123463</v>
      </c>
      <c r="Z672" s="63">
        <v>28290</v>
      </c>
    </row>
    <row r="673" spans="1:26">
      <c r="A673" s="60">
        <v>97521</v>
      </c>
      <c r="B673" s="61" t="s">
        <v>673</v>
      </c>
      <c r="C673" s="77">
        <v>1.305E-4</v>
      </c>
      <c r="D673" s="77">
        <v>1.304E-4</v>
      </c>
      <c r="E673" s="78">
        <v>863651</v>
      </c>
      <c r="F673" s="78"/>
      <c r="G673" s="79">
        <v>96236</v>
      </c>
      <c r="H673" s="79">
        <v>231151</v>
      </c>
      <c r="I673" s="79">
        <v>36700</v>
      </c>
      <c r="J673" s="78">
        <v>0</v>
      </c>
      <c r="K673" s="78"/>
      <c r="L673" s="78">
        <v>364087</v>
      </c>
      <c r="M673" s="78"/>
      <c r="N673" s="79">
        <v>2072</v>
      </c>
      <c r="O673" s="79">
        <v>0</v>
      </c>
      <c r="P673" s="79">
        <v>0</v>
      </c>
      <c r="Q673" s="78">
        <v>15135</v>
      </c>
      <c r="R673" s="78"/>
      <c r="S673" s="78">
        <v>17207</v>
      </c>
      <c r="T673" s="78"/>
      <c r="U673" s="79">
        <v>248064</v>
      </c>
      <c r="V673" s="80">
        <v>-3940</v>
      </c>
      <c r="W673" s="80">
        <v>244124</v>
      </c>
      <c r="X673" s="81"/>
      <c r="Y673" s="63">
        <v>1496241</v>
      </c>
      <c r="Z673" s="63">
        <v>342843</v>
      </c>
    </row>
    <row r="674" spans="1:26">
      <c r="A674" s="60">
        <v>97527</v>
      </c>
      <c r="B674" s="61" t="s">
        <v>947</v>
      </c>
      <c r="C674" s="77">
        <v>2.3E-6</v>
      </c>
      <c r="D674" s="77">
        <v>3.9299999999999996E-6</v>
      </c>
      <c r="E674" s="78">
        <v>26029</v>
      </c>
      <c r="F674" s="78"/>
      <c r="G674" s="79">
        <v>2900</v>
      </c>
      <c r="H674" s="79">
        <v>6966</v>
      </c>
      <c r="I674" s="79">
        <v>1106</v>
      </c>
      <c r="J674" s="78">
        <v>10191</v>
      </c>
      <c r="K674" s="78"/>
      <c r="L674" s="78">
        <v>21163</v>
      </c>
      <c r="M674" s="78"/>
      <c r="N674" s="79">
        <v>62</v>
      </c>
      <c r="O674" s="79">
        <v>0</v>
      </c>
      <c r="P674" s="79">
        <v>0</v>
      </c>
      <c r="Q674" s="78">
        <v>4206</v>
      </c>
      <c r="R674" s="78"/>
      <c r="S674" s="78">
        <v>4268</v>
      </c>
      <c r="T674" s="78"/>
      <c r="U674" s="79">
        <v>7476</v>
      </c>
      <c r="V674" s="80">
        <v>479</v>
      </c>
      <c r="W674" s="80">
        <v>7955</v>
      </c>
      <c r="X674" s="81"/>
      <c r="Y674" s="63">
        <v>45094</v>
      </c>
      <c r="Z674" s="63">
        <v>10333</v>
      </c>
    </row>
    <row r="675" spans="1:26">
      <c r="A675" s="60">
        <v>97531</v>
      </c>
      <c r="B675" s="61" t="s">
        <v>674</v>
      </c>
      <c r="C675" s="77">
        <v>5.91E-5</v>
      </c>
      <c r="D675" s="77">
        <v>5.3329999999999999E-5</v>
      </c>
      <c r="E675" s="78">
        <v>353209</v>
      </c>
      <c r="F675" s="78"/>
      <c r="G675" s="79">
        <v>39358</v>
      </c>
      <c r="H675" s="79">
        <v>94534</v>
      </c>
      <c r="I675" s="79">
        <v>15009</v>
      </c>
      <c r="J675" s="78">
        <v>8778</v>
      </c>
      <c r="K675" s="78"/>
      <c r="L675" s="78">
        <v>157679</v>
      </c>
      <c r="M675" s="78"/>
      <c r="N675" s="79">
        <v>847</v>
      </c>
      <c r="O675" s="79">
        <v>0</v>
      </c>
      <c r="P675" s="79">
        <v>0</v>
      </c>
      <c r="Q675" s="78">
        <v>30881</v>
      </c>
      <c r="R675" s="78"/>
      <c r="S675" s="78">
        <v>31728</v>
      </c>
      <c r="T675" s="78"/>
      <c r="U675" s="79">
        <v>101452</v>
      </c>
      <c r="V675" s="80">
        <v>-8653</v>
      </c>
      <c r="W675" s="80">
        <v>92799</v>
      </c>
      <c r="X675" s="81"/>
      <c r="Y675" s="63">
        <v>611921</v>
      </c>
      <c r="Z675" s="63">
        <v>140213</v>
      </c>
    </row>
    <row r="676" spans="1:26">
      <c r="A676" s="60">
        <v>97601</v>
      </c>
      <c r="B676" s="61" t="s">
        <v>675</v>
      </c>
      <c r="C676" s="77">
        <v>5.5599999999999998E-3</v>
      </c>
      <c r="D676" s="77">
        <v>5.2711499999999996E-3</v>
      </c>
      <c r="E676" s="78">
        <v>34911285</v>
      </c>
      <c r="F676" s="78"/>
      <c r="G676" s="79">
        <v>3890151</v>
      </c>
      <c r="H676" s="79">
        <v>9343788</v>
      </c>
      <c r="I676" s="79">
        <v>1483528</v>
      </c>
      <c r="J676" s="78">
        <v>231740</v>
      </c>
      <c r="K676" s="78"/>
      <c r="L676" s="78">
        <v>14949207</v>
      </c>
      <c r="M676" s="78"/>
      <c r="N676" s="79">
        <v>83748</v>
      </c>
      <c r="O676" s="79">
        <v>0</v>
      </c>
      <c r="P676" s="79">
        <v>0</v>
      </c>
      <c r="Q676" s="78">
        <v>973447</v>
      </c>
      <c r="R676" s="78"/>
      <c r="S676" s="78">
        <v>1057195</v>
      </c>
      <c r="T676" s="78"/>
      <c r="U676" s="79">
        <v>10027493</v>
      </c>
      <c r="V676" s="80">
        <v>-272228</v>
      </c>
      <c r="W676" s="80">
        <v>9755265</v>
      </c>
      <c r="X676" s="81"/>
      <c r="Y676" s="63">
        <v>60482430</v>
      </c>
      <c r="Z676" s="63">
        <v>13858723</v>
      </c>
    </row>
    <row r="677" spans="1:26">
      <c r="A677" s="60">
        <v>97607</v>
      </c>
      <c r="B677" s="61" t="s">
        <v>676</v>
      </c>
      <c r="C677" s="77">
        <v>2.9099999999999999E-5</v>
      </c>
      <c r="D677" s="77">
        <v>3.0589999999999997E-5</v>
      </c>
      <c r="E677" s="78">
        <v>202600</v>
      </c>
      <c r="F677" s="78"/>
      <c r="G677" s="79">
        <v>22576</v>
      </c>
      <c r="H677" s="79">
        <v>54225</v>
      </c>
      <c r="I677" s="79">
        <v>8609</v>
      </c>
      <c r="J677" s="78">
        <v>24120</v>
      </c>
      <c r="K677" s="78"/>
      <c r="L677" s="78">
        <v>109530</v>
      </c>
      <c r="M677" s="78"/>
      <c r="N677" s="79">
        <v>486</v>
      </c>
      <c r="O677" s="79">
        <v>0</v>
      </c>
      <c r="P677" s="79">
        <v>0</v>
      </c>
      <c r="Q677" s="78">
        <v>0</v>
      </c>
      <c r="R677" s="78"/>
      <c r="S677" s="78">
        <v>486</v>
      </c>
      <c r="T677" s="78"/>
      <c r="U677" s="79">
        <v>58192</v>
      </c>
      <c r="V677" s="80">
        <v>16248</v>
      </c>
      <c r="W677" s="80">
        <v>74440</v>
      </c>
      <c r="X677" s="81"/>
      <c r="Y677" s="63">
        <v>350997</v>
      </c>
      <c r="Z677" s="63">
        <v>80426</v>
      </c>
    </row>
    <row r="678" spans="1:26">
      <c r="A678" s="60">
        <v>97611</v>
      </c>
      <c r="B678" s="61" t="s">
        <v>677</v>
      </c>
      <c r="C678" s="77">
        <v>2.3846000000000002E-3</v>
      </c>
      <c r="D678" s="77">
        <v>2.3424800000000001E-3</v>
      </c>
      <c r="E678" s="78">
        <v>15514449</v>
      </c>
      <c r="F678" s="78"/>
      <c r="G678" s="79">
        <v>1728769</v>
      </c>
      <c r="H678" s="79">
        <v>4152346</v>
      </c>
      <c r="I678" s="79">
        <v>659275</v>
      </c>
      <c r="J678" s="78">
        <v>1292</v>
      </c>
      <c r="K678" s="78"/>
      <c r="L678" s="78">
        <v>6541682</v>
      </c>
      <c r="M678" s="78"/>
      <c r="N678" s="79">
        <v>37217</v>
      </c>
      <c r="O678" s="79">
        <v>0</v>
      </c>
      <c r="P678" s="79">
        <v>0</v>
      </c>
      <c r="Q678" s="78">
        <v>69334</v>
      </c>
      <c r="R678" s="78"/>
      <c r="S678" s="78">
        <v>106551</v>
      </c>
      <c r="T678" s="78"/>
      <c r="U678" s="79">
        <v>4456182</v>
      </c>
      <c r="V678" s="80">
        <v>17069</v>
      </c>
      <c r="W678" s="80">
        <v>4473251</v>
      </c>
      <c r="X678" s="81"/>
      <c r="Y678" s="63">
        <v>26878173</v>
      </c>
      <c r="Z678" s="63">
        <v>6158766</v>
      </c>
    </row>
    <row r="679" spans="1:26">
      <c r="A679" s="60">
        <v>97613</v>
      </c>
      <c r="B679" s="61" t="s">
        <v>678</v>
      </c>
      <c r="C679" s="77">
        <v>8.3100000000000001E-5</v>
      </c>
      <c r="D679" s="77">
        <v>8.9120000000000001E-5</v>
      </c>
      <c r="E679" s="78">
        <v>590250</v>
      </c>
      <c r="F679" s="78"/>
      <c r="G679" s="79">
        <v>65771</v>
      </c>
      <c r="H679" s="79">
        <v>157977</v>
      </c>
      <c r="I679" s="79">
        <v>25082</v>
      </c>
      <c r="J679" s="78">
        <v>46510</v>
      </c>
      <c r="K679" s="78"/>
      <c r="L679" s="78">
        <v>295340</v>
      </c>
      <c r="M679" s="78"/>
      <c r="N679" s="79">
        <v>1416</v>
      </c>
      <c r="O679" s="79">
        <v>0</v>
      </c>
      <c r="P679" s="79">
        <v>0</v>
      </c>
      <c r="Q679" s="78">
        <v>18186</v>
      </c>
      <c r="R679" s="78"/>
      <c r="S679" s="78">
        <v>19602</v>
      </c>
      <c r="T679" s="78"/>
      <c r="U679" s="79">
        <v>169536</v>
      </c>
      <c r="V679" s="80">
        <v>18295</v>
      </c>
      <c r="W679" s="80">
        <v>187831</v>
      </c>
      <c r="X679" s="81"/>
      <c r="Y679" s="63">
        <v>1022584</v>
      </c>
      <c r="Z679" s="63">
        <v>234311</v>
      </c>
    </row>
    <row r="680" spans="1:26">
      <c r="A680" s="60">
        <v>97621</v>
      </c>
      <c r="B680" s="61" t="s">
        <v>679</v>
      </c>
      <c r="C680" s="77">
        <v>3.8759999999999999E-4</v>
      </c>
      <c r="D680" s="77">
        <v>3.4103999999999997E-4</v>
      </c>
      <c r="E680" s="78">
        <v>2258738</v>
      </c>
      <c r="F680" s="78"/>
      <c r="G680" s="79">
        <v>251690</v>
      </c>
      <c r="H680" s="79">
        <v>604537</v>
      </c>
      <c r="I680" s="79">
        <v>95983</v>
      </c>
      <c r="J680" s="78">
        <v>0</v>
      </c>
      <c r="K680" s="78"/>
      <c r="L680" s="78">
        <v>952210</v>
      </c>
      <c r="M680" s="78"/>
      <c r="N680" s="79">
        <v>5418</v>
      </c>
      <c r="O680" s="79">
        <v>0</v>
      </c>
      <c r="P680" s="79">
        <v>0</v>
      </c>
      <c r="Q680" s="78">
        <v>131913</v>
      </c>
      <c r="R680" s="78"/>
      <c r="S680" s="78">
        <v>137331</v>
      </c>
      <c r="T680" s="78"/>
      <c r="U680" s="79">
        <v>648772</v>
      </c>
      <c r="V680" s="80">
        <v>-80847</v>
      </c>
      <c r="W680" s="80">
        <v>567925</v>
      </c>
      <c r="X680" s="81"/>
      <c r="Y680" s="63">
        <v>3913174</v>
      </c>
      <c r="Z680" s="63">
        <v>896650</v>
      </c>
    </row>
    <row r="681" spans="1:26">
      <c r="A681" s="60">
        <v>97623</v>
      </c>
      <c r="B681" s="61" t="s">
        <v>680</v>
      </c>
      <c r="C681" s="77">
        <v>2.5700000000000001E-5</v>
      </c>
      <c r="D681" s="77">
        <v>2.2940000000000001E-5</v>
      </c>
      <c r="E681" s="78">
        <v>151934</v>
      </c>
      <c r="F681" s="78"/>
      <c r="G681" s="79">
        <v>16930</v>
      </c>
      <c r="H681" s="79">
        <v>40664</v>
      </c>
      <c r="I681" s="79">
        <v>6456</v>
      </c>
      <c r="J681" s="78">
        <v>1828</v>
      </c>
      <c r="K681" s="78"/>
      <c r="L681" s="78">
        <v>65878</v>
      </c>
      <c r="M681" s="78"/>
      <c r="N681" s="79">
        <v>364</v>
      </c>
      <c r="O681" s="79">
        <v>0</v>
      </c>
      <c r="P681" s="79">
        <v>0</v>
      </c>
      <c r="Q681" s="78">
        <v>6930</v>
      </c>
      <c r="R681" s="78"/>
      <c r="S681" s="78">
        <v>7294</v>
      </c>
      <c r="T681" s="78"/>
      <c r="U681" s="79">
        <v>43640</v>
      </c>
      <c r="V681" s="80">
        <v>-631</v>
      </c>
      <c r="W681" s="80">
        <v>43009</v>
      </c>
      <c r="X681" s="81"/>
      <c r="Y681" s="63">
        <v>263219</v>
      </c>
      <c r="Z681" s="63">
        <v>60313</v>
      </c>
    </row>
    <row r="682" spans="1:26">
      <c r="A682" s="60">
        <v>97627</v>
      </c>
      <c r="B682" s="61" t="s">
        <v>681</v>
      </c>
      <c r="C682" s="77">
        <v>2.6000000000000001E-6</v>
      </c>
      <c r="D682" s="77">
        <v>5.5899999999999998E-6</v>
      </c>
      <c r="E682" s="78">
        <v>37023</v>
      </c>
      <c r="F682" s="78"/>
      <c r="G682" s="79">
        <v>4125</v>
      </c>
      <c r="H682" s="79">
        <v>9909</v>
      </c>
      <c r="I682" s="79">
        <v>1573</v>
      </c>
      <c r="J682" s="78">
        <v>15540</v>
      </c>
      <c r="K682" s="78"/>
      <c r="L682" s="78">
        <v>31147</v>
      </c>
      <c r="M682" s="78"/>
      <c r="N682" s="79">
        <v>89</v>
      </c>
      <c r="O682" s="79">
        <v>0</v>
      </c>
      <c r="P682" s="79">
        <v>0</v>
      </c>
      <c r="Q682" s="78">
        <v>1164</v>
      </c>
      <c r="R682" s="78"/>
      <c r="S682" s="78">
        <v>1253</v>
      </c>
      <c r="T682" s="78"/>
      <c r="U682" s="79">
        <v>10634</v>
      </c>
      <c r="V682" s="80">
        <v>4143</v>
      </c>
      <c r="W682" s="80">
        <v>14777</v>
      </c>
      <c r="X682" s="81"/>
      <c r="Y682" s="63">
        <v>64141</v>
      </c>
      <c r="Z682" s="63">
        <v>14697</v>
      </c>
    </row>
    <row r="683" spans="1:26">
      <c r="A683" s="60">
        <v>97631</v>
      </c>
      <c r="B683" s="61" t="s">
        <v>682</v>
      </c>
      <c r="C683" s="77">
        <v>2.042E-4</v>
      </c>
      <c r="D683" s="77">
        <v>2.2893999999999999E-4</v>
      </c>
      <c r="E683" s="78">
        <v>1516290</v>
      </c>
      <c r="F683" s="78"/>
      <c r="G683" s="79">
        <v>168960</v>
      </c>
      <c r="H683" s="79">
        <v>405825</v>
      </c>
      <c r="I683" s="79">
        <v>64434</v>
      </c>
      <c r="J683" s="78">
        <v>74066</v>
      </c>
      <c r="K683" s="78"/>
      <c r="L683" s="78">
        <v>713285</v>
      </c>
      <c r="M683" s="78"/>
      <c r="N683" s="79">
        <v>3637</v>
      </c>
      <c r="O683" s="79">
        <v>0</v>
      </c>
      <c r="P683" s="79">
        <v>0</v>
      </c>
      <c r="Q683" s="78">
        <v>8346</v>
      </c>
      <c r="R683" s="78"/>
      <c r="S683" s="78">
        <v>11983</v>
      </c>
      <c r="T683" s="78"/>
      <c r="U683" s="79">
        <v>435521</v>
      </c>
      <c r="V683" s="80">
        <v>17520</v>
      </c>
      <c r="W683" s="80">
        <v>453041</v>
      </c>
      <c r="X683" s="81"/>
      <c r="Y683" s="63">
        <v>2626912</v>
      </c>
      <c r="Z683" s="63">
        <v>601921</v>
      </c>
    </row>
    <row r="684" spans="1:26">
      <c r="A684" s="60">
        <v>97637</v>
      </c>
      <c r="B684" s="61" t="s">
        <v>683</v>
      </c>
      <c r="C684" s="77">
        <v>3.8E-6</v>
      </c>
      <c r="D684" s="77">
        <v>4.0099999999999997E-6</v>
      </c>
      <c r="E684" s="78">
        <v>26559</v>
      </c>
      <c r="F684" s="78"/>
      <c r="G684" s="79">
        <v>2959</v>
      </c>
      <c r="H684" s="79">
        <v>7108</v>
      </c>
      <c r="I684" s="79">
        <v>1129</v>
      </c>
      <c r="J684" s="78">
        <v>4739</v>
      </c>
      <c r="K684" s="78"/>
      <c r="L684" s="78">
        <v>15935</v>
      </c>
      <c r="M684" s="78"/>
      <c r="N684" s="79">
        <v>64</v>
      </c>
      <c r="O684" s="79">
        <v>0</v>
      </c>
      <c r="P684" s="79">
        <v>0</v>
      </c>
      <c r="Q684" s="78">
        <v>133</v>
      </c>
      <c r="R684" s="78"/>
      <c r="S684" s="78">
        <v>197</v>
      </c>
      <c r="T684" s="78"/>
      <c r="U684" s="79">
        <v>7628</v>
      </c>
      <c r="V684" s="80">
        <v>1566</v>
      </c>
      <c r="W684" s="80">
        <v>9194</v>
      </c>
      <c r="X684" s="81"/>
      <c r="Y684" s="63">
        <v>46012</v>
      </c>
      <c r="Z684" s="63">
        <v>10543</v>
      </c>
    </row>
    <row r="685" spans="1:26">
      <c r="A685" s="60">
        <v>97641</v>
      </c>
      <c r="B685" s="61" t="s">
        <v>684</v>
      </c>
      <c r="C685" s="77">
        <v>1.091E-4</v>
      </c>
      <c r="D685" s="77">
        <v>9.2689999999999995E-5</v>
      </c>
      <c r="E685" s="78">
        <v>613894</v>
      </c>
      <c r="F685" s="78"/>
      <c r="G685" s="79">
        <v>68406</v>
      </c>
      <c r="H685" s="79">
        <v>164305</v>
      </c>
      <c r="I685" s="79">
        <v>26087</v>
      </c>
      <c r="J685" s="78">
        <v>52840</v>
      </c>
      <c r="K685" s="78"/>
      <c r="L685" s="78">
        <v>311638</v>
      </c>
      <c r="M685" s="78"/>
      <c r="N685" s="79">
        <v>1473</v>
      </c>
      <c r="O685" s="79">
        <v>0</v>
      </c>
      <c r="P685" s="79">
        <v>0</v>
      </c>
      <c r="Q685" s="78">
        <v>37824</v>
      </c>
      <c r="R685" s="78"/>
      <c r="S685" s="78">
        <v>39297</v>
      </c>
      <c r="T685" s="78"/>
      <c r="U685" s="79">
        <v>176327</v>
      </c>
      <c r="V685" s="80">
        <v>26349</v>
      </c>
      <c r="W685" s="80">
        <v>202676</v>
      </c>
      <c r="X685" s="81"/>
      <c r="Y685" s="63">
        <v>1063547</v>
      </c>
      <c r="Z685" s="63">
        <v>243697</v>
      </c>
    </row>
    <row r="686" spans="1:26">
      <c r="A686" s="60">
        <v>97651</v>
      </c>
      <c r="B686" s="61" t="s">
        <v>685</v>
      </c>
      <c r="C686" s="77">
        <v>5.373E-4</v>
      </c>
      <c r="D686" s="77">
        <v>4.8492000000000001E-4</v>
      </c>
      <c r="E686" s="78">
        <v>3211667</v>
      </c>
      <c r="F686" s="78"/>
      <c r="G686" s="79">
        <v>357875</v>
      </c>
      <c r="H686" s="79">
        <v>859583</v>
      </c>
      <c r="I686" s="79">
        <v>136477</v>
      </c>
      <c r="J686" s="78">
        <v>55127</v>
      </c>
      <c r="K686" s="78"/>
      <c r="L686" s="78">
        <v>1409062</v>
      </c>
      <c r="M686" s="78"/>
      <c r="N686" s="79">
        <v>7704</v>
      </c>
      <c r="O686" s="79">
        <v>0</v>
      </c>
      <c r="P686" s="79">
        <v>0</v>
      </c>
      <c r="Q686" s="78">
        <v>191375</v>
      </c>
      <c r="R686" s="78"/>
      <c r="S686" s="78">
        <v>199079</v>
      </c>
      <c r="T686" s="78"/>
      <c r="U686" s="79">
        <v>922480</v>
      </c>
      <c r="V686" s="80">
        <v>-65974</v>
      </c>
      <c r="W686" s="80">
        <v>856506</v>
      </c>
      <c r="X686" s="81"/>
      <c r="Y686" s="63">
        <v>5564087</v>
      </c>
      <c r="Z686" s="63">
        <v>1274935</v>
      </c>
    </row>
    <row r="687" spans="1:26">
      <c r="A687" s="60">
        <v>97661</v>
      </c>
      <c r="B687" s="61" t="s">
        <v>686</v>
      </c>
      <c r="C687" s="77">
        <v>4.6699999999999997E-5</v>
      </c>
      <c r="D687" s="77">
        <v>5.4679999999999998E-5</v>
      </c>
      <c r="E687" s="78">
        <v>362150</v>
      </c>
      <c r="F687" s="78"/>
      <c r="G687" s="79">
        <v>40354</v>
      </c>
      <c r="H687" s="79">
        <v>96927</v>
      </c>
      <c r="I687" s="79">
        <v>15389</v>
      </c>
      <c r="J687" s="78">
        <v>21267</v>
      </c>
      <c r="K687" s="78"/>
      <c r="L687" s="78">
        <v>173937</v>
      </c>
      <c r="M687" s="78"/>
      <c r="N687" s="79">
        <v>869</v>
      </c>
      <c r="O687" s="79">
        <v>0</v>
      </c>
      <c r="P687" s="79">
        <v>0</v>
      </c>
      <c r="Q687" s="78">
        <v>796</v>
      </c>
      <c r="R687" s="78"/>
      <c r="S687" s="78">
        <v>1665</v>
      </c>
      <c r="T687" s="78"/>
      <c r="U687" s="79">
        <v>104020</v>
      </c>
      <c r="V687" s="80">
        <v>7322</v>
      </c>
      <c r="W687" s="80">
        <v>111342</v>
      </c>
      <c r="X687" s="81"/>
      <c r="Y687" s="63">
        <v>627411</v>
      </c>
      <c r="Z687" s="63">
        <v>143763</v>
      </c>
    </row>
    <row r="688" spans="1:26">
      <c r="A688" s="60">
        <v>97701</v>
      </c>
      <c r="B688" s="61" t="s">
        <v>687</v>
      </c>
      <c r="C688" s="77">
        <v>2.3465000000000001E-3</v>
      </c>
      <c r="D688" s="77">
        <v>2.30628E-3</v>
      </c>
      <c r="E688" s="78">
        <v>15274693</v>
      </c>
      <c r="F688" s="78"/>
      <c r="G688" s="79">
        <v>1702053</v>
      </c>
      <c r="H688" s="79">
        <v>4088177</v>
      </c>
      <c r="I688" s="79">
        <v>649086</v>
      </c>
      <c r="J688" s="78">
        <v>81390</v>
      </c>
      <c r="K688" s="78"/>
      <c r="L688" s="78">
        <v>6520706</v>
      </c>
      <c r="M688" s="78"/>
      <c r="N688" s="79">
        <v>36642</v>
      </c>
      <c r="O688" s="79">
        <v>0</v>
      </c>
      <c r="P688" s="79">
        <v>0</v>
      </c>
      <c r="Q688" s="78">
        <v>207504</v>
      </c>
      <c r="R688" s="78"/>
      <c r="S688" s="78">
        <v>244146</v>
      </c>
      <c r="T688" s="78"/>
      <c r="U688" s="79">
        <v>4387317</v>
      </c>
      <c r="V688" s="80">
        <v>-77555</v>
      </c>
      <c r="W688" s="80">
        <v>4309762</v>
      </c>
      <c r="X688" s="81"/>
      <c r="Y688" s="63">
        <v>26462806</v>
      </c>
      <c r="Z688" s="63">
        <v>6063591</v>
      </c>
    </row>
    <row r="689" spans="1:26">
      <c r="A689" s="60">
        <v>97705</v>
      </c>
      <c r="B689" s="61" t="s">
        <v>688</v>
      </c>
      <c r="C689" s="77">
        <v>2.6299999999999999E-5</v>
      </c>
      <c r="D689" s="77">
        <v>2.3349999999999998E-5</v>
      </c>
      <c r="E689" s="78">
        <v>154649</v>
      </c>
      <c r="F689" s="78"/>
      <c r="G689" s="79">
        <v>17232</v>
      </c>
      <c r="H689" s="79">
        <v>41391</v>
      </c>
      <c r="I689" s="79">
        <v>6572</v>
      </c>
      <c r="J689" s="78">
        <v>40980</v>
      </c>
      <c r="K689" s="78"/>
      <c r="L689" s="78">
        <v>106175</v>
      </c>
      <c r="M689" s="78"/>
      <c r="N689" s="79">
        <v>371</v>
      </c>
      <c r="O689" s="79">
        <v>0</v>
      </c>
      <c r="P689" s="79">
        <v>0</v>
      </c>
      <c r="Q689" s="78">
        <v>3410</v>
      </c>
      <c r="R689" s="78"/>
      <c r="S689" s="78">
        <v>3781</v>
      </c>
      <c r="T689" s="78"/>
      <c r="U689" s="79">
        <v>44420</v>
      </c>
      <c r="V689" s="80">
        <v>14343</v>
      </c>
      <c r="W689" s="80">
        <v>58763</v>
      </c>
      <c r="X689" s="81"/>
      <c r="Y689" s="63">
        <v>267923</v>
      </c>
      <c r="Z689" s="63">
        <v>61391</v>
      </c>
    </row>
    <row r="690" spans="1:26">
      <c r="A690" s="60">
        <v>97711</v>
      </c>
      <c r="B690" s="61" t="s">
        <v>689</v>
      </c>
      <c r="C690" s="77">
        <v>7.7510000000000003E-4</v>
      </c>
      <c r="D690" s="77">
        <v>7.7207999999999997E-4</v>
      </c>
      <c r="E690" s="78">
        <v>5113553</v>
      </c>
      <c r="F690" s="78"/>
      <c r="G690" s="79">
        <v>569801</v>
      </c>
      <c r="H690" s="79">
        <v>1368611</v>
      </c>
      <c r="I690" s="79">
        <v>217297</v>
      </c>
      <c r="J690" s="78">
        <v>16457</v>
      </c>
      <c r="K690" s="78"/>
      <c r="L690" s="78">
        <v>2172166</v>
      </c>
      <c r="M690" s="78"/>
      <c r="N690" s="79">
        <v>12267</v>
      </c>
      <c r="O690" s="79">
        <v>0</v>
      </c>
      <c r="P690" s="79">
        <v>0</v>
      </c>
      <c r="Q690" s="78">
        <v>85415</v>
      </c>
      <c r="R690" s="78"/>
      <c r="S690" s="78">
        <v>97682</v>
      </c>
      <c r="T690" s="78"/>
      <c r="U690" s="79">
        <v>1468755</v>
      </c>
      <c r="V690" s="80">
        <v>-42231</v>
      </c>
      <c r="W690" s="80">
        <v>1426524</v>
      </c>
      <c r="X690" s="81"/>
      <c r="Y690" s="63">
        <v>8859030</v>
      </c>
      <c r="Z690" s="63">
        <v>2029926</v>
      </c>
    </row>
    <row r="691" spans="1:26">
      <c r="A691" s="60">
        <v>97713</v>
      </c>
      <c r="B691" s="61" t="s">
        <v>690</v>
      </c>
      <c r="C691" s="77">
        <v>7.5400000000000003E-5</v>
      </c>
      <c r="D691" s="77">
        <v>6.6069999999999996E-5</v>
      </c>
      <c r="E691" s="78">
        <v>437587</v>
      </c>
      <c r="F691" s="78"/>
      <c r="G691" s="79">
        <v>48760</v>
      </c>
      <c r="H691" s="79">
        <v>117118</v>
      </c>
      <c r="I691" s="79">
        <v>18595</v>
      </c>
      <c r="J691" s="78">
        <v>17478</v>
      </c>
      <c r="K691" s="78"/>
      <c r="L691" s="78">
        <v>201951</v>
      </c>
      <c r="M691" s="78"/>
      <c r="N691" s="79">
        <v>1050</v>
      </c>
      <c r="O691" s="79">
        <v>0</v>
      </c>
      <c r="P691" s="79">
        <v>0</v>
      </c>
      <c r="Q691" s="78">
        <v>35314</v>
      </c>
      <c r="R691" s="78"/>
      <c r="S691" s="78">
        <v>36364</v>
      </c>
      <c r="T691" s="78"/>
      <c r="U691" s="79">
        <v>125687</v>
      </c>
      <c r="V691" s="80">
        <v>-1466</v>
      </c>
      <c r="W691" s="80">
        <v>124221</v>
      </c>
      <c r="X691" s="81"/>
      <c r="Y691" s="63">
        <v>758103</v>
      </c>
      <c r="Z691" s="63">
        <v>173709</v>
      </c>
    </row>
    <row r="692" spans="1:26">
      <c r="A692" s="60">
        <v>97717</v>
      </c>
      <c r="B692" s="61" t="s">
        <v>691</v>
      </c>
      <c r="C692" s="77">
        <v>1.0200000000000001E-5</v>
      </c>
      <c r="D692" s="77">
        <v>9.5899999999999997E-6</v>
      </c>
      <c r="E692" s="78">
        <v>63515</v>
      </c>
      <c r="F692" s="78"/>
      <c r="G692" s="79">
        <v>7077</v>
      </c>
      <c r="H692" s="79">
        <v>17000</v>
      </c>
      <c r="I692" s="79">
        <v>2699</v>
      </c>
      <c r="J692" s="78">
        <v>6706</v>
      </c>
      <c r="K692" s="78"/>
      <c r="L692" s="78">
        <v>33482</v>
      </c>
      <c r="M692" s="78"/>
      <c r="N692" s="79">
        <v>152</v>
      </c>
      <c r="O692" s="79">
        <v>0</v>
      </c>
      <c r="P692" s="79">
        <v>0</v>
      </c>
      <c r="Q692" s="78">
        <v>7595</v>
      </c>
      <c r="R692" s="78"/>
      <c r="S692" s="78">
        <v>7747</v>
      </c>
      <c r="T692" s="78"/>
      <c r="U692" s="79">
        <v>18243</v>
      </c>
      <c r="V692" s="80">
        <v>3122</v>
      </c>
      <c r="W692" s="80">
        <v>21365</v>
      </c>
      <c r="X692" s="81"/>
      <c r="Y692" s="63">
        <v>110038</v>
      </c>
      <c r="Z692" s="63">
        <v>25214</v>
      </c>
    </row>
    <row r="693" spans="1:26">
      <c r="A693" s="60">
        <v>97721</v>
      </c>
      <c r="B693" s="61" t="s">
        <v>692</v>
      </c>
      <c r="C693" s="77">
        <v>5.0299999999999997E-4</v>
      </c>
      <c r="D693" s="77">
        <v>4.6153999999999998E-4</v>
      </c>
      <c r="E693" s="78">
        <v>3056820</v>
      </c>
      <c r="F693" s="78"/>
      <c r="G693" s="79">
        <v>340620</v>
      </c>
      <c r="H693" s="79">
        <v>818139</v>
      </c>
      <c r="I693" s="79">
        <v>129897</v>
      </c>
      <c r="J693" s="78">
        <v>27393</v>
      </c>
      <c r="K693" s="78"/>
      <c r="L693" s="78">
        <v>1316049</v>
      </c>
      <c r="M693" s="78"/>
      <c r="N693" s="79">
        <v>7333</v>
      </c>
      <c r="O693" s="79">
        <v>0</v>
      </c>
      <c r="P693" s="79">
        <v>0</v>
      </c>
      <c r="Q693" s="78">
        <v>145328</v>
      </c>
      <c r="R693" s="78"/>
      <c r="S693" s="78">
        <v>152661</v>
      </c>
      <c r="T693" s="78"/>
      <c r="U693" s="79">
        <v>878004</v>
      </c>
      <c r="V693" s="80">
        <v>-83380</v>
      </c>
      <c r="W693" s="80">
        <v>794624</v>
      </c>
      <c r="X693" s="81"/>
      <c r="Y693" s="63">
        <v>5295820</v>
      </c>
      <c r="Z693" s="63">
        <v>1213465</v>
      </c>
    </row>
    <row r="694" spans="1:26">
      <c r="A694" s="60">
        <v>97727</v>
      </c>
      <c r="B694" s="61" t="s">
        <v>693</v>
      </c>
      <c r="C694" s="77">
        <v>2.1100000000000001E-5</v>
      </c>
      <c r="D694" s="77">
        <v>1.6799999999999998E-5</v>
      </c>
      <c r="E694" s="78">
        <v>111268</v>
      </c>
      <c r="F694" s="78"/>
      <c r="G694" s="79">
        <v>12399</v>
      </c>
      <c r="H694" s="79">
        <v>29780</v>
      </c>
      <c r="I694" s="79">
        <v>4728</v>
      </c>
      <c r="J694" s="78">
        <v>4966</v>
      </c>
      <c r="K694" s="78"/>
      <c r="L694" s="78">
        <v>51873</v>
      </c>
      <c r="M694" s="78"/>
      <c r="N694" s="79">
        <v>267</v>
      </c>
      <c r="O694" s="79">
        <v>0</v>
      </c>
      <c r="P694" s="79">
        <v>0</v>
      </c>
      <c r="Q694" s="78">
        <v>8084</v>
      </c>
      <c r="R694" s="78"/>
      <c r="S694" s="78">
        <v>8351</v>
      </c>
      <c r="T694" s="78"/>
      <c r="U694" s="79">
        <v>31959</v>
      </c>
      <c r="V694" s="80">
        <v>1511</v>
      </c>
      <c r="W694" s="80">
        <v>33470</v>
      </c>
      <c r="X694" s="81"/>
      <c r="Y694" s="63">
        <v>192767</v>
      </c>
      <c r="Z694" s="63">
        <v>44170</v>
      </c>
    </row>
    <row r="695" spans="1:26">
      <c r="A695" s="60">
        <v>97731</v>
      </c>
      <c r="B695" s="61" t="s">
        <v>694</v>
      </c>
      <c r="C695" s="77">
        <v>3.1900000000000003E-5</v>
      </c>
      <c r="D695" s="77">
        <v>2.8540000000000001E-5</v>
      </c>
      <c r="E695" s="78">
        <v>189023</v>
      </c>
      <c r="F695" s="78"/>
      <c r="G695" s="79">
        <v>21063</v>
      </c>
      <c r="H695" s="79">
        <v>50591</v>
      </c>
      <c r="I695" s="79">
        <v>8032</v>
      </c>
      <c r="J695" s="78">
        <v>2357</v>
      </c>
      <c r="K695" s="78"/>
      <c r="L695" s="78">
        <v>82043</v>
      </c>
      <c r="M695" s="78"/>
      <c r="N695" s="79">
        <v>453</v>
      </c>
      <c r="O695" s="79">
        <v>0</v>
      </c>
      <c r="P695" s="79">
        <v>0</v>
      </c>
      <c r="Q695" s="78">
        <v>6419</v>
      </c>
      <c r="R695" s="78"/>
      <c r="S695" s="78">
        <v>6872</v>
      </c>
      <c r="T695" s="78"/>
      <c r="U695" s="79">
        <v>54293</v>
      </c>
      <c r="V695" s="80">
        <v>-857</v>
      </c>
      <c r="W695" s="80">
        <v>53436</v>
      </c>
      <c r="X695" s="81"/>
      <c r="Y695" s="63">
        <v>327475</v>
      </c>
      <c r="Z695" s="63">
        <v>75036</v>
      </c>
    </row>
    <row r="696" spans="1:26">
      <c r="A696" s="60">
        <v>97801</v>
      </c>
      <c r="B696" s="61" t="s">
        <v>948</v>
      </c>
      <c r="C696" s="77">
        <v>6.2237000000000004E-3</v>
      </c>
      <c r="D696" s="77">
        <v>6.1058099999999997E-3</v>
      </c>
      <c r="E696" s="78">
        <v>40439311</v>
      </c>
      <c r="F696" s="78"/>
      <c r="G696" s="79">
        <v>4506137</v>
      </c>
      <c r="H696" s="79">
        <v>10823330</v>
      </c>
      <c r="I696" s="79">
        <v>1718437</v>
      </c>
      <c r="J696" s="78">
        <v>373821</v>
      </c>
      <c r="K696" s="78"/>
      <c r="L696" s="78">
        <v>17421725</v>
      </c>
      <c r="M696" s="78"/>
      <c r="N696" s="79">
        <v>97009</v>
      </c>
      <c r="O696" s="79">
        <v>0</v>
      </c>
      <c r="P696" s="79">
        <v>0</v>
      </c>
      <c r="Q696" s="78">
        <v>60984</v>
      </c>
      <c r="R696" s="78"/>
      <c r="S696" s="78">
        <v>157993</v>
      </c>
      <c r="T696" s="78"/>
      <c r="U696" s="79">
        <v>11615296</v>
      </c>
      <c r="V696" s="80">
        <v>268324</v>
      </c>
      <c r="W696" s="80">
        <v>11883620</v>
      </c>
      <c r="X696" s="81"/>
      <c r="Y696" s="63">
        <v>70059517</v>
      </c>
      <c r="Z696" s="63">
        <v>16053182</v>
      </c>
    </row>
    <row r="697" spans="1:26">
      <c r="A697" s="60">
        <v>97802</v>
      </c>
      <c r="B697" s="61" t="s">
        <v>696</v>
      </c>
      <c r="C697" s="77">
        <v>1.4200000000000001E-4</v>
      </c>
      <c r="D697" s="77">
        <v>1.1375E-4</v>
      </c>
      <c r="E697" s="78">
        <v>753376</v>
      </c>
      <c r="F697" s="78"/>
      <c r="G697" s="79">
        <v>83948</v>
      </c>
      <c r="H697" s="79">
        <v>201636</v>
      </c>
      <c r="I697" s="79">
        <v>32014</v>
      </c>
      <c r="J697" s="78">
        <v>0</v>
      </c>
      <c r="K697" s="78"/>
      <c r="L697" s="78">
        <v>317598</v>
      </c>
      <c r="M697" s="78"/>
      <c r="N697" s="79">
        <v>1807</v>
      </c>
      <c r="O697" s="79">
        <v>0</v>
      </c>
      <c r="P697" s="79">
        <v>0</v>
      </c>
      <c r="Q697" s="78">
        <v>80278</v>
      </c>
      <c r="R697" s="78"/>
      <c r="S697" s="78">
        <v>82085</v>
      </c>
      <c r="T697" s="78"/>
      <c r="U697" s="79">
        <v>216391</v>
      </c>
      <c r="V697" s="80">
        <v>-40815</v>
      </c>
      <c r="W697" s="80">
        <v>175576</v>
      </c>
      <c r="X697" s="81"/>
      <c r="Y697" s="63">
        <v>1305195</v>
      </c>
      <c r="Z697" s="63">
        <v>299068</v>
      </c>
    </row>
    <row r="698" spans="1:26">
      <c r="A698" s="60">
        <v>97803</v>
      </c>
      <c r="B698" s="61" t="s">
        <v>697</v>
      </c>
      <c r="C698" s="77">
        <v>7.6000000000000004E-5</v>
      </c>
      <c r="D698" s="77">
        <v>7.5900000000000002E-5</v>
      </c>
      <c r="E698" s="78">
        <v>502692</v>
      </c>
      <c r="F698" s="78"/>
      <c r="G698" s="79">
        <v>56015</v>
      </c>
      <c r="H698" s="79">
        <v>134542</v>
      </c>
      <c r="I698" s="79">
        <v>21362</v>
      </c>
      <c r="J698" s="78">
        <v>7498</v>
      </c>
      <c r="K698" s="78"/>
      <c r="L698" s="78">
        <v>219417</v>
      </c>
      <c r="M698" s="78"/>
      <c r="N698" s="79">
        <v>1206</v>
      </c>
      <c r="O698" s="79">
        <v>0</v>
      </c>
      <c r="P698" s="79">
        <v>0</v>
      </c>
      <c r="Q698" s="78">
        <v>6382</v>
      </c>
      <c r="R698" s="78"/>
      <c r="S698" s="78">
        <v>7588</v>
      </c>
      <c r="T698" s="78"/>
      <c r="U698" s="79">
        <v>144387</v>
      </c>
      <c r="V698" s="80">
        <v>1104</v>
      </c>
      <c r="W698" s="80">
        <v>145491</v>
      </c>
      <c r="X698" s="81"/>
      <c r="Y698" s="63">
        <v>870895</v>
      </c>
      <c r="Z698" s="63">
        <v>199554</v>
      </c>
    </row>
    <row r="699" spans="1:26">
      <c r="A699" s="60">
        <v>97805</v>
      </c>
      <c r="B699" s="61" t="s">
        <v>698</v>
      </c>
      <c r="C699" s="77">
        <v>8.0699999999999996E-5</v>
      </c>
      <c r="D699" s="77">
        <v>8.5489999999999996E-5</v>
      </c>
      <c r="E699" s="78">
        <v>566208</v>
      </c>
      <c r="F699" s="78"/>
      <c r="G699" s="79">
        <v>63092</v>
      </c>
      <c r="H699" s="79">
        <v>151542</v>
      </c>
      <c r="I699" s="79">
        <v>24061</v>
      </c>
      <c r="J699" s="78">
        <v>5531</v>
      </c>
      <c r="K699" s="78"/>
      <c r="L699" s="78">
        <v>244226</v>
      </c>
      <c r="M699" s="78"/>
      <c r="N699" s="79">
        <v>1358</v>
      </c>
      <c r="O699" s="79">
        <v>0</v>
      </c>
      <c r="P699" s="79">
        <v>0</v>
      </c>
      <c r="Q699" s="78">
        <v>4571</v>
      </c>
      <c r="R699" s="78"/>
      <c r="S699" s="78">
        <v>5929</v>
      </c>
      <c r="T699" s="78"/>
      <c r="U699" s="79">
        <v>162631</v>
      </c>
      <c r="V699" s="80">
        <v>-1902</v>
      </c>
      <c r="W699" s="80">
        <v>160729</v>
      </c>
      <c r="X699" s="81"/>
      <c r="Y699" s="63">
        <v>980933</v>
      </c>
      <c r="Z699" s="63">
        <v>224767</v>
      </c>
    </row>
    <row r="700" spans="1:26">
      <c r="A700" s="60">
        <v>97811</v>
      </c>
      <c r="B700" s="61" t="s">
        <v>699</v>
      </c>
      <c r="C700" s="77">
        <v>2.1681000000000001E-3</v>
      </c>
      <c r="D700" s="77">
        <v>2.0082699999999999E-3</v>
      </c>
      <c r="E700" s="78">
        <v>13300947</v>
      </c>
      <c r="F700" s="78"/>
      <c r="G700" s="79">
        <v>1482119</v>
      </c>
      <c r="H700" s="79">
        <v>3559916</v>
      </c>
      <c r="I700" s="79">
        <v>565214</v>
      </c>
      <c r="J700" s="78">
        <v>5015</v>
      </c>
      <c r="K700" s="78"/>
      <c r="L700" s="78">
        <v>5612264</v>
      </c>
      <c r="M700" s="78"/>
      <c r="N700" s="79">
        <v>31907</v>
      </c>
      <c r="O700" s="79">
        <v>0</v>
      </c>
      <c r="P700" s="79">
        <v>0</v>
      </c>
      <c r="Q700" s="78">
        <v>410044</v>
      </c>
      <c r="R700" s="78"/>
      <c r="S700" s="78">
        <v>441951</v>
      </c>
      <c r="T700" s="78"/>
      <c r="U700" s="79">
        <v>3820402</v>
      </c>
      <c r="V700" s="80">
        <v>-215450</v>
      </c>
      <c r="W700" s="80">
        <v>3604952</v>
      </c>
      <c r="X700" s="81"/>
      <c r="Y700" s="63">
        <v>23043368</v>
      </c>
      <c r="Z700" s="63">
        <v>5280073</v>
      </c>
    </row>
    <row r="701" spans="1:26">
      <c r="A701" s="60">
        <v>97817</v>
      </c>
      <c r="B701" s="61" t="s">
        <v>700</v>
      </c>
      <c r="C701" s="77">
        <v>2.27E-5</v>
      </c>
      <c r="D701" s="77">
        <v>2.3419999999999999E-5</v>
      </c>
      <c r="E701" s="78">
        <v>155113</v>
      </c>
      <c r="F701" s="78"/>
      <c r="G701" s="79">
        <v>17284</v>
      </c>
      <c r="H701" s="79">
        <v>41515</v>
      </c>
      <c r="I701" s="79">
        <v>6591</v>
      </c>
      <c r="J701" s="78">
        <v>14383</v>
      </c>
      <c r="K701" s="78"/>
      <c r="L701" s="78">
        <v>79773</v>
      </c>
      <c r="M701" s="78"/>
      <c r="N701" s="79">
        <v>372</v>
      </c>
      <c r="O701" s="79">
        <v>0</v>
      </c>
      <c r="P701" s="79">
        <v>0</v>
      </c>
      <c r="Q701" s="78">
        <v>0</v>
      </c>
      <c r="R701" s="78"/>
      <c r="S701" s="78">
        <v>372</v>
      </c>
      <c r="T701" s="78"/>
      <c r="U701" s="79">
        <v>44553</v>
      </c>
      <c r="V701" s="80">
        <v>10033</v>
      </c>
      <c r="W701" s="80">
        <v>54586</v>
      </c>
      <c r="X701" s="81"/>
      <c r="Y701" s="63">
        <v>268727</v>
      </c>
      <c r="Z701" s="63">
        <v>61575</v>
      </c>
    </row>
    <row r="702" spans="1:26">
      <c r="A702" s="60">
        <v>97818</v>
      </c>
      <c r="B702" s="61" t="s">
        <v>701</v>
      </c>
      <c r="C702" s="77">
        <v>1.5500000000000001E-5</v>
      </c>
      <c r="D702" s="77">
        <v>2.198E-5</v>
      </c>
      <c r="E702" s="78">
        <v>145575</v>
      </c>
      <c r="F702" s="78"/>
      <c r="G702" s="79">
        <v>16221</v>
      </c>
      <c r="H702" s="79">
        <v>38962</v>
      </c>
      <c r="I702" s="79">
        <v>6186</v>
      </c>
      <c r="J702" s="78">
        <v>20390</v>
      </c>
      <c r="K702" s="78"/>
      <c r="L702" s="78">
        <v>81759</v>
      </c>
      <c r="M702" s="78"/>
      <c r="N702" s="79">
        <v>349</v>
      </c>
      <c r="O702" s="79">
        <v>0</v>
      </c>
      <c r="P702" s="79">
        <v>0</v>
      </c>
      <c r="Q702" s="78">
        <v>0</v>
      </c>
      <c r="R702" s="78"/>
      <c r="S702" s="78">
        <v>349</v>
      </c>
      <c r="T702" s="78"/>
      <c r="U702" s="79">
        <v>41813</v>
      </c>
      <c r="V702" s="80">
        <v>6574</v>
      </c>
      <c r="W702" s="80">
        <v>48387</v>
      </c>
      <c r="X702" s="81"/>
      <c r="Y702" s="63">
        <v>252204</v>
      </c>
      <c r="Z702" s="63">
        <v>57789</v>
      </c>
    </row>
    <row r="703" spans="1:26">
      <c r="A703" s="60">
        <v>97821</v>
      </c>
      <c r="B703" s="61" t="s">
        <v>702</v>
      </c>
      <c r="C703" s="77">
        <v>1.4630000000000001E-4</v>
      </c>
      <c r="D703" s="77">
        <v>1.2491999999999999E-4</v>
      </c>
      <c r="E703" s="78">
        <v>827356</v>
      </c>
      <c r="F703" s="78"/>
      <c r="G703" s="79">
        <v>92192</v>
      </c>
      <c r="H703" s="79">
        <v>221437</v>
      </c>
      <c r="I703" s="79">
        <v>35158</v>
      </c>
      <c r="J703" s="78">
        <v>36667</v>
      </c>
      <c r="K703" s="78"/>
      <c r="L703" s="78">
        <v>385454</v>
      </c>
      <c r="M703" s="78"/>
      <c r="N703" s="79">
        <v>1985</v>
      </c>
      <c r="O703" s="79">
        <v>0</v>
      </c>
      <c r="P703" s="79">
        <v>0</v>
      </c>
      <c r="Q703" s="78">
        <v>44301</v>
      </c>
      <c r="R703" s="78"/>
      <c r="S703" s="78">
        <v>46286</v>
      </c>
      <c r="T703" s="78"/>
      <c r="U703" s="79">
        <v>237640</v>
      </c>
      <c r="V703" s="80">
        <v>5629</v>
      </c>
      <c r="W703" s="80">
        <v>243269</v>
      </c>
      <c r="X703" s="81"/>
      <c r="Y703" s="63">
        <v>1433362</v>
      </c>
      <c r="Z703" s="63">
        <v>328435</v>
      </c>
    </row>
    <row r="704" spans="1:26">
      <c r="A704" s="60">
        <v>97823</v>
      </c>
      <c r="B704" s="61" t="s">
        <v>703</v>
      </c>
      <c r="C704" s="77">
        <v>1.6799999999999998E-5</v>
      </c>
      <c r="D704" s="77">
        <v>1.5659999999999999E-5</v>
      </c>
      <c r="E704" s="78">
        <v>103718</v>
      </c>
      <c r="F704" s="78"/>
      <c r="G704" s="79">
        <v>11557</v>
      </c>
      <c r="H704" s="79">
        <v>27759</v>
      </c>
      <c r="I704" s="79">
        <v>4407</v>
      </c>
      <c r="J704" s="78">
        <v>7990</v>
      </c>
      <c r="K704" s="78"/>
      <c r="L704" s="78">
        <v>51713</v>
      </c>
      <c r="M704" s="78"/>
      <c r="N704" s="79">
        <v>249</v>
      </c>
      <c r="O704" s="79">
        <v>0</v>
      </c>
      <c r="P704" s="79">
        <v>0</v>
      </c>
      <c r="Q704" s="78">
        <v>2501</v>
      </c>
      <c r="R704" s="78"/>
      <c r="S704" s="78">
        <v>2750</v>
      </c>
      <c r="T704" s="78"/>
      <c r="U704" s="79">
        <v>29791</v>
      </c>
      <c r="V704" s="80">
        <v>5612</v>
      </c>
      <c r="W704" s="80">
        <v>35403</v>
      </c>
      <c r="X704" s="81"/>
      <c r="Y704" s="63">
        <v>179687</v>
      </c>
      <c r="Z704" s="63">
        <v>41173</v>
      </c>
    </row>
    <row r="705" spans="1:26">
      <c r="A705" s="60">
        <v>97831</v>
      </c>
      <c r="B705" s="61" t="s">
        <v>704</v>
      </c>
      <c r="C705" s="77">
        <v>1.8909999999999999E-4</v>
      </c>
      <c r="D705" s="77">
        <v>1.9196E-4</v>
      </c>
      <c r="E705" s="78">
        <v>1271368</v>
      </c>
      <c r="F705" s="78"/>
      <c r="G705" s="79">
        <v>141668</v>
      </c>
      <c r="H705" s="79">
        <v>340274</v>
      </c>
      <c r="I705" s="79">
        <v>54026</v>
      </c>
      <c r="J705" s="78">
        <v>7469</v>
      </c>
      <c r="K705" s="78"/>
      <c r="L705" s="78">
        <v>543437</v>
      </c>
      <c r="M705" s="78"/>
      <c r="N705" s="79">
        <v>3050</v>
      </c>
      <c r="O705" s="79">
        <v>0</v>
      </c>
      <c r="P705" s="79">
        <v>0</v>
      </c>
      <c r="Q705" s="78">
        <v>10030</v>
      </c>
      <c r="R705" s="78"/>
      <c r="S705" s="78">
        <v>13080</v>
      </c>
      <c r="T705" s="78"/>
      <c r="U705" s="79">
        <v>365172</v>
      </c>
      <c r="V705" s="80">
        <v>17376</v>
      </c>
      <c r="W705" s="80">
        <v>382548</v>
      </c>
      <c r="X705" s="81"/>
      <c r="Y705" s="63">
        <v>2202595</v>
      </c>
      <c r="Z705" s="63">
        <v>504695</v>
      </c>
    </row>
    <row r="706" spans="1:26">
      <c r="A706" s="60">
        <v>97837</v>
      </c>
      <c r="B706" s="61" t="s">
        <v>705</v>
      </c>
      <c r="C706" s="77">
        <v>1.4399999999999999E-5</v>
      </c>
      <c r="D706" s="77">
        <v>1.412E-5</v>
      </c>
      <c r="E706" s="78">
        <v>93518</v>
      </c>
      <c r="F706" s="78"/>
      <c r="G706" s="79">
        <v>10421</v>
      </c>
      <c r="H706" s="79">
        <v>25030</v>
      </c>
      <c r="I706" s="79">
        <v>3974</v>
      </c>
      <c r="J706" s="78">
        <v>3337</v>
      </c>
      <c r="K706" s="78"/>
      <c r="L706" s="78">
        <v>42762</v>
      </c>
      <c r="M706" s="78"/>
      <c r="N706" s="79">
        <v>224</v>
      </c>
      <c r="O706" s="79">
        <v>0</v>
      </c>
      <c r="P706" s="79">
        <v>0</v>
      </c>
      <c r="Q706" s="78">
        <v>4620</v>
      </c>
      <c r="R706" s="78"/>
      <c r="S706" s="78">
        <v>4844</v>
      </c>
      <c r="T706" s="78"/>
      <c r="U706" s="79">
        <v>26861</v>
      </c>
      <c r="V706" s="80">
        <v>537</v>
      </c>
      <c r="W706" s="80">
        <v>27398</v>
      </c>
      <c r="X706" s="81"/>
      <c r="Y706" s="63">
        <v>162016</v>
      </c>
      <c r="Z706" s="63">
        <v>37124</v>
      </c>
    </row>
    <row r="707" spans="1:26">
      <c r="A707" s="60">
        <v>97840</v>
      </c>
      <c r="B707" s="61" t="s">
        <v>706</v>
      </c>
      <c r="C707" s="77">
        <v>1.537E-4</v>
      </c>
      <c r="D707" s="77">
        <v>1.4001000000000001E-4</v>
      </c>
      <c r="E707" s="78">
        <v>927298</v>
      </c>
      <c r="F707" s="78"/>
      <c r="G707" s="79">
        <v>103329</v>
      </c>
      <c r="H707" s="79">
        <v>248186</v>
      </c>
      <c r="I707" s="79">
        <v>39405</v>
      </c>
      <c r="J707" s="78">
        <v>77350</v>
      </c>
      <c r="K707" s="78"/>
      <c r="L707" s="78">
        <v>468270</v>
      </c>
      <c r="M707" s="78"/>
      <c r="N707" s="79">
        <v>2224</v>
      </c>
      <c r="O707" s="79">
        <v>0</v>
      </c>
      <c r="P707" s="79">
        <v>0</v>
      </c>
      <c r="Q707" s="78">
        <v>0</v>
      </c>
      <c r="R707" s="78"/>
      <c r="S707" s="78">
        <v>2224</v>
      </c>
      <c r="T707" s="78"/>
      <c r="U707" s="79">
        <v>266346</v>
      </c>
      <c r="V707" s="80">
        <v>62231</v>
      </c>
      <c r="W707" s="80">
        <v>328577</v>
      </c>
      <c r="X707" s="81"/>
      <c r="Y707" s="63">
        <v>1606508</v>
      </c>
      <c r="Z707" s="63">
        <v>368109</v>
      </c>
    </row>
    <row r="708" spans="1:26">
      <c r="A708" s="60">
        <v>97841</v>
      </c>
      <c r="B708" s="61" t="s">
        <v>707</v>
      </c>
      <c r="C708" s="77">
        <v>1.3499999999999999E-5</v>
      </c>
      <c r="D708" s="77">
        <v>7.0500000000000003E-6</v>
      </c>
      <c r="E708" s="78">
        <v>46693</v>
      </c>
      <c r="F708" s="78"/>
      <c r="G708" s="79">
        <v>5203</v>
      </c>
      <c r="H708" s="79">
        <v>12497</v>
      </c>
      <c r="I708" s="79">
        <v>1984</v>
      </c>
      <c r="J708" s="78">
        <v>1730</v>
      </c>
      <c r="K708" s="78"/>
      <c r="L708" s="78">
        <v>21414</v>
      </c>
      <c r="M708" s="78"/>
      <c r="N708" s="79">
        <v>112</v>
      </c>
      <c r="O708" s="79">
        <v>0</v>
      </c>
      <c r="P708" s="79">
        <v>0</v>
      </c>
      <c r="Q708" s="78">
        <v>11198</v>
      </c>
      <c r="R708" s="78"/>
      <c r="S708" s="78">
        <v>11310</v>
      </c>
      <c r="T708" s="78"/>
      <c r="U708" s="79">
        <v>13411</v>
      </c>
      <c r="V708" s="80">
        <v>-2212</v>
      </c>
      <c r="W708" s="80">
        <v>11199</v>
      </c>
      <c r="X708" s="81"/>
      <c r="Y708" s="63">
        <v>80893</v>
      </c>
      <c r="Z708" s="63">
        <v>18536</v>
      </c>
    </row>
    <row r="709" spans="1:26">
      <c r="A709" s="60">
        <v>97847</v>
      </c>
      <c r="B709" s="61" t="s">
        <v>708</v>
      </c>
      <c r="C709" s="77">
        <v>1.9999999999999999E-6</v>
      </c>
      <c r="D709" s="77">
        <v>1.8500000000000001E-6</v>
      </c>
      <c r="E709" s="78">
        <v>12253</v>
      </c>
      <c r="F709" s="78"/>
      <c r="G709" s="79">
        <v>1365</v>
      </c>
      <c r="H709" s="79">
        <v>3279</v>
      </c>
      <c r="I709" s="79">
        <v>521</v>
      </c>
      <c r="J709" s="78">
        <v>3422</v>
      </c>
      <c r="K709" s="78"/>
      <c r="L709" s="78">
        <v>8587</v>
      </c>
      <c r="M709" s="78"/>
      <c r="N709" s="79">
        <v>29</v>
      </c>
      <c r="O709" s="79">
        <v>0</v>
      </c>
      <c r="P709" s="79">
        <v>0</v>
      </c>
      <c r="Q709" s="78">
        <v>114</v>
      </c>
      <c r="R709" s="78"/>
      <c r="S709" s="78">
        <v>143</v>
      </c>
      <c r="T709" s="78"/>
      <c r="U709" s="79">
        <v>3519</v>
      </c>
      <c r="V709" s="80">
        <v>2614</v>
      </c>
      <c r="W709" s="80">
        <v>6133</v>
      </c>
      <c r="X709" s="81"/>
      <c r="Y709" s="63">
        <v>21227</v>
      </c>
      <c r="Z709" s="63">
        <v>4864</v>
      </c>
    </row>
    <row r="710" spans="1:26">
      <c r="A710" s="60">
        <v>97851</v>
      </c>
      <c r="B710" s="61" t="s">
        <v>709</v>
      </c>
      <c r="C710" s="77">
        <v>2.42E-4</v>
      </c>
      <c r="D710" s="77">
        <v>2.221E-4</v>
      </c>
      <c r="E710" s="78">
        <v>1470988</v>
      </c>
      <c r="F710" s="78"/>
      <c r="G710" s="79">
        <v>163912</v>
      </c>
      <c r="H710" s="79">
        <v>393701</v>
      </c>
      <c r="I710" s="79">
        <v>62508</v>
      </c>
      <c r="J710" s="78">
        <v>0</v>
      </c>
      <c r="K710" s="78"/>
      <c r="L710" s="78">
        <v>620121</v>
      </c>
      <c r="M710" s="78"/>
      <c r="N710" s="79">
        <v>3529</v>
      </c>
      <c r="O710" s="79">
        <v>0</v>
      </c>
      <c r="P710" s="79">
        <v>0</v>
      </c>
      <c r="Q710" s="78">
        <v>87588</v>
      </c>
      <c r="R710" s="78"/>
      <c r="S710" s="78">
        <v>91117</v>
      </c>
      <c r="T710" s="78"/>
      <c r="U710" s="79">
        <v>422509</v>
      </c>
      <c r="V710" s="80">
        <v>-50529</v>
      </c>
      <c r="W710" s="80">
        <v>371980</v>
      </c>
      <c r="X710" s="81"/>
      <c r="Y710" s="63">
        <v>2548428</v>
      </c>
      <c r="Z710" s="63">
        <v>583938</v>
      </c>
    </row>
    <row r="711" spans="1:26">
      <c r="A711" s="60">
        <v>97853</v>
      </c>
      <c r="B711" s="61" t="s">
        <v>710</v>
      </c>
      <c r="C711" s="77">
        <v>8.0799999999999999E-5</v>
      </c>
      <c r="D711" s="77">
        <v>7.9129999999999996E-5</v>
      </c>
      <c r="E711" s="78">
        <v>524085</v>
      </c>
      <c r="F711" s="78"/>
      <c r="G711" s="79">
        <v>58399</v>
      </c>
      <c r="H711" s="79">
        <v>140268</v>
      </c>
      <c r="I711" s="79">
        <v>22271</v>
      </c>
      <c r="J711" s="78">
        <v>3334</v>
      </c>
      <c r="K711" s="78"/>
      <c r="L711" s="78">
        <v>224272</v>
      </c>
      <c r="M711" s="78"/>
      <c r="N711" s="79">
        <v>1257</v>
      </c>
      <c r="O711" s="79">
        <v>0</v>
      </c>
      <c r="P711" s="79">
        <v>0</v>
      </c>
      <c r="Q711" s="78">
        <v>18381</v>
      </c>
      <c r="R711" s="78"/>
      <c r="S711" s="78">
        <v>19638</v>
      </c>
      <c r="T711" s="78"/>
      <c r="U711" s="79">
        <v>150532</v>
      </c>
      <c r="V711" s="80">
        <v>-9443</v>
      </c>
      <c r="W711" s="80">
        <v>141089</v>
      </c>
      <c r="X711" s="81"/>
      <c r="Y711" s="63">
        <v>907956</v>
      </c>
      <c r="Z711" s="63">
        <v>208046</v>
      </c>
    </row>
    <row r="712" spans="1:26">
      <c r="A712" s="60">
        <v>97861</v>
      </c>
      <c r="B712" s="61" t="s">
        <v>711</v>
      </c>
      <c r="C712" s="77">
        <v>5.2099999999999999E-5</v>
      </c>
      <c r="D712" s="77">
        <v>6.8949999999999995E-5</v>
      </c>
      <c r="E712" s="78">
        <v>456662</v>
      </c>
      <c r="F712" s="78"/>
      <c r="G712" s="79">
        <v>50886</v>
      </c>
      <c r="H712" s="79">
        <v>122223</v>
      </c>
      <c r="I712" s="79">
        <v>19405</v>
      </c>
      <c r="J712" s="78">
        <v>40795</v>
      </c>
      <c r="K712" s="78"/>
      <c r="L712" s="78">
        <v>233309</v>
      </c>
      <c r="M712" s="78"/>
      <c r="N712" s="79">
        <v>1095</v>
      </c>
      <c r="O712" s="79">
        <v>0</v>
      </c>
      <c r="P712" s="79">
        <v>0</v>
      </c>
      <c r="Q712" s="78">
        <v>341</v>
      </c>
      <c r="R712" s="78"/>
      <c r="S712" s="78">
        <v>1436</v>
      </c>
      <c r="T712" s="78"/>
      <c r="U712" s="79">
        <v>131166</v>
      </c>
      <c r="V712" s="80">
        <v>21774</v>
      </c>
      <c r="W712" s="80">
        <v>152940</v>
      </c>
      <c r="X712" s="81"/>
      <c r="Y712" s="63">
        <v>791149</v>
      </c>
      <c r="Z712" s="63">
        <v>181281</v>
      </c>
    </row>
    <row r="713" spans="1:26">
      <c r="A713" s="60">
        <v>97871</v>
      </c>
      <c r="B713" s="61" t="s">
        <v>712</v>
      </c>
      <c r="C713" s="77">
        <v>3.1700000000000001E-4</v>
      </c>
      <c r="D713" s="77">
        <v>3.1116999999999999E-4</v>
      </c>
      <c r="E713" s="78">
        <v>2060906</v>
      </c>
      <c r="F713" s="78"/>
      <c r="G713" s="79">
        <v>229646</v>
      </c>
      <c r="H713" s="79">
        <v>551589</v>
      </c>
      <c r="I713" s="79">
        <v>87577</v>
      </c>
      <c r="J713" s="78">
        <v>163393</v>
      </c>
      <c r="K713" s="78"/>
      <c r="L713" s="78">
        <v>1032205</v>
      </c>
      <c r="M713" s="78"/>
      <c r="N713" s="79">
        <v>4944</v>
      </c>
      <c r="O713" s="79">
        <v>0</v>
      </c>
      <c r="P713" s="79">
        <v>0</v>
      </c>
      <c r="Q713" s="78">
        <v>4529</v>
      </c>
      <c r="R713" s="78"/>
      <c r="S713" s="78">
        <v>9473</v>
      </c>
      <c r="T713" s="78"/>
      <c r="U713" s="79">
        <v>591950</v>
      </c>
      <c r="V713" s="80">
        <v>129987</v>
      </c>
      <c r="W713" s="80">
        <v>721937</v>
      </c>
      <c r="X713" s="81"/>
      <c r="Y713" s="63">
        <v>3570439</v>
      </c>
      <c r="Z713" s="63">
        <v>818117</v>
      </c>
    </row>
    <row r="714" spans="1:26">
      <c r="A714" s="60">
        <v>97877</v>
      </c>
      <c r="B714" s="61" t="s">
        <v>713</v>
      </c>
      <c r="C714" s="77">
        <v>1.0000000000000001E-5</v>
      </c>
      <c r="D714" s="77">
        <v>9.5200000000000003E-6</v>
      </c>
      <c r="E714" s="78">
        <v>63052</v>
      </c>
      <c r="F714" s="78"/>
      <c r="G714" s="79">
        <v>7026</v>
      </c>
      <c r="H714" s="79">
        <v>16875</v>
      </c>
      <c r="I714" s="79">
        <v>2679</v>
      </c>
      <c r="J714" s="78">
        <v>1124</v>
      </c>
      <c r="K714" s="78"/>
      <c r="L714" s="78">
        <v>27704</v>
      </c>
      <c r="M714" s="78"/>
      <c r="N714" s="79">
        <v>151</v>
      </c>
      <c r="O714" s="79">
        <v>0</v>
      </c>
      <c r="P714" s="79">
        <v>0</v>
      </c>
      <c r="Q714" s="78">
        <v>890</v>
      </c>
      <c r="R714" s="78"/>
      <c r="S714" s="78">
        <v>1041</v>
      </c>
      <c r="T714" s="78"/>
      <c r="U714" s="79">
        <v>18110</v>
      </c>
      <c r="V714" s="80">
        <v>2617</v>
      </c>
      <c r="W714" s="80">
        <v>20727</v>
      </c>
      <c r="X714" s="81"/>
      <c r="Y714" s="63">
        <v>109235</v>
      </c>
      <c r="Z714" s="63">
        <v>25030</v>
      </c>
    </row>
    <row r="715" spans="1:26">
      <c r="A715" s="60">
        <v>97901</v>
      </c>
      <c r="B715" s="61" t="s">
        <v>714</v>
      </c>
      <c r="C715" s="77">
        <v>3.6172000000000001E-3</v>
      </c>
      <c r="D715" s="77">
        <v>3.4248899999999999E-3</v>
      </c>
      <c r="E715" s="78">
        <v>22683344</v>
      </c>
      <c r="F715" s="78"/>
      <c r="G715" s="79">
        <v>2527596</v>
      </c>
      <c r="H715" s="79">
        <v>6071056</v>
      </c>
      <c r="I715" s="79">
        <v>963911</v>
      </c>
      <c r="J715" s="78">
        <v>14202</v>
      </c>
      <c r="K715" s="78"/>
      <c r="L715" s="78">
        <v>9576765</v>
      </c>
      <c r="M715" s="78"/>
      <c r="N715" s="79">
        <v>54415</v>
      </c>
      <c r="O715" s="79">
        <v>0</v>
      </c>
      <c r="P715" s="79">
        <v>0</v>
      </c>
      <c r="Q715" s="78">
        <v>490543</v>
      </c>
      <c r="R715" s="78"/>
      <c r="S715" s="78">
        <v>544958</v>
      </c>
      <c r="T715" s="78"/>
      <c r="U715" s="79">
        <v>6515288</v>
      </c>
      <c r="V715" s="80">
        <v>-326441</v>
      </c>
      <c r="W715" s="80">
        <v>6188847</v>
      </c>
      <c r="X715" s="81"/>
      <c r="Y715" s="63">
        <v>39298003</v>
      </c>
      <c r="Z715" s="63">
        <v>9004601</v>
      </c>
    </row>
    <row r="716" spans="1:26">
      <c r="A716" s="60">
        <v>97911</v>
      </c>
      <c r="B716" s="61" t="s">
        <v>715</v>
      </c>
      <c r="C716" s="77">
        <v>1.1452000000000001E-3</v>
      </c>
      <c r="D716" s="77">
        <v>1.11943E-3</v>
      </c>
      <c r="E716" s="78">
        <v>7414082</v>
      </c>
      <c r="F716" s="78"/>
      <c r="G716" s="79">
        <v>826148</v>
      </c>
      <c r="H716" s="79">
        <v>1984333</v>
      </c>
      <c r="I716" s="79">
        <v>315056</v>
      </c>
      <c r="J716" s="78">
        <v>60097</v>
      </c>
      <c r="K716" s="78"/>
      <c r="L716" s="78">
        <v>3185634</v>
      </c>
      <c r="M716" s="78"/>
      <c r="N716" s="79">
        <v>17786</v>
      </c>
      <c r="O716" s="79">
        <v>0</v>
      </c>
      <c r="P716" s="79">
        <v>0</v>
      </c>
      <c r="Q716" s="78">
        <v>29241</v>
      </c>
      <c r="R716" s="78"/>
      <c r="S716" s="78">
        <v>47027</v>
      </c>
      <c r="T716" s="78"/>
      <c r="U716" s="79">
        <v>2129531</v>
      </c>
      <c r="V716" s="80">
        <v>8269</v>
      </c>
      <c r="W716" s="80">
        <v>2137800</v>
      </c>
      <c r="X716" s="81"/>
      <c r="Y716" s="63">
        <v>12844606</v>
      </c>
      <c r="Z716" s="63">
        <v>2943166</v>
      </c>
    </row>
    <row r="717" spans="1:26">
      <c r="A717" s="60">
        <v>97913</v>
      </c>
      <c r="B717" s="61" t="s">
        <v>716</v>
      </c>
      <c r="C717" s="77">
        <v>3.3000000000000003E-5</v>
      </c>
      <c r="D717" s="77">
        <v>3.5179999999999999E-5</v>
      </c>
      <c r="E717" s="78">
        <v>233000</v>
      </c>
      <c r="F717" s="78"/>
      <c r="G717" s="79">
        <v>25963</v>
      </c>
      <c r="H717" s="79">
        <v>62361</v>
      </c>
      <c r="I717" s="79">
        <v>9901</v>
      </c>
      <c r="J717" s="78">
        <v>35174</v>
      </c>
      <c r="K717" s="78"/>
      <c r="L717" s="78">
        <v>133399</v>
      </c>
      <c r="M717" s="78"/>
      <c r="N717" s="79">
        <v>559</v>
      </c>
      <c r="O717" s="79">
        <v>0</v>
      </c>
      <c r="P717" s="79">
        <v>0</v>
      </c>
      <c r="Q717" s="78">
        <v>1591</v>
      </c>
      <c r="R717" s="78"/>
      <c r="S717" s="78">
        <v>2150</v>
      </c>
      <c r="T717" s="78"/>
      <c r="U717" s="79">
        <v>66924</v>
      </c>
      <c r="V717" s="80">
        <v>21147</v>
      </c>
      <c r="W717" s="80">
        <v>88071</v>
      </c>
      <c r="X717" s="81"/>
      <c r="Y717" s="63">
        <v>403664</v>
      </c>
      <c r="Z717" s="63">
        <v>92494</v>
      </c>
    </row>
    <row r="718" spans="1:26">
      <c r="A718" s="60">
        <v>97917</v>
      </c>
      <c r="B718" s="61" t="s">
        <v>717</v>
      </c>
      <c r="C718" s="77">
        <v>2.5400000000000001E-5</v>
      </c>
      <c r="D718" s="77">
        <v>2.5729999999999999E-5</v>
      </c>
      <c r="E718" s="78">
        <v>170412</v>
      </c>
      <c r="F718" s="78"/>
      <c r="G718" s="79">
        <v>18989</v>
      </c>
      <c r="H718" s="79">
        <v>45610</v>
      </c>
      <c r="I718" s="79">
        <v>7242</v>
      </c>
      <c r="J718" s="78">
        <v>21719</v>
      </c>
      <c r="K718" s="78"/>
      <c r="L718" s="78">
        <v>93560</v>
      </c>
      <c r="M718" s="78"/>
      <c r="N718" s="79">
        <v>409</v>
      </c>
      <c r="O718" s="79">
        <v>0</v>
      </c>
      <c r="P718" s="79">
        <v>0</v>
      </c>
      <c r="Q718" s="78">
        <v>0</v>
      </c>
      <c r="R718" s="78"/>
      <c r="S718" s="78">
        <v>409</v>
      </c>
      <c r="T718" s="78"/>
      <c r="U718" s="79">
        <v>48947</v>
      </c>
      <c r="V718" s="80">
        <v>13818</v>
      </c>
      <c r="W718" s="80">
        <v>62765</v>
      </c>
      <c r="X718" s="81"/>
      <c r="Y718" s="63">
        <v>295232</v>
      </c>
      <c r="Z718" s="63">
        <v>67648</v>
      </c>
    </row>
    <row r="719" spans="1:26">
      <c r="A719" s="60">
        <v>97921</v>
      </c>
      <c r="B719" s="61" t="s">
        <v>718</v>
      </c>
      <c r="C719" s="77">
        <v>2.1210000000000001E-4</v>
      </c>
      <c r="D719" s="77">
        <v>2.0594999999999999E-4</v>
      </c>
      <c r="E719" s="78">
        <v>1364025</v>
      </c>
      <c r="F719" s="78"/>
      <c r="G719" s="79">
        <v>151993</v>
      </c>
      <c r="H719" s="79">
        <v>365073</v>
      </c>
      <c r="I719" s="79">
        <v>57963</v>
      </c>
      <c r="J719" s="78">
        <v>2043</v>
      </c>
      <c r="K719" s="78"/>
      <c r="L719" s="78">
        <v>577072</v>
      </c>
      <c r="M719" s="78"/>
      <c r="N719" s="79">
        <v>3272</v>
      </c>
      <c r="O719" s="79">
        <v>0</v>
      </c>
      <c r="P719" s="79">
        <v>0</v>
      </c>
      <c r="Q719" s="78">
        <v>7150</v>
      </c>
      <c r="R719" s="78"/>
      <c r="S719" s="78">
        <v>10422</v>
      </c>
      <c r="T719" s="78"/>
      <c r="U719" s="79">
        <v>391786</v>
      </c>
      <c r="V719" s="80">
        <v>-1890</v>
      </c>
      <c r="W719" s="80">
        <v>389896</v>
      </c>
      <c r="X719" s="81"/>
      <c r="Y719" s="63">
        <v>2363119</v>
      </c>
      <c r="Z719" s="63">
        <v>541477</v>
      </c>
    </row>
    <row r="720" spans="1:26">
      <c r="A720" s="60">
        <v>97931</v>
      </c>
      <c r="B720" s="61" t="s">
        <v>719</v>
      </c>
      <c r="C720" s="77">
        <v>5.8199999999999998E-5</v>
      </c>
      <c r="D720" s="77">
        <v>4.2169999999999998E-5</v>
      </c>
      <c r="E720" s="78">
        <v>279296</v>
      </c>
      <c r="F720" s="78"/>
      <c r="G720" s="79">
        <v>31122</v>
      </c>
      <c r="H720" s="79">
        <v>74752</v>
      </c>
      <c r="I720" s="79">
        <v>11868</v>
      </c>
      <c r="J720" s="78">
        <v>0</v>
      </c>
      <c r="K720" s="78"/>
      <c r="L720" s="78">
        <v>117742</v>
      </c>
      <c r="M720" s="78"/>
      <c r="N720" s="79">
        <v>670</v>
      </c>
      <c r="O720" s="79">
        <v>0</v>
      </c>
      <c r="P720" s="79">
        <v>0</v>
      </c>
      <c r="Q720" s="78">
        <v>50960</v>
      </c>
      <c r="R720" s="78"/>
      <c r="S720" s="78">
        <v>51630</v>
      </c>
      <c r="T720" s="78"/>
      <c r="U720" s="79">
        <v>80221</v>
      </c>
      <c r="V720" s="80">
        <v>-18571</v>
      </c>
      <c r="W720" s="80">
        <v>61650</v>
      </c>
      <c r="X720" s="81"/>
      <c r="Y720" s="63">
        <v>483869</v>
      </c>
      <c r="Z720" s="63">
        <v>110872</v>
      </c>
    </row>
    <row r="721" spans="1:26">
      <c r="A721" s="60">
        <v>97941</v>
      </c>
      <c r="B721" s="61" t="s">
        <v>720</v>
      </c>
      <c r="C721" s="77">
        <v>2.1450000000000001E-4</v>
      </c>
      <c r="D721" s="77">
        <v>1.8493000000000001E-4</v>
      </c>
      <c r="E721" s="78">
        <v>1224807</v>
      </c>
      <c r="F721" s="78"/>
      <c r="G721" s="79">
        <v>136480</v>
      </c>
      <c r="H721" s="79">
        <v>327812</v>
      </c>
      <c r="I721" s="79">
        <v>52047</v>
      </c>
      <c r="J721" s="78">
        <v>4433</v>
      </c>
      <c r="K721" s="78"/>
      <c r="L721" s="78">
        <v>520772</v>
      </c>
      <c r="M721" s="78"/>
      <c r="N721" s="79">
        <v>2938</v>
      </c>
      <c r="O721" s="79">
        <v>0</v>
      </c>
      <c r="P721" s="79">
        <v>0</v>
      </c>
      <c r="Q721" s="78">
        <v>62879</v>
      </c>
      <c r="R721" s="78"/>
      <c r="S721" s="78">
        <v>65817</v>
      </c>
      <c r="T721" s="78"/>
      <c r="U721" s="79">
        <v>351799</v>
      </c>
      <c r="V721" s="80">
        <v>-15376</v>
      </c>
      <c r="W721" s="80">
        <v>336423</v>
      </c>
      <c r="X721" s="81"/>
      <c r="Y721" s="78">
        <v>2121931</v>
      </c>
      <c r="Z721" s="78">
        <v>486211</v>
      </c>
    </row>
    <row r="722" spans="1:26">
      <c r="A722" s="70">
        <v>97947</v>
      </c>
      <c r="B722" s="71" t="s">
        <v>721</v>
      </c>
      <c r="C722" s="72">
        <v>1.7900000000000001E-5</v>
      </c>
      <c r="D722" s="72">
        <v>1.643E-5</v>
      </c>
      <c r="E722" s="73">
        <v>108817</v>
      </c>
      <c r="F722" s="73"/>
      <c r="G722" s="74">
        <v>12125</v>
      </c>
      <c r="H722" s="74">
        <v>29124</v>
      </c>
      <c r="I722" s="74">
        <v>4624</v>
      </c>
      <c r="J722" s="73">
        <v>8990</v>
      </c>
      <c r="K722" s="73"/>
      <c r="L722" s="73">
        <v>54863</v>
      </c>
      <c r="M722" s="73"/>
      <c r="N722" s="74">
        <v>261</v>
      </c>
      <c r="O722" s="74">
        <v>0</v>
      </c>
      <c r="P722" s="74">
        <v>0</v>
      </c>
      <c r="Q722" s="73">
        <v>615</v>
      </c>
      <c r="R722" s="73"/>
      <c r="S722" s="73">
        <v>876</v>
      </c>
      <c r="T722" s="73"/>
      <c r="U722" s="74">
        <v>31255</v>
      </c>
      <c r="V722" s="75">
        <v>7453</v>
      </c>
      <c r="W722" s="75">
        <v>38708</v>
      </c>
      <c r="X722" s="76"/>
      <c r="Y722" s="73">
        <v>188522</v>
      </c>
      <c r="Z722" s="73">
        <v>43197</v>
      </c>
    </row>
    <row r="723" spans="1:26">
      <c r="A723" s="60">
        <v>97948</v>
      </c>
      <c r="B723" s="61" t="s">
        <v>722</v>
      </c>
      <c r="C723" s="77">
        <v>2.0400000000000001E-5</v>
      </c>
      <c r="D723" s="77">
        <v>2.429E-5</v>
      </c>
      <c r="E723" s="78">
        <v>160875</v>
      </c>
      <c r="F723" s="78"/>
      <c r="G723" s="79">
        <v>17926</v>
      </c>
      <c r="H723" s="79">
        <v>43057</v>
      </c>
      <c r="I723" s="79">
        <v>6836</v>
      </c>
      <c r="J723" s="78">
        <v>5590</v>
      </c>
      <c r="K723" s="78"/>
      <c r="L723" s="78">
        <v>73409</v>
      </c>
      <c r="M723" s="78"/>
      <c r="N723" s="79">
        <v>386</v>
      </c>
      <c r="O723" s="79">
        <v>0</v>
      </c>
      <c r="P723" s="79">
        <v>0</v>
      </c>
      <c r="Q723" s="78">
        <v>7742</v>
      </c>
      <c r="R723" s="78"/>
      <c r="S723" s="78">
        <v>8128</v>
      </c>
      <c r="T723" s="78"/>
      <c r="U723" s="79">
        <v>46208</v>
      </c>
      <c r="V723" s="80">
        <v>-1173</v>
      </c>
      <c r="W723" s="80">
        <v>45035</v>
      </c>
      <c r="X723" s="81"/>
      <c r="Y723" s="63">
        <v>278709</v>
      </c>
      <c r="Z723" s="63">
        <v>63862</v>
      </c>
    </row>
    <row r="724" spans="1:26">
      <c r="A724" s="60">
        <v>97951</v>
      </c>
      <c r="B724" s="61" t="s">
        <v>723</v>
      </c>
      <c r="C724" s="77">
        <v>1.1325E-3</v>
      </c>
      <c r="D724" s="77">
        <v>1.0362800000000001E-3</v>
      </c>
      <c r="E724" s="78">
        <v>6863373</v>
      </c>
      <c r="F724" s="78"/>
      <c r="G724" s="79">
        <v>764783</v>
      </c>
      <c r="H724" s="79">
        <v>1836939</v>
      </c>
      <c r="I724" s="79">
        <v>291654</v>
      </c>
      <c r="J724" s="78">
        <v>42395</v>
      </c>
      <c r="K724" s="78"/>
      <c r="L724" s="78">
        <v>2935771</v>
      </c>
      <c r="M724" s="78"/>
      <c r="N724" s="79">
        <v>16464</v>
      </c>
      <c r="O724" s="79">
        <v>0</v>
      </c>
      <c r="P724" s="79">
        <v>0</v>
      </c>
      <c r="Q724" s="78">
        <v>188136</v>
      </c>
      <c r="R724" s="78"/>
      <c r="S724" s="78">
        <v>204600</v>
      </c>
      <c r="T724" s="78"/>
      <c r="U724" s="79">
        <v>1971352</v>
      </c>
      <c r="V724" s="80">
        <v>-26914</v>
      </c>
      <c r="W724" s="80">
        <v>1944438</v>
      </c>
      <c r="X724" s="81"/>
      <c r="Y724" s="63">
        <v>11890523</v>
      </c>
      <c r="Z724" s="63">
        <v>2724551</v>
      </c>
    </row>
    <row r="725" spans="1:26">
      <c r="A725" s="60">
        <v>97957</v>
      </c>
      <c r="B725" s="61" t="s">
        <v>724</v>
      </c>
      <c r="C725" s="77">
        <v>1.2999999999999999E-5</v>
      </c>
      <c r="D725" s="77">
        <v>1.224E-5</v>
      </c>
      <c r="E725" s="78">
        <v>81067</v>
      </c>
      <c r="F725" s="78"/>
      <c r="G725" s="79">
        <v>9033</v>
      </c>
      <c r="H725" s="79">
        <v>21697</v>
      </c>
      <c r="I725" s="79">
        <v>3445</v>
      </c>
      <c r="J725" s="78">
        <v>18109</v>
      </c>
      <c r="K725" s="78"/>
      <c r="L725" s="78">
        <v>52284</v>
      </c>
      <c r="M725" s="78"/>
      <c r="N725" s="79">
        <v>194</v>
      </c>
      <c r="O725" s="79">
        <v>0</v>
      </c>
      <c r="P725" s="79">
        <v>0</v>
      </c>
      <c r="Q725" s="78">
        <v>0</v>
      </c>
      <c r="R725" s="78"/>
      <c r="S725" s="78">
        <v>194</v>
      </c>
      <c r="T725" s="78"/>
      <c r="U725" s="79">
        <v>23285</v>
      </c>
      <c r="V725" s="80">
        <v>10316</v>
      </c>
      <c r="W725" s="80">
        <v>33601</v>
      </c>
      <c r="X725" s="81"/>
      <c r="Y725" s="63">
        <v>140445</v>
      </c>
      <c r="Z725" s="63">
        <v>32181</v>
      </c>
    </row>
    <row r="726" spans="1:26">
      <c r="A726" s="60">
        <v>98001</v>
      </c>
      <c r="B726" s="61" t="s">
        <v>725</v>
      </c>
      <c r="C726" s="77">
        <v>5.4911999999999999E-3</v>
      </c>
      <c r="D726" s="77">
        <v>5.4223600000000002E-3</v>
      </c>
      <c r="E726" s="78">
        <v>35912762</v>
      </c>
      <c r="F726" s="78"/>
      <c r="G726" s="79">
        <v>4001745</v>
      </c>
      <c r="H726" s="79">
        <v>9611827</v>
      </c>
      <c r="I726" s="79">
        <v>1526085</v>
      </c>
      <c r="J726" s="78">
        <v>220665</v>
      </c>
      <c r="K726" s="78"/>
      <c r="L726" s="78">
        <v>15360322</v>
      </c>
      <c r="M726" s="78"/>
      <c r="N726" s="79">
        <v>86150</v>
      </c>
      <c r="O726" s="79">
        <v>0</v>
      </c>
      <c r="P726" s="79">
        <v>0</v>
      </c>
      <c r="Q726" s="78">
        <v>120483</v>
      </c>
      <c r="R726" s="78"/>
      <c r="S726" s="78">
        <v>206633</v>
      </c>
      <c r="T726" s="78"/>
      <c r="U726" s="79">
        <v>10315145</v>
      </c>
      <c r="V726" s="80">
        <v>120063</v>
      </c>
      <c r="W726" s="80">
        <v>10435208</v>
      </c>
      <c r="X726" s="81"/>
      <c r="Y726" s="63">
        <v>62217449</v>
      </c>
      <c r="Z726" s="63">
        <v>14256279</v>
      </c>
    </row>
    <row r="727" spans="1:26">
      <c r="A727" s="60">
        <v>98002</v>
      </c>
      <c r="B727" s="61" t="s">
        <v>726</v>
      </c>
      <c r="C727" s="77">
        <v>9.7999999999999993E-6</v>
      </c>
      <c r="D727" s="77">
        <v>1.131E-5</v>
      </c>
      <c r="E727" s="78">
        <v>74907</v>
      </c>
      <c r="F727" s="78"/>
      <c r="G727" s="79">
        <v>8347</v>
      </c>
      <c r="H727" s="79">
        <v>20048</v>
      </c>
      <c r="I727" s="79">
        <v>3183</v>
      </c>
      <c r="J727" s="78">
        <v>7575</v>
      </c>
      <c r="K727" s="78"/>
      <c r="L727" s="78">
        <v>39153</v>
      </c>
      <c r="M727" s="78"/>
      <c r="N727" s="79">
        <v>180</v>
      </c>
      <c r="O727" s="79">
        <v>0</v>
      </c>
      <c r="P727" s="79">
        <v>0</v>
      </c>
      <c r="Q727" s="78">
        <v>1890</v>
      </c>
      <c r="R727" s="78"/>
      <c r="S727" s="78">
        <v>2070</v>
      </c>
      <c r="T727" s="78"/>
      <c r="U727" s="79">
        <v>21515</v>
      </c>
      <c r="V727" s="80">
        <v>2816</v>
      </c>
      <c r="W727" s="80">
        <v>24331</v>
      </c>
      <c r="X727" s="81"/>
      <c r="Y727" s="63">
        <v>129774</v>
      </c>
      <c r="Z727" s="63">
        <v>29736</v>
      </c>
    </row>
    <row r="728" spans="1:26">
      <c r="A728" s="60">
        <v>98003</v>
      </c>
      <c r="B728" s="61" t="s">
        <v>727</v>
      </c>
      <c r="C728" s="77">
        <v>8.8800000000000004E-5</v>
      </c>
      <c r="D728" s="77">
        <v>8.5959999999999997E-5</v>
      </c>
      <c r="E728" s="78">
        <v>569321</v>
      </c>
      <c r="F728" s="78"/>
      <c r="G728" s="79">
        <v>63439</v>
      </c>
      <c r="H728" s="79">
        <v>152375</v>
      </c>
      <c r="I728" s="79">
        <v>24193</v>
      </c>
      <c r="J728" s="78">
        <v>24418</v>
      </c>
      <c r="K728" s="78"/>
      <c r="L728" s="78">
        <v>264425</v>
      </c>
      <c r="M728" s="78"/>
      <c r="N728" s="79">
        <v>1366</v>
      </c>
      <c r="O728" s="79">
        <v>0</v>
      </c>
      <c r="P728" s="79">
        <v>0</v>
      </c>
      <c r="Q728" s="78">
        <v>2612</v>
      </c>
      <c r="R728" s="78"/>
      <c r="S728" s="78">
        <v>3978</v>
      </c>
      <c r="T728" s="78"/>
      <c r="U728" s="79">
        <v>163525</v>
      </c>
      <c r="V728" s="80">
        <v>27940</v>
      </c>
      <c r="W728" s="80">
        <v>191465</v>
      </c>
      <c r="X728" s="81"/>
      <c r="Y728" s="63">
        <v>986325</v>
      </c>
      <c r="Z728" s="63">
        <v>226003</v>
      </c>
    </row>
    <row r="729" spans="1:26">
      <c r="A729" s="60">
        <v>98004</v>
      </c>
      <c r="B729" s="61" t="s">
        <v>728</v>
      </c>
      <c r="C729" s="77">
        <v>2.0489999999999999E-4</v>
      </c>
      <c r="D729" s="77">
        <v>2.0824E-4</v>
      </c>
      <c r="E729" s="78">
        <v>1379192</v>
      </c>
      <c r="F729" s="78"/>
      <c r="G729" s="79">
        <v>153683</v>
      </c>
      <c r="H729" s="79">
        <v>369132</v>
      </c>
      <c r="I729" s="79">
        <v>58608</v>
      </c>
      <c r="J729" s="78">
        <v>117010</v>
      </c>
      <c r="K729" s="78"/>
      <c r="L729" s="78">
        <v>698433</v>
      </c>
      <c r="M729" s="78"/>
      <c r="N729" s="79">
        <v>3309</v>
      </c>
      <c r="O729" s="79">
        <v>0</v>
      </c>
      <c r="P729" s="79">
        <v>0</v>
      </c>
      <c r="Q729" s="78">
        <v>0</v>
      </c>
      <c r="R729" s="78"/>
      <c r="S729" s="78">
        <v>3309</v>
      </c>
      <c r="T729" s="78"/>
      <c r="U729" s="79">
        <v>396142</v>
      </c>
      <c r="V729" s="80">
        <v>93359</v>
      </c>
      <c r="W729" s="80">
        <v>489501</v>
      </c>
      <c r="X729" s="81"/>
      <c r="Y729" s="63">
        <v>2389395</v>
      </c>
      <c r="Z729" s="63">
        <v>547497</v>
      </c>
    </row>
    <row r="730" spans="1:26">
      <c r="A730" s="60">
        <v>98008</v>
      </c>
      <c r="B730" s="61" t="s">
        <v>729</v>
      </c>
      <c r="C730" s="77">
        <v>6.8000000000000001E-6</v>
      </c>
      <c r="D730" s="77">
        <v>6.3099999999999997E-6</v>
      </c>
      <c r="E730" s="78">
        <v>41792</v>
      </c>
      <c r="F730" s="78"/>
      <c r="G730" s="79">
        <v>4657</v>
      </c>
      <c r="H730" s="79">
        <v>11185</v>
      </c>
      <c r="I730" s="79">
        <v>1776</v>
      </c>
      <c r="J730" s="78">
        <v>569</v>
      </c>
      <c r="K730" s="78"/>
      <c r="L730" s="78">
        <v>18187</v>
      </c>
      <c r="M730" s="78"/>
      <c r="N730" s="79">
        <v>100</v>
      </c>
      <c r="O730" s="79">
        <v>0</v>
      </c>
      <c r="P730" s="79">
        <v>0</v>
      </c>
      <c r="Q730" s="78">
        <v>114</v>
      </c>
      <c r="R730" s="78"/>
      <c r="S730" s="78">
        <v>214</v>
      </c>
      <c r="T730" s="78"/>
      <c r="U730" s="79">
        <v>12004</v>
      </c>
      <c r="V730" s="80">
        <v>1</v>
      </c>
      <c r="W730" s="80">
        <v>12005</v>
      </c>
      <c r="X730" s="81"/>
      <c r="Y730" s="63">
        <v>72402</v>
      </c>
      <c r="Z730" s="63">
        <v>16590</v>
      </c>
    </row>
    <row r="731" spans="1:26">
      <c r="A731" s="60">
        <v>98011</v>
      </c>
      <c r="B731" s="61" t="s">
        <v>730</v>
      </c>
      <c r="C731" s="77">
        <v>3.2158E-3</v>
      </c>
      <c r="D731" s="77">
        <v>2.87397E-3</v>
      </c>
      <c r="E731" s="78">
        <v>19034553</v>
      </c>
      <c r="F731" s="78"/>
      <c r="G731" s="79">
        <v>2121013</v>
      </c>
      <c r="H731" s="79">
        <v>5094480</v>
      </c>
      <c r="I731" s="79">
        <v>808859</v>
      </c>
      <c r="J731" s="78">
        <v>0</v>
      </c>
      <c r="K731" s="78"/>
      <c r="L731" s="78">
        <v>8024352</v>
      </c>
      <c r="M731" s="78"/>
      <c r="N731" s="79">
        <v>45662</v>
      </c>
      <c r="O731" s="79">
        <v>0</v>
      </c>
      <c r="P731" s="79">
        <v>0</v>
      </c>
      <c r="Q731" s="78">
        <v>1041816</v>
      </c>
      <c r="R731" s="78"/>
      <c r="S731" s="78">
        <v>1087478</v>
      </c>
      <c r="T731" s="78"/>
      <c r="U731" s="79">
        <v>5467254</v>
      </c>
      <c r="V731" s="80">
        <v>-498247</v>
      </c>
      <c r="W731" s="80">
        <v>4969007</v>
      </c>
      <c r="X731" s="81"/>
      <c r="Y731" s="63">
        <v>32976616</v>
      </c>
      <c r="Z731" s="63">
        <v>7556141</v>
      </c>
    </row>
    <row r="732" spans="1:26">
      <c r="A732" s="60">
        <v>98013</v>
      </c>
      <c r="B732" s="61" t="s">
        <v>731</v>
      </c>
      <c r="C732" s="77">
        <v>1.2640000000000001E-4</v>
      </c>
      <c r="D732" s="77">
        <v>1.2269000000000001E-4</v>
      </c>
      <c r="E732" s="78">
        <v>812587</v>
      </c>
      <c r="F732" s="78"/>
      <c r="G732" s="79">
        <v>90546</v>
      </c>
      <c r="H732" s="79">
        <v>217484</v>
      </c>
      <c r="I732" s="79">
        <v>34530</v>
      </c>
      <c r="J732" s="78">
        <v>3332</v>
      </c>
      <c r="K732" s="78"/>
      <c r="L732" s="78">
        <v>345892</v>
      </c>
      <c r="M732" s="78"/>
      <c r="N732" s="79">
        <v>1949</v>
      </c>
      <c r="O732" s="79">
        <v>0</v>
      </c>
      <c r="P732" s="79">
        <v>0</v>
      </c>
      <c r="Q732" s="78">
        <v>15670</v>
      </c>
      <c r="R732" s="78"/>
      <c r="S732" s="78">
        <v>17619</v>
      </c>
      <c r="T732" s="78"/>
      <c r="U732" s="79">
        <v>233397</v>
      </c>
      <c r="V732" s="80">
        <v>9887</v>
      </c>
      <c r="W732" s="80">
        <v>243284</v>
      </c>
      <c r="X732" s="81"/>
      <c r="Y732" s="63">
        <v>1407774</v>
      </c>
      <c r="Z732" s="63">
        <v>322572</v>
      </c>
    </row>
    <row r="733" spans="1:26">
      <c r="A733" s="60">
        <v>98021</v>
      </c>
      <c r="B733" s="61" t="s">
        <v>732</v>
      </c>
      <c r="C733" s="77">
        <v>5.6499999999999998E-5</v>
      </c>
      <c r="D733" s="77">
        <v>4.5909999999999999E-5</v>
      </c>
      <c r="E733" s="78">
        <v>304066</v>
      </c>
      <c r="F733" s="78"/>
      <c r="G733" s="79">
        <v>33882</v>
      </c>
      <c r="H733" s="79">
        <v>81381</v>
      </c>
      <c r="I733" s="79">
        <v>12921</v>
      </c>
      <c r="J733" s="78">
        <v>22620</v>
      </c>
      <c r="K733" s="78"/>
      <c r="L733" s="78">
        <v>150804</v>
      </c>
      <c r="M733" s="78"/>
      <c r="N733" s="79">
        <v>729</v>
      </c>
      <c r="O733" s="79">
        <v>0</v>
      </c>
      <c r="P733" s="79">
        <v>0</v>
      </c>
      <c r="Q733" s="78">
        <v>18942</v>
      </c>
      <c r="R733" s="78"/>
      <c r="S733" s="78">
        <v>19671</v>
      </c>
      <c r="T733" s="78"/>
      <c r="U733" s="79">
        <v>87336</v>
      </c>
      <c r="V733" s="80">
        <v>10287</v>
      </c>
      <c r="W733" s="80">
        <v>97623</v>
      </c>
      <c r="X733" s="81"/>
      <c r="Y733" s="63">
        <v>526782</v>
      </c>
      <c r="Z733" s="63">
        <v>120705</v>
      </c>
    </row>
    <row r="734" spans="1:26">
      <c r="A734" s="60">
        <v>98023</v>
      </c>
      <c r="B734" s="61" t="s">
        <v>733</v>
      </c>
      <c r="C734" s="77">
        <v>6.6000000000000003E-6</v>
      </c>
      <c r="D734" s="77">
        <v>6.2099999999999998E-6</v>
      </c>
      <c r="E734" s="78">
        <v>41129</v>
      </c>
      <c r="F734" s="78"/>
      <c r="G734" s="79">
        <v>4583</v>
      </c>
      <c r="H734" s="79">
        <v>11008</v>
      </c>
      <c r="I734" s="79">
        <v>1748</v>
      </c>
      <c r="J734" s="78">
        <v>227</v>
      </c>
      <c r="K734" s="78"/>
      <c r="L734" s="78">
        <v>17566</v>
      </c>
      <c r="M734" s="78"/>
      <c r="N734" s="79">
        <v>99</v>
      </c>
      <c r="O734" s="79">
        <v>0</v>
      </c>
      <c r="P734" s="79">
        <v>0</v>
      </c>
      <c r="Q734" s="78">
        <v>6164</v>
      </c>
      <c r="R734" s="78"/>
      <c r="S734" s="78">
        <v>6263</v>
      </c>
      <c r="T734" s="78"/>
      <c r="U734" s="79">
        <v>11814</v>
      </c>
      <c r="V734" s="80">
        <v>-5608</v>
      </c>
      <c r="W734" s="80">
        <v>6206</v>
      </c>
      <c r="X734" s="81"/>
      <c r="Y734" s="63">
        <v>71255</v>
      </c>
      <c r="Z734" s="63">
        <v>16327</v>
      </c>
    </row>
    <row r="735" spans="1:26">
      <c r="A735" s="60">
        <v>98031</v>
      </c>
      <c r="B735" s="61" t="s">
        <v>734</v>
      </c>
      <c r="C735" s="77">
        <v>1.549E-4</v>
      </c>
      <c r="D735" s="77">
        <v>1.9494E-4</v>
      </c>
      <c r="E735" s="78">
        <v>1291105</v>
      </c>
      <c r="F735" s="78"/>
      <c r="G735" s="79">
        <v>143867</v>
      </c>
      <c r="H735" s="79">
        <v>345556</v>
      </c>
      <c r="I735" s="79">
        <v>54864</v>
      </c>
      <c r="J735" s="78">
        <v>87001</v>
      </c>
      <c r="K735" s="78"/>
      <c r="L735" s="78">
        <v>631288</v>
      </c>
      <c r="M735" s="78"/>
      <c r="N735" s="79">
        <v>3097</v>
      </c>
      <c r="O735" s="79">
        <v>0</v>
      </c>
      <c r="P735" s="79">
        <v>0</v>
      </c>
      <c r="Q735" s="78">
        <v>5037</v>
      </c>
      <c r="R735" s="78"/>
      <c r="S735" s="78">
        <v>8134</v>
      </c>
      <c r="T735" s="78"/>
      <c r="U735" s="79">
        <v>370841</v>
      </c>
      <c r="V735" s="80">
        <v>21723</v>
      </c>
      <c r="W735" s="80">
        <v>392564</v>
      </c>
      <c r="X735" s="81"/>
      <c r="Y735" s="63">
        <v>2236788</v>
      </c>
      <c r="Z735" s="63">
        <v>512529</v>
      </c>
    </row>
    <row r="736" spans="1:26">
      <c r="A736" s="60">
        <v>98041</v>
      </c>
      <c r="B736" s="61" t="s">
        <v>735</v>
      </c>
      <c r="C736" s="77">
        <v>2.1680000000000001E-4</v>
      </c>
      <c r="D736" s="77">
        <v>2.1232E-4</v>
      </c>
      <c r="E736" s="78">
        <v>1406214</v>
      </c>
      <c r="F736" s="78"/>
      <c r="G736" s="79">
        <v>156694</v>
      </c>
      <c r="H736" s="79">
        <v>376364</v>
      </c>
      <c r="I736" s="79">
        <v>59756</v>
      </c>
      <c r="J736" s="78">
        <v>10229</v>
      </c>
      <c r="K736" s="78"/>
      <c r="L736" s="78">
        <v>603043</v>
      </c>
      <c r="M736" s="78"/>
      <c r="N736" s="79">
        <v>3373</v>
      </c>
      <c r="O736" s="79">
        <v>0</v>
      </c>
      <c r="P736" s="79">
        <v>0</v>
      </c>
      <c r="Q736" s="78">
        <v>57727</v>
      </c>
      <c r="R736" s="78"/>
      <c r="S736" s="78">
        <v>61100</v>
      </c>
      <c r="T736" s="78"/>
      <c r="U736" s="79">
        <v>403904</v>
      </c>
      <c r="V736" s="80">
        <v>-24542</v>
      </c>
      <c r="W736" s="80">
        <v>379362</v>
      </c>
      <c r="X736" s="81"/>
      <c r="Y736" s="63">
        <v>2436210</v>
      </c>
      <c r="Z736" s="63">
        <v>558224</v>
      </c>
    </row>
    <row r="737" spans="1:26">
      <c r="A737" s="60">
        <v>98051</v>
      </c>
      <c r="B737" s="61" t="s">
        <v>736</v>
      </c>
      <c r="C737" s="77">
        <v>3.3930000000000001E-4</v>
      </c>
      <c r="D737" s="77">
        <v>3.2361E-4</v>
      </c>
      <c r="E737" s="78">
        <v>2143297</v>
      </c>
      <c r="F737" s="78"/>
      <c r="G737" s="79">
        <v>238827</v>
      </c>
      <c r="H737" s="79">
        <v>573640</v>
      </c>
      <c r="I737" s="79">
        <v>91078</v>
      </c>
      <c r="J737" s="78">
        <v>111779</v>
      </c>
      <c r="K737" s="78"/>
      <c r="L737" s="78">
        <v>1015324</v>
      </c>
      <c r="M737" s="78"/>
      <c r="N737" s="79">
        <v>5142</v>
      </c>
      <c r="O737" s="79">
        <v>0</v>
      </c>
      <c r="P737" s="79">
        <v>0</v>
      </c>
      <c r="Q737" s="78">
        <v>67615</v>
      </c>
      <c r="R737" s="78"/>
      <c r="S737" s="78">
        <v>72757</v>
      </c>
      <c r="T737" s="78"/>
      <c r="U737" s="79">
        <v>615615</v>
      </c>
      <c r="V737" s="80">
        <v>14828</v>
      </c>
      <c r="W737" s="80">
        <v>630443</v>
      </c>
      <c r="X737" s="81"/>
      <c r="Y737" s="63">
        <v>3713178</v>
      </c>
      <c r="Z737" s="63">
        <v>850824</v>
      </c>
    </row>
    <row r="738" spans="1:26">
      <c r="A738" s="60">
        <v>98061</v>
      </c>
      <c r="B738" s="61" t="s">
        <v>737</v>
      </c>
      <c r="C738" s="77">
        <v>1.325E-4</v>
      </c>
      <c r="D738" s="77">
        <v>1.3184000000000001E-4</v>
      </c>
      <c r="E738" s="78">
        <v>873188</v>
      </c>
      <c r="F738" s="78"/>
      <c r="G738" s="79">
        <v>97299</v>
      </c>
      <c r="H738" s="79">
        <v>233703</v>
      </c>
      <c r="I738" s="79">
        <v>37105</v>
      </c>
      <c r="J738" s="78">
        <v>9548</v>
      </c>
      <c r="K738" s="78"/>
      <c r="L738" s="78">
        <v>377655</v>
      </c>
      <c r="M738" s="78"/>
      <c r="N738" s="79">
        <v>2095</v>
      </c>
      <c r="O738" s="79">
        <v>0</v>
      </c>
      <c r="P738" s="79">
        <v>0</v>
      </c>
      <c r="Q738" s="78">
        <v>13406</v>
      </c>
      <c r="R738" s="78"/>
      <c r="S738" s="78">
        <v>15501</v>
      </c>
      <c r="T738" s="78"/>
      <c r="U738" s="79">
        <v>250804</v>
      </c>
      <c r="V738" s="80">
        <v>-6449</v>
      </c>
      <c r="W738" s="80">
        <v>244355</v>
      </c>
      <c r="X738" s="81"/>
      <c r="Y738" s="63">
        <v>1512764</v>
      </c>
      <c r="Z738" s="63">
        <v>346629</v>
      </c>
    </row>
    <row r="739" spans="1:26">
      <c r="A739" s="60">
        <v>98071</v>
      </c>
      <c r="B739" s="61" t="s">
        <v>738</v>
      </c>
      <c r="C739" s="77">
        <v>6.58E-5</v>
      </c>
      <c r="D739" s="77">
        <v>7.0549999999999994E-5</v>
      </c>
      <c r="E739" s="78">
        <v>467259</v>
      </c>
      <c r="F739" s="78"/>
      <c r="G739" s="79">
        <v>52066</v>
      </c>
      <c r="H739" s="79">
        <v>125059</v>
      </c>
      <c r="I739" s="79">
        <v>19856</v>
      </c>
      <c r="J739" s="78">
        <v>22373</v>
      </c>
      <c r="K739" s="78"/>
      <c r="L739" s="78">
        <v>219354</v>
      </c>
      <c r="M739" s="78"/>
      <c r="N739" s="79">
        <v>1121</v>
      </c>
      <c r="O739" s="79">
        <v>0</v>
      </c>
      <c r="P739" s="79">
        <v>0</v>
      </c>
      <c r="Q739" s="78">
        <v>909</v>
      </c>
      <c r="R739" s="78"/>
      <c r="S739" s="78">
        <v>2030</v>
      </c>
      <c r="T739" s="78"/>
      <c r="U739" s="79">
        <v>134210</v>
      </c>
      <c r="V739" s="80">
        <v>23063</v>
      </c>
      <c r="W739" s="80">
        <v>157273</v>
      </c>
      <c r="X739" s="81"/>
      <c r="Y739" s="63">
        <v>809507</v>
      </c>
      <c r="Z739" s="63">
        <v>185488</v>
      </c>
    </row>
    <row r="740" spans="1:26">
      <c r="A740" s="60">
        <v>98081</v>
      </c>
      <c r="B740" s="61" t="s">
        <v>739</v>
      </c>
      <c r="C740" s="77">
        <v>1.33E-5</v>
      </c>
      <c r="D740" s="77">
        <v>6.0299999999999999E-6</v>
      </c>
      <c r="E740" s="78">
        <v>39937</v>
      </c>
      <c r="F740" s="78"/>
      <c r="G740" s="79">
        <v>4450</v>
      </c>
      <c r="H740" s="79">
        <v>10689</v>
      </c>
      <c r="I740" s="79">
        <v>1697</v>
      </c>
      <c r="J740" s="78">
        <v>532</v>
      </c>
      <c r="K740" s="78"/>
      <c r="L740" s="78">
        <v>17368</v>
      </c>
      <c r="M740" s="78"/>
      <c r="N740" s="79">
        <v>96</v>
      </c>
      <c r="O740" s="79">
        <v>0</v>
      </c>
      <c r="P740" s="79">
        <v>0</v>
      </c>
      <c r="Q740" s="78">
        <v>14097</v>
      </c>
      <c r="R740" s="78"/>
      <c r="S740" s="78">
        <v>14193</v>
      </c>
      <c r="T740" s="78"/>
      <c r="U740" s="79">
        <v>11471</v>
      </c>
      <c r="V740" s="80">
        <v>-5206</v>
      </c>
      <c r="W740" s="80">
        <v>6265</v>
      </c>
      <c r="X740" s="81"/>
      <c r="Y740" s="63">
        <v>69190</v>
      </c>
      <c r="Z740" s="63">
        <v>15854</v>
      </c>
    </row>
    <row r="741" spans="1:26">
      <c r="A741" s="60">
        <v>98091</v>
      </c>
      <c r="B741" s="61" t="s">
        <v>740</v>
      </c>
      <c r="C741" s="77">
        <v>5.5999999999999999E-5</v>
      </c>
      <c r="D741" s="77">
        <v>6.7819999999999998E-5</v>
      </c>
      <c r="E741" s="78">
        <v>449178</v>
      </c>
      <c r="F741" s="78"/>
      <c r="G741" s="79">
        <v>50052</v>
      </c>
      <c r="H741" s="79">
        <v>120220</v>
      </c>
      <c r="I741" s="79">
        <v>19087</v>
      </c>
      <c r="J741" s="78">
        <v>41846</v>
      </c>
      <c r="K741" s="78"/>
      <c r="L741" s="78">
        <v>231205</v>
      </c>
      <c r="M741" s="78"/>
      <c r="N741" s="79">
        <v>1078</v>
      </c>
      <c r="O741" s="79">
        <v>0</v>
      </c>
      <c r="P741" s="79">
        <v>0</v>
      </c>
      <c r="Q741" s="78">
        <v>0</v>
      </c>
      <c r="R741" s="78"/>
      <c r="S741" s="78">
        <v>1078</v>
      </c>
      <c r="T741" s="78"/>
      <c r="U741" s="79">
        <v>129016</v>
      </c>
      <c r="V741" s="80">
        <v>11162</v>
      </c>
      <c r="W741" s="80">
        <v>140178</v>
      </c>
      <c r="X741" s="81"/>
      <c r="Y741" s="63">
        <v>778183</v>
      </c>
      <c r="Z741" s="63">
        <v>178310</v>
      </c>
    </row>
    <row r="742" spans="1:26">
      <c r="A742" s="60">
        <v>98101</v>
      </c>
      <c r="B742" s="61" t="s">
        <v>741</v>
      </c>
      <c r="C742" s="77">
        <v>2.6955E-3</v>
      </c>
      <c r="D742" s="77">
        <v>2.6692700000000001E-3</v>
      </c>
      <c r="E742" s="78">
        <v>17678807</v>
      </c>
      <c r="F742" s="78"/>
      <c r="G742" s="79">
        <v>1969943</v>
      </c>
      <c r="H742" s="79">
        <v>4731623</v>
      </c>
      <c r="I742" s="79">
        <v>751247</v>
      </c>
      <c r="J742" s="78">
        <v>0</v>
      </c>
      <c r="K742" s="78"/>
      <c r="L742" s="78">
        <v>7452813</v>
      </c>
      <c r="M742" s="78"/>
      <c r="N742" s="79">
        <v>42409</v>
      </c>
      <c r="O742" s="79">
        <v>0</v>
      </c>
      <c r="P742" s="79">
        <v>0</v>
      </c>
      <c r="Q742" s="78">
        <v>284610</v>
      </c>
      <c r="R742" s="78"/>
      <c r="S742" s="78">
        <v>327019</v>
      </c>
      <c r="T742" s="78"/>
      <c r="U742" s="79">
        <v>5077846</v>
      </c>
      <c r="V742" s="80">
        <v>-93632</v>
      </c>
      <c r="W742" s="80">
        <v>4984214</v>
      </c>
      <c r="X742" s="81"/>
      <c r="Y742" s="63">
        <v>30627839</v>
      </c>
      <c r="Z742" s="63">
        <v>7017951</v>
      </c>
    </row>
    <row r="743" spans="1:26">
      <c r="A743" s="60">
        <v>98102</v>
      </c>
      <c r="B743" s="61" t="s">
        <v>742</v>
      </c>
      <c r="C743" s="77">
        <v>1.7530000000000001E-4</v>
      </c>
      <c r="D743" s="77">
        <v>1.7514000000000001E-4</v>
      </c>
      <c r="E743" s="78">
        <v>1159967</v>
      </c>
      <c r="F743" s="78"/>
      <c r="G743" s="79">
        <v>129255</v>
      </c>
      <c r="H743" s="79">
        <v>310458</v>
      </c>
      <c r="I743" s="79">
        <v>49292</v>
      </c>
      <c r="J743" s="78">
        <v>46963</v>
      </c>
      <c r="K743" s="78"/>
      <c r="L743" s="78">
        <v>535968</v>
      </c>
      <c r="M743" s="78"/>
      <c r="N743" s="79">
        <v>2783</v>
      </c>
      <c r="O743" s="79">
        <v>0</v>
      </c>
      <c r="P743" s="79">
        <v>0</v>
      </c>
      <c r="Q743" s="78">
        <v>1993</v>
      </c>
      <c r="R743" s="78"/>
      <c r="S743" s="78">
        <v>4776</v>
      </c>
      <c r="T743" s="78"/>
      <c r="U743" s="79">
        <v>333175</v>
      </c>
      <c r="V743" s="80">
        <v>20596</v>
      </c>
      <c r="W743" s="80">
        <v>353771</v>
      </c>
      <c r="X743" s="81"/>
      <c r="Y743" s="63">
        <v>2009598</v>
      </c>
      <c r="Z743" s="63">
        <v>460472</v>
      </c>
    </row>
    <row r="744" spans="1:26">
      <c r="A744" s="60">
        <v>98103</v>
      </c>
      <c r="B744" s="61" t="s">
        <v>972</v>
      </c>
      <c r="C744" s="77">
        <v>4.9739999999999995E-4</v>
      </c>
      <c r="D744" s="77">
        <v>4.7814999999999999E-4</v>
      </c>
      <c r="E744" s="78">
        <v>3166829</v>
      </c>
      <c r="F744" s="78"/>
      <c r="G744" s="79">
        <v>352879</v>
      </c>
      <c r="H744" s="79">
        <v>847582</v>
      </c>
      <c r="I744" s="79">
        <v>134572</v>
      </c>
      <c r="J744" s="78">
        <v>0</v>
      </c>
      <c r="K744" s="78"/>
      <c r="L744" s="78">
        <v>1335033</v>
      </c>
      <c r="M744" s="78"/>
      <c r="N744" s="79">
        <v>7597</v>
      </c>
      <c r="O744" s="79">
        <v>0</v>
      </c>
      <c r="P744" s="79">
        <v>0</v>
      </c>
      <c r="Q744" s="78">
        <v>87912</v>
      </c>
      <c r="R744" s="78"/>
      <c r="S744" s="78">
        <v>95509</v>
      </c>
      <c r="T744" s="78"/>
      <c r="U744" s="79">
        <v>909601</v>
      </c>
      <c r="V744" s="80">
        <v>-32361</v>
      </c>
      <c r="W744" s="80">
        <v>877240</v>
      </c>
      <c r="X744" s="81"/>
      <c r="Y744" s="63">
        <v>5486407</v>
      </c>
      <c r="Z744" s="63">
        <v>1257135</v>
      </c>
    </row>
    <row r="745" spans="1:26">
      <c r="A745" s="60">
        <v>98107</v>
      </c>
      <c r="B745" s="61" t="s">
        <v>744</v>
      </c>
      <c r="C745" s="77">
        <v>1.9599999999999999E-5</v>
      </c>
      <c r="D745" s="77">
        <v>1.9910000000000001E-5</v>
      </c>
      <c r="E745" s="78">
        <v>131866</v>
      </c>
      <c r="F745" s="78"/>
      <c r="G745" s="79">
        <v>14694</v>
      </c>
      <c r="H745" s="79">
        <v>35293</v>
      </c>
      <c r="I745" s="79">
        <v>5604</v>
      </c>
      <c r="J745" s="78">
        <v>19570</v>
      </c>
      <c r="K745" s="78"/>
      <c r="L745" s="78">
        <v>75161</v>
      </c>
      <c r="M745" s="78"/>
      <c r="N745" s="79">
        <v>316</v>
      </c>
      <c r="O745" s="79">
        <v>0</v>
      </c>
      <c r="P745" s="79">
        <v>0</v>
      </c>
      <c r="Q745" s="78">
        <v>5797</v>
      </c>
      <c r="R745" s="78"/>
      <c r="S745" s="78">
        <v>6113</v>
      </c>
      <c r="T745" s="78"/>
      <c r="U745" s="79">
        <v>37875</v>
      </c>
      <c r="V745" s="80">
        <v>13766</v>
      </c>
      <c r="W745" s="80">
        <v>51641</v>
      </c>
      <c r="X745" s="81"/>
      <c r="Y745" s="63">
        <v>228452</v>
      </c>
      <c r="Z745" s="63">
        <v>52347</v>
      </c>
    </row>
    <row r="746" spans="1:26">
      <c r="A746" s="60">
        <v>98109</v>
      </c>
      <c r="B746" s="61" t="s">
        <v>745</v>
      </c>
      <c r="C746" s="77">
        <v>1.5799999999999999E-4</v>
      </c>
      <c r="D746" s="77">
        <v>1.4663E-4</v>
      </c>
      <c r="E746" s="78">
        <v>971143</v>
      </c>
      <c r="F746" s="78"/>
      <c r="G746" s="79">
        <v>108214</v>
      </c>
      <c r="H746" s="79">
        <v>259920</v>
      </c>
      <c r="I746" s="79">
        <v>41268</v>
      </c>
      <c r="J746" s="78">
        <v>15573</v>
      </c>
      <c r="K746" s="78"/>
      <c r="L746" s="78">
        <v>424975</v>
      </c>
      <c r="M746" s="78"/>
      <c r="N746" s="79">
        <v>2330</v>
      </c>
      <c r="O746" s="79">
        <v>0</v>
      </c>
      <c r="P746" s="79">
        <v>0</v>
      </c>
      <c r="Q746" s="78">
        <v>27003</v>
      </c>
      <c r="R746" s="78"/>
      <c r="S746" s="78">
        <v>29333</v>
      </c>
      <c r="T746" s="78"/>
      <c r="U746" s="79">
        <v>278939</v>
      </c>
      <c r="V746" s="80">
        <v>9721</v>
      </c>
      <c r="W746" s="80">
        <v>288660</v>
      </c>
      <c r="X746" s="81"/>
      <c r="Y746" s="63">
        <v>1682468</v>
      </c>
      <c r="Z746" s="63">
        <v>385514</v>
      </c>
    </row>
    <row r="747" spans="1:26">
      <c r="A747" s="60">
        <v>98111</v>
      </c>
      <c r="B747" s="61" t="s">
        <v>746</v>
      </c>
      <c r="C747" s="77">
        <v>1.0039999999999999E-3</v>
      </c>
      <c r="D747" s="77">
        <v>9.6783000000000004E-4</v>
      </c>
      <c r="E747" s="78">
        <v>6410022</v>
      </c>
      <c r="F747" s="78"/>
      <c r="G747" s="79">
        <v>714266</v>
      </c>
      <c r="H747" s="79">
        <v>1715603</v>
      </c>
      <c r="I747" s="79">
        <v>272389</v>
      </c>
      <c r="J747" s="78">
        <v>11366</v>
      </c>
      <c r="K747" s="78"/>
      <c r="L747" s="78">
        <v>2713624</v>
      </c>
      <c r="M747" s="78"/>
      <c r="N747" s="79">
        <v>15377</v>
      </c>
      <c r="O747" s="79">
        <v>0</v>
      </c>
      <c r="P747" s="79">
        <v>0</v>
      </c>
      <c r="Q747" s="78">
        <v>157261</v>
      </c>
      <c r="R747" s="78"/>
      <c r="S747" s="78">
        <v>172638</v>
      </c>
      <c r="T747" s="78"/>
      <c r="U747" s="79">
        <v>1841137</v>
      </c>
      <c r="V747" s="80">
        <v>-90470</v>
      </c>
      <c r="W747" s="80">
        <v>1750667</v>
      </c>
      <c r="X747" s="81"/>
      <c r="Y747" s="63">
        <v>11105112</v>
      </c>
      <c r="Z747" s="63">
        <v>2544585</v>
      </c>
    </row>
    <row r="748" spans="1:26">
      <c r="A748" s="60">
        <v>98113</v>
      </c>
      <c r="B748" s="61" t="s">
        <v>747</v>
      </c>
      <c r="C748" s="77">
        <v>2.62E-5</v>
      </c>
      <c r="D748" s="77">
        <v>2.3180000000000002E-5</v>
      </c>
      <c r="E748" s="78">
        <v>153523</v>
      </c>
      <c r="F748" s="78"/>
      <c r="G748" s="79">
        <v>17107</v>
      </c>
      <c r="H748" s="79">
        <v>41090</v>
      </c>
      <c r="I748" s="79">
        <v>6524</v>
      </c>
      <c r="J748" s="78">
        <v>9381</v>
      </c>
      <c r="K748" s="78"/>
      <c r="L748" s="78">
        <v>74102</v>
      </c>
      <c r="M748" s="78"/>
      <c r="N748" s="79">
        <v>368</v>
      </c>
      <c r="O748" s="79">
        <v>0</v>
      </c>
      <c r="P748" s="79">
        <v>0</v>
      </c>
      <c r="Q748" s="78">
        <v>9262</v>
      </c>
      <c r="R748" s="78"/>
      <c r="S748" s="78">
        <v>9630</v>
      </c>
      <c r="T748" s="78"/>
      <c r="U748" s="79">
        <v>44096</v>
      </c>
      <c r="V748" s="80">
        <v>4149</v>
      </c>
      <c r="W748" s="80">
        <v>48245</v>
      </c>
      <c r="X748" s="81"/>
      <c r="Y748" s="63">
        <v>265973</v>
      </c>
      <c r="Z748" s="63">
        <v>60944</v>
      </c>
    </row>
    <row r="749" spans="1:26">
      <c r="A749" s="60">
        <v>98121</v>
      </c>
      <c r="B749" s="61" t="s">
        <v>748</v>
      </c>
      <c r="C749" s="77">
        <v>2.0340000000000001E-4</v>
      </c>
      <c r="D749" s="77">
        <v>1.7309000000000001E-4</v>
      </c>
      <c r="E749" s="78">
        <v>1146390</v>
      </c>
      <c r="F749" s="78"/>
      <c r="G749" s="79">
        <v>127742</v>
      </c>
      <c r="H749" s="79">
        <v>306824</v>
      </c>
      <c r="I749" s="79">
        <v>48715</v>
      </c>
      <c r="J749" s="78">
        <v>15203</v>
      </c>
      <c r="K749" s="78"/>
      <c r="L749" s="78">
        <v>498484</v>
      </c>
      <c r="M749" s="78"/>
      <c r="N749" s="79">
        <v>2750</v>
      </c>
      <c r="O749" s="79">
        <v>0</v>
      </c>
      <c r="P749" s="79">
        <v>0</v>
      </c>
      <c r="Q749" s="78">
        <v>36844</v>
      </c>
      <c r="R749" s="78"/>
      <c r="S749" s="78">
        <v>39594</v>
      </c>
      <c r="T749" s="78"/>
      <c r="U749" s="79">
        <v>329275</v>
      </c>
      <c r="V749" s="80">
        <v>-8620</v>
      </c>
      <c r="W749" s="80">
        <v>320655</v>
      </c>
      <c r="X749" s="81"/>
      <c r="Y749" s="63">
        <v>1986076</v>
      </c>
      <c r="Z749" s="63">
        <v>455082</v>
      </c>
    </row>
    <row r="750" spans="1:26">
      <c r="A750" s="60">
        <v>98131</v>
      </c>
      <c r="B750" s="61" t="s">
        <v>749</v>
      </c>
      <c r="C750" s="77">
        <v>2.2719999999999999E-4</v>
      </c>
      <c r="D750" s="77">
        <v>2.7352000000000002E-4</v>
      </c>
      <c r="E750" s="78">
        <v>1811547</v>
      </c>
      <c r="F750" s="78"/>
      <c r="G750" s="79">
        <v>201860</v>
      </c>
      <c r="H750" s="79">
        <v>484849</v>
      </c>
      <c r="I750" s="79">
        <v>76980</v>
      </c>
      <c r="J750" s="78">
        <v>158810</v>
      </c>
      <c r="K750" s="78"/>
      <c r="L750" s="78">
        <v>922499</v>
      </c>
      <c r="M750" s="78"/>
      <c r="N750" s="79">
        <v>4346</v>
      </c>
      <c r="O750" s="79">
        <v>0</v>
      </c>
      <c r="P750" s="79">
        <v>0</v>
      </c>
      <c r="Q750" s="78">
        <v>47284</v>
      </c>
      <c r="R750" s="78"/>
      <c r="S750" s="78">
        <v>51630</v>
      </c>
      <c r="T750" s="78"/>
      <c r="U750" s="79">
        <v>520327</v>
      </c>
      <c r="V750" s="80">
        <v>45901</v>
      </c>
      <c r="W750" s="80">
        <v>566228</v>
      </c>
      <c r="X750" s="81"/>
      <c r="Y750" s="63">
        <v>3138434</v>
      </c>
      <c r="Z750" s="63">
        <v>719129</v>
      </c>
    </row>
    <row r="751" spans="1:26">
      <c r="A751" s="60">
        <v>98141</v>
      </c>
      <c r="B751" s="61" t="s">
        <v>750</v>
      </c>
      <c r="C751" s="77">
        <v>2.853E-4</v>
      </c>
      <c r="D751" s="77">
        <v>2.8985000000000003E-4</v>
      </c>
      <c r="E751" s="78">
        <v>1919702</v>
      </c>
      <c r="F751" s="78"/>
      <c r="G751" s="79">
        <v>213912</v>
      </c>
      <c r="H751" s="79">
        <v>513796</v>
      </c>
      <c r="I751" s="79">
        <v>81576</v>
      </c>
      <c r="J751" s="78">
        <v>1478</v>
      </c>
      <c r="K751" s="78"/>
      <c r="L751" s="78">
        <v>810762</v>
      </c>
      <c r="M751" s="78"/>
      <c r="N751" s="79">
        <v>4605</v>
      </c>
      <c r="O751" s="79">
        <v>0</v>
      </c>
      <c r="P751" s="79">
        <v>0</v>
      </c>
      <c r="Q751" s="78">
        <v>28059</v>
      </c>
      <c r="R751" s="78"/>
      <c r="S751" s="78">
        <v>32664</v>
      </c>
      <c r="T751" s="78"/>
      <c r="U751" s="79">
        <v>551392</v>
      </c>
      <c r="V751" s="80">
        <v>-20760</v>
      </c>
      <c r="W751" s="80">
        <v>530632</v>
      </c>
      <c r="X751" s="81"/>
      <c r="Y751" s="63">
        <v>3325808</v>
      </c>
      <c r="Z751" s="63">
        <v>762063</v>
      </c>
    </row>
    <row r="752" spans="1:26">
      <c r="A752" s="60">
        <v>98147</v>
      </c>
      <c r="B752" s="61" t="s">
        <v>751</v>
      </c>
      <c r="C752" s="77">
        <v>1.15E-5</v>
      </c>
      <c r="D752" s="77">
        <v>1.0849999999999999E-5</v>
      </c>
      <c r="E752" s="78">
        <v>71860</v>
      </c>
      <c r="F752" s="78"/>
      <c r="G752" s="79">
        <v>8007</v>
      </c>
      <c r="H752" s="79">
        <v>19233</v>
      </c>
      <c r="I752" s="79">
        <v>3054</v>
      </c>
      <c r="J752" s="78">
        <v>11945</v>
      </c>
      <c r="K752" s="78"/>
      <c r="L752" s="78">
        <v>42239</v>
      </c>
      <c r="M752" s="78"/>
      <c r="N752" s="79">
        <v>172</v>
      </c>
      <c r="O752" s="79">
        <v>0</v>
      </c>
      <c r="P752" s="79">
        <v>0</v>
      </c>
      <c r="Q752" s="78">
        <v>0</v>
      </c>
      <c r="R752" s="78"/>
      <c r="S752" s="78">
        <v>172</v>
      </c>
      <c r="T752" s="78"/>
      <c r="U752" s="79">
        <v>20640</v>
      </c>
      <c r="V752" s="80">
        <v>8631</v>
      </c>
      <c r="W752" s="80">
        <v>29271</v>
      </c>
      <c r="X752" s="81"/>
      <c r="Y752" s="63">
        <v>124495</v>
      </c>
      <c r="Z752" s="63">
        <v>28526</v>
      </c>
    </row>
    <row r="753" spans="1:26">
      <c r="A753" s="60">
        <v>98161</v>
      </c>
      <c r="B753" s="61" t="s">
        <v>752</v>
      </c>
      <c r="C753" s="77">
        <v>7.0999999999999998E-6</v>
      </c>
      <c r="D753" s="77">
        <v>7.4499999999999998E-6</v>
      </c>
      <c r="E753" s="78">
        <v>49342</v>
      </c>
      <c r="F753" s="78"/>
      <c r="G753" s="79">
        <v>5498</v>
      </c>
      <c r="H753" s="79">
        <v>13206</v>
      </c>
      <c r="I753" s="79">
        <v>2097</v>
      </c>
      <c r="J753" s="78">
        <v>5363</v>
      </c>
      <c r="K753" s="78"/>
      <c r="L753" s="78">
        <v>26164</v>
      </c>
      <c r="M753" s="78"/>
      <c r="N753" s="79">
        <v>118</v>
      </c>
      <c r="O753" s="79">
        <v>0</v>
      </c>
      <c r="P753" s="79">
        <v>0</v>
      </c>
      <c r="Q753" s="78">
        <v>0</v>
      </c>
      <c r="R753" s="78"/>
      <c r="S753" s="78">
        <v>118</v>
      </c>
      <c r="T753" s="78"/>
      <c r="U753" s="79">
        <v>14172</v>
      </c>
      <c r="V753" s="80">
        <v>3728</v>
      </c>
      <c r="W753" s="80">
        <v>17900</v>
      </c>
      <c r="X753" s="81"/>
      <c r="Y753" s="63">
        <v>85483</v>
      </c>
      <c r="Z753" s="63">
        <v>19587</v>
      </c>
    </row>
    <row r="754" spans="1:26">
      <c r="A754" s="60">
        <v>98201</v>
      </c>
      <c r="B754" s="61" t="s">
        <v>753</v>
      </c>
      <c r="C754" s="77">
        <v>3.2829000000000001E-3</v>
      </c>
      <c r="D754" s="77">
        <v>2.8777899999999999E-3</v>
      </c>
      <c r="E754" s="78">
        <v>19059854</v>
      </c>
      <c r="F754" s="78"/>
      <c r="G754" s="79">
        <v>2123832</v>
      </c>
      <c r="H754" s="79">
        <v>5101251</v>
      </c>
      <c r="I754" s="79">
        <v>809934</v>
      </c>
      <c r="J754" s="78">
        <v>344854</v>
      </c>
      <c r="K754" s="78"/>
      <c r="L754" s="78">
        <v>8379871</v>
      </c>
      <c r="M754" s="78"/>
      <c r="N754" s="79">
        <v>45722</v>
      </c>
      <c r="O754" s="79">
        <v>0</v>
      </c>
      <c r="P754" s="79">
        <v>0</v>
      </c>
      <c r="Q754" s="78">
        <v>1076267</v>
      </c>
      <c r="R754" s="78"/>
      <c r="S754" s="78">
        <v>1121989</v>
      </c>
      <c r="T754" s="78"/>
      <c r="U754" s="79">
        <v>5474521</v>
      </c>
      <c r="V754" s="80">
        <v>-347777</v>
      </c>
      <c r="W754" s="80">
        <v>5126744</v>
      </c>
      <c r="X754" s="81"/>
      <c r="Y754" s="63">
        <v>33020447</v>
      </c>
      <c r="Z754" s="63">
        <v>7566185</v>
      </c>
    </row>
    <row r="755" spans="1:26">
      <c r="A755" s="60">
        <v>98205</v>
      </c>
      <c r="B755" s="61" t="s">
        <v>754</v>
      </c>
      <c r="C755" s="77">
        <v>4.2200000000000003E-5</v>
      </c>
      <c r="D755" s="77">
        <v>4.3619999999999999E-5</v>
      </c>
      <c r="E755" s="78">
        <v>288899</v>
      </c>
      <c r="F755" s="78"/>
      <c r="G755" s="79">
        <v>32192</v>
      </c>
      <c r="H755" s="79">
        <v>77322</v>
      </c>
      <c r="I755" s="79">
        <v>12277</v>
      </c>
      <c r="J755" s="78">
        <v>9734</v>
      </c>
      <c r="K755" s="78"/>
      <c r="L755" s="78">
        <v>131525</v>
      </c>
      <c r="M755" s="78"/>
      <c r="N755" s="79">
        <v>693</v>
      </c>
      <c r="O755" s="79">
        <v>0</v>
      </c>
      <c r="P755" s="79">
        <v>0</v>
      </c>
      <c r="Q755" s="78">
        <v>5509</v>
      </c>
      <c r="R755" s="78"/>
      <c r="S755" s="78">
        <v>6202</v>
      </c>
      <c r="T755" s="78"/>
      <c r="U755" s="79">
        <v>82980</v>
      </c>
      <c r="V755" s="80">
        <v>1631</v>
      </c>
      <c r="W755" s="80">
        <v>84611</v>
      </c>
      <c r="X755" s="81"/>
      <c r="Y755" s="63">
        <v>500506</v>
      </c>
      <c r="Z755" s="63">
        <v>114684</v>
      </c>
    </row>
    <row r="756" spans="1:26">
      <c r="A756" s="60">
        <v>98211</v>
      </c>
      <c r="B756" s="61" t="s">
        <v>755</v>
      </c>
      <c r="C756" s="77">
        <v>8.2220000000000004E-4</v>
      </c>
      <c r="D756" s="77">
        <v>8.7982999999999996E-4</v>
      </c>
      <c r="E756" s="78">
        <v>5827191</v>
      </c>
      <c r="F756" s="78"/>
      <c r="G756" s="79">
        <v>649322</v>
      </c>
      <c r="H756" s="79">
        <v>1559611</v>
      </c>
      <c r="I756" s="79">
        <v>247622</v>
      </c>
      <c r="J756" s="78">
        <v>16076</v>
      </c>
      <c r="K756" s="78"/>
      <c r="L756" s="78">
        <v>2472631</v>
      </c>
      <c r="M756" s="78"/>
      <c r="N756" s="79">
        <v>13979</v>
      </c>
      <c r="O756" s="79">
        <v>0</v>
      </c>
      <c r="P756" s="79">
        <v>0</v>
      </c>
      <c r="Q756" s="78">
        <v>75838</v>
      </c>
      <c r="R756" s="78"/>
      <c r="S756" s="78">
        <v>89817</v>
      </c>
      <c r="T756" s="78"/>
      <c r="U756" s="79">
        <v>1673731</v>
      </c>
      <c r="V756" s="80">
        <v>-58583</v>
      </c>
      <c r="W756" s="80">
        <v>1615148</v>
      </c>
      <c r="X756" s="81"/>
      <c r="Y756" s="63">
        <v>10095379</v>
      </c>
      <c r="Z756" s="63">
        <v>2313218</v>
      </c>
    </row>
    <row r="757" spans="1:26">
      <c r="A757" s="60">
        <v>98218</v>
      </c>
      <c r="B757" s="61" t="s">
        <v>756</v>
      </c>
      <c r="C757" s="77">
        <v>1.5999999999999999E-5</v>
      </c>
      <c r="D757" s="77">
        <v>1.5849999999999999E-5</v>
      </c>
      <c r="E757" s="78">
        <v>104976</v>
      </c>
      <c r="F757" s="78"/>
      <c r="G757" s="79">
        <v>11697</v>
      </c>
      <c r="H757" s="79">
        <v>28096</v>
      </c>
      <c r="I757" s="79">
        <v>4461</v>
      </c>
      <c r="J757" s="78">
        <v>4397</v>
      </c>
      <c r="K757" s="78"/>
      <c r="L757" s="78">
        <v>48651</v>
      </c>
      <c r="M757" s="78"/>
      <c r="N757" s="79">
        <v>252</v>
      </c>
      <c r="O757" s="79">
        <v>0</v>
      </c>
      <c r="P757" s="79">
        <v>0</v>
      </c>
      <c r="Q757" s="78">
        <v>3524</v>
      </c>
      <c r="R757" s="78"/>
      <c r="S757" s="78">
        <v>3776</v>
      </c>
      <c r="T757" s="78"/>
      <c r="U757" s="79">
        <v>30152</v>
      </c>
      <c r="V757" s="80">
        <v>807</v>
      </c>
      <c r="W757" s="80">
        <v>30959</v>
      </c>
      <c r="X757" s="81"/>
      <c r="Y757" s="63">
        <v>181867</v>
      </c>
      <c r="Z757" s="63">
        <v>41672</v>
      </c>
    </row>
    <row r="758" spans="1:26">
      <c r="A758" s="60">
        <v>98221</v>
      </c>
      <c r="B758" s="61" t="s">
        <v>757</v>
      </c>
      <c r="C758" s="77">
        <v>2.4199999999999999E-5</v>
      </c>
      <c r="D758" s="77">
        <v>2.6169999999999998E-5</v>
      </c>
      <c r="E758" s="78">
        <v>173326</v>
      </c>
      <c r="F758" s="78"/>
      <c r="G758" s="79">
        <v>19314</v>
      </c>
      <c r="H758" s="79">
        <v>46390</v>
      </c>
      <c r="I758" s="79">
        <v>7365</v>
      </c>
      <c r="J758" s="78">
        <v>1490</v>
      </c>
      <c r="K758" s="78"/>
      <c r="L758" s="78">
        <v>74559</v>
      </c>
      <c r="M758" s="78"/>
      <c r="N758" s="79">
        <v>416</v>
      </c>
      <c r="O758" s="79">
        <v>0</v>
      </c>
      <c r="P758" s="79">
        <v>0</v>
      </c>
      <c r="Q758" s="78">
        <v>2450</v>
      </c>
      <c r="R758" s="78"/>
      <c r="S758" s="78">
        <v>2866</v>
      </c>
      <c r="T758" s="78"/>
      <c r="U758" s="79">
        <v>49784</v>
      </c>
      <c r="V758" s="80">
        <v>-1402</v>
      </c>
      <c r="W758" s="80">
        <v>48382</v>
      </c>
      <c r="X758" s="81"/>
      <c r="Y758" s="63">
        <v>300281</v>
      </c>
      <c r="Z758" s="63">
        <v>68805</v>
      </c>
    </row>
    <row r="759" spans="1:26">
      <c r="A759" s="60">
        <v>98231</v>
      </c>
      <c r="B759" s="61" t="s">
        <v>758</v>
      </c>
      <c r="C759" s="77">
        <v>2.5700000000000001E-5</v>
      </c>
      <c r="D759" s="77">
        <v>2.0129999999999999E-5</v>
      </c>
      <c r="E759" s="78">
        <v>133323</v>
      </c>
      <c r="F759" s="78"/>
      <c r="G759" s="79">
        <v>14856</v>
      </c>
      <c r="H759" s="79">
        <v>35683</v>
      </c>
      <c r="I759" s="79">
        <v>5665</v>
      </c>
      <c r="J759" s="78">
        <v>7454</v>
      </c>
      <c r="K759" s="78"/>
      <c r="L759" s="78">
        <v>63658</v>
      </c>
      <c r="M759" s="78"/>
      <c r="N759" s="79">
        <v>320</v>
      </c>
      <c r="O759" s="79">
        <v>0</v>
      </c>
      <c r="P759" s="79">
        <v>0</v>
      </c>
      <c r="Q759" s="78">
        <v>30580</v>
      </c>
      <c r="R759" s="78"/>
      <c r="S759" s="78">
        <v>30900</v>
      </c>
      <c r="T759" s="78"/>
      <c r="U759" s="79">
        <v>38294</v>
      </c>
      <c r="V759" s="80">
        <v>-7053</v>
      </c>
      <c r="W759" s="80">
        <v>31241</v>
      </c>
      <c r="X759" s="81"/>
      <c r="Y759" s="63">
        <v>230976</v>
      </c>
      <c r="Z759" s="63">
        <v>52925</v>
      </c>
    </row>
    <row r="760" spans="1:26">
      <c r="A760" s="60">
        <v>98237</v>
      </c>
      <c r="B760" s="61" t="s">
        <v>759</v>
      </c>
      <c r="C760" s="77">
        <v>6.1E-6</v>
      </c>
      <c r="D760" s="77">
        <v>7.6000000000000001E-6</v>
      </c>
      <c r="E760" s="78">
        <v>50335</v>
      </c>
      <c r="F760" s="78"/>
      <c r="G760" s="79">
        <v>5609</v>
      </c>
      <c r="H760" s="79">
        <v>13472</v>
      </c>
      <c r="I760" s="79">
        <v>2139</v>
      </c>
      <c r="J760" s="78">
        <v>5266</v>
      </c>
      <c r="K760" s="78"/>
      <c r="L760" s="78">
        <v>26486</v>
      </c>
      <c r="M760" s="78"/>
      <c r="N760" s="79">
        <v>121</v>
      </c>
      <c r="O760" s="79">
        <v>0</v>
      </c>
      <c r="P760" s="79">
        <v>0</v>
      </c>
      <c r="Q760" s="78">
        <v>455</v>
      </c>
      <c r="R760" s="78"/>
      <c r="S760" s="78">
        <v>576</v>
      </c>
      <c r="T760" s="78"/>
      <c r="U760" s="79">
        <v>14458</v>
      </c>
      <c r="V760" s="80">
        <v>1974</v>
      </c>
      <c r="W760" s="80">
        <v>16432</v>
      </c>
      <c r="X760" s="81"/>
      <c r="Y760" s="63">
        <v>87204</v>
      </c>
      <c r="Z760" s="63">
        <v>19982</v>
      </c>
    </row>
    <row r="761" spans="1:26">
      <c r="A761" s="60">
        <v>98241</v>
      </c>
      <c r="B761" s="61" t="s">
        <v>760</v>
      </c>
      <c r="C761" s="77">
        <v>8.3000000000000002E-6</v>
      </c>
      <c r="D761" s="77">
        <v>9.9399999999999997E-6</v>
      </c>
      <c r="E761" s="78">
        <v>65833</v>
      </c>
      <c r="F761" s="78"/>
      <c r="G761" s="79">
        <v>7336</v>
      </c>
      <c r="H761" s="79">
        <v>17620</v>
      </c>
      <c r="I761" s="79">
        <v>2798</v>
      </c>
      <c r="J761" s="78">
        <v>11790</v>
      </c>
      <c r="K761" s="78"/>
      <c r="L761" s="78">
        <v>39544</v>
      </c>
      <c r="M761" s="78"/>
      <c r="N761" s="79">
        <v>158</v>
      </c>
      <c r="O761" s="79">
        <v>0</v>
      </c>
      <c r="P761" s="79">
        <v>0</v>
      </c>
      <c r="Q761" s="78">
        <v>1411</v>
      </c>
      <c r="R761" s="78"/>
      <c r="S761" s="78">
        <v>1569</v>
      </c>
      <c r="T761" s="78"/>
      <c r="U761" s="79">
        <v>18909</v>
      </c>
      <c r="V761" s="80">
        <v>1354</v>
      </c>
      <c r="W761" s="80">
        <v>20263</v>
      </c>
      <c r="X761" s="81"/>
      <c r="Y761" s="63">
        <v>114054</v>
      </c>
      <c r="Z761" s="63">
        <v>26134</v>
      </c>
    </row>
    <row r="762" spans="1:26">
      <c r="A762" s="60">
        <v>98251</v>
      </c>
      <c r="B762" s="61" t="s">
        <v>761</v>
      </c>
      <c r="C762" s="77">
        <v>2.3E-6</v>
      </c>
      <c r="D762" s="77">
        <v>1.9300000000000002E-6</v>
      </c>
      <c r="E762" s="78">
        <v>12783</v>
      </c>
      <c r="F762" s="78"/>
      <c r="G762" s="79">
        <v>1424</v>
      </c>
      <c r="H762" s="79">
        <v>3421</v>
      </c>
      <c r="I762" s="79">
        <v>543</v>
      </c>
      <c r="J762" s="78">
        <v>2766</v>
      </c>
      <c r="K762" s="78"/>
      <c r="L762" s="78">
        <v>8154</v>
      </c>
      <c r="M762" s="78"/>
      <c r="N762" s="79">
        <v>31</v>
      </c>
      <c r="O762" s="79">
        <v>0</v>
      </c>
      <c r="P762" s="79">
        <v>0</v>
      </c>
      <c r="Q762" s="78">
        <v>341</v>
      </c>
      <c r="R762" s="78"/>
      <c r="S762" s="78">
        <v>372</v>
      </c>
      <c r="T762" s="78"/>
      <c r="U762" s="79">
        <v>3672</v>
      </c>
      <c r="V762" s="80">
        <v>1960</v>
      </c>
      <c r="W762" s="80">
        <v>5632</v>
      </c>
      <c r="X762" s="81"/>
      <c r="Y762" s="63">
        <v>22145</v>
      </c>
      <c r="Z762" s="63">
        <v>5074</v>
      </c>
    </row>
    <row r="763" spans="1:26">
      <c r="A763" s="60">
        <v>98261</v>
      </c>
      <c r="B763" s="61" t="s">
        <v>762</v>
      </c>
      <c r="C763" s="77">
        <v>2.7900000000000001E-5</v>
      </c>
      <c r="D763" s="77">
        <v>2.3370000000000002E-5</v>
      </c>
      <c r="E763" s="78">
        <v>154782</v>
      </c>
      <c r="F763" s="78"/>
      <c r="G763" s="79">
        <v>17247</v>
      </c>
      <c r="H763" s="79">
        <v>41426</v>
      </c>
      <c r="I763" s="79">
        <v>6577</v>
      </c>
      <c r="J763" s="78">
        <v>1978</v>
      </c>
      <c r="K763" s="78"/>
      <c r="L763" s="78">
        <v>67228</v>
      </c>
      <c r="M763" s="78"/>
      <c r="N763" s="79">
        <v>371</v>
      </c>
      <c r="O763" s="79">
        <v>0</v>
      </c>
      <c r="P763" s="79">
        <v>0</v>
      </c>
      <c r="Q763" s="78">
        <v>15076</v>
      </c>
      <c r="R763" s="78"/>
      <c r="S763" s="78">
        <v>15447</v>
      </c>
      <c r="T763" s="78"/>
      <c r="U763" s="79">
        <v>44458</v>
      </c>
      <c r="V763" s="80">
        <v>-4258</v>
      </c>
      <c r="W763" s="80">
        <v>40200</v>
      </c>
      <c r="X763" s="81"/>
      <c r="Y763" s="63">
        <v>268153</v>
      </c>
      <c r="Z763" s="63">
        <v>61444</v>
      </c>
    </row>
    <row r="764" spans="1:26">
      <c r="A764" s="60">
        <v>98271</v>
      </c>
      <c r="B764" s="61" t="s">
        <v>763</v>
      </c>
      <c r="C764" s="77">
        <v>8.8999999999999995E-6</v>
      </c>
      <c r="D764" s="77">
        <v>1.3740000000000001E-5</v>
      </c>
      <c r="E764" s="78">
        <v>91001</v>
      </c>
      <c r="F764" s="78"/>
      <c r="G764" s="79">
        <v>10140</v>
      </c>
      <c r="H764" s="79">
        <v>24356</v>
      </c>
      <c r="I764" s="79">
        <v>3867</v>
      </c>
      <c r="J764" s="78">
        <v>9200</v>
      </c>
      <c r="K764" s="78"/>
      <c r="L764" s="78">
        <v>47563</v>
      </c>
      <c r="M764" s="78"/>
      <c r="N764" s="79">
        <v>218</v>
      </c>
      <c r="O764" s="79">
        <v>0</v>
      </c>
      <c r="P764" s="79">
        <v>0</v>
      </c>
      <c r="Q764" s="78">
        <v>998</v>
      </c>
      <c r="R764" s="78"/>
      <c r="S764" s="78">
        <v>1216</v>
      </c>
      <c r="T764" s="78"/>
      <c r="U764" s="79">
        <v>26138</v>
      </c>
      <c r="V764" s="80">
        <v>4004</v>
      </c>
      <c r="W764" s="80">
        <v>30142</v>
      </c>
      <c r="X764" s="81"/>
      <c r="Y764" s="63">
        <v>157656</v>
      </c>
      <c r="Z764" s="63">
        <v>36125</v>
      </c>
    </row>
    <row r="765" spans="1:26">
      <c r="A765" s="60">
        <v>98301</v>
      </c>
      <c r="B765" s="61" t="s">
        <v>764</v>
      </c>
      <c r="C765" s="77">
        <v>1.921E-3</v>
      </c>
      <c r="D765" s="77">
        <v>1.9664999999999999E-3</v>
      </c>
      <c r="E765" s="78">
        <v>13024301</v>
      </c>
      <c r="F765" s="78"/>
      <c r="G765" s="79">
        <v>1451293</v>
      </c>
      <c r="H765" s="79">
        <v>3485873</v>
      </c>
      <c r="I765" s="79">
        <v>553458</v>
      </c>
      <c r="J765" s="78">
        <v>96635</v>
      </c>
      <c r="K765" s="78"/>
      <c r="L765" s="78">
        <v>5587259</v>
      </c>
      <c r="M765" s="78"/>
      <c r="N765" s="79">
        <v>31244</v>
      </c>
      <c r="O765" s="79">
        <v>0</v>
      </c>
      <c r="P765" s="79">
        <v>0</v>
      </c>
      <c r="Q765" s="78">
        <v>25499</v>
      </c>
      <c r="R765" s="78"/>
      <c r="S765" s="78">
        <v>56743</v>
      </c>
      <c r="T765" s="78"/>
      <c r="U765" s="79">
        <v>3740942</v>
      </c>
      <c r="V765" s="80">
        <v>95511</v>
      </c>
      <c r="W765" s="80">
        <v>3836453</v>
      </c>
      <c r="X765" s="81"/>
      <c r="Y765" s="63">
        <v>22564089</v>
      </c>
      <c r="Z765" s="63">
        <v>5170253</v>
      </c>
    </row>
    <row r="766" spans="1:26">
      <c r="A766" s="60">
        <v>98304</v>
      </c>
      <c r="B766" s="61" t="s">
        <v>765</v>
      </c>
      <c r="C766" s="77">
        <v>1.9300000000000002E-5</v>
      </c>
      <c r="D766" s="77">
        <v>1.5359999999999999E-5</v>
      </c>
      <c r="E766" s="78">
        <v>101731</v>
      </c>
      <c r="F766" s="78"/>
      <c r="G766" s="79">
        <v>11336</v>
      </c>
      <c r="H766" s="79">
        <v>27228</v>
      </c>
      <c r="I766" s="79">
        <v>4323</v>
      </c>
      <c r="J766" s="78">
        <v>3113</v>
      </c>
      <c r="K766" s="78"/>
      <c r="L766" s="78">
        <v>46000</v>
      </c>
      <c r="M766" s="78"/>
      <c r="N766" s="79">
        <v>244</v>
      </c>
      <c r="O766" s="79">
        <v>0</v>
      </c>
      <c r="P766" s="79">
        <v>0</v>
      </c>
      <c r="Q766" s="78">
        <v>8835</v>
      </c>
      <c r="R766" s="78"/>
      <c r="S766" s="78">
        <v>9079</v>
      </c>
      <c r="T766" s="78"/>
      <c r="U766" s="79">
        <v>29220</v>
      </c>
      <c r="V766" s="80">
        <v>1343</v>
      </c>
      <c r="W766" s="80">
        <v>30563</v>
      </c>
      <c r="X766" s="81"/>
      <c r="Y766" s="63">
        <v>176244</v>
      </c>
      <c r="Z766" s="63">
        <v>40384</v>
      </c>
    </row>
    <row r="767" spans="1:26">
      <c r="A767" s="60">
        <v>98308</v>
      </c>
      <c r="B767" s="61" t="s">
        <v>766</v>
      </c>
      <c r="C767" s="77">
        <v>3.2400000000000001E-5</v>
      </c>
      <c r="D767" s="77">
        <v>3.1529999999999998E-5</v>
      </c>
      <c r="E767" s="78">
        <v>208826</v>
      </c>
      <c r="F767" s="78"/>
      <c r="G767" s="79">
        <v>23269</v>
      </c>
      <c r="H767" s="79">
        <v>55891</v>
      </c>
      <c r="I767" s="79">
        <v>8874</v>
      </c>
      <c r="J767" s="78">
        <v>32490</v>
      </c>
      <c r="K767" s="78"/>
      <c r="L767" s="78">
        <v>120524</v>
      </c>
      <c r="M767" s="78"/>
      <c r="N767" s="79">
        <v>501</v>
      </c>
      <c r="O767" s="79">
        <v>0</v>
      </c>
      <c r="P767" s="79">
        <v>0</v>
      </c>
      <c r="Q767" s="78">
        <v>0</v>
      </c>
      <c r="R767" s="78"/>
      <c r="S767" s="78">
        <v>501</v>
      </c>
      <c r="T767" s="78"/>
      <c r="U767" s="79">
        <v>59981</v>
      </c>
      <c r="V767" s="80">
        <v>21490</v>
      </c>
      <c r="W767" s="80">
        <v>81471</v>
      </c>
      <c r="X767" s="81"/>
      <c r="Y767" s="63">
        <v>361783</v>
      </c>
      <c r="Z767" s="63">
        <v>82898</v>
      </c>
    </row>
    <row r="768" spans="1:26">
      <c r="A768" s="60">
        <v>98311</v>
      </c>
      <c r="B768" s="61" t="s">
        <v>767</v>
      </c>
      <c r="C768" s="77">
        <v>9.3440000000000005E-4</v>
      </c>
      <c r="D768" s="77">
        <v>8.9366000000000001E-4</v>
      </c>
      <c r="E768" s="78">
        <v>5918788</v>
      </c>
      <c r="F768" s="78"/>
      <c r="G768" s="79">
        <v>659528</v>
      </c>
      <c r="H768" s="79">
        <v>1584127</v>
      </c>
      <c r="I768" s="79">
        <v>251514</v>
      </c>
      <c r="J768" s="78">
        <v>12769</v>
      </c>
      <c r="K768" s="78"/>
      <c r="L768" s="78">
        <v>2507938</v>
      </c>
      <c r="M768" s="78"/>
      <c r="N768" s="79">
        <v>14198</v>
      </c>
      <c r="O768" s="79">
        <v>0</v>
      </c>
      <c r="P768" s="79">
        <v>0</v>
      </c>
      <c r="Q768" s="78">
        <v>185543</v>
      </c>
      <c r="R768" s="78"/>
      <c r="S768" s="78">
        <v>199741</v>
      </c>
      <c r="T768" s="78"/>
      <c r="U768" s="79">
        <v>1700041</v>
      </c>
      <c r="V768" s="80">
        <v>-120709</v>
      </c>
      <c r="W768" s="80">
        <v>1579332</v>
      </c>
      <c r="X768" s="81"/>
      <c r="Y768" s="63">
        <v>10254068</v>
      </c>
      <c r="Z768" s="63">
        <v>2349580</v>
      </c>
    </row>
    <row r="769" spans="1:26">
      <c r="A769" s="60">
        <v>98313</v>
      </c>
      <c r="B769" s="61" t="s">
        <v>768</v>
      </c>
      <c r="C769" s="77">
        <v>2.207E-4</v>
      </c>
      <c r="D769" s="77">
        <v>1.6160999999999999E-4</v>
      </c>
      <c r="E769" s="78">
        <v>1070357</v>
      </c>
      <c r="F769" s="78"/>
      <c r="G769" s="79">
        <v>119269</v>
      </c>
      <c r="H769" s="79">
        <v>286474</v>
      </c>
      <c r="I769" s="79">
        <v>45484</v>
      </c>
      <c r="J769" s="78">
        <v>145141</v>
      </c>
      <c r="K769" s="78"/>
      <c r="L769" s="78">
        <v>596368</v>
      </c>
      <c r="M769" s="78"/>
      <c r="N769" s="79">
        <v>2568</v>
      </c>
      <c r="O769" s="79">
        <v>0</v>
      </c>
      <c r="P769" s="79">
        <v>0</v>
      </c>
      <c r="Q769" s="78">
        <v>14680</v>
      </c>
      <c r="R769" s="78"/>
      <c r="S769" s="78">
        <v>17248</v>
      </c>
      <c r="T769" s="78"/>
      <c r="U769" s="79">
        <v>307436</v>
      </c>
      <c r="V769" s="80">
        <v>117568</v>
      </c>
      <c r="W769" s="80">
        <v>425004</v>
      </c>
      <c r="X769" s="81"/>
      <c r="Y769" s="63">
        <v>1854352</v>
      </c>
      <c r="Z769" s="63">
        <v>424899</v>
      </c>
    </row>
    <row r="770" spans="1:26">
      <c r="A770" s="60">
        <v>98321</v>
      </c>
      <c r="B770" s="61" t="s">
        <v>769</v>
      </c>
      <c r="C770" s="77">
        <v>1.19E-5</v>
      </c>
      <c r="D770" s="77">
        <v>1.658E-5</v>
      </c>
      <c r="E770" s="78">
        <v>109811</v>
      </c>
      <c r="F770" s="78"/>
      <c r="G770" s="79">
        <v>12236</v>
      </c>
      <c r="H770" s="79">
        <v>29390</v>
      </c>
      <c r="I770" s="79">
        <v>4666</v>
      </c>
      <c r="J770" s="78">
        <v>14323</v>
      </c>
      <c r="K770" s="78"/>
      <c r="L770" s="78">
        <v>60615</v>
      </c>
      <c r="M770" s="78"/>
      <c r="N770" s="79">
        <v>263</v>
      </c>
      <c r="O770" s="79">
        <v>0</v>
      </c>
      <c r="P770" s="79">
        <v>0</v>
      </c>
      <c r="Q770" s="78">
        <v>796</v>
      </c>
      <c r="R770" s="78"/>
      <c r="S770" s="78">
        <v>1059</v>
      </c>
      <c r="T770" s="78"/>
      <c r="U770" s="79">
        <v>31541</v>
      </c>
      <c r="V770" s="80">
        <v>3577</v>
      </c>
      <c r="W770" s="80">
        <v>35118</v>
      </c>
      <c r="X770" s="81"/>
      <c r="Y770" s="63">
        <v>190243</v>
      </c>
      <c r="Z770" s="63">
        <v>43592</v>
      </c>
    </row>
    <row r="771" spans="1:26">
      <c r="A771" s="60">
        <v>98331</v>
      </c>
      <c r="B771" s="61" t="s">
        <v>770</v>
      </c>
      <c r="C771" s="77">
        <v>6.3999999999999997E-6</v>
      </c>
      <c r="D771" s="77">
        <v>3.8099999999999999E-6</v>
      </c>
      <c r="E771" s="78">
        <v>25234</v>
      </c>
      <c r="F771" s="78"/>
      <c r="G771" s="79">
        <v>2812</v>
      </c>
      <c r="H771" s="79">
        <v>6754</v>
      </c>
      <c r="I771" s="79">
        <v>1072</v>
      </c>
      <c r="J771" s="78">
        <v>3729</v>
      </c>
      <c r="K771" s="78"/>
      <c r="L771" s="78">
        <v>14367</v>
      </c>
      <c r="M771" s="78"/>
      <c r="N771" s="79">
        <v>61</v>
      </c>
      <c r="O771" s="79">
        <v>0</v>
      </c>
      <c r="P771" s="79">
        <v>0</v>
      </c>
      <c r="Q771" s="78">
        <v>5120</v>
      </c>
      <c r="R771" s="78"/>
      <c r="S771" s="78">
        <v>5181</v>
      </c>
      <c r="T771" s="78"/>
      <c r="U771" s="79">
        <v>7248</v>
      </c>
      <c r="V771" s="80">
        <v>-147</v>
      </c>
      <c r="W771" s="80">
        <v>7101</v>
      </c>
      <c r="X771" s="81"/>
      <c r="Y771" s="63">
        <v>43717</v>
      </c>
      <c r="Z771" s="63">
        <v>10017</v>
      </c>
    </row>
    <row r="772" spans="1:26">
      <c r="A772" s="60">
        <v>98401</v>
      </c>
      <c r="B772" s="61" t="s">
        <v>771</v>
      </c>
      <c r="C772" s="77">
        <v>2.8084E-3</v>
      </c>
      <c r="D772" s="77">
        <v>2.7263999999999999E-3</v>
      </c>
      <c r="E772" s="78">
        <v>18057184</v>
      </c>
      <c r="F772" s="78"/>
      <c r="G772" s="79">
        <v>2012105</v>
      </c>
      <c r="H772" s="79">
        <v>4832893</v>
      </c>
      <c r="I772" s="79">
        <v>767326</v>
      </c>
      <c r="J772" s="78">
        <v>49241</v>
      </c>
      <c r="K772" s="78"/>
      <c r="L772" s="78">
        <v>7661565</v>
      </c>
      <c r="M772" s="78"/>
      <c r="N772" s="79">
        <v>43317</v>
      </c>
      <c r="O772" s="79">
        <v>0</v>
      </c>
      <c r="P772" s="79">
        <v>0</v>
      </c>
      <c r="Q772" s="78">
        <v>226851</v>
      </c>
      <c r="R772" s="78"/>
      <c r="S772" s="78">
        <v>270168</v>
      </c>
      <c r="T772" s="78"/>
      <c r="U772" s="79">
        <v>5186526</v>
      </c>
      <c r="V772" s="80">
        <v>861</v>
      </c>
      <c r="W772" s="80">
        <v>5187387</v>
      </c>
      <c r="X772" s="81"/>
      <c r="Y772" s="63">
        <v>31283362</v>
      </c>
      <c r="Z772" s="63">
        <v>7168155</v>
      </c>
    </row>
    <row r="773" spans="1:26">
      <c r="A773" s="60">
        <v>98404</v>
      </c>
      <c r="B773" s="61" t="s">
        <v>949</v>
      </c>
      <c r="C773" s="77">
        <v>3.54E-5</v>
      </c>
      <c r="D773" s="77">
        <v>3.0349999999999999E-5</v>
      </c>
      <c r="E773" s="78">
        <v>201011</v>
      </c>
      <c r="F773" s="78"/>
      <c r="G773" s="79">
        <v>22399</v>
      </c>
      <c r="H773" s="79">
        <v>53799</v>
      </c>
      <c r="I773" s="79">
        <v>8542</v>
      </c>
      <c r="J773" s="78">
        <v>19128</v>
      </c>
      <c r="K773" s="78"/>
      <c r="L773" s="78">
        <v>103868</v>
      </c>
      <c r="M773" s="78"/>
      <c r="N773" s="79">
        <v>482</v>
      </c>
      <c r="O773" s="79">
        <v>0</v>
      </c>
      <c r="P773" s="79">
        <v>0</v>
      </c>
      <c r="Q773" s="78">
        <v>17147</v>
      </c>
      <c r="R773" s="78"/>
      <c r="S773" s="78">
        <v>17629</v>
      </c>
      <c r="T773" s="78"/>
      <c r="U773" s="79">
        <v>57736</v>
      </c>
      <c r="V773" s="80">
        <v>5939</v>
      </c>
      <c r="W773" s="80">
        <v>63675</v>
      </c>
      <c r="X773" s="81"/>
      <c r="Y773" s="63">
        <v>348243</v>
      </c>
      <c r="Z773" s="63">
        <v>79795</v>
      </c>
    </row>
    <row r="774" spans="1:26">
      <c r="A774" s="60">
        <v>98411</v>
      </c>
      <c r="B774" s="61" t="s">
        <v>772</v>
      </c>
      <c r="C774" s="77">
        <v>1.8399E-3</v>
      </c>
      <c r="D774" s="77">
        <v>1.87682E-3</v>
      </c>
      <c r="E774" s="78">
        <v>12430342</v>
      </c>
      <c r="F774" s="78"/>
      <c r="G774" s="79">
        <v>1385108</v>
      </c>
      <c r="H774" s="79">
        <v>3326904</v>
      </c>
      <c r="I774" s="79">
        <v>528218</v>
      </c>
      <c r="J774" s="78">
        <v>93566</v>
      </c>
      <c r="K774" s="78"/>
      <c r="L774" s="78">
        <v>5333796</v>
      </c>
      <c r="M774" s="78"/>
      <c r="N774" s="79">
        <v>29819</v>
      </c>
      <c r="O774" s="79">
        <v>0</v>
      </c>
      <c r="P774" s="79">
        <v>0</v>
      </c>
      <c r="Q774" s="78">
        <v>33576</v>
      </c>
      <c r="R774" s="78"/>
      <c r="S774" s="78">
        <v>63395</v>
      </c>
      <c r="T774" s="78"/>
      <c r="U774" s="79">
        <v>3570340</v>
      </c>
      <c r="V774" s="80">
        <v>-59068</v>
      </c>
      <c r="W774" s="80">
        <v>3511272</v>
      </c>
      <c r="X774" s="81"/>
      <c r="Y774" s="63">
        <v>21535079</v>
      </c>
      <c r="Z774" s="63">
        <v>4934469</v>
      </c>
    </row>
    <row r="775" spans="1:26">
      <c r="A775" s="60">
        <v>98414</v>
      </c>
      <c r="B775" s="61" t="s">
        <v>14</v>
      </c>
      <c r="C775" s="77">
        <v>3.7599999999999999E-5</v>
      </c>
      <c r="D775" s="77">
        <v>3.7610000000000001E-5</v>
      </c>
      <c r="E775" s="78">
        <v>249094</v>
      </c>
      <c r="F775" s="78"/>
      <c r="G775" s="79">
        <v>27756</v>
      </c>
      <c r="H775" s="79">
        <v>66669</v>
      </c>
      <c r="I775" s="79">
        <v>10585</v>
      </c>
      <c r="J775" s="78">
        <v>1831</v>
      </c>
      <c r="K775" s="78"/>
      <c r="L775" s="78">
        <v>106841</v>
      </c>
      <c r="M775" s="78"/>
      <c r="N775" s="79">
        <v>598</v>
      </c>
      <c r="O775" s="79">
        <v>0</v>
      </c>
      <c r="P775" s="79">
        <v>0</v>
      </c>
      <c r="Q775" s="78">
        <v>7025</v>
      </c>
      <c r="R775" s="78"/>
      <c r="S775" s="78">
        <v>7623</v>
      </c>
      <c r="T775" s="78"/>
      <c r="U775" s="79">
        <v>71547</v>
      </c>
      <c r="V775" s="80">
        <v>-749</v>
      </c>
      <c r="W775" s="80">
        <v>70798</v>
      </c>
      <c r="X775" s="81"/>
      <c r="Y775" s="63">
        <v>431546</v>
      </c>
      <c r="Z775" s="63">
        <v>98883</v>
      </c>
    </row>
    <row r="776" spans="1:26">
      <c r="A776" s="60">
        <v>98417</v>
      </c>
      <c r="B776" s="61" t="s">
        <v>773</v>
      </c>
      <c r="C776" s="77">
        <v>2.0400000000000001E-5</v>
      </c>
      <c r="D776" s="77">
        <v>2.8549999999999999E-5</v>
      </c>
      <c r="E776" s="78">
        <v>189089</v>
      </c>
      <c r="F776" s="78"/>
      <c r="G776" s="79">
        <v>21070</v>
      </c>
      <c r="H776" s="79">
        <v>50609</v>
      </c>
      <c r="I776" s="79">
        <v>8035</v>
      </c>
      <c r="J776" s="78">
        <v>34612</v>
      </c>
      <c r="K776" s="78"/>
      <c r="L776" s="78">
        <v>114326</v>
      </c>
      <c r="M776" s="78"/>
      <c r="N776" s="79">
        <v>454</v>
      </c>
      <c r="O776" s="79">
        <v>0</v>
      </c>
      <c r="P776" s="79">
        <v>0</v>
      </c>
      <c r="Q776" s="78">
        <v>1137</v>
      </c>
      <c r="R776" s="78"/>
      <c r="S776" s="78">
        <v>1591</v>
      </c>
      <c r="T776" s="78"/>
      <c r="U776" s="79">
        <v>54312</v>
      </c>
      <c r="V776" s="80">
        <v>15863</v>
      </c>
      <c r="W776" s="80">
        <v>70175</v>
      </c>
      <c r="X776" s="81"/>
      <c r="Y776" s="63">
        <v>327589</v>
      </c>
      <c r="Z776" s="63">
        <v>75063</v>
      </c>
    </row>
    <row r="777" spans="1:26">
      <c r="A777" s="60">
        <v>98421</v>
      </c>
      <c r="B777" s="61" t="s">
        <v>774</v>
      </c>
      <c r="C777" s="77">
        <v>1.12E-4</v>
      </c>
      <c r="D777" s="77">
        <v>1.4755000000000001E-4</v>
      </c>
      <c r="E777" s="78">
        <v>977236</v>
      </c>
      <c r="F777" s="78"/>
      <c r="G777" s="79">
        <v>108893</v>
      </c>
      <c r="H777" s="79">
        <v>261551</v>
      </c>
      <c r="I777" s="79">
        <v>41527</v>
      </c>
      <c r="J777" s="78">
        <v>76231</v>
      </c>
      <c r="K777" s="78"/>
      <c r="L777" s="78">
        <v>488202</v>
      </c>
      <c r="M777" s="78"/>
      <c r="N777" s="79">
        <v>2344</v>
      </c>
      <c r="O777" s="79">
        <v>0</v>
      </c>
      <c r="P777" s="79">
        <v>0</v>
      </c>
      <c r="Q777" s="78">
        <v>1651</v>
      </c>
      <c r="R777" s="78"/>
      <c r="S777" s="78">
        <v>3995</v>
      </c>
      <c r="T777" s="78"/>
      <c r="U777" s="79">
        <v>280690</v>
      </c>
      <c r="V777" s="80">
        <v>22270</v>
      </c>
      <c r="W777" s="80">
        <v>302960</v>
      </c>
      <c r="X777" s="81"/>
      <c r="Y777" s="63">
        <v>1693024</v>
      </c>
      <c r="Z777" s="63">
        <v>387933</v>
      </c>
    </row>
    <row r="778" spans="1:26">
      <c r="A778" s="60">
        <v>98427</v>
      </c>
      <c r="B778" s="61" t="s">
        <v>775</v>
      </c>
      <c r="C778" s="77">
        <v>6.1999999999999999E-6</v>
      </c>
      <c r="D778" s="77">
        <v>7.4100000000000002E-6</v>
      </c>
      <c r="E778" s="78">
        <v>49077</v>
      </c>
      <c r="F778" s="78"/>
      <c r="G778" s="79">
        <v>5469</v>
      </c>
      <c r="H778" s="79">
        <v>13135</v>
      </c>
      <c r="I778" s="79">
        <v>2085</v>
      </c>
      <c r="J778" s="78">
        <v>8335</v>
      </c>
      <c r="K778" s="78"/>
      <c r="L778" s="78">
        <v>29024</v>
      </c>
      <c r="M778" s="78"/>
      <c r="N778" s="79">
        <v>118</v>
      </c>
      <c r="O778" s="79">
        <v>0</v>
      </c>
      <c r="P778" s="79">
        <v>0</v>
      </c>
      <c r="Q778" s="78">
        <v>0</v>
      </c>
      <c r="R778" s="78"/>
      <c r="S778" s="78">
        <v>118</v>
      </c>
      <c r="T778" s="78"/>
      <c r="U778" s="79">
        <v>14096</v>
      </c>
      <c r="V778" s="80">
        <v>4631</v>
      </c>
      <c r="W778" s="80">
        <v>18727</v>
      </c>
      <c r="X778" s="81"/>
      <c r="Y778" s="63">
        <v>85024</v>
      </c>
      <c r="Z778" s="63">
        <v>19482</v>
      </c>
    </row>
    <row r="779" spans="1:26">
      <c r="A779" s="60">
        <v>98431</v>
      </c>
      <c r="B779" s="61" t="s">
        <v>776</v>
      </c>
      <c r="C779" s="77">
        <v>2.565E-4</v>
      </c>
      <c r="D779" s="77">
        <v>2.3403000000000001E-4</v>
      </c>
      <c r="E779" s="78">
        <v>1550001</v>
      </c>
      <c r="F779" s="78"/>
      <c r="G779" s="79">
        <v>172716</v>
      </c>
      <c r="H779" s="79">
        <v>414848</v>
      </c>
      <c r="I779" s="79">
        <v>65866</v>
      </c>
      <c r="J779" s="78">
        <v>19201</v>
      </c>
      <c r="K779" s="78"/>
      <c r="L779" s="78">
        <v>672631</v>
      </c>
      <c r="M779" s="78"/>
      <c r="N779" s="79">
        <v>3718</v>
      </c>
      <c r="O779" s="79">
        <v>0</v>
      </c>
      <c r="P779" s="79">
        <v>0</v>
      </c>
      <c r="Q779" s="78">
        <v>112830</v>
      </c>
      <c r="R779" s="78"/>
      <c r="S779" s="78">
        <v>116548</v>
      </c>
      <c r="T779" s="78"/>
      <c r="U779" s="79">
        <v>445203</v>
      </c>
      <c r="V779" s="80">
        <v>-23859</v>
      </c>
      <c r="W779" s="80">
        <v>421344</v>
      </c>
      <c r="X779" s="81"/>
      <c r="Y779" s="63">
        <v>2685316</v>
      </c>
      <c r="Z779" s="63">
        <v>615303</v>
      </c>
    </row>
    <row r="780" spans="1:26">
      <c r="A780" s="60">
        <v>98441</v>
      </c>
      <c r="B780" s="61" t="s">
        <v>777</v>
      </c>
      <c r="C780" s="77">
        <v>1.2129999999999999E-4</v>
      </c>
      <c r="D780" s="77">
        <v>1.0679E-4</v>
      </c>
      <c r="E780" s="78">
        <v>707279</v>
      </c>
      <c r="F780" s="78"/>
      <c r="G780" s="79">
        <v>78812</v>
      </c>
      <c r="H780" s="79">
        <v>189299</v>
      </c>
      <c r="I780" s="79">
        <v>30055</v>
      </c>
      <c r="J780" s="78">
        <v>0</v>
      </c>
      <c r="K780" s="78"/>
      <c r="L780" s="78">
        <v>298166</v>
      </c>
      <c r="M780" s="78"/>
      <c r="N780" s="79">
        <v>1697</v>
      </c>
      <c r="O780" s="79">
        <v>0</v>
      </c>
      <c r="P780" s="79">
        <v>0</v>
      </c>
      <c r="Q780" s="78">
        <v>42744</v>
      </c>
      <c r="R780" s="78"/>
      <c r="S780" s="78">
        <v>44441</v>
      </c>
      <c r="T780" s="78"/>
      <c r="U780" s="79">
        <v>203150</v>
      </c>
      <c r="V780" s="80">
        <v>-13744</v>
      </c>
      <c r="W780" s="80">
        <v>189406</v>
      </c>
      <c r="X780" s="81"/>
      <c r="Y780" s="63">
        <v>1225334</v>
      </c>
      <c r="Z780" s="63">
        <v>280769</v>
      </c>
    </row>
    <row r="781" spans="1:26">
      <c r="A781" s="60">
        <v>98451</v>
      </c>
      <c r="B781" s="61" t="s">
        <v>778</v>
      </c>
      <c r="C781" s="77">
        <v>5.1E-5</v>
      </c>
      <c r="D781" s="77">
        <v>4.1E-5</v>
      </c>
      <c r="E781" s="78">
        <v>271547</v>
      </c>
      <c r="F781" s="78"/>
      <c r="G781" s="79">
        <v>30258</v>
      </c>
      <c r="H781" s="79">
        <v>72678</v>
      </c>
      <c r="I781" s="79">
        <v>11539</v>
      </c>
      <c r="J781" s="78">
        <v>12518</v>
      </c>
      <c r="K781" s="78"/>
      <c r="L781" s="78">
        <v>126993</v>
      </c>
      <c r="M781" s="78"/>
      <c r="N781" s="79">
        <v>651</v>
      </c>
      <c r="O781" s="79">
        <v>0</v>
      </c>
      <c r="P781" s="79">
        <v>0</v>
      </c>
      <c r="Q781" s="78">
        <v>26738</v>
      </c>
      <c r="R781" s="78"/>
      <c r="S781" s="78">
        <v>27389</v>
      </c>
      <c r="T781" s="78"/>
      <c r="U781" s="79">
        <v>77996</v>
      </c>
      <c r="V781" s="80">
        <v>-2202</v>
      </c>
      <c r="W781" s="80">
        <v>75794</v>
      </c>
      <c r="X781" s="81"/>
      <c r="Y781" s="63">
        <v>470444</v>
      </c>
      <c r="Z781" s="63">
        <v>107796</v>
      </c>
    </row>
    <row r="782" spans="1:26">
      <c r="A782" s="60">
        <v>98471</v>
      </c>
      <c r="B782" s="61" t="s">
        <v>950</v>
      </c>
      <c r="C782" s="77">
        <v>9.5000000000000005E-6</v>
      </c>
      <c r="D782" s="77">
        <v>1.3360000000000001E-5</v>
      </c>
      <c r="E782" s="78">
        <v>88484</v>
      </c>
      <c r="F782" s="78"/>
      <c r="G782" s="79">
        <v>9860</v>
      </c>
      <c r="H782" s="79">
        <v>23682</v>
      </c>
      <c r="I782" s="79">
        <v>3760</v>
      </c>
      <c r="J782" s="78">
        <v>8274</v>
      </c>
      <c r="K782" s="78"/>
      <c r="L782" s="78">
        <v>45576</v>
      </c>
      <c r="M782" s="78"/>
      <c r="N782" s="79">
        <v>212</v>
      </c>
      <c r="O782" s="79">
        <v>0</v>
      </c>
      <c r="P782" s="79">
        <v>0</v>
      </c>
      <c r="Q782" s="78">
        <v>1280</v>
      </c>
      <c r="R782" s="78"/>
      <c r="S782" s="78">
        <v>1492</v>
      </c>
      <c r="T782" s="78"/>
      <c r="U782" s="79">
        <v>25415</v>
      </c>
      <c r="V782" s="80">
        <v>3387</v>
      </c>
      <c r="W782" s="80">
        <v>28802</v>
      </c>
      <c r="X782" s="81"/>
      <c r="Y782" s="63">
        <v>153296</v>
      </c>
      <c r="Z782" s="63">
        <v>35126</v>
      </c>
    </row>
    <row r="783" spans="1:26">
      <c r="A783" s="60">
        <v>98481</v>
      </c>
      <c r="B783" s="61" t="s">
        <v>779</v>
      </c>
      <c r="C783" s="77">
        <v>7.5900000000000002E-5</v>
      </c>
      <c r="D783" s="77">
        <v>7.4939999999999997E-5</v>
      </c>
      <c r="E783" s="78">
        <v>496334</v>
      </c>
      <c r="F783" s="78"/>
      <c r="G783" s="79">
        <v>55306</v>
      </c>
      <c r="H783" s="79">
        <v>132841</v>
      </c>
      <c r="I783" s="79">
        <v>21091</v>
      </c>
      <c r="J783" s="78">
        <v>11654</v>
      </c>
      <c r="K783" s="78"/>
      <c r="L783" s="78">
        <v>220892</v>
      </c>
      <c r="M783" s="78"/>
      <c r="N783" s="79">
        <v>1191</v>
      </c>
      <c r="O783" s="79">
        <v>0</v>
      </c>
      <c r="P783" s="79">
        <v>0</v>
      </c>
      <c r="Q783" s="78">
        <v>8816</v>
      </c>
      <c r="R783" s="78"/>
      <c r="S783" s="78">
        <v>10007</v>
      </c>
      <c r="T783" s="78"/>
      <c r="U783" s="79">
        <v>142561</v>
      </c>
      <c r="V783" s="80">
        <v>2399</v>
      </c>
      <c r="W783" s="80">
        <v>144960</v>
      </c>
      <c r="X783" s="81"/>
      <c r="Y783" s="63">
        <v>859879</v>
      </c>
      <c r="Z783" s="63">
        <v>197030</v>
      </c>
    </row>
    <row r="784" spans="1:26">
      <c r="A784" s="60">
        <v>98501</v>
      </c>
      <c r="B784" s="61" t="s">
        <v>780</v>
      </c>
      <c r="C784" s="77">
        <v>2.0772E-3</v>
      </c>
      <c r="D784" s="77">
        <v>1.99154E-3</v>
      </c>
      <c r="E784" s="78">
        <v>13190143</v>
      </c>
      <c r="F784" s="78"/>
      <c r="G784" s="79">
        <v>1469772</v>
      </c>
      <c r="H784" s="79">
        <v>3530260</v>
      </c>
      <c r="I784" s="79">
        <v>560505</v>
      </c>
      <c r="J784" s="78">
        <v>160793</v>
      </c>
      <c r="K784" s="78"/>
      <c r="L784" s="78">
        <v>5721330</v>
      </c>
      <c r="M784" s="78"/>
      <c r="N784" s="79">
        <v>31642</v>
      </c>
      <c r="O784" s="79">
        <v>0</v>
      </c>
      <c r="P784" s="79">
        <v>0</v>
      </c>
      <c r="Q784" s="78">
        <v>309570</v>
      </c>
      <c r="R784" s="78"/>
      <c r="S784" s="78">
        <v>341212</v>
      </c>
      <c r="T784" s="78"/>
      <c r="U784" s="79">
        <v>3788576</v>
      </c>
      <c r="V784" s="80">
        <v>151687</v>
      </c>
      <c r="W784" s="80">
        <v>3940263</v>
      </c>
      <c r="X784" s="81"/>
      <c r="Y784" s="63">
        <v>22851404</v>
      </c>
      <c r="Z784" s="63">
        <v>5236087</v>
      </c>
    </row>
    <row r="785" spans="1:26">
      <c r="A785" s="60">
        <v>98511</v>
      </c>
      <c r="B785" s="61" t="s">
        <v>781</v>
      </c>
      <c r="C785" s="77">
        <v>6.9300000000000004E-5</v>
      </c>
      <c r="D785" s="77">
        <v>6.4839999999999996E-5</v>
      </c>
      <c r="E785" s="78">
        <v>429441</v>
      </c>
      <c r="F785" s="78"/>
      <c r="G785" s="79">
        <v>47852</v>
      </c>
      <c r="H785" s="79">
        <v>114937</v>
      </c>
      <c r="I785" s="79">
        <v>18249</v>
      </c>
      <c r="J785" s="78">
        <v>26139</v>
      </c>
      <c r="K785" s="78"/>
      <c r="L785" s="78">
        <v>207177</v>
      </c>
      <c r="M785" s="78"/>
      <c r="N785" s="79">
        <v>1030</v>
      </c>
      <c r="O785" s="79">
        <v>0</v>
      </c>
      <c r="P785" s="79">
        <v>0</v>
      </c>
      <c r="Q785" s="78">
        <v>11527</v>
      </c>
      <c r="R785" s="78"/>
      <c r="S785" s="78">
        <v>12557</v>
      </c>
      <c r="T785" s="78"/>
      <c r="U785" s="79">
        <v>123347</v>
      </c>
      <c r="V785" s="80">
        <v>10602</v>
      </c>
      <c r="W785" s="80">
        <v>133949</v>
      </c>
      <c r="X785" s="81"/>
      <c r="Y785" s="63">
        <v>743990</v>
      </c>
      <c r="Z785" s="63">
        <v>170475</v>
      </c>
    </row>
    <row r="786" spans="1:26">
      <c r="A786" s="60">
        <v>98517</v>
      </c>
      <c r="B786" s="61" t="s">
        <v>782</v>
      </c>
      <c r="C786" s="77">
        <v>1.95E-5</v>
      </c>
      <c r="D786" s="77">
        <v>1.6160000000000001E-5</v>
      </c>
      <c r="E786" s="78">
        <v>107029</v>
      </c>
      <c r="F786" s="78"/>
      <c r="G786" s="79">
        <v>11926</v>
      </c>
      <c r="H786" s="79">
        <v>28646</v>
      </c>
      <c r="I786" s="79">
        <v>4548</v>
      </c>
      <c r="J786" s="78">
        <v>11350</v>
      </c>
      <c r="K786" s="78"/>
      <c r="L786" s="78">
        <v>56470</v>
      </c>
      <c r="M786" s="78"/>
      <c r="N786" s="79">
        <v>257</v>
      </c>
      <c r="O786" s="79">
        <v>0</v>
      </c>
      <c r="P786" s="79">
        <v>0</v>
      </c>
      <c r="Q786" s="78">
        <v>16803</v>
      </c>
      <c r="R786" s="78"/>
      <c r="S786" s="78">
        <v>17060</v>
      </c>
      <c r="T786" s="78"/>
      <c r="U786" s="79">
        <v>30742</v>
      </c>
      <c r="V786" s="80">
        <v>3121</v>
      </c>
      <c r="W786" s="80">
        <v>33863</v>
      </c>
      <c r="X786" s="81"/>
      <c r="Y786" s="63">
        <v>185424</v>
      </c>
      <c r="Z786" s="63">
        <v>42487</v>
      </c>
    </row>
    <row r="787" spans="1:26">
      <c r="A787" s="60">
        <v>98521</v>
      </c>
      <c r="B787" s="61" t="s">
        <v>783</v>
      </c>
      <c r="C787" s="77">
        <v>6.4190000000000004E-4</v>
      </c>
      <c r="D787" s="77">
        <v>5.8965999999999999E-4</v>
      </c>
      <c r="E787" s="78">
        <v>3905369</v>
      </c>
      <c r="F787" s="78"/>
      <c r="G787" s="79">
        <v>435174</v>
      </c>
      <c r="H787" s="79">
        <v>1045248</v>
      </c>
      <c r="I787" s="79">
        <v>165956</v>
      </c>
      <c r="J787" s="78">
        <v>0</v>
      </c>
      <c r="K787" s="78"/>
      <c r="L787" s="78">
        <v>1646378</v>
      </c>
      <c r="M787" s="78"/>
      <c r="N787" s="79">
        <v>9369</v>
      </c>
      <c r="O787" s="79">
        <v>0</v>
      </c>
      <c r="P787" s="79">
        <v>0</v>
      </c>
      <c r="Q787" s="78">
        <v>154132</v>
      </c>
      <c r="R787" s="78"/>
      <c r="S787" s="78">
        <v>163501</v>
      </c>
      <c r="T787" s="78"/>
      <c r="U787" s="79">
        <v>1121731</v>
      </c>
      <c r="V787" s="80">
        <v>-57080</v>
      </c>
      <c r="W787" s="80">
        <v>1064651</v>
      </c>
      <c r="X787" s="81"/>
      <c r="Y787" s="63">
        <v>6765899</v>
      </c>
      <c r="Z787" s="63">
        <v>1550313</v>
      </c>
    </row>
    <row r="788" spans="1:26">
      <c r="A788" s="60">
        <v>98601</v>
      </c>
      <c r="B788" s="61" t="s">
        <v>784</v>
      </c>
      <c r="C788" s="77">
        <v>3.5021000000000002E-3</v>
      </c>
      <c r="D788" s="77">
        <v>3.4277399999999999E-3</v>
      </c>
      <c r="E788" s="78">
        <v>22702220</v>
      </c>
      <c r="F788" s="78"/>
      <c r="G788" s="79">
        <v>2529700</v>
      </c>
      <c r="H788" s="79">
        <v>6076108</v>
      </c>
      <c r="I788" s="79">
        <v>964713</v>
      </c>
      <c r="J788" s="78">
        <v>0</v>
      </c>
      <c r="K788" s="78"/>
      <c r="L788" s="78">
        <v>9570521</v>
      </c>
      <c r="M788" s="78"/>
      <c r="N788" s="79">
        <v>54460</v>
      </c>
      <c r="O788" s="79">
        <v>0</v>
      </c>
      <c r="P788" s="79">
        <v>0</v>
      </c>
      <c r="Q788" s="78">
        <v>374305</v>
      </c>
      <c r="R788" s="78"/>
      <c r="S788" s="78">
        <v>428765</v>
      </c>
      <c r="T788" s="78"/>
      <c r="U788" s="79">
        <v>6520710</v>
      </c>
      <c r="V788" s="80">
        <v>-163586</v>
      </c>
      <c r="W788" s="80">
        <v>6357124</v>
      </c>
      <c r="X788" s="81"/>
      <c r="Y788" s="63">
        <v>39330705</v>
      </c>
      <c r="Z788" s="63">
        <v>9012094</v>
      </c>
    </row>
    <row r="789" spans="1:26">
      <c r="A789" s="60">
        <v>98604</v>
      </c>
      <c r="B789" s="61" t="s">
        <v>920</v>
      </c>
      <c r="C789" s="77">
        <v>1.7399999999999999E-5</v>
      </c>
      <c r="D789" s="77">
        <v>1.501E-5</v>
      </c>
      <c r="E789" s="78">
        <v>99413</v>
      </c>
      <c r="F789" s="78"/>
      <c r="G789" s="79">
        <v>11078</v>
      </c>
      <c r="H789" s="79">
        <v>26607</v>
      </c>
      <c r="I789" s="79">
        <v>4224</v>
      </c>
      <c r="J789" s="78">
        <v>4831</v>
      </c>
      <c r="K789" s="78"/>
      <c r="L789" s="78">
        <v>46740</v>
      </c>
      <c r="M789" s="78"/>
      <c r="N789" s="79">
        <v>238</v>
      </c>
      <c r="O789" s="79">
        <v>0</v>
      </c>
      <c r="P789" s="79">
        <v>0</v>
      </c>
      <c r="Q789" s="78">
        <v>2578</v>
      </c>
      <c r="R789" s="78"/>
      <c r="S789" s="78">
        <v>2816</v>
      </c>
      <c r="T789" s="78"/>
      <c r="U789" s="79">
        <v>28554</v>
      </c>
      <c r="V789" s="80">
        <v>4064</v>
      </c>
      <c r="W789" s="80">
        <v>32618</v>
      </c>
      <c r="X789" s="81"/>
      <c r="Y789" s="63">
        <v>172228</v>
      </c>
      <c r="Z789" s="63">
        <v>39464</v>
      </c>
    </row>
    <row r="790" spans="1:26">
      <c r="A790" s="60">
        <v>98607</v>
      </c>
      <c r="B790" s="61" t="s">
        <v>785</v>
      </c>
      <c r="C790" s="77">
        <v>1.29E-5</v>
      </c>
      <c r="D790" s="77">
        <v>6.72E-6</v>
      </c>
      <c r="E790" s="78">
        <v>44507</v>
      </c>
      <c r="F790" s="78"/>
      <c r="G790" s="79">
        <v>4959</v>
      </c>
      <c r="H790" s="79">
        <v>11912</v>
      </c>
      <c r="I790" s="79">
        <v>1891</v>
      </c>
      <c r="J790" s="78">
        <v>8994</v>
      </c>
      <c r="K790" s="78"/>
      <c r="L790" s="78">
        <v>27756</v>
      </c>
      <c r="M790" s="78"/>
      <c r="N790" s="79">
        <v>107</v>
      </c>
      <c r="O790" s="79">
        <v>0</v>
      </c>
      <c r="P790" s="79">
        <v>0</v>
      </c>
      <c r="Q790" s="78">
        <v>10587</v>
      </c>
      <c r="R790" s="78"/>
      <c r="S790" s="78">
        <v>10694</v>
      </c>
      <c r="T790" s="78"/>
      <c r="U790" s="79">
        <v>12784</v>
      </c>
      <c r="V790" s="80">
        <v>1096</v>
      </c>
      <c r="W790" s="80">
        <v>13880</v>
      </c>
      <c r="X790" s="81"/>
      <c r="Y790" s="63">
        <v>77107</v>
      </c>
      <c r="Z790" s="63">
        <v>17668</v>
      </c>
    </row>
    <row r="791" spans="1:26">
      <c r="A791" s="60">
        <v>98608</v>
      </c>
      <c r="B791" s="61" t="s">
        <v>786</v>
      </c>
      <c r="C791" s="77">
        <v>6.3899999999999995E-5</v>
      </c>
      <c r="D791" s="77">
        <v>6.0229999999999998E-5</v>
      </c>
      <c r="E791" s="78">
        <v>398909</v>
      </c>
      <c r="F791" s="78"/>
      <c r="G791" s="79">
        <v>44450</v>
      </c>
      <c r="H791" s="79">
        <v>106765</v>
      </c>
      <c r="I791" s="79">
        <v>16951</v>
      </c>
      <c r="J791" s="78">
        <v>6344</v>
      </c>
      <c r="K791" s="78"/>
      <c r="L791" s="78">
        <v>174510</v>
      </c>
      <c r="M791" s="78"/>
      <c r="N791" s="79">
        <v>957</v>
      </c>
      <c r="O791" s="79">
        <v>0</v>
      </c>
      <c r="P791" s="79">
        <v>0</v>
      </c>
      <c r="Q791" s="78">
        <v>9051</v>
      </c>
      <c r="R791" s="78"/>
      <c r="S791" s="78">
        <v>10008</v>
      </c>
      <c r="T791" s="78"/>
      <c r="U791" s="79">
        <v>114578</v>
      </c>
      <c r="V791" s="80">
        <v>9801</v>
      </c>
      <c r="W791" s="80">
        <v>124379</v>
      </c>
      <c r="X791" s="81"/>
      <c r="Y791" s="63">
        <v>691093</v>
      </c>
      <c r="Z791" s="63">
        <v>158355</v>
      </c>
    </row>
    <row r="792" spans="1:26">
      <c r="A792" s="60">
        <v>98611</v>
      </c>
      <c r="B792" s="61" t="s">
        <v>787</v>
      </c>
      <c r="C792" s="77">
        <v>1.3009999999999999E-4</v>
      </c>
      <c r="D792" s="77">
        <v>1.2919E-4</v>
      </c>
      <c r="E792" s="78">
        <v>855637</v>
      </c>
      <c r="F792" s="78"/>
      <c r="G792" s="79">
        <v>95343</v>
      </c>
      <c r="H792" s="79">
        <v>229006</v>
      </c>
      <c r="I792" s="79">
        <v>36360</v>
      </c>
      <c r="J792" s="78">
        <v>24647</v>
      </c>
      <c r="K792" s="78"/>
      <c r="L792" s="78">
        <v>385356</v>
      </c>
      <c r="M792" s="78"/>
      <c r="N792" s="79">
        <v>2053</v>
      </c>
      <c r="O792" s="79">
        <v>0</v>
      </c>
      <c r="P792" s="79">
        <v>0</v>
      </c>
      <c r="Q792" s="78">
        <v>16643</v>
      </c>
      <c r="R792" s="78"/>
      <c r="S792" s="78">
        <v>18696</v>
      </c>
      <c r="T792" s="78"/>
      <c r="U792" s="79">
        <v>245763</v>
      </c>
      <c r="V792" s="80">
        <v>3560</v>
      </c>
      <c r="W792" s="80">
        <v>249323</v>
      </c>
      <c r="X792" s="81"/>
      <c r="Y792" s="63">
        <v>1482357</v>
      </c>
      <c r="Z792" s="63">
        <v>339662</v>
      </c>
    </row>
    <row r="793" spans="1:26">
      <c r="A793" s="60">
        <v>98621</v>
      </c>
      <c r="B793" s="61" t="s">
        <v>788</v>
      </c>
      <c r="C793" s="77">
        <v>1.371E-4</v>
      </c>
      <c r="D793" s="77">
        <v>1.3966E-4</v>
      </c>
      <c r="E793" s="78">
        <v>924980</v>
      </c>
      <c r="F793" s="78"/>
      <c r="G793" s="79">
        <v>103070</v>
      </c>
      <c r="H793" s="79">
        <v>247565</v>
      </c>
      <c r="I793" s="79">
        <v>39306</v>
      </c>
      <c r="J793" s="78">
        <v>1590</v>
      </c>
      <c r="K793" s="78"/>
      <c r="L793" s="78">
        <v>391531</v>
      </c>
      <c r="M793" s="78"/>
      <c r="N793" s="79">
        <v>2219</v>
      </c>
      <c r="O793" s="79">
        <v>0</v>
      </c>
      <c r="P793" s="79">
        <v>0</v>
      </c>
      <c r="Q793" s="78">
        <v>5769</v>
      </c>
      <c r="R793" s="78"/>
      <c r="S793" s="78">
        <v>7988</v>
      </c>
      <c r="T793" s="78"/>
      <c r="U793" s="79">
        <v>265680</v>
      </c>
      <c r="V793" s="80">
        <v>-415</v>
      </c>
      <c r="W793" s="80">
        <v>265265</v>
      </c>
      <c r="X793" s="81"/>
      <c r="Y793" s="63">
        <v>1602492</v>
      </c>
      <c r="Z793" s="63">
        <v>367189</v>
      </c>
    </row>
    <row r="794" spans="1:26">
      <c r="A794" s="60">
        <v>98627</v>
      </c>
      <c r="B794" s="61" t="s">
        <v>789</v>
      </c>
      <c r="C794" s="77">
        <v>1.0200000000000001E-5</v>
      </c>
      <c r="D794" s="77">
        <v>9.4299999999999995E-6</v>
      </c>
      <c r="E794" s="78">
        <v>62456</v>
      </c>
      <c r="F794" s="78"/>
      <c r="G794" s="79">
        <v>6959</v>
      </c>
      <c r="H794" s="79">
        <v>16716</v>
      </c>
      <c r="I794" s="79">
        <v>2654</v>
      </c>
      <c r="J794" s="78">
        <v>1610</v>
      </c>
      <c r="K794" s="78"/>
      <c r="L794" s="78">
        <v>27939</v>
      </c>
      <c r="M794" s="78"/>
      <c r="N794" s="79">
        <v>150</v>
      </c>
      <c r="O794" s="79">
        <v>0</v>
      </c>
      <c r="P794" s="79">
        <v>0</v>
      </c>
      <c r="Q794" s="78">
        <v>1743</v>
      </c>
      <c r="R794" s="78"/>
      <c r="S794" s="78">
        <v>1893</v>
      </c>
      <c r="T794" s="78"/>
      <c r="U794" s="79">
        <v>17939</v>
      </c>
      <c r="V794" s="80">
        <v>680</v>
      </c>
      <c r="W794" s="80">
        <v>18619</v>
      </c>
      <c r="X794" s="81"/>
      <c r="Y794" s="63">
        <v>108202</v>
      </c>
      <c r="Z794" s="63">
        <v>24793</v>
      </c>
    </row>
    <row r="795" spans="1:26">
      <c r="A795" s="60">
        <v>98631</v>
      </c>
      <c r="B795" s="61" t="s">
        <v>790</v>
      </c>
      <c r="C795" s="77">
        <v>8.3949999999999997E-4</v>
      </c>
      <c r="D795" s="77">
        <v>7.6785000000000004E-4</v>
      </c>
      <c r="E795" s="78">
        <v>5085537</v>
      </c>
      <c r="F795" s="78"/>
      <c r="G795" s="79">
        <v>566679</v>
      </c>
      <c r="H795" s="79">
        <v>1361112</v>
      </c>
      <c r="I795" s="79">
        <v>216106</v>
      </c>
      <c r="J795" s="78">
        <v>29526</v>
      </c>
      <c r="K795" s="78"/>
      <c r="L795" s="78">
        <v>2173423</v>
      </c>
      <c r="M795" s="78"/>
      <c r="N795" s="79">
        <v>12200</v>
      </c>
      <c r="O795" s="79">
        <v>0</v>
      </c>
      <c r="P795" s="79">
        <v>0</v>
      </c>
      <c r="Q795" s="78">
        <v>176772</v>
      </c>
      <c r="R795" s="78"/>
      <c r="S795" s="78">
        <v>188972</v>
      </c>
      <c r="T795" s="78"/>
      <c r="U795" s="79">
        <v>1460708</v>
      </c>
      <c r="V795" s="80">
        <v>-106114</v>
      </c>
      <c r="W795" s="80">
        <v>1354594</v>
      </c>
      <c r="X795" s="81"/>
      <c r="Y795" s="63">
        <v>8810494</v>
      </c>
      <c r="Z795" s="63">
        <v>2018804</v>
      </c>
    </row>
    <row r="796" spans="1:26">
      <c r="A796" s="60">
        <v>98637</v>
      </c>
      <c r="B796" s="61" t="s">
        <v>791</v>
      </c>
      <c r="C796" s="77">
        <v>2.1500000000000001E-5</v>
      </c>
      <c r="D796" s="77">
        <v>2.001E-5</v>
      </c>
      <c r="E796" s="78">
        <v>132528</v>
      </c>
      <c r="F796" s="78"/>
      <c r="G796" s="79">
        <v>14768</v>
      </c>
      <c r="H796" s="79">
        <v>35470</v>
      </c>
      <c r="I796" s="79">
        <v>5632</v>
      </c>
      <c r="J796" s="78">
        <v>8472</v>
      </c>
      <c r="K796" s="78"/>
      <c r="L796" s="78">
        <v>64342</v>
      </c>
      <c r="M796" s="78"/>
      <c r="N796" s="79">
        <v>318</v>
      </c>
      <c r="O796" s="79">
        <v>0</v>
      </c>
      <c r="P796" s="79">
        <v>0</v>
      </c>
      <c r="Q796" s="78">
        <v>0</v>
      </c>
      <c r="R796" s="78"/>
      <c r="S796" s="78">
        <v>318</v>
      </c>
      <c r="T796" s="78"/>
      <c r="U796" s="79">
        <v>38066</v>
      </c>
      <c r="V796" s="80">
        <v>10377</v>
      </c>
      <c r="W796" s="80">
        <v>48443</v>
      </c>
      <c r="X796" s="81"/>
      <c r="Y796" s="63">
        <v>229600</v>
      </c>
      <c r="Z796" s="63">
        <v>52610</v>
      </c>
    </row>
    <row r="797" spans="1:26">
      <c r="A797" s="60">
        <v>98641</v>
      </c>
      <c r="B797" s="61" t="s">
        <v>792</v>
      </c>
      <c r="C797" s="77">
        <v>2.9119999999999998E-4</v>
      </c>
      <c r="D797" s="77">
        <v>2.6713000000000003E-4</v>
      </c>
      <c r="E797" s="78">
        <v>1769225</v>
      </c>
      <c r="F797" s="78"/>
      <c r="G797" s="79">
        <v>197144</v>
      </c>
      <c r="H797" s="79">
        <v>473522</v>
      </c>
      <c r="I797" s="79">
        <v>75182</v>
      </c>
      <c r="J797" s="78">
        <v>11651</v>
      </c>
      <c r="K797" s="78"/>
      <c r="L797" s="78">
        <v>757499</v>
      </c>
      <c r="M797" s="78"/>
      <c r="N797" s="79">
        <v>4244</v>
      </c>
      <c r="O797" s="79">
        <v>0</v>
      </c>
      <c r="P797" s="79">
        <v>0</v>
      </c>
      <c r="Q797" s="78">
        <v>66214</v>
      </c>
      <c r="R797" s="78"/>
      <c r="S797" s="78">
        <v>70458</v>
      </c>
      <c r="T797" s="78"/>
      <c r="U797" s="79">
        <v>508171</v>
      </c>
      <c r="V797" s="80">
        <v>-6637</v>
      </c>
      <c r="W797" s="80">
        <v>501534</v>
      </c>
      <c r="X797" s="81"/>
      <c r="Y797" s="63">
        <v>3065113</v>
      </c>
      <c r="Z797" s="63">
        <v>702329</v>
      </c>
    </row>
    <row r="798" spans="1:26">
      <c r="A798" s="60">
        <v>98701</v>
      </c>
      <c r="B798" s="61" t="s">
        <v>794</v>
      </c>
      <c r="C798" s="77">
        <v>1.1123999999999999E-3</v>
      </c>
      <c r="D798" s="77">
        <v>1.06452E-3</v>
      </c>
      <c r="E798" s="78">
        <v>7050409</v>
      </c>
      <c r="F798" s="78"/>
      <c r="G798" s="79">
        <v>785624</v>
      </c>
      <c r="H798" s="79">
        <v>1886998</v>
      </c>
      <c r="I798" s="79">
        <v>299602</v>
      </c>
      <c r="J798" s="78">
        <v>104703</v>
      </c>
      <c r="K798" s="78"/>
      <c r="L798" s="78">
        <v>3076927</v>
      </c>
      <c r="M798" s="78"/>
      <c r="N798" s="79">
        <v>16913</v>
      </c>
      <c r="O798" s="79">
        <v>0</v>
      </c>
      <c r="P798" s="79">
        <v>0</v>
      </c>
      <c r="Q798" s="78">
        <v>104272</v>
      </c>
      <c r="R798" s="78"/>
      <c r="S798" s="78">
        <v>121185</v>
      </c>
      <c r="T798" s="78"/>
      <c r="U798" s="79">
        <v>2025074</v>
      </c>
      <c r="V798" s="80">
        <v>32596</v>
      </c>
      <c r="W798" s="80">
        <v>2057670</v>
      </c>
      <c r="X798" s="81"/>
      <c r="Y798" s="63">
        <v>12214556</v>
      </c>
      <c r="Z798" s="63">
        <v>2798799</v>
      </c>
    </row>
    <row r="799" spans="1:26">
      <c r="A799" s="60">
        <v>98711</v>
      </c>
      <c r="B799" s="61" t="s">
        <v>795</v>
      </c>
      <c r="C799" s="77">
        <v>1.7450000000000001E-4</v>
      </c>
      <c r="D799" s="77">
        <v>1.5754000000000001E-4</v>
      </c>
      <c r="E799" s="78">
        <v>1043401</v>
      </c>
      <c r="F799" s="78"/>
      <c r="G799" s="79">
        <v>116266</v>
      </c>
      <c r="H799" s="79">
        <v>279260</v>
      </c>
      <c r="I799" s="79">
        <v>44339</v>
      </c>
      <c r="J799" s="78">
        <v>20440</v>
      </c>
      <c r="K799" s="78"/>
      <c r="L799" s="78">
        <v>460305</v>
      </c>
      <c r="M799" s="78"/>
      <c r="N799" s="79">
        <v>2503</v>
      </c>
      <c r="O799" s="79">
        <v>0</v>
      </c>
      <c r="P799" s="79">
        <v>0</v>
      </c>
      <c r="Q799" s="78">
        <v>48057</v>
      </c>
      <c r="R799" s="78"/>
      <c r="S799" s="78">
        <v>50560</v>
      </c>
      <c r="T799" s="78"/>
      <c r="U799" s="79">
        <v>299694</v>
      </c>
      <c r="V799" s="80">
        <v>-13890</v>
      </c>
      <c r="W799" s="80">
        <v>285804</v>
      </c>
      <c r="X799" s="81"/>
      <c r="Y799" s="63">
        <v>1807651</v>
      </c>
      <c r="Z799" s="63">
        <v>414199</v>
      </c>
    </row>
    <row r="800" spans="1:26">
      <c r="A800" s="60">
        <v>98717</v>
      </c>
      <c r="B800" s="61" t="s">
        <v>796</v>
      </c>
      <c r="C800" s="77">
        <v>2.1299999999999999E-5</v>
      </c>
      <c r="D800" s="77">
        <v>1.9210000000000001E-5</v>
      </c>
      <c r="E800" s="78">
        <v>127230</v>
      </c>
      <c r="F800" s="78"/>
      <c r="G800" s="79">
        <v>14177</v>
      </c>
      <c r="H800" s="79">
        <v>34052</v>
      </c>
      <c r="I800" s="79">
        <v>5407</v>
      </c>
      <c r="J800" s="78">
        <v>11025</v>
      </c>
      <c r="K800" s="78"/>
      <c r="L800" s="78">
        <v>64661</v>
      </c>
      <c r="M800" s="78"/>
      <c r="N800" s="79">
        <v>305</v>
      </c>
      <c r="O800" s="79">
        <v>0</v>
      </c>
      <c r="P800" s="79">
        <v>0</v>
      </c>
      <c r="Q800" s="78">
        <v>3265</v>
      </c>
      <c r="R800" s="78"/>
      <c r="S800" s="78">
        <v>3570</v>
      </c>
      <c r="T800" s="78"/>
      <c r="U800" s="79">
        <v>36544</v>
      </c>
      <c r="V800" s="80">
        <v>1240</v>
      </c>
      <c r="W800" s="80">
        <v>37784</v>
      </c>
      <c r="X800" s="81"/>
      <c r="Y800" s="63">
        <v>220420</v>
      </c>
      <c r="Z800" s="63">
        <v>50506</v>
      </c>
    </row>
    <row r="801" spans="1:26">
      <c r="A801" s="60">
        <v>98801</v>
      </c>
      <c r="B801" s="61" t="s">
        <v>797</v>
      </c>
      <c r="C801" s="77">
        <v>2.4077E-3</v>
      </c>
      <c r="D801" s="77">
        <v>2.2014299999999999E-3</v>
      </c>
      <c r="E801" s="78">
        <v>14580262</v>
      </c>
      <c r="F801" s="78"/>
      <c r="G801" s="79">
        <v>1624673</v>
      </c>
      <c r="H801" s="79">
        <v>3902316</v>
      </c>
      <c r="I801" s="79">
        <v>619577</v>
      </c>
      <c r="J801" s="78">
        <v>96737</v>
      </c>
      <c r="K801" s="78"/>
      <c r="L801" s="78">
        <v>6243303</v>
      </c>
      <c r="M801" s="78"/>
      <c r="N801" s="79">
        <v>34976</v>
      </c>
      <c r="O801" s="79">
        <v>0</v>
      </c>
      <c r="P801" s="79">
        <v>0</v>
      </c>
      <c r="Q801" s="78">
        <v>320522</v>
      </c>
      <c r="R801" s="78"/>
      <c r="S801" s="78">
        <v>355498</v>
      </c>
      <c r="T801" s="78"/>
      <c r="U801" s="79">
        <v>4187857</v>
      </c>
      <c r="V801" s="80">
        <v>90731</v>
      </c>
      <c r="W801" s="80">
        <v>4278588</v>
      </c>
      <c r="X801" s="81"/>
      <c r="Y801" s="78">
        <v>25259732</v>
      </c>
      <c r="Z801" s="78">
        <v>5787923</v>
      </c>
    </row>
    <row r="802" spans="1:26">
      <c r="A802" s="70">
        <v>98811</v>
      </c>
      <c r="B802" s="71" t="s">
        <v>798</v>
      </c>
      <c r="C802" s="72">
        <v>6.0110000000000003E-4</v>
      </c>
      <c r="D802" s="72">
        <v>6.0041000000000001E-4</v>
      </c>
      <c r="E802" s="73">
        <v>3976568</v>
      </c>
      <c r="F802" s="73"/>
      <c r="G802" s="74">
        <v>443107</v>
      </c>
      <c r="H802" s="74">
        <v>1064304</v>
      </c>
      <c r="I802" s="74">
        <v>168981</v>
      </c>
      <c r="J802" s="73">
        <v>102152</v>
      </c>
      <c r="K802" s="73"/>
      <c r="L802" s="73">
        <v>1778544</v>
      </c>
      <c r="M802" s="73"/>
      <c r="N802" s="74">
        <v>9539</v>
      </c>
      <c r="O802" s="74">
        <v>0</v>
      </c>
      <c r="P802" s="74">
        <v>0</v>
      </c>
      <c r="Q802" s="73">
        <v>41710</v>
      </c>
      <c r="R802" s="73"/>
      <c r="S802" s="73">
        <v>51249</v>
      </c>
      <c r="T802" s="73"/>
      <c r="U802" s="74">
        <v>1142181</v>
      </c>
      <c r="V802" s="75">
        <v>18708</v>
      </c>
      <c r="W802" s="75">
        <v>1160889</v>
      </c>
      <c r="X802" s="76"/>
      <c r="Y802" s="73">
        <v>6889247</v>
      </c>
      <c r="Z802" s="73">
        <v>1578577</v>
      </c>
    </row>
    <row r="803" spans="1:26">
      <c r="A803" s="60">
        <v>98817</v>
      </c>
      <c r="B803" s="61" t="s">
        <v>799</v>
      </c>
      <c r="C803" s="77">
        <v>1.31E-5</v>
      </c>
      <c r="D803" s="77">
        <v>1.131E-5</v>
      </c>
      <c r="E803" s="78">
        <v>74907</v>
      </c>
      <c r="F803" s="78"/>
      <c r="G803" s="79">
        <v>8347</v>
      </c>
      <c r="H803" s="79">
        <v>20048</v>
      </c>
      <c r="I803" s="79">
        <v>3183</v>
      </c>
      <c r="J803" s="78">
        <v>7062</v>
      </c>
      <c r="K803" s="78"/>
      <c r="L803" s="78">
        <v>38640</v>
      </c>
      <c r="M803" s="78"/>
      <c r="N803" s="79">
        <v>180</v>
      </c>
      <c r="O803" s="79">
        <v>0</v>
      </c>
      <c r="P803" s="79">
        <v>0</v>
      </c>
      <c r="Q803" s="78">
        <v>3296</v>
      </c>
      <c r="R803" s="78"/>
      <c r="S803" s="78">
        <v>3476</v>
      </c>
      <c r="T803" s="78"/>
      <c r="U803" s="79">
        <v>21515</v>
      </c>
      <c r="V803" s="80">
        <v>1265</v>
      </c>
      <c r="W803" s="80">
        <v>22780</v>
      </c>
      <c r="X803" s="81"/>
      <c r="Y803" s="63">
        <v>129774</v>
      </c>
      <c r="Z803" s="63">
        <v>29736</v>
      </c>
    </row>
    <row r="804" spans="1:26">
      <c r="A804" s="60">
        <v>98901</v>
      </c>
      <c r="B804" s="61" t="s">
        <v>800</v>
      </c>
      <c r="C804" s="77">
        <v>2.6180000000000002E-4</v>
      </c>
      <c r="D804" s="77">
        <v>2.3363E-4</v>
      </c>
      <c r="E804" s="78">
        <v>1547352</v>
      </c>
      <c r="F804" s="78"/>
      <c r="G804" s="79">
        <v>172421</v>
      </c>
      <c r="H804" s="79">
        <v>414139</v>
      </c>
      <c r="I804" s="79">
        <v>65754</v>
      </c>
      <c r="J804" s="78">
        <v>14094</v>
      </c>
      <c r="K804" s="78"/>
      <c r="L804" s="78">
        <v>666408</v>
      </c>
      <c r="M804" s="78"/>
      <c r="N804" s="79">
        <v>3712</v>
      </c>
      <c r="O804" s="79">
        <v>0</v>
      </c>
      <c r="P804" s="79">
        <v>0</v>
      </c>
      <c r="Q804" s="78">
        <v>44228</v>
      </c>
      <c r="R804" s="78"/>
      <c r="S804" s="78">
        <v>47940</v>
      </c>
      <c r="T804" s="78"/>
      <c r="U804" s="79">
        <v>444443</v>
      </c>
      <c r="V804" s="80">
        <v>-2615</v>
      </c>
      <c r="W804" s="80">
        <v>441828</v>
      </c>
      <c r="X804" s="81"/>
      <c r="Y804" s="63">
        <v>2680726</v>
      </c>
      <c r="Z804" s="63">
        <v>614252</v>
      </c>
    </row>
    <row r="805" spans="1:26">
      <c r="A805" s="60">
        <v>98904</v>
      </c>
      <c r="B805" s="61" t="s">
        <v>801</v>
      </c>
      <c r="C805" s="77">
        <v>2.9000000000000002E-6</v>
      </c>
      <c r="D805" s="77">
        <v>3.05E-6</v>
      </c>
      <c r="E805" s="78">
        <v>20200</v>
      </c>
      <c r="F805" s="78"/>
      <c r="G805" s="79">
        <v>2251</v>
      </c>
      <c r="H805" s="79">
        <v>5407</v>
      </c>
      <c r="I805" s="79">
        <v>858</v>
      </c>
      <c r="J805" s="78">
        <v>980</v>
      </c>
      <c r="K805" s="78"/>
      <c r="L805" s="78">
        <v>9496</v>
      </c>
      <c r="M805" s="78"/>
      <c r="N805" s="79">
        <v>48</v>
      </c>
      <c r="O805" s="79">
        <v>0</v>
      </c>
      <c r="P805" s="79">
        <v>0</v>
      </c>
      <c r="Q805" s="78">
        <v>678</v>
      </c>
      <c r="R805" s="78"/>
      <c r="S805" s="78">
        <v>726</v>
      </c>
      <c r="T805" s="78"/>
      <c r="U805" s="79">
        <v>5802</v>
      </c>
      <c r="V805" s="80">
        <v>-459</v>
      </c>
      <c r="W805" s="80">
        <v>5343</v>
      </c>
      <c r="X805" s="81"/>
      <c r="Y805" s="63">
        <v>34996</v>
      </c>
      <c r="Z805" s="63">
        <v>8019</v>
      </c>
    </row>
    <row r="806" spans="1:26">
      <c r="A806" s="60">
        <v>98911</v>
      </c>
      <c r="B806" s="61" t="s">
        <v>802</v>
      </c>
      <c r="C806" s="77">
        <v>2.9799999999999999E-5</v>
      </c>
      <c r="D806" s="77">
        <v>2.7290000000000001E-5</v>
      </c>
      <c r="E806" s="78">
        <v>180744</v>
      </c>
      <c r="F806" s="78"/>
      <c r="G806" s="79">
        <v>20140</v>
      </c>
      <c r="H806" s="79">
        <v>48375</v>
      </c>
      <c r="I806" s="79">
        <v>7681</v>
      </c>
      <c r="J806" s="78">
        <v>12771</v>
      </c>
      <c r="K806" s="78"/>
      <c r="L806" s="78">
        <v>88967</v>
      </c>
      <c r="M806" s="78"/>
      <c r="N806" s="79">
        <v>434</v>
      </c>
      <c r="O806" s="79">
        <v>0</v>
      </c>
      <c r="P806" s="79">
        <v>0</v>
      </c>
      <c r="Q806" s="78">
        <v>3922</v>
      </c>
      <c r="R806" s="78"/>
      <c r="S806" s="78">
        <v>4356</v>
      </c>
      <c r="T806" s="78"/>
      <c r="U806" s="79">
        <v>51915</v>
      </c>
      <c r="V806" s="80">
        <v>10019</v>
      </c>
      <c r="W806" s="80">
        <v>61934</v>
      </c>
      <c r="X806" s="81"/>
      <c r="Y806" s="63">
        <v>313132</v>
      </c>
      <c r="Z806" s="63">
        <v>71750</v>
      </c>
    </row>
    <row r="807" spans="1:26">
      <c r="A807" s="60">
        <v>99001</v>
      </c>
      <c r="B807" s="61" t="s">
        <v>803</v>
      </c>
      <c r="C807" s="77">
        <v>9.8245999999999993E-3</v>
      </c>
      <c r="D807" s="77">
        <v>9.7854099999999996E-3</v>
      </c>
      <c r="E807" s="78">
        <v>64809622</v>
      </c>
      <c r="F807" s="78"/>
      <c r="G807" s="79">
        <v>7221711</v>
      </c>
      <c r="H807" s="79">
        <v>17345892</v>
      </c>
      <c r="I807" s="79">
        <v>2754035</v>
      </c>
      <c r="J807" s="78">
        <v>461166</v>
      </c>
      <c r="K807" s="78"/>
      <c r="L807" s="78">
        <v>27782804</v>
      </c>
      <c r="M807" s="78"/>
      <c r="N807" s="79">
        <v>155471</v>
      </c>
      <c r="O807" s="79">
        <v>0</v>
      </c>
      <c r="P807" s="79">
        <v>0</v>
      </c>
      <c r="Q807" s="78">
        <v>525960</v>
      </c>
      <c r="R807" s="78"/>
      <c r="S807" s="78">
        <v>681431</v>
      </c>
      <c r="T807" s="78"/>
      <c r="U807" s="79">
        <v>18615128</v>
      </c>
      <c r="V807" s="80">
        <v>413774</v>
      </c>
      <c r="W807" s="80">
        <v>19028902</v>
      </c>
      <c r="X807" s="81"/>
      <c r="Y807" s="63">
        <v>112280123</v>
      </c>
      <c r="Z807" s="63">
        <v>25727457</v>
      </c>
    </row>
    <row r="808" spans="1:26">
      <c r="A808" s="60">
        <v>99011</v>
      </c>
      <c r="B808" s="61" t="s">
        <v>804</v>
      </c>
      <c r="C808" s="77">
        <v>3.8389000000000001E-3</v>
      </c>
      <c r="D808" s="77">
        <v>3.8360099999999999E-3</v>
      </c>
      <c r="E808" s="78">
        <v>25406228</v>
      </c>
      <c r="F808" s="78"/>
      <c r="G808" s="79">
        <v>2831006</v>
      </c>
      <c r="H808" s="79">
        <v>6799819</v>
      </c>
      <c r="I808" s="79">
        <v>1079618</v>
      </c>
      <c r="J808" s="78">
        <v>179680</v>
      </c>
      <c r="K808" s="78"/>
      <c r="L808" s="78">
        <v>10890123</v>
      </c>
      <c r="M808" s="78"/>
      <c r="N808" s="79">
        <v>60947</v>
      </c>
      <c r="O808" s="79">
        <v>0</v>
      </c>
      <c r="P808" s="79">
        <v>0</v>
      </c>
      <c r="Q808" s="78">
        <v>46829</v>
      </c>
      <c r="R808" s="78"/>
      <c r="S808" s="78">
        <v>107776</v>
      </c>
      <c r="T808" s="78"/>
      <c r="U808" s="79">
        <v>7297376</v>
      </c>
      <c r="V808" s="80">
        <v>76930</v>
      </c>
      <c r="W808" s="80">
        <v>7374306</v>
      </c>
      <c r="X808" s="81"/>
      <c r="Y808" s="63">
        <v>44015292</v>
      </c>
      <c r="Z808" s="63">
        <v>10085503</v>
      </c>
    </row>
    <row r="809" spans="1:26">
      <c r="A809" s="60">
        <v>99013</v>
      </c>
      <c r="B809" s="61" t="s">
        <v>805</v>
      </c>
      <c r="C809" s="77">
        <v>6.3299999999999994E-5</v>
      </c>
      <c r="D809" s="77">
        <v>5.1E-5</v>
      </c>
      <c r="E809" s="78">
        <v>337777</v>
      </c>
      <c r="F809" s="78"/>
      <c r="G809" s="79">
        <v>37638</v>
      </c>
      <c r="H809" s="79">
        <v>90404</v>
      </c>
      <c r="I809" s="79">
        <v>14354</v>
      </c>
      <c r="J809" s="78">
        <v>20869</v>
      </c>
      <c r="K809" s="78"/>
      <c r="L809" s="78">
        <v>163265</v>
      </c>
      <c r="M809" s="78"/>
      <c r="N809" s="79">
        <v>810</v>
      </c>
      <c r="O809" s="79">
        <v>0</v>
      </c>
      <c r="P809" s="79">
        <v>0</v>
      </c>
      <c r="Q809" s="78">
        <v>41084</v>
      </c>
      <c r="R809" s="78"/>
      <c r="S809" s="78">
        <v>41894</v>
      </c>
      <c r="T809" s="78"/>
      <c r="U809" s="79">
        <v>97019</v>
      </c>
      <c r="V809" s="80">
        <v>6611</v>
      </c>
      <c r="W809" s="80">
        <v>103630</v>
      </c>
      <c r="X809" s="81"/>
      <c r="Y809" s="63">
        <v>585186</v>
      </c>
      <c r="Z809" s="63">
        <v>134087</v>
      </c>
    </row>
    <row r="810" spans="1:26">
      <c r="A810" s="60">
        <v>99014</v>
      </c>
      <c r="B810" s="61" t="s">
        <v>921</v>
      </c>
      <c r="C810" s="77">
        <v>1.8899999999999999E-5</v>
      </c>
      <c r="D810" s="77">
        <v>2.6120000000000001E-5</v>
      </c>
      <c r="E810" s="78">
        <v>172995</v>
      </c>
      <c r="F810" s="78"/>
      <c r="G810" s="79">
        <v>19277</v>
      </c>
      <c r="H810" s="79">
        <v>46301</v>
      </c>
      <c r="I810" s="79">
        <v>7351</v>
      </c>
      <c r="J810" s="78">
        <v>18467</v>
      </c>
      <c r="K810" s="78"/>
      <c r="L810" s="78">
        <v>91396</v>
      </c>
      <c r="M810" s="78"/>
      <c r="N810" s="79">
        <v>415</v>
      </c>
      <c r="O810" s="79">
        <v>0</v>
      </c>
      <c r="P810" s="79">
        <v>0</v>
      </c>
      <c r="Q810" s="78">
        <v>1137</v>
      </c>
      <c r="R810" s="78"/>
      <c r="S810" s="78">
        <v>1552</v>
      </c>
      <c r="T810" s="78"/>
      <c r="U810" s="79">
        <v>49689</v>
      </c>
      <c r="V810" s="80">
        <v>8376</v>
      </c>
      <c r="W810" s="80">
        <v>58065</v>
      </c>
      <c r="X810" s="81"/>
      <c r="Y810" s="63">
        <v>299707</v>
      </c>
      <c r="Z810" s="63">
        <v>68674</v>
      </c>
    </row>
    <row r="811" spans="1:26">
      <c r="A811" s="60">
        <v>99017</v>
      </c>
      <c r="B811" s="61" t="s">
        <v>806</v>
      </c>
      <c r="C811" s="77">
        <v>4.2700000000000001E-5</v>
      </c>
      <c r="D811" s="77">
        <v>3.6520000000000003E-5</v>
      </c>
      <c r="E811" s="78">
        <v>241875</v>
      </c>
      <c r="F811" s="78"/>
      <c r="G811" s="79">
        <v>26952</v>
      </c>
      <c r="H811" s="79">
        <v>64736</v>
      </c>
      <c r="I811" s="79">
        <v>10278</v>
      </c>
      <c r="J811" s="78">
        <v>8858</v>
      </c>
      <c r="K811" s="78"/>
      <c r="L811" s="78">
        <v>110824</v>
      </c>
      <c r="M811" s="78"/>
      <c r="N811" s="79">
        <v>580</v>
      </c>
      <c r="O811" s="79">
        <v>0</v>
      </c>
      <c r="P811" s="79">
        <v>0</v>
      </c>
      <c r="Q811" s="78">
        <v>14397</v>
      </c>
      <c r="R811" s="78"/>
      <c r="S811" s="78">
        <v>14977</v>
      </c>
      <c r="T811" s="78"/>
      <c r="U811" s="79">
        <v>69473</v>
      </c>
      <c r="V811" s="80">
        <v>-1660</v>
      </c>
      <c r="W811" s="80">
        <v>67813</v>
      </c>
      <c r="X811" s="81"/>
      <c r="Y811" s="63">
        <v>419039</v>
      </c>
      <c r="Z811" s="63">
        <v>96017</v>
      </c>
    </row>
    <row r="812" spans="1:26">
      <c r="A812" s="60">
        <v>99021</v>
      </c>
      <c r="B812" s="61" t="s">
        <v>807</v>
      </c>
      <c r="C812" s="77">
        <v>1.3420000000000001E-4</v>
      </c>
      <c r="D812" s="77">
        <v>1.1168E-4</v>
      </c>
      <c r="E812" s="78">
        <v>739666</v>
      </c>
      <c r="F812" s="78"/>
      <c r="G812" s="79">
        <v>82421</v>
      </c>
      <c r="H812" s="79">
        <v>197967</v>
      </c>
      <c r="I812" s="79">
        <v>31432</v>
      </c>
      <c r="J812" s="78">
        <v>4547</v>
      </c>
      <c r="K812" s="78"/>
      <c r="L812" s="78">
        <v>316367</v>
      </c>
      <c r="M812" s="78"/>
      <c r="N812" s="79">
        <v>1774</v>
      </c>
      <c r="O812" s="79">
        <v>0</v>
      </c>
      <c r="P812" s="79">
        <v>0</v>
      </c>
      <c r="Q812" s="78">
        <v>46644</v>
      </c>
      <c r="R812" s="78"/>
      <c r="S812" s="78">
        <v>48418</v>
      </c>
      <c r="T812" s="78"/>
      <c r="U812" s="79">
        <v>212453</v>
      </c>
      <c r="V812" s="80">
        <v>-16684</v>
      </c>
      <c r="W812" s="80">
        <v>195769</v>
      </c>
      <c r="X812" s="81"/>
      <c r="Y812" s="63">
        <v>1281443</v>
      </c>
      <c r="Z812" s="63">
        <v>293625</v>
      </c>
    </row>
    <row r="813" spans="1:26">
      <c r="A813" s="60">
        <v>99022</v>
      </c>
      <c r="B813" s="61" t="s">
        <v>808</v>
      </c>
      <c r="C813" s="77">
        <v>7.1999999999999997E-6</v>
      </c>
      <c r="D813" s="77">
        <v>6.0000000000000002E-6</v>
      </c>
      <c r="E813" s="78">
        <v>39739</v>
      </c>
      <c r="F813" s="78"/>
      <c r="G813" s="79">
        <v>4428</v>
      </c>
      <c r="H813" s="79">
        <v>10636</v>
      </c>
      <c r="I813" s="79">
        <v>1689</v>
      </c>
      <c r="J813" s="78">
        <v>15224</v>
      </c>
      <c r="K813" s="78"/>
      <c r="L813" s="78">
        <v>31977</v>
      </c>
      <c r="M813" s="78"/>
      <c r="N813" s="79">
        <v>95</v>
      </c>
      <c r="O813" s="79">
        <v>0</v>
      </c>
      <c r="P813" s="79">
        <v>0</v>
      </c>
      <c r="Q813" s="78">
        <v>682</v>
      </c>
      <c r="R813" s="78"/>
      <c r="S813" s="78">
        <v>777</v>
      </c>
      <c r="T813" s="78"/>
      <c r="U813" s="79">
        <v>11414</v>
      </c>
      <c r="V813" s="80">
        <v>9410</v>
      </c>
      <c r="W813" s="80">
        <v>20824</v>
      </c>
      <c r="X813" s="81"/>
      <c r="Y813" s="63">
        <v>68845</v>
      </c>
      <c r="Z813" s="63">
        <v>15775</v>
      </c>
    </row>
    <row r="814" spans="1:26">
      <c r="A814" s="60">
        <v>99031</v>
      </c>
      <c r="B814" s="61" t="s">
        <v>809</v>
      </c>
      <c r="C814" s="77">
        <v>1.1290000000000001E-4</v>
      </c>
      <c r="D814" s="77">
        <v>1.0115000000000001E-4</v>
      </c>
      <c r="E814" s="78">
        <v>669925</v>
      </c>
      <c r="F814" s="78"/>
      <c r="G814" s="79">
        <v>74650</v>
      </c>
      <c r="H814" s="79">
        <v>179301</v>
      </c>
      <c r="I814" s="79">
        <v>28468</v>
      </c>
      <c r="J814" s="78">
        <v>21169</v>
      </c>
      <c r="K814" s="78"/>
      <c r="L814" s="78">
        <v>303588</v>
      </c>
      <c r="M814" s="78"/>
      <c r="N814" s="79">
        <v>1607</v>
      </c>
      <c r="O814" s="79">
        <v>0</v>
      </c>
      <c r="P814" s="79">
        <v>0</v>
      </c>
      <c r="Q814" s="78">
        <v>25014</v>
      </c>
      <c r="R814" s="78"/>
      <c r="S814" s="78">
        <v>26621</v>
      </c>
      <c r="T814" s="78"/>
      <c r="U814" s="79">
        <v>192421</v>
      </c>
      <c r="V814" s="80">
        <v>-9565</v>
      </c>
      <c r="W814" s="80">
        <v>182856</v>
      </c>
      <c r="X814" s="81"/>
      <c r="Y814" s="63">
        <v>1160619</v>
      </c>
      <c r="Z814" s="63">
        <v>265940</v>
      </c>
    </row>
    <row r="815" spans="1:26">
      <c r="A815" s="60">
        <v>99041</v>
      </c>
      <c r="B815" s="61" t="s">
        <v>810</v>
      </c>
      <c r="C815" s="77">
        <v>6.4639999999999999E-4</v>
      </c>
      <c r="D815" s="77">
        <v>6.7024999999999995E-4</v>
      </c>
      <c r="E815" s="78">
        <v>4439124</v>
      </c>
      <c r="F815" s="78"/>
      <c r="G815" s="79">
        <v>494650</v>
      </c>
      <c r="H815" s="79">
        <v>1188104</v>
      </c>
      <c r="I815" s="79">
        <v>188637</v>
      </c>
      <c r="J815" s="78">
        <v>66246</v>
      </c>
      <c r="K815" s="78"/>
      <c r="L815" s="78">
        <v>1937637</v>
      </c>
      <c r="M815" s="78"/>
      <c r="N815" s="79">
        <v>10649</v>
      </c>
      <c r="O815" s="79">
        <v>0</v>
      </c>
      <c r="P815" s="79">
        <v>0</v>
      </c>
      <c r="Q815" s="78">
        <v>6970</v>
      </c>
      <c r="R815" s="78"/>
      <c r="S815" s="78">
        <v>17619</v>
      </c>
      <c r="T815" s="78"/>
      <c r="U815" s="79">
        <v>1275040</v>
      </c>
      <c r="V815" s="80">
        <v>12892</v>
      </c>
      <c r="W815" s="80">
        <v>1287932</v>
      </c>
      <c r="X815" s="81"/>
      <c r="Y815" s="63">
        <v>7690608</v>
      </c>
      <c r="Z815" s="63">
        <v>1762198</v>
      </c>
    </row>
    <row r="816" spans="1:26">
      <c r="A816" s="60">
        <v>99047</v>
      </c>
      <c r="B816" s="61" t="s">
        <v>811</v>
      </c>
      <c r="C816" s="77">
        <v>1.66E-5</v>
      </c>
      <c r="D816" s="77">
        <v>2.0319999999999999E-5</v>
      </c>
      <c r="E816" s="78">
        <v>134581</v>
      </c>
      <c r="F816" s="78"/>
      <c r="G816" s="79">
        <v>14996</v>
      </c>
      <c r="H816" s="79">
        <v>36020</v>
      </c>
      <c r="I816" s="79">
        <v>5719</v>
      </c>
      <c r="J816" s="78">
        <v>23532</v>
      </c>
      <c r="K816" s="78"/>
      <c r="L816" s="78">
        <v>80267</v>
      </c>
      <c r="M816" s="78"/>
      <c r="N816" s="79">
        <v>323</v>
      </c>
      <c r="O816" s="79">
        <v>0</v>
      </c>
      <c r="P816" s="79">
        <v>0</v>
      </c>
      <c r="Q816" s="78">
        <v>3637</v>
      </c>
      <c r="R816" s="78"/>
      <c r="S816" s="78">
        <v>3960</v>
      </c>
      <c r="T816" s="78"/>
      <c r="U816" s="79">
        <v>38655</v>
      </c>
      <c r="V816" s="80">
        <v>12257</v>
      </c>
      <c r="W816" s="80">
        <v>50912</v>
      </c>
      <c r="X816" s="81"/>
      <c r="Y816" s="63">
        <v>233157</v>
      </c>
      <c r="Z816" s="63">
        <v>53425</v>
      </c>
    </row>
    <row r="817" spans="1:26">
      <c r="A817" s="60">
        <v>99051</v>
      </c>
      <c r="B817" s="61" t="s">
        <v>812</v>
      </c>
      <c r="C817" s="77">
        <v>3.8549999999999999E-4</v>
      </c>
      <c r="D817" s="77">
        <v>3.8573999999999998E-4</v>
      </c>
      <c r="E817" s="78">
        <v>2554790</v>
      </c>
      <c r="F817" s="78"/>
      <c r="G817" s="79">
        <v>284679</v>
      </c>
      <c r="H817" s="79">
        <v>683774</v>
      </c>
      <c r="I817" s="79">
        <v>108564</v>
      </c>
      <c r="J817" s="78">
        <v>53422</v>
      </c>
      <c r="K817" s="78"/>
      <c r="L817" s="78">
        <v>1130439</v>
      </c>
      <c r="M817" s="78"/>
      <c r="N817" s="79">
        <v>6129</v>
      </c>
      <c r="O817" s="79">
        <v>0</v>
      </c>
      <c r="P817" s="79">
        <v>0</v>
      </c>
      <c r="Q817" s="78">
        <v>73440</v>
      </c>
      <c r="R817" s="78"/>
      <c r="S817" s="78">
        <v>79569</v>
      </c>
      <c r="T817" s="78"/>
      <c r="U817" s="79">
        <v>733807</v>
      </c>
      <c r="V817" s="80">
        <v>-12594</v>
      </c>
      <c r="W817" s="80">
        <v>721213</v>
      </c>
      <c r="X817" s="81"/>
      <c r="Y817" s="63">
        <v>4426073</v>
      </c>
      <c r="Z817" s="63">
        <v>1014174</v>
      </c>
    </row>
    <row r="818" spans="1:26">
      <c r="A818" s="60">
        <v>99061</v>
      </c>
      <c r="B818" s="61" t="s">
        <v>813</v>
      </c>
      <c r="C818" s="77">
        <v>4.6E-6</v>
      </c>
      <c r="D818" s="77">
        <v>3.6200000000000001E-6</v>
      </c>
      <c r="E818" s="78">
        <v>23976</v>
      </c>
      <c r="F818" s="78"/>
      <c r="G818" s="79">
        <v>2672</v>
      </c>
      <c r="H818" s="79">
        <v>6417</v>
      </c>
      <c r="I818" s="79">
        <v>1019</v>
      </c>
      <c r="J818" s="78">
        <v>3848</v>
      </c>
      <c r="K818" s="78"/>
      <c r="L818" s="78">
        <v>13956</v>
      </c>
      <c r="M818" s="78"/>
      <c r="N818" s="79">
        <v>58</v>
      </c>
      <c r="O818" s="79">
        <v>0</v>
      </c>
      <c r="P818" s="79">
        <v>0</v>
      </c>
      <c r="Q818" s="78">
        <v>909</v>
      </c>
      <c r="R818" s="78"/>
      <c r="S818" s="78">
        <v>967</v>
      </c>
      <c r="T818" s="78"/>
      <c r="U818" s="79">
        <v>6886</v>
      </c>
      <c r="V818" s="80">
        <v>1928</v>
      </c>
      <c r="W818" s="80">
        <v>8814</v>
      </c>
      <c r="X818" s="81"/>
      <c r="Y818" s="63">
        <v>41537</v>
      </c>
      <c r="Z818" s="63">
        <v>9518</v>
      </c>
    </row>
    <row r="819" spans="1:26">
      <c r="A819" s="60">
        <v>99071</v>
      </c>
      <c r="B819" s="61" t="s">
        <v>814</v>
      </c>
      <c r="C819" s="77">
        <v>1.04E-5</v>
      </c>
      <c r="D819" s="77">
        <v>2.1929999999999998E-5</v>
      </c>
      <c r="E819" s="78">
        <v>145244</v>
      </c>
      <c r="F819" s="78"/>
      <c r="G819" s="79">
        <v>16185</v>
      </c>
      <c r="H819" s="79">
        <v>38874</v>
      </c>
      <c r="I819" s="79">
        <v>6172</v>
      </c>
      <c r="J819" s="78">
        <v>36253</v>
      </c>
      <c r="K819" s="78"/>
      <c r="L819" s="78">
        <v>97484</v>
      </c>
      <c r="M819" s="78"/>
      <c r="N819" s="79">
        <v>348</v>
      </c>
      <c r="O819" s="79">
        <v>0</v>
      </c>
      <c r="P819" s="79">
        <v>0</v>
      </c>
      <c r="Q819" s="78">
        <v>16367</v>
      </c>
      <c r="R819" s="78"/>
      <c r="S819" s="78">
        <v>16715</v>
      </c>
      <c r="T819" s="78"/>
      <c r="U819" s="79">
        <v>41718</v>
      </c>
      <c r="V819" s="80">
        <v>6633</v>
      </c>
      <c r="W819" s="80">
        <v>48351</v>
      </c>
      <c r="X819" s="81"/>
      <c r="Y819" s="63">
        <v>251630</v>
      </c>
      <c r="Z819" s="63">
        <v>57658</v>
      </c>
    </row>
    <row r="820" spans="1:26">
      <c r="A820" s="60">
        <v>99081</v>
      </c>
      <c r="B820" s="61" t="s">
        <v>815</v>
      </c>
      <c r="C820" s="77">
        <v>7.6100000000000007E-5</v>
      </c>
      <c r="D820" s="77">
        <v>6.7689999999999997E-5</v>
      </c>
      <c r="E820" s="78">
        <v>448317</v>
      </c>
      <c r="F820" s="78"/>
      <c r="G820" s="79">
        <v>49956</v>
      </c>
      <c r="H820" s="79">
        <v>119989</v>
      </c>
      <c r="I820" s="79">
        <v>19051</v>
      </c>
      <c r="J820" s="78">
        <v>34609</v>
      </c>
      <c r="K820" s="78"/>
      <c r="L820" s="78">
        <v>223605</v>
      </c>
      <c r="M820" s="78"/>
      <c r="N820" s="79">
        <v>1075</v>
      </c>
      <c r="O820" s="79">
        <v>0</v>
      </c>
      <c r="P820" s="79">
        <v>0</v>
      </c>
      <c r="Q820" s="78">
        <v>40543</v>
      </c>
      <c r="R820" s="78"/>
      <c r="S820" s="78">
        <v>41618</v>
      </c>
      <c r="T820" s="78"/>
      <c r="U820" s="79">
        <v>128769</v>
      </c>
      <c r="V820" s="80">
        <v>8999</v>
      </c>
      <c r="W820" s="80">
        <v>137768</v>
      </c>
      <c r="X820" s="81"/>
      <c r="Y820" s="63">
        <v>776691</v>
      </c>
      <c r="Z820" s="63">
        <v>177968</v>
      </c>
    </row>
    <row r="821" spans="1:26">
      <c r="A821" s="60">
        <v>99091</v>
      </c>
      <c r="B821" s="61" t="s">
        <v>816</v>
      </c>
      <c r="C821" s="77">
        <v>7.9000000000000006E-6</v>
      </c>
      <c r="D821" s="77">
        <v>7.8199999999999997E-6</v>
      </c>
      <c r="E821" s="78">
        <v>51793</v>
      </c>
      <c r="F821" s="78"/>
      <c r="G821" s="79">
        <v>5771</v>
      </c>
      <c r="H821" s="79">
        <v>13862</v>
      </c>
      <c r="I821" s="79">
        <v>2201</v>
      </c>
      <c r="J821" s="78">
        <v>9611</v>
      </c>
      <c r="K821" s="78"/>
      <c r="L821" s="78">
        <v>31445</v>
      </c>
      <c r="M821" s="78"/>
      <c r="N821" s="79">
        <v>124</v>
      </c>
      <c r="O821" s="79">
        <v>0</v>
      </c>
      <c r="P821" s="79">
        <v>0</v>
      </c>
      <c r="Q821" s="78">
        <v>3636</v>
      </c>
      <c r="R821" s="78"/>
      <c r="S821" s="78">
        <v>3760</v>
      </c>
      <c r="T821" s="78"/>
      <c r="U821" s="79">
        <v>14876</v>
      </c>
      <c r="V821" s="80">
        <v>6883</v>
      </c>
      <c r="W821" s="80">
        <v>21759</v>
      </c>
      <c r="X821" s="81"/>
      <c r="Y821" s="63">
        <v>89729</v>
      </c>
      <c r="Z821" s="63">
        <v>20560</v>
      </c>
    </row>
    <row r="822" spans="1:26">
      <c r="A822" s="60">
        <v>99101</v>
      </c>
      <c r="B822" s="61" t="s">
        <v>817</v>
      </c>
      <c r="C822" s="77">
        <v>1.6930000000000001E-3</v>
      </c>
      <c r="D822" s="77">
        <v>1.7205300000000001E-3</v>
      </c>
      <c r="E822" s="78">
        <v>11395220</v>
      </c>
      <c r="F822" s="78"/>
      <c r="G822" s="79">
        <v>1269765</v>
      </c>
      <c r="H822" s="79">
        <v>3049860</v>
      </c>
      <c r="I822" s="79">
        <v>484231</v>
      </c>
      <c r="J822" s="78">
        <v>140037</v>
      </c>
      <c r="K822" s="78"/>
      <c r="L822" s="78">
        <v>4943893</v>
      </c>
      <c r="M822" s="78"/>
      <c r="N822" s="79">
        <v>27336</v>
      </c>
      <c r="O822" s="79">
        <v>0</v>
      </c>
      <c r="P822" s="79">
        <v>0</v>
      </c>
      <c r="Q822" s="78">
        <v>190124</v>
      </c>
      <c r="R822" s="78"/>
      <c r="S822" s="78">
        <v>217460</v>
      </c>
      <c r="T822" s="78"/>
      <c r="U822" s="79">
        <v>3273024</v>
      </c>
      <c r="V822" s="80">
        <v>-174696</v>
      </c>
      <c r="W822" s="80">
        <v>3098328</v>
      </c>
      <c r="X822" s="81"/>
      <c r="Y822" s="63">
        <v>19741771</v>
      </c>
      <c r="Z822" s="63">
        <v>4523557</v>
      </c>
    </row>
    <row r="823" spans="1:26">
      <c r="A823" s="60">
        <v>99104</v>
      </c>
      <c r="B823" s="61" t="s">
        <v>818</v>
      </c>
      <c r="C823" s="77">
        <v>3.6399999999999997E-5</v>
      </c>
      <c r="D823" s="77">
        <v>3.6539999999999999E-5</v>
      </c>
      <c r="E823" s="78">
        <v>242008</v>
      </c>
      <c r="F823" s="78"/>
      <c r="G823" s="79">
        <v>26967</v>
      </c>
      <c r="H823" s="79">
        <v>64772</v>
      </c>
      <c r="I823" s="79">
        <v>10284</v>
      </c>
      <c r="J823" s="78">
        <v>29888</v>
      </c>
      <c r="K823" s="78"/>
      <c r="L823" s="78">
        <v>131911</v>
      </c>
      <c r="M823" s="78"/>
      <c r="N823" s="79">
        <v>581</v>
      </c>
      <c r="O823" s="79">
        <v>0</v>
      </c>
      <c r="P823" s="79">
        <v>0</v>
      </c>
      <c r="Q823" s="78">
        <v>0</v>
      </c>
      <c r="R823" s="78"/>
      <c r="S823" s="78">
        <v>581</v>
      </c>
      <c r="T823" s="78"/>
      <c r="U823" s="79">
        <v>69511</v>
      </c>
      <c r="V823" s="80">
        <v>21625</v>
      </c>
      <c r="W823" s="80">
        <v>91136</v>
      </c>
      <c r="X823" s="81"/>
      <c r="Y823" s="63">
        <v>419269</v>
      </c>
      <c r="Z823" s="63">
        <v>96070</v>
      </c>
    </row>
    <row r="824" spans="1:26">
      <c r="A824" s="60">
        <v>99109</v>
      </c>
      <c r="B824" s="61" t="s">
        <v>819</v>
      </c>
      <c r="C824" s="77">
        <v>1.293E-4</v>
      </c>
      <c r="D824" s="77">
        <v>1.1144E-4</v>
      </c>
      <c r="E824" s="78">
        <v>738077</v>
      </c>
      <c r="F824" s="78"/>
      <c r="G824" s="79">
        <v>82244</v>
      </c>
      <c r="H824" s="79">
        <v>197542</v>
      </c>
      <c r="I824" s="79">
        <v>31364</v>
      </c>
      <c r="J824" s="78">
        <v>14982</v>
      </c>
      <c r="K824" s="78"/>
      <c r="L824" s="78">
        <v>326132</v>
      </c>
      <c r="M824" s="78"/>
      <c r="N824" s="79">
        <v>1771</v>
      </c>
      <c r="O824" s="79">
        <v>0</v>
      </c>
      <c r="P824" s="79">
        <v>0</v>
      </c>
      <c r="Q824" s="78">
        <v>43223</v>
      </c>
      <c r="R824" s="78"/>
      <c r="S824" s="78">
        <v>44994</v>
      </c>
      <c r="T824" s="78"/>
      <c r="U824" s="79">
        <v>211996</v>
      </c>
      <c r="V824" s="80">
        <v>-9231</v>
      </c>
      <c r="W824" s="80">
        <v>202765</v>
      </c>
      <c r="X824" s="81"/>
      <c r="Y824" s="63">
        <v>1278689</v>
      </c>
      <c r="Z824" s="63">
        <v>292994</v>
      </c>
    </row>
    <row r="825" spans="1:26">
      <c r="A825" s="60">
        <v>99110</v>
      </c>
      <c r="B825" s="61" t="s">
        <v>820</v>
      </c>
      <c r="C825" s="77">
        <v>1.9149999999999999E-4</v>
      </c>
      <c r="D825" s="77">
        <v>1.6658999999999999E-4</v>
      </c>
      <c r="E825" s="78">
        <v>1103340</v>
      </c>
      <c r="F825" s="78"/>
      <c r="G825" s="79">
        <v>122945</v>
      </c>
      <c r="H825" s="79">
        <v>295302</v>
      </c>
      <c r="I825" s="79">
        <v>46886</v>
      </c>
      <c r="J825" s="78">
        <v>44349</v>
      </c>
      <c r="K825" s="78"/>
      <c r="L825" s="78">
        <v>509482</v>
      </c>
      <c r="M825" s="78"/>
      <c r="N825" s="79">
        <v>2647</v>
      </c>
      <c r="O825" s="79">
        <v>0</v>
      </c>
      <c r="P825" s="79">
        <v>0</v>
      </c>
      <c r="Q825" s="78">
        <v>14044</v>
      </c>
      <c r="R825" s="78"/>
      <c r="S825" s="78">
        <v>16691</v>
      </c>
      <c r="T825" s="78"/>
      <c r="U825" s="79">
        <v>316910</v>
      </c>
      <c r="V825" s="80">
        <v>61620</v>
      </c>
      <c r="W825" s="80">
        <v>378530</v>
      </c>
      <c r="X825" s="81"/>
      <c r="Y825" s="63">
        <v>1911493</v>
      </c>
      <c r="Z825" s="63">
        <v>437993</v>
      </c>
    </row>
    <row r="826" spans="1:26">
      <c r="A826" s="60">
        <v>99111</v>
      </c>
      <c r="B826" s="61" t="s">
        <v>821</v>
      </c>
      <c r="C826" s="77">
        <v>1.3125999999999999E-3</v>
      </c>
      <c r="D826" s="77">
        <v>1.21601E-3</v>
      </c>
      <c r="E826" s="78">
        <v>8053740</v>
      </c>
      <c r="F826" s="78"/>
      <c r="G826" s="79">
        <v>897425</v>
      </c>
      <c r="H826" s="79">
        <v>2155533</v>
      </c>
      <c r="I826" s="79">
        <v>342238</v>
      </c>
      <c r="J826" s="78">
        <v>28188</v>
      </c>
      <c r="K826" s="78"/>
      <c r="L826" s="78">
        <v>3423384</v>
      </c>
      <c r="M826" s="78"/>
      <c r="N826" s="79">
        <v>19320</v>
      </c>
      <c r="O826" s="79">
        <v>0</v>
      </c>
      <c r="P826" s="79">
        <v>0</v>
      </c>
      <c r="Q826" s="78">
        <v>358612</v>
      </c>
      <c r="R826" s="78"/>
      <c r="S826" s="78">
        <v>377932</v>
      </c>
      <c r="T826" s="78"/>
      <c r="U826" s="79">
        <v>2313258</v>
      </c>
      <c r="V826" s="80">
        <v>-142844</v>
      </c>
      <c r="W826" s="80">
        <v>2170414</v>
      </c>
      <c r="X826" s="81"/>
      <c r="Y826" s="63">
        <v>13952788</v>
      </c>
      <c r="Z826" s="63">
        <v>3197091</v>
      </c>
    </row>
    <row r="827" spans="1:26">
      <c r="A827" s="60">
        <v>99201</v>
      </c>
      <c r="B827" s="61" t="s">
        <v>973</v>
      </c>
      <c r="C827" s="77">
        <v>3.5933699999999999E-2</v>
      </c>
      <c r="D827" s="77">
        <v>3.8254789999999997E-2</v>
      </c>
      <c r="E827" s="78">
        <v>253364802</v>
      </c>
      <c r="F827" s="78"/>
      <c r="G827" s="79">
        <v>28232341</v>
      </c>
      <c r="H827" s="79">
        <v>67811512</v>
      </c>
      <c r="I827" s="79">
        <v>10766543</v>
      </c>
      <c r="J827" s="78">
        <v>6277415</v>
      </c>
      <c r="K827" s="78"/>
      <c r="L827" s="78">
        <v>113087811</v>
      </c>
      <c r="M827" s="78"/>
      <c r="N827" s="79">
        <v>607792</v>
      </c>
      <c r="O827" s="79">
        <v>0</v>
      </c>
      <c r="P827" s="79">
        <v>0</v>
      </c>
      <c r="Q827" s="78">
        <v>1357251</v>
      </c>
      <c r="R827" s="78"/>
      <c r="S827" s="78">
        <v>1965043</v>
      </c>
      <c r="T827" s="78"/>
      <c r="U827" s="79">
        <v>72773426</v>
      </c>
      <c r="V827" s="80">
        <v>2318178</v>
      </c>
      <c r="W827" s="80">
        <v>75091604</v>
      </c>
      <c r="X827" s="81"/>
      <c r="Y827" s="63">
        <v>438944565</v>
      </c>
      <c r="Z827" s="63">
        <v>100578155</v>
      </c>
    </row>
    <row r="828" spans="1:26">
      <c r="A828" s="60">
        <v>99202</v>
      </c>
      <c r="B828" s="61" t="s">
        <v>823</v>
      </c>
      <c r="C828" s="77">
        <v>3.0834999999999999E-3</v>
      </c>
      <c r="D828" s="77">
        <v>3.4394899999999999E-3</v>
      </c>
      <c r="E828" s="78">
        <v>22780042</v>
      </c>
      <c r="F828" s="78"/>
      <c r="G828" s="79">
        <v>2538371</v>
      </c>
      <c r="H828" s="79">
        <v>6096936</v>
      </c>
      <c r="I828" s="79">
        <v>968020</v>
      </c>
      <c r="J828" s="78">
        <v>709745</v>
      </c>
      <c r="K828" s="78"/>
      <c r="L828" s="78">
        <v>10313072</v>
      </c>
      <c r="M828" s="78"/>
      <c r="N828" s="79">
        <v>54647</v>
      </c>
      <c r="O828" s="79">
        <v>0</v>
      </c>
      <c r="P828" s="79">
        <v>0</v>
      </c>
      <c r="Q828" s="78">
        <v>141506</v>
      </c>
      <c r="R828" s="78"/>
      <c r="S828" s="78">
        <v>196153</v>
      </c>
      <c r="T828" s="78"/>
      <c r="U828" s="79">
        <v>6543062</v>
      </c>
      <c r="V828" s="80">
        <v>184002</v>
      </c>
      <c r="W828" s="80">
        <v>6727064</v>
      </c>
      <c r="X828" s="81"/>
      <c r="Y828" s="63">
        <v>39465527</v>
      </c>
      <c r="Z828" s="63">
        <v>9042987</v>
      </c>
    </row>
    <row r="829" spans="1:26">
      <c r="A829" s="60">
        <v>99203</v>
      </c>
      <c r="B829" s="61" t="s">
        <v>824</v>
      </c>
      <c r="C829" s="77">
        <v>4.104E-4</v>
      </c>
      <c r="D829" s="77">
        <v>4.4331999999999998E-4</v>
      </c>
      <c r="E829" s="78">
        <v>2936147</v>
      </c>
      <c r="F829" s="78"/>
      <c r="G829" s="79">
        <v>327174</v>
      </c>
      <c r="H829" s="79">
        <v>785841</v>
      </c>
      <c r="I829" s="79">
        <v>124769</v>
      </c>
      <c r="J829" s="78">
        <v>76729</v>
      </c>
      <c r="K829" s="78"/>
      <c r="L829" s="78">
        <v>1314513</v>
      </c>
      <c r="M829" s="78"/>
      <c r="N829" s="79">
        <v>7043</v>
      </c>
      <c r="O829" s="79">
        <v>0</v>
      </c>
      <c r="P829" s="79">
        <v>0</v>
      </c>
      <c r="Q829" s="78">
        <v>19983</v>
      </c>
      <c r="R829" s="78"/>
      <c r="S829" s="78">
        <v>27026</v>
      </c>
      <c r="T829" s="78"/>
      <c r="U829" s="79">
        <v>843343</v>
      </c>
      <c r="V829" s="80">
        <v>37912</v>
      </c>
      <c r="W829" s="80">
        <v>881255</v>
      </c>
      <c r="X829" s="81"/>
      <c r="Y829" s="63">
        <v>5086759</v>
      </c>
      <c r="Z829" s="63">
        <v>1165561</v>
      </c>
    </row>
    <row r="830" spans="1:26">
      <c r="A830" s="60">
        <v>99204</v>
      </c>
      <c r="B830" s="61" t="s">
        <v>825</v>
      </c>
      <c r="C830" s="77">
        <v>1.2049000000000001E-3</v>
      </c>
      <c r="D830" s="77">
        <v>1.3664300000000001E-3</v>
      </c>
      <c r="E830" s="78">
        <v>9049985</v>
      </c>
      <c r="F830" s="78"/>
      <c r="G830" s="79">
        <v>1008436</v>
      </c>
      <c r="H830" s="79">
        <v>2422172</v>
      </c>
      <c r="I830" s="79">
        <v>384572</v>
      </c>
      <c r="J830" s="78">
        <v>488316</v>
      </c>
      <c r="K830" s="78"/>
      <c r="L830" s="78">
        <v>4303496</v>
      </c>
      <c r="M830" s="78"/>
      <c r="N830" s="79">
        <v>21710</v>
      </c>
      <c r="O830" s="79">
        <v>0</v>
      </c>
      <c r="P830" s="79">
        <v>0</v>
      </c>
      <c r="Q830" s="78">
        <v>30652</v>
      </c>
      <c r="R830" s="78"/>
      <c r="S830" s="78">
        <v>52362</v>
      </c>
      <c r="T830" s="78"/>
      <c r="U830" s="79">
        <v>2599408</v>
      </c>
      <c r="V830" s="80">
        <v>278471</v>
      </c>
      <c r="W830" s="80">
        <v>2877879</v>
      </c>
      <c r="X830" s="81"/>
      <c r="Y830" s="63">
        <v>15678743</v>
      </c>
      <c r="Z830" s="63">
        <v>3592570</v>
      </c>
    </row>
    <row r="831" spans="1:26">
      <c r="A831" s="60">
        <v>99206</v>
      </c>
      <c r="B831" s="61" t="s">
        <v>826</v>
      </c>
      <c r="C831" s="77">
        <v>2.0604999999999998E-3</v>
      </c>
      <c r="D831" s="77">
        <v>2.0076999999999998E-3</v>
      </c>
      <c r="E831" s="78">
        <v>13297172</v>
      </c>
      <c r="F831" s="78"/>
      <c r="G831" s="79">
        <v>1481699</v>
      </c>
      <c r="H831" s="79">
        <v>3558905</v>
      </c>
      <c r="I831" s="79">
        <v>565053</v>
      </c>
      <c r="J831" s="78">
        <v>191724</v>
      </c>
      <c r="K831" s="78"/>
      <c r="L831" s="78">
        <v>5797381</v>
      </c>
      <c r="M831" s="78"/>
      <c r="N831" s="79">
        <v>31898</v>
      </c>
      <c r="O831" s="79">
        <v>0</v>
      </c>
      <c r="P831" s="79">
        <v>0</v>
      </c>
      <c r="Q831" s="78">
        <v>181927</v>
      </c>
      <c r="R831" s="78"/>
      <c r="S831" s="78">
        <v>213825</v>
      </c>
      <c r="T831" s="78"/>
      <c r="U831" s="79">
        <v>3819318</v>
      </c>
      <c r="V831" s="80">
        <v>104659</v>
      </c>
      <c r="W831" s="80">
        <v>3923977</v>
      </c>
      <c r="X831" s="81"/>
      <c r="Y831" s="63">
        <v>23036828</v>
      </c>
      <c r="Z831" s="63">
        <v>5278575</v>
      </c>
    </row>
    <row r="832" spans="1:26">
      <c r="A832" s="60">
        <v>99207</v>
      </c>
      <c r="B832" s="61" t="s">
        <v>951</v>
      </c>
      <c r="C832" s="77">
        <v>1.5469999999999999E-4</v>
      </c>
      <c r="D832" s="77">
        <v>1.3595E-4</v>
      </c>
      <c r="E832" s="78">
        <v>900409</v>
      </c>
      <c r="F832" s="78"/>
      <c r="G832" s="79">
        <v>100332</v>
      </c>
      <c r="H832" s="79">
        <v>240989</v>
      </c>
      <c r="I832" s="79">
        <v>38262</v>
      </c>
      <c r="J832" s="78">
        <v>223063</v>
      </c>
      <c r="K832" s="78"/>
      <c r="L832" s="78">
        <v>602646</v>
      </c>
      <c r="M832" s="78"/>
      <c r="N832" s="79">
        <v>2160</v>
      </c>
      <c r="O832" s="79">
        <v>0</v>
      </c>
      <c r="P832" s="79">
        <v>0</v>
      </c>
      <c r="Q832" s="78">
        <v>0</v>
      </c>
      <c r="R832" s="78"/>
      <c r="S832" s="78">
        <v>2160</v>
      </c>
      <c r="T832" s="78"/>
      <c r="U832" s="79">
        <v>258622</v>
      </c>
      <c r="V832" s="80">
        <v>147114</v>
      </c>
      <c r="W832" s="80">
        <v>405736</v>
      </c>
      <c r="X832" s="81"/>
      <c r="Y832" s="63">
        <v>1559923</v>
      </c>
      <c r="Z832" s="63">
        <v>357435</v>
      </c>
    </row>
    <row r="833" spans="1:26">
      <c r="A833" s="60">
        <v>99208</v>
      </c>
      <c r="B833" s="61" t="s">
        <v>828</v>
      </c>
      <c r="C833" s="77">
        <v>2.9169999999999999E-4</v>
      </c>
      <c r="D833" s="77">
        <v>3.3152000000000002E-4</v>
      </c>
      <c r="E833" s="78">
        <v>2195686</v>
      </c>
      <c r="F833" s="78"/>
      <c r="G833" s="79">
        <v>244664</v>
      </c>
      <c r="H833" s="79">
        <v>587662</v>
      </c>
      <c r="I833" s="79">
        <v>93304</v>
      </c>
      <c r="J833" s="78">
        <v>69986</v>
      </c>
      <c r="K833" s="78"/>
      <c r="L833" s="78">
        <v>995616</v>
      </c>
      <c r="M833" s="78"/>
      <c r="N833" s="79">
        <v>5267</v>
      </c>
      <c r="O833" s="79">
        <v>0</v>
      </c>
      <c r="P833" s="79">
        <v>0</v>
      </c>
      <c r="Q833" s="78">
        <v>32602</v>
      </c>
      <c r="R833" s="78"/>
      <c r="S833" s="78">
        <v>37869</v>
      </c>
      <c r="T833" s="78"/>
      <c r="U833" s="79">
        <v>630662</v>
      </c>
      <c r="V833" s="80">
        <v>2719</v>
      </c>
      <c r="W833" s="80">
        <v>633381</v>
      </c>
      <c r="X833" s="81"/>
      <c r="Y833" s="63">
        <v>3803939</v>
      </c>
      <c r="Z833" s="63">
        <v>871621</v>
      </c>
    </row>
    <row r="834" spans="1:26">
      <c r="A834" s="60">
        <v>99210</v>
      </c>
      <c r="B834" s="61" t="s">
        <v>829</v>
      </c>
      <c r="C834" s="77">
        <v>1.9639000000000002E-3</v>
      </c>
      <c r="D834" s="77">
        <v>1.9049900000000001E-3</v>
      </c>
      <c r="E834" s="78">
        <v>12616915</v>
      </c>
      <c r="F834" s="78"/>
      <c r="G834" s="79">
        <v>1405898</v>
      </c>
      <c r="H834" s="79">
        <v>3376839</v>
      </c>
      <c r="I834" s="79">
        <v>536146</v>
      </c>
      <c r="J834" s="78">
        <v>111425</v>
      </c>
      <c r="K834" s="78"/>
      <c r="L834" s="78">
        <v>5430308</v>
      </c>
      <c r="M834" s="78"/>
      <c r="N834" s="79">
        <v>30266</v>
      </c>
      <c r="O834" s="79">
        <v>0</v>
      </c>
      <c r="P834" s="79">
        <v>0</v>
      </c>
      <c r="Q834" s="78">
        <v>83208</v>
      </c>
      <c r="R834" s="78"/>
      <c r="S834" s="78">
        <v>113474</v>
      </c>
      <c r="T834" s="78"/>
      <c r="U834" s="79">
        <v>3623929</v>
      </c>
      <c r="V834" s="80">
        <v>142870</v>
      </c>
      <c r="W834" s="80">
        <v>3766799</v>
      </c>
      <c r="X834" s="81"/>
      <c r="Y834" s="63">
        <v>21858309</v>
      </c>
      <c r="Z834" s="63">
        <v>5008533</v>
      </c>
    </row>
    <row r="835" spans="1:26">
      <c r="A835" s="60">
        <v>99211</v>
      </c>
      <c r="B835" s="61" t="s">
        <v>830</v>
      </c>
      <c r="C835" s="77">
        <v>3.4845999999999995E-2</v>
      </c>
      <c r="D835" s="77">
        <v>3.2543789999999996E-2</v>
      </c>
      <c r="E835" s="78">
        <v>215540352</v>
      </c>
      <c r="F835" s="78"/>
      <c r="G835" s="79">
        <v>24017577</v>
      </c>
      <c r="H835" s="79">
        <v>57688033</v>
      </c>
      <c r="I835" s="79">
        <v>9159222</v>
      </c>
      <c r="J835" s="78">
        <v>0</v>
      </c>
      <c r="K835" s="78"/>
      <c r="L835" s="78">
        <v>90864832</v>
      </c>
      <c r="M835" s="78"/>
      <c r="N835" s="79">
        <v>517056</v>
      </c>
      <c r="O835" s="79">
        <v>0</v>
      </c>
      <c r="P835" s="79">
        <v>0</v>
      </c>
      <c r="Q835" s="78">
        <v>8099721</v>
      </c>
      <c r="R835" s="78"/>
      <c r="S835" s="78">
        <v>8616777</v>
      </c>
      <c r="T835" s="78"/>
      <c r="U835" s="79">
        <v>61909191</v>
      </c>
      <c r="V835" s="80">
        <v>-4238209</v>
      </c>
      <c r="W835" s="80">
        <v>57670982</v>
      </c>
      <c r="X835" s="81"/>
      <c r="Y835" s="63">
        <v>373415192</v>
      </c>
      <c r="Z835" s="63">
        <v>85562994</v>
      </c>
    </row>
    <row r="836" spans="1:26">
      <c r="A836" s="60">
        <v>99212</v>
      </c>
      <c r="B836" s="61" t="s">
        <v>831</v>
      </c>
      <c r="C836" s="77">
        <v>6.8399999999999996E-5</v>
      </c>
      <c r="D836" s="77">
        <v>9.488E-5</v>
      </c>
      <c r="E836" s="78">
        <v>628398</v>
      </c>
      <c r="F836" s="78"/>
      <c r="G836" s="79">
        <v>70022</v>
      </c>
      <c r="H836" s="79">
        <v>168187</v>
      </c>
      <c r="I836" s="79">
        <v>26703</v>
      </c>
      <c r="J836" s="78">
        <v>36598</v>
      </c>
      <c r="K836" s="78"/>
      <c r="L836" s="78">
        <v>301510</v>
      </c>
      <c r="M836" s="78"/>
      <c r="N836" s="79">
        <v>1507</v>
      </c>
      <c r="O836" s="79">
        <v>0</v>
      </c>
      <c r="P836" s="79">
        <v>0</v>
      </c>
      <c r="Q836" s="78">
        <v>19371</v>
      </c>
      <c r="R836" s="78"/>
      <c r="S836" s="78">
        <v>20878</v>
      </c>
      <c r="T836" s="78"/>
      <c r="U836" s="79">
        <v>180494</v>
      </c>
      <c r="V836" s="80">
        <v>11</v>
      </c>
      <c r="W836" s="80">
        <v>180505</v>
      </c>
      <c r="X836" s="81"/>
      <c r="Y836" s="63">
        <v>1088676</v>
      </c>
      <c r="Z836" s="63">
        <v>249455</v>
      </c>
    </row>
    <row r="837" spans="1:26">
      <c r="A837" s="60">
        <v>99213</v>
      </c>
      <c r="B837" s="61" t="s">
        <v>832</v>
      </c>
      <c r="C837" s="77">
        <v>5.842E-4</v>
      </c>
      <c r="D837" s="77">
        <v>5.7908999999999999E-4</v>
      </c>
      <c r="E837" s="78">
        <v>3835363</v>
      </c>
      <c r="F837" s="78"/>
      <c r="G837" s="79">
        <v>427373</v>
      </c>
      <c r="H837" s="79">
        <v>1026511</v>
      </c>
      <c r="I837" s="79">
        <v>162981</v>
      </c>
      <c r="J837" s="78">
        <v>88839</v>
      </c>
      <c r="K837" s="78"/>
      <c r="L837" s="78">
        <v>1705704</v>
      </c>
      <c r="M837" s="78"/>
      <c r="N837" s="79">
        <v>9201</v>
      </c>
      <c r="O837" s="79">
        <v>0</v>
      </c>
      <c r="P837" s="79">
        <v>0</v>
      </c>
      <c r="Q837" s="78">
        <v>104343</v>
      </c>
      <c r="R837" s="78"/>
      <c r="S837" s="78">
        <v>113544</v>
      </c>
      <c r="T837" s="78"/>
      <c r="U837" s="79">
        <v>1101623</v>
      </c>
      <c r="V837" s="80">
        <v>-22776</v>
      </c>
      <c r="W837" s="80">
        <v>1078847</v>
      </c>
      <c r="X837" s="81"/>
      <c r="Y837" s="63">
        <v>6644616</v>
      </c>
      <c r="Z837" s="63">
        <v>1522523</v>
      </c>
    </row>
    <row r="838" spans="1:26">
      <c r="A838" s="60">
        <v>99218</v>
      </c>
      <c r="B838" s="61" t="s">
        <v>833</v>
      </c>
      <c r="C838" s="77">
        <v>3.5201E-3</v>
      </c>
      <c r="D838" s="77">
        <v>3.7352399999999999E-3</v>
      </c>
      <c r="E838" s="78">
        <v>24738819</v>
      </c>
      <c r="F838" s="78"/>
      <c r="G838" s="79">
        <v>2756637</v>
      </c>
      <c r="H838" s="79">
        <v>6621191</v>
      </c>
      <c r="I838" s="79">
        <v>1051257</v>
      </c>
      <c r="J838" s="78">
        <v>517288</v>
      </c>
      <c r="K838" s="78"/>
      <c r="L838" s="78">
        <v>10946373</v>
      </c>
      <c r="M838" s="78"/>
      <c r="N838" s="79">
        <v>59345</v>
      </c>
      <c r="O838" s="79">
        <v>0</v>
      </c>
      <c r="P838" s="79">
        <v>0</v>
      </c>
      <c r="Q838" s="78">
        <v>272526</v>
      </c>
      <c r="R838" s="78"/>
      <c r="S838" s="78">
        <v>331871</v>
      </c>
      <c r="T838" s="78"/>
      <c r="U838" s="79">
        <v>7105678</v>
      </c>
      <c r="V838" s="80">
        <v>229529</v>
      </c>
      <c r="W838" s="80">
        <v>7335207</v>
      </c>
      <c r="X838" s="81"/>
      <c r="Y838" s="63">
        <v>42859033</v>
      </c>
      <c r="Z838" s="63">
        <v>9820562</v>
      </c>
    </row>
    <row r="839" spans="1:26">
      <c r="A839" s="60">
        <v>99219</v>
      </c>
      <c r="B839" s="61" t="s">
        <v>974</v>
      </c>
      <c r="C839" s="77">
        <v>1.6099999999999998E-5</v>
      </c>
      <c r="D839" s="77">
        <v>1.29E-5</v>
      </c>
      <c r="E839" s="78">
        <v>85438</v>
      </c>
      <c r="F839" s="78"/>
      <c r="G839" s="79">
        <v>9520</v>
      </c>
      <c r="H839" s="79">
        <v>22867</v>
      </c>
      <c r="I839" s="79">
        <v>3631</v>
      </c>
      <c r="J839" s="78">
        <v>20434</v>
      </c>
      <c r="K839" s="78"/>
      <c r="L839" s="78">
        <v>56452</v>
      </c>
      <c r="M839" s="78"/>
      <c r="N839" s="79">
        <v>205</v>
      </c>
      <c r="O839" s="79">
        <v>0</v>
      </c>
      <c r="P839" s="79">
        <v>0</v>
      </c>
      <c r="Q839" s="78">
        <v>2622</v>
      </c>
      <c r="R839" s="78"/>
      <c r="S839" s="78">
        <v>2827</v>
      </c>
      <c r="T839" s="78"/>
      <c r="U839" s="79">
        <v>24540</v>
      </c>
      <c r="V839" s="80">
        <v>9343</v>
      </c>
      <c r="W839" s="80">
        <v>33883</v>
      </c>
      <c r="X839" s="81"/>
      <c r="Y839" s="63">
        <v>148018</v>
      </c>
      <c r="Z839" s="63">
        <v>33916</v>
      </c>
    </row>
    <row r="840" spans="1:26">
      <c r="A840" s="60">
        <v>99221</v>
      </c>
      <c r="B840" s="61" t="s">
        <v>834</v>
      </c>
      <c r="C840" s="77">
        <v>1.1827799999999999E-2</v>
      </c>
      <c r="D840" s="77">
        <v>1.2537680000000001E-2</v>
      </c>
      <c r="E840" s="78">
        <v>83038145</v>
      </c>
      <c r="F840" s="78"/>
      <c r="G840" s="79">
        <v>9252908</v>
      </c>
      <c r="H840" s="79">
        <v>22224643</v>
      </c>
      <c r="I840" s="79">
        <v>3528642</v>
      </c>
      <c r="J840" s="78">
        <v>1476448</v>
      </c>
      <c r="K840" s="78"/>
      <c r="L840" s="78">
        <v>36482641</v>
      </c>
      <c r="M840" s="78"/>
      <c r="N840" s="79">
        <v>199199</v>
      </c>
      <c r="O840" s="79">
        <v>0</v>
      </c>
      <c r="P840" s="79">
        <v>0</v>
      </c>
      <c r="Q840" s="78">
        <v>421315</v>
      </c>
      <c r="R840" s="78"/>
      <c r="S840" s="78">
        <v>620514</v>
      </c>
      <c r="T840" s="78"/>
      <c r="U840" s="79">
        <v>23850867</v>
      </c>
      <c r="V840" s="80">
        <v>155110</v>
      </c>
      <c r="W840" s="80">
        <v>24005977</v>
      </c>
      <c r="X840" s="81"/>
      <c r="Y840" s="63">
        <v>143860324</v>
      </c>
      <c r="Z840" s="63">
        <v>32963629</v>
      </c>
    </row>
    <row r="841" spans="1:26">
      <c r="A841" s="60">
        <v>99222</v>
      </c>
      <c r="B841" s="61" t="s">
        <v>835</v>
      </c>
      <c r="C841" s="77">
        <v>3.1300000000000002E-5</v>
      </c>
      <c r="D841" s="77">
        <v>2.7820000000000001E-5</v>
      </c>
      <c r="E841" s="78">
        <v>184254</v>
      </c>
      <c r="F841" s="78"/>
      <c r="G841" s="79">
        <v>20531</v>
      </c>
      <c r="H841" s="79">
        <v>49315</v>
      </c>
      <c r="I841" s="79">
        <v>7830</v>
      </c>
      <c r="J841" s="78">
        <v>715</v>
      </c>
      <c r="K841" s="78"/>
      <c r="L841" s="78">
        <v>78391</v>
      </c>
      <c r="M841" s="78"/>
      <c r="N841" s="79">
        <v>442</v>
      </c>
      <c r="O841" s="79">
        <v>0</v>
      </c>
      <c r="P841" s="79">
        <v>0</v>
      </c>
      <c r="Q841" s="78">
        <v>6709</v>
      </c>
      <c r="R841" s="78"/>
      <c r="S841" s="78">
        <v>7151</v>
      </c>
      <c r="T841" s="78"/>
      <c r="U841" s="79">
        <v>52923</v>
      </c>
      <c r="V841" s="80">
        <v>-3838</v>
      </c>
      <c r="W841" s="80">
        <v>49085</v>
      </c>
      <c r="X841" s="81"/>
      <c r="Y841" s="63">
        <v>319213</v>
      </c>
      <c r="Z841" s="63">
        <v>73143</v>
      </c>
    </row>
    <row r="842" spans="1:26">
      <c r="A842" s="60">
        <v>99231</v>
      </c>
      <c r="B842" s="61" t="s">
        <v>836</v>
      </c>
      <c r="C842" s="77">
        <v>5.0819999999999999E-4</v>
      </c>
      <c r="D842" s="77">
        <v>5.8580000000000004E-4</v>
      </c>
      <c r="E842" s="78">
        <v>3879804</v>
      </c>
      <c r="F842" s="78"/>
      <c r="G842" s="79">
        <v>432325</v>
      </c>
      <c r="H842" s="79">
        <v>1038405</v>
      </c>
      <c r="I842" s="79">
        <v>164869</v>
      </c>
      <c r="J842" s="78">
        <v>235396</v>
      </c>
      <c r="K842" s="78"/>
      <c r="L842" s="78">
        <v>1870995</v>
      </c>
      <c r="M842" s="78"/>
      <c r="N842" s="79">
        <v>9307</v>
      </c>
      <c r="O842" s="79">
        <v>0</v>
      </c>
      <c r="P842" s="79">
        <v>0</v>
      </c>
      <c r="Q842" s="78">
        <v>5871</v>
      </c>
      <c r="R842" s="78"/>
      <c r="S842" s="78">
        <v>15178</v>
      </c>
      <c r="T842" s="78"/>
      <c r="U842" s="79">
        <v>1114388</v>
      </c>
      <c r="V842" s="80">
        <v>125617</v>
      </c>
      <c r="W842" s="80">
        <v>1240005</v>
      </c>
      <c r="X842" s="81"/>
      <c r="Y842" s="63">
        <v>6721609</v>
      </c>
      <c r="Z842" s="63">
        <v>1540165</v>
      </c>
    </row>
    <row r="843" spans="1:26">
      <c r="A843" s="60">
        <v>99241</v>
      </c>
      <c r="B843" s="61" t="s">
        <v>837</v>
      </c>
      <c r="C843" s="77">
        <v>5.6979999999999997E-4</v>
      </c>
      <c r="D843" s="77">
        <v>6.3152E-4</v>
      </c>
      <c r="E843" s="78">
        <v>4182612</v>
      </c>
      <c r="F843" s="78"/>
      <c r="G843" s="79">
        <v>466067</v>
      </c>
      <c r="H843" s="79">
        <v>1119450</v>
      </c>
      <c r="I843" s="79">
        <v>177737</v>
      </c>
      <c r="J843" s="78">
        <v>135590</v>
      </c>
      <c r="K843" s="78"/>
      <c r="L843" s="78">
        <v>1898844</v>
      </c>
      <c r="M843" s="78"/>
      <c r="N843" s="79">
        <v>10034</v>
      </c>
      <c r="O843" s="79">
        <v>0</v>
      </c>
      <c r="P843" s="79">
        <v>0</v>
      </c>
      <c r="Q843" s="78">
        <v>35594</v>
      </c>
      <c r="R843" s="78"/>
      <c r="S843" s="78">
        <v>45628</v>
      </c>
      <c r="T843" s="78"/>
      <c r="U843" s="79">
        <v>1201363</v>
      </c>
      <c r="V843" s="80">
        <v>21793</v>
      </c>
      <c r="W843" s="80">
        <v>1223156</v>
      </c>
      <c r="X843" s="81"/>
      <c r="Y843" s="63">
        <v>7246211</v>
      </c>
      <c r="Z843" s="63">
        <v>1660370</v>
      </c>
    </row>
    <row r="844" spans="1:26">
      <c r="A844" s="60">
        <v>99251</v>
      </c>
      <c r="B844" s="61" t="s">
        <v>838</v>
      </c>
      <c r="C844" s="77">
        <v>1.8194000000000001E-3</v>
      </c>
      <c r="D844" s="77">
        <v>1.8853699999999999E-3</v>
      </c>
      <c r="E844" s="78">
        <v>12486970</v>
      </c>
      <c r="F844" s="78"/>
      <c r="G844" s="79">
        <v>1391418</v>
      </c>
      <c r="H844" s="79">
        <v>3342060</v>
      </c>
      <c r="I844" s="79">
        <v>530624</v>
      </c>
      <c r="J844" s="78">
        <v>212416</v>
      </c>
      <c r="K844" s="78"/>
      <c r="L844" s="78">
        <v>5476518</v>
      </c>
      <c r="M844" s="78"/>
      <c r="N844" s="79">
        <v>29955</v>
      </c>
      <c r="O844" s="79">
        <v>0</v>
      </c>
      <c r="P844" s="79">
        <v>0</v>
      </c>
      <c r="Q844" s="78">
        <v>50500</v>
      </c>
      <c r="R844" s="78"/>
      <c r="S844" s="78">
        <v>80455</v>
      </c>
      <c r="T844" s="78"/>
      <c r="U844" s="79">
        <v>3586605</v>
      </c>
      <c r="V844" s="80">
        <v>86288</v>
      </c>
      <c r="W844" s="80">
        <v>3672893</v>
      </c>
      <c r="X844" s="81"/>
      <c r="Y844" s="63">
        <v>21633184</v>
      </c>
      <c r="Z844" s="63">
        <v>4956949</v>
      </c>
    </row>
    <row r="845" spans="1:26">
      <c r="A845" s="60">
        <v>99252</v>
      </c>
      <c r="B845" s="61" t="s">
        <v>839</v>
      </c>
      <c r="C845" s="77">
        <v>7.1779999999999999E-4</v>
      </c>
      <c r="D845" s="77">
        <v>7.7733000000000001E-4</v>
      </c>
      <c r="E845" s="78">
        <v>5148324</v>
      </c>
      <c r="F845" s="78"/>
      <c r="G845" s="79">
        <v>573676</v>
      </c>
      <c r="H845" s="79">
        <v>1377917</v>
      </c>
      <c r="I845" s="79">
        <v>218774</v>
      </c>
      <c r="J845" s="78">
        <v>109989</v>
      </c>
      <c r="K845" s="78"/>
      <c r="L845" s="78">
        <v>2280356</v>
      </c>
      <c r="M845" s="78"/>
      <c r="N845" s="79">
        <v>12350</v>
      </c>
      <c r="O845" s="79">
        <v>0</v>
      </c>
      <c r="P845" s="79">
        <v>0</v>
      </c>
      <c r="Q845" s="78">
        <v>61697</v>
      </c>
      <c r="R845" s="78"/>
      <c r="S845" s="78">
        <v>74047</v>
      </c>
      <c r="T845" s="78"/>
      <c r="U845" s="79">
        <v>1478742</v>
      </c>
      <c r="V845" s="80">
        <v>-37765</v>
      </c>
      <c r="W845" s="80">
        <v>1440977</v>
      </c>
      <c r="X845" s="81"/>
      <c r="Y845" s="63">
        <v>8919269</v>
      </c>
      <c r="Z845" s="63">
        <v>2043729</v>
      </c>
    </row>
    <row r="846" spans="1:26">
      <c r="A846" s="60">
        <v>99261</v>
      </c>
      <c r="B846" s="61" t="s">
        <v>840</v>
      </c>
      <c r="C846" s="77">
        <v>2.5084E-3</v>
      </c>
      <c r="D846" s="77">
        <v>2.8579399999999998E-3</v>
      </c>
      <c r="E846" s="78">
        <v>18928385</v>
      </c>
      <c r="F846" s="78"/>
      <c r="G846" s="79">
        <v>2109183</v>
      </c>
      <c r="H846" s="79">
        <v>5066064</v>
      </c>
      <c r="I846" s="79">
        <v>804347</v>
      </c>
      <c r="J846" s="78">
        <v>836776</v>
      </c>
      <c r="K846" s="78"/>
      <c r="L846" s="78">
        <v>8816370</v>
      </c>
      <c r="M846" s="78"/>
      <c r="N846" s="79">
        <v>45407</v>
      </c>
      <c r="O846" s="79">
        <v>0</v>
      </c>
      <c r="P846" s="79">
        <v>0</v>
      </c>
      <c r="Q846" s="78">
        <v>137892</v>
      </c>
      <c r="R846" s="78"/>
      <c r="S846" s="78">
        <v>183299</v>
      </c>
      <c r="T846" s="78"/>
      <c r="U846" s="79">
        <v>5436759</v>
      </c>
      <c r="V846" s="80">
        <v>218144</v>
      </c>
      <c r="W846" s="80">
        <v>5654903</v>
      </c>
      <c r="X846" s="81"/>
      <c r="Y846" s="63">
        <v>32792684</v>
      </c>
      <c r="Z846" s="63">
        <v>7513996</v>
      </c>
    </row>
    <row r="847" spans="1:26">
      <c r="A847" s="60">
        <v>99271</v>
      </c>
      <c r="B847" s="61" t="s">
        <v>841</v>
      </c>
      <c r="C847" s="77">
        <v>5.0365999999999996E-3</v>
      </c>
      <c r="D847" s="77">
        <v>5.3697299999999996E-3</v>
      </c>
      <c r="E847" s="78">
        <v>35564189</v>
      </c>
      <c r="F847" s="78"/>
      <c r="G847" s="79">
        <v>3962904</v>
      </c>
      <c r="H847" s="79">
        <v>9518534</v>
      </c>
      <c r="I847" s="79">
        <v>1511273</v>
      </c>
      <c r="J847" s="78">
        <v>891636</v>
      </c>
      <c r="K847" s="78"/>
      <c r="L847" s="78">
        <v>15884347</v>
      </c>
      <c r="M847" s="78"/>
      <c r="N847" s="79">
        <v>85314</v>
      </c>
      <c r="O847" s="79">
        <v>0</v>
      </c>
      <c r="P847" s="79">
        <v>0</v>
      </c>
      <c r="Q847" s="78">
        <v>200173</v>
      </c>
      <c r="R847" s="78"/>
      <c r="S847" s="78">
        <v>285487</v>
      </c>
      <c r="T847" s="78"/>
      <c r="U847" s="79">
        <v>10215025</v>
      </c>
      <c r="V847" s="80">
        <v>421192</v>
      </c>
      <c r="W847" s="80">
        <v>10636217</v>
      </c>
      <c r="X847" s="81"/>
      <c r="Y847" s="63">
        <v>61613560</v>
      </c>
      <c r="Z847" s="63">
        <v>14117906</v>
      </c>
    </row>
    <row r="848" spans="1:26">
      <c r="A848" s="60">
        <v>99281</v>
      </c>
      <c r="B848" s="61" t="s">
        <v>842</v>
      </c>
      <c r="C848" s="77">
        <v>3.6768999999999999E-3</v>
      </c>
      <c r="D848" s="77">
        <v>3.69251E-3</v>
      </c>
      <c r="E848" s="78">
        <v>24455815</v>
      </c>
      <c r="F848" s="78"/>
      <c r="G848" s="79">
        <v>2725102</v>
      </c>
      <c r="H848" s="79">
        <v>6545447</v>
      </c>
      <c r="I848" s="79">
        <v>1039231</v>
      </c>
      <c r="J848" s="78">
        <v>714471</v>
      </c>
      <c r="K848" s="78"/>
      <c r="L848" s="78">
        <v>11024251</v>
      </c>
      <c r="M848" s="78"/>
      <c r="N848" s="79">
        <v>58667</v>
      </c>
      <c r="O848" s="79">
        <v>0</v>
      </c>
      <c r="P848" s="79">
        <v>0</v>
      </c>
      <c r="Q848" s="78">
        <v>335306</v>
      </c>
      <c r="R848" s="78"/>
      <c r="S848" s="78">
        <v>393973</v>
      </c>
      <c r="T848" s="78"/>
      <c r="U848" s="79">
        <v>7024391</v>
      </c>
      <c r="V848" s="80">
        <v>452164</v>
      </c>
      <c r="W848" s="80">
        <v>7476555</v>
      </c>
      <c r="X848" s="81"/>
      <c r="Y848" s="63">
        <v>42368739</v>
      </c>
      <c r="Z848" s="63">
        <v>9708218</v>
      </c>
    </row>
    <row r="849" spans="1:26">
      <c r="A849" s="60">
        <v>99291</v>
      </c>
      <c r="B849" s="61" t="s">
        <v>843</v>
      </c>
      <c r="C849" s="77">
        <v>1.2277E-3</v>
      </c>
      <c r="D849" s="77">
        <v>1.2449099999999999E-3</v>
      </c>
      <c r="E849" s="78">
        <v>8245147</v>
      </c>
      <c r="F849" s="78"/>
      <c r="G849" s="79">
        <v>918754</v>
      </c>
      <c r="H849" s="79">
        <v>2206762</v>
      </c>
      <c r="I849" s="79">
        <v>350371</v>
      </c>
      <c r="J849" s="78">
        <v>360624</v>
      </c>
      <c r="K849" s="78"/>
      <c r="L849" s="78">
        <v>3836511</v>
      </c>
      <c r="M849" s="78"/>
      <c r="N849" s="79">
        <v>19779</v>
      </c>
      <c r="O849" s="79">
        <v>0</v>
      </c>
      <c r="P849" s="79">
        <v>0</v>
      </c>
      <c r="Q849" s="78">
        <v>159599</v>
      </c>
      <c r="R849" s="78"/>
      <c r="S849" s="78">
        <v>179378</v>
      </c>
      <c r="T849" s="78"/>
      <c r="U849" s="79">
        <v>2368236</v>
      </c>
      <c r="V849" s="80">
        <v>117667</v>
      </c>
      <c r="W849" s="80">
        <v>2485903</v>
      </c>
      <c r="X849" s="81"/>
      <c r="Y849" s="63">
        <v>14284394</v>
      </c>
      <c r="Z849" s="63">
        <v>3273074</v>
      </c>
    </row>
    <row r="850" spans="1:26">
      <c r="A850" s="60">
        <v>99301</v>
      </c>
      <c r="B850" s="61" t="s">
        <v>844</v>
      </c>
      <c r="C850" s="77">
        <v>1.4147999999999999E-3</v>
      </c>
      <c r="D850" s="77">
        <v>1.30272E-3</v>
      </c>
      <c r="E850" s="78">
        <v>8628028</v>
      </c>
      <c r="F850" s="78"/>
      <c r="G850" s="79">
        <v>961418</v>
      </c>
      <c r="H850" s="79">
        <v>2309238</v>
      </c>
      <c r="I850" s="79">
        <v>366641</v>
      </c>
      <c r="J850" s="78">
        <v>0</v>
      </c>
      <c r="K850" s="78"/>
      <c r="L850" s="78">
        <v>3637297</v>
      </c>
      <c r="M850" s="78"/>
      <c r="N850" s="79">
        <v>20698</v>
      </c>
      <c r="O850" s="79">
        <v>0</v>
      </c>
      <c r="P850" s="79">
        <v>0</v>
      </c>
      <c r="Q850" s="78">
        <v>272699</v>
      </c>
      <c r="R850" s="78"/>
      <c r="S850" s="78">
        <v>293397</v>
      </c>
      <c r="T850" s="78"/>
      <c r="U850" s="79">
        <v>2478210</v>
      </c>
      <c r="V850" s="80">
        <v>-173826</v>
      </c>
      <c r="W850" s="80">
        <v>2304384</v>
      </c>
      <c r="X850" s="81"/>
      <c r="Y850" s="63">
        <v>14947719</v>
      </c>
      <c r="Z850" s="63">
        <v>3425066</v>
      </c>
    </row>
    <row r="851" spans="1:26">
      <c r="A851" s="60">
        <v>99304</v>
      </c>
      <c r="B851" s="61" t="s">
        <v>845</v>
      </c>
      <c r="C851" s="77">
        <v>6.6000000000000003E-6</v>
      </c>
      <c r="D851" s="77">
        <v>1.9380000000000001E-5</v>
      </c>
      <c r="E851" s="78">
        <v>128355</v>
      </c>
      <c r="F851" s="78"/>
      <c r="G851" s="79">
        <v>14303</v>
      </c>
      <c r="H851" s="79">
        <v>34354</v>
      </c>
      <c r="I851" s="79">
        <v>5454</v>
      </c>
      <c r="J851" s="78">
        <v>31731</v>
      </c>
      <c r="K851" s="78"/>
      <c r="L851" s="78">
        <v>85842</v>
      </c>
      <c r="M851" s="78"/>
      <c r="N851" s="79">
        <v>308</v>
      </c>
      <c r="O851" s="79">
        <v>0</v>
      </c>
      <c r="P851" s="79">
        <v>0</v>
      </c>
      <c r="Q851" s="78">
        <v>114</v>
      </c>
      <c r="R851" s="78"/>
      <c r="S851" s="78">
        <v>422</v>
      </c>
      <c r="T851" s="78"/>
      <c r="U851" s="79">
        <v>36867</v>
      </c>
      <c r="V851" s="80">
        <v>14086</v>
      </c>
      <c r="W851" s="80">
        <v>50953</v>
      </c>
      <c r="X851" s="81"/>
      <c r="Y851" s="63">
        <v>222371</v>
      </c>
      <c r="Z851" s="63">
        <v>50953</v>
      </c>
    </row>
    <row r="852" spans="1:26">
      <c r="A852" s="60">
        <v>99311</v>
      </c>
      <c r="B852" s="61" t="s">
        <v>846</v>
      </c>
      <c r="C852" s="77">
        <v>5.7099999999999999E-5</v>
      </c>
      <c r="D852" s="77">
        <v>4.2120000000000003E-5</v>
      </c>
      <c r="E852" s="78">
        <v>278964</v>
      </c>
      <c r="F852" s="78"/>
      <c r="G852" s="79">
        <v>31085</v>
      </c>
      <c r="H852" s="79">
        <v>74663</v>
      </c>
      <c r="I852" s="79">
        <v>11854</v>
      </c>
      <c r="J852" s="78">
        <v>530</v>
      </c>
      <c r="K852" s="78"/>
      <c r="L852" s="78">
        <v>118132</v>
      </c>
      <c r="M852" s="78"/>
      <c r="N852" s="79">
        <v>669</v>
      </c>
      <c r="O852" s="79">
        <v>0</v>
      </c>
      <c r="P852" s="79">
        <v>0</v>
      </c>
      <c r="Q852" s="78">
        <v>38784</v>
      </c>
      <c r="R852" s="78"/>
      <c r="S852" s="78">
        <v>39453</v>
      </c>
      <c r="T852" s="78"/>
      <c r="U852" s="79">
        <v>80126</v>
      </c>
      <c r="V852" s="80">
        <v>-16613</v>
      </c>
      <c r="W852" s="80">
        <v>63513</v>
      </c>
      <c r="X852" s="81"/>
      <c r="Y852" s="63">
        <v>483295</v>
      </c>
      <c r="Z852" s="63">
        <v>110740</v>
      </c>
    </row>
    <row r="853" spans="1:26">
      <c r="A853" s="60">
        <v>99321</v>
      </c>
      <c r="B853" s="61" t="s">
        <v>847</v>
      </c>
      <c r="C853" s="77">
        <v>9.9199999999999999E-5</v>
      </c>
      <c r="D853" s="77">
        <v>9.8540000000000002E-5</v>
      </c>
      <c r="E853" s="78">
        <v>652639</v>
      </c>
      <c r="F853" s="78"/>
      <c r="G853" s="79">
        <v>72723</v>
      </c>
      <c r="H853" s="79">
        <v>174675</v>
      </c>
      <c r="I853" s="79">
        <v>27733</v>
      </c>
      <c r="J853" s="78">
        <v>112000</v>
      </c>
      <c r="K853" s="78"/>
      <c r="L853" s="78">
        <v>387131</v>
      </c>
      <c r="M853" s="78"/>
      <c r="N853" s="79">
        <v>1566</v>
      </c>
      <c r="O853" s="79">
        <v>0</v>
      </c>
      <c r="P853" s="79">
        <v>0</v>
      </c>
      <c r="Q853" s="78">
        <v>3524</v>
      </c>
      <c r="R853" s="78"/>
      <c r="S853" s="78">
        <v>5090</v>
      </c>
      <c r="T853" s="78"/>
      <c r="U853" s="79">
        <v>187456</v>
      </c>
      <c r="V853" s="80">
        <v>69833</v>
      </c>
      <c r="W853" s="80">
        <v>257289</v>
      </c>
      <c r="X853" s="81"/>
      <c r="Y853" s="63">
        <v>1130671</v>
      </c>
      <c r="Z853" s="63">
        <v>259078</v>
      </c>
    </row>
    <row r="854" spans="1:26">
      <c r="A854" s="60">
        <v>99401</v>
      </c>
      <c r="B854" s="61" t="s">
        <v>848</v>
      </c>
      <c r="C854" s="77">
        <v>7.9420000000000001E-4</v>
      </c>
      <c r="D854" s="77">
        <v>6.8079000000000002E-4</v>
      </c>
      <c r="E854" s="78">
        <v>4508931</v>
      </c>
      <c r="F854" s="78"/>
      <c r="G854" s="79">
        <v>502428</v>
      </c>
      <c r="H854" s="79">
        <v>1206787</v>
      </c>
      <c r="I854" s="79">
        <v>191604</v>
      </c>
      <c r="J854" s="78">
        <v>63765</v>
      </c>
      <c r="K854" s="78"/>
      <c r="L854" s="78">
        <v>1964584</v>
      </c>
      <c r="M854" s="78"/>
      <c r="N854" s="79">
        <v>10816</v>
      </c>
      <c r="O854" s="79">
        <v>0</v>
      </c>
      <c r="P854" s="79">
        <v>0</v>
      </c>
      <c r="Q854" s="78">
        <v>233562</v>
      </c>
      <c r="R854" s="78"/>
      <c r="S854" s="78">
        <v>244378</v>
      </c>
      <c r="T854" s="78"/>
      <c r="U854" s="79">
        <v>1295091</v>
      </c>
      <c r="V854" s="80">
        <v>-53112</v>
      </c>
      <c r="W854" s="80">
        <v>1241979</v>
      </c>
      <c r="X854" s="81"/>
      <c r="Y854" s="63">
        <v>7811546</v>
      </c>
      <c r="Z854" s="63">
        <v>1789909</v>
      </c>
    </row>
    <row r="855" spans="1:26">
      <c r="A855" s="60">
        <v>99404</v>
      </c>
      <c r="B855" s="61" t="s">
        <v>849</v>
      </c>
      <c r="C855" s="77">
        <v>7.1999999999999997E-6</v>
      </c>
      <c r="D855" s="77">
        <v>6.5400000000000001E-6</v>
      </c>
      <c r="E855" s="78">
        <v>43315</v>
      </c>
      <c r="F855" s="78"/>
      <c r="G855" s="79">
        <v>4827</v>
      </c>
      <c r="H855" s="79">
        <v>11593</v>
      </c>
      <c r="I855" s="79">
        <v>1841</v>
      </c>
      <c r="J855" s="78">
        <v>3892</v>
      </c>
      <c r="K855" s="78"/>
      <c r="L855" s="78">
        <v>22153</v>
      </c>
      <c r="M855" s="78"/>
      <c r="N855" s="79">
        <v>104</v>
      </c>
      <c r="O855" s="79">
        <v>0</v>
      </c>
      <c r="P855" s="79">
        <v>0</v>
      </c>
      <c r="Q855" s="78">
        <v>227</v>
      </c>
      <c r="R855" s="78"/>
      <c r="S855" s="78">
        <v>331</v>
      </c>
      <c r="T855" s="78"/>
      <c r="U855" s="79">
        <v>12441</v>
      </c>
      <c r="V855" s="80">
        <v>2323</v>
      </c>
      <c r="W855" s="80">
        <v>14764</v>
      </c>
      <c r="X855" s="81"/>
      <c r="Y855" s="63">
        <v>75042</v>
      </c>
      <c r="Z855" s="63">
        <v>17195</v>
      </c>
    </row>
    <row r="856" spans="1:26">
      <c r="A856" s="60">
        <v>99405</v>
      </c>
      <c r="B856" s="61" t="s">
        <v>850</v>
      </c>
      <c r="C856" s="77">
        <v>5.5999999999999999E-5</v>
      </c>
      <c r="D856" s="77">
        <v>5.9200000000000002E-5</v>
      </c>
      <c r="E856" s="78">
        <v>392087</v>
      </c>
      <c r="F856" s="78"/>
      <c r="G856" s="79">
        <v>43690</v>
      </c>
      <c r="H856" s="79">
        <v>104940</v>
      </c>
      <c r="I856" s="79">
        <v>16661</v>
      </c>
      <c r="J856" s="78">
        <v>17124</v>
      </c>
      <c r="K856" s="78"/>
      <c r="L856" s="78">
        <v>182415</v>
      </c>
      <c r="M856" s="78"/>
      <c r="N856" s="79">
        <v>941</v>
      </c>
      <c r="O856" s="79">
        <v>0</v>
      </c>
      <c r="P856" s="79">
        <v>0</v>
      </c>
      <c r="Q856" s="78">
        <v>1156</v>
      </c>
      <c r="R856" s="78"/>
      <c r="S856" s="78">
        <v>2097</v>
      </c>
      <c r="T856" s="78"/>
      <c r="U856" s="79">
        <v>112618</v>
      </c>
      <c r="V856" s="80">
        <v>11366</v>
      </c>
      <c r="W856" s="80">
        <v>123984</v>
      </c>
      <c r="X856" s="81"/>
      <c r="Y856" s="63">
        <v>679275</v>
      </c>
      <c r="Z856" s="63">
        <v>155647</v>
      </c>
    </row>
    <row r="857" spans="1:26">
      <c r="A857" s="60">
        <v>99411</v>
      </c>
      <c r="B857" s="61" t="s">
        <v>851</v>
      </c>
      <c r="C857" s="77">
        <v>1.448E-4</v>
      </c>
      <c r="D857" s="77">
        <v>1.5092E-4</v>
      </c>
      <c r="E857" s="78">
        <v>999556</v>
      </c>
      <c r="F857" s="78"/>
      <c r="G857" s="79">
        <v>111380</v>
      </c>
      <c r="H857" s="79">
        <v>267525</v>
      </c>
      <c r="I857" s="79">
        <v>42475</v>
      </c>
      <c r="J857" s="78">
        <v>13483</v>
      </c>
      <c r="K857" s="78"/>
      <c r="L857" s="78">
        <v>434863</v>
      </c>
      <c r="M857" s="78"/>
      <c r="N857" s="79">
        <v>2398</v>
      </c>
      <c r="O857" s="79">
        <v>0</v>
      </c>
      <c r="P857" s="79">
        <v>0</v>
      </c>
      <c r="Q857" s="78">
        <v>25367</v>
      </c>
      <c r="R857" s="78"/>
      <c r="S857" s="78">
        <v>27765</v>
      </c>
      <c r="T857" s="78"/>
      <c r="U857" s="79">
        <v>287100</v>
      </c>
      <c r="V857" s="80">
        <v>-6275</v>
      </c>
      <c r="W857" s="80">
        <v>280825</v>
      </c>
      <c r="X857" s="81"/>
      <c r="Y857" s="63">
        <v>1731692</v>
      </c>
      <c r="Z857" s="63">
        <v>396794</v>
      </c>
    </row>
    <row r="858" spans="1:26">
      <c r="A858" s="60">
        <v>99413</v>
      </c>
      <c r="B858" s="61" t="s">
        <v>852</v>
      </c>
      <c r="C858" s="77">
        <v>4.2700000000000001E-5</v>
      </c>
      <c r="D858" s="77">
        <v>3.913E-5</v>
      </c>
      <c r="E858" s="78">
        <v>259161</v>
      </c>
      <c r="F858" s="78"/>
      <c r="G858" s="79">
        <v>28878</v>
      </c>
      <c r="H858" s="79">
        <v>69363</v>
      </c>
      <c r="I858" s="79">
        <v>11013</v>
      </c>
      <c r="J858" s="78">
        <v>16138</v>
      </c>
      <c r="K858" s="78"/>
      <c r="L858" s="78">
        <v>125392</v>
      </c>
      <c r="M858" s="78"/>
      <c r="N858" s="79">
        <v>622</v>
      </c>
      <c r="O858" s="79">
        <v>0</v>
      </c>
      <c r="P858" s="79">
        <v>0</v>
      </c>
      <c r="Q858" s="78">
        <v>1027</v>
      </c>
      <c r="R858" s="78"/>
      <c r="S858" s="78">
        <v>1649</v>
      </c>
      <c r="T858" s="78"/>
      <c r="U858" s="79">
        <v>74438</v>
      </c>
      <c r="V858" s="80">
        <v>19139</v>
      </c>
      <c r="W858" s="80">
        <v>93577</v>
      </c>
      <c r="X858" s="81"/>
      <c r="Y858" s="63">
        <v>448987</v>
      </c>
      <c r="Z858" s="63">
        <v>102879</v>
      </c>
    </row>
    <row r="859" spans="1:26">
      <c r="A859" s="60">
        <v>99421</v>
      </c>
      <c r="B859" s="61" t="s">
        <v>853</v>
      </c>
      <c r="C859" s="77">
        <v>1.06E-5</v>
      </c>
      <c r="D859" s="77">
        <v>1.08E-5</v>
      </c>
      <c r="E859" s="78">
        <v>71529</v>
      </c>
      <c r="F859" s="78"/>
      <c r="G859" s="79">
        <v>7970</v>
      </c>
      <c r="H859" s="79">
        <v>19144</v>
      </c>
      <c r="I859" s="79">
        <v>3040</v>
      </c>
      <c r="J859" s="78">
        <v>626</v>
      </c>
      <c r="K859" s="78"/>
      <c r="L859" s="78">
        <v>30780</v>
      </c>
      <c r="M859" s="78"/>
      <c r="N859" s="79">
        <v>172</v>
      </c>
      <c r="O859" s="79">
        <v>0</v>
      </c>
      <c r="P859" s="79">
        <v>0</v>
      </c>
      <c r="Q859" s="78">
        <v>4939</v>
      </c>
      <c r="R859" s="78"/>
      <c r="S859" s="78">
        <v>5111</v>
      </c>
      <c r="T859" s="78"/>
      <c r="U859" s="79">
        <v>20545</v>
      </c>
      <c r="V859" s="80">
        <v>-2684</v>
      </c>
      <c r="W859" s="80">
        <v>17861</v>
      </c>
      <c r="X859" s="81"/>
      <c r="Y859" s="63">
        <v>123922</v>
      </c>
      <c r="Z859" s="63">
        <v>28395</v>
      </c>
    </row>
    <row r="860" spans="1:26">
      <c r="A860" s="60">
        <v>99431</v>
      </c>
      <c r="B860" s="61" t="s">
        <v>854</v>
      </c>
      <c r="C860" s="77">
        <v>1.77E-5</v>
      </c>
      <c r="D860" s="77">
        <v>1.607E-5</v>
      </c>
      <c r="E860" s="78">
        <v>106433</v>
      </c>
      <c r="F860" s="78"/>
      <c r="G860" s="79">
        <v>11860</v>
      </c>
      <c r="H860" s="79">
        <v>28486</v>
      </c>
      <c r="I860" s="79">
        <v>4523</v>
      </c>
      <c r="J860" s="78">
        <v>0</v>
      </c>
      <c r="K860" s="78"/>
      <c r="L860" s="78">
        <v>44869</v>
      </c>
      <c r="M860" s="78"/>
      <c r="N860" s="79">
        <v>255</v>
      </c>
      <c r="O860" s="79">
        <v>0</v>
      </c>
      <c r="P860" s="79">
        <v>0</v>
      </c>
      <c r="Q860" s="78">
        <v>7339</v>
      </c>
      <c r="R860" s="78"/>
      <c r="S860" s="78">
        <v>7594</v>
      </c>
      <c r="T860" s="78"/>
      <c r="U860" s="79">
        <v>30571</v>
      </c>
      <c r="V860" s="80">
        <v>-3282</v>
      </c>
      <c r="W860" s="80">
        <v>27289</v>
      </c>
      <c r="X860" s="81"/>
      <c r="Y860" s="63">
        <v>184391</v>
      </c>
      <c r="Z860" s="63">
        <v>42251</v>
      </c>
    </row>
    <row r="861" spans="1:26">
      <c r="A861" s="60">
        <v>99501</v>
      </c>
      <c r="B861" s="61" t="s">
        <v>855</v>
      </c>
      <c r="C861" s="77">
        <v>1.7076999999999999E-3</v>
      </c>
      <c r="D861" s="77">
        <v>1.63507E-3</v>
      </c>
      <c r="E861" s="78">
        <v>10829211</v>
      </c>
      <c r="F861" s="78"/>
      <c r="G861" s="79">
        <v>1206695</v>
      </c>
      <c r="H861" s="79">
        <v>2898371</v>
      </c>
      <c r="I861" s="79">
        <v>460179</v>
      </c>
      <c r="J861" s="78">
        <v>115546</v>
      </c>
      <c r="K861" s="78"/>
      <c r="L861" s="78">
        <v>4680791</v>
      </c>
      <c r="M861" s="78"/>
      <c r="N861" s="79">
        <v>25978</v>
      </c>
      <c r="O861" s="79">
        <v>0</v>
      </c>
      <c r="P861" s="79">
        <v>0</v>
      </c>
      <c r="Q861" s="78">
        <v>55349</v>
      </c>
      <c r="R861" s="78"/>
      <c r="S861" s="78">
        <v>81327</v>
      </c>
      <c r="T861" s="78"/>
      <c r="U861" s="79">
        <v>3110451</v>
      </c>
      <c r="V861" s="80">
        <v>78506</v>
      </c>
      <c r="W861" s="80">
        <v>3188957</v>
      </c>
      <c r="X861" s="81"/>
      <c r="Y861" s="63">
        <v>18761182</v>
      </c>
      <c r="Z861" s="63">
        <v>4298869</v>
      </c>
    </row>
    <row r="862" spans="1:26">
      <c r="A862" s="60">
        <v>99502</v>
      </c>
      <c r="B862" s="61" t="s">
        <v>856</v>
      </c>
      <c r="C862" s="77">
        <v>1.5009999999999999E-4</v>
      </c>
      <c r="D862" s="77">
        <v>1.5111000000000001E-4</v>
      </c>
      <c r="E862" s="78">
        <v>1000815</v>
      </c>
      <c r="F862" s="78"/>
      <c r="G862" s="79">
        <v>111520</v>
      </c>
      <c r="H862" s="79">
        <v>267862</v>
      </c>
      <c r="I862" s="79">
        <v>42529</v>
      </c>
      <c r="J862" s="78">
        <v>1456</v>
      </c>
      <c r="K862" s="78"/>
      <c r="L862" s="78">
        <v>423367</v>
      </c>
      <c r="M862" s="78"/>
      <c r="N862" s="79">
        <v>2401</v>
      </c>
      <c r="O862" s="79">
        <v>0</v>
      </c>
      <c r="P862" s="79">
        <v>0</v>
      </c>
      <c r="Q862" s="78">
        <v>6138</v>
      </c>
      <c r="R862" s="78"/>
      <c r="S862" s="78">
        <v>8539</v>
      </c>
      <c r="T862" s="78"/>
      <c r="U862" s="79">
        <v>287462</v>
      </c>
      <c r="V862" s="80">
        <v>-3803</v>
      </c>
      <c r="W862" s="80">
        <v>283659</v>
      </c>
      <c r="X862" s="81"/>
      <c r="Y862" s="63">
        <v>1733872</v>
      </c>
      <c r="Z862" s="63">
        <v>397293</v>
      </c>
    </row>
    <row r="863" spans="1:26">
      <c r="A863" s="60">
        <v>99508</v>
      </c>
      <c r="B863" s="61" t="s">
        <v>857</v>
      </c>
      <c r="C863" s="77">
        <v>1.8099999999999999E-5</v>
      </c>
      <c r="D863" s="77">
        <v>3.1699999999999998E-5</v>
      </c>
      <c r="E863" s="78">
        <v>209952</v>
      </c>
      <c r="F863" s="78"/>
      <c r="G863" s="79">
        <v>23395</v>
      </c>
      <c r="H863" s="79">
        <v>56192</v>
      </c>
      <c r="I863" s="79">
        <v>8922</v>
      </c>
      <c r="J863" s="78">
        <v>31098</v>
      </c>
      <c r="K863" s="78"/>
      <c r="L863" s="78">
        <v>119607</v>
      </c>
      <c r="M863" s="78"/>
      <c r="N863" s="79">
        <v>504</v>
      </c>
      <c r="O863" s="79">
        <v>0</v>
      </c>
      <c r="P863" s="79">
        <v>0</v>
      </c>
      <c r="Q863" s="78">
        <v>3410</v>
      </c>
      <c r="R863" s="78"/>
      <c r="S863" s="78">
        <v>3914</v>
      </c>
      <c r="T863" s="78"/>
      <c r="U863" s="79">
        <v>60304</v>
      </c>
      <c r="V863" s="80">
        <v>8789</v>
      </c>
      <c r="W863" s="80">
        <v>69093</v>
      </c>
      <c r="X863" s="81"/>
      <c r="Y863" s="63">
        <v>363733</v>
      </c>
      <c r="Z863" s="63">
        <v>83345</v>
      </c>
    </row>
    <row r="864" spans="1:26">
      <c r="A864" s="60">
        <v>99509</v>
      </c>
      <c r="B864" s="61" t="s">
        <v>858</v>
      </c>
      <c r="C864" s="77">
        <v>2.4199999999999999E-5</v>
      </c>
      <c r="D864" s="77">
        <v>2.376E-5</v>
      </c>
      <c r="E864" s="78">
        <v>157365</v>
      </c>
      <c r="F864" s="78"/>
      <c r="G864" s="79">
        <v>17535</v>
      </c>
      <c r="H864" s="79">
        <v>42118</v>
      </c>
      <c r="I864" s="79">
        <v>6687</v>
      </c>
      <c r="J864" s="78">
        <v>3988</v>
      </c>
      <c r="K864" s="78"/>
      <c r="L864" s="78">
        <v>70328</v>
      </c>
      <c r="M864" s="78"/>
      <c r="N864" s="79">
        <v>377</v>
      </c>
      <c r="O864" s="79">
        <v>0</v>
      </c>
      <c r="P864" s="79">
        <v>0</v>
      </c>
      <c r="Q864" s="78">
        <v>583</v>
      </c>
      <c r="R864" s="78"/>
      <c r="S864" s="78">
        <v>960</v>
      </c>
      <c r="T864" s="78"/>
      <c r="U864" s="79">
        <v>45199</v>
      </c>
      <c r="V864" s="80">
        <v>829</v>
      </c>
      <c r="W864" s="80">
        <v>46028</v>
      </c>
      <c r="X864" s="81"/>
      <c r="Y864" s="63">
        <v>272628</v>
      </c>
      <c r="Z864" s="63">
        <v>62469</v>
      </c>
    </row>
    <row r="865" spans="1:26">
      <c r="A865" s="60">
        <v>99511</v>
      </c>
      <c r="B865" s="61" t="s">
        <v>859</v>
      </c>
      <c r="C865" s="77">
        <v>1.3201E-3</v>
      </c>
      <c r="D865" s="77">
        <v>1.2949700000000001E-3</v>
      </c>
      <c r="E865" s="78">
        <v>8576699</v>
      </c>
      <c r="F865" s="78"/>
      <c r="G865" s="79">
        <v>955698</v>
      </c>
      <c r="H865" s="79">
        <v>2295500</v>
      </c>
      <c r="I865" s="79">
        <v>364460</v>
      </c>
      <c r="J865" s="78">
        <v>18469</v>
      </c>
      <c r="K865" s="78"/>
      <c r="L865" s="78">
        <v>3634127</v>
      </c>
      <c r="M865" s="78"/>
      <c r="N865" s="79">
        <v>20574</v>
      </c>
      <c r="O865" s="79">
        <v>0</v>
      </c>
      <c r="P865" s="79">
        <v>0</v>
      </c>
      <c r="Q865" s="78">
        <v>114069</v>
      </c>
      <c r="R865" s="78"/>
      <c r="S865" s="78">
        <v>134643</v>
      </c>
      <c r="T865" s="78"/>
      <c r="U865" s="79">
        <v>2463467</v>
      </c>
      <c r="V865" s="80">
        <v>-78032</v>
      </c>
      <c r="W865" s="80">
        <v>2385435</v>
      </c>
      <c r="X865" s="81"/>
      <c r="Y865" s="63">
        <v>14858794</v>
      </c>
      <c r="Z865" s="63">
        <v>3404690</v>
      </c>
    </row>
    <row r="866" spans="1:26">
      <c r="A866" s="60">
        <v>99521</v>
      </c>
      <c r="B866" s="61" t="s">
        <v>860</v>
      </c>
      <c r="C866" s="77">
        <v>5.1960000000000005E-4</v>
      </c>
      <c r="D866" s="77">
        <v>5.7490000000000004E-4</v>
      </c>
      <c r="E866" s="78">
        <v>3807613</v>
      </c>
      <c r="F866" s="78"/>
      <c r="G866" s="79">
        <v>424281</v>
      </c>
      <c r="H866" s="79">
        <v>1019084</v>
      </c>
      <c r="I866" s="79">
        <v>161802</v>
      </c>
      <c r="J866" s="78">
        <v>60107</v>
      </c>
      <c r="K866" s="78"/>
      <c r="L866" s="78">
        <v>1665274</v>
      </c>
      <c r="M866" s="78"/>
      <c r="N866" s="79">
        <v>9134</v>
      </c>
      <c r="O866" s="79">
        <v>0</v>
      </c>
      <c r="P866" s="79">
        <v>0</v>
      </c>
      <c r="Q866" s="78">
        <v>22718</v>
      </c>
      <c r="R866" s="78"/>
      <c r="S866" s="78">
        <v>31852</v>
      </c>
      <c r="T866" s="78"/>
      <c r="U866" s="79">
        <v>1093652</v>
      </c>
      <c r="V866" s="80">
        <v>-8611</v>
      </c>
      <c r="W866" s="80">
        <v>1085041</v>
      </c>
      <c r="X866" s="81"/>
      <c r="Y866" s="63">
        <v>6596539</v>
      </c>
      <c r="Z866" s="63">
        <v>1511507</v>
      </c>
    </row>
    <row r="867" spans="1:26">
      <c r="A867" s="60">
        <v>99527</v>
      </c>
      <c r="B867" s="61" t="s">
        <v>861</v>
      </c>
      <c r="C867" s="77">
        <v>1.0499999999999999E-5</v>
      </c>
      <c r="D867" s="77">
        <v>1.079E-5</v>
      </c>
      <c r="E867" s="78">
        <v>71463</v>
      </c>
      <c r="F867" s="78"/>
      <c r="G867" s="79">
        <v>7963</v>
      </c>
      <c r="H867" s="79">
        <v>19127</v>
      </c>
      <c r="I867" s="79">
        <v>3037</v>
      </c>
      <c r="J867" s="78">
        <v>6421</v>
      </c>
      <c r="K867" s="78"/>
      <c r="L867" s="78">
        <v>36548</v>
      </c>
      <c r="M867" s="78"/>
      <c r="N867" s="79">
        <v>171</v>
      </c>
      <c r="O867" s="79">
        <v>0</v>
      </c>
      <c r="P867" s="79">
        <v>0</v>
      </c>
      <c r="Q867" s="78">
        <v>0</v>
      </c>
      <c r="R867" s="78"/>
      <c r="S867" s="78">
        <v>171</v>
      </c>
      <c r="T867" s="78"/>
      <c r="U867" s="79">
        <v>20526</v>
      </c>
      <c r="V867" s="80">
        <v>3618</v>
      </c>
      <c r="W867" s="80">
        <v>24144</v>
      </c>
      <c r="X867" s="81"/>
      <c r="Y867" s="63">
        <v>123807</v>
      </c>
      <c r="Z867" s="63">
        <v>28369</v>
      </c>
    </row>
    <row r="868" spans="1:26">
      <c r="A868" s="60">
        <v>99531</v>
      </c>
      <c r="B868" s="61" t="s">
        <v>862</v>
      </c>
      <c r="C868" s="77">
        <v>9.2399999999999996E-5</v>
      </c>
      <c r="D868" s="77">
        <v>1.0409E-4</v>
      </c>
      <c r="E868" s="78">
        <v>689397</v>
      </c>
      <c r="F868" s="78"/>
      <c r="G868" s="79">
        <v>76819</v>
      </c>
      <c r="H868" s="79">
        <v>184513</v>
      </c>
      <c r="I868" s="79">
        <v>29295</v>
      </c>
      <c r="J868" s="78">
        <v>84725</v>
      </c>
      <c r="K868" s="78"/>
      <c r="L868" s="78">
        <v>375352</v>
      </c>
      <c r="M868" s="78"/>
      <c r="N868" s="79">
        <v>1654</v>
      </c>
      <c r="O868" s="79">
        <v>0</v>
      </c>
      <c r="P868" s="79">
        <v>0</v>
      </c>
      <c r="Q868" s="78">
        <v>0</v>
      </c>
      <c r="R868" s="78"/>
      <c r="S868" s="78">
        <v>1654</v>
      </c>
      <c r="T868" s="78"/>
      <c r="U868" s="79">
        <v>198014</v>
      </c>
      <c r="V868" s="80">
        <v>46584</v>
      </c>
      <c r="W868" s="80">
        <v>244598</v>
      </c>
      <c r="X868" s="81"/>
      <c r="Y868" s="63">
        <v>1194353</v>
      </c>
      <c r="Z868" s="63">
        <v>273670</v>
      </c>
    </row>
    <row r="869" spans="1:26">
      <c r="A869" s="60">
        <v>99601</v>
      </c>
      <c r="B869" s="61" t="s">
        <v>863</v>
      </c>
      <c r="C869" s="77">
        <v>5.0304E-3</v>
      </c>
      <c r="D869" s="77">
        <v>5.0571899999999996E-3</v>
      </c>
      <c r="E869" s="78">
        <v>33494209</v>
      </c>
      <c r="F869" s="78"/>
      <c r="G869" s="79">
        <v>3732247</v>
      </c>
      <c r="H869" s="79">
        <v>8964517</v>
      </c>
      <c r="I869" s="79">
        <v>1423311</v>
      </c>
      <c r="J869" s="78">
        <v>0</v>
      </c>
      <c r="K869" s="78"/>
      <c r="L869" s="78">
        <v>14120075</v>
      </c>
      <c r="M869" s="78"/>
      <c r="N869" s="79">
        <v>80349</v>
      </c>
      <c r="O869" s="79">
        <v>0</v>
      </c>
      <c r="P869" s="79">
        <v>0</v>
      </c>
      <c r="Q869" s="78">
        <v>387912</v>
      </c>
      <c r="R869" s="78"/>
      <c r="S869" s="78">
        <v>468261</v>
      </c>
      <c r="T869" s="78"/>
      <c r="U869" s="79">
        <v>9620470</v>
      </c>
      <c r="V869" s="80">
        <v>-548906</v>
      </c>
      <c r="W869" s="80">
        <v>9071564</v>
      </c>
      <c r="X869" s="81"/>
      <c r="Y869" s="63">
        <v>58027402</v>
      </c>
      <c r="Z869" s="63">
        <v>13296187</v>
      </c>
    </row>
    <row r="870" spans="1:26">
      <c r="A870" s="60">
        <v>99602</v>
      </c>
      <c r="B870" s="61" t="s">
        <v>864</v>
      </c>
      <c r="C870" s="77">
        <v>6.0900000000000003E-5</v>
      </c>
      <c r="D870" s="77">
        <v>5.4330000000000003E-5</v>
      </c>
      <c r="E870" s="78">
        <v>359832</v>
      </c>
      <c r="F870" s="78"/>
      <c r="G870" s="79">
        <v>40096</v>
      </c>
      <c r="H870" s="79">
        <v>96307</v>
      </c>
      <c r="I870" s="79">
        <v>15291</v>
      </c>
      <c r="J870" s="78">
        <v>0</v>
      </c>
      <c r="K870" s="78"/>
      <c r="L870" s="78">
        <v>151694</v>
      </c>
      <c r="M870" s="78"/>
      <c r="N870" s="79">
        <v>863</v>
      </c>
      <c r="O870" s="79">
        <v>0</v>
      </c>
      <c r="P870" s="79">
        <v>0</v>
      </c>
      <c r="Q870" s="78">
        <v>21375</v>
      </c>
      <c r="R870" s="78"/>
      <c r="S870" s="78">
        <v>22238</v>
      </c>
      <c r="T870" s="78"/>
      <c r="U870" s="79">
        <v>103354</v>
      </c>
      <c r="V870" s="80">
        <v>-10576</v>
      </c>
      <c r="W870" s="80">
        <v>92778</v>
      </c>
      <c r="X870" s="81"/>
      <c r="Y870" s="63">
        <v>623395</v>
      </c>
      <c r="Z870" s="63">
        <v>142843</v>
      </c>
    </row>
    <row r="871" spans="1:26">
      <c r="A871" s="60">
        <v>99603</v>
      </c>
      <c r="B871" s="61" t="s">
        <v>865</v>
      </c>
      <c r="C871" s="77">
        <v>1.6330000000000001E-4</v>
      </c>
      <c r="D871" s="77">
        <v>1.6312E-4</v>
      </c>
      <c r="E871" s="78">
        <v>1080358</v>
      </c>
      <c r="F871" s="78"/>
      <c r="G871" s="79">
        <v>120384</v>
      </c>
      <c r="H871" s="79">
        <v>289151</v>
      </c>
      <c r="I871" s="79">
        <v>45909</v>
      </c>
      <c r="J871" s="78">
        <v>32575</v>
      </c>
      <c r="K871" s="78"/>
      <c r="L871" s="78">
        <v>488019</v>
      </c>
      <c r="M871" s="78"/>
      <c r="N871" s="79">
        <v>2592</v>
      </c>
      <c r="O871" s="79">
        <v>0</v>
      </c>
      <c r="P871" s="79">
        <v>0</v>
      </c>
      <c r="Q871" s="78">
        <v>0</v>
      </c>
      <c r="R871" s="78"/>
      <c r="S871" s="78">
        <v>2592</v>
      </c>
      <c r="T871" s="78"/>
      <c r="U871" s="79">
        <v>310309</v>
      </c>
      <c r="V871" s="80">
        <v>19618</v>
      </c>
      <c r="W871" s="80">
        <v>329927</v>
      </c>
      <c r="X871" s="81"/>
      <c r="Y871" s="63">
        <v>1871678</v>
      </c>
      <c r="Z871" s="63">
        <v>428869</v>
      </c>
    </row>
    <row r="872" spans="1:26">
      <c r="A872" s="60">
        <v>99604</v>
      </c>
      <c r="B872" s="61" t="s">
        <v>866</v>
      </c>
      <c r="C872" s="77">
        <v>1.1510000000000001E-4</v>
      </c>
      <c r="D872" s="77">
        <v>1.1205999999999999E-4</v>
      </c>
      <c r="E872" s="78">
        <v>742183</v>
      </c>
      <c r="F872" s="78"/>
      <c r="G872" s="79">
        <v>82701</v>
      </c>
      <c r="H872" s="79">
        <v>198641</v>
      </c>
      <c r="I872" s="79">
        <v>31539</v>
      </c>
      <c r="J872" s="78">
        <v>10895</v>
      </c>
      <c r="K872" s="78"/>
      <c r="L872" s="78">
        <v>323776</v>
      </c>
      <c r="M872" s="78"/>
      <c r="N872" s="79">
        <v>1780</v>
      </c>
      <c r="O872" s="79">
        <v>0</v>
      </c>
      <c r="P872" s="79">
        <v>0</v>
      </c>
      <c r="Q872" s="78">
        <v>1725</v>
      </c>
      <c r="R872" s="78"/>
      <c r="S872" s="78">
        <v>3505</v>
      </c>
      <c r="T872" s="78"/>
      <c r="U872" s="79">
        <v>213176</v>
      </c>
      <c r="V872" s="80">
        <v>16482</v>
      </c>
      <c r="W872" s="80">
        <v>229658</v>
      </c>
      <c r="X872" s="81"/>
      <c r="Y872" s="63">
        <v>1285803</v>
      </c>
      <c r="Z872" s="63">
        <v>294624</v>
      </c>
    </row>
    <row r="873" spans="1:26">
      <c r="A873" s="60">
        <v>99609</v>
      </c>
      <c r="B873" s="61" t="s">
        <v>867</v>
      </c>
      <c r="C873" s="77">
        <v>3.4999999999999997E-5</v>
      </c>
      <c r="D873" s="77">
        <v>3.5769999999999998E-5</v>
      </c>
      <c r="E873" s="78">
        <v>236908</v>
      </c>
      <c r="F873" s="78"/>
      <c r="G873" s="79">
        <v>26399</v>
      </c>
      <c r="H873" s="79">
        <v>63407</v>
      </c>
      <c r="I873" s="79">
        <v>10067</v>
      </c>
      <c r="J873" s="78">
        <v>5057</v>
      </c>
      <c r="K873" s="78"/>
      <c r="L873" s="78">
        <v>104930</v>
      </c>
      <c r="M873" s="78"/>
      <c r="N873" s="79">
        <v>568</v>
      </c>
      <c r="O873" s="79">
        <v>0</v>
      </c>
      <c r="P873" s="79">
        <v>0</v>
      </c>
      <c r="Q873" s="78">
        <v>10840</v>
      </c>
      <c r="R873" s="78"/>
      <c r="S873" s="78">
        <v>11408</v>
      </c>
      <c r="T873" s="78"/>
      <c r="U873" s="79">
        <v>68047</v>
      </c>
      <c r="V873" s="80">
        <v>-655</v>
      </c>
      <c r="W873" s="80">
        <v>67392</v>
      </c>
      <c r="X873" s="81"/>
      <c r="Y873" s="63">
        <v>410433</v>
      </c>
      <c r="Z873" s="63">
        <v>94045</v>
      </c>
    </row>
    <row r="874" spans="1:26">
      <c r="A874" s="60">
        <v>99610</v>
      </c>
      <c r="B874" s="61" t="s">
        <v>868</v>
      </c>
      <c r="C874" s="77">
        <v>1.9129999999999999E-4</v>
      </c>
      <c r="D874" s="77">
        <v>1.8194000000000001E-4</v>
      </c>
      <c r="E874" s="78">
        <v>1205004</v>
      </c>
      <c r="F874" s="78"/>
      <c r="G874" s="79">
        <v>134273</v>
      </c>
      <c r="H874" s="79">
        <v>322512</v>
      </c>
      <c r="I874" s="79">
        <v>51206</v>
      </c>
      <c r="J874" s="78">
        <v>24505</v>
      </c>
      <c r="K874" s="78"/>
      <c r="L874" s="78">
        <v>532496</v>
      </c>
      <c r="M874" s="78"/>
      <c r="N874" s="79">
        <v>2891</v>
      </c>
      <c r="O874" s="79">
        <v>0</v>
      </c>
      <c r="P874" s="79">
        <v>0</v>
      </c>
      <c r="Q874" s="78">
        <v>20826</v>
      </c>
      <c r="R874" s="78"/>
      <c r="S874" s="78">
        <v>23717</v>
      </c>
      <c r="T874" s="78"/>
      <c r="U874" s="79">
        <v>346111</v>
      </c>
      <c r="V874" s="80">
        <v>9407</v>
      </c>
      <c r="W874" s="80">
        <v>355518</v>
      </c>
      <c r="X874" s="81"/>
      <c r="Y874" s="63">
        <v>2087623</v>
      </c>
      <c r="Z874" s="63">
        <v>478350</v>
      </c>
    </row>
    <row r="875" spans="1:26">
      <c r="A875" s="60">
        <v>99611</v>
      </c>
      <c r="B875" s="61" t="s">
        <v>869</v>
      </c>
      <c r="C875" s="77">
        <v>2.7542000000000001E-3</v>
      </c>
      <c r="D875" s="77">
        <v>2.6352900000000002E-3</v>
      </c>
      <c r="E875" s="78">
        <v>17453755</v>
      </c>
      <c r="F875" s="78"/>
      <c r="G875" s="79">
        <v>1944865</v>
      </c>
      <c r="H875" s="79">
        <v>4671389</v>
      </c>
      <c r="I875" s="79">
        <v>741684</v>
      </c>
      <c r="J875" s="78">
        <v>0</v>
      </c>
      <c r="K875" s="78"/>
      <c r="L875" s="78">
        <v>7357938</v>
      </c>
      <c r="M875" s="78"/>
      <c r="N875" s="79">
        <v>41869</v>
      </c>
      <c r="O875" s="79">
        <v>0</v>
      </c>
      <c r="P875" s="79">
        <v>0</v>
      </c>
      <c r="Q875" s="78">
        <v>702986</v>
      </c>
      <c r="R875" s="78"/>
      <c r="S875" s="78">
        <v>744855</v>
      </c>
      <c r="T875" s="78"/>
      <c r="U875" s="79">
        <v>5013204</v>
      </c>
      <c r="V875" s="80">
        <v>-398038</v>
      </c>
      <c r="W875" s="80">
        <v>4615166</v>
      </c>
      <c r="X875" s="81"/>
      <c r="Y875" s="63">
        <v>30237945</v>
      </c>
      <c r="Z875" s="63">
        <v>6928612</v>
      </c>
    </row>
    <row r="876" spans="1:26">
      <c r="A876" s="60">
        <v>99613</v>
      </c>
      <c r="B876" s="61" t="s">
        <v>870</v>
      </c>
      <c r="C876" s="77">
        <v>3.5349999999999997E-4</v>
      </c>
      <c r="D876" s="77">
        <v>3.7818999999999998E-4</v>
      </c>
      <c r="E876" s="78">
        <v>2504785</v>
      </c>
      <c r="F876" s="78"/>
      <c r="G876" s="79">
        <v>279107</v>
      </c>
      <c r="H876" s="79">
        <v>670390</v>
      </c>
      <c r="I876" s="79">
        <v>106439</v>
      </c>
      <c r="J876" s="78">
        <v>34911</v>
      </c>
      <c r="K876" s="78"/>
      <c r="L876" s="78">
        <v>1090847</v>
      </c>
      <c r="M876" s="78"/>
      <c r="N876" s="79">
        <v>6009</v>
      </c>
      <c r="O876" s="79">
        <v>0</v>
      </c>
      <c r="P876" s="79">
        <v>0</v>
      </c>
      <c r="Q876" s="78">
        <v>0</v>
      </c>
      <c r="R876" s="78"/>
      <c r="S876" s="78">
        <v>6009</v>
      </c>
      <c r="T876" s="78"/>
      <c r="U876" s="79">
        <v>719444</v>
      </c>
      <c r="V876" s="80">
        <v>14392</v>
      </c>
      <c r="W876" s="80">
        <v>733836</v>
      </c>
      <c r="X876" s="81"/>
      <c r="Y876" s="63">
        <v>4339442</v>
      </c>
      <c r="Z876" s="63">
        <v>994324</v>
      </c>
    </row>
    <row r="877" spans="1:26">
      <c r="A877" s="60">
        <v>99621</v>
      </c>
      <c r="B877" s="61" t="s">
        <v>871</v>
      </c>
      <c r="C877" s="77">
        <v>3.6200000000000002E-4</v>
      </c>
      <c r="D877" s="77">
        <v>3.4900000000000003E-4</v>
      </c>
      <c r="E877" s="78">
        <v>2311457</v>
      </c>
      <c r="F877" s="78"/>
      <c r="G877" s="79">
        <v>257565</v>
      </c>
      <c r="H877" s="79">
        <v>618647</v>
      </c>
      <c r="I877" s="79">
        <v>98224</v>
      </c>
      <c r="J877" s="78">
        <v>36570</v>
      </c>
      <c r="K877" s="78"/>
      <c r="L877" s="78">
        <v>1011006</v>
      </c>
      <c r="M877" s="78"/>
      <c r="N877" s="79">
        <v>5545</v>
      </c>
      <c r="O877" s="79">
        <v>0</v>
      </c>
      <c r="P877" s="79">
        <v>0</v>
      </c>
      <c r="Q877" s="78">
        <v>60708</v>
      </c>
      <c r="R877" s="78"/>
      <c r="S877" s="78">
        <v>66253</v>
      </c>
      <c r="T877" s="78"/>
      <c r="U877" s="79">
        <v>663915</v>
      </c>
      <c r="V877" s="80">
        <v>-12893</v>
      </c>
      <c r="W877" s="80">
        <v>651022</v>
      </c>
      <c r="X877" s="81"/>
      <c r="Y877" s="63">
        <v>4004509</v>
      </c>
      <c r="Z877" s="63">
        <v>917579</v>
      </c>
    </row>
    <row r="878" spans="1:26">
      <c r="A878" s="60">
        <v>99623</v>
      </c>
      <c r="B878" s="61" t="s">
        <v>872</v>
      </c>
      <c r="C878" s="77">
        <v>1.52E-5</v>
      </c>
      <c r="D878" s="77">
        <v>3.45E-6</v>
      </c>
      <c r="E878" s="78">
        <v>22850</v>
      </c>
      <c r="F878" s="78"/>
      <c r="G878" s="79">
        <v>2546</v>
      </c>
      <c r="H878" s="79">
        <v>6116</v>
      </c>
      <c r="I878" s="79">
        <v>971</v>
      </c>
      <c r="J878" s="78">
        <v>0</v>
      </c>
      <c r="K878" s="78"/>
      <c r="L878" s="78">
        <v>9633</v>
      </c>
      <c r="M878" s="78"/>
      <c r="N878" s="79">
        <v>55</v>
      </c>
      <c r="O878" s="79">
        <v>0</v>
      </c>
      <c r="P878" s="79">
        <v>0</v>
      </c>
      <c r="Q878" s="78">
        <v>25466</v>
      </c>
      <c r="R878" s="78"/>
      <c r="S878" s="78">
        <v>25521</v>
      </c>
      <c r="T878" s="78"/>
      <c r="U878" s="79">
        <v>6563</v>
      </c>
      <c r="V878" s="80">
        <v>-11084</v>
      </c>
      <c r="W878" s="80">
        <v>-4521</v>
      </c>
      <c r="X878" s="81"/>
      <c r="Y878" s="63">
        <v>39586</v>
      </c>
      <c r="Z878" s="63">
        <v>9071</v>
      </c>
    </row>
    <row r="879" spans="1:26">
      <c r="A879" s="60">
        <v>99624</v>
      </c>
      <c r="B879" s="61" t="s">
        <v>975</v>
      </c>
      <c r="C879" s="77">
        <v>7.8200000000000003E-5</v>
      </c>
      <c r="D879" s="77">
        <v>8.7680000000000001E-5</v>
      </c>
      <c r="E879" s="78">
        <v>580712</v>
      </c>
      <c r="F879" s="78"/>
      <c r="G879" s="79">
        <v>64709</v>
      </c>
      <c r="H879" s="79">
        <v>155424</v>
      </c>
      <c r="I879" s="79">
        <v>24677</v>
      </c>
      <c r="J879" s="78">
        <v>111676</v>
      </c>
      <c r="K879" s="78"/>
      <c r="L879" s="78">
        <v>356486</v>
      </c>
      <c r="M879" s="78"/>
      <c r="N879" s="79">
        <v>1393</v>
      </c>
      <c r="O879" s="79">
        <v>0</v>
      </c>
      <c r="P879" s="79">
        <v>0</v>
      </c>
      <c r="Q879" s="78">
        <v>0</v>
      </c>
      <c r="R879" s="78"/>
      <c r="S879" s="78">
        <v>1393</v>
      </c>
      <c r="T879" s="78"/>
      <c r="U879" s="79">
        <v>166797</v>
      </c>
      <c r="V879" s="80">
        <v>52914</v>
      </c>
      <c r="W879" s="80">
        <v>219711</v>
      </c>
      <c r="X879" s="81"/>
      <c r="Y879" s="63">
        <v>1006061</v>
      </c>
      <c r="Z879" s="63">
        <v>230525</v>
      </c>
    </row>
    <row r="880" spans="1:26">
      <c r="A880" s="60">
        <v>99631</v>
      </c>
      <c r="B880" s="61" t="s">
        <v>873</v>
      </c>
      <c r="C880" s="77">
        <v>6.4900000000000005E-5</v>
      </c>
      <c r="D880" s="77">
        <v>6.6730000000000007E-5</v>
      </c>
      <c r="E880" s="78">
        <v>441959</v>
      </c>
      <c r="F880" s="78"/>
      <c r="G880" s="79">
        <v>49247</v>
      </c>
      <c r="H880" s="79">
        <v>118287</v>
      </c>
      <c r="I880" s="79">
        <v>18781</v>
      </c>
      <c r="J880" s="78">
        <v>29448</v>
      </c>
      <c r="K880" s="78"/>
      <c r="L880" s="78">
        <v>215763</v>
      </c>
      <c r="M880" s="78"/>
      <c r="N880" s="79">
        <v>1060</v>
      </c>
      <c r="O880" s="79">
        <v>0</v>
      </c>
      <c r="P880" s="79">
        <v>0</v>
      </c>
      <c r="Q880" s="78">
        <v>23642</v>
      </c>
      <c r="R880" s="78"/>
      <c r="S880" s="78">
        <v>24702</v>
      </c>
      <c r="T880" s="78"/>
      <c r="U880" s="79">
        <v>126943</v>
      </c>
      <c r="V880" s="80">
        <v>-12931</v>
      </c>
      <c r="W880" s="80">
        <v>114012</v>
      </c>
      <c r="X880" s="81"/>
      <c r="Y880" s="63">
        <v>765676</v>
      </c>
      <c r="Z880" s="63">
        <v>175444</v>
      </c>
    </row>
    <row r="881" spans="1:26">
      <c r="A881" s="60">
        <v>99651</v>
      </c>
      <c r="B881" s="61" t="s">
        <v>874</v>
      </c>
      <c r="C881" s="77">
        <v>3.0000000000000001E-5</v>
      </c>
      <c r="D881" s="77">
        <v>4.8439999999999997E-5</v>
      </c>
      <c r="E881" s="78">
        <v>320822</v>
      </c>
      <c r="F881" s="78"/>
      <c r="G881" s="79">
        <v>35749</v>
      </c>
      <c r="H881" s="79">
        <v>85866</v>
      </c>
      <c r="I881" s="79">
        <v>13633</v>
      </c>
      <c r="J881" s="78">
        <v>43753</v>
      </c>
      <c r="K881" s="78"/>
      <c r="L881" s="78">
        <v>179001</v>
      </c>
      <c r="M881" s="78"/>
      <c r="N881" s="79">
        <v>770</v>
      </c>
      <c r="O881" s="79">
        <v>0</v>
      </c>
      <c r="P881" s="79">
        <v>0</v>
      </c>
      <c r="Q881" s="78">
        <v>34142</v>
      </c>
      <c r="R881" s="78"/>
      <c r="S881" s="78">
        <v>34912</v>
      </c>
      <c r="T881" s="78"/>
      <c r="U881" s="79">
        <v>92149</v>
      </c>
      <c r="V881" s="80">
        <v>-4344</v>
      </c>
      <c r="W881" s="80">
        <v>87805</v>
      </c>
      <c r="X881" s="81"/>
      <c r="Y881" s="78">
        <v>555812</v>
      </c>
      <c r="Z881" s="78">
        <v>127357</v>
      </c>
    </row>
    <row r="882" spans="1:26">
      <c r="A882" s="70">
        <v>99661</v>
      </c>
      <c r="B882" s="71" t="s">
        <v>875</v>
      </c>
      <c r="C882" s="72">
        <v>3.57E-5</v>
      </c>
      <c r="D882" s="72">
        <v>3.7710000000000003E-5</v>
      </c>
      <c r="E882" s="73">
        <v>249757</v>
      </c>
      <c r="F882" s="73"/>
      <c r="G882" s="74">
        <v>27830</v>
      </c>
      <c r="H882" s="74">
        <v>66846</v>
      </c>
      <c r="I882" s="74">
        <v>10613</v>
      </c>
      <c r="J882" s="73">
        <v>17426</v>
      </c>
      <c r="K882" s="73"/>
      <c r="L882" s="73">
        <v>122715</v>
      </c>
      <c r="M882" s="73"/>
      <c r="N882" s="74">
        <v>599</v>
      </c>
      <c r="O882" s="74">
        <v>0</v>
      </c>
      <c r="P882" s="74">
        <v>0</v>
      </c>
      <c r="Q882" s="73">
        <v>0</v>
      </c>
      <c r="R882" s="73"/>
      <c r="S882" s="73">
        <v>599</v>
      </c>
      <c r="T882" s="73"/>
      <c r="U882" s="74">
        <v>71737</v>
      </c>
      <c r="V882" s="75">
        <v>18446</v>
      </c>
      <c r="W882" s="75">
        <v>90183</v>
      </c>
      <c r="X882" s="76"/>
      <c r="Y882" s="73">
        <v>432694</v>
      </c>
      <c r="Z882" s="73">
        <v>99146</v>
      </c>
    </row>
    <row r="883" spans="1:26">
      <c r="A883" s="60">
        <v>99701</v>
      </c>
      <c r="B883" s="61" t="s">
        <v>876</v>
      </c>
      <c r="C883" s="77">
        <v>3.0403000000000001E-3</v>
      </c>
      <c r="D883" s="77">
        <v>2.89295E-3</v>
      </c>
      <c r="E883" s="78">
        <v>19160260</v>
      </c>
      <c r="F883" s="78"/>
      <c r="G883" s="79">
        <v>2135020</v>
      </c>
      <c r="H883" s="79">
        <v>5128124</v>
      </c>
      <c r="I883" s="79">
        <v>814201</v>
      </c>
      <c r="J883" s="78">
        <v>9661</v>
      </c>
      <c r="K883" s="78"/>
      <c r="L883" s="78">
        <v>8087006</v>
      </c>
      <c r="M883" s="78"/>
      <c r="N883" s="79">
        <v>45963</v>
      </c>
      <c r="O883" s="79">
        <v>0</v>
      </c>
      <c r="P883" s="79">
        <v>0</v>
      </c>
      <c r="Q883" s="78">
        <v>577995</v>
      </c>
      <c r="R883" s="78"/>
      <c r="S883" s="78">
        <v>623958</v>
      </c>
      <c r="T883" s="78"/>
      <c r="U883" s="79">
        <v>5503360</v>
      </c>
      <c r="V883" s="80">
        <v>-218604</v>
      </c>
      <c r="W883" s="80">
        <v>5284756</v>
      </c>
      <c r="X883" s="81"/>
      <c r="Y883" s="63">
        <v>33194397</v>
      </c>
      <c r="Z883" s="63">
        <v>7606043</v>
      </c>
    </row>
    <row r="884" spans="1:26">
      <c r="A884" s="60">
        <v>99705</v>
      </c>
      <c r="B884" s="61" t="s">
        <v>877</v>
      </c>
      <c r="C884" s="77">
        <v>1.4669999999999999E-4</v>
      </c>
      <c r="D884" s="77">
        <v>1.4037000000000001E-4</v>
      </c>
      <c r="E884" s="78">
        <v>929683</v>
      </c>
      <c r="F884" s="78"/>
      <c r="G884" s="79">
        <v>103594</v>
      </c>
      <c r="H884" s="79">
        <v>248824</v>
      </c>
      <c r="I884" s="79">
        <v>39506</v>
      </c>
      <c r="J884" s="78">
        <v>32520</v>
      </c>
      <c r="K884" s="78"/>
      <c r="L884" s="78">
        <v>424444</v>
      </c>
      <c r="M884" s="78"/>
      <c r="N884" s="79">
        <v>2230</v>
      </c>
      <c r="O884" s="79">
        <v>0</v>
      </c>
      <c r="P884" s="79">
        <v>0</v>
      </c>
      <c r="Q884" s="78">
        <v>28302</v>
      </c>
      <c r="R884" s="78"/>
      <c r="S884" s="78">
        <v>30532</v>
      </c>
      <c r="T884" s="78"/>
      <c r="U884" s="79">
        <v>267031</v>
      </c>
      <c r="V884" s="80">
        <v>17733</v>
      </c>
      <c r="W884" s="80">
        <v>284764</v>
      </c>
      <c r="X884" s="81"/>
      <c r="Y884" s="63">
        <v>1610639</v>
      </c>
      <c r="Z884" s="63">
        <v>369056</v>
      </c>
    </row>
    <row r="885" spans="1:26">
      <c r="A885" s="60">
        <v>99711</v>
      </c>
      <c r="B885" s="61" t="s">
        <v>878</v>
      </c>
      <c r="C885" s="77">
        <v>3.7399999999999998E-4</v>
      </c>
      <c r="D885" s="77">
        <v>3.6190000000000001E-4</v>
      </c>
      <c r="E885" s="78">
        <v>2396895</v>
      </c>
      <c r="F885" s="78"/>
      <c r="G885" s="79">
        <v>267085</v>
      </c>
      <c r="H885" s="79">
        <v>641514</v>
      </c>
      <c r="I885" s="79">
        <v>101854</v>
      </c>
      <c r="J885" s="78">
        <v>11382</v>
      </c>
      <c r="K885" s="78"/>
      <c r="L885" s="78">
        <v>1021835</v>
      </c>
      <c r="M885" s="78"/>
      <c r="N885" s="79">
        <v>5750</v>
      </c>
      <c r="O885" s="79">
        <v>0</v>
      </c>
      <c r="P885" s="79">
        <v>0</v>
      </c>
      <c r="Q885" s="78">
        <v>42040</v>
      </c>
      <c r="R885" s="78"/>
      <c r="S885" s="78">
        <v>47790</v>
      </c>
      <c r="T885" s="78"/>
      <c r="U885" s="79">
        <v>688455</v>
      </c>
      <c r="V885" s="80">
        <v>-21892</v>
      </c>
      <c r="W885" s="80">
        <v>666563</v>
      </c>
      <c r="X885" s="81"/>
      <c r="Y885" s="63">
        <v>4152527</v>
      </c>
      <c r="Z885" s="63">
        <v>951495</v>
      </c>
    </row>
    <row r="886" spans="1:26">
      <c r="A886" s="60">
        <v>99717</v>
      </c>
      <c r="B886" s="61" t="s">
        <v>879</v>
      </c>
      <c r="C886" s="77">
        <v>1.9599999999999999E-5</v>
      </c>
      <c r="D886" s="77">
        <v>1.9219999999999999E-5</v>
      </c>
      <c r="E886" s="78">
        <v>127296</v>
      </c>
      <c r="F886" s="78"/>
      <c r="G886" s="79">
        <v>14185</v>
      </c>
      <c r="H886" s="79">
        <v>34070</v>
      </c>
      <c r="I886" s="79">
        <v>5409</v>
      </c>
      <c r="J886" s="78">
        <v>3560</v>
      </c>
      <c r="K886" s="78"/>
      <c r="L886" s="78">
        <v>57224</v>
      </c>
      <c r="M886" s="78"/>
      <c r="N886" s="79">
        <v>305</v>
      </c>
      <c r="O886" s="79">
        <v>0</v>
      </c>
      <c r="P886" s="79">
        <v>0</v>
      </c>
      <c r="Q886" s="78">
        <v>779</v>
      </c>
      <c r="R886" s="78"/>
      <c r="S886" s="78">
        <v>1084</v>
      </c>
      <c r="T886" s="78"/>
      <c r="U886" s="79">
        <v>36563</v>
      </c>
      <c r="V886" s="80">
        <v>-1999</v>
      </c>
      <c r="W886" s="80">
        <v>34564</v>
      </c>
      <c r="X886" s="81"/>
      <c r="Y886" s="63">
        <v>220535</v>
      </c>
      <c r="Z886" s="63">
        <v>50533</v>
      </c>
    </row>
    <row r="887" spans="1:26">
      <c r="A887" s="60">
        <v>99721</v>
      </c>
      <c r="B887" s="61" t="s">
        <v>880</v>
      </c>
      <c r="C887" s="77">
        <v>6.1919999999999998E-4</v>
      </c>
      <c r="D887" s="77">
        <v>6.0446000000000002E-4</v>
      </c>
      <c r="E887" s="78">
        <v>4003391</v>
      </c>
      <c r="F887" s="78"/>
      <c r="G887" s="79">
        <v>446096</v>
      </c>
      <c r="H887" s="79">
        <v>1071483</v>
      </c>
      <c r="I887" s="79">
        <v>170121</v>
      </c>
      <c r="J887" s="78">
        <v>40468</v>
      </c>
      <c r="K887" s="78"/>
      <c r="L887" s="78">
        <v>1728168</v>
      </c>
      <c r="M887" s="78"/>
      <c r="N887" s="79">
        <v>9604</v>
      </c>
      <c r="O887" s="79">
        <v>0</v>
      </c>
      <c r="P887" s="79">
        <v>0</v>
      </c>
      <c r="Q887" s="78">
        <v>42196</v>
      </c>
      <c r="R887" s="78"/>
      <c r="S887" s="78">
        <v>51800</v>
      </c>
      <c r="T887" s="78"/>
      <c r="U887" s="79">
        <v>1149885</v>
      </c>
      <c r="V887" s="80">
        <v>-7907</v>
      </c>
      <c r="W887" s="80">
        <v>1141978</v>
      </c>
      <c r="X887" s="81"/>
      <c r="Y887" s="63">
        <v>6935718</v>
      </c>
      <c r="Z887" s="63">
        <v>1589225</v>
      </c>
    </row>
    <row r="888" spans="1:26">
      <c r="A888" s="60">
        <v>99727</v>
      </c>
      <c r="B888" s="61" t="s">
        <v>881</v>
      </c>
      <c r="C888" s="77">
        <v>2.3200000000000001E-5</v>
      </c>
      <c r="D888" s="77">
        <v>4.5290000000000002E-5</v>
      </c>
      <c r="E888" s="78">
        <v>299960</v>
      </c>
      <c r="F888" s="78"/>
      <c r="G888" s="79">
        <v>33424</v>
      </c>
      <c r="H888" s="79">
        <v>80282</v>
      </c>
      <c r="I888" s="79">
        <v>12747</v>
      </c>
      <c r="J888" s="78">
        <v>57838</v>
      </c>
      <c r="K888" s="78"/>
      <c r="L888" s="78">
        <v>184291</v>
      </c>
      <c r="M888" s="78"/>
      <c r="N888" s="79">
        <v>720</v>
      </c>
      <c r="O888" s="79">
        <v>0</v>
      </c>
      <c r="P888" s="79">
        <v>0</v>
      </c>
      <c r="Q888" s="78">
        <v>0</v>
      </c>
      <c r="R888" s="78"/>
      <c r="S888" s="78">
        <v>720</v>
      </c>
      <c r="T888" s="78"/>
      <c r="U888" s="79">
        <v>86157</v>
      </c>
      <c r="V888" s="80">
        <v>29975</v>
      </c>
      <c r="W888" s="80">
        <v>116132</v>
      </c>
      <c r="X888" s="81"/>
      <c r="Y888" s="63">
        <v>519668</v>
      </c>
      <c r="Z888" s="63">
        <v>119075</v>
      </c>
    </row>
    <row r="889" spans="1:26">
      <c r="A889" s="60">
        <v>99801</v>
      </c>
      <c r="B889" s="61" t="s">
        <v>882</v>
      </c>
      <c r="C889" s="77">
        <v>4.5713999999999998E-3</v>
      </c>
      <c r="D889" s="77">
        <v>4.2011799999999997E-3</v>
      </c>
      <c r="E889" s="78">
        <v>27824781</v>
      </c>
      <c r="F889" s="78"/>
      <c r="G889" s="79">
        <v>3100504</v>
      </c>
      <c r="H889" s="79">
        <v>7447129</v>
      </c>
      <c r="I889" s="79">
        <v>1182393</v>
      </c>
      <c r="J889" s="78">
        <v>0</v>
      </c>
      <c r="K889" s="78"/>
      <c r="L889" s="78">
        <v>11730026</v>
      </c>
      <c r="M889" s="78"/>
      <c r="N889" s="79">
        <v>66748</v>
      </c>
      <c r="O889" s="79">
        <v>0</v>
      </c>
      <c r="P889" s="79">
        <v>0</v>
      </c>
      <c r="Q889" s="78">
        <v>877157</v>
      </c>
      <c r="R889" s="78"/>
      <c r="S889" s="78">
        <v>943905</v>
      </c>
      <c r="T889" s="78"/>
      <c r="U889" s="79">
        <v>7992052</v>
      </c>
      <c r="V889" s="80">
        <v>-482075</v>
      </c>
      <c r="W889" s="80">
        <v>7509977</v>
      </c>
      <c r="X889" s="81"/>
      <c r="Y889" s="63">
        <v>48205339</v>
      </c>
      <c r="Z889" s="63">
        <v>11045595</v>
      </c>
    </row>
    <row r="890" spans="1:26">
      <c r="A890" s="60">
        <v>99802</v>
      </c>
      <c r="B890" s="61" t="s">
        <v>883</v>
      </c>
      <c r="C890" s="77">
        <v>3.3000000000000002E-6</v>
      </c>
      <c r="D890" s="77">
        <v>6.9299999999999997E-6</v>
      </c>
      <c r="E890" s="78">
        <v>45898</v>
      </c>
      <c r="F890" s="78"/>
      <c r="G890" s="79">
        <v>5114</v>
      </c>
      <c r="H890" s="79">
        <v>12284</v>
      </c>
      <c r="I890" s="79">
        <v>1950</v>
      </c>
      <c r="J890" s="78">
        <v>13100</v>
      </c>
      <c r="K890" s="78"/>
      <c r="L890" s="78">
        <v>32448</v>
      </c>
      <c r="M890" s="78"/>
      <c r="N890" s="79">
        <v>110</v>
      </c>
      <c r="O890" s="79">
        <v>0</v>
      </c>
      <c r="P890" s="79">
        <v>0</v>
      </c>
      <c r="Q890" s="78">
        <v>9108</v>
      </c>
      <c r="R890" s="78"/>
      <c r="S890" s="78">
        <v>9218</v>
      </c>
      <c r="T890" s="78"/>
      <c r="U890" s="79">
        <v>13183</v>
      </c>
      <c r="V890" s="80">
        <v>800</v>
      </c>
      <c r="W890" s="80">
        <v>13983</v>
      </c>
      <c r="X890" s="81"/>
      <c r="Y890" s="63">
        <v>79516</v>
      </c>
      <c r="Z890" s="63">
        <v>18220</v>
      </c>
    </row>
    <row r="891" spans="1:26">
      <c r="A891" s="60">
        <v>99804</v>
      </c>
      <c r="B891" s="61" t="s">
        <v>884</v>
      </c>
      <c r="C891" s="77">
        <v>1.022E-4</v>
      </c>
      <c r="D891" s="77">
        <v>9.7579999999999997E-5</v>
      </c>
      <c r="E891" s="78">
        <v>646281</v>
      </c>
      <c r="F891" s="78"/>
      <c r="G891" s="79">
        <v>72015</v>
      </c>
      <c r="H891" s="79">
        <v>172973</v>
      </c>
      <c r="I891" s="79">
        <v>27463</v>
      </c>
      <c r="J891" s="78">
        <v>33690</v>
      </c>
      <c r="K891" s="78"/>
      <c r="L891" s="78">
        <v>306141</v>
      </c>
      <c r="M891" s="78"/>
      <c r="N891" s="79">
        <v>1550</v>
      </c>
      <c r="O891" s="79">
        <v>0</v>
      </c>
      <c r="P891" s="79">
        <v>0</v>
      </c>
      <c r="Q891" s="78">
        <v>2922</v>
      </c>
      <c r="R891" s="78"/>
      <c r="S891" s="78">
        <v>4472</v>
      </c>
      <c r="T891" s="78"/>
      <c r="U891" s="79">
        <v>185630</v>
      </c>
      <c r="V891" s="80">
        <v>27453</v>
      </c>
      <c r="W891" s="80">
        <v>213083</v>
      </c>
      <c r="X891" s="81"/>
      <c r="Y891" s="63">
        <v>1119656</v>
      </c>
      <c r="Z891" s="63">
        <v>256554</v>
      </c>
    </row>
    <row r="892" spans="1:26">
      <c r="A892" s="60">
        <v>99811</v>
      </c>
      <c r="B892" s="61" t="s">
        <v>885</v>
      </c>
      <c r="C892" s="77">
        <v>5.9289E-3</v>
      </c>
      <c r="D892" s="77">
        <v>5.7056499999999996E-3</v>
      </c>
      <c r="E892" s="78">
        <v>37789016</v>
      </c>
      <c r="F892" s="78"/>
      <c r="G892" s="79">
        <v>4210815</v>
      </c>
      <c r="H892" s="79">
        <v>10113995</v>
      </c>
      <c r="I892" s="79">
        <v>1605815</v>
      </c>
      <c r="J892" s="78">
        <v>0</v>
      </c>
      <c r="K892" s="78"/>
      <c r="L892" s="78">
        <v>15930625</v>
      </c>
      <c r="M892" s="78"/>
      <c r="N892" s="79">
        <v>90651</v>
      </c>
      <c r="O892" s="79">
        <v>0</v>
      </c>
      <c r="P892" s="79">
        <v>0</v>
      </c>
      <c r="Q892" s="78">
        <v>1039760</v>
      </c>
      <c r="R892" s="78"/>
      <c r="S892" s="78">
        <v>1130411</v>
      </c>
      <c r="T892" s="78"/>
      <c r="U892" s="79">
        <v>10854058</v>
      </c>
      <c r="V892" s="80">
        <v>-578481</v>
      </c>
      <c r="W892" s="80">
        <v>10275577</v>
      </c>
      <c r="X892" s="81"/>
      <c r="Y892" s="63">
        <v>65467986</v>
      </c>
      <c r="Z892" s="63">
        <v>15001095</v>
      </c>
    </row>
    <row r="893" spans="1:26">
      <c r="A893" s="60">
        <v>99812</v>
      </c>
      <c r="B893" s="61" t="s">
        <v>886</v>
      </c>
      <c r="C893" s="77">
        <v>1.7E-5</v>
      </c>
      <c r="D893" s="77">
        <v>1.562E-5</v>
      </c>
      <c r="E893" s="78">
        <v>103453</v>
      </c>
      <c r="F893" s="78"/>
      <c r="G893" s="79">
        <v>11528</v>
      </c>
      <c r="H893" s="79">
        <v>27688</v>
      </c>
      <c r="I893" s="79">
        <v>4396</v>
      </c>
      <c r="J893" s="78">
        <v>29285</v>
      </c>
      <c r="K893" s="78"/>
      <c r="L893" s="78">
        <v>72897</v>
      </c>
      <c r="M893" s="78"/>
      <c r="N893" s="79">
        <v>248</v>
      </c>
      <c r="O893" s="79">
        <v>0</v>
      </c>
      <c r="P893" s="79">
        <v>0</v>
      </c>
      <c r="Q893" s="78">
        <v>796</v>
      </c>
      <c r="R893" s="78"/>
      <c r="S893" s="78">
        <v>1044</v>
      </c>
      <c r="T893" s="78"/>
      <c r="U893" s="79">
        <v>29714</v>
      </c>
      <c r="V893" s="80">
        <v>20068</v>
      </c>
      <c r="W893" s="80">
        <v>49782</v>
      </c>
      <c r="X893" s="81"/>
      <c r="Y893" s="63">
        <v>179228</v>
      </c>
      <c r="Z893" s="63">
        <v>41068</v>
      </c>
    </row>
    <row r="894" spans="1:26">
      <c r="A894" s="60">
        <v>99818</v>
      </c>
      <c r="B894" s="61" t="s">
        <v>887</v>
      </c>
      <c r="C894" s="77">
        <v>3.96E-5</v>
      </c>
      <c r="D894" s="77">
        <v>4.2230000000000001E-5</v>
      </c>
      <c r="E894" s="78">
        <v>279693</v>
      </c>
      <c r="F894" s="78"/>
      <c r="G894" s="79">
        <v>31166</v>
      </c>
      <c r="H894" s="79">
        <v>74858</v>
      </c>
      <c r="I894" s="79">
        <v>11885</v>
      </c>
      <c r="J894" s="78">
        <v>18050</v>
      </c>
      <c r="K894" s="78"/>
      <c r="L894" s="78">
        <v>135959</v>
      </c>
      <c r="M894" s="78"/>
      <c r="N894" s="79">
        <v>671</v>
      </c>
      <c r="O894" s="79">
        <v>0</v>
      </c>
      <c r="P894" s="79">
        <v>0</v>
      </c>
      <c r="Q894" s="78">
        <v>14796</v>
      </c>
      <c r="R894" s="78"/>
      <c r="S894" s="78">
        <v>15467</v>
      </c>
      <c r="T894" s="78"/>
      <c r="U894" s="79">
        <v>80336</v>
      </c>
      <c r="V894" s="80">
        <v>-2542</v>
      </c>
      <c r="W894" s="80">
        <v>77794</v>
      </c>
      <c r="X894" s="81"/>
      <c r="Y894" s="63">
        <v>484557</v>
      </c>
      <c r="Z894" s="63">
        <v>111030</v>
      </c>
    </row>
    <row r="895" spans="1:26">
      <c r="A895" s="60">
        <v>99821</v>
      </c>
      <c r="B895" s="61" t="s">
        <v>888</v>
      </c>
      <c r="C895" s="77">
        <v>9.8099999999999999E-5</v>
      </c>
      <c r="D895" s="77">
        <v>8.5560000000000001E-5</v>
      </c>
      <c r="E895" s="78">
        <v>566671</v>
      </c>
      <c r="F895" s="78"/>
      <c r="G895" s="79">
        <v>63144</v>
      </c>
      <c r="H895" s="79">
        <v>151666</v>
      </c>
      <c r="I895" s="79">
        <v>24080</v>
      </c>
      <c r="J895" s="78">
        <v>11447</v>
      </c>
      <c r="K895" s="78"/>
      <c r="L895" s="78">
        <v>250337</v>
      </c>
      <c r="M895" s="78"/>
      <c r="N895" s="79">
        <v>1359</v>
      </c>
      <c r="O895" s="79">
        <v>0</v>
      </c>
      <c r="P895" s="79">
        <v>0</v>
      </c>
      <c r="Q895" s="78">
        <v>47993</v>
      </c>
      <c r="R895" s="78"/>
      <c r="S895" s="78">
        <v>49352</v>
      </c>
      <c r="T895" s="78"/>
      <c r="U895" s="79">
        <v>162764</v>
      </c>
      <c r="V895" s="80">
        <v>-7596</v>
      </c>
      <c r="W895" s="80">
        <v>155168</v>
      </c>
      <c r="X895" s="81"/>
      <c r="Y895" s="63">
        <v>981736</v>
      </c>
      <c r="Z895" s="63">
        <v>224951</v>
      </c>
    </row>
    <row r="896" spans="1:26">
      <c r="A896" s="60">
        <v>99831</v>
      </c>
      <c r="B896" s="61" t="s">
        <v>889</v>
      </c>
      <c r="C896" s="77">
        <v>3.7100000000000001E-5</v>
      </c>
      <c r="D896" s="77">
        <v>3.5179999999999999E-5</v>
      </c>
      <c r="E896" s="78">
        <v>233000</v>
      </c>
      <c r="F896" s="78"/>
      <c r="G896" s="79">
        <v>25963</v>
      </c>
      <c r="H896" s="79">
        <v>62361</v>
      </c>
      <c r="I896" s="79">
        <v>9901</v>
      </c>
      <c r="J896" s="78">
        <v>11068</v>
      </c>
      <c r="K896" s="78"/>
      <c r="L896" s="78">
        <v>109293</v>
      </c>
      <c r="M896" s="78"/>
      <c r="N896" s="79">
        <v>559</v>
      </c>
      <c r="O896" s="79">
        <v>0</v>
      </c>
      <c r="P896" s="79">
        <v>0</v>
      </c>
      <c r="Q896" s="78">
        <v>9950</v>
      </c>
      <c r="R896" s="78"/>
      <c r="S896" s="78">
        <v>10509</v>
      </c>
      <c r="T896" s="78"/>
      <c r="U896" s="79">
        <v>66924</v>
      </c>
      <c r="V896" s="80">
        <v>-1847</v>
      </c>
      <c r="W896" s="80">
        <v>65077</v>
      </c>
      <c r="X896" s="81"/>
      <c r="Y896" s="63">
        <v>403664</v>
      </c>
      <c r="Z896" s="63">
        <v>92494</v>
      </c>
    </row>
    <row r="897" spans="1:28">
      <c r="A897" s="60">
        <v>99841</v>
      </c>
      <c r="B897" s="61" t="s">
        <v>890</v>
      </c>
      <c r="C897" s="77">
        <v>5.94E-5</v>
      </c>
      <c r="D897" s="77">
        <v>5.0510000000000003E-5</v>
      </c>
      <c r="E897" s="78">
        <v>334532</v>
      </c>
      <c r="F897" s="78"/>
      <c r="G897" s="79">
        <v>37277</v>
      </c>
      <c r="H897" s="79">
        <v>89535</v>
      </c>
      <c r="I897" s="79">
        <v>14216</v>
      </c>
      <c r="J897" s="78">
        <v>7415</v>
      </c>
      <c r="K897" s="78"/>
      <c r="L897" s="78">
        <v>148443</v>
      </c>
      <c r="M897" s="78"/>
      <c r="N897" s="79">
        <v>803</v>
      </c>
      <c r="O897" s="79">
        <v>0</v>
      </c>
      <c r="P897" s="79">
        <v>0</v>
      </c>
      <c r="Q897" s="78">
        <v>20841</v>
      </c>
      <c r="R897" s="78"/>
      <c r="S897" s="78">
        <v>21644</v>
      </c>
      <c r="T897" s="78"/>
      <c r="U897" s="79">
        <v>96087</v>
      </c>
      <c r="V897" s="80">
        <v>9951</v>
      </c>
      <c r="W897" s="80">
        <v>106038</v>
      </c>
      <c r="X897" s="81"/>
      <c r="Y897" s="63">
        <v>579564</v>
      </c>
      <c r="Z897" s="63">
        <v>132799</v>
      </c>
    </row>
    <row r="898" spans="1:28">
      <c r="A898" s="60">
        <v>99851</v>
      </c>
      <c r="B898" s="61" t="s">
        <v>891</v>
      </c>
      <c r="C898" s="77">
        <v>1.66E-5</v>
      </c>
      <c r="D898" s="77">
        <v>1.3010000000000001E-5</v>
      </c>
      <c r="E898" s="78">
        <v>86166</v>
      </c>
      <c r="F898" s="78"/>
      <c r="G898" s="79">
        <v>9601</v>
      </c>
      <c r="H898" s="79">
        <v>23062</v>
      </c>
      <c r="I898" s="79">
        <v>3662</v>
      </c>
      <c r="J898" s="78">
        <v>10230</v>
      </c>
      <c r="K898" s="78"/>
      <c r="L898" s="78">
        <v>46555</v>
      </c>
      <c r="M898" s="78"/>
      <c r="N898" s="79">
        <v>207</v>
      </c>
      <c r="O898" s="79">
        <v>0</v>
      </c>
      <c r="P898" s="79">
        <v>0</v>
      </c>
      <c r="Q898" s="78">
        <v>8561</v>
      </c>
      <c r="R898" s="78"/>
      <c r="S898" s="78">
        <v>8768</v>
      </c>
      <c r="T898" s="78"/>
      <c r="U898" s="79">
        <v>24749</v>
      </c>
      <c r="V898" s="80">
        <v>-1276</v>
      </c>
      <c r="W898" s="80">
        <v>23473</v>
      </c>
      <c r="X898" s="81"/>
      <c r="Y898" s="63">
        <v>149280</v>
      </c>
      <c r="Z898" s="63">
        <v>34205</v>
      </c>
    </row>
    <row r="899" spans="1:28">
      <c r="A899" s="60">
        <v>99901</v>
      </c>
      <c r="B899" s="61" t="s">
        <v>892</v>
      </c>
      <c r="C899" s="77">
        <v>1.5120999999999999E-3</v>
      </c>
      <c r="D899" s="77">
        <v>1.5423500000000001E-3</v>
      </c>
      <c r="E899" s="78">
        <v>10215118</v>
      </c>
      <c r="F899" s="78"/>
      <c r="G899" s="79">
        <v>1138267</v>
      </c>
      <c r="H899" s="79">
        <v>2734013</v>
      </c>
      <c r="I899" s="79">
        <v>434084</v>
      </c>
      <c r="J899" s="78">
        <v>96108</v>
      </c>
      <c r="K899" s="78"/>
      <c r="L899" s="78">
        <v>4402472</v>
      </c>
      <c r="M899" s="78"/>
      <c r="N899" s="79">
        <v>24505</v>
      </c>
      <c r="O899" s="79">
        <v>0</v>
      </c>
      <c r="P899" s="79">
        <v>0</v>
      </c>
      <c r="Q899" s="78">
        <v>63462</v>
      </c>
      <c r="R899" s="78"/>
      <c r="S899" s="78">
        <v>87967</v>
      </c>
      <c r="T899" s="78"/>
      <c r="U899" s="79">
        <v>2934066</v>
      </c>
      <c r="V899" s="80">
        <v>-35617</v>
      </c>
      <c r="W899" s="80">
        <v>2898449</v>
      </c>
      <c r="X899" s="81"/>
      <c r="Y899" s="63">
        <v>17697291</v>
      </c>
      <c r="Z899" s="63">
        <v>4055093</v>
      </c>
    </row>
    <row r="900" spans="1:28">
      <c r="A900" s="60">
        <v>99911</v>
      </c>
      <c r="B900" s="61" t="s">
        <v>893</v>
      </c>
      <c r="C900" s="77">
        <v>2.365E-4</v>
      </c>
      <c r="D900" s="77">
        <v>2.3377000000000001E-4</v>
      </c>
      <c r="E900" s="78">
        <v>1548279</v>
      </c>
      <c r="F900" s="78"/>
      <c r="G900" s="79">
        <v>172524</v>
      </c>
      <c r="H900" s="79">
        <v>414387</v>
      </c>
      <c r="I900" s="79">
        <v>65793</v>
      </c>
      <c r="J900" s="78">
        <v>16399</v>
      </c>
      <c r="K900" s="78"/>
      <c r="L900" s="78">
        <v>669103</v>
      </c>
      <c r="M900" s="78"/>
      <c r="N900" s="79">
        <v>3714</v>
      </c>
      <c r="O900" s="79">
        <v>0</v>
      </c>
      <c r="P900" s="79">
        <v>0</v>
      </c>
      <c r="Q900" s="78">
        <v>12501</v>
      </c>
      <c r="R900" s="78"/>
      <c r="S900" s="78">
        <v>16215</v>
      </c>
      <c r="T900" s="78"/>
      <c r="U900" s="79">
        <v>444709</v>
      </c>
      <c r="V900" s="80">
        <v>20638</v>
      </c>
      <c r="W900" s="80">
        <v>465347</v>
      </c>
      <c r="X900" s="81"/>
      <c r="Y900" s="63">
        <v>2682333</v>
      </c>
      <c r="Z900" s="63">
        <v>614620</v>
      </c>
    </row>
    <row r="901" spans="1:28">
      <c r="A901" s="60">
        <v>99921</v>
      </c>
      <c r="B901" s="61" t="s">
        <v>894</v>
      </c>
      <c r="C901" s="77">
        <v>1.395E-4</v>
      </c>
      <c r="D901" s="77">
        <v>1.3522999999999999E-4</v>
      </c>
      <c r="E901" s="78">
        <v>895640</v>
      </c>
      <c r="F901" s="78"/>
      <c r="G901" s="79">
        <v>99801</v>
      </c>
      <c r="H901" s="79">
        <v>239712</v>
      </c>
      <c r="I901" s="79">
        <v>38060</v>
      </c>
      <c r="J901" s="78">
        <v>0</v>
      </c>
      <c r="K901" s="78"/>
      <c r="L901" s="78">
        <v>377573</v>
      </c>
      <c r="M901" s="78"/>
      <c r="N901" s="79">
        <v>2149</v>
      </c>
      <c r="O901" s="79">
        <v>0</v>
      </c>
      <c r="P901" s="79">
        <v>0</v>
      </c>
      <c r="Q901" s="78">
        <v>27925</v>
      </c>
      <c r="R901" s="78"/>
      <c r="S901" s="78">
        <v>30074</v>
      </c>
      <c r="T901" s="78"/>
      <c r="U901" s="79">
        <v>257253</v>
      </c>
      <c r="V901" s="80">
        <v>-6678</v>
      </c>
      <c r="W901" s="80">
        <v>250575</v>
      </c>
      <c r="X901" s="81"/>
      <c r="Y901" s="63">
        <v>1551661</v>
      </c>
      <c r="Z901" s="63">
        <v>355542</v>
      </c>
    </row>
    <row r="902" spans="1:28">
      <c r="A902" s="60">
        <v>99931</v>
      </c>
      <c r="B902" s="61" t="s">
        <v>895</v>
      </c>
      <c r="C902" s="77">
        <v>2.6100000000000001E-5</v>
      </c>
      <c r="D902" s="77">
        <v>1.753E-5</v>
      </c>
      <c r="E902" s="78">
        <v>116103</v>
      </c>
      <c r="F902" s="78"/>
      <c r="G902" s="79">
        <v>12937</v>
      </c>
      <c r="H902" s="79">
        <v>31074</v>
      </c>
      <c r="I902" s="79">
        <v>4934</v>
      </c>
      <c r="J902" s="78">
        <v>910</v>
      </c>
      <c r="K902" s="78"/>
      <c r="L902" s="78">
        <v>49855</v>
      </c>
      <c r="M902" s="78"/>
      <c r="N902" s="79">
        <v>279</v>
      </c>
      <c r="O902" s="79">
        <v>0</v>
      </c>
      <c r="P902" s="79">
        <v>0</v>
      </c>
      <c r="Q902" s="78">
        <v>19035</v>
      </c>
      <c r="R902" s="78"/>
      <c r="S902" s="78">
        <v>19314</v>
      </c>
      <c r="T902" s="78"/>
      <c r="U902" s="79">
        <v>33348</v>
      </c>
      <c r="V902" s="80">
        <v>-3225</v>
      </c>
      <c r="W902" s="80">
        <v>30123</v>
      </c>
      <c r="X902" s="81"/>
      <c r="Y902" s="63">
        <v>201143</v>
      </c>
      <c r="Z902" s="63">
        <v>46089</v>
      </c>
    </row>
    <row r="903" spans="1:28" s="66" customFormat="1" ht="15">
      <c r="A903" s="60">
        <v>99941</v>
      </c>
      <c r="B903" s="61" t="s">
        <v>896</v>
      </c>
      <c r="C903" s="77">
        <v>5.66E-5</v>
      </c>
      <c r="D903" s="77">
        <v>5.5970000000000001E-5</v>
      </c>
      <c r="E903" s="78">
        <v>370694</v>
      </c>
      <c r="F903" s="78"/>
      <c r="G903" s="79">
        <v>41306</v>
      </c>
      <c r="H903" s="79">
        <v>99214</v>
      </c>
      <c r="I903" s="79">
        <v>15752</v>
      </c>
      <c r="J903" s="78">
        <v>2125</v>
      </c>
      <c r="K903" s="78"/>
      <c r="L903" s="78">
        <v>158397</v>
      </c>
      <c r="M903" s="78"/>
      <c r="N903" s="79">
        <v>889</v>
      </c>
      <c r="O903" s="79">
        <v>0</v>
      </c>
      <c r="P903" s="79">
        <v>0</v>
      </c>
      <c r="Q903" s="78">
        <v>2675</v>
      </c>
      <c r="R903" s="78"/>
      <c r="S903" s="78">
        <v>3564</v>
      </c>
      <c r="T903" s="78"/>
      <c r="U903" s="79">
        <v>106474</v>
      </c>
      <c r="V903" s="80">
        <v>-11114</v>
      </c>
      <c r="W903" s="80">
        <v>95360</v>
      </c>
      <c r="X903" s="81"/>
      <c r="Y903" s="63">
        <v>642213</v>
      </c>
      <c r="Z903" s="63">
        <v>147154</v>
      </c>
      <c r="AB903" s="58"/>
    </row>
    <row r="904" spans="1:28">
      <c r="A904" s="60">
        <v>99991</v>
      </c>
      <c r="B904" s="61" t="s">
        <v>897</v>
      </c>
      <c r="C904" s="77">
        <v>4.0420000000000001E-4</v>
      </c>
      <c r="D904" s="77">
        <v>5.7872000000000002E-4</v>
      </c>
      <c r="E904" s="78">
        <v>3832913</v>
      </c>
      <c r="F904" s="78"/>
      <c r="G904" s="79">
        <v>427100</v>
      </c>
      <c r="H904" s="79">
        <v>1025855</v>
      </c>
      <c r="I904" s="79">
        <v>162877</v>
      </c>
      <c r="J904" s="78">
        <v>469746</v>
      </c>
      <c r="K904" s="78"/>
      <c r="L904" s="78">
        <v>2085578</v>
      </c>
      <c r="M904" s="78"/>
      <c r="N904" s="79">
        <v>9195</v>
      </c>
      <c r="O904" s="79">
        <v>0</v>
      </c>
      <c r="P904" s="79">
        <v>0</v>
      </c>
      <c r="Q904" s="78">
        <v>51944</v>
      </c>
      <c r="R904" s="78"/>
      <c r="S904" s="78">
        <v>61139</v>
      </c>
      <c r="T904" s="78"/>
      <c r="U904" s="79">
        <v>1100919</v>
      </c>
      <c r="V904" s="80">
        <v>116496</v>
      </c>
      <c r="W904" s="80">
        <v>1217415</v>
      </c>
      <c r="X904" s="81"/>
      <c r="Y904" s="63">
        <v>6640371</v>
      </c>
      <c r="Z904" s="63">
        <v>1521550</v>
      </c>
    </row>
    <row r="905" spans="1:28">
      <c r="A905" s="70">
        <v>99999</v>
      </c>
      <c r="B905" s="71" t="s">
        <v>898</v>
      </c>
      <c r="C905" s="72">
        <v>1.0696E-3</v>
      </c>
      <c r="D905" s="72">
        <v>1.10991E-3</v>
      </c>
      <c r="E905" s="73">
        <v>7351030</v>
      </c>
      <c r="F905" s="73"/>
      <c r="G905" s="74">
        <v>819122</v>
      </c>
      <c r="H905" s="74">
        <v>1967458</v>
      </c>
      <c r="I905" s="74">
        <v>312376</v>
      </c>
      <c r="J905" s="73">
        <v>478973</v>
      </c>
      <c r="K905" s="73"/>
      <c r="L905" s="73">
        <v>3577929</v>
      </c>
      <c r="M905" s="73"/>
      <c r="N905" s="74">
        <v>17634</v>
      </c>
      <c r="O905" s="74">
        <v>0</v>
      </c>
      <c r="P905" s="74">
        <v>0</v>
      </c>
      <c r="Q905" s="73">
        <v>0</v>
      </c>
      <c r="R905" s="73"/>
      <c r="S905" s="73">
        <v>17634</v>
      </c>
      <c r="T905" s="73"/>
      <c r="U905" s="74">
        <v>2111421</v>
      </c>
      <c r="V905" s="75">
        <v>246566</v>
      </c>
      <c r="W905" s="75">
        <v>2357987</v>
      </c>
      <c r="X905" s="76"/>
      <c r="Y905" s="73">
        <v>12735371</v>
      </c>
      <c r="Z905" s="73">
        <v>2918137</v>
      </c>
    </row>
    <row r="906" spans="1:28">
      <c r="A906" s="50"/>
      <c r="B906" s="61"/>
      <c r="C906" s="62"/>
      <c r="D906" s="62"/>
      <c r="E906" s="63"/>
      <c r="F906" s="63"/>
      <c r="G906" s="64"/>
      <c r="H906" s="64"/>
      <c r="I906" s="64"/>
      <c r="J906" s="63"/>
      <c r="K906" s="63"/>
      <c r="L906" s="63"/>
      <c r="M906" s="63"/>
      <c r="N906" s="64"/>
      <c r="O906" s="64"/>
      <c r="P906" s="64"/>
      <c r="Q906" s="63"/>
      <c r="R906" s="63"/>
      <c r="S906" s="63"/>
      <c r="T906" s="63"/>
      <c r="U906" s="64"/>
      <c r="V906" s="65"/>
      <c r="W906" s="65"/>
    </row>
    <row r="907" spans="1:28" ht="15">
      <c r="A907" s="50"/>
      <c r="B907" s="67" t="s">
        <v>931</v>
      </c>
      <c r="C907" s="68">
        <v>1.0000000000000002</v>
      </c>
      <c r="D907" s="68">
        <v>0.99999999999999989</v>
      </c>
      <c r="E907" s="69">
        <v>6623086993</v>
      </c>
      <c r="F907" s="69"/>
      <c r="G907" s="69">
        <v>738007993</v>
      </c>
      <c r="H907" s="69">
        <v>1772628005</v>
      </c>
      <c r="I907" s="69">
        <v>281443005</v>
      </c>
      <c r="J907" s="69">
        <v>109536513</v>
      </c>
      <c r="K907" s="69"/>
      <c r="L907" s="69">
        <v>2901615516</v>
      </c>
      <c r="M907" s="69"/>
      <c r="N907" s="69">
        <v>15887998</v>
      </c>
      <c r="O907" s="69">
        <v>0</v>
      </c>
      <c r="P907" s="69">
        <v>0</v>
      </c>
      <c r="Q907" s="69">
        <v>109536689</v>
      </c>
      <c r="R907" s="69"/>
      <c r="S907" s="69">
        <v>125424687</v>
      </c>
      <c r="T907" s="69"/>
      <c r="U907" s="69">
        <v>1902335006</v>
      </c>
      <c r="V907" s="69">
        <v>4</v>
      </c>
      <c r="W907" s="69">
        <v>1902335010</v>
      </c>
      <c r="Y907" s="69">
        <v>11474237995</v>
      </c>
      <c r="Z907" s="69">
        <v>2629164991</v>
      </c>
    </row>
    <row r="908" spans="1:28">
      <c r="A908" s="50"/>
      <c r="B908" s="61"/>
      <c r="C908" s="62"/>
      <c r="D908" s="62"/>
      <c r="E908" s="63"/>
      <c r="F908" s="63"/>
      <c r="G908" s="64"/>
      <c r="H908" s="64"/>
      <c r="I908" s="64"/>
      <c r="J908" s="63"/>
      <c r="K908" s="63"/>
      <c r="L908" s="63"/>
      <c r="M908" s="63"/>
      <c r="N908" s="64"/>
      <c r="O908" s="64"/>
      <c r="P908" s="64"/>
      <c r="Q908" s="63"/>
      <c r="R908" s="63"/>
      <c r="S908" s="63"/>
      <c r="T908" s="63"/>
      <c r="U908" s="64"/>
      <c r="V908" s="65"/>
      <c r="W908" s="65"/>
    </row>
    <row r="909" spans="1:28">
      <c r="A909" s="50"/>
      <c r="B909" s="61"/>
      <c r="C909" s="62"/>
      <c r="D909" s="62"/>
      <c r="E909" s="63"/>
      <c r="F909" s="63"/>
      <c r="G909" s="64"/>
      <c r="H909" s="64"/>
      <c r="I909" s="64"/>
      <c r="J909" s="63"/>
      <c r="K909" s="63"/>
      <c r="L909" s="63"/>
      <c r="M909" s="63"/>
      <c r="N909" s="64"/>
      <c r="O909" s="64"/>
      <c r="P909" s="64"/>
      <c r="Q909" s="63"/>
      <c r="R909" s="63"/>
      <c r="S909" s="63"/>
      <c r="T909" s="63"/>
      <c r="U909" s="64"/>
      <c r="V909" s="65"/>
      <c r="W909" s="65"/>
    </row>
    <row r="910" spans="1:28" ht="15">
      <c r="A910" s="50"/>
      <c r="B910" s="6"/>
      <c r="C910" s="62"/>
      <c r="D910" s="62"/>
      <c r="E910" s="63"/>
      <c r="F910" s="63"/>
      <c r="G910" s="64"/>
      <c r="H910" s="64"/>
      <c r="I910" s="64"/>
      <c r="J910" s="63"/>
      <c r="K910" s="63"/>
      <c r="L910" s="63"/>
      <c r="M910" s="63"/>
      <c r="N910" s="64"/>
      <c r="O910" s="64"/>
      <c r="P910" s="64"/>
      <c r="Q910" s="63"/>
      <c r="R910" s="63"/>
      <c r="S910" s="63"/>
      <c r="T910" s="63"/>
      <c r="U910" s="64"/>
      <c r="V910" s="65"/>
      <c r="W910" s="65"/>
    </row>
    <row r="911" spans="1:28">
      <c r="A911" s="50"/>
      <c r="B911" s="61"/>
      <c r="C911" s="62"/>
      <c r="D911" s="62"/>
      <c r="E911" s="63"/>
      <c r="F911" s="63"/>
      <c r="G911" s="64"/>
      <c r="H911" s="64"/>
      <c r="I911" s="64"/>
      <c r="J911" s="63"/>
      <c r="K911" s="63"/>
      <c r="L911" s="63"/>
      <c r="M911" s="63"/>
      <c r="N911" s="64"/>
      <c r="O911" s="64"/>
      <c r="P911" s="64"/>
      <c r="Q911" s="63"/>
      <c r="R911" s="63"/>
      <c r="S911" s="63"/>
      <c r="T911" s="63"/>
      <c r="U911" s="64"/>
      <c r="V911" s="65"/>
      <c r="W911" s="65"/>
    </row>
    <row r="912" spans="1:28">
      <c r="A912" s="50"/>
      <c r="B912" s="61"/>
      <c r="C912" s="62"/>
      <c r="D912" s="62"/>
      <c r="E912" s="63"/>
      <c r="F912" s="63"/>
      <c r="G912" s="64"/>
      <c r="H912" s="64"/>
      <c r="I912" s="64"/>
      <c r="J912" s="63"/>
      <c r="K912" s="63"/>
      <c r="L912" s="63"/>
      <c r="M912" s="63"/>
      <c r="N912" s="64"/>
      <c r="O912" s="64"/>
      <c r="P912" s="64"/>
      <c r="Q912" s="63"/>
      <c r="R912" s="63"/>
      <c r="S912" s="63"/>
      <c r="T912" s="63"/>
      <c r="U912" s="64"/>
      <c r="V912" s="65"/>
      <c r="W912" s="65"/>
    </row>
    <row r="913" spans="1:23">
      <c r="A913" s="50"/>
      <c r="B913" s="61"/>
      <c r="C913" s="62"/>
      <c r="D913" s="62"/>
      <c r="E913" s="63"/>
      <c r="F913" s="63"/>
      <c r="G913" s="64"/>
      <c r="H913" s="64"/>
      <c r="I913" s="64"/>
      <c r="J913" s="63"/>
      <c r="K913" s="63"/>
      <c r="L913" s="63"/>
      <c r="M913" s="63"/>
      <c r="N913" s="64"/>
      <c r="O913" s="64"/>
      <c r="P913" s="64"/>
      <c r="Q913" s="63"/>
      <c r="R913" s="63"/>
      <c r="S913" s="63"/>
      <c r="T913" s="63"/>
      <c r="U913" s="64"/>
      <c r="V913" s="65"/>
      <c r="W913" s="65"/>
    </row>
    <row r="914" spans="1:23">
      <c r="A914" s="60"/>
      <c r="B914" s="61"/>
      <c r="C914" s="62"/>
      <c r="D914" s="62"/>
      <c r="E914" s="63"/>
      <c r="F914" s="63"/>
      <c r="G914" s="64"/>
      <c r="H914" s="64"/>
      <c r="I914" s="64"/>
      <c r="J914" s="63"/>
      <c r="K914" s="63"/>
      <c r="L914" s="63"/>
      <c r="M914" s="63"/>
      <c r="N914" s="64"/>
      <c r="O914" s="64"/>
      <c r="P914" s="64"/>
      <c r="Q914" s="63"/>
      <c r="R914" s="63"/>
      <c r="S914" s="63"/>
      <c r="T914" s="63"/>
      <c r="U914" s="64"/>
      <c r="V914" s="65"/>
      <c r="W914" s="65"/>
    </row>
    <row r="915" spans="1:23">
      <c r="A915" s="60"/>
      <c r="B915" s="61"/>
      <c r="C915" s="62"/>
      <c r="D915" s="62"/>
      <c r="E915" s="63"/>
      <c r="F915" s="63"/>
      <c r="G915" s="64"/>
      <c r="H915" s="64"/>
      <c r="I915" s="64"/>
      <c r="J915" s="63"/>
      <c r="K915" s="63"/>
      <c r="L915" s="63"/>
      <c r="M915" s="63"/>
      <c r="N915" s="64"/>
      <c r="O915" s="64"/>
      <c r="P915" s="64"/>
      <c r="Q915" s="63"/>
      <c r="R915" s="63"/>
      <c r="S915" s="63"/>
      <c r="T915" s="63"/>
      <c r="U915" s="64"/>
      <c r="V915" s="65"/>
      <c r="W915" s="65"/>
    </row>
  </sheetData>
  <mergeCells count="4">
    <mergeCell ref="G1:L1"/>
    <mergeCell ref="N1:S1"/>
    <mergeCell ref="U1:W1"/>
    <mergeCell ref="A1:A2"/>
  </mergeCells>
  <pageMargins left="0.25" right="0.25" top="0.75" bottom="0.75" header="0.3" footer="0.3"/>
  <pageSetup scale="35" fitToHeight="0" orientation="landscape" r:id="rId1"/>
  <headerFooter>
    <oddHeader>&amp;C&amp;"-,Bold"&amp;28Appendix B: Allocation of Pension Expense</oddHeader>
    <oddFooter>&amp;R&amp;G</oddFooter>
  </headerFooter>
  <rowBreaks count="1" manualBreakCount="1">
    <brk id="820" max="22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7BEC-F526-41F6-8C38-57B835828A0E}">
  <sheetPr>
    <pageSetUpPr fitToPage="1"/>
  </sheetPr>
  <dimension ref="A1:I912"/>
  <sheetViews>
    <sheetView showGridLines="0" zoomScaleNormal="100" workbookViewId="0">
      <pane ySplit="2" topLeftCell="A870" activePane="bottomLeft" state="frozen"/>
      <selection pane="bottomLeft" activeCell="E907" sqref="E907:I907"/>
    </sheetView>
  </sheetViews>
  <sheetFormatPr defaultColWidth="9.140625" defaultRowHeight="12.75"/>
  <cols>
    <col min="1" max="1" width="11.42578125" style="109" customWidth="1"/>
    <col min="2" max="2" width="55.5703125" style="109" bestFit="1" customWidth="1"/>
    <col min="3" max="3" width="14.7109375" style="109" customWidth="1"/>
    <col min="4" max="4" width="1.7109375" style="109" customWidth="1"/>
    <col min="5" max="9" width="19.7109375" style="109" customWidth="1"/>
    <col min="10" max="16384" width="9.140625" style="109"/>
  </cols>
  <sheetData>
    <row r="1" spans="1:9" s="36" customFormat="1" ht="12.75" customHeight="1">
      <c r="A1" s="243" t="s">
        <v>5</v>
      </c>
      <c r="B1" s="91"/>
      <c r="C1" s="91"/>
      <c r="D1" s="91"/>
      <c r="E1" s="197">
        <v>2024</v>
      </c>
      <c r="F1" s="197">
        <v>2025</v>
      </c>
      <c r="G1" s="197">
        <v>2026</v>
      </c>
      <c r="H1" s="197">
        <v>2027</v>
      </c>
      <c r="I1" s="186">
        <v>2028</v>
      </c>
    </row>
    <row r="2" spans="1:9" ht="60" customHeight="1">
      <c r="A2" s="243"/>
      <c r="B2" s="186" t="s">
        <v>6</v>
      </c>
      <c r="C2" s="186" t="s">
        <v>960</v>
      </c>
      <c r="D2" s="93"/>
      <c r="E2" s="186" t="s">
        <v>924</v>
      </c>
      <c r="F2" s="186" t="s">
        <v>924</v>
      </c>
      <c r="G2" s="186" t="s">
        <v>924</v>
      </c>
      <c r="H2" s="186" t="s">
        <v>924</v>
      </c>
      <c r="I2" s="186" t="s">
        <v>924</v>
      </c>
    </row>
    <row r="3" spans="1:9">
      <c r="A3" s="203">
        <v>70505</v>
      </c>
      <c r="B3" s="204" t="s">
        <v>13</v>
      </c>
      <c r="C3" s="189">
        <v>1.5181E-4</v>
      </c>
      <c r="D3" s="205"/>
      <c r="E3" s="206">
        <v>43630.04219</v>
      </c>
      <c r="F3" s="206">
        <v>32394.58409</v>
      </c>
      <c r="G3" s="206">
        <v>33600.410920000002</v>
      </c>
      <c r="H3" s="206">
        <v>0</v>
      </c>
      <c r="I3" s="206">
        <v>0</v>
      </c>
    </row>
    <row r="4" spans="1:9">
      <c r="A4" s="203">
        <v>72265</v>
      </c>
      <c r="B4" s="204" t="s">
        <v>15</v>
      </c>
      <c r="C4" s="189">
        <v>1.4085000000000001E-4</v>
      </c>
      <c r="D4" s="205"/>
      <c r="E4" s="207">
        <v>40480.149150000005</v>
      </c>
      <c r="F4" s="207">
        <v>30055.840650000002</v>
      </c>
      <c r="G4" s="207">
        <v>31174.612200000003</v>
      </c>
      <c r="H4" s="207">
        <v>0</v>
      </c>
      <c r="I4" s="207">
        <v>0</v>
      </c>
    </row>
    <row r="5" spans="1:9">
      <c r="A5" s="203">
        <v>72593</v>
      </c>
      <c r="B5" s="204" t="s">
        <v>938</v>
      </c>
      <c r="C5" s="189">
        <v>1.198E-5</v>
      </c>
      <c r="D5" s="205"/>
      <c r="E5" s="207">
        <v>3443.0400200000004</v>
      </c>
      <c r="F5" s="207">
        <v>2556.40022</v>
      </c>
      <c r="G5" s="207">
        <v>2651.5573600000002</v>
      </c>
      <c r="H5" s="207">
        <v>0</v>
      </c>
      <c r="I5" s="207">
        <v>0</v>
      </c>
    </row>
    <row r="6" spans="1:9">
      <c r="A6" s="203">
        <v>72657</v>
      </c>
      <c r="B6" s="204" t="s">
        <v>16</v>
      </c>
      <c r="C6" s="189">
        <v>4.833E-5</v>
      </c>
      <c r="D6" s="205"/>
      <c r="E6" s="207">
        <v>13889.99367</v>
      </c>
      <c r="F6" s="207">
        <v>10313.09037</v>
      </c>
      <c r="G6" s="207">
        <v>10696.975560000001</v>
      </c>
      <c r="H6" s="207">
        <v>0</v>
      </c>
      <c r="I6" s="207">
        <v>0</v>
      </c>
    </row>
    <row r="7" spans="1:9">
      <c r="A7" s="203">
        <v>90001</v>
      </c>
      <c r="B7" s="204" t="s">
        <v>17</v>
      </c>
      <c r="C7" s="189">
        <v>1.1301600000000001E-3</v>
      </c>
      <c r="D7" s="205"/>
      <c r="E7" s="207">
        <v>324806.85384</v>
      </c>
      <c r="F7" s="207">
        <v>241163.71224000002</v>
      </c>
      <c r="G7" s="207">
        <v>250140.57312000002</v>
      </c>
      <c r="H7" s="207">
        <v>0</v>
      </c>
      <c r="I7" s="207">
        <v>0</v>
      </c>
    </row>
    <row r="8" spans="1:9">
      <c r="A8" s="203">
        <v>90002</v>
      </c>
      <c r="B8" s="204" t="s">
        <v>18</v>
      </c>
      <c r="C8" s="189">
        <v>5.4199999999999998E-6</v>
      </c>
      <c r="D8" s="205"/>
      <c r="E8" s="207">
        <v>1557.7025799999999</v>
      </c>
      <c r="F8" s="207">
        <v>1156.5683799999999</v>
      </c>
      <c r="G8" s="207">
        <v>1199.6194399999999</v>
      </c>
      <c r="H8" s="207">
        <v>0</v>
      </c>
      <c r="I8" s="207">
        <v>0</v>
      </c>
    </row>
    <row r="9" spans="1:9">
      <c r="A9" s="203">
        <v>90011</v>
      </c>
      <c r="B9" s="204" t="s">
        <v>19</v>
      </c>
      <c r="C9" s="189">
        <v>1.4574999999999999E-4</v>
      </c>
      <c r="D9" s="205"/>
      <c r="E9" s="207">
        <v>41888.40425</v>
      </c>
      <c r="F9" s="207">
        <v>31101.446749999999</v>
      </c>
      <c r="G9" s="207">
        <v>32259.138999999999</v>
      </c>
      <c r="H9" s="207">
        <v>0</v>
      </c>
      <c r="I9" s="207">
        <v>0</v>
      </c>
    </row>
    <row r="10" spans="1:9">
      <c r="A10" s="203">
        <v>90092</v>
      </c>
      <c r="B10" s="204" t="s">
        <v>20</v>
      </c>
      <c r="C10" s="189">
        <v>3.6586000000000002E-4</v>
      </c>
      <c r="D10" s="205"/>
      <c r="E10" s="207">
        <v>105147.79814000001</v>
      </c>
      <c r="F10" s="207">
        <v>78070.499540000004</v>
      </c>
      <c r="G10" s="207">
        <v>80976.52552000001</v>
      </c>
      <c r="H10" s="207">
        <v>0</v>
      </c>
      <c r="I10" s="207">
        <v>0</v>
      </c>
    </row>
    <row r="11" spans="1:9">
      <c r="A11" s="203">
        <v>90096</v>
      </c>
      <c r="B11" s="204" t="s">
        <v>21</v>
      </c>
      <c r="C11" s="189">
        <v>1.0949200000000001E-3</v>
      </c>
      <c r="D11" s="205"/>
      <c r="E11" s="207">
        <v>314678.91308000003</v>
      </c>
      <c r="F11" s="207">
        <v>233643.88388000001</v>
      </c>
      <c r="G11" s="207">
        <v>242340.83344000002</v>
      </c>
      <c r="H11" s="207">
        <v>0</v>
      </c>
      <c r="I11" s="207">
        <v>0</v>
      </c>
    </row>
    <row r="12" spans="1:9">
      <c r="A12" s="203">
        <v>90098</v>
      </c>
      <c r="B12" s="204" t="s">
        <v>22</v>
      </c>
      <c r="C12" s="189">
        <v>1.3207E-4</v>
      </c>
      <c r="D12" s="205"/>
      <c r="E12" s="207">
        <v>37956.785929999998</v>
      </c>
      <c r="F12" s="207">
        <v>28182.285230000001</v>
      </c>
      <c r="G12" s="207">
        <v>29231.31724</v>
      </c>
      <c r="H12" s="207">
        <v>0</v>
      </c>
      <c r="I12" s="207">
        <v>0</v>
      </c>
    </row>
    <row r="13" spans="1:9">
      <c r="A13" s="203">
        <v>90099</v>
      </c>
      <c r="B13" s="204" t="s">
        <v>23</v>
      </c>
      <c r="C13" s="189">
        <v>7.9927999999999998E-4</v>
      </c>
      <c r="D13" s="205"/>
      <c r="E13" s="207">
        <v>229712.27271999998</v>
      </c>
      <c r="F13" s="207">
        <v>170557.55992</v>
      </c>
      <c r="G13" s="207">
        <v>176906.24096</v>
      </c>
      <c r="H13" s="207">
        <v>0</v>
      </c>
      <c r="I13" s="207">
        <v>0</v>
      </c>
    </row>
    <row r="14" spans="1:9">
      <c r="A14" s="203">
        <v>90101</v>
      </c>
      <c r="B14" s="204" t="s">
        <v>24</v>
      </c>
      <c r="C14" s="189">
        <v>6.0552799999999997E-3</v>
      </c>
      <c r="D14" s="205"/>
      <c r="E14" s="207">
        <v>1740281.4167199999</v>
      </c>
      <c r="F14" s="207">
        <v>1292130.1439199999</v>
      </c>
      <c r="G14" s="207">
        <v>1340227.2329599999</v>
      </c>
      <c r="H14" s="207">
        <v>0</v>
      </c>
      <c r="I14" s="207">
        <v>0</v>
      </c>
    </row>
    <row r="15" spans="1:9">
      <c r="A15" s="203">
        <v>90111</v>
      </c>
      <c r="B15" s="204" t="s">
        <v>25</v>
      </c>
      <c r="C15" s="189">
        <v>4.6387199999999998E-3</v>
      </c>
      <c r="D15" s="205"/>
      <c r="E15" s="207">
        <v>1333163.4892799999</v>
      </c>
      <c r="F15" s="207">
        <v>989851.82207999995</v>
      </c>
      <c r="G15" s="207">
        <v>1026697.17504</v>
      </c>
      <c r="H15" s="207">
        <v>0</v>
      </c>
      <c r="I15" s="207">
        <v>0</v>
      </c>
    </row>
    <row r="16" spans="1:9">
      <c r="A16" s="203">
        <v>90114</v>
      </c>
      <c r="B16" s="204" t="s">
        <v>26</v>
      </c>
      <c r="C16" s="189">
        <v>1.20221E-3</v>
      </c>
      <c r="D16" s="205"/>
      <c r="E16" s="207">
        <v>345513.95179000002</v>
      </c>
      <c r="F16" s="207">
        <v>256538.38969000001</v>
      </c>
      <c r="G16" s="207">
        <v>266087.54372000002</v>
      </c>
      <c r="H16" s="207">
        <v>0</v>
      </c>
      <c r="I16" s="207">
        <v>0</v>
      </c>
    </row>
    <row r="17" spans="1:9">
      <c r="A17" s="203">
        <v>90117</v>
      </c>
      <c r="B17" s="204" t="s">
        <v>27</v>
      </c>
      <c r="C17" s="189">
        <v>1.5495E-4</v>
      </c>
      <c r="D17" s="205"/>
      <c r="E17" s="207">
        <v>44532.475050000001</v>
      </c>
      <c r="F17" s="207">
        <v>33064.625549999997</v>
      </c>
      <c r="G17" s="207">
        <v>34295.393400000001</v>
      </c>
      <c r="H17" s="207">
        <v>0</v>
      </c>
      <c r="I17" s="207">
        <v>0</v>
      </c>
    </row>
    <row r="18" spans="1:9">
      <c r="A18" s="203">
        <v>90121</v>
      </c>
      <c r="B18" s="204" t="s">
        <v>28</v>
      </c>
      <c r="C18" s="189">
        <v>1.0308100000000001E-3</v>
      </c>
      <c r="D18" s="205"/>
      <c r="E18" s="207">
        <v>296253.76319000003</v>
      </c>
      <c r="F18" s="207">
        <v>219963.51509</v>
      </c>
      <c r="G18" s="207">
        <v>228151.23892</v>
      </c>
      <c r="H18" s="207">
        <v>0</v>
      </c>
      <c r="I18" s="207">
        <v>0</v>
      </c>
    </row>
    <row r="19" spans="1:9">
      <c r="A19" s="203">
        <v>90131</v>
      </c>
      <c r="B19" s="204" t="s">
        <v>29</v>
      </c>
      <c r="C19" s="189">
        <v>4.8416000000000003E-4</v>
      </c>
      <c r="D19" s="205"/>
      <c r="E19" s="207">
        <v>139147.09984000001</v>
      </c>
      <c r="F19" s="207">
        <v>103314.41824</v>
      </c>
      <c r="G19" s="207">
        <v>107160.10112000001</v>
      </c>
      <c r="H19" s="207">
        <v>0</v>
      </c>
      <c r="I19" s="207">
        <v>0</v>
      </c>
    </row>
    <row r="20" spans="1:9">
      <c r="A20" s="203">
        <v>90141</v>
      </c>
      <c r="B20" s="204" t="s">
        <v>30</v>
      </c>
      <c r="C20" s="189">
        <v>1.3773999999999999E-4</v>
      </c>
      <c r="D20" s="205"/>
      <c r="E20" s="207">
        <v>39586.338259999997</v>
      </c>
      <c r="F20" s="207">
        <v>29392.200859999997</v>
      </c>
      <c r="G20" s="207">
        <v>30486.269679999998</v>
      </c>
      <c r="H20" s="207">
        <v>0</v>
      </c>
      <c r="I20" s="207">
        <v>0</v>
      </c>
    </row>
    <row r="21" spans="1:9">
      <c r="A21" s="203">
        <v>90151</v>
      </c>
      <c r="B21" s="204" t="s">
        <v>31</v>
      </c>
      <c r="C21" s="189">
        <v>8.5699999999999993E-6</v>
      </c>
      <c r="D21" s="205"/>
      <c r="E21" s="207">
        <v>2463.0094299999996</v>
      </c>
      <c r="F21" s="207">
        <v>1828.7437299999999</v>
      </c>
      <c r="G21" s="207">
        <v>1896.8152399999999</v>
      </c>
      <c r="H21" s="207">
        <v>0</v>
      </c>
      <c r="I21" s="207">
        <v>0</v>
      </c>
    </row>
    <row r="22" spans="1:9">
      <c r="A22" s="203">
        <v>90161</v>
      </c>
      <c r="B22" s="204" t="s">
        <v>32</v>
      </c>
      <c r="C22" s="189">
        <v>1.45E-5</v>
      </c>
      <c r="D22" s="205"/>
      <c r="E22" s="207">
        <v>4167.2855</v>
      </c>
      <c r="F22" s="207">
        <v>3094.1405</v>
      </c>
      <c r="G22" s="207">
        <v>3209.3139999999999</v>
      </c>
      <c r="H22" s="207">
        <v>0</v>
      </c>
      <c r="I22" s="207">
        <v>0</v>
      </c>
    </row>
    <row r="23" spans="1:9">
      <c r="A23" s="203">
        <v>90201</v>
      </c>
      <c r="B23" s="204" t="s">
        <v>33</v>
      </c>
      <c r="C23" s="189">
        <v>2.1058100000000001E-3</v>
      </c>
      <c r="D23" s="205"/>
      <c r="E23" s="207">
        <v>605207.68819000002</v>
      </c>
      <c r="F23" s="207">
        <v>449356.69008999999</v>
      </c>
      <c r="G23" s="207">
        <v>466083.13892</v>
      </c>
      <c r="H23" s="207">
        <v>0</v>
      </c>
      <c r="I23" s="207">
        <v>0</v>
      </c>
    </row>
    <row r="24" spans="1:9">
      <c r="A24" s="203">
        <v>90211</v>
      </c>
      <c r="B24" s="204" t="s">
        <v>37</v>
      </c>
      <c r="C24" s="189">
        <v>1.4616E-4</v>
      </c>
      <c r="D24" s="205"/>
      <c r="E24" s="207">
        <v>42006.237840000002</v>
      </c>
      <c r="F24" s="207">
        <v>31188.936239999999</v>
      </c>
      <c r="G24" s="207">
        <v>32349.885119999999</v>
      </c>
      <c r="H24" s="207">
        <v>0</v>
      </c>
      <c r="I24" s="207">
        <v>0</v>
      </c>
    </row>
    <row r="25" spans="1:9">
      <c r="A25" s="203">
        <v>90301</v>
      </c>
      <c r="B25" s="204" t="s">
        <v>38</v>
      </c>
      <c r="C25" s="189">
        <v>6.7986999999999995E-4</v>
      </c>
      <c r="D25" s="205"/>
      <c r="E25" s="207">
        <v>195393.95812999998</v>
      </c>
      <c r="F25" s="207">
        <v>145076.77943</v>
      </c>
      <c r="G25" s="207">
        <v>150476.98684</v>
      </c>
      <c r="H25" s="207">
        <v>0</v>
      </c>
      <c r="I25" s="207">
        <v>0</v>
      </c>
    </row>
    <row r="26" spans="1:9">
      <c r="A26" s="203">
        <v>90305</v>
      </c>
      <c r="B26" s="204" t="s">
        <v>39</v>
      </c>
      <c r="C26" s="189">
        <v>1.4035E-4</v>
      </c>
      <c r="D26" s="205"/>
      <c r="E26" s="207">
        <v>40336.449650000002</v>
      </c>
      <c r="F26" s="207">
        <v>29949.14615</v>
      </c>
      <c r="G26" s="207">
        <v>31063.946199999998</v>
      </c>
      <c r="H26" s="207">
        <v>0</v>
      </c>
      <c r="I26" s="207">
        <v>0</v>
      </c>
    </row>
    <row r="27" spans="1:9">
      <c r="A27" s="203">
        <v>90307</v>
      </c>
      <c r="B27" s="204" t="s">
        <v>40</v>
      </c>
      <c r="C27" s="189">
        <v>4.33E-6</v>
      </c>
      <c r="D27" s="205"/>
      <c r="E27" s="207">
        <v>1244.43767</v>
      </c>
      <c r="F27" s="207">
        <v>923.97437000000002</v>
      </c>
      <c r="G27" s="207">
        <v>958.36756000000003</v>
      </c>
      <c r="H27" s="207">
        <v>0</v>
      </c>
      <c r="I27" s="207">
        <v>0</v>
      </c>
    </row>
    <row r="28" spans="1:9">
      <c r="A28" s="203">
        <v>90401</v>
      </c>
      <c r="B28" s="204" t="s">
        <v>41</v>
      </c>
      <c r="C28" s="189">
        <v>1.40088E-3</v>
      </c>
      <c r="D28" s="205"/>
      <c r="E28" s="207">
        <v>402611.51111999998</v>
      </c>
      <c r="F28" s="207">
        <v>298932.38231999998</v>
      </c>
      <c r="G28" s="207">
        <v>310059.57215999998</v>
      </c>
      <c r="H28" s="207">
        <v>0</v>
      </c>
      <c r="I28" s="207">
        <v>0</v>
      </c>
    </row>
    <row r="29" spans="1:9">
      <c r="A29" s="203">
        <v>90411</v>
      </c>
      <c r="B29" s="204" t="s">
        <v>42</v>
      </c>
      <c r="C29" s="189">
        <v>3.2602999999999999E-4</v>
      </c>
      <c r="D29" s="205"/>
      <c r="E29" s="207">
        <v>93700.695970000001</v>
      </c>
      <c r="F29" s="207">
        <v>69571.215670000005</v>
      </c>
      <c r="G29" s="207">
        <v>72160.871960000004</v>
      </c>
      <c r="H29" s="207">
        <v>0</v>
      </c>
      <c r="I29" s="207">
        <v>0</v>
      </c>
    </row>
    <row r="30" spans="1:9">
      <c r="A30" s="203">
        <v>90413</v>
      </c>
      <c r="B30" s="204" t="s">
        <v>43</v>
      </c>
      <c r="C30" s="189">
        <v>2.5150000000000001E-5</v>
      </c>
      <c r="D30" s="205"/>
      <c r="E30" s="207">
        <v>7228.0848500000002</v>
      </c>
      <c r="F30" s="207">
        <v>5366.7333500000004</v>
      </c>
      <c r="G30" s="207">
        <v>5566.4998000000005</v>
      </c>
      <c r="H30" s="207">
        <v>0</v>
      </c>
      <c r="I30" s="207">
        <v>0</v>
      </c>
    </row>
    <row r="31" spans="1:9">
      <c r="A31" s="203">
        <v>90417</v>
      </c>
      <c r="B31" s="204" t="s">
        <v>44</v>
      </c>
      <c r="C31" s="189">
        <v>8.0299999999999994E-6</v>
      </c>
      <c r="D31" s="205"/>
      <c r="E31" s="207">
        <v>2307.8139699999997</v>
      </c>
      <c r="F31" s="207">
        <v>1713.5136699999998</v>
      </c>
      <c r="G31" s="207">
        <v>1777.2959599999999</v>
      </c>
      <c r="H31" s="207">
        <v>0</v>
      </c>
      <c r="I31" s="207">
        <v>0</v>
      </c>
    </row>
    <row r="32" spans="1:9">
      <c r="A32" s="203">
        <v>90421</v>
      </c>
      <c r="B32" s="204" t="s">
        <v>45</v>
      </c>
      <c r="C32" s="189">
        <v>1.432E-5</v>
      </c>
      <c r="D32" s="205"/>
      <c r="E32" s="207">
        <v>4115.55368</v>
      </c>
      <c r="F32" s="207">
        <v>3055.7304800000002</v>
      </c>
      <c r="G32" s="207">
        <v>3169.47424</v>
      </c>
      <c r="H32" s="207">
        <v>0</v>
      </c>
      <c r="I32" s="207">
        <v>0</v>
      </c>
    </row>
    <row r="33" spans="1:9">
      <c r="A33" s="203">
        <v>90431</v>
      </c>
      <c r="B33" s="204" t="s">
        <v>46</v>
      </c>
      <c r="C33" s="189">
        <v>2.0959999999999999E-5</v>
      </c>
      <c r="D33" s="205"/>
      <c r="E33" s="207">
        <v>6023.8830399999997</v>
      </c>
      <c r="F33" s="207">
        <v>4472.6334399999996</v>
      </c>
      <c r="G33" s="207">
        <v>4639.1187199999995</v>
      </c>
      <c r="H33" s="207">
        <v>0</v>
      </c>
      <c r="I33" s="207">
        <v>0</v>
      </c>
    </row>
    <row r="34" spans="1:9">
      <c r="A34" s="203">
        <v>90441</v>
      </c>
      <c r="B34" s="204" t="s">
        <v>47</v>
      </c>
      <c r="C34" s="189">
        <v>9.3600000000000002E-6</v>
      </c>
      <c r="D34" s="205"/>
      <c r="E34" s="207">
        <v>2690.0546399999998</v>
      </c>
      <c r="F34" s="207">
        <v>1997.32104</v>
      </c>
      <c r="G34" s="207">
        <v>2071.66752</v>
      </c>
      <c r="H34" s="207">
        <v>0</v>
      </c>
      <c r="I34" s="207">
        <v>0</v>
      </c>
    </row>
    <row r="35" spans="1:9">
      <c r="A35" s="203">
        <v>90451</v>
      </c>
      <c r="B35" s="204" t="s">
        <v>48</v>
      </c>
      <c r="C35" s="189">
        <v>2.0089999999999999E-5</v>
      </c>
      <c r="D35" s="205"/>
      <c r="E35" s="207">
        <v>5773.84591</v>
      </c>
      <c r="F35" s="207">
        <v>4286.9850099999994</v>
      </c>
      <c r="G35" s="207">
        <v>4446.5598799999998</v>
      </c>
      <c r="H35" s="207">
        <v>0</v>
      </c>
      <c r="I35" s="207">
        <v>0</v>
      </c>
    </row>
    <row r="36" spans="1:9">
      <c r="A36" s="203">
        <v>90461</v>
      </c>
      <c r="B36" s="204" t="s">
        <v>49</v>
      </c>
      <c r="C36" s="189">
        <v>0</v>
      </c>
      <c r="D36" s="205"/>
      <c r="E36" s="207">
        <v>0</v>
      </c>
      <c r="F36" s="207">
        <v>0</v>
      </c>
      <c r="G36" s="207">
        <v>0</v>
      </c>
      <c r="H36" s="207">
        <v>0</v>
      </c>
      <c r="I36" s="207">
        <v>0</v>
      </c>
    </row>
    <row r="37" spans="1:9">
      <c r="A37" s="203">
        <v>90501</v>
      </c>
      <c r="B37" s="204" t="s">
        <v>50</v>
      </c>
      <c r="C37" s="189">
        <v>1.38105E-3</v>
      </c>
      <c r="D37" s="205"/>
      <c r="E37" s="207">
        <v>396912.38894999999</v>
      </c>
      <c r="F37" s="207">
        <v>294700.87845000002</v>
      </c>
      <c r="G37" s="207">
        <v>305670.55859999999</v>
      </c>
      <c r="H37" s="207">
        <v>0</v>
      </c>
      <c r="I37" s="207">
        <v>0</v>
      </c>
    </row>
    <row r="38" spans="1:9">
      <c r="A38" s="203">
        <v>90507</v>
      </c>
      <c r="B38" s="204" t="s">
        <v>51</v>
      </c>
      <c r="C38" s="189">
        <v>1.878E-5</v>
      </c>
      <c r="D38" s="205"/>
      <c r="E38" s="207">
        <v>5397.35322</v>
      </c>
      <c r="F38" s="207">
        <v>4007.44542</v>
      </c>
      <c r="G38" s="207">
        <v>4156.6149599999999</v>
      </c>
      <c r="H38" s="207">
        <v>0</v>
      </c>
      <c r="I38" s="207">
        <v>0</v>
      </c>
    </row>
    <row r="39" spans="1:9">
      <c r="A39" s="203">
        <v>90511</v>
      </c>
      <c r="B39" s="204" t="s">
        <v>52</v>
      </c>
      <c r="C39" s="189">
        <v>1.1779E-4</v>
      </c>
      <c r="D39" s="205"/>
      <c r="E39" s="207">
        <v>33852.728210000001</v>
      </c>
      <c r="F39" s="207">
        <v>25135.09031</v>
      </c>
      <c r="G39" s="207">
        <v>26070.69628</v>
      </c>
      <c r="H39" s="207">
        <v>0</v>
      </c>
      <c r="I39" s="207">
        <v>0</v>
      </c>
    </row>
    <row r="40" spans="1:9">
      <c r="A40" s="203">
        <v>90521</v>
      </c>
      <c r="B40" s="204" t="s">
        <v>53</v>
      </c>
      <c r="C40" s="189">
        <v>1.2723000000000001E-4</v>
      </c>
      <c r="D40" s="205"/>
      <c r="E40" s="207">
        <v>36565.774770000004</v>
      </c>
      <c r="F40" s="207">
        <v>27149.482470000003</v>
      </c>
      <c r="G40" s="207">
        <v>28160.070360000002</v>
      </c>
      <c r="H40" s="207">
        <v>0</v>
      </c>
      <c r="I40" s="207">
        <v>0</v>
      </c>
    </row>
    <row r="41" spans="1:9">
      <c r="A41" s="203">
        <v>90601</v>
      </c>
      <c r="B41" s="204" t="s">
        <v>54</v>
      </c>
      <c r="C41" s="189">
        <v>1.0938300000000001E-3</v>
      </c>
      <c r="D41" s="205"/>
      <c r="E41" s="207">
        <v>314365.64817</v>
      </c>
      <c r="F41" s="207">
        <v>233411.28987000001</v>
      </c>
      <c r="G41" s="207">
        <v>242099.58156000002</v>
      </c>
      <c r="H41" s="207">
        <v>0</v>
      </c>
      <c r="I41" s="207">
        <v>0</v>
      </c>
    </row>
    <row r="42" spans="1:9">
      <c r="A42" s="203">
        <v>90602</v>
      </c>
      <c r="B42" s="204" t="s">
        <v>916</v>
      </c>
      <c r="C42" s="189">
        <v>7.0580000000000005E-5</v>
      </c>
      <c r="D42" s="205"/>
      <c r="E42" s="207">
        <v>20284.621420000003</v>
      </c>
      <c r="F42" s="207">
        <v>15060.995620000002</v>
      </c>
      <c r="G42" s="207">
        <v>15621.612560000001</v>
      </c>
      <c r="H42" s="207">
        <v>0</v>
      </c>
      <c r="I42" s="207">
        <v>0</v>
      </c>
    </row>
    <row r="43" spans="1:9">
      <c r="A43" s="203">
        <v>90605</v>
      </c>
      <c r="B43" s="204" t="s">
        <v>55</v>
      </c>
      <c r="C43" s="189">
        <v>5.0840000000000001E-5</v>
      </c>
      <c r="D43" s="205"/>
      <c r="E43" s="207">
        <v>14611.365160000001</v>
      </c>
      <c r="F43" s="207">
        <v>10848.696760000001</v>
      </c>
      <c r="G43" s="207">
        <v>11252.51888</v>
      </c>
      <c r="H43" s="207">
        <v>0</v>
      </c>
      <c r="I43" s="207">
        <v>0</v>
      </c>
    </row>
    <row r="44" spans="1:9">
      <c r="A44" s="203">
        <v>90611</v>
      </c>
      <c r="B44" s="204" t="s">
        <v>56</v>
      </c>
      <c r="C44" s="189">
        <v>1.2809E-4</v>
      </c>
      <c r="D44" s="205"/>
      <c r="E44" s="207">
        <v>36812.937910000001</v>
      </c>
      <c r="F44" s="207">
        <v>27332.997009999999</v>
      </c>
      <c r="G44" s="207">
        <v>28350.41588</v>
      </c>
      <c r="H44" s="207">
        <v>0</v>
      </c>
      <c r="I44" s="207">
        <v>0</v>
      </c>
    </row>
    <row r="45" spans="1:9">
      <c r="A45" s="203">
        <v>90617</v>
      </c>
      <c r="B45" s="204" t="s">
        <v>57</v>
      </c>
      <c r="C45" s="189">
        <v>3.4860000000000002E-5</v>
      </c>
      <c r="D45" s="205"/>
      <c r="E45" s="207">
        <v>10018.729140000001</v>
      </c>
      <c r="F45" s="207">
        <v>7438.7405400000007</v>
      </c>
      <c r="G45" s="207">
        <v>7715.6335200000003</v>
      </c>
      <c r="H45" s="207">
        <v>0</v>
      </c>
      <c r="I45" s="207">
        <v>0</v>
      </c>
    </row>
    <row r="46" spans="1:9">
      <c r="A46" s="203">
        <v>90621</v>
      </c>
      <c r="B46" s="204" t="s">
        <v>58</v>
      </c>
      <c r="C46" s="189">
        <v>7.2420000000000001E-5</v>
      </c>
      <c r="D46" s="205"/>
      <c r="E46" s="207">
        <v>20813.435580000001</v>
      </c>
      <c r="F46" s="207">
        <v>15453.631380000001</v>
      </c>
      <c r="G46" s="207">
        <v>16028.863440000001</v>
      </c>
      <c r="H46" s="207">
        <v>0</v>
      </c>
      <c r="I46" s="207">
        <v>0</v>
      </c>
    </row>
    <row r="47" spans="1:9">
      <c r="A47" s="190">
        <v>90631</v>
      </c>
      <c r="B47" s="191" t="s">
        <v>59</v>
      </c>
      <c r="C47" s="192">
        <v>4.4141999999999999E-4</v>
      </c>
      <c r="D47" s="193"/>
      <c r="E47" s="194">
        <v>126863.66657999999</v>
      </c>
      <c r="F47" s="194">
        <v>94194.172380000004</v>
      </c>
      <c r="G47" s="194">
        <v>97700.371440000003</v>
      </c>
      <c r="H47" s="194">
        <v>0</v>
      </c>
      <c r="I47" s="194">
        <v>0</v>
      </c>
    </row>
    <row r="48" spans="1:9">
      <c r="A48" s="203">
        <v>90641</v>
      </c>
      <c r="B48" s="204" t="s">
        <v>60</v>
      </c>
      <c r="C48" s="189">
        <v>1.306E-5</v>
      </c>
      <c r="D48" s="205"/>
      <c r="E48" s="207">
        <v>3753.4309400000002</v>
      </c>
      <c r="F48" s="207">
        <v>2786.8603400000002</v>
      </c>
      <c r="G48" s="207">
        <v>2890.5959200000002</v>
      </c>
      <c r="H48" s="207">
        <v>0</v>
      </c>
      <c r="I48" s="207">
        <v>0</v>
      </c>
    </row>
    <row r="49" spans="1:9">
      <c r="A49" s="203">
        <v>90651</v>
      </c>
      <c r="B49" s="204" t="s">
        <v>963</v>
      </c>
      <c r="C49" s="189">
        <v>9.7999999999999997E-5</v>
      </c>
      <c r="D49" s="205"/>
      <c r="E49" s="207">
        <v>28165.101999999999</v>
      </c>
      <c r="F49" s="207">
        <v>20912.121999999999</v>
      </c>
      <c r="G49" s="207">
        <v>21690.536</v>
      </c>
      <c r="H49" s="207">
        <v>0</v>
      </c>
      <c r="I49" s="207">
        <v>0</v>
      </c>
    </row>
    <row r="50" spans="1:9">
      <c r="A50" s="203">
        <v>90701</v>
      </c>
      <c r="B50" s="204" t="s">
        <v>939</v>
      </c>
      <c r="C50" s="189">
        <v>2.3350699999999999E-3</v>
      </c>
      <c r="D50" s="205"/>
      <c r="E50" s="207">
        <v>671096.78292999999</v>
      </c>
      <c r="F50" s="207">
        <v>498278.25222999998</v>
      </c>
      <c r="G50" s="207">
        <v>516825.71323999995</v>
      </c>
      <c r="H50" s="207">
        <v>0</v>
      </c>
      <c r="I50" s="207">
        <v>0</v>
      </c>
    </row>
    <row r="51" spans="1:9">
      <c r="A51" s="203">
        <v>90704</v>
      </c>
      <c r="B51" s="204" t="s">
        <v>63</v>
      </c>
      <c r="C51" s="189">
        <v>6.9099999999999999E-5</v>
      </c>
      <c r="D51" s="205"/>
      <c r="E51" s="207">
        <v>19859.2709</v>
      </c>
      <c r="F51" s="207">
        <v>14745.179899999999</v>
      </c>
      <c r="G51" s="207">
        <v>15294.0412</v>
      </c>
      <c r="H51" s="207">
        <v>0</v>
      </c>
      <c r="I51" s="207">
        <v>0</v>
      </c>
    </row>
    <row r="52" spans="1:9">
      <c r="A52" s="203">
        <v>90705</v>
      </c>
      <c r="B52" s="204" t="s">
        <v>64</v>
      </c>
      <c r="C52" s="189">
        <v>4.0509999999999997E-5</v>
      </c>
      <c r="D52" s="205"/>
      <c r="E52" s="207">
        <v>11642.53349</v>
      </c>
      <c r="F52" s="207">
        <v>8644.3883900000001</v>
      </c>
      <c r="G52" s="207">
        <v>8966.1593199999988</v>
      </c>
      <c r="H52" s="207">
        <v>0</v>
      </c>
      <c r="I52" s="207">
        <v>0</v>
      </c>
    </row>
    <row r="53" spans="1:9">
      <c r="A53" s="203">
        <v>90709</v>
      </c>
      <c r="B53" s="204" t="s">
        <v>65</v>
      </c>
      <c r="C53" s="189">
        <v>1.4032000000000001E-4</v>
      </c>
      <c r="D53" s="205"/>
      <c r="E53" s="207">
        <v>40327.827680000002</v>
      </c>
      <c r="F53" s="207">
        <v>29942.744480000001</v>
      </c>
      <c r="G53" s="207">
        <v>31057.306240000002</v>
      </c>
      <c r="H53" s="207">
        <v>0</v>
      </c>
      <c r="I53" s="207">
        <v>0</v>
      </c>
    </row>
    <row r="54" spans="1:9">
      <c r="A54" s="203">
        <v>90711</v>
      </c>
      <c r="B54" s="204" t="s">
        <v>66</v>
      </c>
      <c r="C54" s="189">
        <v>1.4738799999999999E-3</v>
      </c>
      <c r="D54" s="205"/>
      <c r="E54" s="207">
        <v>423591.63811999996</v>
      </c>
      <c r="F54" s="207">
        <v>314509.77931999997</v>
      </c>
      <c r="G54" s="207">
        <v>326216.80815999996</v>
      </c>
      <c r="H54" s="207">
        <v>0</v>
      </c>
      <c r="I54" s="207">
        <v>0</v>
      </c>
    </row>
    <row r="55" spans="1:9">
      <c r="A55" s="203">
        <v>90721</v>
      </c>
      <c r="B55" s="204" t="s">
        <v>67</v>
      </c>
      <c r="C55" s="189">
        <v>1.4929999999999999E-5</v>
      </c>
      <c r="D55" s="205"/>
      <c r="E55" s="207">
        <v>4290.8670700000002</v>
      </c>
      <c r="F55" s="207">
        <v>3185.89777</v>
      </c>
      <c r="G55" s="207">
        <v>3304.4867599999998</v>
      </c>
      <c r="H55" s="207">
        <v>0</v>
      </c>
      <c r="I55" s="207">
        <v>0</v>
      </c>
    </row>
    <row r="56" spans="1:9">
      <c r="A56" s="203">
        <v>90731</v>
      </c>
      <c r="B56" s="204" t="s">
        <v>68</v>
      </c>
      <c r="C56" s="189">
        <v>1.4236000000000001E-4</v>
      </c>
      <c r="D56" s="205"/>
      <c r="E56" s="207">
        <v>40914.121640000005</v>
      </c>
      <c r="F56" s="207">
        <v>30378.058040000004</v>
      </c>
      <c r="G56" s="207">
        <v>31508.823520000002</v>
      </c>
      <c r="H56" s="207">
        <v>0</v>
      </c>
      <c r="I56" s="207">
        <v>0</v>
      </c>
    </row>
    <row r="57" spans="1:9">
      <c r="A57" s="203">
        <v>90741</v>
      </c>
      <c r="B57" s="204" t="s">
        <v>69</v>
      </c>
      <c r="C57" s="189">
        <v>1.0010000000000001E-5</v>
      </c>
      <c r="D57" s="205"/>
      <c r="E57" s="207">
        <v>2876.8639900000003</v>
      </c>
      <c r="F57" s="207">
        <v>2136.0238899999999</v>
      </c>
      <c r="G57" s="207">
        <v>2215.53332</v>
      </c>
      <c r="H57" s="207">
        <v>0</v>
      </c>
      <c r="I57" s="207">
        <v>0</v>
      </c>
    </row>
    <row r="58" spans="1:9">
      <c r="A58" s="203">
        <v>90751</v>
      </c>
      <c r="B58" s="204" t="s">
        <v>70</v>
      </c>
      <c r="C58" s="189">
        <v>1.4128E-4</v>
      </c>
      <c r="D58" s="205"/>
      <c r="E58" s="207">
        <v>40603.73072</v>
      </c>
      <c r="F58" s="207">
        <v>30147.59792</v>
      </c>
      <c r="G58" s="207">
        <v>31269.784960000001</v>
      </c>
      <c r="H58" s="207">
        <v>0</v>
      </c>
      <c r="I58" s="207">
        <v>0</v>
      </c>
    </row>
    <row r="59" spans="1:9">
      <c r="A59" s="203">
        <v>90801</v>
      </c>
      <c r="B59" s="204" t="s">
        <v>71</v>
      </c>
      <c r="C59" s="189">
        <v>1.1185699999999999E-3</v>
      </c>
      <c r="D59" s="205"/>
      <c r="E59" s="207">
        <v>321475.89942999999</v>
      </c>
      <c r="F59" s="207">
        <v>238690.53373</v>
      </c>
      <c r="G59" s="207">
        <v>247575.33523999999</v>
      </c>
      <c r="H59" s="207">
        <v>0</v>
      </c>
      <c r="I59" s="207">
        <v>0</v>
      </c>
    </row>
    <row r="60" spans="1:9">
      <c r="A60" s="203">
        <v>90804</v>
      </c>
      <c r="B60" s="204" t="s">
        <v>72</v>
      </c>
      <c r="C60" s="189">
        <v>8.1799999999999996E-6</v>
      </c>
      <c r="D60" s="205"/>
      <c r="E60" s="207">
        <v>2350.92382</v>
      </c>
      <c r="F60" s="207">
        <v>1745.5220199999999</v>
      </c>
      <c r="G60" s="207">
        <v>1810.49576</v>
      </c>
      <c r="H60" s="207">
        <v>0</v>
      </c>
      <c r="I60" s="207">
        <v>0</v>
      </c>
    </row>
    <row r="61" spans="1:9">
      <c r="A61" s="203">
        <v>90805</v>
      </c>
      <c r="B61" s="204" t="s">
        <v>73</v>
      </c>
      <c r="C61" s="189">
        <v>5.7250000000000002E-5</v>
      </c>
      <c r="D61" s="205"/>
      <c r="E61" s="207">
        <v>16453.59275</v>
      </c>
      <c r="F61" s="207">
        <v>12216.520250000001</v>
      </c>
      <c r="G61" s="207">
        <v>12671.257000000001</v>
      </c>
      <c r="H61" s="207">
        <v>0</v>
      </c>
      <c r="I61" s="207">
        <v>0</v>
      </c>
    </row>
    <row r="62" spans="1:9">
      <c r="A62" s="203">
        <v>90808</v>
      </c>
      <c r="B62" s="204" t="s">
        <v>74</v>
      </c>
      <c r="C62" s="189">
        <v>8.878E-5</v>
      </c>
      <c r="D62" s="205"/>
      <c r="E62" s="207">
        <v>25515.283220000001</v>
      </c>
      <c r="F62" s="207">
        <v>18944.67542</v>
      </c>
      <c r="G62" s="207">
        <v>19649.854960000001</v>
      </c>
      <c r="H62" s="207">
        <v>0</v>
      </c>
      <c r="I62" s="207">
        <v>0</v>
      </c>
    </row>
    <row r="63" spans="1:9">
      <c r="A63" s="203">
        <v>90811</v>
      </c>
      <c r="B63" s="204" t="s">
        <v>75</v>
      </c>
      <c r="C63" s="189">
        <v>2.6319999999999999E-5</v>
      </c>
      <c r="D63" s="205"/>
      <c r="E63" s="207">
        <v>7564.3416799999995</v>
      </c>
      <c r="F63" s="207">
        <v>5616.3984799999998</v>
      </c>
      <c r="G63" s="207">
        <v>5825.4582399999999</v>
      </c>
      <c r="H63" s="207">
        <v>0</v>
      </c>
      <c r="I63" s="207">
        <v>0</v>
      </c>
    </row>
    <row r="64" spans="1:9">
      <c r="A64" s="203">
        <v>90812</v>
      </c>
      <c r="B64" s="204" t="s">
        <v>76</v>
      </c>
      <c r="C64" s="189">
        <v>2.1563999999999999E-4</v>
      </c>
      <c r="D64" s="205"/>
      <c r="E64" s="207">
        <v>61974.720359999999</v>
      </c>
      <c r="F64" s="207">
        <v>46015.203959999999</v>
      </c>
      <c r="G64" s="207">
        <v>47728.032479999994</v>
      </c>
      <c r="H64" s="207">
        <v>0</v>
      </c>
      <c r="I64" s="207">
        <v>0</v>
      </c>
    </row>
    <row r="65" spans="1:9">
      <c r="A65" s="203">
        <v>90813</v>
      </c>
      <c r="B65" s="204" t="s">
        <v>77</v>
      </c>
      <c r="C65" s="189">
        <v>3.2100000000000002E-6</v>
      </c>
      <c r="D65" s="205"/>
      <c r="E65" s="207">
        <v>922.55079000000001</v>
      </c>
      <c r="F65" s="207">
        <v>684.97869000000003</v>
      </c>
      <c r="G65" s="207">
        <v>710.47572000000002</v>
      </c>
      <c r="H65" s="207">
        <v>0</v>
      </c>
      <c r="I65" s="207">
        <v>0</v>
      </c>
    </row>
    <row r="66" spans="1:9">
      <c r="A66" s="203">
        <v>90861</v>
      </c>
      <c r="B66" s="204" t="s">
        <v>78</v>
      </c>
      <c r="C66" s="189">
        <v>6.3300000000000004E-6</v>
      </c>
      <c r="D66" s="205"/>
      <c r="E66" s="207">
        <v>1819.23567</v>
      </c>
      <c r="F66" s="207">
        <v>1350.7523700000002</v>
      </c>
      <c r="G66" s="207">
        <v>1401.0315600000001</v>
      </c>
      <c r="H66" s="207">
        <v>0</v>
      </c>
      <c r="I66" s="207">
        <v>0</v>
      </c>
    </row>
    <row r="67" spans="1:9">
      <c r="A67" s="203">
        <v>90901</v>
      </c>
      <c r="B67" s="204" t="s">
        <v>79</v>
      </c>
      <c r="C67" s="189">
        <v>2.0073399999999998E-3</v>
      </c>
      <c r="D67" s="205"/>
      <c r="E67" s="207">
        <v>576907.50865999993</v>
      </c>
      <c r="F67" s="207">
        <v>428344.27525999997</v>
      </c>
      <c r="G67" s="207">
        <v>444288.57687999995</v>
      </c>
      <c r="H67" s="207">
        <v>0</v>
      </c>
      <c r="I67" s="207">
        <v>0</v>
      </c>
    </row>
    <row r="68" spans="1:9">
      <c r="A68" s="203">
        <v>90911</v>
      </c>
      <c r="B68" s="204" t="s">
        <v>80</v>
      </c>
      <c r="C68" s="189">
        <v>2.9734E-4</v>
      </c>
      <c r="D68" s="205"/>
      <c r="E68" s="207">
        <v>85455.218659999999</v>
      </c>
      <c r="F68" s="207">
        <v>63449.08526</v>
      </c>
      <c r="G68" s="207">
        <v>65810.856879999992</v>
      </c>
      <c r="H68" s="207">
        <v>0</v>
      </c>
      <c r="I68" s="207">
        <v>0</v>
      </c>
    </row>
    <row r="69" spans="1:9">
      <c r="A69" s="203">
        <v>90917</v>
      </c>
      <c r="B69" s="204" t="s">
        <v>81</v>
      </c>
      <c r="C69" s="189">
        <v>9.5100000000000004E-6</v>
      </c>
      <c r="D69" s="205"/>
      <c r="E69" s="207">
        <v>2733.1644900000001</v>
      </c>
      <c r="F69" s="207">
        <v>2029.3293900000001</v>
      </c>
      <c r="G69" s="207">
        <v>2104.8673200000003</v>
      </c>
      <c r="H69" s="207">
        <v>0</v>
      </c>
      <c r="I69" s="207">
        <v>0</v>
      </c>
    </row>
    <row r="70" spans="1:9">
      <c r="A70" s="203">
        <v>90918</v>
      </c>
      <c r="B70" s="204" t="s">
        <v>82</v>
      </c>
      <c r="C70" s="189">
        <v>7.9000000000000006E-6</v>
      </c>
      <c r="D70" s="205"/>
      <c r="E70" s="207">
        <v>2270.4521</v>
      </c>
      <c r="F70" s="207">
        <v>1685.7731000000001</v>
      </c>
      <c r="G70" s="207">
        <v>1748.5228000000002</v>
      </c>
      <c r="H70" s="207">
        <v>0</v>
      </c>
      <c r="I70" s="207">
        <v>0</v>
      </c>
    </row>
    <row r="71" spans="1:9">
      <c r="A71" s="203">
        <v>90921</v>
      </c>
      <c r="B71" s="204" t="s">
        <v>83</v>
      </c>
      <c r="C71" s="189">
        <v>1.2017E-4</v>
      </c>
      <c r="D71" s="205"/>
      <c r="E71" s="207">
        <v>34536.737829999998</v>
      </c>
      <c r="F71" s="207">
        <v>25642.956129999999</v>
      </c>
      <c r="G71" s="207">
        <v>26597.46644</v>
      </c>
      <c r="H71" s="207">
        <v>0</v>
      </c>
      <c r="I71" s="207">
        <v>0</v>
      </c>
    </row>
    <row r="72" spans="1:9">
      <c r="A72" s="203">
        <v>90931</v>
      </c>
      <c r="B72" s="204" t="s">
        <v>84</v>
      </c>
      <c r="C72" s="189">
        <v>2.44E-5</v>
      </c>
      <c r="D72" s="205"/>
      <c r="E72" s="207">
        <v>7012.5356000000002</v>
      </c>
      <c r="F72" s="207">
        <v>5206.6916000000001</v>
      </c>
      <c r="G72" s="207">
        <v>5400.5007999999998</v>
      </c>
      <c r="H72" s="207">
        <v>0</v>
      </c>
      <c r="I72" s="207">
        <v>0</v>
      </c>
    </row>
    <row r="73" spans="1:9">
      <c r="A73" s="203">
        <v>90941</v>
      </c>
      <c r="B73" s="204" t="s">
        <v>85</v>
      </c>
      <c r="C73" s="189">
        <v>7.3930000000000005E-5</v>
      </c>
      <c r="D73" s="205"/>
      <c r="E73" s="207">
        <v>21247.408070000001</v>
      </c>
      <c r="F73" s="207">
        <v>15775.848770000001</v>
      </c>
      <c r="G73" s="207">
        <v>16363.074760000001</v>
      </c>
      <c r="H73" s="207">
        <v>0</v>
      </c>
      <c r="I73" s="207">
        <v>0</v>
      </c>
    </row>
    <row r="74" spans="1:9">
      <c r="A74" s="203">
        <v>91001</v>
      </c>
      <c r="B74" s="204" t="s">
        <v>86</v>
      </c>
      <c r="C74" s="189">
        <v>7.4335099999999999E-3</v>
      </c>
      <c r="D74" s="205"/>
      <c r="E74" s="207">
        <v>2136383.3404899999</v>
      </c>
      <c r="F74" s="207">
        <v>1586229.2653900001</v>
      </c>
      <c r="G74" s="207">
        <v>1645273.6353199999</v>
      </c>
      <c r="H74" s="207">
        <v>0</v>
      </c>
      <c r="I74" s="207">
        <v>0</v>
      </c>
    </row>
    <row r="75" spans="1:9">
      <c r="A75" s="203">
        <v>91002</v>
      </c>
      <c r="B75" s="204" t="s">
        <v>87</v>
      </c>
      <c r="C75" s="189">
        <v>1.68322E-3</v>
      </c>
      <c r="D75" s="205"/>
      <c r="E75" s="207">
        <v>483755.74478000001</v>
      </c>
      <c r="F75" s="207">
        <v>359180.63258000003</v>
      </c>
      <c r="G75" s="207">
        <v>372550.44903999998</v>
      </c>
      <c r="H75" s="207">
        <v>0</v>
      </c>
      <c r="I75" s="207">
        <v>0</v>
      </c>
    </row>
    <row r="76" spans="1:9">
      <c r="A76" s="203">
        <v>91003</v>
      </c>
      <c r="B76" s="204" t="s">
        <v>88</v>
      </c>
      <c r="C76" s="189">
        <v>5.7295999999999996E-4</v>
      </c>
      <c r="D76" s="205"/>
      <c r="E76" s="207">
        <v>164668.13103999998</v>
      </c>
      <c r="F76" s="207">
        <v>122263.36143999999</v>
      </c>
      <c r="G76" s="207">
        <v>126814.38271999999</v>
      </c>
      <c r="H76" s="207">
        <v>0</v>
      </c>
      <c r="I76" s="207">
        <v>0</v>
      </c>
    </row>
    <row r="77" spans="1:9">
      <c r="A77" s="203">
        <v>91004</v>
      </c>
      <c r="B77" s="204" t="s">
        <v>89</v>
      </c>
      <c r="C77" s="189">
        <v>3.9669999999999998E-5</v>
      </c>
      <c r="D77" s="205"/>
      <c r="E77" s="207">
        <v>11401.118329999999</v>
      </c>
      <c r="F77" s="207">
        <v>8465.1416300000001</v>
      </c>
      <c r="G77" s="207">
        <v>8780.2404399999996</v>
      </c>
      <c r="H77" s="207">
        <v>0</v>
      </c>
      <c r="I77" s="207">
        <v>0</v>
      </c>
    </row>
    <row r="78" spans="1:9">
      <c r="A78" s="203">
        <v>91006</v>
      </c>
      <c r="B78" s="204" t="s">
        <v>90</v>
      </c>
      <c r="C78" s="189">
        <v>1.08574E-3</v>
      </c>
      <c r="D78" s="205"/>
      <c r="E78" s="207">
        <v>312040.59025999997</v>
      </c>
      <c r="F78" s="207">
        <v>231684.97285999998</v>
      </c>
      <c r="G78" s="207">
        <v>240309.00568</v>
      </c>
      <c r="H78" s="207">
        <v>0</v>
      </c>
      <c r="I78" s="207">
        <v>0</v>
      </c>
    </row>
    <row r="79" spans="1:9">
      <c r="A79" s="203">
        <v>91007</v>
      </c>
      <c r="B79" s="204" t="s">
        <v>91</v>
      </c>
      <c r="C79" s="189">
        <v>1.0360000000000001E-5</v>
      </c>
      <c r="D79" s="205"/>
      <c r="E79" s="207">
        <v>2977.4536400000002</v>
      </c>
      <c r="F79" s="207">
        <v>2210.7100399999999</v>
      </c>
      <c r="G79" s="207">
        <v>2292.9995200000003</v>
      </c>
      <c r="H79" s="207">
        <v>0</v>
      </c>
      <c r="I79" s="207">
        <v>0</v>
      </c>
    </row>
    <row r="80" spans="1:9">
      <c r="A80" s="203">
        <v>91008</v>
      </c>
      <c r="B80" s="204" t="s">
        <v>92</v>
      </c>
      <c r="C80" s="189">
        <v>1.8299000000000001E-4</v>
      </c>
      <c r="D80" s="205"/>
      <c r="E80" s="207">
        <v>52591.14301</v>
      </c>
      <c r="F80" s="207">
        <v>39048.053110000001</v>
      </c>
      <c r="G80" s="207">
        <v>40501.542679999999</v>
      </c>
      <c r="H80" s="207">
        <v>0</v>
      </c>
      <c r="I80" s="207">
        <v>0</v>
      </c>
    </row>
    <row r="81" spans="1:9">
      <c r="A81" s="203">
        <v>91009</v>
      </c>
      <c r="B81" s="204" t="s">
        <v>93</v>
      </c>
      <c r="C81" s="189">
        <v>1.6019999999999999E-5</v>
      </c>
      <c r="D81" s="205"/>
      <c r="E81" s="207">
        <v>4604.1319800000001</v>
      </c>
      <c r="F81" s="207">
        <v>3418.4917799999998</v>
      </c>
      <c r="G81" s="207">
        <v>3545.7386399999996</v>
      </c>
      <c r="H81" s="207">
        <v>0</v>
      </c>
      <c r="I81" s="207">
        <v>0</v>
      </c>
    </row>
    <row r="82" spans="1:9">
      <c r="A82" s="203">
        <v>91010</v>
      </c>
      <c r="B82" s="204" t="s">
        <v>94</v>
      </c>
      <c r="C82" s="189">
        <v>4.5930000000000002E-5</v>
      </c>
      <c r="D82" s="205"/>
      <c r="E82" s="207">
        <v>13200.236070000001</v>
      </c>
      <c r="F82" s="207">
        <v>9800.9567700000007</v>
      </c>
      <c r="G82" s="207">
        <v>10165.778760000001</v>
      </c>
      <c r="H82" s="207">
        <v>0</v>
      </c>
      <c r="I82" s="207">
        <v>0</v>
      </c>
    </row>
    <row r="83" spans="1:9">
      <c r="A83" s="203">
        <v>91011</v>
      </c>
      <c r="B83" s="204" t="s">
        <v>95</v>
      </c>
      <c r="C83" s="189">
        <v>4.9138999999999997E-4</v>
      </c>
      <c r="D83" s="205"/>
      <c r="E83" s="207">
        <v>141224.99460999999</v>
      </c>
      <c r="F83" s="207">
        <v>104857.22070999999</v>
      </c>
      <c r="G83" s="207">
        <v>108760.33147999999</v>
      </c>
      <c r="H83" s="207">
        <v>0</v>
      </c>
      <c r="I83" s="207">
        <v>0</v>
      </c>
    </row>
    <row r="84" spans="1:9">
      <c r="A84" s="203">
        <v>91012</v>
      </c>
      <c r="B84" s="204" t="s">
        <v>96</v>
      </c>
      <c r="C84" s="189">
        <v>1.5359999999999999E-5</v>
      </c>
      <c r="D84" s="205"/>
      <c r="E84" s="207">
        <v>4414.4486399999996</v>
      </c>
      <c r="F84" s="207">
        <v>3277.6550399999996</v>
      </c>
      <c r="G84" s="207">
        <v>3399.6595199999997</v>
      </c>
      <c r="H84" s="207">
        <v>0</v>
      </c>
      <c r="I84" s="207">
        <v>0</v>
      </c>
    </row>
    <row r="85" spans="1:9">
      <c r="A85" s="203">
        <v>91013</v>
      </c>
      <c r="B85" s="204" t="s">
        <v>933</v>
      </c>
      <c r="C85" s="189">
        <v>3.269E-5</v>
      </c>
      <c r="D85" s="205"/>
      <c r="E85" s="207">
        <v>9395.0733099999998</v>
      </c>
      <c r="F85" s="207">
        <v>6975.6864100000003</v>
      </c>
      <c r="G85" s="207">
        <v>7235.3430799999996</v>
      </c>
      <c r="H85" s="207">
        <v>0</v>
      </c>
      <c r="I85" s="207">
        <v>0</v>
      </c>
    </row>
    <row r="86" spans="1:9">
      <c r="A86" s="203">
        <v>91014</v>
      </c>
      <c r="B86" s="204" t="s">
        <v>97</v>
      </c>
      <c r="C86" s="189">
        <v>1.6411E-4</v>
      </c>
      <c r="D86" s="205"/>
      <c r="E86" s="207">
        <v>47165.049890000002</v>
      </c>
      <c r="F86" s="207">
        <v>35019.268790000002</v>
      </c>
      <c r="G86" s="207">
        <v>36322.794520000003</v>
      </c>
      <c r="H86" s="207">
        <v>0</v>
      </c>
      <c r="I86" s="207">
        <v>0</v>
      </c>
    </row>
    <row r="87" spans="1:9">
      <c r="A87" s="203">
        <v>91015</v>
      </c>
      <c r="B87" s="204" t="s">
        <v>940</v>
      </c>
      <c r="C87" s="189">
        <v>2.0820000000000001E-5</v>
      </c>
      <c r="D87" s="205"/>
      <c r="E87" s="207">
        <v>5983.6471799999999</v>
      </c>
      <c r="F87" s="207">
        <v>4442.7589800000005</v>
      </c>
      <c r="G87" s="207">
        <v>4608.1322399999999</v>
      </c>
      <c r="H87" s="207">
        <v>0</v>
      </c>
      <c r="I87" s="207">
        <v>0</v>
      </c>
    </row>
    <row r="88" spans="1:9">
      <c r="A88" s="203">
        <v>91017</v>
      </c>
      <c r="B88" s="204" t="s">
        <v>964</v>
      </c>
      <c r="C88" s="189">
        <v>3.5639999999999998E-5</v>
      </c>
      <c r="D88" s="205"/>
      <c r="E88" s="207">
        <v>10242.90036</v>
      </c>
      <c r="F88" s="207">
        <v>7605.1839599999994</v>
      </c>
      <c r="G88" s="207">
        <v>7888.2724799999996</v>
      </c>
      <c r="H88" s="207">
        <v>0</v>
      </c>
      <c r="I88" s="207">
        <v>0</v>
      </c>
    </row>
    <row r="89" spans="1:9">
      <c r="A89" s="203">
        <v>91020</v>
      </c>
      <c r="B89" s="204" t="s">
        <v>99</v>
      </c>
      <c r="C89" s="189">
        <v>2.7080000000000002E-5</v>
      </c>
      <c r="D89" s="205"/>
      <c r="E89" s="207">
        <v>7782.7649200000005</v>
      </c>
      <c r="F89" s="207">
        <v>5778.5741200000002</v>
      </c>
      <c r="G89" s="207">
        <v>5993.6705600000005</v>
      </c>
      <c r="H89" s="207">
        <v>0</v>
      </c>
      <c r="I89" s="207">
        <v>0</v>
      </c>
    </row>
    <row r="90" spans="1:9">
      <c r="A90" s="203">
        <v>91021</v>
      </c>
      <c r="B90" s="204" t="s">
        <v>100</v>
      </c>
      <c r="C90" s="189">
        <v>9.3137000000000005E-4</v>
      </c>
      <c r="D90" s="205"/>
      <c r="E90" s="207">
        <v>267674.80663000001</v>
      </c>
      <c r="F90" s="207">
        <v>198744.11293</v>
      </c>
      <c r="G90" s="207">
        <v>206141.98484000002</v>
      </c>
      <c r="H90" s="207">
        <v>0</v>
      </c>
      <c r="I90" s="207">
        <v>0</v>
      </c>
    </row>
    <row r="91" spans="1:9">
      <c r="A91" s="203">
        <v>91024</v>
      </c>
      <c r="B91" s="204" t="s">
        <v>101</v>
      </c>
      <c r="C91" s="189">
        <v>1.0446999999999999E-4</v>
      </c>
      <c r="D91" s="205"/>
      <c r="E91" s="207">
        <v>30024.573529999998</v>
      </c>
      <c r="F91" s="207">
        <v>22292.74883</v>
      </c>
      <c r="G91" s="207">
        <v>23122.554039999999</v>
      </c>
      <c r="H91" s="207">
        <v>0</v>
      </c>
      <c r="I91" s="207">
        <v>0</v>
      </c>
    </row>
    <row r="92" spans="1:9">
      <c r="A92" s="190">
        <v>91026</v>
      </c>
      <c r="B92" s="191" t="s">
        <v>102</v>
      </c>
      <c r="C92" s="192">
        <v>2.512E-5</v>
      </c>
      <c r="D92" s="193"/>
      <c r="E92" s="194">
        <v>7219.46288</v>
      </c>
      <c r="F92" s="194">
        <v>5360.3316800000002</v>
      </c>
      <c r="G92" s="194">
        <v>5559.8598400000001</v>
      </c>
      <c r="H92" s="194">
        <v>0</v>
      </c>
      <c r="I92" s="194">
        <v>0</v>
      </c>
    </row>
    <row r="93" spans="1:9">
      <c r="A93" s="203">
        <v>91027</v>
      </c>
      <c r="B93" s="204" t="s">
        <v>103</v>
      </c>
      <c r="C93" s="189">
        <v>1.596E-5</v>
      </c>
      <c r="D93" s="205"/>
      <c r="E93" s="207">
        <v>4586.8880399999998</v>
      </c>
      <c r="F93" s="207">
        <v>3405.6884399999999</v>
      </c>
      <c r="G93" s="207">
        <v>3532.4587200000001</v>
      </c>
      <c r="H93" s="207">
        <v>0</v>
      </c>
      <c r="I93" s="207">
        <v>0</v>
      </c>
    </row>
    <row r="94" spans="1:9">
      <c r="A94" s="203">
        <v>91032</v>
      </c>
      <c r="B94" s="204" t="s">
        <v>104</v>
      </c>
      <c r="C94" s="189">
        <v>3.8819999999999998E-5</v>
      </c>
      <c r="D94" s="205"/>
      <c r="E94" s="207">
        <v>11156.829179999999</v>
      </c>
      <c r="F94" s="207">
        <v>8283.7609799999991</v>
      </c>
      <c r="G94" s="207">
        <v>8592.1082399999996</v>
      </c>
      <c r="H94" s="207">
        <v>0</v>
      </c>
      <c r="I94" s="207">
        <v>0</v>
      </c>
    </row>
    <row r="95" spans="1:9">
      <c r="A95" s="203">
        <v>91041</v>
      </c>
      <c r="B95" s="204" t="s">
        <v>105</v>
      </c>
      <c r="C95" s="189">
        <v>4.2266E-4</v>
      </c>
      <c r="D95" s="205"/>
      <c r="E95" s="207">
        <v>121472.06134</v>
      </c>
      <c r="F95" s="207">
        <v>90190.994739999995</v>
      </c>
      <c r="G95" s="207">
        <v>93548.183120000002</v>
      </c>
      <c r="H95" s="207">
        <v>0</v>
      </c>
      <c r="I95" s="207">
        <v>0</v>
      </c>
    </row>
    <row r="96" spans="1:9">
      <c r="A96" s="203">
        <v>91042</v>
      </c>
      <c r="B96" s="204" t="s">
        <v>106</v>
      </c>
      <c r="C96" s="189">
        <v>4.7598999999999997E-4</v>
      </c>
      <c r="D96" s="205"/>
      <c r="E96" s="207">
        <v>136799.05001000001</v>
      </c>
      <c r="F96" s="207">
        <v>101571.03010999999</v>
      </c>
      <c r="G96" s="207">
        <v>105351.81868</v>
      </c>
      <c r="H96" s="207">
        <v>0</v>
      </c>
      <c r="I96" s="207">
        <v>0</v>
      </c>
    </row>
    <row r="97" spans="1:9">
      <c r="A97" s="203">
        <v>91047</v>
      </c>
      <c r="B97" s="204" t="s">
        <v>107</v>
      </c>
      <c r="C97" s="189">
        <v>1.182E-5</v>
      </c>
      <c r="D97" s="205"/>
      <c r="E97" s="207">
        <v>3397.05618</v>
      </c>
      <c r="F97" s="207">
        <v>2522.2579799999999</v>
      </c>
      <c r="G97" s="207">
        <v>2616.1442400000001</v>
      </c>
      <c r="H97" s="207">
        <v>0</v>
      </c>
      <c r="I97" s="207">
        <v>0</v>
      </c>
    </row>
    <row r="98" spans="1:9">
      <c r="A98" s="203">
        <v>91051</v>
      </c>
      <c r="B98" s="204" t="s">
        <v>108</v>
      </c>
      <c r="C98" s="189">
        <v>4.0030000000000001E-5</v>
      </c>
      <c r="D98" s="205"/>
      <c r="E98" s="207">
        <v>11504.581970000001</v>
      </c>
      <c r="F98" s="207">
        <v>8541.9616700000006</v>
      </c>
      <c r="G98" s="207">
        <v>8859.9199600000011</v>
      </c>
      <c r="H98" s="207">
        <v>0</v>
      </c>
      <c r="I98" s="207">
        <v>0</v>
      </c>
    </row>
    <row r="99" spans="1:9">
      <c r="A99" s="203">
        <v>91057</v>
      </c>
      <c r="B99" s="204" t="s">
        <v>109</v>
      </c>
      <c r="C99" s="189">
        <v>9.3600000000000002E-6</v>
      </c>
      <c r="D99" s="205"/>
      <c r="E99" s="207">
        <v>2690.0546399999998</v>
      </c>
      <c r="F99" s="207">
        <v>1997.32104</v>
      </c>
      <c r="G99" s="207">
        <v>2071.66752</v>
      </c>
      <c r="H99" s="207">
        <v>0</v>
      </c>
      <c r="I99" s="207">
        <v>0</v>
      </c>
    </row>
    <row r="100" spans="1:9">
      <c r="A100" s="203">
        <v>91061</v>
      </c>
      <c r="B100" s="204" t="s">
        <v>110</v>
      </c>
      <c r="C100" s="189">
        <v>3.7699000000000001E-4</v>
      </c>
      <c r="D100" s="205"/>
      <c r="E100" s="207">
        <v>108346.54901</v>
      </c>
      <c r="F100" s="207">
        <v>80445.519110000008</v>
      </c>
      <c r="G100" s="207">
        <v>83439.950679999994</v>
      </c>
      <c r="H100" s="207">
        <v>0</v>
      </c>
      <c r="I100" s="207">
        <v>0</v>
      </c>
    </row>
    <row r="101" spans="1:9">
      <c r="A101" s="203">
        <v>91067</v>
      </c>
      <c r="B101" s="204" t="s">
        <v>111</v>
      </c>
      <c r="C101" s="189">
        <v>1.7050000000000001E-5</v>
      </c>
      <c r="D101" s="205"/>
      <c r="E101" s="207">
        <v>4900.1529500000006</v>
      </c>
      <c r="F101" s="207">
        <v>3638.2824500000002</v>
      </c>
      <c r="G101" s="207">
        <v>3773.7106000000003</v>
      </c>
      <c r="H101" s="207">
        <v>0</v>
      </c>
      <c r="I101" s="207">
        <v>0</v>
      </c>
    </row>
    <row r="102" spans="1:9">
      <c r="A102" s="203">
        <v>91071</v>
      </c>
      <c r="B102" s="204" t="s">
        <v>112</v>
      </c>
      <c r="C102" s="189">
        <v>2.1371000000000001E-4</v>
      </c>
      <c r="D102" s="205"/>
      <c r="E102" s="207">
        <v>61420.040290000004</v>
      </c>
      <c r="F102" s="207">
        <v>45603.363190000004</v>
      </c>
      <c r="G102" s="207">
        <v>47300.861720000001</v>
      </c>
      <c r="H102" s="207">
        <v>0</v>
      </c>
      <c r="I102" s="207">
        <v>0</v>
      </c>
    </row>
    <row r="103" spans="1:9">
      <c r="A103" s="203">
        <v>91077</v>
      </c>
      <c r="B103" s="204" t="s">
        <v>113</v>
      </c>
      <c r="C103" s="189">
        <v>1.486E-5</v>
      </c>
      <c r="D103" s="205"/>
      <c r="E103" s="207">
        <v>4270.7491399999999</v>
      </c>
      <c r="F103" s="207">
        <v>3170.96054</v>
      </c>
      <c r="G103" s="207">
        <v>3288.99352</v>
      </c>
      <c r="H103" s="207">
        <v>0</v>
      </c>
      <c r="I103" s="207">
        <v>0</v>
      </c>
    </row>
    <row r="104" spans="1:9">
      <c r="A104" s="203">
        <v>91081</v>
      </c>
      <c r="B104" s="204" t="s">
        <v>114</v>
      </c>
      <c r="C104" s="189">
        <v>4.5699E-4</v>
      </c>
      <c r="D104" s="205"/>
      <c r="E104" s="207">
        <v>131338.46901</v>
      </c>
      <c r="F104" s="207">
        <v>97516.639110000004</v>
      </c>
      <c r="G104" s="207">
        <v>101146.51068000001</v>
      </c>
      <c r="H104" s="207">
        <v>0</v>
      </c>
      <c r="I104" s="207">
        <v>0</v>
      </c>
    </row>
    <row r="105" spans="1:9">
      <c r="A105" s="203">
        <v>91091</v>
      </c>
      <c r="B105" s="204" t="s">
        <v>115</v>
      </c>
      <c r="C105" s="189">
        <v>5.7362999999999999E-4</v>
      </c>
      <c r="D105" s="205"/>
      <c r="E105" s="207">
        <v>164860.68836999999</v>
      </c>
      <c r="F105" s="207">
        <v>122406.33207</v>
      </c>
      <c r="G105" s="207">
        <v>126962.67516</v>
      </c>
      <c r="H105" s="207">
        <v>0</v>
      </c>
      <c r="I105" s="207">
        <v>0</v>
      </c>
    </row>
    <row r="106" spans="1:9">
      <c r="A106" s="203">
        <v>91101</v>
      </c>
      <c r="B106" s="204" t="s">
        <v>116</v>
      </c>
      <c r="C106" s="189">
        <v>1.3618379999999999E-2</v>
      </c>
      <c r="D106" s="205"/>
      <c r="E106" s="207">
        <v>3913908.7936199997</v>
      </c>
      <c r="F106" s="207">
        <v>2906012.4898199998</v>
      </c>
      <c r="G106" s="207">
        <v>3014183.2821599999</v>
      </c>
      <c r="H106" s="207">
        <v>0</v>
      </c>
      <c r="I106" s="207">
        <v>0</v>
      </c>
    </row>
    <row r="107" spans="1:9">
      <c r="A107" s="203">
        <v>91102</v>
      </c>
      <c r="B107" s="204" t="s">
        <v>117</v>
      </c>
      <c r="C107" s="189">
        <v>3.9983E-4</v>
      </c>
      <c r="D107" s="205"/>
      <c r="E107" s="207">
        <v>114910.74217</v>
      </c>
      <c r="F107" s="207">
        <v>85319.323869999993</v>
      </c>
      <c r="G107" s="207">
        <v>88495.173559999996</v>
      </c>
      <c r="H107" s="207">
        <v>0</v>
      </c>
      <c r="I107" s="207">
        <v>0</v>
      </c>
    </row>
    <row r="108" spans="1:9">
      <c r="A108" s="203">
        <v>91104</v>
      </c>
      <c r="B108" s="204" t="s">
        <v>118</v>
      </c>
      <c r="C108" s="189">
        <v>2.3989999999999999E-5</v>
      </c>
      <c r="D108" s="205"/>
      <c r="E108" s="207">
        <v>6894.70201</v>
      </c>
      <c r="F108" s="207">
        <v>5119.2021100000002</v>
      </c>
      <c r="G108" s="207">
        <v>5309.75468</v>
      </c>
      <c r="H108" s="207">
        <v>0</v>
      </c>
      <c r="I108" s="207">
        <v>0</v>
      </c>
    </row>
    <row r="109" spans="1:9">
      <c r="A109" s="203">
        <v>91107</v>
      </c>
      <c r="B109" s="204" t="s">
        <v>965</v>
      </c>
      <c r="C109" s="189">
        <v>4.5939999999999997E-5</v>
      </c>
      <c r="D109" s="205"/>
      <c r="E109" s="207">
        <v>13203.110059999999</v>
      </c>
      <c r="F109" s="207">
        <v>9803.0906599999998</v>
      </c>
      <c r="G109" s="207">
        <v>10167.99208</v>
      </c>
      <c r="H109" s="207">
        <v>0</v>
      </c>
      <c r="I109" s="207">
        <v>0</v>
      </c>
    </row>
    <row r="110" spans="1:9">
      <c r="A110" s="203">
        <v>91108</v>
      </c>
      <c r="B110" s="204" t="s">
        <v>120</v>
      </c>
      <c r="C110" s="189">
        <v>1.1233899999999999E-3</v>
      </c>
      <c r="D110" s="205"/>
      <c r="E110" s="207">
        <v>322861.16261</v>
      </c>
      <c r="F110" s="207">
        <v>239719.06870999999</v>
      </c>
      <c r="G110" s="207">
        <v>248642.15547999999</v>
      </c>
      <c r="H110" s="207">
        <v>0</v>
      </c>
      <c r="I110" s="207">
        <v>0</v>
      </c>
    </row>
    <row r="111" spans="1:9">
      <c r="A111" s="203">
        <v>91109</v>
      </c>
      <c r="B111" s="204" t="s">
        <v>121</v>
      </c>
      <c r="C111" s="189">
        <v>7.4449999999999994E-5</v>
      </c>
      <c r="D111" s="205"/>
      <c r="E111" s="207">
        <v>21396.855549999997</v>
      </c>
      <c r="F111" s="207">
        <v>15886.811049999998</v>
      </c>
      <c r="G111" s="207">
        <v>16478.167399999998</v>
      </c>
      <c r="H111" s="207">
        <v>0</v>
      </c>
      <c r="I111" s="207">
        <v>0</v>
      </c>
    </row>
    <row r="112" spans="1:9">
      <c r="A112" s="203">
        <v>91111</v>
      </c>
      <c r="B112" s="204" t="s">
        <v>122</v>
      </c>
      <c r="C112" s="189">
        <v>2.2623000000000001E-4</v>
      </c>
      <c r="D112" s="205"/>
      <c r="E112" s="207">
        <v>65018.27577</v>
      </c>
      <c r="F112" s="207">
        <v>48274.993470000001</v>
      </c>
      <c r="G112" s="207">
        <v>50071.93836</v>
      </c>
      <c r="H112" s="207">
        <v>0</v>
      </c>
      <c r="I112" s="207">
        <v>0</v>
      </c>
    </row>
    <row r="113" spans="1:9">
      <c r="A113" s="203">
        <v>91120</v>
      </c>
      <c r="B113" s="204" t="s">
        <v>123</v>
      </c>
      <c r="C113" s="189">
        <v>3.0760999999999999E-4</v>
      </c>
      <c r="D113" s="205"/>
      <c r="E113" s="207">
        <v>88406.806389999998</v>
      </c>
      <c r="F113" s="207">
        <v>65640.590289999993</v>
      </c>
      <c r="G113" s="207">
        <v>68083.936520000003</v>
      </c>
      <c r="H113" s="207">
        <v>0</v>
      </c>
      <c r="I113" s="207">
        <v>0</v>
      </c>
    </row>
    <row r="114" spans="1:9">
      <c r="A114" s="203">
        <v>91121</v>
      </c>
      <c r="B114" s="204" t="s">
        <v>124</v>
      </c>
      <c r="C114" s="189">
        <v>1.016734E-2</v>
      </c>
      <c r="D114" s="205"/>
      <c r="E114" s="207">
        <v>2922083.3486600001</v>
      </c>
      <c r="F114" s="207">
        <v>2169598.5152600002</v>
      </c>
      <c r="G114" s="207">
        <v>2250357.6968800002</v>
      </c>
      <c r="H114" s="207">
        <v>0</v>
      </c>
      <c r="I114" s="207">
        <v>0</v>
      </c>
    </row>
    <row r="115" spans="1:9">
      <c r="A115" s="203">
        <v>91127</v>
      </c>
      <c r="B115" s="204" t="s">
        <v>125</v>
      </c>
      <c r="C115" s="189">
        <v>3.2932000000000003E-4</v>
      </c>
      <c r="D115" s="205"/>
      <c r="E115" s="207">
        <v>94646.238680000009</v>
      </c>
      <c r="F115" s="207">
        <v>70273.265480000002</v>
      </c>
      <c r="G115" s="207">
        <v>72889.054240000012</v>
      </c>
      <c r="H115" s="207">
        <v>0</v>
      </c>
      <c r="I115" s="207">
        <v>0</v>
      </c>
    </row>
    <row r="116" spans="1:9">
      <c r="A116" s="203">
        <v>91128</v>
      </c>
      <c r="B116" s="204" t="s">
        <v>126</v>
      </c>
      <c r="C116" s="189">
        <v>6.1927E-4</v>
      </c>
      <c r="D116" s="205"/>
      <c r="E116" s="207">
        <v>177977.57873000001</v>
      </c>
      <c r="F116" s="207">
        <v>132145.40603000001</v>
      </c>
      <c r="G116" s="207">
        <v>137064.26764000001</v>
      </c>
      <c r="H116" s="207">
        <v>0</v>
      </c>
      <c r="I116" s="207">
        <v>0</v>
      </c>
    </row>
    <row r="117" spans="1:9">
      <c r="A117" s="203">
        <v>91138</v>
      </c>
      <c r="B117" s="204" t="s">
        <v>127</v>
      </c>
      <c r="C117" s="189">
        <v>4.5043999999999998E-4</v>
      </c>
      <c r="D117" s="205"/>
      <c r="E117" s="207">
        <v>129456.00555999999</v>
      </c>
      <c r="F117" s="207">
        <v>96118.941160000002</v>
      </c>
      <c r="G117" s="207">
        <v>99696.786079999991</v>
      </c>
      <c r="H117" s="207">
        <v>0</v>
      </c>
      <c r="I117" s="207">
        <v>0</v>
      </c>
    </row>
    <row r="118" spans="1:9">
      <c r="A118" s="203">
        <v>91141</v>
      </c>
      <c r="B118" s="204" t="s">
        <v>128</v>
      </c>
      <c r="C118" s="189">
        <v>5.9217999999999999E-4</v>
      </c>
      <c r="D118" s="205"/>
      <c r="E118" s="207">
        <v>170191.93982</v>
      </c>
      <c r="F118" s="207">
        <v>126364.69802</v>
      </c>
      <c r="G118" s="207">
        <v>131068.38376</v>
      </c>
      <c r="H118" s="207">
        <v>0</v>
      </c>
      <c r="I118" s="207">
        <v>0</v>
      </c>
    </row>
    <row r="119" spans="1:9">
      <c r="A119" s="203">
        <v>91147</v>
      </c>
      <c r="B119" s="204" t="s">
        <v>129</v>
      </c>
      <c r="C119" s="189">
        <v>3.2910000000000002E-5</v>
      </c>
      <c r="D119" s="205"/>
      <c r="E119" s="207">
        <v>9458.3010900000008</v>
      </c>
      <c r="F119" s="207">
        <v>7022.6319900000008</v>
      </c>
      <c r="G119" s="207">
        <v>7284.0361200000007</v>
      </c>
      <c r="H119" s="207">
        <v>0</v>
      </c>
      <c r="I119" s="207">
        <v>0</v>
      </c>
    </row>
    <row r="120" spans="1:9">
      <c r="A120" s="203">
        <v>91151</v>
      </c>
      <c r="B120" s="204" t="s">
        <v>130</v>
      </c>
      <c r="C120" s="189">
        <v>6.8552999999999995E-4</v>
      </c>
      <c r="D120" s="205"/>
      <c r="E120" s="207">
        <v>197020.63647</v>
      </c>
      <c r="F120" s="207">
        <v>146284.56117</v>
      </c>
      <c r="G120" s="207">
        <v>151729.72595999998</v>
      </c>
      <c r="H120" s="207">
        <v>0</v>
      </c>
      <c r="I120" s="207">
        <v>0</v>
      </c>
    </row>
    <row r="121" spans="1:9">
      <c r="A121" s="203">
        <v>91154</v>
      </c>
      <c r="B121" s="204" t="s">
        <v>131</v>
      </c>
      <c r="C121" s="189">
        <v>2.3200000000000001E-5</v>
      </c>
      <c r="D121" s="205"/>
      <c r="E121" s="207">
        <v>6667.6568000000007</v>
      </c>
      <c r="F121" s="207">
        <v>4950.6248000000005</v>
      </c>
      <c r="G121" s="207">
        <v>5134.9023999999999</v>
      </c>
      <c r="H121" s="207">
        <v>0</v>
      </c>
      <c r="I121" s="207">
        <v>0</v>
      </c>
    </row>
    <row r="122" spans="1:9">
      <c r="A122" s="203">
        <v>91161</v>
      </c>
      <c r="B122" s="204" t="s">
        <v>132</v>
      </c>
      <c r="C122" s="189">
        <v>7.5030000000000005E-5</v>
      </c>
      <c r="D122" s="205"/>
      <c r="E122" s="207">
        <v>21563.546970000003</v>
      </c>
      <c r="F122" s="207">
        <v>16010.57667</v>
      </c>
      <c r="G122" s="207">
        <v>16606.539960000002</v>
      </c>
      <c r="H122" s="207">
        <v>0</v>
      </c>
      <c r="I122" s="207">
        <v>0</v>
      </c>
    </row>
    <row r="123" spans="1:9">
      <c r="A123" s="203">
        <v>91171</v>
      </c>
      <c r="B123" s="204" t="s">
        <v>133</v>
      </c>
      <c r="C123" s="189">
        <v>2.81E-4</v>
      </c>
      <c r="D123" s="205"/>
      <c r="E123" s="207">
        <v>80759.119000000006</v>
      </c>
      <c r="F123" s="207">
        <v>59962.309000000001</v>
      </c>
      <c r="G123" s="207">
        <v>62194.292000000001</v>
      </c>
      <c r="H123" s="207">
        <v>0</v>
      </c>
      <c r="I123" s="207">
        <v>0</v>
      </c>
    </row>
    <row r="124" spans="1:9">
      <c r="A124" s="203">
        <v>91201</v>
      </c>
      <c r="B124" s="204" t="s">
        <v>134</v>
      </c>
      <c r="C124" s="189">
        <v>2.38105E-3</v>
      </c>
      <c r="D124" s="205"/>
      <c r="E124" s="207">
        <v>684311.38895000005</v>
      </c>
      <c r="F124" s="207">
        <v>508089.87845000002</v>
      </c>
      <c r="G124" s="207">
        <v>527002.55859999999</v>
      </c>
      <c r="H124" s="207">
        <v>0</v>
      </c>
      <c r="I124" s="207">
        <v>0</v>
      </c>
    </row>
    <row r="125" spans="1:9">
      <c r="A125" s="203">
        <v>91202</v>
      </c>
      <c r="B125" s="204" t="s">
        <v>135</v>
      </c>
      <c r="C125" s="189">
        <v>0</v>
      </c>
      <c r="D125" s="205"/>
      <c r="E125" s="207">
        <v>0</v>
      </c>
      <c r="F125" s="207">
        <v>0</v>
      </c>
      <c r="G125" s="207">
        <v>0</v>
      </c>
      <c r="H125" s="207">
        <v>0</v>
      </c>
      <c r="I125" s="207">
        <v>0</v>
      </c>
    </row>
    <row r="126" spans="1:9">
      <c r="A126" s="203">
        <v>91203</v>
      </c>
      <c r="B126" s="204" t="s">
        <v>136</v>
      </c>
      <c r="C126" s="189">
        <v>2.4640000000000003E-4</v>
      </c>
      <c r="D126" s="205"/>
      <c r="E126" s="207">
        <v>70815.113600000012</v>
      </c>
      <c r="F126" s="207">
        <v>52579.049600000006</v>
      </c>
      <c r="G126" s="207">
        <v>54536.204800000007</v>
      </c>
      <c r="H126" s="207">
        <v>0</v>
      </c>
      <c r="I126" s="207">
        <v>0</v>
      </c>
    </row>
    <row r="127" spans="1:9">
      <c r="A127" s="203">
        <v>91206</v>
      </c>
      <c r="B127" s="204" t="s">
        <v>137</v>
      </c>
      <c r="C127" s="189">
        <v>1.0200400000000001E-3</v>
      </c>
      <c r="D127" s="205"/>
      <c r="E127" s="207">
        <v>293158.47596000001</v>
      </c>
      <c r="F127" s="207">
        <v>217665.31556000002</v>
      </c>
      <c r="G127" s="207">
        <v>225767.49328000002</v>
      </c>
      <c r="H127" s="207">
        <v>0</v>
      </c>
      <c r="I127" s="207">
        <v>0</v>
      </c>
    </row>
    <row r="128" spans="1:9">
      <c r="A128" s="203">
        <v>91208</v>
      </c>
      <c r="B128" s="204" t="s">
        <v>138</v>
      </c>
      <c r="C128" s="189">
        <v>2.1840000000000001E-5</v>
      </c>
      <c r="D128" s="205"/>
      <c r="E128" s="207">
        <v>6276.7941600000004</v>
      </c>
      <c r="F128" s="207">
        <v>4660.4157599999999</v>
      </c>
      <c r="G128" s="207">
        <v>4833.8908799999999</v>
      </c>
      <c r="H128" s="207">
        <v>0</v>
      </c>
      <c r="I128" s="207">
        <v>0</v>
      </c>
    </row>
    <row r="129" spans="1:9">
      <c r="A129" s="203">
        <v>91211</v>
      </c>
      <c r="B129" s="204" t="s">
        <v>139</v>
      </c>
      <c r="C129" s="189">
        <v>4.2053000000000001E-4</v>
      </c>
      <c r="D129" s="205"/>
      <c r="E129" s="207">
        <v>120859.90147</v>
      </c>
      <c r="F129" s="207">
        <v>89736.476170000009</v>
      </c>
      <c r="G129" s="207">
        <v>93076.74596</v>
      </c>
      <c r="H129" s="207">
        <v>0</v>
      </c>
      <c r="I129" s="207">
        <v>0</v>
      </c>
    </row>
    <row r="130" spans="1:9">
      <c r="A130" s="203">
        <v>91213</v>
      </c>
      <c r="B130" s="204" t="s">
        <v>140</v>
      </c>
      <c r="C130" s="189">
        <v>2.5469999999999998E-5</v>
      </c>
      <c r="D130" s="205"/>
      <c r="E130" s="207">
        <v>7320.0525299999999</v>
      </c>
      <c r="F130" s="207">
        <v>5435.0178299999998</v>
      </c>
      <c r="G130" s="207">
        <v>5637.3260399999999</v>
      </c>
      <c r="H130" s="207">
        <v>0</v>
      </c>
      <c r="I130" s="207">
        <v>0</v>
      </c>
    </row>
    <row r="131" spans="1:9">
      <c r="A131" s="203">
        <v>91214</v>
      </c>
      <c r="B131" s="204" t="s">
        <v>141</v>
      </c>
      <c r="C131" s="189">
        <v>3.2469999999999999E-5</v>
      </c>
      <c r="D131" s="205"/>
      <c r="E131" s="207">
        <v>9331.8455300000005</v>
      </c>
      <c r="F131" s="207">
        <v>6928.7408299999997</v>
      </c>
      <c r="G131" s="207">
        <v>7186.6500399999995</v>
      </c>
      <c r="H131" s="207">
        <v>0</v>
      </c>
      <c r="I131" s="207">
        <v>0</v>
      </c>
    </row>
    <row r="132" spans="1:9">
      <c r="A132" s="203">
        <v>91217</v>
      </c>
      <c r="B132" s="204" t="s">
        <v>142</v>
      </c>
      <c r="C132" s="189">
        <v>2.4899999999999999E-5</v>
      </c>
      <c r="D132" s="205"/>
      <c r="E132" s="207">
        <v>7156.2350999999999</v>
      </c>
      <c r="F132" s="207">
        <v>5313.3860999999997</v>
      </c>
      <c r="G132" s="207">
        <v>5511.1668</v>
      </c>
      <c r="H132" s="207">
        <v>0</v>
      </c>
      <c r="I132" s="207">
        <v>0</v>
      </c>
    </row>
    <row r="133" spans="1:9">
      <c r="A133" s="203">
        <v>91221</v>
      </c>
      <c r="B133" s="204" t="s">
        <v>143</v>
      </c>
      <c r="C133" s="189">
        <v>8.0469999999999994E-5</v>
      </c>
      <c r="D133" s="205"/>
      <c r="E133" s="207">
        <v>23126.997529999997</v>
      </c>
      <c r="F133" s="207">
        <v>17171.412829999997</v>
      </c>
      <c r="G133" s="207">
        <v>17810.586039999998</v>
      </c>
      <c r="H133" s="207">
        <v>0</v>
      </c>
      <c r="I133" s="207">
        <v>0</v>
      </c>
    </row>
    <row r="134" spans="1:9">
      <c r="A134" s="203">
        <v>91231</v>
      </c>
      <c r="B134" s="204" t="s">
        <v>144</v>
      </c>
      <c r="C134" s="189">
        <v>1.7249399999999999E-3</v>
      </c>
      <c r="D134" s="205"/>
      <c r="E134" s="207">
        <v>495746.03105999995</v>
      </c>
      <c r="F134" s="207">
        <v>368083.22165999998</v>
      </c>
      <c r="G134" s="207">
        <v>381784.42007999995</v>
      </c>
      <c r="H134" s="207">
        <v>0</v>
      </c>
      <c r="I134" s="207">
        <v>0</v>
      </c>
    </row>
    <row r="135" spans="1:9">
      <c r="A135" s="203">
        <v>91233</v>
      </c>
      <c r="B135" s="204" t="s">
        <v>145</v>
      </c>
      <c r="C135" s="189">
        <v>4.9240000000000003E-5</v>
      </c>
      <c r="D135" s="205"/>
      <c r="E135" s="207">
        <v>14151.526760000001</v>
      </c>
      <c r="F135" s="207">
        <v>10507.274360000001</v>
      </c>
      <c r="G135" s="207">
        <v>10898.38768</v>
      </c>
      <c r="H135" s="207">
        <v>0</v>
      </c>
      <c r="I135" s="207">
        <v>0</v>
      </c>
    </row>
    <row r="136" spans="1:9">
      <c r="A136" s="203">
        <v>91241</v>
      </c>
      <c r="B136" s="204" t="s">
        <v>146</v>
      </c>
      <c r="C136" s="189">
        <v>3.2539999999999997E-5</v>
      </c>
      <c r="D136" s="205"/>
      <c r="E136" s="207">
        <v>9351.963459999999</v>
      </c>
      <c r="F136" s="207">
        <v>6943.6780599999993</v>
      </c>
      <c r="G136" s="207">
        <v>7202.1432799999993</v>
      </c>
      <c r="H136" s="207">
        <v>0</v>
      </c>
      <c r="I136" s="207">
        <v>0</v>
      </c>
    </row>
    <row r="137" spans="1:9">
      <c r="A137" s="190">
        <v>91251</v>
      </c>
      <c r="B137" s="191" t="s">
        <v>147</v>
      </c>
      <c r="C137" s="192">
        <v>2.4430000000000002E-5</v>
      </c>
      <c r="D137" s="193"/>
      <c r="E137" s="194">
        <v>7021.1575700000003</v>
      </c>
      <c r="F137" s="194">
        <v>5213.0932700000003</v>
      </c>
      <c r="G137" s="194">
        <v>5407.1407600000002</v>
      </c>
      <c r="H137" s="194">
        <v>0</v>
      </c>
      <c r="I137" s="194">
        <v>0</v>
      </c>
    </row>
    <row r="138" spans="1:9">
      <c r="A138" s="203">
        <v>91261</v>
      </c>
      <c r="B138" s="204" t="s">
        <v>148</v>
      </c>
      <c r="C138" s="189">
        <v>9.5300000000000002E-6</v>
      </c>
      <c r="D138" s="205"/>
      <c r="E138" s="207">
        <v>2738.9124700000002</v>
      </c>
      <c r="F138" s="207">
        <v>2033.59717</v>
      </c>
      <c r="G138" s="207">
        <v>2109.29396</v>
      </c>
      <c r="H138" s="207">
        <v>0</v>
      </c>
      <c r="I138" s="207">
        <v>0</v>
      </c>
    </row>
    <row r="139" spans="1:9">
      <c r="A139" s="203">
        <v>91301</v>
      </c>
      <c r="B139" s="204" t="s">
        <v>149</v>
      </c>
      <c r="C139" s="189">
        <v>8.50449E-3</v>
      </c>
      <c r="D139" s="205"/>
      <c r="E139" s="207">
        <v>2444181.9215099998</v>
      </c>
      <c r="F139" s="207">
        <v>1814764.6166099999</v>
      </c>
      <c r="G139" s="207">
        <v>1882315.7806800001</v>
      </c>
      <c r="H139" s="207">
        <v>0</v>
      </c>
      <c r="I139" s="207">
        <v>0</v>
      </c>
    </row>
    <row r="140" spans="1:9">
      <c r="A140" s="203">
        <v>91302</v>
      </c>
      <c r="B140" s="204" t="s">
        <v>941</v>
      </c>
      <c r="C140" s="189">
        <v>5.2094999999999995E-4</v>
      </c>
      <c r="D140" s="205"/>
      <c r="E140" s="207">
        <v>149720.50904999999</v>
      </c>
      <c r="F140" s="207">
        <v>111164.99954999999</v>
      </c>
      <c r="G140" s="207">
        <v>115302.90539999999</v>
      </c>
      <c r="H140" s="207">
        <v>0</v>
      </c>
      <c r="I140" s="207">
        <v>0</v>
      </c>
    </row>
    <row r="141" spans="1:9">
      <c r="A141" s="203">
        <v>91306</v>
      </c>
      <c r="B141" s="204" t="s">
        <v>151</v>
      </c>
      <c r="C141" s="189">
        <v>2.36827E-3</v>
      </c>
      <c r="D141" s="205"/>
      <c r="E141" s="207">
        <v>680638.42972999997</v>
      </c>
      <c r="F141" s="207">
        <v>505362.76702999999</v>
      </c>
      <c r="G141" s="207">
        <v>524173.93563999998</v>
      </c>
      <c r="H141" s="207">
        <v>0</v>
      </c>
      <c r="I141" s="207">
        <v>0</v>
      </c>
    </row>
    <row r="142" spans="1:9">
      <c r="A142" s="203">
        <v>91308</v>
      </c>
      <c r="B142" s="204" t="s">
        <v>152</v>
      </c>
      <c r="C142" s="189">
        <v>9.4199999999999999E-5</v>
      </c>
      <c r="D142" s="205"/>
      <c r="E142" s="207">
        <v>27072.985799999999</v>
      </c>
      <c r="F142" s="207">
        <v>20101.2438</v>
      </c>
      <c r="G142" s="207">
        <v>20849.474399999999</v>
      </c>
      <c r="H142" s="207">
        <v>0</v>
      </c>
      <c r="I142" s="207">
        <v>0</v>
      </c>
    </row>
    <row r="143" spans="1:9">
      <c r="A143" s="203">
        <v>91311</v>
      </c>
      <c r="B143" s="204" t="s">
        <v>153</v>
      </c>
      <c r="C143" s="189">
        <v>8.1367999999999996E-3</v>
      </c>
      <c r="D143" s="205"/>
      <c r="E143" s="207">
        <v>2338508.1831999999</v>
      </c>
      <c r="F143" s="207">
        <v>1736303.6151999999</v>
      </c>
      <c r="G143" s="207">
        <v>1800934.2175999999</v>
      </c>
      <c r="H143" s="207">
        <v>0</v>
      </c>
      <c r="I143" s="207">
        <v>0</v>
      </c>
    </row>
    <row r="144" spans="1:9">
      <c r="A144" s="203">
        <v>91317</v>
      </c>
      <c r="B144" s="204" t="s">
        <v>154</v>
      </c>
      <c r="C144" s="189">
        <v>1.5045E-4</v>
      </c>
      <c r="D144" s="205"/>
      <c r="E144" s="207">
        <v>43239.179550000001</v>
      </c>
      <c r="F144" s="207">
        <v>32104.375049999999</v>
      </c>
      <c r="G144" s="207">
        <v>33299.399400000002</v>
      </c>
      <c r="H144" s="207">
        <v>0</v>
      </c>
      <c r="I144" s="207">
        <v>0</v>
      </c>
    </row>
    <row r="145" spans="1:9">
      <c r="A145" s="203">
        <v>91321</v>
      </c>
      <c r="B145" s="204" t="s">
        <v>155</v>
      </c>
      <c r="C145" s="189">
        <v>5.4509999999999998E-5</v>
      </c>
      <c r="D145" s="205"/>
      <c r="E145" s="207">
        <v>15666.119489999999</v>
      </c>
      <c r="F145" s="207">
        <v>11631.83439</v>
      </c>
      <c r="G145" s="207">
        <v>12064.80732</v>
      </c>
      <c r="H145" s="207">
        <v>0</v>
      </c>
      <c r="I145" s="207">
        <v>0</v>
      </c>
    </row>
    <row r="146" spans="1:9">
      <c r="A146" s="203">
        <v>91327</v>
      </c>
      <c r="B146" s="204" t="s">
        <v>156</v>
      </c>
      <c r="C146" s="189">
        <v>1.167E-5</v>
      </c>
      <c r="D146" s="205"/>
      <c r="E146" s="207">
        <v>3353.9463300000002</v>
      </c>
      <c r="F146" s="207">
        <v>2490.2496299999998</v>
      </c>
      <c r="G146" s="207">
        <v>2582.9444400000002</v>
      </c>
      <c r="H146" s="207">
        <v>0</v>
      </c>
      <c r="I146" s="207">
        <v>0</v>
      </c>
    </row>
    <row r="147" spans="1:9">
      <c r="A147" s="203">
        <v>91331</v>
      </c>
      <c r="B147" s="204" t="s">
        <v>157</v>
      </c>
      <c r="C147" s="189">
        <v>2.9839799999999998E-3</v>
      </c>
      <c r="D147" s="205"/>
      <c r="E147" s="207">
        <v>857592.86801999994</v>
      </c>
      <c r="F147" s="207">
        <v>636748.50821999996</v>
      </c>
      <c r="G147" s="207">
        <v>660450.26136</v>
      </c>
      <c r="H147" s="207">
        <v>0</v>
      </c>
      <c r="I147" s="207">
        <v>0</v>
      </c>
    </row>
    <row r="148" spans="1:9">
      <c r="A148" s="203">
        <v>91341</v>
      </c>
      <c r="B148" s="204" t="s">
        <v>158</v>
      </c>
      <c r="C148" s="189">
        <v>6.3120000000000006E-5</v>
      </c>
      <c r="D148" s="205"/>
      <c r="E148" s="207">
        <v>18140.624880000003</v>
      </c>
      <c r="F148" s="207">
        <v>13469.11368</v>
      </c>
      <c r="G148" s="207">
        <v>13970.475840000001</v>
      </c>
      <c r="H148" s="207">
        <v>0</v>
      </c>
      <c r="I148" s="207">
        <v>0</v>
      </c>
    </row>
    <row r="149" spans="1:9">
      <c r="A149" s="203">
        <v>91401</v>
      </c>
      <c r="B149" s="204" t="s">
        <v>159</v>
      </c>
      <c r="C149" s="189">
        <v>3.6303500000000001E-3</v>
      </c>
      <c r="D149" s="205"/>
      <c r="E149" s="207">
        <v>1043358.95965</v>
      </c>
      <c r="F149" s="207">
        <v>774676.75615000003</v>
      </c>
      <c r="G149" s="207">
        <v>803512.62620000006</v>
      </c>
      <c r="H149" s="207">
        <v>0</v>
      </c>
      <c r="I149" s="207">
        <v>0</v>
      </c>
    </row>
    <row r="150" spans="1:9">
      <c r="A150" s="203">
        <v>91411</v>
      </c>
      <c r="B150" s="204" t="s">
        <v>160</v>
      </c>
      <c r="C150" s="189">
        <v>4.3454000000000002E-4</v>
      </c>
      <c r="D150" s="205"/>
      <c r="E150" s="207">
        <v>124886.36146</v>
      </c>
      <c r="F150" s="207">
        <v>92726.056060000003</v>
      </c>
      <c r="G150" s="207">
        <v>96177.607280000011</v>
      </c>
      <c r="H150" s="207">
        <v>0</v>
      </c>
      <c r="I150" s="207">
        <v>0</v>
      </c>
    </row>
    <row r="151" spans="1:9">
      <c r="A151" s="203">
        <v>91414</v>
      </c>
      <c r="B151" s="204" t="s">
        <v>952</v>
      </c>
      <c r="C151" s="189">
        <v>2.9479999999999999E-5</v>
      </c>
      <c r="D151" s="205"/>
      <c r="E151" s="207">
        <v>8472.5225200000004</v>
      </c>
      <c r="F151" s="207">
        <v>6290.7077199999994</v>
      </c>
      <c r="G151" s="207">
        <v>6524.8673600000002</v>
      </c>
      <c r="H151" s="207">
        <v>0</v>
      </c>
      <c r="I151" s="207">
        <v>0</v>
      </c>
    </row>
    <row r="152" spans="1:9">
      <c r="A152" s="203">
        <v>91417</v>
      </c>
      <c r="B152" s="204" t="s">
        <v>161</v>
      </c>
      <c r="C152" s="189">
        <v>5.7100000000000004E-6</v>
      </c>
      <c r="D152" s="205"/>
      <c r="E152" s="207">
        <v>1641.0482900000002</v>
      </c>
      <c r="F152" s="207">
        <v>1218.45119</v>
      </c>
      <c r="G152" s="207">
        <v>1263.8057200000001</v>
      </c>
      <c r="H152" s="207">
        <v>0</v>
      </c>
      <c r="I152" s="207">
        <v>0</v>
      </c>
    </row>
    <row r="153" spans="1:9">
      <c r="A153" s="203">
        <v>91421</v>
      </c>
      <c r="B153" s="204" t="s">
        <v>162</v>
      </c>
      <c r="C153" s="189">
        <v>9.5849999999999999E-5</v>
      </c>
      <c r="D153" s="205"/>
      <c r="E153" s="207">
        <v>27547.194149999999</v>
      </c>
      <c r="F153" s="207">
        <v>20453.335650000001</v>
      </c>
      <c r="G153" s="207">
        <v>21214.672200000001</v>
      </c>
      <c r="H153" s="207">
        <v>0</v>
      </c>
      <c r="I153" s="207">
        <v>0</v>
      </c>
    </row>
    <row r="154" spans="1:9">
      <c r="A154" s="203">
        <v>91423</v>
      </c>
      <c r="B154" s="204" t="s">
        <v>163</v>
      </c>
      <c r="C154" s="189">
        <v>5.8350000000000002E-5</v>
      </c>
      <c r="D154" s="205"/>
      <c r="E154" s="207">
        <v>16769.731650000002</v>
      </c>
      <c r="F154" s="207">
        <v>12451.248150000001</v>
      </c>
      <c r="G154" s="207">
        <v>12914.7222</v>
      </c>
      <c r="H154" s="207">
        <v>0</v>
      </c>
      <c r="I154" s="207">
        <v>0</v>
      </c>
    </row>
    <row r="155" spans="1:9">
      <c r="A155" s="203">
        <v>91431</v>
      </c>
      <c r="B155" s="204" t="s">
        <v>164</v>
      </c>
      <c r="C155" s="189">
        <v>1.6783999999999999E-4</v>
      </c>
      <c r="D155" s="205"/>
      <c r="E155" s="207">
        <v>48237.048159999998</v>
      </c>
      <c r="F155" s="207">
        <v>35815.209759999998</v>
      </c>
      <c r="G155" s="207">
        <v>37148.362880000001</v>
      </c>
      <c r="H155" s="207">
        <v>0</v>
      </c>
      <c r="I155" s="207">
        <v>0</v>
      </c>
    </row>
    <row r="156" spans="1:9">
      <c r="A156" s="203">
        <v>91441</v>
      </c>
      <c r="B156" s="204" t="s">
        <v>165</v>
      </c>
      <c r="C156" s="189">
        <v>1.0149E-3</v>
      </c>
      <c r="D156" s="205"/>
      <c r="E156" s="207">
        <v>291681.2451</v>
      </c>
      <c r="F156" s="207">
        <v>216568.49609999999</v>
      </c>
      <c r="G156" s="207">
        <v>224629.8468</v>
      </c>
      <c r="H156" s="207">
        <v>0</v>
      </c>
      <c r="I156" s="207">
        <v>0</v>
      </c>
    </row>
    <row r="157" spans="1:9">
      <c r="A157" s="203">
        <v>91451</v>
      </c>
      <c r="B157" s="204" t="s">
        <v>166</v>
      </c>
      <c r="C157" s="189">
        <v>1.4804799999999999E-3</v>
      </c>
      <c r="D157" s="205"/>
      <c r="E157" s="207">
        <v>425488.47151999996</v>
      </c>
      <c r="F157" s="207">
        <v>315918.14671999996</v>
      </c>
      <c r="G157" s="207">
        <v>327677.59935999999</v>
      </c>
      <c r="H157" s="207">
        <v>0</v>
      </c>
      <c r="I157" s="207">
        <v>0</v>
      </c>
    </row>
    <row r="158" spans="1:9">
      <c r="A158" s="203">
        <v>91457</v>
      </c>
      <c r="B158" s="204" t="s">
        <v>167</v>
      </c>
      <c r="C158" s="189">
        <v>1.7750000000000001E-5</v>
      </c>
      <c r="D158" s="205"/>
      <c r="E158" s="207">
        <v>5101.3322500000004</v>
      </c>
      <c r="F158" s="207">
        <v>3787.6547500000001</v>
      </c>
      <c r="G158" s="207">
        <v>3928.643</v>
      </c>
      <c r="H158" s="207">
        <v>0</v>
      </c>
      <c r="I158" s="207">
        <v>0</v>
      </c>
    </row>
    <row r="159" spans="1:9">
      <c r="A159" s="203">
        <v>91461</v>
      </c>
      <c r="B159" s="204" t="s">
        <v>907</v>
      </c>
      <c r="C159" s="189">
        <v>0</v>
      </c>
      <c r="D159" s="205"/>
      <c r="E159" s="207">
        <v>0</v>
      </c>
      <c r="F159" s="207">
        <v>0</v>
      </c>
      <c r="G159" s="207">
        <v>0</v>
      </c>
      <c r="H159" s="207">
        <v>0</v>
      </c>
      <c r="I159" s="207">
        <v>0</v>
      </c>
    </row>
    <row r="160" spans="1:9">
      <c r="A160" s="203">
        <v>91501</v>
      </c>
      <c r="B160" s="204" t="s">
        <v>168</v>
      </c>
      <c r="C160" s="189">
        <v>4.7812000000000001E-4</v>
      </c>
      <c r="D160" s="205"/>
      <c r="E160" s="207">
        <v>137411.20988000001</v>
      </c>
      <c r="F160" s="207">
        <v>102025.54868000001</v>
      </c>
      <c r="G160" s="207">
        <v>105823.25584</v>
      </c>
      <c r="H160" s="207">
        <v>0</v>
      </c>
      <c r="I160" s="207">
        <v>0</v>
      </c>
    </row>
    <row r="161" spans="1:9">
      <c r="A161" s="203">
        <v>91504</v>
      </c>
      <c r="B161" s="204" t="s">
        <v>169</v>
      </c>
      <c r="C161" s="189">
        <v>7.0500000000000003E-6</v>
      </c>
      <c r="D161" s="205"/>
      <c r="E161" s="207">
        <v>2026.1629500000001</v>
      </c>
      <c r="F161" s="207">
        <v>1504.3924500000001</v>
      </c>
      <c r="G161" s="207">
        <v>1560.3905999999999</v>
      </c>
      <c r="H161" s="207">
        <v>0</v>
      </c>
      <c r="I161" s="207">
        <v>0</v>
      </c>
    </row>
    <row r="162" spans="1:9">
      <c r="A162" s="203">
        <v>91601</v>
      </c>
      <c r="B162" s="204" t="s">
        <v>170</v>
      </c>
      <c r="C162" s="189">
        <v>3.0380099999999998E-3</v>
      </c>
      <c r="D162" s="205"/>
      <c r="E162" s="207">
        <v>873121.03599</v>
      </c>
      <c r="F162" s="207">
        <v>648277.91588999995</v>
      </c>
      <c r="G162" s="207">
        <v>672408.82932000002</v>
      </c>
      <c r="H162" s="207">
        <v>0</v>
      </c>
      <c r="I162" s="207">
        <v>0</v>
      </c>
    </row>
    <row r="163" spans="1:9">
      <c r="A163" s="203">
        <v>91604</v>
      </c>
      <c r="B163" s="204" t="s">
        <v>171</v>
      </c>
      <c r="C163" s="189">
        <v>8.3010000000000007E-5</v>
      </c>
      <c r="D163" s="205"/>
      <c r="E163" s="207">
        <v>23856.990990000002</v>
      </c>
      <c r="F163" s="207">
        <v>17713.420890000001</v>
      </c>
      <c r="G163" s="207">
        <v>18372.769320000003</v>
      </c>
      <c r="H163" s="207">
        <v>0</v>
      </c>
      <c r="I163" s="207">
        <v>0</v>
      </c>
    </row>
    <row r="164" spans="1:9">
      <c r="A164" s="203">
        <v>91608</v>
      </c>
      <c r="B164" s="204" t="s">
        <v>172</v>
      </c>
      <c r="C164" s="189">
        <v>1.9634000000000001E-4</v>
      </c>
      <c r="D164" s="205"/>
      <c r="E164" s="207">
        <v>56427.91966</v>
      </c>
      <c r="F164" s="207">
        <v>41896.796260000003</v>
      </c>
      <c r="G164" s="207">
        <v>43456.32488</v>
      </c>
      <c r="H164" s="207">
        <v>0</v>
      </c>
      <c r="I164" s="207">
        <v>0</v>
      </c>
    </row>
    <row r="165" spans="1:9">
      <c r="A165" s="203">
        <v>91611</v>
      </c>
      <c r="B165" s="204" t="s">
        <v>173</v>
      </c>
      <c r="C165" s="189">
        <v>1.3005E-3</v>
      </c>
      <c r="D165" s="205"/>
      <c r="E165" s="207">
        <v>373762.3995</v>
      </c>
      <c r="F165" s="207">
        <v>277512.39449999999</v>
      </c>
      <c r="G165" s="207">
        <v>287842.266</v>
      </c>
      <c r="H165" s="207">
        <v>0</v>
      </c>
      <c r="I165" s="207">
        <v>0</v>
      </c>
    </row>
    <row r="166" spans="1:9">
      <c r="A166" s="203">
        <v>91621</v>
      </c>
      <c r="B166" s="204" t="s">
        <v>174</v>
      </c>
      <c r="C166" s="189">
        <v>3.0152E-4</v>
      </c>
      <c r="D166" s="205"/>
      <c r="E166" s="207">
        <v>86656.546480000005</v>
      </c>
      <c r="F166" s="207">
        <v>64341.05128</v>
      </c>
      <c r="G166" s="207">
        <v>66736.024640000003</v>
      </c>
      <c r="H166" s="207">
        <v>0</v>
      </c>
      <c r="I166" s="207">
        <v>0</v>
      </c>
    </row>
    <row r="167" spans="1:9">
      <c r="A167" s="203">
        <v>91631</v>
      </c>
      <c r="B167" s="204" t="s">
        <v>175</v>
      </c>
      <c r="C167" s="189">
        <v>6.6217000000000001E-4</v>
      </c>
      <c r="D167" s="205"/>
      <c r="E167" s="207">
        <v>190306.99583</v>
      </c>
      <c r="F167" s="207">
        <v>141299.79412999999</v>
      </c>
      <c r="G167" s="207">
        <v>146559.41044000001</v>
      </c>
      <c r="H167" s="207">
        <v>0</v>
      </c>
      <c r="I167" s="207">
        <v>0</v>
      </c>
    </row>
    <row r="168" spans="1:9">
      <c r="A168" s="203">
        <v>91633</v>
      </c>
      <c r="B168" s="204" t="s">
        <v>176</v>
      </c>
      <c r="C168" s="189">
        <v>2.5740000000000001E-5</v>
      </c>
      <c r="D168" s="205"/>
      <c r="E168" s="207">
        <v>7397.6502600000003</v>
      </c>
      <c r="F168" s="207">
        <v>5492.6328600000006</v>
      </c>
      <c r="G168" s="207">
        <v>5697.0856800000001</v>
      </c>
      <c r="H168" s="207">
        <v>0</v>
      </c>
      <c r="I168" s="207">
        <v>0</v>
      </c>
    </row>
    <row r="169" spans="1:9">
      <c r="A169" s="203">
        <v>91641</v>
      </c>
      <c r="B169" s="204" t="s">
        <v>177</v>
      </c>
      <c r="C169" s="189">
        <v>3.3729000000000002E-4</v>
      </c>
      <c r="D169" s="205"/>
      <c r="E169" s="207">
        <v>96936.808710000012</v>
      </c>
      <c r="F169" s="207">
        <v>71973.975810000004</v>
      </c>
      <c r="G169" s="207">
        <v>74653.07028</v>
      </c>
      <c r="H169" s="207">
        <v>0</v>
      </c>
      <c r="I169" s="207">
        <v>0</v>
      </c>
    </row>
    <row r="170" spans="1:9">
      <c r="A170" s="203">
        <v>91651</v>
      </c>
      <c r="B170" s="204" t="s">
        <v>178</v>
      </c>
      <c r="C170" s="189">
        <v>5.6260000000000001E-4</v>
      </c>
      <c r="D170" s="205"/>
      <c r="E170" s="207">
        <v>161690.67740000002</v>
      </c>
      <c r="F170" s="207">
        <v>120052.6514</v>
      </c>
      <c r="G170" s="207">
        <v>124521.3832</v>
      </c>
      <c r="H170" s="207">
        <v>0</v>
      </c>
      <c r="I170" s="207">
        <v>0</v>
      </c>
    </row>
    <row r="171" spans="1:9">
      <c r="A171" s="203">
        <v>91661</v>
      </c>
      <c r="B171" s="204" t="s">
        <v>179</v>
      </c>
      <c r="C171" s="189">
        <v>1.7312999999999999E-4</v>
      </c>
      <c r="D171" s="205"/>
      <c r="E171" s="207">
        <v>49757.388869999995</v>
      </c>
      <c r="F171" s="207">
        <v>36944.03757</v>
      </c>
      <c r="G171" s="207">
        <v>38319.209159999999</v>
      </c>
      <c r="H171" s="207">
        <v>0</v>
      </c>
      <c r="I171" s="207">
        <v>0</v>
      </c>
    </row>
    <row r="172" spans="1:9">
      <c r="A172" s="203">
        <v>91671</v>
      </c>
      <c r="B172" s="204" t="s">
        <v>180</v>
      </c>
      <c r="C172" s="189">
        <v>8.5870000000000003E-5</v>
      </c>
      <c r="D172" s="205"/>
      <c r="E172" s="207">
        <v>24678.952130000001</v>
      </c>
      <c r="F172" s="207">
        <v>18323.71343</v>
      </c>
      <c r="G172" s="207">
        <v>19005.778839999999</v>
      </c>
      <c r="H172" s="207">
        <v>0</v>
      </c>
      <c r="I172" s="207">
        <v>0</v>
      </c>
    </row>
    <row r="173" spans="1:9">
      <c r="A173" s="203">
        <v>91681</v>
      </c>
      <c r="B173" s="204" t="s">
        <v>181</v>
      </c>
      <c r="C173" s="189">
        <v>4.4673E-4</v>
      </c>
      <c r="D173" s="205"/>
      <c r="E173" s="207">
        <v>128389.75526999999</v>
      </c>
      <c r="F173" s="207">
        <v>95327.267970000001</v>
      </c>
      <c r="G173" s="207">
        <v>98875.644360000006</v>
      </c>
      <c r="H173" s="207">
        <v>0</v>
      </c>
      <c r="I173" s="207">
        <v>0</v>
      </c>
    </row>
    <row r="174" spans="1:9">
      <c r="A174" s="203">
        <v>91691</v>
      </c>
      <c r="B174" s="204" t="s">
        <v>182</v>
      </c>
      <c r="C174" s="189">
        <v>4.002E-5</v>
      </c>
      <c r="D174" s="205"/>
      <c r="E174" s="207">
        <v>11501.707979999999</v>
      </c>
      <c r="F174" s="207">
        <v>8539.8277799999996</v>
      </c>
      <c r="G174" s="207">
        <v>8857.7066400000003</v>
      </c>
      <c r="H174" s="207">
        <v>0</v>
      </c>
      <c r="I174" s="207">
        <v>0</v>
      </c>
    </row>
    <row r="175" spans="1:9">
      <c r="A175" s="203">
        <v>91701</v>
      </c>
      <c r="B175" s="204" t="s">
        <v>183</v>
      </c>
      <c r="C175" s="189">
        <v>1.0649399999999999E-3</v>
      </c>
      <c r="D175" s="205"/>
      <c r="E175" s="207">
        <v>306062.69105999998</v>
      </c>
      <c r="F175" s="207">
        <v>227246.48165999999</v>
      </c>
      <c r="G175" s="207">
        <v>235705.30007999999</v>
      </c>
      <c r="H175" s="207">
        <v>0</v>
      </c>
      <c r="I175" s="207">
        <v>0</v>
      </c>
    </row>
    <row r="176" spans="1:9">
      <c r="A176" s="203">
        <v>91704</v>
      </c>
      <c r="B176" s="204" t="s">
        <v>184</v>
      </c>
      <c r="C176" s="189">
        <v>1.6929999999999999E-5</v>
      </c>
      <c r="D176" s="205"/>
      <c r="E176" s="207">
        <v>4865.66507</v>
      </c>
      <c r="F176" s="207">
        <v>3612.6757699999998</v>
      </c>
      <c r="G176" s="207">
        <v>3747.1507599999995</v>
      </c>
      <c r="H176" s="207">
        <v>0</v>
      </c>
      <c r="I176" s="207">
        <v>0</v>
      </c>
    </row>
    <row r="177" spans="1:9">
      <c r="A177" s="203">
        <v>91706</v>
      </c>
      <c r="B177" s="204" t="s">
        <v>185</v>
      </c>
      <c r="C177" s="189">
        <v>1.9394E-4</v>
      </c>
      <c r="D177" s="205"/>
      <c r="E177" s="207">
        <v>55738.162060000002</v>
      </c>
      <c r="F177" s="207">
        <v>41384.662660000002</v>
      </c>
      <c r="G177" s="207">
        <v>42925.128080000002</v>
      </c>
      <c r="H177" s="207">
        <v>0</v>
      </c>
      <c r="I177" s="207">
        <v>0</v>
      </c>
    </row>
    <row r="178" spans="1:9">
      <c r="A178" s="203">
        <v>91719</v>
      </c>
      <c r="B178" s="204" t="s">
        <v>186</v>
      </c>
      <c r="C178" s="189">
        <v>2.9799999999999999E-5</v>
      </c>
      <c r="D178" s="205"/>
      <c r="E178" s="207">
        <v>8564.4902000000002</v>
      </c>
      <c r="F178" s="207">
        <v>6358.9921999999997</v>
      </c>
      <c r="G178" s="207">
        <v>6595.6935999999996</v>
      </c>
      <c r="H178" s="207">
        <v>0</v>
      </c>
      <c r="I178" s="207">
        <v>0</v>
      </c>
    </row>
    <row r="179" spans="1:9">
      <c r="A179" s="203">
        <v>91801</v>
      </c>
      <c r="B179" s="204" t="s">
        <v>187</v>
      </c>
      <c r="C179" s="189">
        <v>7.6984100000000001E-3</v>
      </c>
      <c r="D179" s="205"/>
      <c r="E179" s="207">
        <v>2212515.3355900003</v>
      </c>
      <c r="F179" s="207">
        <v>1642756.0114899999</v>
      </c>
      <c r="G179" s="207">
        <v>1703904.4821200001</v>
      </c>
      <c r="H179" s="207">
        <v>0</v>
      </c>
      <c r="I179" s="207">
        <v>0</v>
      </c>
    </row>
    <row r="180" spans="1:9">
      <c r="A180" s="203">
        <v>91804</v>
      </c>
      <c r="B180" s="204" t="s">
        <v>188</v>
      </c>
      <c r="C180" s="189">
        <v>2.0097999999999999E-4</v>
      </c>
      <c r="D180" s="205"/>
      <c r="E180" s="207">
        <v>57761.45102</v>
      </c>
      <c r="F180" s="207">
        <v>42886.921219999997</v>
      </c>
      <c r="G180" s="207">
        <v>44483.305359999998</v>
      </c>
      <c r="H180" s="207">
        <v>0</v>
      </c>
      <c r="I180" s="207">
        <v>0</v>
      </c>
    </row>
    <row r="181" spans="1:9">
      <c r="A181" s="203">
        <v>91811</v>
      </c>
      <c r="B181" s="204" t="s">
        <v>189</v>
      </c>
      <c r="C181" s="189">
        <v>3.9909500000000001E-3</v>
      </c>
      <c r="D181" s="205"/>
      <c r="E181" s="207">
        <v>1146995.03905</v>
      </c>
      <c r="F181" s="207">
        <v>851624.82955000002</v>
      </c>
      <c r="G181" s="207">
        <v>883324.94539999997</v>
      </c>
      <c r="H181" s="207">
        <v>0</v>
      </c>
      <c r="I181" s="207">
        <v>0</v>
      </c>
    </row>
    <row r="182" spans="1:9">
      <c r="A182" s="190">
        <v>91812</v>
      </c>
      <c r="B182" s="191" t="s">
        <v>190</v>
      </c>
      <c r="C182" s="192">
        <v>6.3659999999999997E-5</v>
      </c>
      <c r="D182" s="193"/>
      <c r="E182" s="194">
        <v>18295.820339999998</v>
      </c>
      <c r="F182" s="194">
        <v>13584.34374</v>
      </c>
      <c r="G182" s="194">
        <v>14089.99512</v>
      </c>
      <c r="H182" s="194">
        <v>0</v>
      </c>
      <c r="I182" s="194">
        <v>0</v>
      </c>
    </row>
    <row r="183" spans="1:9">
      <c r="A183" s="203">
        <v>91813</v>
      </c>
      <c r="B183" s="204" t="s">
        <v>191</v>
      </c>
      <c r="C183" s="189">
        <v>4.0290000000000002E-5</v>
      </c>
      <c r="D183" s="205"/>
      <c r="E183" s="207">
        <v>11579.305710000001</v>
      </c>
      <c r="F183" s="207">
        <v>8597.4428100000005</v>
      </c>
      <c r="G183" s="207">
        <v>8917.4662800000006</v>
      </c>
      <c r="H183" s="207">
        <v>0</v>
      </c>
      <c r="I183" s="207">
        <v>0</v>
      </c>
    </row>
    <row r="184" spans="1:9">
      <c r="A184" s="203">
        <v>91818</v>
      </c>
      <c r="B184" s="204" t="s">
        <v>192</v>
      </c>
      <c r="C184" s="189">
        <v>4.4021000000000002E-4</v>
      </c>
      <c r="D184" s="205"/>
      <c r="E184" s="207">
        <v>126515.91379000001</v>
      </c>
      <c r="F184" s="207">
        <v>93935.971690000006</v>
      </c>
      <c r="G184" s="207">
        <v>97432.559720000005</v>
      </c>
      <c r="H184" s="207">
        <v>0</v>
      </c>
      <c r="I184" s="207">
        <v>0</v>
      </c>
    </row>
    <row r="185" spans="1:9">
      <c r="A185" s="203">
        <v>91819</v>
      </c>
      <c r="B185" s="204" t="s">
        <v>193</v>
      </c>
      <c r="C185" s="189">
        <v>2.2016000000000001E-4</v>
      </c>
      <c r="D185" s="205"/>
      <c r="E185" s="207">
        <v>63273.76384</v>
      </c>
      <c r="F185" s="207">
        <v>46979.722240000003</v>
      </c>
      <c r="G185" s="207">
        <v>48728.453119999998</v>
      </c>
      <c r="H185" s="207">
        <v>0</v>
      </c>
      <c r="I185" s="207">
        <v>0</v>
      </c>
    </row>
    <row r="186" spans="1:9">
      <c r="A186" s="203">
        <v>91821</v>
      </c>
      <c r="B186" s="204" t="s">
        <v>194</v>
      </c>
      <c r="C186" s="189">
        <v>1.7061999999999999E-4</v>
      </c>
      <c r="D186" s="205"/>
      <c r="E186" s="207">
        <v>49036.017379999998</v>
      </c>
      <c r="F186" s="207">
        <v>36408.43118</v>
      </c>
      <c r="G186" s="207">
        <v>37763.665839999994</v>
      </c>
      <c r="H186" s="207">
        <v>0</v>
      </c>
      <c r="I186" s="207">
        <v>0</v>
      </c>
    </row>
    <row r="187" spans="1:9">
      <c r="A187" s="203">
        <v>91831</v>
      </c>
      <c r="B187" s="204" t="s">
        <v>195</v>
      </c>
      <c r="C187" s="189">
        <v>4.6522000000000002E-4</v>
      </c>
      <c r="D187" s="205"/>
      <c r="E187" s="207">
        <v>133703.76278000002</v>
      </c>
      <c r="F187" s="207">
        <v>99272.830580000009</v>
      </c>
      <c r="G187" s="207">
        <v>102968.07304</v>
      </c>
      <c r="H187" s="207">
        <v>0</v>
      </c>
      <c r="I187" s="207">
        <v>0</v>
      </c>
    </row>
    <row r="188" spans="1:9">
      <c r="A188" s="203">
        <v>91841</v>
      </c>
      <c r="B188" s="204" t="s">
        <v>196</v>
      </c>
      <c r="C188" s="189">
        <v>3.034E-4</v>
      </c>
      <c r="D188" s="205"/>
      <c r="E188" s="207">
        <v>87196.856599999999</v>
      </c>
      <c r="F188" s="207">
        <v>64742.222600000001</v>
      </c>
      <c r="G188" s="207">
        <v>67152.128800000006</v>
      </c>
      <c r="H188" s="207">
        <v>0</v>
      </c>
      <c r="I188" s="207">
        <v>0</v>
      </c>
    </row>
    <row r="189" spans="1:9">
      <c r="A189" s="203">
        <v>91851</v>
      </c>
      <c r="B189" s="204" t="s">
        <v>197</v>
      </c>
      <c r="C189" s="189">
        <v>6.7865000000000004E-4</v>
      </c>
      <c r="D189" s="205"/>
      <c r="E189" s="207">
        <v>195043.33135000002</v>
      </c>
      <c r="F189" s="207">
        <v>144816.44485</v>
      </c>
      <c r="G189" s="207">
        <v>150206.96180000002</v>
      </c>
      <c r="H189" s="207">
        <v>0</v>
      </c>
      <c r="I189" s="207">
        <v>0</v>
      </c>
    </row>
    <row r="190" spans="1:9">
      <c r="A190" s="203">
        <v>91861</v>
      </c>
      <c r="B190" s="204" t="s">
        <v>198</v>
      </c>
      <c r="C190" s="189">
        <v>5.5300000000000004E-6</v>
      </c>
      <c r="D190" s="205"/>
      <c r="E190" s="207">
        <v>1589.3164700000002</v>
      </c>
      <c r="F190" s="207">
        <v>1180.0411700000002</v>
      </c>
      <c r="G190" s="207">
        <v>1223.96596</v>
      </c>
      <c r="H190" s="207">
        <v>0</v>
      </c>
      <c r="I190" s="207">
        <v>0</v>
      </c>
    </row>
    <row r="191" spans="1:9">
      <c r="A191" s="203">
        <v>91871</v>
      </c>
      <c r="B191" s="204" t="s">
        <v>199</v>
      </c>
      <c r="C191" s="189">
        <v>1.25884E-3</v>
      </c>
      <c r="D191" s="205"/>
      <c r="E191" s="207">
        <v>361789.35716000001</v>
      </c>
      <c r="F191" s="207">
        <v>268622.60875999997</v>
      </c>
      <c r="G191" s="207">
        <v>278621.57488000003</v>
      </c>
      <c r="H191" s="207">
        <v>0</v>
      </c>
      <c r="I191" s="207">
        <v>0</v>
      </c>
    </row>
    <row r="192" spans="1:9">
      <c r="A192" s="203">
        <v>91881</v>
      </c>
      <c r="B192" s="204" t="s">
        <v>200</v>
      </c>
      <c r="C192" s="189">
        <v>2.9410000000000001E-5</v>
      </c>
      <c r="D192" s="205"/>
      <c r="E192" s="207">
        <v>8452.4045900000001</v>
      </c>
      <c r="F192" s="207">
        <v>6275.7704899999999</v>
      </c>
      <c r="G192" s="207">
        <v>6509.3741200000004</v>
      </c>
      <c r="H192" s="207">
        <v>0</v>
      </c>
      <c r="I192" s="207">
        <v>0</v>
      </c>
    </row>
    <row r="193" spans="1:9">
      <c r="A193" s="203">
        <v>91901</v>
      </c>
      <c r="B193" s="204" t="s">
        <v>201</v>
      </c>
      <c r="C193" s="189">
        <v>3.8030500000000001E-3</v>
      </c>
      <c r="D193" s="205"/>
      <c r="E193" s="207">
        <v>1092992.7669500001</v>
      </c>
      <c r="F193" s="207">
        <v>811529.03645000001</v>
      </c>
      <c r="G193" s="207">
        <v>841736.66260000004</v>
      </c>
      <c r="H193" s="207">
        <v>0</v>
      </c>
      <c r="I193" s="207">
        <v>0</v>
      </c>
    </row>
    <row r="194" spans="1:9">
      <c r="A194" s="203">
        <v>91903</v>
      </c>
      <c r="B194" s="204" t="s">
        <v>202</v>
      </c>
      <c r="C194" s="189">
        <v>4.9799999999999998E-6</v>
      </c>
      <c r="D194" s="205"/>
      <c r="E194" s="207">
        <v>1431.24702</v>
      </c>
      <c r="F194" s="207">
        <v>1062.67722</v>
      </c>
      <c r="G194" s="207">
        <v>1102.2333599999999</v>
      </c>
      <c r="H194" s="207">
        <v>0</v>
      </c>
      <c r="I194" s="207">
        <v>0</v>
      </c>
    </row>
    <row r="195" spans="1:9">
      <c r="A195" s="203">
        <v>91904</v>
      </c>
      <c r="B195" s="204" t="s">
        <v>203</v>
      </c>
      <c r="C195" s="189">
        <v>7.271E-5</v>
      </c>
      <c r="D195" s="205"/>
      <c r="E195" s="207">
        <v>20896.781289999999</v>
      </c>
      <c r="F195" s="207">
        <v>15515.51419</v>
      </c>
      <c r="G195" s="207">
        <v>16093.049720000001</v>
      </c>
      <c r="H195" s="207">
        <v>0</v>
      </c>
      <c r="I195" s="207">
        <v>0</v>
      </c>
    </row>
    <row r="196" spans="1:9">
      <c r="A196" s="203">
        <v>91908</v>
      </c>
      <c r="B196" s="204" t="s">
        <v>204</v>
      </c>
      <c r="C196" s="189">
        <v>1.379E-5</v>
      </c>
      <c r="D196" s="205"/>
      <c r="E196" s="207">
        <v>3963.2322100000001</v>
      </c>
      <c r="F196" s="207">
        <v>2942.6343099999999</v>
      </c>
      <c r="G196" s="207">
        <v>3052.1682799999999</v>
      </c>
      <c r="H196" s="207">
        <v>0</v>
      </c>
      <c r="I196" s="207">
        <v>0</v>
      </c>
    </row>
    <row r="197" spans="1:9">
      <c r="A197" s="203">
        <v>91911</v>
      </c>
      <c r="B197" s="204" t="s">
        <v>205</v>
      </c>
      <c r="C197" s="189">
        <v>5.6877000000000002E-4</v>
      </c>
      <c r="D197" s="205"/>
      <c r="E197" s="207">
        <v>163463.92923000001</v>
      </c>
      <c r="F197" s="207">
        <v>121369.26153</v>
      </c>
      <c r="G197" s="207">
        <v>125887.00164</v>
      </c>
      <c r="H197" s="207">
        <v>0</v>
      </c>
      <c r="I197" s="207">
        <v>0</v>
      </c>
    </row>
    <row r="198" spans="1:9">
      <c r="A198" s="203">
        <v>91917</v>
      </c>
      <c r="B198" s="204" t="s">
        <v>206</v>
      </c>
      <c r="C198" s="189">
        <v>1.182E-5</v>
      </c>
      <c r="D198" s="205"/>
      <c r="E198" s="207">
        <v>3397.05618</v>
      </c>
      <c r="F198" s="207">
        <v>2522.2579799999999</v>
      </c>
      <c r="G198" s="207">
        <v>2616.1442400000001</v>
      </c>
      <c r="H198" s="207">
        <v>0</v>
      </c>
      <c r="I198" s="207">
        <v>0</v>
      </c>
    </row>
    <row r="199" spans="1:9">
      <c r="A199" s="203">
        <v>91921</v>
      </c>
      <c r="B199" s="204" t="s">
        <v>207</v>
      </c>
      <c r="C199" s="189">
        <v>4.1976999999999997E-4</v>
      </c>
      <c r="D199" s="205"/>
      <c r="E199" s="207">
        <v>120641.47822999999</v>
      </c>
      <c r="F199" s="207">
        <v>89574.300529999993</v>
      </c>
      <c r="G199" s="207">
        <v>92908.533639999994</v>
      </c>
      <c r="H199" s="207">
        <v>0</v>
      </c>
      <c r="I199" s="207">
        <v>0</v>
      </c>
    </row>
    <row r="200" spans="1:9">
      <c r="A200" s="203">
        <v>92001</v>
      </c>
      <c r="B200" s="204" t="s">
        <v>208</v>
      </c>
      <c r="C200" s="189">
        <v>1.8939199999999999E-3</v>
      </c>
      <c r="D200" s="205"/>
      <c r="E200" s="207">
        <v>544310.71407999995</v>
      </c>
      <c r="F200" s="207">
        <v>404141.69487999997</v>
      </c>
      <c r="G200" s="207">
        <v>419185.10144</v>
      </c>
      <c r="H200" s="207">
        <v>0</v>
      </c>
      <c r="I200" s="207">
        <v>0</v>
      </c>
    </row>
    <row r="201" spans="1:9">
      <c r="A201" s="203">
        <v>92005</v>
      </c>
      <c r="B201" s="204" t="s">
        <v>209</v>
      </c>
      <c r="C201" s="189">
        <v>3.0380000000000001E-5</v>
      </c>
      <c r="D201" s="205"/>
      <c r="E201" s="207">
        <v>8731.1816199999994</v>
      </c>
      <c r="F201" s="207">
        <v>6482.7578199999998</v>
      </c>
      <c r="G201" s="207">
        <v>6724.0661600000003</v>
      </c>
      <c r="H201" s="207">
        <v>0</v>
      </c>
      <c r="I201" s="207">
        <v>0</v>
      </c>
    </row>
    <row r="202" spans="1:9">
      <c r="A202" s="203">
        <v>92011</v>
      </c>
      <c r="B202" s="204" t="s">
        <v>210</v>
      </c>
      <c r="C202" s="189">
        <v>2.1662E-4</v>
      </c>
      <c r="D202" s="205"/>
      <c r="E202" s="207">
        <v>62256.371379999997</v>
      </c>
      <c r="F202" s="207">
        <v>46224.32518</v>
      </c>
      <c r="G202" s="207">
        <v>47944.937839999999</v>
      </c>
      <c r="H202" s="207">
        <v>0</v>
      </c>
      <c r="I202" s="207">
        <v>0</v>
      </c>
    </row>
    <row r="203" spans="1:9">
      <c r="A203" s="203">
        <v>92017</v>
      </c>
      <c r="B203" s="204" t="s">
        <v>211</v>
      </c>
      <c r="C203" s="189">
        <v>1.8830000000000001E-5</v>
      </c>
      <c r="D203" s="205"/>
      <c r="E203" s="207">
        <v>5411.7231700000002</v>
      </c>
      <c r="F203" s="207">
        <v>4018.1148700000003</v>
      </c>
      <c r="G203" s="207">
        <v>4167.68156</v>
      </c>
      <c r="H203" s="207">
        <v>0</v>
      </c>
      <c r="I203" s="207">
        <v>0</v>
      </c>
    </row>
    <row r="204" spans="1:9">
      <c r="A204" s="203">
        <v>92021</v>
      </c>
      <c r="B204" s="204" t="s">
        <v>212</v>
      </c>
      <c r="C204" s="189">
        <v>1.5893E-4</v>
      </c>
      <c r="D204" s="205"/>
      <c r="E204" s="207">
        <v>45676.323069999999</v>
      </c>
      <c r="F204" s="207">
        <v>33913.913769999999</v>
      </c>
      <c r="G204" s="207">
        <v>35176.294759999997</v>
      </c>
      <c r="H204" s="207">
        <v>0</v>
      </c>
      <c r="I204" s="207">
        <v>0</v>
      </c>
    </row>
    <row r="205" spans="1:9">
      <c r="A205" s="203">
        <v>92101</v>
      </c>
      <c r="B205" s="204" t="s">
        <v>213</v>
      </c>
      <c r="C205" s="189">
        <v>6.7507999999999999E-4</v>
      </c>
      <c r="D205" s="205"/>
      <c r="E205" s="207">
        <v>194017.31692000001</v>
      </c>
      <c r="F205" s="207">
        <v>144054.64611999999</v>
      </c>
      <c r="G205" s="207">
        <v>149416.80656</v>
      </c>
      <c r="H205" s="207">
        <v>0</v>
      </c>
      <c r="I205" s="207">
        <v>0</v>
      </c>
    </row>
    <row r="206" spans="1:9">
      <c r="A206" s="203">
        <v>92104</v>
      </c>
      <c r="B206" s="204" t="s">
        <v>214</v>
      </c>
      <c r="C206" s="189">
        <v>7.7200000000000006E-6</v>
      </c>
      <c r="D206" s="205"/>
      <c r="E206" s="207">
        <v>2218.72028</v>
      </c>
      <c r="F206" s="207">
        <v>1647.3630800000001</v>
      </c>
      <c r="G206" s="207">
        <v>1708.6830400000001</v>
      </c>
      <c r="H206" s="207">
        <v>0</v>
      </c>
      <c r="I206" s="207">
        <v>0</v>
      </c>
    </row>
    <row r="207" spans="1:9">
      <c r="A207" s="203">
        <v>92109</v>
      </c>
      <c r="B207" s="204" t="s">
        <v>215</v>
      </c>
      <c r="C207" s="189">
        <v>2.0507000000000001E-4</v>
      </c>
      <c r="D207" s="205"/>
      <c r="E207" s="207">
        <v>58936.912930000006</v>
      </c>
      <c r="F207" s="207">
        <v>43759.682230000006</v>
      </c>
      <c r="G207" s="207">
        <v>45388.553240000001</v>
      </c>
      <c r="H207" s="207">
        <v>0</v>
      </c>
      <c r="I207" s="207">
        <v>0</v>
      </c>
    </row>
    <row r="208" spans="1:9">
      <c r="A208" s="203">
        <v>92111</v>
      </c>
      <c r="B208" s="204" t="s">
        <v>216</v>
      </c>
      <c r="C208" s="189">
        <v>5.4060999999999996E-4</v>
      </c>
      <c r="D208" s="205"/>
      <c r="E208" s="207">
        <v>155370.77338999999</v>
      </c>
      <c r="F208" s="207">
        <v>115360.22729</v>
      </c>
      <c r="G208" s="207">
        <v>119654.29251999999</v>
      </c>
      <c r="H208" s="207">
        <v>0</v>
      </c>
      <c r="I208" s="207">
        <v>0</v>
      </c>
    </row>
    <row r="209" spans="1:9">
      <c r="A209" s="203">
        <v>92113</v>
      </c>
      <c r="B209" s="204" t="s">
        <v>217</v>
      </c>
      <c r="C209" s="189">
        <v>1.4250000000000001E-5</v>
      </c>
      <c r="D209" s="205"/>
      <c r="E209" s="207">
        <v>4095.4357500000001</v>
      </c>
      <c r="F209" s="207">
        <v>3040.7932500000002</v>
      </c>
      <c r="G209" s="207">
        <v>3153.9810000000002</v>
      </c>
      <c r="H209" s="207">
        <v>0</v>
      </c>
      <c r="I209" s="207">
        <v>0</v>
      </c>
    </row>
    <row r="210" spans="1:9">
      <c r="A210" s="203">
        <v>92201</v>
      </c>
      <c r="B210" s="204" t="s">
        <v>218</v>
      </c>
      <c r="C210" s="189">
        <v>1.1488900000000001E-3</v>
      </c>
      <c r="D210" s="205"/>
      <c r="E210" s="207">
        <v>330189.83711000002</v>
      </c>
      <c r="F210" s="207">
        <v>245160.48821000001</v>
      </c>
      <c r="G210" s="207">
        <v>254286.12148</v>
      </c>
      <c r="H210" s="207">
        <v>0</v>
      </c>
      <c r="I210" s="207">
        <v>0</v>
      </c>
    </row>
    <row r="211" spans="1:9">
      <c r="A211" s="203">
        <v>92214</v>
      </c>
      <c r="B211" s="204" t="s">
        <v>953</v>
      </c>
      <c r="C211" s="189">
        <v>3.8720000000000002E-5</v>
      </c>
      <c r="D211" s="205"/>
      <c r="E211" s="207">
        <v>11128.08928</v>
      </c>
      <c r="F211" s="207">
        <v>8262.4220800000003</v>
      </c>
      <c r="G211" s="207">
        <v>8569.9750400000012</v>
      </c>
      <c r="H211" s="207">
        <v>0</v>
      </c>
      <c r="I211" s="207">
        <v>0</v>
      </c>
    </row>
    <row r="212" spans="1:9">
      <c r="A212" s="203">
        <v>92301</v>
      </c>
      <c r="B212" s="204" t="s">
        <v>219</v>
      </c>
      <c r="C212" s="189">
        <v>5.8141099999999999E-3</v>
      </c>
      <c r="D212" s="205"/>
      <c r="E212" s="207">
        <v>1670969.39989</v>
      </c>
      <c r="F212" s="207">
        <v>1240667.11879</v>
      </c>
      <c r="G212" s="207">
        <v>1286848.59452</v>
      </c>
      <c r="H212" s="207">
        <v>0</v>
      </c>
      <c r="I212" s="207">
        <v>0</v>
      </c>
    </row>
    <row r="213" spans="1:9">
      <c r="A213" s="203">
        <v>92302</v>
      </c>
      <c r="B213" s="204" t="s">
        <v>935</v>
      </c>
      <c r="C213" s="189">
        <v>2.4393E-4</v>
      </c>
      <c r="D213" s="205"/>
      <c r="E213" s="207">
        <v>70105.238070000007</v>
      </c>
      <c r="F213" s="207">
        <v>52051.978770000002</v>
      </c>
      <c r="G213" s="207">
        <v>53989.514759999998</v>
      </c>
      <c r="H213" s="207">
        <v>0</v>
      </c>
      <c r="I213" s="207">
        <v>0</v>
      </c>
    </row>
    <row r="214" spans="1:9">
      <c r="A214" s="203">
        <v>92311</v>
      </c>
      <c r="B214" s="204" t="s">
        <v>221</v>
      </c>
      <c r="C214" s="189">
        <v>2.1167299999999998E-3</v>
      </c>
      <c r="D214" s="205"/>
      <c r="E214" s="207">
        <v>608346.08526999992</v>
      </c>
      <c r="F214" s="207">
        <v>451686.89796999999</v>
      </c>
      <c r="G214" s="207">
        <v>468500.08435999998</v>
      </c>
      <c r="H214" s="207">
        <v>0</v>
      </c>
      <c r="I214" s="207">
        <v>0</v>
      </c>
    </row>
    <row r="215" spans="1:9">
      <c r="A215" s="203">
        <v>92317</v>
      </c>
      <c r="B215" s="204" t="s">
        <v>222</v>
      </c>
      <c r="C215" s="189">
        <v>3.5639999999999998E-5</v>
      </c>
      <c r="D215" s="205"/>
      <c r="E215" s="207">
        <v>10242.90036</v>
      </c>
      <c r="F215" s="207">
        <v>7605.1839599999994</v>
      </c>
      <c r="G215" s="207">
        <v>7888.2724799999996</v>
      </c>
      <c r="H215" s="207">
        <v>0</v>
      </c>
      <c r="I215" s="207">
        <v>0</v>
      </c>
    </row>
    <row r="216" spans="1:9">
      <c r="A216" s="203">
        <v>92321</v>
      </c>
      <c r="B216" s="204" t="s">
        <v>223</v>
      </c>
      <c r="C216" s="189">
        <v>1.30178E-3</v>
      </c>
      <c r="D216" s="205"/>
      <c r="E216" s="207">
        <v>374130.27022000001</v>
      </c>
      <c r="F216" s="207">
        <v>277785.53242</v>
      </c>
      <c r="G216" s="207">
        <v>288125.57095999998</v>
      </c>
      <c r="H216" s="207">
        <v>0</v>
      </c>
      <c r="I216" s="207">
        <v>0</v>
      </c>
    </row>
    <row r="217" spans="1:9">
      <c r="A217" s="203">
        <v>92327</v>
      </c>
      <c r="B217" s="204" t="s">
        <v>224</v>
      </c>
      <c r="C217" s="189">
        <v>6.5300000000000002E-6</v>
      </c>
      <c r="D217" s="205"/>
      <c r="E217" s="207">
        <v>1876.7154700000001</v>
      </c>
      <c r="F217" s="207">
        <v>1393.4301700000001</v>
      </c>
      <c r="G217" s="207">
        <v>1445.2979600000001</v>
      </c>
      <c r="H217" s="207">
        <v>0</v>
      </c>
      <c r="I217" s="207">
        <v>0</v>
      </c>
    </row>
    <row r="218" spans="1:9">
      <c r="A218" s="203">
        <v>92331</v>
      </c>
      <c r="B218" s="204" t="s">
        <v>225</v>
      </c>
      <c r="C218" s="189">
        <v>1.5023E-4</v>
      </c>
      <c r="D218" s="205"/>
      <c r="E218" s="207">
        <v>43175.95177</v>
      </c>
      <c r="F218" s="207">
        <v>32057.429469999999</v>
      </c>
      <c r="G218" s="207">
        <v>33250.706360000004</v>
      </c>
      <c r="H218" s="207">
        <v>0</v>
      </c>
      <c r="I218" s="207">
        <v>0</v>
      </c>
    </row>
    <row r="219" spans="1:9">
      <c r="A219" s="203">
        <v>92341</v>
      </c>
      <c r="B219" s="204" t="s">
        <v>226</v>
      </c>
      <c r="C219" s="189">
        <v>6.3600000000000001E-6</v>
      </c>
      <c r="D219" s="205"/>
      <c r="E219" s="207">
        <v>1827.8576399999999</v>
      </c>
      <c r="F219" s="207">
        <v>1357.1540400000001</v>
      </c>
      <c r="G219" s="207">
        <v>1407.6715200000001</v>
      </c>
      <c r="H219" s="207">
        <v>0</v>
      </c>
      <c r="I219" s="207">
        <v>0</v>
      </c>
    </row>
    <row r="220" spans="1:9">
      <c r="A220" s="203">
        <v>92351</v>
      </c>
      <c r="B220" s="204" t="s">
        <v>227</v>
      </c>
      <c r="C220" s="189">
        <v>3.502E-5</v>
      </c>
      <c r="D220" s="205"/>
      <c r="E220" s="207">
        <v>10064.71298</v>
      </c>
      <c r="F220" s="207">
        <v>7472.8827799999999</v>
      </c>
      <c r="G220" s="207">
        <v>7751.0466400000005</v>
      </c>
      <c r="H220" s="207">
        <v>0</v>
      </c>
      <c r="I220" s="207">
        <v>0</v>
      </c>
    </row>
    <row r="221" spans="1:9">
      <c r="A221" s="203">
        <v>92401</v>
      </c>
      <c r="B221" s="204" t="s">
        <v>228</v>
      </c>
      <c r="C221" s="189">
        <v>2.6313500000000002E-3</v>
      </c>
      <c r="D221" s="205"/>
      <c r="E221" s="207">
        <v>756247.35865000007</v>
      </c>
      <c r="F221" s="207">
        <v>561501.14515</v>
      </c>
      <c r="G221" s="207">
        <v>582401.95819999999</v>
      </c>
      <c r="H221" s="207">
        <v>0</v>
      </c>
      <c r="I221" s="207">
        <v>0</v>
      </c>
    </row>
    <row r="222" spans="1:9">
      <c r="A222" s="203">
        <v>92403</v>
      </c>
      <c r="B222" s="204" t="s">
        <v>229</v>
      </c>
      <c r="C222" s="189">
        <v>1.223E-5</v>
      </c>
      <c r="D222" s="205"/>
      <c r="E222" s="207">
        <v>3514.8897699999998</v>
      </c>
      <c r="F222" s="207">
        <v>2609.7474699999998</v>
      </c>
      <c r="G222" s="207">
        <v>2706.8903599999999</v>
      </c>
      <c r="H222" s="207">
        <v>0</v>
      </c>
      <c r="I222" s="207">
        <v>0</v>
      </c>
    </row>
    <row r="223" spans="1:9">
      <c r="A223" s="203">
        <v>92411</v>
      </c>
      <c r="B223" s="204" t="s">
        <v>230</v>
      </c>
      <c r="C223" s="189">
        <v>3.9027000000000002E-4</v>
      </c>
      <c r="D223" s="205"/>
      <c r="E223" s="207">
        <v>112163.20773000001</v>
      </c>
      <c r="F223" s="207">
        <v>83279.325030000007</v>
      </c>
      <c r="G223" s="207">
        <v>86379.23964</v>
      </c>
      <c r="H223" s="207">
        <v>0</v>
      </c>
      <c r="I223" s="207">
        <v>0</v>
      </c>
    </row>
    <row r="224" spans="1:9">
      <c r="A224" s="203">
        <v>92417</v>
      </c>
      <c r="B224" s="204" t="s">
        <v>232</v>
      </c>
      <c r="C224" s="189">
        <v>1.1409999999999999E-5</v>
      </c>
      <c r="D224" s="205"/>
      <c r="E224" s="207">
        <v>3279.2225899999999</v>
      </c>
      <c r="F224" s="207">
        <v>2434.7684899999999</v>
      </c>
      <c r="G224" s="207">
        <v>2525.3981199999998</v>
      </c>
      <c r="H224" s="207">
        <v>0</v>
      </c>
      <c r="I224" s="207">
        <v>0</v>
      </c>
    </row>
    <row r="225" spans="1:9">
      <c r="A225" s="203">
        <v>92421</v>
      </c>
      <c r="B225" s="204" t="s">
        <v>233</v>
      </c>
      <c r="C225" s="189">
        <v>8.3699999999999995E-6</v>
      </c>
      <c r="D225" s="205"/>
      <c r="E225" s="207">
        <v>2405.52963</v>
      </c>
      <c r="F225" s="207">
        <v>1786.06593</v>
      </c>
      <c r="G225" s="207">
        <v>1852.5488399999999</v>
      </c>
      <c r="H225" s="207">
        <v>0</v>
      </c>
      <c r="I225" s="207">
        <v>0</v>
      </c>
    </row>
    <row r="226" spans="1:9">
      <c r="A226" s="203">
        <v>92427</v>
      </c>
      <c r="B226" s="204" t="s">
        <v>234</v>
      </c>
      <c r="C226" s="189">
        <v>1.35E-6</v>
      </c>
      <c r="D226" s="205"/>
      <c r="E226" s="207">
        <v>387.98865000000001</v>
      </c>
      <c r="F226" s="207">
        <v>288.07515000000001</v>
      </c>
      <c r="G226" s="207">
        <v>298.79820000000001</v>
      </c>
      <c r="H226" s="207">
        <v>0</v>
      </c>
      <c r="I226" s="207">
        <v>0</v>
      </c>
    </row>
    <row r="227" spans="1:9">
      <c r="A227" s="190">
        <v>92431</v>
      </c>
      <c r="B227" s="191" t="s">
        <v>235</v>
      </c>
      <c r="C227" s="192">
        <v>9.6800000000000005E-6</v>
      </c>
      <c r="D227" s="193"/>
      <c r="E227" s="194">
        <v>2782.02232</v>
      </c>
      <c r="F227" s="194">
        <v>2065.6055200000001</v>
      </c>
      <c r="G227" s="194">
        <v>2142.4937600000003</v>
      </c>
      <c r="H227" s="194">
        <v>0</v>
      </c>
      <c r="I227" s="194">
        <v>0</v>
      </c>
    </row>
    <row r="228" spans="1:9">
      <c r="A228" s="203">
        <v>92441</v>
      </c>
      <c r="B228" s="204" t="s">
        <v>236</v>
      </c>
      <c r="C228" s="189">
        <v>8.9019999999999998E-5</v>
      </c>
      <c r="D228" s="205"/>
      <c r="E228" s="207">
        <v>25584.258979999999</v>
      </c>
      <c r="F228" s="207">
        <v>18995.888780000001</v>
      </c>
      <c r="G228" s="207">
        <v>19702.97464</v>
      </c>
      <c r="H228" s="207">
        <v>0</v>
      </c>
      <c r="I228" s="207">
        <v>0</v>
      </c>
    </row>
    <row r="229" spans="1:9">
      <c r="A229" s="203">
        <v>92444</v>
      </c>
      <c r="B229" s="204" t="s">
        <v>237</v>
      </c>
      <c r="C229" s="189">
        <v>9.5799999999999998E-6</v>
      </c>
      <c r="D229" s="205"/>
      <c r="E229" s="207">
        <v>2753.28242</v>
      </c>
      <c r="F229" s="207">
        <v>2044.2666199999999</v>
      </c>
      <c r="G229" s="207">
        <v>2120.3605600000001</v>
      </c>
      <c r="H229" s="207">
        <v>0</v>
      </c>
      <c r="I229" s="207">
        <v>0</v>
      </c>
    </row>
    <row r="230" spans="1:9">
      <c r="A230" s="203">
        <v>92451</v>
      </c>
      <c r="B230" s="204" t="s">
        <v>238</v>
      </c>
      <c r="C230" s="189">
        <v>1.0760999999999999E-4</v>
      </c>
      <c r="D230" s="205"/>
      <c r="E230" s="207">
        <v>30927.006389999999</v>
      </c>
      <c r="F230" s="207">
        <v>22962.790289999997</v>
      </c>
      <c r="G230" s="207">
        <v>23817.536519999998</v>
      </c>
      <c r="H230" s="207">
        <v>0</v>
      </c>
      <c r="I230" s="207">
        <v>0</v>
      </c>
    </row>
    <row r="231" spans="1:9">
      <c r="A231" s="203">
        <v>92461</v>
      </c>
      <c r="B231" s="204" t="s">
        <v>239</v>
      </c>
      <c r="C231" s="189">
        <v>9.6280000000000007E-5</v>
      </c>
      <c r="D231" s="205"/>
      <c r="E231" s="207">
        <v>27670.775720000001</v>
      </c>
      <c r="F231" s="207">
        <v>20545.092920000003</v>
      </c>
      <c r="G231" s="207">
        <v>21309.844960000002</v>
      </c>
      <c r="H231" s="207">
        <v>0</v>
      </c>
      <c r="I231" s="207">
        <v>0</v>
      </c>
    </row>
    <row r="232" spans="1:9">
      <c r="A232" s="203">
        <v>92501</v>
      </c>
      <c r="B232" s="204" t="s">
        <v>240</v>
      </c>
      <c r="C232" s="189">
        <v>4.3997000000000003E-3</v>
      </c>
      <c r="D232" s="205"/>
      <c r="E232" s="207">
        <v>1264469.3803000001</v>
      </c>
      <c r="F232" s="207">
        <v>938847.58330000006</v>
      </c>
      <c r="G232" s="207">
        <v>973794.40040000004</v>
      </c>
      <c r="H232" s="207">
        <v>0</v>
      </c>
      <c r="I232" s="207">
        <v>0</v>
      </c>
    </row>
    <row r="233" spans="1:9">
      <c r="A233" s="203">
        <v>92502</v>
      </c>
      <c r="B233" s="204" t="s">
        <v>241</v>
      </c>
      <c r="C233" s="189">
        <v>1.9230000000000001E-5</v>
      </c>
      <c r="D233" s="205"/>
      <c r="E233" s="207">
        <v>5526.6827700000003</v>
      </c>
      <c r="F233" s="207">
        <v>4103.4704700000002</v>
      </c>
      <c r="G233" s="207">
        <v>4256.2143599999999</v>
      </c>
      <c r="H233" s="207">
        <v>0</v>
      </c>
      <c r="I233" s="207">
        <v>0</v>
      </c>
    </row>
    <row r="234" spans="1:9">
      <c r="A234" s="203">
        <v>92504</v>
      </c>
      <c r="B234" s="204" t="s">
        <v>242</v>
      </c>
      <c r="C234" s="189">
        <v>1.1294999999999999E-4</v>
      </c>
      <c r="D234" s="205"/>
      <c r="E234" s="207">
        <v>32461.717049999999</v>
      </c>
      <c r="F234" s="207">
        <v>24102.287549999997</v>
      </c>
      <c r="G234" s="207">
        <v>24999.449399999998</v>
      </c>
      <c r="H234" s="207">
        <v>0</v>
      </c>
      <c r="I234" s="207">
        <v>0</v>
      </c>
    </row>
    <row r="235" spans="1:9">
      <c r="A235" s="203">
        <v>92505</v>
      </c>
      <c r="B235" s="204" t="s">
        <v>243</v>
      </c>
      <c r="C235" s="189">
        <v>1.0402E-4</v>
      </c>
      <c r="D235" s="205"/>
      <c r="E235" s="207">
        <v>29895.243979999999</v>
      </c>
      <c r="F235" s="207">
        <v>22196.72378</v>
      </c>
      <c r="G235" s="207">
        <v>23022.95464</v>
      </c>
      <c r="H235" s="207">
        <v>0</v>
      </c>
      <c r="I235" s="207">
        <v>0</v>
      </c>
    </row>
    <row r="236" spans="1:9">
      <c r="A236" s="203">
        <v>92506</v>
      </c>
      <c r="B236" s="204" t="s">
        <v>244</v>
      </c>
      <c r="C236" s="189">
        <v>7.6550000000000004E-5</v>
      </c>
      <c r="D236" s="205"/>
      <c r="E236" s="207">
        <v>22000.39345</v>
      </c>
      <c r="F236" s="207">
        <v>16334.927950000001</v>
      </c>
      <c r="G236" s="207">
        <v>16942.964599999999</v>
      </c>
      <c r="H236" s="207">
        <v>0</v>
      </c>
      <c r="I236" s="207">
        <v>0</v>
      </c>
    </row>
    <row r="237" spans="1:9">
      <c r="A237" s="203">
        <v>92507</v>
      </c>
      <c r="B237" s="204" t="s">
        <v>245</v>
      </c>
      <c r="C237" s="189">
        <v>1.0215E-4</v>
      </c>
      <c r="D237" s="205"/>
      <c r="E237" s="207">
        <v>29357.807850000001</v>
      </c>
      <c r="F237" s="207">
        <v>21797.68635</v>
      </c>
      <c r="G237" s="207">
        <v>22609.0638</v>
      </c>
      <c r="H237" s="207">
        <v>0</v>
      </c>
      <c r="I237" s="207">
        <v>0</v>
      </c>
    </row>
    <row r="238" spans="1:9">
      <c r="A238" s="203">
        <v>92508</v>
      </c>
      <c r="B238" s="204" t="s">
        <v>246</v>
      </c>
      <c r="C238" s="189">
        <v>2.6845999999999999E-4</v>
      </c>
      <c r="D238" s="205"/>
      <c r="E238" s="207">
        <v>77155.135540000003</v>
      </c>
      <c r="F238" s="207">
        <v>57286.410939999994</v>
      </c>
      <c r="G238" s="207">
        <v>59418.788719999997</v>
      </c>
      <c r="H238" s="207">
        <v>0</v>
      </c>
      <c r="I238" s="207">
        <v>0</v>
      </c>
    </row>
    <row r="239" spans="1:9">
      <c r="A239" s="203">
        <v>92511</v>
      </c>
      <c r="B239" s="204" t="s">
        <v>248</v>
      </c>
      <c r="C239" s="189">
        <v>3.2512000000000001E-3</v>
      </c>
      <c r="D239" s="205"/>
      <c r="E239" s="207">
        <v>934391.62880000006</v>
      </c>
      <c r="F239" s="207">
        <v>693770.31680000003</v>
      </c>
      <c r="G239" s="207">
        <v>719594.59840000002</v>
      </c>
      <c r="H239" s="207">
        <v>0</v>
      </c>
      <c r="I239" s="207">
        <v>0</v>
      </c>
    </row>
    <row r="240" spans="1:9">
      <c r="A240" s="203">
        <v>92513</v>
      </c>
      <c r="B240" s="204" t="s">
        <v>917</v>
      </c>
      <c r="C240" s="189">
        <v>4.7714599999999999E-3</v>
      </c>
      <c r="D240" s="205"/>
      <c r="E240" s="207">
        <v>1371312.8325400001</v>
      </c>
      <c r="F240" s="207">
        <v>1018177.07794</v>
      </c>
      <c r="G240" s="207">
        <v>1056076.7847199999</v>
      </c>
      <c r="H240" s="207">
        <v>0</v>
      </c>
      <c r="I240" s="207">
        <v>0</v>
      </c>
    </row>
    <row r="241" spans="1:9">
      <c r="A241" s="203">
        <v>92521</v>
      </c>
      <c r="B241" s="204" t="s">
        <v>249</v>
      </c>
      <c r="C241" s="189">
        <v>6.7009999999999997E-5</v>
      </c>
      <c r="D241" s="205"/>
      <c r="E241" s="207">
        <v>19258.60699</v>
      </c>
      <c r="F241" s="207">
        <v>14299.196889999999</v>
      </c>
      <c r="G241" s="207">
        <v>14831.45732</v>
      </c>
      <c r="H241" s="207">
        <v>0</v>
      </c>
      <c r="I241" s="207">
        <v>0</v>
      </c>
    </row>
    <row r="242" spans="1:9">
      <c r="A242" s="203">
        <v>92531</v>
      </c>
      <c r="B242" s="204" t="s">
        <v>250</v>
      </c>
      <c r="C242" s="189">
        <v>8.8796000000000003E-4</v>
      </c>
      <c r="D242" s="205"/>
      <c r="E242" s="207">
        <v>255198.81604000001</v>
      </c>
      <c r="F242" s="207">
        <v>189480.89644000001</v>
      </c>
      <c r="G242" s="207">
        <v>196533.96272000001</v>
      </c>
      <c r="H242" s="207">
        <v>0</v>
      </c>
      <c r="I242" s="207">
        <v>0</v>
      </c>
    </row>
    <row r="243" spans="1:9">
      <c r="A243" s="203">
        <v>92541</v>
      </c>
      <c r="B243" s="204" t="s">
        <v>251</v>
      </c>
      <c r="C243" s="189">
        <v>1.2762E-4</v>
      </c>
      <c r="D243" s="205"/>
      <c r="E243" s="207">
        <v>36677.860379999998</v>
      </c>
      <c r="F243" s="207">
        <v>27232.704180000001</v>
      </c>
      <c r="G243" s="207">
        <v>28246.38984</v>
      </c>
      <c r="H243" s="207">
        <v>0</v>
      </c>
      <c r="I243" s="207">
        <v>0</v>
      </c>
    </row>
    <row r="244" spans="1:9">
      <c r="A244" s="203">
        <v>92551</v>
      </c>
      <c r="B244" s="204" t="s">
        <v>252</v>
      </c>
      <c r="C244" s="189">
        <v>5.7840000000000002E-5</v>
      </c>
      <c r="D244" s="205"/>
      <c r="E244" s="207">
        <v>16623.158159999999</v>
      </c>
      <c r="F244" s="207">
        <v>12342.419760000001</v>
      </c>
      <c r="G244" s="207">
        <v>12801.84288</v>
      </c>
      <c r="H244" s="207">
        <v>0</v>
      </c>
      <c r="I244" s="207">
        <v>0</v>
      </c>
    </row>
    <row r="245" spans="1:9">
      <c r="A245" s="203">
        <v>92561</v>
      </c>
      <c r="B245" s="204" t="s">
        <v>253</v>
      </c>
      <c r="C245" s="189">
        <v>1.1389999999999999E-5</v>
      </c>
      <c r="D245" s="205"/>
      <c r="E245" s="207">
        <v>3273.4746099999998</v>
      </c>
      <c r="F245" s="207">
        <v>2430.5007099999998</v>
      </c>
      <c r="G245" s="207">
        <v>2520.9714799999997</v>
      </c>
      <c r="H245" s="207">
        <v>0</v>
      </c>
      <c r="I245" s="207">
        <v>0</v>
      </c>
    </row>
    <row r="246" spans="1:9">
      <c r="A246" s="203">
        <v>92571</v>
      </c>
      <c r="B246" s="204" t="s">
        <v>254</v>
      </c>
      <c r="C246" s="189">
        <v>8.8300000000000002E-6</v>
      </c>
      <c r="D246" s="205"/>
      <c r="E246" s="207">
        <v>2537.73317</v>
      </c>
      <c r="F246" s="207">
        <v>1884.22487</v>
      </c>
      <c r="G246" s="207">
        <v>1954.3615600000001</v>
      </c>
      <c r="H246" s="207">
        <v>0</v>
      </c>
      <c r="I246" s="207">
        <v>0</v>
      </c>
    </row>
    <row r="247" spans="1:9">
      <c r="A247" s="203">
        <v>92601</v>
      </c>
      <c r="B247" s="204" t="s">
        <v>255</v>
      </c>
      <c r="C247" s="189">
        <v>1.185579E-2</v>
      </c>
      <c r="D247" s="205"/>
      <c r="E247" s="207">
        <v>3407342.1902100001</v>
      </c>
      <c r="F247" s="207">
        <v>2529895.1723099998</v>
      </c>
      <c r="G247" s="207">
        <v>2624065.7122800001</v>
      </c>
      <c r="H247" s="207">
        <v>0</v>
      </c>
      <c r="I247" s="207">
        <v>0</v>
      </c>
    </row>
    <row r="248" spans="1:9">
      <c r="A248" s="203">
        <v>92602</v>
      </c>
      <c r="B248" s="204" t="s">
        <v>256</v>
      </c>
      <c r="C248" s="189">
        <v>3.8500000000000004E-6</v>
      </c>
      <c r="D248" s="205"/>
      <c r="E248" s="207">
        <v>1106.4861500000002</v>
      </c>
      <c r="F248" s="207">
        <v>821.54765000000009</v>
      </c>
      <c r="G248" s="207">
        <v>852.12820000000011</v>
      </c>
      <c r="H248" s="207">
        <v>0</v>
      </c>
      <c r="I248" s="207">
        <v>0</v>
      </c>
    </row>
    <row r="249" spans="1:9">
      <c r="A249" s="203">
        <v>92604</v>
      </c>
      <c r="B249" s="204" t="s">
        <v>257</v>
      </c>
      <c r="C249" s="189">
        <v>3.0694000000000001E-4</v>
      </c>
      <c r="D249" s="205"/>
      <c r="E249" s="207">
        <v>88214.249060000002</v>
      </c>
      <c r="F249" s="207">
        <v>65497.619660000004</v>
      </c>
      <c r="G249" s="207">
        <v>67935.644079999998</v>
      </c>
      <c r="H249" s="207">
        <v>0</v>
      </c>
      <c r="I249" s="207">
        <v>0</v>
      </c>
    </row>
    <row r="250" spans="1:9">
      <c r="A250" s="203">
        <v>92607</v>
      </c>
      <c r="B250" s="204" t="s">
        <v>258</v>
      </c>
      <c r="C250" s="189">
        <v>1.5109999999999999E-4</v>
      </c>
      <c r="D250" s="205"/>
      <c r="E250" s="207">
        <v>43425.988899999997</v>
      </c>
      <c r="F250" s="207">
        <v>32243.077899999997</v>
      </c>
      <c r="G250" s="207">
        <v>33443.265199999994</v>
      </c>
      <c r="H250" s="207">
        <v>0</v>
      </c>
      <c r="I250" s="207">
        <v>0</v>
      </c>
    </row>
    <row r="251" spans="1:9">
      <c r="A251" s="203">
        <v>92611</v>
      </c>
      <c r="B251" s="204" t="s">
        <v>259</v>
      </c>
      <c r="C251" s="189">
        <v>1.1132970000000001E-2</v>
      </c>
      <c r="D251" s="205"/>
      <c r="E251" s="207">
        <v>3199604.4450300001</v>
      </c>
      <c r="F251" s="207">
        <v>2375653.3353300001</v>
      </c>
      <c r="G251" s="207">
        <v>2464082.5160400001</v>
      </c>
      <c r="H251" s="207">
        <v>0</v>
      </c>
      <c r="I251" s="207">
        <v>0</v>
      </c>
    </row>
    <row r="252" spans="1:9">
      <c r="A252" s="203">
        <v>92613</v>
      </c>
      <c r="B252" s="204" t="s">
        <v>260</v>
      </c>
      <c r="C252" s="189">
        <v>1.9146000000000001E-4</v>
      </c>
      <c r="D252" s="205"/>
      <c r="E252" s="207">
        <v>55025.412540000005</v>
      </c>
      <c r="F252" s="207">
        <v>40855.45794</v>
      </c>
      <c r="G252" s="207">
        <v>42376.224720000006</v>
      </c>
      <c r="H252" s="207">
        <v>0</v>
      </c>
      <c r="I252" s="207">
        <v>0</v>
      </c>
    </row>
    <row r="253" spans="1:9">
      <c r="A253" s="203">
        <v>92614</v>
      </c>
      <c r="B253" s="204" t="s">
        <v>261</v>
      </c>
      <c r="C253" s="189">
        <v>5.8996500000000002E-3</v>
      </c>
      <c r="D253" s="205"/>
      <c r="E253" s="207">
        <v>1695553.5103500001</v>
      </c>
      <c r="F253" s="207">
        <v>1258920.4138500001</v>
      </c>
      <c r="G253" s="207">
        <v>1305781.3338000001</v>
      </c>
      <c r="H253" s="207">
        <v>0</v>
      </c>
      <c r="I253" s="207">
        <v>0</v>
      </c>
    </row>
    <row r="254" spans="1:9">
      <c r="A254" s="203">
        <v>92621</v>
      </c>
      <c r="B254" s="204" t="s">
        <v>262</v>
      </c>
      <c r="C254" s="189">
        <v>2.1610000000000001E-5</v>
      </c>
      <c r="D254" s="205"/>
      <c r="E254" s="207">
        <v>6210.6923900000002</v>
      </c>
      <c r="F254" s="207">
        <v>4611.3362900000002</v>
      </c>
      <c r="G254" s="207">
        <v>4782.98452</v>
      </c>
      <c r="H254" s="207">
        <v>0</v>
      </c>
      <c r="I254" s="207">
        <v>0</v>
      </c>
    </row>
    <row r="255" spans="1:9">
      <c r="A255" s="203">
        <v>92631</v>
      </c>
      <c r="B255" s="204" t="s">
        <v>263</v>
      </c>
      <c r="C255" s="189">
        <v>8.7135999999999995E-4</v>
      </c>
      <c r="D255" s="205"/>
      <c r="E255" s="207">
        <v>250427.99263999998</v>
      </c>
      <c r="F255" s="207">
        <v>185938.63903999998</v>
      </c>
      <c r="G255" s="207">
        <v>192859.85152</v>
      </c>
      <c r="H255" s="207">
        <v>0</v>
      </c>
      <c r="I255" s="207">
        <v>0</v>
      </c>
    </row>
    <row r="256" spans="1:9">
      <c r="A256" s="203">
        <v>92641</v>
      </c>
      <c r="B256" s="204" t="s">
        <v>264</v>
      </c>
      <c r="C256" s="189">
        <v>8.4100000000000008E-6</v>
      </c>
      <c r="D256" s="205"/>
      <c r="E256" s="207">
        <v>2417.0255900000002</v>
      </c>
      <c r="F256" s="207">
        <v>1794.6014900000002</v>
      </c>
      <c r="G256" s="207">
        <v>1861.4021200000002</v>
      </c>
      <c r="H256" s="207">
        <v>0</v>
      </c>
      <c r="I256" s="207">
        <v>0</v>
      </c>
    </row>
    <row r="257" spans="1:9">
      <c r="A257" s="203">
        <v>92651</v>
      </c>
      <c r="B257" s="204" t="s">
        <v>265</v>
      </c>
      <c r="C257" s="189">
        <v>4.3100000000000002E-6</v>
      </c>
      <c r="D257" s="205"/>
      <c r="E257" s="207">
        <v>1238.6896900000002</v>
      </c>
      <c r="F257" s="207">
        <v>919.70659000000001</v>
      </c>
      <c r="G257" s="207">
        <v>953.94092000000001</v>
      </c>
      <c r="H257" s="207">
        <v>0</v>
      </c>
      <c r="I257" s="207">
        <v>0</v>
      </c>
    </row>
    <row r="258" spans="1:9">
      <c r="A258" s="203">
        <v>92661</v>
      </c>
      <c r="B258" s="204" t="s">
        <v>266</v>
      </c>
      <c r="C258" s="189">
        <v>3.9444000000000002E-4</v>
      </c>
      <c r="D258" s="205"/>
      <c r="E258" s="207">
        <v>113361.66156000001</v>
      </c>
      <c r="F258" s="207">
        <v>84169.157160000002</v>
      </c>
      <c r="G258" s="207">
        <v>87302.194080000001</v>
      </c>
      <c r="H258" s="207">
        <v>0</v>
      </c>
      <c r="I258" s="207">
        <v>0</v>
      </c>
    </row>
    <row r="259" spans="1:9">
      <c r="A259" s="203">
        <v>92671</v>
      </c>
      <c r="B259" s="204" t="s">
        <v>267</v>
      </c>
      <c r="C259" s="189">
        <v>2.57E-6</v>
      </c>
      <c r="D259" s="205"/>
      <c r="E259" s="207">
        <v>738.61542999999995</v>
      </c>
      <c r="F259" s="207">
        <v>548.40972999999997</v>
      </c>
      <c r="G259" s="207">
        <v>568.82323999999994</v>
      </c>
      <c r="H259" s="207">
        <v>0</v>
      </c>
      <c r="I259" s="207">
        <v>0</v>
      </c>
    </row>
    <row r="260" spans="1:9">
      <c r="A260" s="203">
        <v>92681</v>
      </c>
      <c r="B260" s="204" t="s">
        <v>268</v>
      </c>
      <c r="C260" s="189">
        <v>8.14E-6</v>
      </c>
      <c r="D260" s="205"/>
      <c r="E260" s="207">
        <v>2339.4278599999998</v>
      </c>
      <c r="F260" s="207">
        <v>1736.9864600000001</v>
      </c>
      <c r="G260" s="207">
        <v>1801.64248</v>
      </c>
      <c r="H260" s="207">
        <v>0</v>
      </c>
      <c r="I260" s="207">
        <v>0</v>
      </c>
    </row>
    <row r="261" spans="1:9">
      <c r="A261" s="203">
        <v>92701</v>
      </c>
      <c r="B261" s="204" t="s">
        <v>269</v>
      </c>
      <c r="C261" s="189">
        <v>2.9739200000000001E-3</v>
      </c>
      <c r="D261" s="205"/>
      <c r="E261" s="207">
        <v>854701.63407999999</v>
      </c>
      <c r="F261" s="207">
        <v>634601.81488000008</v>
      </c>
      <c r="G261" s="207">
        <v>658223.66144000005</v>
      </c>
      <c r="H261" s="207">
        <v>0</v>
      </c>
      <c r="I261" s="207">
        <v>0</v>
      </c>
    </row>
    <row r="262" spans="1:9">
      <c r="A262" s="203">
        <v>92704</v>
      </c>
      <c r="B262" s="204" t="s">
        <v>270</v>
      </c>
      <c r="C262" s="189">
        <v>3.6879999999999999E-5</v>
      </c>
      <c r="D262" s="205"/>
      <c r="E262" s="207">
        <v>10599.27512</v>
      </c>
      <c r="F262" s="207">
        <v>7869.7863200000002</v>
      </c>
      <c r="G262" s="207">
        <v>8162.7241599999998</v>
      </c>
      <c r="H262" s="207">
        <v>0</v>
      </c>
      <c r="I262" s="207">
        <v>0</v>
      </c>
    </row>
    <row r="263" spans="1:9">
      <c r="A263" s="203">
        <v>92801</v>
      </c>
      <c r="B263" s="204" t="s">
        <v>271</v>
      </c>
      <c r="C263" s="189">
        <v>4.8968299999999996E-3</v>
      </c>
      <c r="D263" s="205"/>
      <c r="E263" s="207">
        <v>1407344.0451699998</v>
      </c>
      <c r="F263" s="207">
        <v>1044929.6568699999</v>
      </c>
      <c r="G263" s="207">
        <v>1083825.17756</v>
      </c>
      <c r="H263" s="207">
        <v>0</v>
      </c>
      <c r="I263" s="207">
        <v>0</v>
      </c>
    </row>
    <row r="264" spans="1:9">
      <c r="A264" s="203">
        <v>92802</v>
      </c>
      <c r="B264" s="204" t="s">
        <v>272</v>
      </c>
      <c r="C264" s="189">
        <v>9.6310000000000005E-5</v>
      </c>
      <c r="D264" s="205"/>
      <c r="E264" s="207">
        <v>27679.397690000002</v>
      </c>
      <c r="F264" s="207">
        <v>20551.494590000002</v>
      </c>
      <c r="G264" s="207">
        <v>21316.484920000003</v>
      </c>
      <c r="H264" s="207">
        <v>0</v>
      </c>
      <c r="I264" s="207">
        <v>0</v>
      </c>
    </row>
    <row r="265" spans="1:9">
      <c r="A265" s="203">
        <v>92804</v>
      </c>
      <c r="B265" s="204" t="s">
        <v>273</v>
      </c>
      <c r="C265" s="189">
        <v>1.4651000000000001E-4</v>
      </c>
      <c r="D265" s="205"/>
      <c r="E265" s="207">
        <v>42106.827490000003</v>
      </c>
      <c r="F265" s="207">
        <v>31263.62239</v>
      </c>
      <c r="G265" s="207">
        <v>32427.351320000002</v>
      </c>
      <c r="H265" s="207">
        <v>0</v>
      </c>
      <c r="I265" s="207">
        <v>0</v>
      </c>
    </row>
    <row r="266" spans="1:9">
      <c r="A266" s="203">
        <v>92811</v>
      </c>
      <c r="B266" s="204" t="s">
        <v>274</v>
      </c>
      <c r="C266" s="189">
        <v>9.1297000000000004E-4</v>
      </c>
      <c r="D266" s="205"/>
      <c r="E266" s="207">
        <v>262386.66503000003</v>
      </c>
      <c r="F266" s="207">
        <v>194817.75533000001</v>
      </c>
      <c r="G266" s="207">
        <v>202069.47604000001</v>
      </c>
      <c r="H266" s="207">
        <v>0</v>
      </c>
      <c r="I266" s="207">
        <v>0</v>
      </c>
    </row>
    <row r="267" spans="1:9">
      <c r="A267" s="203">
        <v>92821</v>
      </c>
      <c r="B267" s="204" t="s">
        <v>275</v>
      </c>
      <c r="C267" s="189">
        <v>9.7282E-4</v>
      </c>
      <c r="D267" s="205"/>
      <c r="E267" s="207">
        <v>279587.49518000003</v>
      </c>
      <c r="F267" s="207">
        <v>207589.08697999999</v>
      </c>
      <c r="G267" s="207">
        <v>215316.19623999999</v>
      </c>
      <c r="H267" s="207">
        <v>0</v>
      </c>
      <c r="I267" s="207">
        <v>0</v>
      </c>
    </row>
    <row r="268" spans="1:9">
      <c r="A268" s="203">
        <v>92831</v>
      </c>
      <c r="B268" s="204" t="s">
        <v>276</v>
      </c>
      <c r="C268" s="189">
        <v>2.945E-4</v>
      </c>
      <c r="D268" s="205"/>
      <c r="E268" s="207">
        <v>84639.005499999999</v>
      </c>
      <c r="F268" s="207">
        <v>62843.0605</v>
      </c>
      <c r="G268" s="207">
        <v>65182.273999999998</v>
      </c>
      <c r="H268" s="207">
        <v>0</v>
      </c>
      <c r="I268" s="207">
        <v>0</v>
      </c>
    </row>
    <row r="269" spans="1:9">
      <c r="A269" s="203">
        <v>92841</v>
      </c>
      <c r="B269" s="204" t="s">
        <v>277</v>
      </c>
      <c r="C269" s="189">
        <v>2.3801000000000001E-4</v>
      </c>
      <c r="D269" s="205"/>
      <c r="E269" s="207">
        <v>68403.835990000007</v>
      </c>
      <c r="F269" s="207">
        <v>50788.715889999999</v>
      </c>
      <c r="G269" s="207">
        <v>52679.229319999999</v>
      </c>
      <c r="H269" s="207">
        <v>0</v>
      </c>
      <c r="I269" s="207">
        <v>0</v>
      </c>
    </row>
    <row r="270" spans="1:9">
      <c r="A270" s="203">
        <v>92851</v>
      </c>
      <c r="B270" s="204" t="s">
        <v>278</v>
      </c>
      <c r="C270" s="189">
        <v>3.6129000000000001E-4</v>
      </c>
      <c r="D270" s="205"/>
      <c r="E270" s="207">
        <v>103834.38471</v>
      </c>
      <c r="F270" s="207">
        <v>77095.311809999999</v>
      </c>
      <c r="G270" s="207">
        <v>79965.038280000008</v>
      </c>
      <c r="H270" s="207">
        <v>0</v>
      </c>
      <c r="I270" s="207">
        <v>0</v>
      </c>
    </row>
    <row r="271" spans="1:9">
      <c r="A271" s="203">
        <v>92861</v>
      </c>
      <c r="B271" s="204" t="s">
        <v>279</v>
      </c>
      <c r="C271" s="189">
        <v>3.9179999999999998E-4</v>
      </c>
      <c r="D271" s="205"/>
      <c r="E271" s="207">
        <v>112602.92819999999</v>
      </c>
      <c r="F271" s="207">
        <v>83605.810199999993</v>
      </c>
      <c r="G271" s="207">
        <v>86717.877599999993</v>
      </c>
      <c r="H271" s="207">
        <v>0</v>
      </c>
      <c r="I271" s="207">
        <v>0</v>
      </c>
    </row>
    <row r="272" spans="1:9">
      <c r="A272" s="190">
        <v>92901</v>
      </c>
      <c r="B272" s="191" t="s">
        <v>280</v>
      </c>
      <c r="C272" s="192">
        <v>4.9617899999999998E-3</v>
      </c>
      <c r="D272" s="193"/>
      <c r="E272" s="194">
        <v>1426013.4842099999</v>
      </c>
      <c r="F272" s="194">
        <v>1058791.40631</v>
      </c>
      <c r="G272" s="194">
        <v>1098202.9042799999</v>
      </c>
      <c r="H272" s="194">
        <v>0</v>
      </c>
      <c r="I272" s="194">
        <v>0</v>
      </c>
    </row>
    <row r="273" spans="1:9">
      <c r="A273" s="203">
        <v>92911</v>
      </c>
      <c r="B273" s="204" t="s">
        <v>281</v>
      </c>
      <c r="C273" s="189">
        <v>1.8006000000000001E-3</v>
      </c>
      <c r="D273" s="205"/>
      <c r="E273" s="207">
        <v>517490.63940000004</v>
      </c>
      <c r="F273" s="207">
        <v>384228.23340000003</v>
      </c>
      <c r="G273" s="207">
        <v>398530.39920000004</v>
      </c>
      <c r="H273" s="207">
        <v>0</v>
      </c>
      <c r="I273" s="207">
        <v>0</v>
      </c>
    </row>
    <row r="274" spans="1:9">
      <c r="A274" s="203">
        <v>92913</v>
      </c>
      <c r="B274" s="204" t="s">
        <v>282</v>
      </c>
      <c r="C274" s="189">
        <v>1.7940000000000001E-5</v>
      </c>
      <c r="D274" s="205"/>
      <c r="E274" s="207">
        <v>5155.9380600000004</v>
      </c>
      <c r="F274" s="207">
        <v>3828.19866</v>
      </c>
      <c r="G274" s="207">
        <v>3970.6960800000002</v>
      </c>
      <c r="H274" s="207">
        <v>0</v>
      </c>
      <c r="I274" s="207">
        <v>0</v>
      </c>
    </row>
    <row r="275" spans="1:9">
      <c r="A275" s="203">
        <v>92914</v>
      </c>
      <c r="B275" s="204" t="s">
        <v>942</v>
      </c>
      <c r="C275" s="189">
        <v>3.2610000000000001E-5</v>
      </c>
      <c r="D275" s="205"/>
      <c r="E275" s="207">
        <v>9372.0813900000012</v>
      </c>
      <c r="F275" s="207">
        <v>6958.6152900000006</v>
      </c>
      <c r="G275" s="207">
        <v>7217.63652</v>
      </c>
      <c r="H275" s="207">
        <v>0</v>
      </c>
      <c r="I275" s="207">
        <v>0</v>
      </c>
    </row>
    <row r="276" spans="1:9">
      <c r="A276" s="203">
        <v>92917</v>
      </c>
      <c r="B276" s="204" t="s">
        <v>283</v>
      </c>
      <c r="C276" s="189">
        <v>4.6140000000000002E-5</v>
      </c>
      <c r="D276" s="205"/>
      <c r="E276" s="207">
        <v>13260.58986</v>
      </c>
      <c r="F276" s="207">
        <v>9845.7684600000011</v>
      </c>
      <c r="G276" s="207">
        <v>10212.25848</v>
      </c>
      <c r="H276" s="207">
        <v>0</v>
      </c>
      <c r="I276" s="207">
        <v>0</v>
      </c>
    </row>
    <row r="277" spans="1:9">
      <c r="A277" s="203">
        <v>92921</v>
      </c>
      <c r="B277" s="204" t="s">
        <v>284</v>
      </c>
      <c r="C277" s="189">
        <v>7.3180000000000001E-5</v>
      </c>
      <c r="D277" s="205"/>
      <c r="E277" s="207">
        <v>21031.858820000001</v>
      </c>
      <c r="F277" s="207">
        <v>15615.80702</v>
      </c>
      <c r="G277" s="207">
        <v>16197.07576</v>
      </c>
      <c r="H277" s="207">
        <v>0</v>
      </c>
      <c r="I277" s="207">
        <v>0</v>
      </c>
    </row>
    <row r="278" spans="1:9">
      <c r="A278" s="203">
        <v>92931</v>
      </c>
      <c r="B278" s="204" t="s">
        <v>285</v>
      </c>
      <c r="C278" s="189">
        <v>2.2914900000000002E-3</v>
      </c>
      <c r="D278" s="205"/>
      <c r="E278" s="207">
        <v>658571.93451000005</v>
      </c>
      <c r="F278" s="207">
        <v>488978.75961000007</v>
      </c>
      <c r="G278" s="207">
        <v>507180.06468000007</v>
      </c>
      <c r="H278" s="207">
        <v>0</v>
      </c>
      <c r="I278" s="207">
        <v>0</v>
      </c>
    </row>
    <row r="279" spans="1:9">
      <c r="A279" s="203">
        <v>92941</v>
      </c>
      <c r="B279" s="204" t="s">
        <v>286</v>
      </c>
      <c r="C279" s="189">
        <v>0</v>
      </c>
      <c r="D279" s="205"/>
      <c r="E279" s="207">
        <v>0</v>
      </c>
      <c r="F279" s="207">
        <v>0</v>
      </c>
      <c r="G279" s="207">
        <v>0</v>
      </c>
      <c r="H279" s="207">
        <v>0</v>
      </c>
      <c r="I279" s="207">
        <v>0</v>
      </c>
    </row>
    <row r="280" spans="1:9">
      <c r="A280" s="203">
        <v>93001</v>
      </c>
      <c r="B280" s="204" t="s">
        <v>287</v>
      </c>
      <c r="C280" s="189">
        <v>2.4984299999999998E-3</v>
      </c>
      <c r="D280" s="205"/>
      <c r="E280" s="207">
        <v>718046.28356999997</v>
      </c>
      <c r="F280" s="207">
        <v>533137.47927000001</v>
      </c>
      <c r="G280" s="207">
        <v>552982.50876</v>
      </c>
      <c r="H280" s="207">
        <v>0</v>
      </c>
      <c r="I280" s="207">
        <v>0</v>
      </c>
    </row>
    <row r="281" spans="1:9">
      <c r="A281" s="203">
        <v>93009</v>
      </c>
      <c r="B281" s="204" t="s">
        <v>288</v>
      </c>
      <c r="C281" s="189">
        <v>4.4100000000000001E-6</v>
      </c>
      <c r="D281" s="205"/>
      <c r="E281" s="207">
        <v>1267.42959</v>
      </c>
      <c r="F281" s="207">
        <v>941.04548999999997</v>
      </c>
      <c r="G281" s="207">
        <v>976.07411999999999</v>
      </c>
      <c r="H281" s="207">
        <v>0</v>
      </c>
      <c r="I281" s="207">
        <v>0</v>
      </c>
    </row>
    <row r="282" spans="1:9">
      <c r="A282" s="203">
        <v>93011</v>
      </c>
      <c r="B282" s="204" t="s">
        <v>289</v>
      </c>
      <c r="C282" s="189">
        <v>1.8375999999999999E-4</v>
      </c>
      <c r="D282" s="205"/>
      <c r="E282" s="207">
        <v>52812.440239999996</v>
      </c>
      <c r="F282" s="207">
        <v>39212.362639999999</v>
      </c>
      <c r="G282" s="207">
        <v>40671.96832</v>
      </c>
      <c r="H282" s="207">
        <v>0</v>
      </c>
      <c r="I282" s="207">
        <v>0</v>
      </c>
    </row>
    <row r="283" spans="1:9">
      <c r="A283" s="203">
        <v>93021</v>
      </c>
      <c r="B283" s="204" t="s">
        <v>290</v>
      </c>
      <c r="C283" s="189">
        <v>1.963E-5</v>
      </c>
      <c r="D283" s="205"/>
      <c r="E283" s="207">
        <v>5641.6423699999996</v>
      </c>
      <c r="F283" s="207">
        <v>4188.8260700000001</v>
      </c>
      <c r="G283" s="207">
        <v>4344.7471599999999</v>
      </c>
      <c r="H283" s="207">
        <v>0</v>
      </c>
      <c r="I283" s="207">
        <v>0</v>
      </c>
    </row>
    <row r="284" spans="1:9">
      <c r="A284" s="203">
        <v>93027</v>
      </c>
      <c r="B284" s="204" t="s">
        <v>291</v>
      </c>
      <c r="C284" s="189">
        <v>0</v>
      </c>
      <c r="D284" s="205"/>
      <c r="E284" s="207">
        <v>0</v>
      </c>
      <c r="F284" s="207">
        <v>0</v>
      </c>
      <c r="G284" s="207">
        <v>0</v>
      </c>
      <c r="H284" s="207">
        <v>0</v>
      </c>
      <c r="I284" s="207">
        <v>0</v>
      </c>
    </row>
    <row r="285" spans="1:9">
      <c r="A285" s="203">
        <v>93028</v>
      </c>
      <c r="B285" s="204" t="s">
        <v>954</v>
      </c>
      <c r="C285" s="189">
        <v>1.1209999999999999E-5</v>
      </c>
      <c r="D285" s="205"/>
      <c r="E285" s="207">
        <v>3221.7427899999998</v>
      </c>
      <c r="F285" s="207">
        <v>2392.09069</v>
      </c>
      <c r="G285" s="207">
        <v>2481.1317199999999</v>
      </c>
      <c r="H285" s="207">
        <v>0</v>
      </c>
      <c r="I285" s="207">
        <v>0</v>
      </c>
    </row>
    <row r="286" spans="1:9">
      <c r="A286" s="203">
        <v>93031</v>
      </c>
      <c r="B286" s="204" t="s">
        <v>292</v>
      </c>
      <c r="C286" s="189">
        <v>7.43E-6</v>
      </c>
      <c r="D286" s="205"/>
      <c r="E286" s="207">
        <v>2135.3745699999999</v>
      </c>
      <c r="F286" s="207">
        <v>1585.48027</v>
      </c>
      <c r="G286" s="207">
        <v>1644.49676</v>
      </c>
      <c r="H286" s="207">
        <v>0</v>
      </c>
      <c r="I286" s="207">
        <v>0</v>
      </c>
    </row>
    <row r="287" spans="1:9">
      <c r="A287" s="203">
        <v>93101</v>
      </c>
      <c r="B287" s="204" t="s">
        <v>293</v>
      </c>
      <c r="C287" s="189">
        <v>2.7228999999999999E-3</v>
      </c>
      <c r="D287" s="205"/>
      <c r="E287" s="207">
        <v>782558.73709999991</v>
      </c>
      <c r="F287" s="207">
        <v>581036.9081</v>
      </c>
      <c r="G287" s="207">
        <v>602664.90279999992</v>
      </c>
      <c r="H287" s="207">
        <v>0</v>
      </c>
      <c r="I287" s="207">
        <v>0</v>
      </c>
    </row>
    <row r="288" spans="1:9">
      <c r="A288" s="203">
        <v>93103</v>
      </c>
      <c r="B288" s="204" t="s">
        <v>918</v>
      </c>
      <c r="C288" s="189">
        <v>0</v>
      </c>
      <c r="D288" s="205"/>
      <c r="E288" s="207">
        <v>0</v>
      </c>
      <c r="F288" s="207">
        <v>0</v>
      </c>
      <c r="G288" s="207">
        <v>0</v>
      </c>
      <c r="H288" s="207">
        <v>0</v>
      </c>
      <c r="I288" s="207">
        <v>0</v>
      </c>
    </row>
    <row r="289" spans="1:9">
      <c r="A289" s="203">
        <v>93108</v>
      </c>
      <c r="B289" s="204" t="s">
        <v>294</v>
      </c>
      <c r="C289" s="189">
        <v>3.4125800000000001E-3</v>
      </c>
      <c r="D289" s="205"/>
      <c r="E289" s="207">
        <v>980772.07942000008</v>
      </c>
      <c r="F289" s="207">
        <v>728207.03362</v>
      </c>
      <c r="G289" s="207">
        <v>755313.15656000003</v>
      </c>
      <c r="H289" s="207">
        <v>0</v>
      </c>
      <c r="I289" s="207">
        <v>0</v>
      </c>
    </row>
    <row r="290" spans="1:9">
      <c r="A290" s="203">
        <v>93111</v>
      </c>
      <c r="B290" s="204" t="s">
        <v>295</v>
      </c>
      <c r="C290" s="189">
        <v>5.914E-5</v>
      </c>
      <c r="D290" s="205"/>
      <c r="E290" s="207">
        <v>16996.776859999998</v>
      </c>
      <c r="F290" s="207">
        <v>12619.82546</v>
      </c>
      <c r="G290" s="207">
        <v>13089.574479999999</v>
      </c>
      <c r="H290" s="207">
        <v>0</v>
      </c>
      <c r="I290" s="207">
        <v>0</v>
      </c>
    </row>
    <row r="291" spans="1:9">
      <c r="A291" s="203">
        <v>93121</v>
      </c>
      <c r="B291" s="204" t="s">
        <v>296</v>
      </c>
      <c r="C291" s="189">
        <v>2.3799999999999999E-5</v>
      </c>
      <c r="D291" s="205"/>
      <c r="E291" s="207">
        <v>6840.0962</v>
      </c>
      <c r="F291" s="207">
        <v>5078.6581999999999</v>
      </c>
      <c r="G291" s="207">
        <v>5267.7015999999994</v>
      </c>
      <c r="H291" s="207">
        <v>0</v>
      </c>
      <c r="I291" s="207">
        <v>0</v>
      </c>
    </row>
    <row r="292" spans="1:9">
      <c r="A292" s="203">
        <v>93127</v>
      </c>
      <c r="B292" s="204" t="s">
        <v>297</v>
      </c>
      <c r="C292" s="189">
        <v>6.5200000000000003E-6</v>
      </c>
      <c r="D292" s="205"/>
      <c r="E292" s="207">
        <v>1873.84148</v>
      </c>
      <c r="F292" s="207">
        <v>1391.29628</v>
      </c>
      <c r="G292" s="207">
        <v>1443.08464</v>
      </c>
      <c r="H292" s="207">
        <v>0</v>
      </c>
      <c r="I292" s="207">
        <v>0</v>
      </c>
    </row>
    <row r="293" spans="1:9">
      <c r="A293" s="203">
        <v>93131</v>
      </c>
      <c r="B293" s="204" t="s">
        <v>298</v>
      </c>
      <c r="C293" s="189">
        <v>1.4506999999999999E-4</v>
      </c>
      <c r="D293" s="205"/>
      <c r="E293" s="207">
        <v>41692.972929999996</v>
      </c>
      <c r="F293" s="207">
        <v>30956.342229999998</v>
      </c>
      <c r="G293" s="207">
        <v>32108.633239999999</v>
      </c>
      <c r="H293" s="207">
        <v>0</v>
      </c>
      <c r="I293" s="207">
        <v>0</v>
      </c>
    </row>
    <row r="294" spans="1:9">
      <c r="A294" s="203">
        <v>93137</v>
      </c>
      <c r="B294" s="204" t="s">
        <v>299</v>
      </c>
      <c r="C294" s="189">
        <v>5.7899999999999996E-6</v>
      </c>
      <c r="D294" s="205"/>
      <c r="E294" s="207">
        <v>1664.0402099999999</v>
      </c>
      <c r="F294" s="207">
        <v>1235.5223099999998</v>
      </c>
      <c r="G294" s="207">
        <v>1281.5122799999999</v>
      </c>
      <c r="H294" s="207">
        <v>0</v>
      </c>
      <c r="I294" s="207">
        <v>0</v>
      </c>
    </row>
    <row r="295" spans="1:9">
      <c r="A295" s="203">
        <v>93141</v>
      </c>
      <c r="B295" s="204" t="s">
        <v>300</v>
      </c>
      <c r="C295" s="189">
        <v>4.5030000000000001E-5</v>
      </c>
      <c r="D295" s="205"/>
      <c r="E295" s="207">
        <v>12941.57697</v>
      </c>
      <c r="F295" s="207">
        <v>9608.9066700000003</v>
      </c>
      <c r="G295" s="207">
        <v>9966.5799600000009</v>
      </c>
      <c r="H295" s="207">
        <v>0</v>
      </c>
      <c r="I295" s="207">
        <v>0</v>
      </c>
    </row>
    <row r="296" spans="1:9">
      <c r="A296" s="203">
        <v>93151</v>
      </c>
      <c r="B296" s="204" t="s">
        <v>301</v>
      </c>
      <c r="C296" s="189">
        <v>3.3882999999999998E-4</v>
      </c>
      <c r="D296" s="205"/>
      <c r="E296" s="207">
        <v>97379.40316999999</v>
      </c>
      <c r="F296" s="207">
        <v>72302.594870000001</v>
      </c>
      <c r="G296" s="207">
        <v>74993.921560000003</v>
      </c>
      <c r="H296" s="207">
        <v>0</v>
      </c>
      <c r="I296" s="207">
        <v>0</v>
      </c>
    </row>
    <row r="297" spans="1:9">
      <c r="A297" s="203">
        <v>93157</v>
      </c>
      <c r="B297" s="204" t="s">
        <v>302</v>
      </c>
      <c r="C297" s="189">
        <v>1.6500000000000001E-5</v>
      </c>
      <c r="D297" s="205"/>
      <c r="E297" s="207">
        <v>4742.0835000000006</v>
      </c>
      <c r="F297" s="207">
        <v>3520.9185000000002</v>
      </c>
      <c r="G297" s="207">
        <v>3651.9780000000001</v>
      </c>
      <c r="H297" s="207">
        <v>0</v>
      </c>
      <c r="I297" s="207">
        <v>0</v>
      </c>
    </row>
    <row r="298" spans="1:9">
      <c r="A298" s="203">
        <v>93161</v>
      </c>
      <c r="B298" s="204" t="s">
        <v>303</v>
      </c>
      <c r="C298" s="189">
        <v>7.0170000000000001E-5</v>
      </c>
      <c r="D298" s="205"/>
      <c r="E298" s="207">
        <v>20166.787830000001</v>
      </c>
      <c r="F298" s="207">
        <v>14973.50613</v>
      </c>
      <c r="G298" s="207">
        <v>15530.86644</v>
      </c>
      <c r="H298" s="207">
        <v>0</v>
      </c>
      <c r="I298" s="207">
        <v>0</v>
      </c>
    </row>
    <row r="299" spans="1:9">
      <c r="A299" s="203">
        <v>93171</v>
      </c>
      <c r="B299" s="204" t="s">
        <v>304</v>
      </c>
      <c r="C299" s="189">
        <v>1.1070000000000001E-5</v>
      </c>
      <c r="D299" s="205"/>
      <c r="E299" s="207">
        <v>3181.50693</v>
      </c>
      <c r="F299" s="207">
        <v>2362.21623</v>
      </c>
      <c r="G299" s="207">
        <v>2450.1452400000003</v>
      </c>
      <c r="H299" s="207">
        <v>0</v>
      </c>
      <c r="I299" s="207">
        <v>0</v>
      </c>
    </row>
    <row r="300" spans="1:9">
      <c r="A300" s="203">
        <v>93181</v>
      </c>
      <c r="B300" s="204" t="s">
        <v>305</v>
      </c>
      <c r="C300" s="189">
        <v>1.7110000000000001E-5</v>
      </c>
      <c r="D300" s="205"/>
      <c r="E300" s="207">
        <v>4917.39689</v>
      </c>
      <c r="F300" s="207">
        <v>3651.0857900000001</v>
      </c>
      <c r="G300" s="207">
        <v>3786.9905200000003</v>
      </c>
      <c r="H300" s="207">
        <v>0</v>
      </c>
      <c r="I300" s="207">
        <v>0</v>
      </c>
    </row>
    <row r="301" spans="1:9">
      <c r="A301" s="203">
        <v>93191</v>
      </c>
      <c r="B301" s="204" t="s">
        <v>306</v>
      </c>
      <c r="C301" s="189">
        <v>3.044E-5</v>
      </c>
      <c r="D301" s="205"/>
      <c r="E301" s="207">
        <v>8748.4255599999997</v>
      </c>
      <c r="F301" s="207">
        <v>6495.5611600000002</v>
      </c>
      <c r="G301" s="207">
        <v>6737.3460800000003</v>
      </c>
      <c r="H301" s="207">
        <v>0</v>
      </c>
      <c r="I301" s="207">
        <v>0</v>
      </c>
    </row>
    <row r="302" spans="1:9">
      <c r="A302" s="203">
        <v>93201</v>
      </c>
      <c r="B302" s="204" t="s">
        <v>307</v>
      </c>
      <c r="C302" s="189">
        <v>1.532962E-2</v>
      </c>
      <c r="D302" s="205"/>
      <c r="E302" s="207">
        <v>4405717.4583799997</v>
      </c>
      <c r="F302" s="207">
        <v>3271172.2821800001</v>
      </c>
      <c r="G302" s="207">
        <v>3392935.4538400001</v>
      </c>
      <c r="H302" s="207">
        <v>0</v>
      </c>
      <c r="I302" s="207">
        <v>0</v>
      </c>
    </row>
    <row r="303" spans="1:9">
      <c r="A303" s="203">
        <v>93204</v>
      </c>
      <c r="B303" s="204" t="s">
        <v>309</v>
      </c>
      <c r="C303" s="189">
        <v>3.3656000000000002E-4</v>
      </c>
      <c r="D303" s="205"/>
      <c r="E303" s="207">
        <v>96727.007440000001</v>
      </c>
      <c r="F303" s="207">
        <v>71818.201840000009</v>
      </c>
      <c r="G303" s="207">
        <v>74491.497920000009</v>
      </c>
      <c r="H303" s="207">
        <v>0</v>
      </c>
      <c r="I303" s="207">
        <v>0</v>
      </c>
    </row>
    <row r="304" spans="1:9">
      <c r="A304" s="203">
        <v>93209</v>
      </c>
      <c r="B304" s="204" t="s">
        <v>966</v>
      </c>
      <c r="C304" s="189">
        <v>9.31564E-3</v>
      </c>
      <c r="D304" s="205"/>
      <c r="E304" s="207">
        <v>2677305.6203600001</v>
      </c>
      <c r="F304" s="207">
        <v>1987855.10396</v>
      </c>
      <c r="G304" s="207">
        <v>2061849.23248</v>
      </c>
      <c r="H304" s="207">
        <v>0</v>
      </c>
      <c r="I304" s="207">
        <v>0</v>
      </c>
    </row>
    <row r="305" spans="1:9">
      <c r="A305" s="203">
        <v>93211</v>
      </c>
      <c r="B305" s="204" t="s">
        <v>311</v>
      </c>
      <c r="C305" s="189">
        <v>2.0171089999999999E-2</v>
      </c>
      <c r="D305" s="205"/>
      <c r="E305" s="207">
        <v>5797151.0949099995</v>
      </c>
      <c r="F305" s="207">
        <v>4304288.72401</v>
      </c>
      <c r="G305" s="207">
        <v>4464507.6918799998</v>
      </c>
      <c r="H305" s="207">
        <v>0</v>
      </c>
      <c r="I305" s="207">
        <v>0</v>
      </c>
    </row>
    <row r="306" spans="1:9">
      <c r="A306" s="203">
        <v>93212</v>
      </c>
      <c r="B306" s="204" t="s">
        <v>312</v>
      </c>
      <c r="C306" s="189">
        <v>1.8872E-4</v>
      </c>
      <c r="D306" s="205"/>
      <c r="E306" s="207">
        <v>54237.939279999999</v>
      </c>
      <c r="F306" s="207">
        <v>40270.772080000002</v>
      </c>
      <c r="G306" s="207">
        <v>41769.77504</v>
      </c>
      <c r="H306" s="207">
        <v>0</v>
      </c>
      <c r="I306" s="207">
        <v>0</v>
      </c>
    </row>
    <row r="307" spans="1:9">
      <c r="A307" s="203">
        <v>93219</v>
      </c>
      <c r="B307" s="204" t="s">
        <v>313</v>
      </c>
      <c r="C307" s="189">
        <v>3.3611999999999997E-4</v>
      </c>
      <c r="D307" s="205"/>
      <c r="E307" s="207">
        <v>96600.551879999999</v>
      </c>
      <c r="F307" s="207">
        <v>71724.310679999995</v>
      </c>
      <c r="G307" s="207">
        <v>74394.111839999998</v>
      </c>
      <c r="H307" s="207">
        <v>0</v>
      </c>
      <c r="I307" s="207">
        <v>0</v>
      </c>
    </row>
    <row r="308" spans="1:9">
      <c r="A308" s="203">
        <v>93301</v>
      </c>
      <c r="B308" s="204" t="s">
        <v>314</v>
      </c>
      <c r="C308" s="189">
        <v>2.36521E-3</v>
      </c>
      <c r="D308" s="205"/>
      <c r="E308" s="207">
        <v>679758.98878999997</v>
      </c>
      <c r="F308" s="207">
        <v>504709.79668999999</v>
      </c>
      <c r="G308" s="207">
        <v>523496.65972</v>
      </c>
      <c r="H308" s="207">
        <v>0</v>
      </c>
      <c r="I308" s="207">
        <v>0</v>
      </c>
    </row>
    <row r="309" spans="1:9">
      <c r="A309" s="203">
        <v>93304</v>
      </c>
      <c r="B309" s="204" t="s">
        <v>315</v>
      </c>
      <c r="C309" s="189">
        <v>3.5049999999999998E-5</v>
      </c>
      <c r="D309" s="205"/>
      <c r="E309" s="207">
        <v>10073.334949999999</v>
      </c>
      <c r="F309" s="207">
        <v>7479.2844499999992</v>
      </c>
      <c r="G309" s="207">
        <v>7757.6866</v>
      </c>
      <c r="H309" s="207">
        <v>0</v>
      </c>
      <c r="I309" s="207">
        <v>0</v>
      </c>
    </row>
    <row r="310" spans="1:9">
      <c r="A310" s="203">
        <v>93305</v>
      </c>
      <c r="B310" s="204" t="s">
        <v>316</v>
      </c>
      <c r="C310" s="189">
        <v>2.9779999999999999E-5</v>
      </c>
      <c r="D310" s="205"/>
      <c r="E310" s="207">
        <v>8558.7422200000001</v>
      </c>
      <c r="F310" s="207">
        <v>6354.7244199999996</v>
      </c>
      <c r="G310" s="207">
        <v>6591.2669599999999</v>
      </c>
      <c r="H310" s="207">
        <v>0</v>
      </c>
      <c r="I310" s="207">
        <v>0</v>
      </c>
    </row>
    <row r="311" spans="1:9">
      <c r="A311" s="203">
        <v>93309</v>
      </c>
      <c r="B311" s="204" t="s">
        <v>317</v>
      </c>
      <c r="C311" s="189">
        <v>1.7582000000000001E-4</v>
      </c>
      <c r="D311" s="205"/>
      <c r="E311" s="207">
        <v>50530.492180000001</v>
      </c>
      <c r="F311" s="207">
        <v>37518.053980000004</v>
      </c>
      <c r="G311" s="207">
        <v>38914.592239999998</v>
      </c>
      <c r="H311" s="207">
        <v>0</v>
      </c>
      <c r="I311" s="207">
        <v>0</v>
      </c>
    </row>
    <row r="312" spans="1:9">
      <c r="A312" s="203">
        <v>93311</v>
      </c>
      <c r="B312" s="204" t="s">
        <v>318</v>
      </c>
      <c r="C312" s="189">
        <v>1.17475E-3</v>
      </c>
      <c r="D312" s="205"/>
      <c r="E312" s="207">
        <v>337621.97525000002</v>
      </c>
      <c r="F312" s="207">
        <v>250678.72774999999</v>
      </c>
      <c r="G312" s="207">
        <v>260009.76699999999</v>
      </c>
      <c r="H312" s="207">
        <v>0</v>
      </c>
      <c r="I312" s="207">
        <v>0</v>
      </c>
    </row>
    <row r="313" spans="1:9">
      <c r="A313" s="203">
        <v>93317</v>
      </c>
      <c r="B313" s="204" t="s">
        <v>319</v>
      </c>
      <c r="C313" s="189">
        <v>3.3059999999999999E-5</v>
      </c>
      <c r="D313" s="205"/>
      <c r="E313" s="207">
        <v>9501.4109399999998</v>
      </c>
      <c r="F313" s="207">
        <v>7054.6403399999999</v>
      </c>
      <c r="G313" s="207">
        <v>7317.2359200000001</v>
      </c>
      <c r="H313" s="207">
        <v>0</v>
      </c>
      <c r="I313" s="207">
        <v>0</v>
      </c>
    </row>
    <row r="314" spans="1:9">
      <c r="A314" s="203">
        <v>93321</v>
      </c>
      <c r="B314" s="204" t="s">
        <v>320</v>
      </c>
      <c r="C314" s="189">
        <v>6.0594100000000003E-3</v>
      </c>
      <c r="D314" s="205"/>
      <c r="E314" s="207">
        <v>1741468.3745900001</v>
      </c>
      <c r="F314" s="207">
        <v>1293011.4404900002</v>
      </c>
      <c r="G314" s="207">
        <v>1341141.33412</v>
      </c>
      <c r="H314" s="207">
        <v>0</v>
      </c>
      <c r="I314" s="207">
        <v>0</v>
      </c>
    </row>
    <row r="315" spans="1:9">
      <c r="A315" s="203">
        <v>93323</v>
      </c>
      <c r="B315" s="204" t="s">
        <v>321</v>
      </c>
      <c r="C315" s="189">
        <v>2.3249999999999999E-5</v>
      </c>
      <c r="D315" s="205"/>
      <c r="E315" s="207">
        <v>6682.02675</v>
      </c>
      <c r="F315" s="207">
        <v>4961.2942499999999</v>
      </c>
      <c r="G315" s="207">
        <v>5145.9690000000001</v>
      </c>
      <c r="H315" s="207">
        <v>0</v>
      </c>
      <c r="I315" s="207">
        <v>0</v>
      </c>
    </row>
    <row r="316" spans="1:9">
      <c r="A316" s="203">
        <v>93331</v>
      </c>
      <c r="B316" s="204" t="s">
        <v>322</v>
      </c>
      <c r="C316" s="189">
        <v>9.6550000000000002E-5</v>
      </c>
      <c r="D316" s="205"/>
      <c r="E316" s="207">
        <v>27748.373449999999</v>
      </c>
      <c r="F316" s="207">
        <v>20602.70795</v>
      </c>
      <c r="G316" s="207">
        <v>21369.604599999999</v>
      </c>
      <c r="H316" s="207">
        <v>0</v>
      </c>
      <c r="I316" s="207">
        <v>0</v>
      </c>
    </row>
    <row r="317" spans="1:9">
      <c r="A317" s="190">
        <v>93333</v>
      </c>
      <c r="B317" s="191" t="s">
        <v>323</v>
      </c>
      <c r="C317" s="192">
        <v>1.7176E-4</v>
      </c>
      <c r="D317" s="193"/>
      <c r="E317" s="194">
        <v>49363.652239999996</v>
      </c>
      <c r="F317" s="194">
        <v>36651.694640000002</v>
      </c>
      <c r="G317" s="194">
        <v>38015.984319999996</v>
      </c>
      <c r="H317" s="194">
        <v>0</v>
      </c>
      <c r="I317" s="194">
        <v>0</v>
      </c>
    </row>
    <row r="318" spans="1:9">
      <c r="A318" s="203">
        <v>93341</v>
      </c>
      <c r="B318" s="204" t="s">
        <v>324</v>
      </c>
      <c r="C318" s="189">
        <v>3.362E-5</v>
      </c>
      <c r="D318" s="205"/>
      <c r="E318" s="207">
        <v>9662.3543800000007</v>
      </c>
      <c r="F318" s="207">
        <v>7174.1381799999999</v>
      </c>
      <c r="G318" s="207">
        <v>7441.1818400000002</v>
      </c>
      <c r="H318" s="207">
        <v>0</v>
      </c>
      <c r="I318" s="207">
        <v>0</v>
      </c>
    </row>
    <row r="319" spans="1:9">
      <c r="A319" s="203">
        <v>93351</v>
      </c>
      <c r="B319" s="204" t="s">
        <v>325</v>
      </c>
      <c r="C319" s="189">
        <v>2.264E-5</v>
      </c>
      <c r="D319" s="205"/>
      <c r="E319" s="207">
        <v>6506.7133599999997</v>
      </c>
      <c r="F319" s="207">
        <v>4831.1269599999996</v>
      </c>
      <c r="G319" s="207">
        <v>5010.9564799999998</v>
      </c>
      <c r="H319" s="207">
        <v>0</v>
      </c>
      <c r="I319" s="207">
        <v>0</v>
      </c>
    </row>
    <row r="320" spans="1:9">
      <c r="A320" s="203">
        <v>93401</v>
      </c>
      <c r="B320" s="204" t="s">
        <v>326</v>
      </c>
      <c r="C320" s="189">
        <v>1.324063E-2</v>
      </c>
      <c r="D320" s="205"/>
      <c r="E320" s="207">
        <v>3805343.82137</v>
      </c>
      <c r="F320" s="207">
        <v>2825404.79507</v>
      </c>
      <c r="G320" s="207">
        <v>2930575.1191599998</v>
      </c>
      <c r="H320" s="207">
        <v>0</v>
      </c>
      <c r="I320" s="207">
        <v>0</v>
      </c>
    </row>
    <row r="321" spans="1:9">
      <c r="A321" s="203">
        <v>93402</v>
      </c>
      <c r="B321" s="204" t="s">
        <v>327</v>
      </c>
      <c r="C321" s="189">
        <v>0</v>
      </c>
      <c r="D321" s="205"/>
      <c r="E321" s="207">
        <v>0</v>
      </c>
      <c r="F321" s="207">
        <v>0</v>
      </c>
      <c r="G321" s="207">
        <v>0</v>
      </c>
      <c r="H321" s="207">
        <v>0</v>
      </c>
      <c r="I321" s="207">
        <v>0</v>
      </c>
    </row>
    <row r="322" spans="1:9">
      <c r="A322" s="203">
        <v>93406</v>
      </c>
      <c r="B322" s="204" t="s">
        <v>328</v>
      </c>
      <c r="C322" s="189">
        <v>5.8235000000000003E-4</v>
      </c>
      <c r="D322" s="205"/>
      <c r="E322" s="207">
        <v>167366.80765</v>
      </c>
      <c r="F322" s="207">
        <v>124267.08415000001</v>
      </c>
      <c r="G322" s="207">
        <v>128892.69020000001</v>
      </c>
      <c r="H322" s="207">
        <v>0</v>
      </c>
      <c r="I322" s="207">
        <v>0</v>
      </c>
    </row>
    <row r="323" spans="1:9">
      <c r="A323" s="203">
        <v>93411</v>
      </c>
      <c r="B323" s="204" t="s">
        <v>330</v>
      </c>
      <c r="C323" s="189">
        <v>1.5546610000000001E-2</v>
      </c>
      <c r="D323" s="205"/>
      <c r="E323" s="207">
        <v>4468080.1673900001</v>
      </c>
      <c r="F323" s="207">
        <v>3317475.5612900001</v>
      </c>
      <c r="G323" s="207">
        <v>3440962.2845200002</v>
      </c>
      <c r="H323" s="207">
        <v>0</v>
      </c>
      <c r="I323" s="207">
        <v>0</v>
      </c>
    </row>
    <row r="324" spans="1:9">
      <c r="A324" s="203">
        <v>93413</v>
      </c>
      <c r="B324" s="204" t="s">
        <v>331</v>
      </c>
      <c r="C324" s="189">
        <v>6.2914999999999998E-4</v>
      </c>
      <c r="D324" s="205"/>
      <c r="E324" s="207">
        <v>180817.08085</v>
      </c>
      <c r="F324" s="207">
        <v>134253.68935</v>
      </c>
      <c r="G324" s="207">
        <v>139251.02779999998</v>
      </c>
      <c r="H324" s="207">
        <v>0</v>
      </c>
      <c r="I324" s="207">
        <v>0</v>
      </c>
    </row>
    <row r="325" spans="1:9">
      <c r="A325" s="203">
        <v>93417</v>
      </c>
      <c r="B325" s="204" t="s">
        <v>332</v>
      </c>
      <c r="C325" s="189">
        <v>2.8412000000000001E-4</v>
      </c>
      <c r="D325" s="205"/>
      <c r="E325" s="207">
        <v>81655.803880000007</v>
      </c>
      <c r="F325" s="207">
        <v>60628.08268</v>
      </c>
      <c r="G325" s="207">
        <v>62884.847840000002</v>
      </c>
      <c r="H325" s="207">
        <v>0</v>
      </c>
      <c r="I325" s="207">
        <v>0</v>
      </c>
    </row>
    <row r="326" spans="1:9">
      <c r="A326" s="203">
        <v>93421</v>
      </c>
      <c r="B326" s="204" t="s">
        <v>333</v>
      </c>
      <c r="C326" s="189">
        <v>1.8459399999999999E-3</v>
      </c>
      <c r="D326" s="205"/>
      <c r="E326" s="207">
        <v>530521.31005999993</v>
      </c>
      <c r="F326" s="207">
        <v>393903.29066</v>
      </c>
      <c r="G326" s="207">
        <v>408565.59207999997</v>
      </c>
      <c r="H326" s="207">
        <v>0</v>
      </c>
      <c r="I326" s="207">
        <v>0</v>
      </c>
    </row>
    <row r="327" spans="1:9">
      <c r="A327" s="203">
        <v>93431</v>
      </c>
      <c r="B327" s="204" t="s">
        <v>334</v>
      </c>
      <c r="C327" s="189">
        <v>1.381E-4</v>
      </c>
      <c r="D327" s="205"/>
      <c r="E327" s="207">
        <v>39689.801899999999</v>
      </c>
      <c r="F327" s="207">
        <v>29469.0209</v>
      </c>
      <c r="G327" s="207">
        <v>30565.949199999999</v>
      </c>
      <c r="H327" s="207">
        <v>0</v>
      </c>
      <c r="I327" s="207">
        <v>0</v>
      </c>
    </row>
    <row r="328" spans="1:9">
      <c r="A328" s="203">
        <v>93441</v>
      </c>
      <c r="B328" s="204" t="s">
        <v>335</v>
      </c>
      <c r="C328" s="189">
        <v>1.2968999999999999E-4</v>
      </c>
      <c r="D328" s="205"/>
      <c r="E328" s="207">
        <v>37272.776309999994</v>
      </c>
      <c r="F328" s="207">
        <v>27674.419409999999</v>
      </c>
      <c r="G328" s="207">
        <v>28704.547079999997</v>
      </c>
      <c r="H328" s="207">
        <v>0</v>
      </c>
      <c r="I328" s="207">
        <v>0</v>
      </c>
    </row>
    <row r="329" spans="1:9">
      <c r="A329" s="203">
        <v>93442</v>
      </c>
      <c r="B329" s="204" t="s">
        <v>336</v>
      </c>
      <c r="C329" s="189">
        <v>1.5709E-4</v>
      </c>
      <c r="D329" s="205"/>
      <c r="E329" s="207">
        <v>45147.508910000004</v>
      </c>
      <c r="F329" s="207">
        <v>33521.278010000002</v>
      </c>
      <c r="G329" s="207">
        <v>34769.043879999997</v>
      </c>
      <c r="H329" s="207">
        <v>0</v>
      </c>
      <c r="I329" s="207">
        <v>0</v>
      </c>
    </row>
    <row r="330" spans="1:9">
      <c r="A330" s="203">
        <v>93451</v>
      </c>
      <c r="B330" s="204" t="s">
        <v>337</v>
      </c>
      <c r="C330" s="189">
        <v>8.038E-5</v>
      </c>
      <c r="D330" s="205"/>
      <c r="E330" s="207">
        <v>23101.13162</v>
      </c>
      <c r="F330" s="207">
        <v>17152.20782</v>
      </c>
      <c r="G330" s="207">
        <v>17790.666160000001</v>
      </c>
      <c r="H330" s="207">
        <v>0</v>
      </c>
      <c r="I330" s="207">
        <v>0</v>
      </c>
    </row>
    <row r="331" spans="1:9">
      <c r="A331" s="203">
        <v>93461</v>
      </c>
      <c r="B331" s="204" t="s">
        <v>338</v>
      </c>
      <c r="C331" s="189">
        <v>1.451E-5</v>
      </c>
      <c r="D331" s="205"/>
      <c r="E331" s="207">
        <v>4170.15949</v>
      </c>
      <c r="F331" s="207">
        <v>3096.27439</v>
      </c>
      <c r="G331" s="207">
        <v>3211.5273200000001</v>
      </c>
      <c r="H331" s="207">
        <v>0</v>
      </c>
      <c r="I331" s="207">
        <v>0</v>
      </c>
    </row>
    <row r="332" spans="1:9">
      <c r="A332" s="203">
        <v>93471</v>
      </c>
      <c r="B332" s="204" t="s">
        <v>339</v>
      </c>
      <c r="C332" s="189">
        <v>1.2510000000000001E-5</v>
      </c>
      <c r="D332" s="205"/>
      <c r="E332" s="207">
        <v>3595.3614900000002</v>
      </c>
      <c r="F332" s="207">
        <v>2669.4963900000002</v>
      </c>
      <c r="G332" s="207">
        <v>2768.8633199999999</v>
      </c>
      <c r="H332" s="207">
        <v>0</v>
      </c>
      <c r="I332" s="207">
        <v>0</v>
      </c>
    </row>
    <row r="333" spans="1:9">
      <c r="A333" s="203">
        <v>93501</v>
      </c>
      <c r="B333" s="204" t="s">
        <v>340</v>
      </c>
      <c r="C333" s="189">
        <v>3.4775800000000001E-3</v>
      </c>
      <c r="D333" s="205"/>
      <c r="E333" s="207">
        <v>999453.01442000002</v>
      </c>
      <c r="F333" s="207">
        <v>742077.31862000003</v>
      </c>
      <c r="G333" s="207">
        <v>769699.73655999999</v>
      </c>
      <c r="H333" s="207">
        <v>0</v>
      </c>
      <c r="I333" s="207">
        <v>0</v>
      </c>
    </row>
    <row r="334" spans="1:9">
      <c r="A334" s="203">
        <v>93511</v>
      </c>
      <c r="B334" s="204" t="s">
        <v>341</v>
      </c>
      <c r="C334" s="189">
        <v>1.1951E-4</v>
      </c>
      <c r="D334" s="205"/>
      <c r="E334" s="207">
        <v>34347.054490000002</v>
      </c>
      <c r="F334" s="207">
        <v>25502.11939</v>
      </c>
      <c r="G334" s="207">
        <v>26451.387320000002</v>
      </c>
      <c r="H334" s="207">
        <v>0</v>
      </c>
      <c r="I334" s="207">
        <v>0</v>
      </c>
    </row>
    <row r="335" spans="1:9">
      <c r="A335" s="203">
        <v>93517</v>
      </c>
      <c r="B335" s="204" t="s">
        <v>342</v>
      </c>
      <c r="C335" s="189">
        <v>7.3000000000000004E-6</v>
      </c>
      <c r="D335" s="205"/>
      <c r="E335" s="207">
        <v>2098.0127000000002</v>
      </c>
      <c r="F335" s="207">
        <v>1557.7397000000001</v>
      </c>
      <c r="G335" s="207">
        <v>1615.7236</v>
      </c>
      <c r="H335" s="207">
        <v>0</v>
      </c>
      <c r="I335" s="207">
        <v>0</v>
      </c>
    </row>
    <row r="336" spans="1:9">
      <c r="A336" s="203">
        <v>93521</v>
      </c>
      <c r="B336" s="204" t="s">
        <v>343</v>
      </c>
      <c r="C336" s="189">
        <v>3.8265E-4</v>
      </c>
      <c r="D336" s="205"/>
      <c r="E336" s="207">
        <v>109973.22735</v>
      </c>
      <c r="F336" s="207">
        <v>81653.30085</v>
      </c>
      <c r="G336" s="207">
        <v>84692.689800000007</v>
      </c>
      <c r="H336" s="207">
        <v>0</v>
      </c>
      <c r="I336" s="207">
        <v>0</v>
      </c>
    </row>
    <row r="337" spans="1:9">
      <c r="A337" s="203">
        <v>93527</v>
      </c>
      <c r="B337" s="204" t="s">
        <v>344</v>
      </c>
      <c r="C337" s="189">
        <v>1.4749999999999999E-5</v>
      </c>
      <c r="D337" s="205"/>
      <c r="E337" s="207">
        <v>4239.1352500000003</v>
      </c>
      <c r="F337" s="207">
        <v>3147.4877499999998</v>
      </c>
      <c r="G337" s="207">
        <v>3264.6469999999999</v>
      </c>
      <c r="H337" s="207">
        <v>0</v>
      </c>
      <c r="I337" s="207">
        <v>0</v>
      </c>
    </row>
    <row r="338" spans="1:9">
      <c r="A338" s="203">
        <v>93531</v>
      </c>
      <c r="B338" s="204" t="s">
        <v>345</v>
      </c>
      <c r="C338" s="189">
        <v>1.5840000000000001E-5</v>
      </c>
      <c r="D338" s="205"/>
      <c r="E338" s="207">
        <v>4552.4001600000001</v>
      </c>
      <c r="F338" s="207">
        <v>3380.08176</v>
      </c>
      <c r="G338" s="207">
        <v>3505.8988800000002</v>
      </c>
      <c r="H338" s="207">
        <v>0</v>
      </c>
      <c r="I338" s="207">
        <v>0</v>
      </c>
    </row>
    <row r="339" spans="1:9">
      <c r="A339" s="203">
        <v>93537</v>
      </c>
      <c r="B339" s="204" t="s">
        <v>346</v>
      </c>
      <c r="C339" s="189">
        <v>9.4299999999999995E-6</v>
      </c>
      <c r="D339" s="205"/>
      <c r="E339" s="207">
        <v>2710.1725699999997</v>
      </c>
      <c r="F339" s="207">
        <v>2012.2582699999998</v>
      </c>
      <c r="G339" s="207">
        <v>2087.1607599999998</v>
      </c>
      <c r="H339" s="207">
        <v>0</v>
      </c>
      <c r="I339" s="207">
        <v>0</v>
      </c>
    </row>
    <row r="340" spans="1:9">
      <c r="A340" s="203">
        <v>93541</v>
      </c>
      <c r="B340" s="204" t="s">
        <v>347</v>
      </c>
      <c r="C340" s="189">
        <v>2.0911000000000001E-4</v>
      </c>
      <c r="D340" s="205"/>
      <c r="E340" s="207">
        <v>60098.004890000004</v>
      </c>
      <c r="F340" s="207">
        <v>44621.773789999999</v>
      </c>
      <c r="G340" s="207">
        <v>46282.734520000005</v>
      </c>
      <c r="H340" s="207">
        <v>0</v>
      </c>
      <c r="I340" s="207">
        <v>0</v>
      </c>
    </row>
    <row r="341" spans="1:9">
      <c r="A341" s="203">
        <v>93601</v>
      </c>
      <c r="B341" s="204" t="s">
        <v>348</v>
      </c>
      <c r="C341" s="189">
        <v>1.259859E-2</v>
      </c>
      <c r="D341" s="205"/>
      <c r="E341" s="207">
        <v>3620822.1674099998</v>
      </c>
      <c r="F341" s="207">
        <v>2688400.5215099999</v>
      </c>
      <c r="G341" s="207">
        <v>2788471.12188</v>
      </c>
      <c r="H341" s="207">
        <v>0</v>
      </c>
      <c r="I341" s="207">
        <v>0</v>
      </c>
    </row>
    <row r="342" spans="1:9">
      <c r="A342" s="203">
        <v>93602</v>
      </c>
      <c r="B342" s="204" t="s">
        <v>349</v>
      </c>
      <c r="C342" s="189">
        <v>1.5061E-4</v>
      </c>
      <c r="D342" s="205"/>
      <c r="E342" s="207">
        <v>43285.163390000002</v>
      </c>
      <c r="F342" s="207">
        <v>32138.51729</v>
      </c>
      <c r="G342" s="207">
        <v>33334.812519999999</v>
      </c>
      <c r="H342" s="207">
        <v>0</v>
      </c>
      <c r="I342" s="207">
        <v>0</v>
      </c>
    </row>
    <row r="343" spans="1:9">
      <c r="A343" s="203">
        <v>93604</v>
      </c>
      <c r="B343" s="204" t="s">
        <v>955</v>
      </c>
      <c r="C343" s="189">
        <v>2.02E-5</v>
      </c>
      <c r="D343" s="205"/>
      <c r="E343" s="207">
        <v>5805.4597999999996</v>
      </c>
      <c r="F343" s="207">
        <v>4310.4578000000001</v>
      </c>
      <c r="G343" s="207">
        <v>4470.9063999999998</v>
      </c>
      <c r="H343" s="207">
        <v>0</v>
      </c>
      <c r="I343" s="207">
        <v>0</v>
      </c>
    </row>
    <row r="344" spans="1:9">
      <c r="A344" s="203">
        <v>93609</v>
      </c>
      <c r="B344" s="204" t="s">
        <v>350</v>
      </c>
      <c r="C344" s="189">
        <v>6.08371E-3</v>
      </c>
      <c r="D344" s="205"/>
      <c r="E344" s="207">
        <v>1748452.17029</v>
      </c>
      <c r="F344" s="207">
        <v>1298196.7931900001</v>
      </c>
      <c r="G344" s="207">
        <v>1346519.70172</v>
      </c>
      <c r="H344" s="207">
        <v>0</v>
      </c>
      <c r="I344" s="207">
        <v>0</v>
      </c>
    </row>
    <row r="345" spans="1:9">
      <c r="A345" s="203">
        <v>93610</v>
      </c>
      <c r="B345" s="204" t="s">
        <v>351</v>
      </c>
      <c r="C345" s="189">
        <v>1.535E-5</v>
      </c>
      <c r="D345" s="205"/>
      <c r="E345" s="207">
        <v>4411.5746500000005</v>
      </c>
      <c r="F345" s="207">
        <v>3275.52115</v>
      </c>
      <c r="G345" s="207">
        <v>3397.4462000000003</v>
      </c>
      <c r="H345" s="207">
        <v>0</v>
      </c>
      <c r="I345" s="207">
        <v>0</v>
      </c>
    </row>
    <row r="346" spans="1:9">
      <c r="A346" s="203">
        <v>93611</v>
      </c>
      <c r="B346" s="204" t="s">
        <v>352</v>
      </c>
      <c r="C346" s="189">
        <v>6.6762000000000002E-3</v>
      </c>
      <c r="D346" s="205"/>
      <c r="E346" s="207">
        <v>1918733.2038</v>
      </c>
      <c r="F346" s="207">
        <v>1424627.6418000001</v>
      </c>
      <c r="G346" s="207">
        <v>1477656.6984000001</v>
      </c>
      <c r="H346" s="207">
        <v>0</v>
      </c>
      <c r="I346" s="207">
        <v>0</v>
      </c>
    </row>
    <row r="347" spans="1:9">
      <c r="A347" s="203">
        <v>93617</v>
      </c>
      <c r="B347" s="204" t="s">
        <v>353</v>
      </c>
      <c r="C347" s="189">
        <v>1.0205E-4</v>
      </c>
      <c r="D347" s="205"/>
      <c r="E347" s="207">
        <v>29329.067950000001</v>
      </c>
      <c r="F347" s="207">
        <v>21776.347450000001</v>
      </c>
      <c r="G347" s="207">
        <v>22586.9306</v>
      </c>
      <c r="H347" s="207">
        <v>0</v>
      </c>
      <c r="I347" s="207">
        <v>0</v>
      </c>
    </row>
    <row r="348" spans="1:9">
      <c r="A348" s="203">
        <v>93618</v>
      </c>
      <c r="B348" s="204" t="s">
        <v>354</v>
      </c>
      <c r="C348" s="189">
        <v>6.7399999999999998E-6</v>
      </c>
      <c r="D348" s="205"/>
      <c r="E348" s="207">
        <v>1937.06926</v>
      </c>
      <c r="F348" s="207">
        <v>1438.2418599999999</v>
      </c>
      <c r="G348" s="207">
        <v>1491.7776799999999</v>
      </c>
      <c r="H348" s="207">
        <v>0</v>
      </c>
      <c r="I348" s="207">
        <v>0</v>
      </c>
    </row>
    <row r="349" spans="1:9">
      <c r="A349" s="203">
        <v>93621</v>
      </c>
      <c r="B349" s="204" t="s">
        <v>355</v>
      </c>
      <c r="C349" s="189">
        <v>1.2275999999999999E-3</v>
      </c>
      <c r="D349" s="205"/>
      <c r="E349" s="207">
        <v>352811.01239999995</v>
      </c>
      <c r="F349" s="207">
        <v>261956.33639999997</v>
      </c>
      <c r="G349" s="207">
        <v>271707.16320000001</v>
      </c>
      <c r="H349" s="207">
        <v>0</v>
      </c>
      <c r="I349" s="207">
        <v>0</v>
      </c>
    </row>
    <row r="350" spans="1:9">
      <c r="A350" s="203">
        <v>93623</v>
      </c>
      <c r="B350" s="204" t="s">
        <v>356</v>
      </c>
      <c r="C350" s="189">
        <v>1.079E-5</v>
      </c>
      <c r="D350" s="205"/>
      <c r="E350" s="207">
        <v>3101.03521</v>
      </c>
      <c r="F350" s="207">
        <v>2302.46731</v>
      </c>
      <c r="G350" s="207">
        <v>2388.1722800000002</v>
      </c>
      <c r="H350" s="207">
        <v>0</v>
      </c>
      <c r="I350" s="207">
        <v>0</v>
      </c>
    </row>
    <row r="351" spans="1:9">
      <c r="A351" s="203">
        <v>93631</v>
      </c>
      <c r="B351" s="204" t="s">
        <v>357</v>
      </c>
      <c r="C351" s="189">
        <v>2.6928999999999999E-4</v>
      </c>
      <c r="D351" s="205"/>
      <c r="E351" s="207">
        <v>77393.67671</v>
      </c>
      <c r="F351" s="207">
        <v>57463.523809999999</v>
      </c>
      <c r="G351" s="207">
        <v>59602.494279999999</v>
      </c>
      <c r="H351" s="207">
        <v>0</v>
      </c>
      <c r="I351" s="207">
        <v>0</v>
      </c>
    </row>
    <row r="352" spans="1:9">
      <c r="A352" s="203">
        <v>93641</v>
      </c>
      <c r="B352" s="204" t="s">
        <v>358</v>
      </c>
      <c r="C352" s="189">
        <v>4.0025999999999999E-4</v>
      </c>
      <c r="D352" s="205"/>
      <c r="E352" s="207">
        <v>115034.32373999999</v>
      </c>
      <c r="F352" s="207">
        <v>85411.081139999995</v>
      </c>
      <c r="G352" s="207">
        <v>88590.346319999997</v>
      </c>
      <c r="H352" s="207">
        <v>0</v>
      </c>
      <c r="I352" s="207">
        <v>0</v>
      </c>
    </row>
    <row r="353" spans="1:9">
      <c r="A353" s="203">
        <v>93647</v>
      </c>
      <c r="B353" s="204" t="s">
        <v>359</v>
      </c>
      <c r="C353" s="189">
        <v>3.6799999999999999E-6</v>
      </c>
      <c r="D353" s="205"/>
      <c r="E353" s="207">
        <v>1057.62832</v>
      </c>
      <c r="F353" s="207">
        <v>785.27152000000001</v>
      </c>
      <c r="G353" s="207">
        <v>814.50175999999999</v>
      </c>
      <c r="H353" s="207">
        <v>0</v>
      </c>
      <c r="I353" s="207">
        <v>0</v>
      </c>
    </row>
    <row r="354" spans="1:9">
      <c r="A354" s="203">
        <v>93651</v>
      </c>
      <c r="B354" s="204" t="s">
        <v>360</v>
      </c>
      <c r="C354" s="189">
        <v>4.5143000000000001E-4</v>
      </c>
      <c r="D354" s="205"/>
      <c r="E354" s="207">
        <v>129740.53057</v>
      </c>
      <c r="F354" s="207">
        <v>96330.19627</v>
      </c>
      <c r="G354" s="207">
        <v>99915.904760000005</v>
      </c>
      <c r="H354" s="207">
        <v>0</v>
      </c>
      <c r="I354" s="207">
        <v>0</v>
      </c>
    </row>
    <row r="355" spans="1:9">
      <c r="A355" s="203">
        <v>93661</v>
      </c>
      <c r="B355" s="204" t="s">
        <v>361</v>
      </c>
      <c r="C355" s="189">
        <v>1.9258E-4</v>
      </c>
      <c r="D355" s="205"/>
      <c r="E355" s="207">
        <v>55347.299420000003</v>
      </c>
      <c r="F355" s="207">
        <v>41094.45362</v>
      </c>
      <c r="G355" s="207">
        <v>42624.116560000002</v>
      </c>
      <c r="H355" s="207">
        <v>0</v>
      </c>
      <c r="I355" s="207">
        <v>0</v>
      </c>
    </row>
    <row r="356" spans="1:9">
      <c r="A356" s="203">
        <v>93671</v>
      </c>
      <c r="B356" s="204" t="s">
        <v>362</v>
      </c>
      <c r="C356" s="189">
        <v>3.9650999999999998E-4</v>
      </c>
      <c r="D356" s="205"/>
      <c r="E356" s="207">
        <v>113956.57749</v>
      </c>
      <c r="F356" s="207">
        <v>84610.87238999999</v>
      </c>
      <c r="G356" s="207">
        <v>87760.351320000002</v>
      </c>
      <c r="H356" s="207">
        <v>0</v>
      </c>
      <c r="I356" s="207">
        <v>0</v>
      </c>
    </row>
    <row r="357" spans="1:9">
      <c r="A357" s="203">
        <v>93681</v>
      </c>
      <c r="B357" s="204" t="s">
        <v>363</v>
      </c>
      <c r="C357" s="189">
        <v>1.9620999999999999E-4</v>
      </c>
      <c r="D357" s="205"/>
      <c r="E357" s="207">
        <v>56390.557789999999</v>
      </c>
      <c r="F357" s="207">
        <v>41869.055690000001</v>
      </c>
      <c r="G357" s="207">
        <v>43427.551719999996</v>
      </c>
      <c r="H357" s="207">
        <v>0</v>
      </c>
      <c r="I357" s="207">
        <v>0</v>
      </c>
    </row>
    <row r="358" spans="1:9">
      <c r="A358" s="203">
        <v>93691</v>
      </c>
      <c r="B358" s="204" t="s">
        <v>364</v>
      </c>
      <c r="C358" s="189">
        <v>1.10221E-3</v>
      </c>
      <c r="D358" s="205"/>
      <c r="E358" s="207">
        <v>316774.05179</v>
      </c>
      <c r="F358" s="207">
        <v>235199.48968999999</v>
      </c>
      <c r="G358" s="207">
        <v>243954.34371999998</v>
      </c>
      <c r="H358" s="207">
        <v>0</v>
      </c>
      <c r="I358" s="207">
        <v>0</v>
      </c>
    </row>
    <row r="359" spans="1:9">
      <c r="A359" s="203">
        <v>93701</v>
      </c>
      <c r="B359" s="204" t="s">
        <v>943</v>
      </c>
      <c r="C359" s="189">
        <v>4.1406E-4</v>
      </c>
      <c r="D359" s="205"/>
      <c r="E359" s="207">
        <v>119000.42994</v>
      </c>
      <c r="F359" s="207">
        <v>88355.849340000001</v>
      </c>
      <c r="G359" s="207">
        <v>91644.727920000005</v>
      </c>
      <c r="H359" s="207">
        <v>0</v>
      </c>
      <c r="I359" s="207">
        <v>0</v>
      </c>
    </row>
    <row r="360" spans="1:9">
      <c r="A360" s="203">
        <v>93704</v>
      </c>
      <c r="B360" s="204" t="s">
        <v>366</v>
      </c>
      <c r="C360" s="189">
        <v>1.17E-6</v>
      </c>
      <c r="D360" s="205"/>
      <c r="E360" s="207">
        <v>336.25682999999998</v>
      </c>
      <c r="F360" s="207">
        <v>249.66513</v>
      </c>
      <c r="G360" s="207">
        <v>258.95844</v>
      </c>
      <c r="H360" s="207">
        <v>0</v>
      </c>
      <c r="I360" s="207">
        <v>0</v>
      </c>
    </row>
    <row r="361" spans="1:9">
      <c r="A361" s="203">
        <v>93801</v>
      </c>
      <c r="B361" s="204" t="s">
        <v>367</v>
      </c>
      <c r="C361" s="189">
        <v>5.9953999999999997E-4</v>
      </c>
      <c r="D361" s="205"/>
      <c r="E361" s="207">
        <v>172307.19645999998</v>
      </c>
      <c r="F361" s="207">
        <v>127935.24106</v>
      </c>
      <c r="G361" s="207">
        <v>132697.38728</v>
      </c>
      <c r="H361" s="207">
        <v>0</v>
      </c>
      <c r="I361" s="207">
        <v>0</v>
      </c>
    </row>
    <row r="362" spans="1:9">
      <c r="A362" s="190">
        <v>93803</v>
      </c>
      <c r="B362" s="191" t="s">
        <v>368</v>
      </c>
      <c r="C362" s="192">
        <v>1.1512E-4</v>
      </c>
      <c r="D362" s="193"/>
      <c r="E362" s="194">
        <v>33085.372879999995</v>
      </c>
      <c r="F362" s="194">
        <v>24565.341679999998</v>
      </c>
      <c r="G362" s="194">
        <v>25479.739839999998</v>
      </c>
      <c r="H362" s="194">
        <v>0</v>
      </c>
      <c r="I362" s="194">
        <v>0</v>
      </c>
    </row>
    <row r="363" spans="1:9">
      <c r="A363" s="203">
        <v>93806</v>
      </c>
      <c r="B363" s="204" t="s">
        <v>369</v>
      </c>
      <c r="C363" s="189">
        <v>1.2410000000000001E-4</v>
      </c>
      <c r="D363" s="205"/>
      <c r="E363" s="207">
        <v>35666.215900000003</v>
      </c>
      <c r="F363" s="207">
        <v>26481.574900000003</v>
      </c>
      <c r="G363" s="207">
        <v>27467.301200000002</v>
      </c>
      <c r="H363" s="207">
        <v>0</v>
      </c>
      <c r="I363" s="207">
        <v>0</v>
      </c>
    </row>
    <row r="364" spans="1:9">
      <c r="A364" s="203">
        <v>93821</v>
      </c>
      <c r="B364" s="204" t="s">
        <v>370</v>
      </c>
      <c r="C364" s="189">
        <v>5.6289999999999998E-5</v>
      </c>
      <c r="D364" s="205"/>
      <c r="E364" s="207">
        <v>16177.689709999999</v>
      </c>
      <c r="F364" s="207">
        <v>12011.666809999999</v>
      </c>
      <c r="G364" s="207">
        <v>12458.77828</v>
      </c>
      <c r="H364" s="207">
        <v>0</v>
      </c>
      <c r="I364" s="207">
        <v>0</v>
      </c>
    </row>
    <row r="365" spans="1:9">
      <c r="A365" s="203">
        <v>93901</v>
      </c>
      <c r="B365" s="204" t="s">
        <v>371</v>
      </c>
      <c r="C365" s="189">
        <v>1.8847600000000001E-3</v>
      </c>
      <c r="D365" s="205"/>
      <c r="E365" s="207">
        <v>541678.13924000005</v>
      </c>
      <c r="F365" s="207">
        <v>402187.05164000002</v>
      </c>
      <c r="G365" s="207">
        <v>417157.70032</v>
      </c>
      <c r="H365" s="207">
        <v>0</v>
      </c>
      <c r="I365" s="207">
        <v>0</v>
      </c>
    </row>
    <row r="366" spans="1:9">
      <c r="A366" s="203">
        <v>93904</v>
      </c>
      <c r="B366" s="204" t="s">
        <v>372</v>
      </c>
      <c r="C366" s="189">
        <v>3.2379999999999998E-5</v>
      </c>
      <c r="D366" s="205"/>
      <c r="E366" s="207">
        <v>9305.9796200000001</v>
      </c>
      <c r="F366" s="207">
        <v>6909.5358200000001</v>
      </c>
      <c r="G366" s="207">
        <v>7166.7301600000001</v>
      </c>
      <c r="H366" s="207">
        <v>0</v>
      </c>
      <c r="I366" s="207">
        <v>0</v>
      </c>
    </row>
    <row r="367" spans="1:9">
      <c r="A367" s="203">
        <v>93906</v>
      </c>
      <c r="B367" s="204" t="s">
        <v>373</v>
      </c>
      <c r="C367" s="189">
        <v>3.4750499999999999E-3</v>
      </c>
      <c r="D367" s="205"/>
      <c r="E367" s="207">
        <v>998725.89494999999</v>
      </c>
      <c r="F367" s="207">
        <v>741537.44444999995</v>
      </c>
      <c r="G367" s="207">
        <v>769139.76659999997</v>
      </c>
      <c r="H367" s="207">
        <v>0</v>
      </c>
      <c r="I367" s="207">
        <v>0</v>
      </c>
    </row>
    <row r="368" spans="1:9">
      <c r="A368" s="203">
        <v>93908</v>
      </c>
      <c r="B368" s="204" t="s">
        <v>944</v>
      </c>
      <c r="C368" s="189">
        <v>6.4775E-4</v>
      </c>
      <c r="D368" s="205"/>
      <c r="E368" s="207">
        <v>186162.70225</v>
      </c>
      <c r="F368" s="207">
        <v>138222.72474999999</v>
      </c>
      <c r="G368" s="207">
        <v>143367.80299999999</v>
      </c>
      <c r="H368" s="207">
        <v>0</v>
      </c>
      <c r="I368" s="207">
        <v>0</v>
      </c>
    </row>
    <row r="369" spans="1:9">
      <c r="A369" s="203">
        <v>93910</v>
      </c>
      <c r="B369" s="204" t="s">
        <v>375</v>
      </c>
      <c r="C369" s="189">
        <v>3.1504999999999999E-4</v>
      </c>
      <c r="D369" s="205"/>
      <c r="E369" s="207">
        <v>90545.054949999991</v>
      </c>
      <c r="F369" s="207">
        <v>67228.20444999999</v>
      </c>
      <c r="G369" s="207">
        <v>69730.646599999993</v>
      </c>
      <c r="H369" s="207">
        <v>0</v>
      </c>
      <c r="I369" s="207">
        <v>0</v>
      </c>
    </row>
    <row r="370" spans="1:9">
      <c r="A370" s="203">
        <v>93911</v>
      </c>
      <c r="B370" s="204" t="s">
        <v>376</v>
      </c>
      <c r="C370" s="189">
        <v>4.4155000000000003E-4</v>
      </c>
      <c r="D370" s="205"/>
      <c r="E370" s="207">
        <v>126901.02845000001</v>
      </c>
      <c r="F370" s="207">
        <v>94221.912950000013</v>
      </c>
      <c r="G370" s="207">
        <v>97729.1446</v>
      </c>
      <c r="H370" s="207">
        <v>0</v>
      </c>
      <c r="I370" s="207">
        <v>0</v>
      </c>
    </row>
    <row r="371" spans="1:9">
      <c r="A371" s="203">
        <v>93913</v>
      </c>
      <c r="B371" s="204" t="s">
        <v>377</v>
      </c>
      <c r="C371" s="189">
        <v>4.1959999999999998E-5</v>
      </c>
      <c r="D371" s="205"/>
      <c r="E371" s="207">
        <v>12059.26204</v>
      </c>
      <c r="F371" s="207">
        <v>8953.8024399999995</v>
      </c>
      <c r="G371" s="207">
        <v>9287.0907200000001</v>
      </c>
      <c r="H371" s="207">
        <v>0</v>
      </c>
      <c r="I371" s="207">
        <v>0</v>
      </c>
    </row>
    <row r="372" spans="1:9">
      <c r="A372" s="203">
        <v>93914</v>
      </c>
      <c r="B372" s="204" t="s">
        <v>378</v>
      </c>
      <c r="C372" s="189">
        <v>4.3000000000000003E-6</v>
      </c>
      <c r="D372" s="205"/>
      <c r="E372" s="207">
        <v>1235.8157000000001</v>
      </c>
      <c r="F372" s="207">
        <v>917.57270000000005</v>
      </c>
      <c r="G372" s="207">
        <v>951.72760000000005</v>
      </c>
      <c r="H372" s="207">
        <v>0</v>
      </c>
      <c r="I372" s="207">
        <v>0</v>
      </c>
    </row>
    <row r="373" spans="1:9">
      <c r="A373" s="203">
        <v>93921</v>
      </c>
      <c r="B373" s="204" t="s">
        <v>379</v>
      </c>
      <c r="C373" s="189">
        <v>2.5096999999999999E-4</v>
      </c>
      <c r="D373" s="205"/>
      <c r="E373" s="207">
        <v>72128.527029999997</v>
      </c>
      <c r="F373" s="207">
        <v>53554.237329999996</v>
      </c>
      <c r="G373" s="207">
        <v>55547.692039999994</v>
      </c>
      <c r="H373" s="207">
        <v>0</v>
      </c>
      <c r="I373" s="207">
        <v>0</v>
      </c>
    </row>
    <row r="374" spans="1:9">
      <c r="A374" s="203">
        <v>93931</v>
      </c>
      <c r="B374" s="204" t="s">
        <v>380</v>
      </c>
      <c r="C374" s="189">
        <v>5.3399999999999997E-4</v>
      </c>
      <c r="D374" s="205"/>
      <c r="E374" s="207">
        <v>153471.06599999999</v>
      </c>
      <c r="F374" s="207">
        <v>113949.726</v>
      </c>
      <c r="G374" s="207">
        <v>118191.288</v>
      </c>
      <c r="H374" s="207">
        <v>0</v>
      </c>
      <c r="I374" s="207">
        <v>0</v>
      </c>
    </row>
    <row r="375" spans="1:9">
      <c r="A375" s="203">
        <v>94001</v>
      </c>
      <c r="B375" s="204" t="s">
        <v>382</v>
      </c>
      <c r="C375" s="189">
        <v>1.0244500000000001E-3</v>
      </c>
      <c r="D375" s="205"/>
      <c r="E375" s="207">
        <v>294425.90555000002</v>
      </c>
      <c r="F375" s="207">
        <v>218606.36105000004</v>
      </c>
      <c r="G375" s="207">
        <v>226743.56740000003</v>
      </c>
      <c r="H375" s="207">
        <v>0</v>
      </c>
      <c r="I375" s="207">
        <v>0</v>
      </c>
    </row>
    <row r="376" spans="1:9">
      <c r="A376" s="203">
        <v>94002</v>
      </c>
      <c r="B376" s="204" t="s">
        <v>383</v>
      </c>
      <c r="C376" s="189">
        <v>2.4499999999999998E-6</v>
      </c>
      <c r="D376" s="205"/>
      <c r="E376" s="207">
        <v>704.12754999999993</v>
      </c>
      <c r="F376" s="207">
        <v>522.80304999999998</v>
      </c>
      <c r="G376" s="207">
        <v>542.26339999999993</v>
      </c>
      <c r="H376" s="207">
        <v>0</v>
      </c>
      <c r="I376" s="207">
        <v>0</v>
      </c>
    </row>
    <row r="377" spans="1:9">
      <c r="A377" s="203">
        <v>94004</v>
      </c>
      <c r="B377" s="204" t="s">
        <v>384</v>
      </c>
      <c r="C377" s="189">
        <v>8.9400000000000008E-6</v>
      </c>
      <c r="D377" s="205"/>
      <c r="E377" s="207">
        <v>2569.3470600000001</v>
      </c>
      <c r="F377" s="207">
        <v>1907.6976600000003</v>
      </c>
      <c r="G377" s="207">
        <v>1978.7080800000001</v>
      </c>
      <c r="H377" s="207">
        <v>0</v>
      </c>
      <c r="I377" s="207">
        <v>0</v>
      </c>
    </row>
    <row r="378" spans="1:9">
      <c r="A378" s="203">
        <v>94005</v>
      </c>
      <c r="B378" s="204" t="s">
        <v>385</v>
      </c>
      <c r="C378" s="189">
        <v>1.2819999999999999E-5</v>
      </c>
      <c r="D378" s="205"/>
      <c r="E378" s="207">
        <v>3684.4551799999999</v>
      </c>
      <c r="F378" s="207">
        <v>2735.64698</v>
      </c>
      <c r="G378" s="207">
        <v>2837.47624</v>
      </c>
      <c r="H378" s="207">
        <v>0</v>
      </c>
      <c r="I378" s="207">
        <v>0</v>
      </c>
    </row>
    <row r="379" spans="1:9">
      <c r="A379" s="203">
        <v>94011</v>
      </c>
      <c r="B379" s="204" t="s">
        <v>386</v>
      </c>
      <c r="C379" s="189">
        <v>2.319E-5</v>
      </c>
      <c r="D379" s="205"/>
      <c r="E379" s="207">
        <v>6664.7828099999997</v>
      </c>
      <c r="F379" s="207">
        <v>4948.4909099999995</v>
      </c>
      <c r="G379" s="207">
        <v>5132.6890800000001</v>
      </c>
      <c r="H379" s="207">
        <v>0</v>
      </c>
      <c r="I379" s="207">
        <v>0</v>
      </c>
    </row>
    <row r="380" spans="1:9">
      <c r="A380" s="203">
        <v>94021</v>
      </c>
      <c r="B380" s="204" t="s">
        <v>387</v>
      </c>
      <c r="C380" s="189">
        <v>8.5560000000000001E-5</v>
      </c>
      <c r="D380" s="205"/>
      <c r="E380" s="207">
        <v>24589.85844</v>
      </c>
      <c r="F380" s="207">
        <v>18257.562839999999</v>
      </c>
      <c r="G380" s="207">
        <v>18937.165919999999</v>
      </c>
      <c r="H380" s="207">
        <v>0</v>
      </c>
      <c r="I380" s="207">
        <v>0</v>
      </c>
    </row>
    <row r="381" spans="1:9">
      <c r="A381" s="203">
        <v>94031</v>
      </c>
      <c r="B381" s="204" t="s">
        <v>388</v>
      </c>
      <c r="C381" s="189">
        <v>3.8500000000000004E-6</v>
      </c>
      <c r="D381" s="205"/>
      <c r="E381" s="207">
        <v>1106.4861500000002</v>
      </c>
      <c r="F381" s="207">
        <v>821.54765000000009</v>
      </c>
      <c r="G381" s="207">
        <v>852.12820000000011</v>
      </c>
      <c r="H381" s="207">
        <v>0</v>
      </c>
      <c r="I381" s="207">
        <v>0</v>
      </c>
    </row>
    <row r="382" spans="1:9">
      <c r="A382" s="203">
        <v>94101</v>
      </c>
      <c r="B382" s="204" t="s">
        <v>389</v>
      </c>
      <c r="C382" s="189">
        <v>2.0184879999999999E-2</v>
      </c>
      <c r="D382" s="205"/>
      <c r="E382" s="207">
        <v>5801114.3271199996</v>
      </c>
      <c r="F382" s="207">
        <v>4307231.3583199997</v>
      </c>
      <c r="G382" s="207">
        <v>4467559.8601599997</v>
      </c>
      <c r="H382" s="207">
        <v>0</v>
      </c>
      <c r="I382" s="207">
        <v>0</v>
      </c>
    </row>
    <row r="383" spans="1:9">
      <c r="A383" s="203">
        <v>94102</v>
      </c>
      <c r="B383" s="204" t="s">
        <v>390</v>
      </c>
      <c r="C383" s="189">
        <v>3.4385999999999998E-4</v>
      </c>
      <c r="D383" s="205"/>
      <c r="E383" s="207">
        <v>98825.020139999993</v>
      </c>
      <c r="F383" s="207">
        <v>73375.94154</v>
      </c>
      <c r="G383" s="207">
        <v>76107.221519999992</v>
      </c>
      <c r="H383" s="207">
        <v>0</v>
      </c>
      <c r="I383" s="207">
        <v>0</v>
      </c>
    </row>
    <row r="384" spans="1:9">
      <c r="A384" s="203">
        <v>94108</v>
      </c>
      <c r="B384" s="204" t="s">
        <v>391</v>
      </c>
      <c r="C384" s="189">
        <v>3.9284999999999998E-4</v>
      </c>
      <c r="D384" s="205"/>
      <c r="E384" s="207">
        <v>112904.69714999999</v>
      </c>
      <c r="F384" s="207">
        <v>83829.868649999989</v>
      </c>
      <c r="G384" s="207">
        <v>86950.276199999993</v>
      </c>
      <c r="H384" s="207">
        <v>0</v>
      </c>
      <c r="I384" s="207">
        <v>0</v>
      </c>
    </row>
    <row r="385" spans="1:9">
      <c r="A385" s="203">
        <v>94109</v>
      </c>
      <c r="B385" s="204" t="s">
        <v>392</v>
      </c>
      <c r="C385" s="189">
        <v>1.2218999999999999E-4</v>
      </c>
      <c r="D385" s="205"/>
      <c r="E385" s="207">
        <v>35117.283810000001</v>
      </c>
      <c r="F385" s="207">
        <v>26074.001909999999</v>
      </c>
      <c r="G385" s="207">
        <v>27044.557079999999</v>
      </c>
      <c r="H385" s="207">
        <v>0</v>
      </c>
      <c r="I385" s="207">
        <v>0</v>
      </c>
    </row>
    <row r="386" spans="1:9">
      <c r="A386" s="203">
        <v>94111</v>
      </c>
      <c r="B386" s="204" t="s">
        <v>393</v>
      </c>
      <c r="C386" s="189">
        <v>2.2910369999999999E-2</v>
      </c>
      <c r="D386" s="205"/>
      <c r="E386" s="207">
        <v>6584417.4276299998</v>
      </c>
      <c r="F386" s="207">
        <v>4888820.9439300001</v>
      </c>
      <c r="G386" s="207">
        <v>5070798.01284</v>
      </c>
      <c r="H386" s="207">
        <v>0</v>
      </c>
      <c r="I386" s="207">
        <v>0</v>
      </c>
    </row>
    <row r="387" spans="1:9">
      <c r="A387" s="203">
        <v>94112</v>
      </c>
      <c r="B387" s="204" t="s">
        <v>394</v>
      </c>
      <c r="C387" s="189">
        <v>1.6161999999999999E-4</v>
      </c>
      <c r="D387" s="205"/>
      <c r="E387" s="207">
        <v>46449.426379999997</v>
      </c>
      <c r="F387" s="207">
        <v>34487.930179999996</v>
      </c>
      <c r="G387" s="207">
        <v>35771.677839999997</v>
      </c>
      <c r="H387" s="207">
        <v>0</v>
      </c>
      <c r="I387" s="207">
        <v>0</v>
      </c>
    </row>
    <row r="388" spans="1:9">
      <c r="A388" s="203">
        <v>94117</v>
      </c>
      <c r="B388" s="204" t="s">
        <v>395</v>
      </c>
      <c r="C388" s="189">
        <v>4.5126999999999998E-4</v>
      </c>
      <c r="D388" s="205"/>
      <c r="E388" s="207">
        <v>129694.54672999999</v>
      </c>
      <c r="F388" s="207">
        <v>96296.054029999999</v>
      </c>
      <c r="G388" s="207">
        <v>99880.491639999993</v>
      </c>
      <c r="H388" s="207">
        <v>0</v>
      </c>
      <c r="I388" s="207">
        <v>0</v>
      </c>
    </row>
    <row r="389" spans="1:9">
      <c r="A389" s="203">
        <v>94118</v>
      </c>
      <c r="B389" s="204" t="s">
        <v>396</v>
      </c>
      <c r="C389" s="189">
        <v>1.4695999999999999E-4</v>
      </c>
      <c r="D389" s="205"/>
      <c r="E389" s="207">
        <v>42236.157039999998</v>
      </c>
      <c r="F389" s="207">
        <v>31359.647439999997</v>
      </c>
      <c r="G389" s="207">
        <v>32526.950719999997</v>
      </c>
      <c r="H389" s="207">
        <v>0</v>
      </c>
      <c r="I389" s="207">
        <v>0</v>
      </c>
    </row>
    <row r="390" spans="1:9">
      <c r="A390" s="203">
        <v>94121</v>
      </c>
      <c r="B390" s="204" t="s">
        <v>397</v>
      </c>
      <c r="C390" s="189">
        <v>1.011942E-2</v>
      </c>
      <c r="D390" s="205"/>
      <c r="E390" s="207">
        <v>2908311.1885800003</v>
      </c>
      <c r="F390" s="207">
        <v>2159372.91438</v>
      </c>
      <c r="G390" s="207">
        <v>2239751.4674400003</v>
      </c>
      <c r="H390" s="207">
        <v>0</v>
      </c>
      <c r="I390" s="207">
        <v>0</v>
      </c>
    </row>
    <row r="391" spans="1:9">
      <c r="A391" s="203">
        <v>94127</v>
      </c>
      <c r="B391" s="204" t="s">
        <v>398</v>
      </c>
      <c r="C391" s="189">
        <v>1.9765000000000001E-4</v>
      </c>
      <c r="D391" s="205"/>
      <c r="E391" s="207">
        <v>56804.412349999999</v>
      </c>
      <c r="F391" s="207">
        <v>42176.335850000003</v>
      </c>
      <c r="G391" s="207">
        <v>43746.269800000002</v>
      </c>
      <c r="H391" s="207">
        <v>0</v>
      </c>
      <c r="I391" s="207">
        <v>0</v>
      </c>
    </row>
    <row r="392" spans="1:9">
      <c r="A392" s="203">
        <v>94131</v>
      </c>
      <c r="B392" s="204" t="s">
        <v>399</v>
      </c>
      <c r="C392" s="189">
        <v>2.3969E-4</v>
      </c>
      <c r="D392" s="205"/>
      <c r="E392" s="207">
        <v>68886.666310000001</v>
      </c>
      <c r="F392" s="207">
        <v>51147.209410000003</v>
      </c>
      <c r="G392" s="207">
        <v>53051.067080000001</v>
      </c>
      <c r="H392" s="207">
        <v>0</v>
      </c>
      <c r="I392" s="207">
        <v>0</v>
      </c>
    </row>
    <row r="393" spans="1:9">
      <c r="A393" s="203">
        <v>94151</v>
      </c>
      <c r="B393" s="204" t="s">
        <v>400</v>
      </c>
      <c r="C393" s="189">
        <v>4.73E-4</v>
      </c>
      <c r="D393" s="205"/>
      <c r="E393" s="207">
        <v>135939.72700000001</v>
      </c>
      <c r="F393" s="207">
        <v>100932.997</v>
      </c>
      <c r="G393" s="207">
        <v>104690.03600000001</v>
      </c>
      <c r="H393" s="207">
        <v>0</v>
      </c>
      <c r="I393" s="207">
        <v>0</v>
      </c>
    </row>
    <row r="394" spans="1:9">
      <c r="A394" s="203">
        <v>94157</v>
      </c>
      <c r="B394" s="204" t="s">
        <v>401</v>
      </c>
      <c r="C394" s="189">
        <v>1.8320000000000001E-5</v>
      </c>
      <c r="D394" s="205"/>
      <c r="E394" s="207">
        <v>5265.1496800000004</v>
      </c>
      <c r="F394" s="207">
        <v>3909.2864800000002</v>
      </c>
      <c r="G394" s="207">
        <v>4054.80224</v>
      </c>
      <c r="H394" s="207">
        <v>0</v>
      </c>
      <c r="I394" s="207">
        <v>0</v>
      </c>
    </row>
    <row r="395" spans="1:9">
      <c r="A395" s="203">
        <v>94161</v>
      </c>
      <c r="B395" s="204" t="s">
        <v>402</v>
      </c>
      <c r="C395" s="189">
        <v>5.2519999999999999E-5</v>
      </c>
      <c r="D395" s="205"/>
      <c r="E395" s="207">
        <v>15094.19548</v>
      </c>
      <c r="F395" s="207">
        <v>11207.190279999999</v>
      </c>
      <c r="G395" s="207">
        <v>11624.35664</v>
      </c>
      <c r="H395" s="207">
        <v>0</v>
      </c>
      <c r="I395" s="207">
        <v>0</v>
      </c>
    </row>
    <row r="396" spans="1:9">
      <c r="A396" s="203">
        <v>94168</v>
      </c>
      <c r="B396" s="204" t="s">
        <v>403</v>
      </c>
      <c r="C396" s="189">
        <v>8.4919999999999993E-5</v>
      </c>
      <c r="D396" s="205"/>
      <c r="E396" s="207">
        <v>24405.923079999997</v>
      </c>
      <c r="F396" s="207">
        <v>18120.993879999998</v>
      </c>
      <c r="G396" s="207">
        <v>18795.513439999999</v>
      </c>
      <c r="H396" s="207">
        <v>0</v>
      </c>
      <c r="I396" s="207">
        <v>0</v>
      </c>
    </row>
    <row r="397" spans="1:9">
      <c r="A397" s="203">
        <v>94171</v>
      </c>
      <c r="B397" s="204" t="s">
        <v>404</v>
      </c>
      <c r="C397" s="189">
        <v>7.059E-5</v>
      </c>
      <c r="D397" s="205"/>
      <c r="E397" s="207">
        <v>20287.49541</v>
      </c>
      <c r="F397" s="207">
        <v>15063.129510000001</v>
      </c>
      <c r="G397" s="207">
        <v>15623.82588</v>
      </c>
      <c r="H397" s="207">
        <v>0</v>
      </c>
      <c r="I397" s="207">
        <v>0</v>
      </c>
    </row>
    <row r="398" spans="1:9">
      <c r="A398" s="203">
        <v>94172</v>
      </c>
      <c r="B398" s="204" t="s">
        <v>405</v>
      </c>
      <c r="C398" s="189">
        <v>3.1513E-4</v>
      </c>
      <c r="D398" s="205"/>
      <c r="E398" s="207">
        <v>90568.046870000006</v>
      </c>
      <c r="F398" s="207">
        <v>67245.275569999998</v>
      </c>
      <c r="G398" s="207">
        <v>69748.353159999999</v>
      </c>
      <c r="H398" s="207">
        <v>0</v>
      </c>
      <c r="I398" s="207">
        <v>0</v>
      </c>
    </row>
    <row r="399" spans="1:9">
      <c r="A399" s="203">
        <v>94201</v>
      </c>
      <c r="B399" s="204" t="s">
        <v>406</v>
      </c>
      <c r="C399" s="189">
        <v>2.79854E-3</v>
      </c>
      <c r="D399" s="205"/>
      <c r="E399" s="207">
        <v>804297.59745999996</v>
      </c>
      <c r="F399" s="207">
        <v>597177.65205999999</v>
      </c>
      <c r="G399" s="207">
        <v>619406.45527999999</v>
      </c>
      <c r="H399" s="207">
        <v>0</v>
      </c>
      <c r="I399" s="207">
        <v>0</v>
      </c>
    </row>
    <row r="400" spans="1:9">
      <c r="A400" s="203">
        <v>94204</v>
      </c>
      <c r="B400" s="204" t="s">
        <v>407</v>
      </c>
      <c r="C400" s="189">
        <v>4.1850000000000001E-5</v>
      </c>
      <c r="D400" s="205"/>
      <c r="E400" s="207">
        <v>12027.648150000001</v>
      </c>
      <c r="F400" s="207">
        <v>8930.3296499999997</v>
      </c>
      <c r="G400" s="207">
        <v>9262.744200000001</v>
      </c>
      <c r="H400" s="207">
        <v>0</v>
      </c>
      <c r="I400" s="207">
        <v>0</v>
      </c>
    </row>
    <row r="401" spans="1:9">
      <c r="A401" s="203">
        <v>94205</v>
      </c>
      <c r="B401" s="204" t="s">
        <v>408</v>
      </c>
      <c r="C401" s="189">
        <v>1.1790000000000001E-5</v>
      </c>
      <c r="D401" s="205"/>
      <c r="E401" s="207">
        <v>3388.4342100000003</v>
      </c>
      <c r="F401" s="207">
        <v>2515.8563100000001</v>
      </c>
      <c r="G401" s="207">
        <v>2609.5042800000001</v>
      </c>
      <c r="H401" s="207">
        <v>0</v>
      </c>
      <c r="I401" s="207">
        <v>0</v>
      </c>
    </row>
    <row r="402" spans="1:9">
      <c r="A402" s="203">
        <v>94209</v>
      </c>
      <c r="B402" s="204" t="s">
        <v>409</v>
      </c>
      <c r="C402" s="189">
        <v>3.0934000000000002E-4</v>
      </c>
      <c r="D402" s="205"/>
      <c r="E402" s="207">
        <v>88904.006659999999</v>
      </c>
      <c r="F402" s="207">
        <v>66009.753259999998</v>
      </c>
      <c r="G402" s="207">
        <v>68466.840880000003</v>
      </c>
      <c r="H402" s="207">
        <v>0</v>
      </c>
      <c r="I402" s="207">
        <v>0</v>
      </c>
    </row>
    <row r="403" spans="1:9">
      <c r="A403" s="203">
        <v>94211</v>
      </c>
      <c r="B403" s="204" t="s">
        <v>410</v>
      </c>
      <c r="C403" s="189">
        <v>9.2219999999999995E-5</v>
      </c>
      <c r="D403" s="205"/>
      <c r="E403" s="207">
        <v>26503.93578</v>
      </c>
      <c r="F403" s="207">
        <v>19678.73358</v>
      </c>
      <c r="G403" s="207">
        <v>20411.23704</v>
      </c>
      <c r="H403" s="207">
        <v>0</v>
      </c>
      <c r="I403" s="207">
        <v>0</v>
      </c>
    </row>
    <row r="404" spans="1:9">
      <c r="A404" s="203">
        <v>94221</v>
      </c>
      <c r="B404" s="204" t="s">
        <v>411</v>
      </c>
      <c r="C404" s="189">
        <v>8.3058999999999997E-4</v>
      </c>
      <c r="D404" s="205"/>
      <c r="E404" s="207">
        <v>238710.73540999999</v>
      </c>
      <c r="F404" s="207">
        <v>177238.76950999998</v>
      </c>
      <c r="G404" s="207">
        <v>183836.14588</v>
      </c>
      <c r="H404" s="207">
        <v>0</v>
      </c>
      <c r="I404" s="207">
        <v>0</v>
      </c>
    </row>
    <row r="405" spans="1:9">
      <c r="A405" s="203">
        <v>94231</v>
      </c>
      <c r="B405" s="204" t="s">
        <v>412</v>
      </c>
      <c r="C405" s="189">
        <v>1.6496999999999999E-4</v>
      </c>
      <c r="D405" s="205"/>
      <c r="E405" s="207">
        <v>47412.213029999999</v>
      </c>
      <c r="F405" s="207">
        <v>35202.783329999998</v>
      </c>
      <c r="G405" s="207">
        <v>36513.140039999998</v>
      </c>
      <c r="H405" s="207">
        <v>0</v>
      </c>
      <c r="I405" s="207">
        <v>0</v>
      </c>
    </row>
    <row r="406" spans="1:9">
      <c r="A406" s="203">
        <v>94241</v>
      </c>
      <c r="B406" s="204" t="s">
        <v>413</v>
      </c>
      <c r="C406" s="189">
        <v>1.3248000000000001E-4</v>
      </c>
      <c r="D406" s="205"/>
      <c r="E406" s="207">
        <v>38074.61952</v>
      </c>
      <c r="F406" s="207">
        <v>28269.774720000001</v>
      </c>
      <c r="G406" s="207">
        <v>29322.06336</v>
      </c>
      <c r="H406" s="207">
        <v>0</v>
      </c>
      <c r="I406" s="207">
        <v>0</v>
      </c>
    </row>
    <row r="407" spans="1:9">
      <c r="A407" s="190">
        <v>94251</v>
      </c>
      <c r="B407" s="191" t="s">
        <v>414</v>
      </c>
      <c r="C407" s="192">
        <v>2.3010000000000002E-5</v>
      </c>
      <c r="D407" s="193"/>
      <c r="E407" s="194">
        <v>6613.0509900000006</v>
      </c>
      <c r="F407" s="194">
        <v>4910.0808900000002</v>
      </c>
      <c r="G407" s="194">
        <v>5092.8493200000003</v>
      </c>
      <c r="H407" s="194">
        <v>0</v>
      </c>
      <c r="I407" s="194">
        <v>0</v>
      </c>
    </row>
    <row r="408" spans="1:9">
      <c r="A408" s="203">
        <v>94261</v>
      </c>
      <c r="B408" s="204" t="s">
        <v>415</v>
      </c>
      <c r="C408" s="189">
        <v>3.4950000000000002E-5</v>
      </c>
      <c r="D408" s="205"/>
      <c r="E408" s="207">
        <v>10044.59505</v>
      </c>
      <c r="F408" s="207">
        <v>7457.9455500000004</v>
      </c>
      <c r="G408" s="207">
        <v>7735.5534000000007</v>
      </c>
      <c r="H408" s="207">
        <v>0</v>
      </c>
      <c r="I408" s="207">
        <v>0</v>
      </c>
    </row>
    <row r="409" spans="1:9">
      <c r="A409" s="203">
        <v>94301</v>
      </c>
      <c r="B409" s="204" t="s">
        <v>416</v>
      </c>
      <c r="C409" s="189">
        <v>5.9402400000000003E-3</v>
      </c>
      <c r="D409" s="205"/>
      <c r="E409" s="207">
        <v>1707219.0357600001</v>
      </c>
      <c r="F409" s="207">
        <v>1267581.8733600001</v>
      </c>
      <c r="G409" s="207">
        <v>1314765.1996800001</v>
      </c>
      <c r="H409" s="207">
        <v>0</v>
      </c>
      <c r="I409" s="207">
        <v>0</v>
      </c>
    </row>
    <row r="410" spans="1:9">
      <c r="A410" s="203">
        <v>94311</v>
      </c>
      <c r="B410" s="204" t="s">
        <v>417</v>
      </c>
      <c r="C410" s="189">
        <v>7.6433000000000002E-4</v>
      </c>
      <c r="D410" s="205"/>
      <c r="E410" s="207">
        <v>219667.67767</v>
      </c>
      <c r="F410" s="207">
        <v>163099.61437</v>
      </c>
      <c r="G410" s="207">
        <v>169170.68755999999</v>
      </c>
      <c r="H410" s="207">
        <v>0</v>
      </c>
      <c r="I410" s="207">
        <v>0</v>
      </c>
    </row>
    <row r="411" spans="1:9">
      <c r="A411" s="203">
        <v>94313</v>
      </c>
      <c r="B411" s="204" t="s">
        <v>418</v>
      </c>
      <c r="C411" s="189">
        <v>1.6500000000000001E-5</v>
      </c>
      <c r="D411" s="205"/>
      <c r="E411" s="207">
        <v>4742.0835000000006</v>
      </c>
      <c r="F411" s="207">
        <v>3520.9185000000002</v>
      </c>
      <c r="G411" s="207">
        <v>3651.9780000000001</v>
      </c>
      <c r="H411" s="207">
        <v>0</v>
      </c>
      <c r="I411" s="207">
        <v>0</v>
      </c>
    </row>
    <row r="412" spans="1:9">
      <c r="A412" s="203">
        <v>94317</v>
      </c>
      <c r="B412" s="204" t="s">
        <v>419</v>
      </c>
      <c r="C412" s="189">
        <v>1.8110000000000001E-5</v>
      </c>
      <c r="D412" s="205"/>
      <c r="E412" s="207">
        <v>5204.7958900000003</v>
      </c>
      <c r="F412" s="207">
        <v>3864.4747900000002</v>
      </c>
      <c r="G412" s="207">
        <v>4008.3225200000002</v>
      </c>
      <c r="H412" s="207">
        <v>0</v>
      </c>
      <c r="I412" s="207">
        <v>0</v>
      </c>
    </row>
    <row r="413" spans="1:9">
      <c r="A413" s="203">
        <v>94321</v>
      </c>
      <c r="B413" s="204" t="s">
        <v>420</v>
      </c>
      <c r="C413" s="189">
        <v>3.4961999999999998E-4</v>
      </c>
      <c r="D413" s="205"/>
      <c r="E413" s="207">
        <v>100480.43837999999</v>
      </c>
      <c r="F413" s="207">
        <v>74605.062179999994</v>
      </c>
      <c r="G413" s="207">
        <v>77382.093840000001</v>
      </c>
      <c r="H413" s="207">
        <v>0</v>
      </c>
      <c r="I413" s="207">
        <v>0</v>
      </c>
    </row>
    <row r="414" spans="1:9">
      <c r="A414" s="203">
        <v>94331</v>
      </c>
      <c r="B414" s="204" t="s">
        <v>421</v>
      </c>
      <c r="C414" s="189">
        <v>1.4553999999999999E-4</v>
      </c>
      <c r="D414" s="205"/>
      <c r="E414" s="207">
        <v>41828.050459999999</v>
      </c>
      <c r="F414" s="207">
        <v>31056.635059999997</v>
      </c>
      <c r="G414" s="207">
        <v>32212.65928</v>
      </c>
      <c r="H414" s="207">
        <v>0</v>
      </c>
      <c r="I414" s="207">
        <v>0</v>
      </c>
    </row>
    <row r="415" spans="1:9">
      <c r="A415" s="203">
        <v>94341</v>
      </c>
      <c r="B415" s="204" t="s">
        <v>422</v>
      </c>
      <c r="C415" s="189">
        <v>9.3289999999999996E-5</v>
      </c>
      <c r="D415" s="205"/>
      <c r="E415" s="207">
        <v>26811.452709999998</v>
      </c>
      <c r="F415" s="207">
        <v>19907.059809999999</v>
      </c>
      <c r="G415" s="207">
        <v>20648.062279999998</v>
      </c>
      <c r="H415" s="207">
        <v>0</v>
      </c>
      <c r="I415" s="207">
        <v>0</v>
      </c>
    </row>
    <row r="416" spans="1:9">
      <c r="A416" s="203">
        <v>94347</v>
      </c>
      <c r="B416" s="204" t="s">
        <v>423</v>
      </c>
      <c r="C416" s="189">
        <v>1.8669999999999999E-5</v>
      </c>
      <c r="D416" s="205"/>
      <c r="E416" s="207">
        <v>5365.7393299999994</v>
      </c>
      <c r="F416" s="207">
        <v>3983.9726299999998</v>
      </c>
      <c r="G416" s="207">
        <v>4132.2684399999998</v>
      </c>
      <c r="H416" s="207">
        <v>0</v>
      </c>
      <c r="I416" s="207">
        <v>0</v>
      </c>
    </row>
    <row r="417" spans="1:9">
      <c r="A417" s="203">
        <v>94351</v>
      </c>
      <c r="B417" s="204" t="s">
        <v>424</v>
      </c>
      <c r="C417" s="189">
        <v>2.8703000000000002E-4</v>
      </c>
      <c r="D417" s="205"/>
      <c r="E417" s="207">
        <v>82492.134969999999</v>
      </c>
      <c r="F417" s="207">
        <v>61249.044670000003</v>
      </c>
      <c r="G417" s="207">
        <v>63528.923960000007</v>
      </c>
      <c r="H417" s="207">
        <v>0</v>
      </c>
      <c r="I417" s="207">
        <v>0</v>
      </c>
    </row>
    <row r="418" spans="1:9">
      <c r="A418" s="203">
        <v>94401</v>
      </c>
      <c r="B418" s="204" t="s">
        <v>936</v>
      </c>
      <c r="C418" s="189">
        <v>3.6737200000000001E-3</v>
      </c>
      <c r="D418" s="205"/>
      <c r="E418" s="207">
        <v>1055823.4542799999</v>
      </c>
      <c r="F418" s="207">
        <v>783931.43708000006</v>
      </c>
      <c r="G418" s="207">
        <v>813111.79504</v>
      </c>
      <c r="H418" s="207">
        <v>0</v>
      </c>
      <c r="I418" s="207">
        <v>0</v>
      </c>
    </row>
    <row r="419" spans="1:9">
      <c r="A419" s="203">
        <v>94403</v>
      </c>
      <c r="B419" s="204" t="s">
        <v>945</v>
      </c>
      <c r="C419" s="189">
        <v>4.388E-5</v>
      </c>
      <c r="D419" s="205"/>
      <c r="E419" s="207">
        <v>12611.06812</v>
      </c>
      <c r="F419" s="207">
        <v>9363.5093199999992</v>
      </c>
      <c r="G419" s="207">
        <v>9712.0481600000003</v>
      </c>
      <c r="H419" s="207">
        <v>0</v>
      </c>
      <c r="I419" s="207">
        <v>0</v>
      </c>
    </row>
    <row r="420" spans="1:9">
      <c r="A420" s="203">
        <v>94408</v>
      </c>
      <c r="B420" s="204" t="s">
        <v>427</v>
      </c>
      <c r="C420" s="189">
        <v>6.3789999999999997E-5</v>
      </c>
      <c r="D420" s="205"/>
      <c r="E420" s="207">
        <v>18333.182209999999</v>
      </c>
      <c r="F420" s="207">
        <v>13612.08431</v>
      </c>
      <c r="G420" s="207">
        <v>14118.76828</v>
      </c>
      <c r="H420" s="207">
        <v>0</v>
      </c>
      <c r="I420" s="207">
        <v>0</v>
      </c>
    </row>
    <row r="421" spans="1:9">
      <c r="A421" s="203">
        <v>94411</v>
      </c>
      <c r="B421" s="204" t="s">
        <v>428</v>
      </c>
      <c r="C421" s="189">
        <v>1.1336899999999999E-3</v>
      </c>
      <c r="D421" s="205"/>
      <c r="E421" s="207">
        <v>325821.37230999995</v>
      </c>
      <c r="F421" s="207">
        <v>241916.97540999998</v>
      </c>
      <c r="G421" s="207">
        <v>250921.87507999997</v>
      </c>
      <c r="H421" s="207">
        <v>0</v>
      </c>
      <c r="I421" s="207">
        <v>0</v>
      </c>
    </row>
    <row r="422" spans="1:9">
      <c r="A422" s="203">
        <v>94412</v>
      </c>
      <c r="B422" s="204" t="s">
        <v>429</v>
      </c>
      <c r="C422" s="189">
        <v>2.9030000000000002E-5</v>
      </c>
      <c r="D422" s="205"/>
      <c r="E422" s="207">
        <v>8343.1929700000001</v>
      </c>
      <c r="F422" s="207">
        <v>6194.6826700000001</v>
      </c>
      <c r="G422" s="207">
        <v>6425.2679600000001</v>
      </c>
      <c r="H422" s="207">
        <v>0</v>
      </c>
      <c r="I422" s="207">
        <v>0</v>
      </c>
    </row>
    <row r="423" spans="1:9">
      <c r="A423" s="203">
        <v>94415</v>
      </c>
      <c r="B423" s="204" t="s">
        <v>1029</v>
      </c>
      <c r="C423" s="189">
        <v>2.3249999999999999E-5</v>
      </c>
      <c r="D423" s="205"/>
      <c r="E423" s="207">
        <v>6682.02675</v>
      </c>
      <c r="F423" s="207">
        <v>4961.2942499999999</v>
      </c>
      <c r="G423" s="207">
        <v>5145.9690000000001</v>
      </c>
      <c r="H423" s="207">
        <v>0</v>
      </c>
      <c r="I423" s="207">
        <v>0</v>
      </c>
    </row>
    <row r="424" spans="1:9">
      <c r="A424" s="203">
        <v>94417</v>
      </c>
      <c r="B424" s="204" t="s">
        <v>1030</v>
      </c>
      <c r="C424" s="189">
        <v>4.4749999999999997E-5</v>
      </c>
      <c r="D424" s="205"/>
      <c r="E424" s="207">
        <v>12861.105249999999</v>
      </c>
      <c r="F424" s="207">
        <v>9549.1577499999985</v>
      </c>
      <c r="G424" s="207">
        <v>9904.607</v>
      </c>
      <c r="H424" s="207">
        <v>0</v>
      </c>
      <c r="I424" s="207">
        <v>0</v>
      </c>
    </row>
    <row r="425" spans="1:9">
      <c r="A425" s="203">
        <v>94421</v>
      </c>
      <c r="B425" s="204" t="s">
        <v>430</v>
      </c>
      <c r="C425" s="189">
        <v>1.6532999999999999E-4</v>
      </c>
      <c r="D425" s="205"/>
      <c r="E425" s="207">
        <v>47515.676670000001</v>
      </c>
      <c r="F425" s="207">
        <v>35279.603369999997</v>
      </c>
      <c r="G425" s="207">
        <v>36592.819559999996</v>
      </c>
      <c r="H425" s="207">
        <v>0</v>
      </c>
      <c r="I425" s="207">
        <v>0</v>
      </c>
    </row>
    <row r="426" spans="1:9">
      <c r="A426" s="203">
        <v>94427</v>
      </c>
      <c r="B426" s="204" t="s">
        <v>431</v>
      </c>
      <c r="C426" s="189">
        <v>2.9600000000000001E-5</v>
      </c>
      <c r="D426" s="205"/>
      <c r="E426" s="207">
        <v>8507.010400000001</v>
      </c>
      <c r="F426" s="207">
        <v>6316.3144000000002</v>
      </c>
      <c r="G426" s="207">
        <v>6551.4272000000001</v>
      </c>
      <c r="H426" s="207">
        <v>0</v>
      </c>
      <c r="I426" s="207">
        <v>0</v>
      </c>
    </row>
    <row r="427" spans="1:9">
      <c r="A427" s="203">
        <v>94428</v>
      </c>
      <c r="B427" s="204" t="s">
        <v>432</v>
      </c>
      <c r="C427" s="189">
        <v>6.7960000000000007E-5</v>
      </c>
      <c r="D427" s="205"/>
      <c r="E427" s="207">
        <v>19531.636040000001</v>
      </c>
      <c r="F427" s="207">
        <v>14501.916440000001</v>
      </c>
      <c r="G427" s="207">
        <v>15041.722720000002</v>
      </c>
      <c r="H427" s="207">
        <v>0</v>
      </c>
      <c r="I427" s="207">
        <v>0</v>
      </c>
    </row>
    <row r="428" spans="1:9">
      <c r="A428" s="203">
        <v>94431</v>
      </c>
      <c r="B428" s="204" t="s">
        <v>433</v>
      </c>
      <c r="C428" s="189">
        <v>4.0378000000000001E-4</v>
      </c>
      <c r="D428" s="205"/>
      <c r="E428" s="207">
        <v>116045.96822000001</v>
      </c>
      <c r="F428" s="207">
        <v>86162.210420000003</v>
      </c>
      <c r="G428" s="207">
        <v>89369.434959999999</v>
      </c>
      <c r="H428" s="207">
        <v>0</v>
      </c>
      <c r="I428" s="207">
        <v>0</v>
      </c>
    </row>
    <row r="429" spans="1:9">
      <c r="A429" s="203">
        <v>94437</v>
      </c>
      <c r="B429" s="204" t="s">
        <v>434</v>
      </c>
      <c r="C429" s="189">
        <v>1.202E-5</v>
      </c>
      <c r="D429" s="205"/>
      <c r="E429" s="207">
        <v>3454.5359800000001</v>
      </c>
      <c r="F429" s="207">
        <v>2564.9357800000002</v>
      </c>
      <c r="G429" s="207">
        <v>2660.4106400000001</v>
      </c>
      <c r="H429" s="207">
        <v>0</v>
      </c>
      <c r="I429" s="207">
        <v>0</v>
      </c>
    </row>
    <row r="430" spans="1:9">
      <c r="A430" s="203">
        <v>94501</v>
      </c>
      <c r="B430" s="204" t="s">
        <v>967</v>
      </c>
      <c r="C430" s="189">
        <v>5.9484999999999998E-3</v>
      </c>
      <c r="D430" s="205"/>
      <c r="E430" s="207">
        <v>1709592.9515</v>
      </c>
      <c r="F430" s="207">
        <v>1269344.4664999999</v>
      </c>
      <c r="G430" s="207">
        <v>1316593.402</v>
      </c>
      <c r="H430" s="207">
        <v>0</v>
      </c>
      <c r="I430" s="207">
        <v>0</v>
      </c>
    </row>
    <row r="431" spans="1:9">
      <c r="A431" s="203">
        <v>94511</v>
      </c>
      <c r="B431" s="204" t="s">
        <v>436</v>
      </c>
      <c r="C431" s="189">
        <v>2.4429299999999998E-3</v>
      </c>
      <c r="D431" s="205"/>
      <c r="E431" s="207">
        <v>702095.63906999992</v>
      </c>
      <c r="F431" s="207">
        <v>521294.38976999995</v>
      </c>
      <c r="G431" s="207">
        <v>540698.58276000002</v>
      </c>
      <c r="H431" s="207">
        <v>0</v>
      </c>
      <c r="I431" s="207">
        <v>0</v>
      </c>
    </row>
    <row r="432" spans="1:9">
      <c r="A432" s="203">
        <v>94517</v>
      </c>
      <c r="B432" s="204" t="s">
        <v>437</v>
      </c>
      <c r="C432" s="189">
        <v>7.5339999999999994E-5</v>
      </c>
      <c r="D432" s="205"/>
      <c r="E432" s="207">
        <v>21652.640659999997</v>
      </c>
      <c r="F432" s="207">
        <v>16076.727259999998</v>
      </c>
      <c r="G432" s="207">
        <v>16675.152879999998</v>
      </c>
      <c r="H432" s="207">
        <v>0</v>
      </c>
      <c r="I432" s="207">
        <v>0</v>
      </c>
    </row>
    <row r="433" spans="1:9">
      <c r="A433" s="203">
        <v>94521</v>
      </c>
      <c r="B433" s="204" t="s">
        <v>438</v>
      </c>
      <c r="C433" s="189">
        <v>1.4757E-4</v>
      </c>
      <c r="D433" s="205"/>
      <c r="E433" s="207">
        <v>42411.470430000001</v>
      </c>
      <c r="F433" s="207">
        <v>31489.814729999998</v>
      </c>
      <c r="G433" s="207">
        <v>32661.963240000001</v>
      </c>
      <c r="H433" s="207">
        <v>0</v>
      </c>
      <c r="I433" s="207">
        <v>0</v>
      </c>
    </row>
    <row r="434" spans="1:9">
      <c r="A434" s="203">
        <v>94527</v>
      </c>
      <c r="B434" s="204" t="s">
        <v>439</v>
      </c>
      <c r="C434" s="189">
        <v>6.8000000000000001E-6</v>
      </c>
      <c r="D434" s="205"/>
      <c r="E434" s="207">
        <v>1954.3132000000001</v>
      </c>
      <c r="F434" s="207">
        <v>1451.0452</v>
      </c>
      <c r="G434" s="207">
        <v>1505.0576000000001</v>
      </c>
      <c r="H434" s="207">
        <v>0</v>
      </c>
      <c r="I434" s="207">
        <v>0</v>
      </c>
    </row>
    <row r="435" spans="1:9">
      <c r="A435" s="203">
        <v>94531</v>
      </c>
      <c r="B435" s="204" t="s">
        <v>440</v>
      </c>
      <c r="C435" s="189">
        <v>2.741E-5</v>
      </c>
      <c r="D435" s="205"/>
      <c r="E435" s="207">
        <v>7877.6065900000003</v>
      </c>
      <c r="F435" s="207">
        <v>5848.9924899999996</v>
      </c>
      <c r="G435" s="207">
        <v>6066.7101199999997</v>
      </c>
      <c r="H435" s="207">
        <v>0</v>
      </c>
      <c r="I435" s="207">
        <v>0</v>
      </c>
    </row>
    <row r="436" spans="1:9">
      <c r="A436" s="203">
        <v>94532</v>
      </c>
      <c r="B436" s="204" t="s">
        <v>441</v>
      </c>
      <c r="C436" s="189">
        <v>1.3948000000000001E-4</v>
      </c>
      <c r="D436" s="205"/>
      <c r="E436" s="207">
        <v>40086.412520000005</v>
      </c>
      <c r="F436" s="207">
        <v>29763.497720000003</v>
      </c>
      <c r="G436" s="207">
        <v>30871.387360000004</v>
      </c>
      <c r="H436" s="207">
        <v>0</v>
      </c>
      <c r="I436" s="207">
        <v>0</v>
      </c>
    </row>
    <row r="437" spans="1:9">
      <c r="A437" s="203">
        <v>94537</v>
      </c>
      <c r="B437" s="204" t="s">
        <v>1031</v>
      </c>
      <c r="C437" s="189">
        <v>8.8300000000000002E-6</v>
      </c>
      <c r="D437" s="205"/>
      <c r="E437" s="207">
        <v>2537.73317</v>
      </c>
      <c r="F437" s="207">
        <v>1884.22487</v>
      </c>
      <c r="G437" s="207">
        <v>1954.3615600000001</v>
      </c>
      <c r="H437" s="207">
        <v>0</v>
      </c>
      <c r="I437" s="207">
        <v>0</v>
      </c>
    </row>
    <row r="438" spans="1:9">
      <c r="A438" s="203">
        <v>94541</v>
      </c>
      <c r="B438" s="204" t="s">
        <v>442</v>
      </c>
      <c r="C438" s="189">
        <v>2.4649999999999997E-4</v>
      </c>
      <c r="D438" s="205"/>
      <c r="E438" s="207">
        <v>70843.853499999997</v>
      </c>
      <c r="F438" s="207">
        <v>52600.388499999994</v>
      </c>
      <c r="G438" s="207">
        <v>54558.337999999996</v>
      </c>
      <c r="H438" s="207">
        <v>0</v>
      </c>
      <c r="I438" s="207">
        <v>0</v>
      </c>
    </row>
    <row r="439" spans="1:9">
      <c r="A439" s="203">
        <v>94547</v>
      </c>
      <c r="B439" s="204" t="s">
        <v>443</v>
      </c>
      <c r="C439" s="189">
        <v>6.5599999999999999E-6</v>
      </c>
      <c r="D439" s="205"/>
      <c r="E439" s="207">
        <v>1885.33744</v>
      </c>
      <c r="F439" s="207">
        <v>1399.8318400000001</v>
      </c>
      <c r="G439" s="207">
        <v>1451.9379200000001</v>
      </c>
      <c r="H439" s="207">
        <v>0</v>
      </c>
      <c r="I439" s="207">
        <v>0</v>
      </c>
    </row>
    <row r="440" spans="1:9">
      <c r="A440" s="203">
        <v>94551</v>
      </c>
      <c r="B440" s="204" t="s">
        <v>444</v>
      </c>
      <c r="C440" s="189">
        <v>7.1390000000000006E-5</v>
      </c>
      <c r="D440" s="205"/>
      <c r="E440" s="207">
        <v>20517.414610000003</v>
      </c>
      <c r="F440" s="207">
        <v>15233.84071</v>
      </c>
      <c r="G440" s="207">
        <v>15800.891480000002</v>
      </c>
      <c r="H440" s="207">
        <v>0</v>
      </c>
      <c r="I440" s="207">
        <v>0</v>
      </c>
    </row>
    <row r="441" spans="1:9">
      <c r="A441" s="203">
        <v>94601</v>
      </c>
      <c r="B441" s="204" t="s">
        <v>445</v>
      </c>
      <c r="C441" s="189">
        <v>8.5046999999999998E-4</v>
      </c>
      <c r="D441" s="205"/>
      <c r="E441" s="207">
        <v>244424.22753</v>
      </c>
      <c r="F441" s="207">
        <v>181480.94282999999</v>
      </c>
      <c r="G441" s="207">
        <v>188236.22604000001</v>
      </c>
      <c r="H441" s="207">
        <v>0</v>
      </c>
      <c r="I441" s="207">
        <v>0</v>
      </c>
    </row>
    <row r="442" spans="1:9">
      <c r="A442" s="203">
        <v>94604</v>
      </c>
      <c r="B442" s="204" t="s">
        <v>446</v>
      </c>
      <c r="C442" s="189">
        <v>2.1469999999999999E-5</v>
      </c>
      <c r="D442" s="205"/>
      <c r="E442" s="207">
        <v>6170.4565299999995</v>
      </c>
      <c r="F442" s="207">
        <v>4581.4618300000002</v>
      </c>
      <c r="G442" s="207">
        <v>4751.9980399999995</v>
      </c>
      <c r="H442" s="207">
        <v>0</v>
      </c>
      <c r="I442" s="207">
        <v>0</v>
      </c>
    </row>
    <row r="443" spans="1:9">
      <c r="A443" s="203">
        <v>94606</v>
      </c>
      <c r="B443" s="204" t="s">
        <v>447</v>
      </c>
      <c r="C443" s="189">
        <v>0</v>
      </c>
      <c r="D443" s="205"/>
      <c r="E443" s="207">
        <v>0</v>
      </c>
      <c r="F443" s="207">
        <v>0</v>
      </c>
      <c r="G443" s="207">
        <v>0</v>
      </c>
      <c r="H443" s="207">
        <v>0</v>
      </c>
      <c r="I443" s="207">
        <v>0</v>
      </c>
    </row>
    <row r="444" spans="1:9">
      <c r="A444" s="203">
        <v>94611</v>
      </c>
      <c r="B444" s="204" t="s">
        <v>448</v>
      </c>
      <c r="C444" s="189">
        <v>3.1645000000000002E-4</v>
      </c>
      <c r="D444" s="205"/>
      <c r="E444" s="207">
        <v>90947.413550000012</v>
      </c>
      <c r="F444" s="207">
        <v>67526.94905000001</v>
      </c>
      <c r="G444" s="207">
        <v>70040.511400000003</v>
      </c>
      <c r="H444" s="207">
        <v>0</v>
      </c>
      <c r="I444" s="207">
        <v>0</v>
      </c>
    </row>
    <row r="445" spans="1:9">
      <c r="A445" s="203">
        <v>94621</v>
      </c>
      <c r="B445" s="204" t="s">
        <v>449</v>
      </c>
      <c r="C445" s="189">
        <v>6.1840000000000004E-5</v>
      </c>
      <c r="D445" s="205"/>
      <c r="E445" s="207">
        <v>17772.75416</v>
      </c>
      <c r="F445" s="207">
        <v>13195.975760000001</v>
      </c>
      <c r="G445" s="207">
        <v>13687.170880000001</v>
      </c>
      <c r="H445" s="207">
        <v>0</v>
      </c>
      <c r="I445" s="207">
        <v>0</v>
      </c>
    </row>
    <row r="446" spans="1:9">
      <c r="A446" s="203">
        <v>94631</v>
      </c>
      <c r="B446" s="204" t="s">
        <v>450</v>
      </c>
      <c r="C446" s="189">
        <v>3.8160000000000001E-5</v>
      </c>
      <c r="D446" s="205"/>
      <c r="E446" s="207">
        <v>10967.145840000001</v>
      </c>
      <c r="F446" s="207">
        <v>8142.9242400000003</v>
      </c>
      <c r="G446" s="207">
        <v>8446.0291199999992</v>
      </c>
      <c r="H446" s="207">
        <v>0</v>
      </c>
      <c r="I446" s="207">
        <v>0</v>
      </c>
    </row>
    <row r="447" spans="1:9">
      <c r="A447" s="203">
        <v>94641</v>
      </c>
      <c r="B447" s="204" t="s">
        <v>451</v>
      </c>
      <c r="C447" s="189">
        <v>1.4090000000000001E-5</v>
      </c>
      <c r="D447" s="205"/>
      <c r="E447" s="207">
        <v>4049.4519100000002</v>
      </c>
      <c r="F447" s="207">
        <v>3006.65101</v>
      </c>
      <c r="G447" s="207">
        <v>3118.5678800000001</v>
      </c>
      <c r="H447" s="207">
        <v>0</v>
      </c>
      <c r="I447" s="207">
        <v>0</v>
      </c>
    </row>
    <row r="448" spans="1:9">
      <c r="A448" s="203">
        <v>94701</v>
      </c>
      <c r="B448" s="204" t="s">
        <v>452</v>
      </c>
      <c r="C448" s="189">
        <v>2.43735E-3</v>
      </c>
      <c r="D448" s="205"/>
      <c r="E448" s="207">
        <v>700491.95264999999</v>
      </c>
      <c r="F448" s="207">
        <v>520103.67914999998</v>
      </c>
      <c r="G448" s="207">
        <v>539463.55020000006</v>
      </c>
      <c r="H448" s="207">
        <v>0</v>
      </c>
      <c r="I448" s="207">
        <v>0</v>
      </c>
    </row>
    <row r="449" spans="1:9">
      <c r="A449" s="203">
        <v>94704</v>
      </c>
      <c r="B449" s="204" t="s">
        <v>453</v>
      </c>
      <c r="C449" s="189">
        <v>1.5299999999999999E-5</v>
      </c>
      <c r="D449" s="205"/>
      <c r="E449" s="207">
        <v>4397.2046999999993</v>
      </c>
      <c r="F449" s="207">
        <v>3264.8516999999997</v>
      </c>
      <c r="G449" s="207">
        <v>3386.3795999999998</v>
      </c>
      <c r="H449" s="207">
        <v>0</v>
      </c>
      <c r="I449" s="207">
        <v>0</v>
      </c>
    </row>
    <row r="450" spans="1:9">
      <c r="A450" s="203">
        <v>94711</v>
      </c>
      <c r="B450" s="204" t="s">
        <v>454</v>
      </c>
      <c r="C450" s="189">
        <v>3.5262999999999999E-4</v>
      </c>
      <c r="D450" s="205"/>
      <c r="E450" s="207">
        <v>101345.50937</v>
      </c>
      <c r="F450" s="207">
        <v>75247.363069999992</v>
      </c>
      <c r="G450" s="207">
        <v>78048.303159999996</v>
      </c>
      <c r="H450" s="207">
        <v>0</v>
      </c>
      <c r="I450" s="207">
        <v>0</v>
      </c>
    </row>
    <row r="451" spans="1:9">
      <c r="A451" s="203">
        <v>94801</v>
      </c>
      <c r="B451" s="204" t="s">
        <v>455</v>
      </c>
      <c r="C451" s="189">
        <v>6.3451999999999996E-4</v>
      </c>
      <c r="D451" s="205"/>
      <c r="E451" s="207">
        <v>182360.41347999999</v>
      </c>
      <c r="F451" s="207">
        <v>135399.58828</v>
      </c>
      <c r="G451" s="207">
        <v>140439.58064</v>
      </c>
      <c r="H451" s="207">
        <v>0</v>
      </c>
      <c r="I451" s="207">
        <v>0</v>
      </c>
    </row>
    <row r="452" spans="1:9">
      <c r="A452" s="190">
        <v>94804</v>
      </c>
      <c r="B452" s="191" t="s">
        <v>456</v>
      </c>
      <c r="C452" s="192">
        <v>2.2900000000000001E-6</v>
      </c>
      <c r="D452" s="193"/>
      <c r="E452" s="194">
        <v>658.14371000000006</v>
      </c>
      <c r="F452" s="194">
        <v>488.66081000000003</v>
      </c>
      <c r="G452" s="194">
        <v>506.85028</v>
      </c>
      <c r="H452" s="194">
        <v>0</v>
      </c>
      <c r="I452" s="194">
        <v>0</v>
      </c>
    </row>
    <row r="453" spans="1:9">
      <c r="A453" s="203">
        <v>94812</v>
      </c>
      <c r="B453" s="204" t="s">
        <v>457</v>
      </c>
      <c r="C453" s="189">
        <v>2.143E-5</v>
      </c>
      <c r="D453" s="205"/>
      <c r="E453" s="207">
        <v>6158.9605700000002</v>
      </c>
      <c r="F453" s="207">
        <v>4572.9262699999999</v>
      </c>
      <c r="G453" s="207">
        <v>4743.1447600000001</v>
      </c>
      <c r="H453" s="207">
        <v>0</v>
      </c>
      <c r="I453" s="207">
        <v>0</v>
      </c>
    </row>
    <row r="454" spans="1:9">
      <c r="A454" s="203">
        <v>94901</v>
      </c>
      <c r="B454" s="204" t="s">
        <v>458</v>
      </c>
      <c r="C454" s="189">
        <v>7.1930500000000003E-3</v>
      </c>
      <c r="D454" s="205"/>
      <c r="E454" s="207">
        <v>2067275.3769500002</v>
      </c>
      <c r="F454" s="207">
        <v>1534917.74645</v>
      </c>
      <c r="G454" s="207">
        <v>1592052.1426000001</v>
      </c>
      <c r="H454" s="207">
        <v>0</v>
      </c>
      <c r="I454" s="207">
        <v>0</v>
      </c>
    </row>
    <row r="455" spans="1:9">
      <c r="A455" s="203">
        <v>94908</v>
      </c>
      <c r="B455" s="204" t="s">
        <v>968</v>
      </c>
      <c r="C455" s="189">
        <v>6.037E-5</v>
      </c>
      <c r="D455" s="205"/>
      <c r="E455" s="207">
        <v>17350.27763</v>
      </c>
      <c r="F455" s="207">
        <v>12882.29393</v>
      </c>
      <c r="G455" s="207">
        <v>13361.812840000001</v>
      </c>
      <c r="H455" s="207">
        <v>0</v>
      </c>
      <c r="I455" s="207">
        <v>0</v>
      </c>
    </row>
    <row r="456" spans="1:9">
      <c r="A456" s="203">
        <v>94911</v>
      </c>
      <c r="B456" s="204" t="s">
        <v>460</v>
      </c>
      <c r="C456" s="189">
        <v>2.9515600000000002E-3</v>
      </c>
      <c r="D456" s="205"/>
      <c r="E456" s="207">
        <v>848275.39244000008</v>
      </c>
      <c r="F456" s="207">
        <v>629830.4368400001</v>
      </c>
      <c r="G456" s="207">
        <v>653274.67792000005</v>
      </c>
      <c r="H456" s="207">
        <v>0</v>
      </c>
      <c r="I456" s="207">
        <v>0</v>
      </c>
    </row>
    <row r="457" spans="1:9">
      <c r="A457" s="203">
        <v>94917</v>
      </c>
      <c r="B457" s="204" t="s">
        <v>461</v>
      </c>
      <c r="C457" s="189">
        <v>3.2020000000000002E-5</v>
      </c>
      <c r="D457" s="205"/>
      <c r="E457" s="207">
        <v>9202.5159800000001</v>
      </c>
      <c r="F457" s="207">
        <v>6832.7157800000004</v>
      </c>
      <c r="G457" s="207">
        <v>7087.0506400000004</v>
      </c>
      <c r="H457" s="207">
        <v>0</v>
      </c>
      <c r="I457" s="207">
        <v>0</v>
      </c>
    </row>
    <row r="458" spans="1:9">
      <c r="A458" s="203">
        <v>94921</v>
      </c>
      <c r="B458" s="204" t="s">
        <v>462</v>
      </c>
      <c r="C458" s="189">
        <v>3.9291899999999999E-3</v>
      </c>
      <c r="D458" s="205"/>
      <c r="E458" s="207">
        <v>1129245.27681</v>
      </c>
      <c r="F458" s="207">
        <v>838445.92490999994</v>
      </c>
      <c r="G458" s="207">
        <v>869655.48107999994</v>
      </c>
      <c r="H458" s="207">
        <v>0</v>
      </c>
      <c r="I458" s="207">
        <v>0</v>
      </c>
    </row>
    <row r="459" spans="1:9">
      <c r="A459" s="203">
        <v>94923</v>
      </c>
      <c r="B459" s="204" t="s">
        <v>463</v>
      </c>
      <c r="C459" s="189">
        <v>3.1029999999999999E-5</v>
      </c>
      <c r="D459" s="205"/>
      <c r="E459" s="207">
        <v>8917.9909699999989</v>
      </c>
      <c r="F459" s="207">
        <v>6621.4606699999995</v>
      </c>
      <c r="G459" s="207">
        <v>6867.9319599999999</v>
      </c>
      <c r="H459" s="207">
        <v>0</v>
      </c>
      <c r="I459" s="207">
        <v>0</v>
      </c>
    </row>
    <row r="460" spans="1:9">
      <c r="A460" s="203">
        <v>94927</v>
      </c>
      <c r="B460" s="204" t="s">
        <v>464</v>
      </c>
      <c r="C460" s="189">
        <v>2.781E-5</v>
      </c>
      <c r="D460" s="205"/>
      <c r="E460" s="207">
        <v>7992.5661899999996</v>
      </c>
      <c r="F460" s="207">
        <v>5934.3480899999995</v>
      </c>
      <c r="G460" s="207">
        <v>6155.2429199999997</v>
      </c>
      <c r="H460" s="207">
        <v>0</v>
      </c>
      <c r="I460" s="207">
        <v>0</v>
      </c>
    </row>
    <row r="461" spans="1:9">
      <c r="A461" s="203">
        <v>94931</v>
      </c>
      <c r="B461" s="204" t="s">
        <v>465</v>
      </c>
      <c r="C461" s="189">
        <v>3.0470999999999997E-4</v>
      </c>
      <c r="D461" s="205"/>
      <c r="E461" s="207">
        <v>87573.349289999998</v>
      </c>
      <c r="F461" s="207">
        <v>65021.762189999994</v>
      </c>
      <c r="G461" s="207">
        <v>67442.07372</v>
      </c>
      <c r="H461" s="207">
        <v>0</v>
      </c>
      <c r="I461" s="207">
        <v>0</v>
      </c>
    </row>
    <row r="462" spans="1:9">
      <c r="A462" s="203">
        <v>94937</v>
      </c>
      <c r="B462" s="204" t="s">
        <v>956</v>
      </c>
      <c r="C462" s="189">
        <v>8.0700000000000007E-6</v>
      </c>
      <c r="D462" s="205"/>
      <c r="E462" s="207">
        <v>2319.3099300000003</v>
      </c>
      <c r="F462" s="207">
        <v>1722.0492300000001</v>
      </c>
      <c r="G462" s="207">
        <v>1786.1492400000002</v>
      </c>
      <c r="H462" s="207">
        <v>0</v>
      </c>
      <c r="I462" s="207">
        <v>0</v>
      </c>
    </row>
    <row r="463" spans="1:9">
      <c r="A463" s="203">
        <v>94941</v>
      </c>
      <c r="B463" s="204" t="s">
        <v>466</v>
      </c>
      <c r="C463" s="189">
        <v>0</v>
      </c>
      <c r="D463" s="205"/>
      <c r="E463" s="207">
        <v>0</v>
      </c>
      <c r="F463" s="207">
        <v>0</v>
      </c>
      <c r="G463" s="207">
        <v>0</v>
      </c>
      <c r="H463" s="207">
        <v>0</v>
      </c>
      <c r="I463" s="207">
        <v>0</v>
      </c>
    </row>
    <row r="464" spans="1:9">
      <c r="A464" s="203">
        <v>94947</v>
      </c>
      <c r="B464" s="204" t="s">
        <v>957</v>
      </c>
      <c r="C464" s="189">
        <v>9.4099999999999997E-6</v>
      </c>
      <c r="D464" s="205"/>
      <c r="E464" s="207">
        <v>2704.4245900000001</v>
      </c>
      <c r="F464" s="207">
        <v>2007.9904899999999</v>
      </c>
      <c r="G464" s="207">
        <v>2082.7341200000001</v>
      </c>
      <c r="H464" s="207">
        <v>0</v>
      </c>
      <c r="I464" s="207">
        <v>0</v>
      </c>
    </row>
    <row r="465" spans="1:9">
      <c r="A465" s="203">
        <v>95001</v>
      </c>
      <c r="B465" s="204" t="s">
        <v>467</v>
      </c>
      <c r="C465" s="189">
        <v>2.4381899999999998E-3</v>
      </c>
      <c r="D465" s="205"/>
      <c r="E465" s="207">
        <v>700733.36780999997</v>
      </c>
      <c r="F465" s="207">
        <v>520282.92590999993</v>
      </c>
      <c r="G465" s="207">
        <v>539649.46907999995</v>
      </c>
      <c r="H465" s="207">
        <v>0</v>
      </c>
      <c r="I465" s="207">
        <v>0</v>
      </c>
    </row>
    <row r="466" spans="1:9">
      <c r="A466" s="203">
        <v>95002</v>
      </c>
      <c r="B466" s="204" t="s">
        <v>468</v>
      </c>
      <c r="C466" s="189">
        <v>1.6530000000000001E-4</v>
      </c>
      <c r="D466" s="205"/>
      <c r="E466" s="207">
        <v>47507.054700000001</v>
      </c>
      <c r="F466" s="207">
        <v>35273.201699999998</v>
      </c>
      <c r="G466" s="207">
        <v>36586.179600000003</v>
      </c>
      <c r="H466" s="207">
        <v>0</v>
      </c>
      <c r="I466" s="207">
        <v>0</v>
      </c>
    </row>
    <row r="467" spans="1:9">
      <c r="A467" s="203">
        <v>95005</v>
      </c>
      <c r="B467" s="204" t="s">
        <v>469</v>
      </c>
      <c r="C467" s="189">
        <v>1.8563E-4</v>
      </c>
      <c r="D467" s="205"/>
      <c r="E467" s="207">
        <v>53349.876369999998</v>
      </c>
      <c r="F467" s="207">
        <v>39611.400069999996</v>
      </c>
      <c r="G467" s="207">
        <v>41085.85916</v>
      </c>
      <c r="H467" s="207">
        <v>0</v>
      </c>
      <c r="I467" s="207">
        <v>0</v>
      </c>
    </row>
    <row r="468" spans="1:9">
      <c r="A468" s="203">
        <v>95008</v>
      </c>
      <c r="B468" s="204" t="s">
        <v>919</v>
      </c>
      <c r="C468" s="189">
        <v>1.3899999999999999E-4</v>
      </c>
      <c r="D468" s="205"/>
      <c r="E468" s="207">
        <v>39948.460999999996</v>
      </c>
      <c r="F468" s="207">
        <v>29661.070999999996</v>
      </c>
      <c r="G468" s="207">
        <v>30765.147999999997</v>
      </c>
      <c r="H468" s="207">
        <v>0</v>
      </c>
      <c r="I468" s="207">
        <v>0</v>
      </c>
    </row>
    <row r="469" spans="1:9">
      <c r="A469" s="203">
        <v>95009</v>
      </c>
      <c r="B469" s="204" t="s">
        <v>946</v>
      </c>
      <c r="C469" s="189">
        <v>8.4598299999999998E-3</v>
      </c>
      <c r="D469" s="205"/>
      <c r="E469" s="207">
        <v>2431346.6821699999</v>
      </c>
      <c r="F469" s="207">
        <v>1805234.66387</v>
      </c>
      <c r="G469" s="207">
        <v>1872431.09356</v>
      </c>
      <c r="H469" s="207">
        <v>0</v>
      </c>
      <c r="I469" s="207">
        <v>0</v>
      </c>
    </row>
    <row r="470" spans="1:9">
      <c r="A470" s="203">
        <v>95010</v>
      </c>
      <c r="B470" s="204" t="s">
        <v>958</v>
      </c>
      <c r="C470" s="189">
        <v>2.7080000000000002E-5</v>
      </c>
      <c r="D470" s="205"/>
      <c r="E470" s="207">
        <v>7782.7649200000005</v>
      </c>
      <c r="F470" s="207">
        <v>5778.5741200000002</v>
      </c>
      <c r="G470" s="207">
        <v>5993.6705600000005</v>
      </c>
      <c r="H470" s="207">
        <v>0</v>
      </c>
      <c r="I470" s="207">
        <v>0</v>
      </c>
    </row>
    <row r="471" spans="1:9">
      <c r="A471" s="203">
        <v>95011</v>
      </c>
      <c r="B471" s="204" t="s">
        <v>472</v>
      </c>
      <c r="C471" s="189">
        <v>2.5012999999999999E-4</v>
      </c>
      <c r="D471" s="205"/>
      <c r="E471" s="207">
        <v>71887.111869999993</v>
      </c>
      <c r="F471" s="207">
        <v>53374.990570000002</v>
      </c>
      <c r="G471" s="207">
        <v>55361.773159999997</v>
      </c>
      <c r="H471" s="207">
        <v>0</v>
      </c>
      <c r="I471" s="207">
        <v>0</v>
      </c>
    </row>
    <row r="472" spans="1:9">
      <c r="A472" s="203">
        <v>95017</v>
      </c>
      <c r="B472" s="204" t="s">
        <v>473</v>
      </c>
      <c r="C472" s="189">
        <v>3.7329999999999997E-5</v>
      </c>
      <c r="D472" s="205"/>
      <c r="E472" s="207">
        <v>10728.604669999999</v>
      </c>
      <c r="F472" s="207">
        <v>7965.8113699999994</v>
      </c>
      <c r="G472" s="207">
        <v>8262.3235599999989</v>
      </c>
      <c r="H472" s="207">
        <v>0</v>
      </c>
      <c r="I472" s="207">
        <v>0</v>
      </c>
    </row>
    <row r="473" spans="1:9">
      <c r="A473" s="203">
        <v>95101</v>
      </c>
      <c r="B473" s="204" t="s">
        <v>474</v>
      </c>
      <c r="C473" s="189">
        <v>1.008759E-2</v>
      </c>
      <c r="D473" s="205"/>
      <c r="E473" s="207">
        <v>2899163.2784100003</v>
      </c>
      <c r="F473" s="207">
        <v>2152580.7425100002</v>
      </c>
      <c r="G473" s="207">
        <v>2232706.4698800002</v>
      </c>
      <c r="H473" s="207">
        <v>0</v>
      </c>
      <c r="I473" s="207">
        <v>0</v>
      </c>
    </row>
    <row r="474" spans="1:9">
      <c r="A474" s="203">
        <v>95103</v>
      </c>
      <c r="B474" s="204" t="s">
        <v>475</v>
      </c>
      <c r="C474" s="189">
        <v>3.8420000000000001E-5</v>
      </c>
      <c r="D474" s="205"/>
      <c r="E474" s="207">
        <v>11041.86958</v>
      </c>
      <c r="F474" s="207">
        <v>8198.4053800000002</v>
      </c>
      <c r="G474" s="207">
        <v>8503.5754400000005</v>
      </c>
      <c r="H474" s="207">
        <v>0</v>
      </c>
      <c r="I474" s="207">
        <v>0</v>
      </c>
    </row>
    <row r="475" spans="1:9">
      <c r="A475" s="203">
        <v>95104</v>
      </c>
      <c r="B475" s="204" t="s">
        <v>476</v>
      </c>
      <c r="C475" s="189">
        <v>1.5797000000000001E-4</v>
      </c>
      <c r="D475" s="205"/>
      <c r="E475" s="207">
        <v>45400.420030000001</v>
      </c>
      <c r="F475" s="207">
        <v>33709.06033</v>
      </c>
      <c r="G475" s="207">
        <v>34963.816040000005</v>
      </c>
      <c r="H475" s="207">
        <v>0</v>
      </c>
      <c r="I475" s="207">
        <v>0</v>
      </c>
    </row>
    <row r="476" spans="1:9">
      <c r="A476" s="203">
        <v>95105</v>
      </c>
      <c r="B476" s="204" t="s">
        <v>477</v>
      </c>
      <c r="C476" s="189">
        <v>6.19E-5</v>
      </c>
      <c r="D476" s="205"/>
      <c r="E476" s="207">
        <v>17789.998100000001</v>
      </c>
      <c r="F476" s="207">
        <v>13208.7791</v>
      </c>
      <c r="G476" s="207">
        <v>13700.450800000001</v>
      </c>
      <c r="H476" s="207">
        <v>0</v>
      </c>
      <c r="I476" s="207">
        <v>0</v>
      </c>
    </row>
    <row r="477" spans="1:9">
      <c r="A477" s="203">
        <v>95106</v>
      </c>
      <c r="B477" s="204" t="s">
        <v>478</v>
      </c>
      <c r="C477" s="189">
        <v>2.9790000000000001E-5</v>
      </c>
      <c r="D477" s="205"/>
      <c r="E477" s="207">
        <v>8561.6162100000001</v>
      </c>
      <c r="F477" s="207">
        <v>6356.8583100000005</v>
      </c>
      <c r="G477" s="207">
        <v>6593.4802800000007</v>
      </c>
      <c r="H477" s="207">
        <v>0</v>
      </c>
      <c r="I477" s="207">
        <v>0</v>
      </c>
    </row>
    <row r="478" spans="1:9">
      <c r="A478" s="203">
        <v>95110</v>
      </c>
      <c r="B478" s="204" t="s">
        <v>479</v>
      </c>
      <c r="C478" s="189">
        <v>1.97796E-3</v>
      </c>
      <c r="D478" s="205"/>
      <c r="E478" s="207">
        <v>568463.72603999998</v>
      </c>
      <c r="F478" s="207">
        <v>422074.90643999999</v>
      </c>
      <c r="G478" s="207">
        <v>437785.84272000002</v>
      </c>
      <c r="H478" s="207">
        <v>0</v>
      </c>
      <c r="I478" s="207">
        <v>0</v>
      </c>
    </row>
    <row r="479" spans="1:9">
      <c r="A479" s="203">
        <v>95111</v>
      </c>
      <c r="B479" s="204" t="s">
        <v>480</v>
      </c>
      <c r="C479" s="189">
        <v>9.2325000000000003E-4</v>
      </c>
      <c r="D479" s="205"/>
      <c r="E479" s="207">
        <v>265341.12675</v>
      </c>
      <c r="F479" s="207">
        <v>197011.39425000001</v>
      </c>
      <c r="G479" s="207">
        <v>204344.769</v>
      </c>
      <c r="H479" s="207">
        <v>0</v>
      </c>
      <c r="I479" s="207">
        <v>0</v>
      </c>
    </row>
    <row r="480" spans="1:9">
      <c r="A480" s="203">
        <v>95113</v>
      </c>
      <c r="B480" s="204" t="s">
        <v>481</v>
      </c>
      <c r="C480" s="189">
        <v>5.0510000000000003E-5</v>
      </c>
      <c r="D480" s="205"/>
      <c r="E480" s="207">
        <v>14516.523490000001</v>
      </c>
      <c r="F480" s="207">
        <v>10778.278390000001</v>
      </c>
      <c r="G480" s="207">
        <v>11179.47932</v>
      </c>
      <c r="H480" s="207">
        <v>0</v>
      </c>
      <c r="I480" s="207">
        <v>0</v>
      </c>
    </row>
    <row r="481" spans="1:9">
      <c r="A481" s="203">
        <v>95121</v>
      </c>
      <c r="B481" s="204" t="s">
        <v>482</v>
      </c>
      <c r="C481" s="189">
        <v>4.8259000000000003E-4</v>
      </c>
      <c r="D481" s="205"/>
      <c r="E481" s="207">
        <v>138695.88341000001</v>
      </c>
      <c r="F481" s="207">
        <v>102979.39751000001</v>
      </c>
      <c r="G481" s="207">
        <v>106812.60988</v>
      </c>
      <c r="H481" s="207">
        <v>0</v>
      </c>
      <c r="I481" s="207">
        <v>0</v>
      </c>
    </row>
    <row r="482" spans="1:9">
      <c r="A482" s="203">
        <v>95122</v>
      </c>
      <c r="B482" s="204" t="s">
        <v>483</v>
      </c>
      <c r="C482" s="189">
        <v>1.3910000000000001E-5</v>
      </c>
      <c r="D482" s="205"/>
      <c r="E482" s="207">
        <v>3997.7200900000003</v>
      </c>
      <c r="F482" s="207">
        <v>2968.2409900000002</v>
      </c>
      <c r="G482" s="207">
        <v>3078.7281200000002</v>
      </c>
      <c r="H482" s="207">
        <v>0</v>
      </c>
      <c r="I482" s="207">
        <v>0</v>
      </c>
    </row>
    <row r="483" spans="1:9">
      <c r="A483" s="203">
        <v>95123</v>
      </c>
      <c r="B483" s="204" t="s">
        <v>484</v>
      </c>
      <c r="C483" s="189">
        <v>5.2750000000000001E-5</v>
      </c>
      <c r="D483" s="205"/>
      <c r="E483" s="207">
        <v>15160.29725</v>
      </c>
      <c r="F483" s="207">
        <v>11256.269749999999</v>
      </c>
      <c r="G483" s="207">
        <v>11675.263000000001</v>
      </c>
      <c r="H483" s="207">
        <v>0</v>
      </c>
      <c r="I483" s="207">
        <v>0</v>
      </c>
    </row>
    <row r="484" spans="1:9">
      <c r="A484" s="203">
        <v>95131</v>
      </c>
      <c r="B484" s="204" t="s">
        <v>485</v>
      </c>
      <c r="C484" s="189">
        <v>2.1943800000000001E-3</v>
      </c>
      <c r="D484" s="205"/>
      <c r="E484" s="207">
        <v>630662.61762000003</v>
      </c>
      <c r="F484" s="207">
        <v>468256.55382000003</v>
      </c>
      <c r="G484" s="207">
        <v>485686.51416000002</v>
      </c>
      <c r="H484" s="207">
        <v>0</v>
      </c>
      <c r="I484" s="207">
        <v>0</v>
      </c>
    </row>
    <row r="485" spans="1:9">
      <c r="A485" s="203">
        <v>95141</v>
      </c>
      <c r="B485" s="204" t="s">
        <v>486</v>
      </c>
      <c r="C485" s="189">
        <v>4.9932999999999998E-4</v>
      </c>
      <c r="D485" s="205"/>
      <c r="E485" s="207">
        <v>143506.94266999999</v>
      </c>
      <c r="F485" s="207">
        <v>106551.52936999999</v>
      </c>
      <c r="G485" s="207">
        <v>110517.70756</v>
      </c>
      <c r="H485" s="207">
        <v>0</v>
      </c>
      <c r="I485" s="207">
        <v>0</v>
      </c>
    </row>
    <row r="486" spans="1:9">
      <c r="A486" s="203">
        <v>95151</v>
      </c>
      <c r="B486" s="204" t="s">
        <v>487</v>
      </c>
      <c r="C486" s="189">
        <v>1.1661E-4</v>
      </c>
      <c r="D486" s="205"/>
      <c r="E486" s="207">
        <v>33513.597390000003</v>
      </c>
      <c r="F486" s="207">
        <v>24883.291290000001</v>
      </c>
      <c r="G486" s="207">
        <v>25809.524519999999</v>
      </c>
      <c r="H486" s="207">
        <v>0</v>
      </c>
      <c r="I486" s="207">
        <v>0</v>
      </c>
    </row>
    <row r="487" spans="1:9">
      <c r="A487" s="203">
        <v>95161</v>
      </c>
      <c r="B487" s="204" t="s">
        <v>488</v>
      </c>
      <c r="C487" s="189">
        <v>6.1569999999999995E-5</v>
      </c>
      <c r="D487" s="205"/>
      <c r="E487" s="207">
        <v>17695.156429999999</v>
      </c>
      <c r="F487" s="207">
        <v>13138.360729999999</v>
      </c>
      <c r="G487" s="207">
        <v>13627.411239999999</v>
      </c>
      <c r="H487" s="207">
        <v>0</v>
      </c>
      <c r="I487" s="207">
        <v>0</v>
      </c>
    </row>
    <row r="488" spans="1:9">
      <c r="A488" s="203">
        <v>95171</v>
      </c>
      <c r="B488" s="204" t="s">
        <v>489</v>
      </c>
      <c r="C488" s="189">
        <v>6.8310000000000002E-5</v>
      </c>
      <c r="D488" s="205"/>
      <c r="E488" s="207">
        <v>19632.225689999999</v>
      </c>
      <c r="F488" s="207">
        <v>14576.60259</v>
      </c>
      <c r="G488" s="207">
        <v>15119.188920000001</v>
      </c>
      <c r="H488" s="207">
        <v>0</v>
      </c>
      <c r="I488" s="207">
        <v>0</v>
      </c>
    </row>
    <row r="489" spans="1:9">
      <c r="A489" s="203">
        <v>95181</v>
      </c>
      <c r="B489" s="204" t="s">
        <v>490</v>
      </c>
      <c r="C489" s="189">
        <v>7.9239999999999993E-5</v>
      </c>
      <c r="D489" s="205"/>
      <c r="E489" s="207">
        <v>22773.496759999998</v>
      </c>
      <c r="F489" s="207">
        <v>16908.944359999998</v>
      </c>
      <c r="G489" s="207">
        <v>17538.347679999999</v>
      </c>
      <c r="H489" s="207">
        <v>0</v>
      </c>
      <c r="I489" s="207">
        <v>0</v>
      </c>
    </row>
    <row r="490" spans="1:9">
      <c r="A490" s="203">
        <v>95191</v>
      </c>
      <c r="B490" s="204" t="s">
        <v>491</v>
      </c>
      <c r="C490" s="189">
        <v>1.3051E-4</v>
      </c>
      <c r="D490" s="205"/>
      <c r="E490" s="207">
        <v>37508.443489999998</v>
      </c>
      <c r="F490" s="207">
        <v>27849.398389999998</v>
      </c>
      <c r="G490" s="207">
        <v>28886.03932</v>
      </c>
      <c r="H490" s="207">
        <v>0</v>
      </c>
      <c r="I490" s="207">
        <v>0</v>
      </c>
    </row>
    <row r="491" spans="1:9">
      <c r="A491" s="203">
        <v>95201</v>
      </c>
      <c r="B491" s="204" t="s">
        <v>492</v>
      </c>
      <c r="C491" s="189">
        <v>6.3064000000000002E-4</v>
      </c>
      <c r="D491" s="205"/>
      <c r="E491" s="207">
        <v>181245.30536</v>
      </c>
      <c r="F491" s="207">
        <v>134571.63896000001</v>
      </c>
      <c r="G491" s="207">
        <v>139580.81247999999</v>
      </c>
      <c r="H491" s="207">
        <v>0</v>
      </c>
      <c r="I491" s="207">
        <v>0</v>
      </c>
    </row>
    <row r="492" spans="1:9">
      <c r="A492" s="203">
        <v>95204</v>
      </c>
      <c r="B492" s="204" t="s">
        <v>493</v>
      </c>
      <c r="C492" s="189">
        <v>2.83E-6</v>
      </c>
      <c r="D492" s="205"/>
      <c r="E492" s="207">
        <v>813.33916999999997</v>
      </c>
      <c r="F492" s="207">
        <v>603.89086999999995</v>
      </c>
      <c r="G492" s="207">
        <v>626.36955999999998</v>
      </c>
      <c r="H492" s="207">
        <v>0</v>
      </c>
      <c r="I492" s="207">
        <v>0</v>
      </c>
    </row>
    <row r="493" spans="1:9">
      <c r="A493" s="203">
        <v>95205</v>
      </c>
      <c r="B493" s="204" t="s">
        <v>494</v>
      </c>
      <c r="C493" s="189">
        <v>4.4399999999999998E-6</v>
      </c>
      <c r="D493" s="205"/>
      <c r="E493" s="207">
        <v>1276.0515599999999</v>
      </c>
      <c r="F493" s="207">
        <v>947.44715999999994</v>
      </c>
      <c r="G493" s="207">
        <v>982.71407999999997</v>
      </c>
      <c r="H493" s="207">
        <v>0</v>
      </c>
      <c r="I493" s="207">
        <v>0</v>
      </c>
    </row>
    <row r="494" spans="1:9">
      <c r="A494" s="203">
        <v>95211</v>
      </c>
      <c r="B494" s="204" t="s">
        <v>495</v>
      </c>
      <c r="C494" s="189">
        <v>1.4699999999999999E-6</v>
      </c>
      <c r="D494" s="205"/>
      <c r="E494" s="207">
        <v>422.47652999999997</v>
      </c>
      <c r="F494" s="207">
        <v>313.68182999999999</v>
      </c>
      <c r="G494" s="207">
        <v>325.35803999999996</v>
      </c>
      <c r="H494" s="207">
        <v>0</v>
      </c>
      <c r="I494" s="207">
        <v>0</v>
      </c>
    </row>
    <row r="495" spans="1:9">
      <c r="A495" s="203">
        <v>95221</v>
      </c>
      <c r="B495" s="204" t="s">
        <v>496</v>
      </c>
      <c r="C495" s="189">
        <v>3.2509999999999999E-5</v>
      </c>
      <c r="D495" s="205"/>
      <c r="E495" s="207">
        <v>9343.3414899999989</v>
      </c>
      <c r="F495" s="207">
        <v>6937.27639</v>
      </c>
      <c r="G495" s="207">
        <v>7195.5033199999998</v>
      </c>
      <c r="H495" s="207">
        <v>0</v>
      </c>
      <c r="I495" s="207">
        <v>0</v>
      </c>
    </row>
    <row r="496" spans="1:9">
      <c r="A496" s="203">
        <v>95301</v>
      </c>
      <c r="B496" s="204" t="s">
        <v>497</v>
      </c>
      <c r="C496" s="189">
        <v>2.3659100000000001E-3</v>
      </c>
      <c r="D496" s="205"/>
      <c r="E496" s="207">
        <v>679960.16809000005</v>
      </c>
      <c r="F496" s="207">
        <v>504859.16899000003</v>
      </c>
      <c r="G496" s="207">
        <v>523651.59212000004</v>
      </c>
      <c r="H496" s="207">
        <v>0</v>
      </c>
      <c r="I496" s="207">
        <v>0</v>
      </c>
    </row>
    <row r="497" spans="1:9">
      <c r="A497" s="190">
        <v>95311</v>
      </c>
      <c r="B497" s="191" t="s">
        <v>498</v>
      </c>
      <c r="C497" s="192">
        <v>2.2292800000000002E-3</v>
      </c>
      <c r="D497" s="193"/>
      <c r="E497" s="194">
        <v>640692.84272000007</v>
      </c>
      <c r="F497" s="194">
        <v>475703.82992000005</v>
      </c>
      <c r="G497" s="194">
        <v>493411.00096000003</v>
      </c>
      <c r="H497" s="194">
        <v>0</v>
      </c>
      <c r="I497" s="194">
        <v>0</v>
      </c>
    </row>
    <row r="498" spans="1:9">
      <c r="A498" s="203">
        <v>95317</v>
      </c>
      <c r="B498" s="204" t="s">
        <v>499</v>
      </c>
      <c r="C498" s="189">
        <v>4.1980000000000001E-5</v>
      </c>
      <c r="D498" s="205"/>
      <c r="E498" s="207">
        <v>12065.01002</v>
      </c>
      <c r="F498" s="207">
        <v>8958.0702199999996</v>
      </c>
      <c r="G498" s="207">
        <v>9291.5173599999998</v>
      </c>
      <c r="H498" s="207">
        <v>0</v>
      </c>
      <c r="I498" s="207">
        <v>0</v>
      </c>
    </row>
    <row r="499" spans="1:9">
      <c r="A499" s="203">
        <v>95321</v>
      </c>
      <c r="B499" s="204" t="s">
        <v>500</v>
      </c>
      <c r="C499" s="189">
        <v>5.5630000000000001E-5</v>
      </c>
      <c r="D499" s="205"/>
      <c r="E499" s="207">
        <v>15988.006370000001</v>
      </c>
      <c r="F499" s="207">
        <v>11870.83007</v>
      </c>
      <c r="G499" s="207">
        <v>12312.69916</v>
      </c>
      <c r="H499" s="207">
        <v>0</v>
      </c>
      <c r="I499" s="207">
        <v>0</v>
      </c>
    </row>
    <row r="500" spans="1:9">
      <c r="A500" s="203">
        <v>95401</v>
      </c>
      <c r="B500" s="204" t="s">
        <v>501</v>
      </c>
      <c r="C500" s="189">
        <v>2.2009299999999998E-3</v>
      </c>
      <c r="D500" s="205"/>
      <c r="E500" s="207">
        <v>632545.08106999996</v>
      </c>
      <c r="F500" s="207">
        <v>469654.25176999997</v>
      </c>
      <c r="G500" s="207">
        <v>487136.23875999998</v>
      </c>
      <c r="H500" s="207">
        <v>0</v>
      </c>
      <c r="I500" s="207">
        <v>0</v>
      </c>
    </row>
    <row r="501" spans="1:9">
      <c r="A501" s="203">
        <v>95404</v>
      </c>
      <c r="B501" s="204" t="s">
        <v>502</v>
      </c>
      <c r="C501" s="189">
        <v>4.3869999999999998E-5</v>
      </c>
      <c r="D501" s="205"/>
      <c r="E501" s="207">
        <v>12608.19413</v>
      </c>
      <c r="F501" s="207">
        <v>9361.3754300000001</v>
      </c>
      <c r="G501" s="207">
        <v>9709.8348399999995</v>
      </c>
      <c r="H501" s="207">
        <v>0</v>
      </c>
      <c r="I501" s="207">
        <v>0</v>
      </c>
    </row>
    <row r="502" spans="1:9">
      <c r="A502" s="203">
        <v>95405</v>
      </c>
      <c r="B502" s="204" t="s">
        <v>503</v>
      </c>
      <c r="C502" s="189">
        <v>4.3680000000000002E-5</v>
      </c>
      <c r="D502" s="205"/>
      <c r="E502" s="207">
        <v>12553.588320000001</v>
      </c>
      <c r="F502" s="207">
        <v>9320.8315199999997</v>
      </c>
      <c r="G502" s="207">
        <v>9667.7817599999998</v>
      </c>
      <c r="H502" s="207">
        <v>0</v>
      </c>
      <c r="I502" s="207">
        <v>0</v>
      </c>
    </row>
    <row r="503" spans="1:9">
      <c r="A503" s="203">
        <v>95411</v>
      </c>
      <c r="B503" s="204" t="s">
        <v>504</v>
      </c>
      <c r="C503" s="189">
        <v>1.94016E-3</v>
      </c>
      <c r="D503" s="205"/>
      <c r="E503" s="207">
        <v>557600.04384000006</v>
      </c>
      <c r="F503" s="207">
        <v>414008.80223999999</v>
      </c>
      <c r="G503" s="207">
        <v>429419.49312</v>
      </c>
      <c r="H503" s="207">
        <v>0</v>
      </c>
      <c r="I503" s="207">
        <v>0</v>
      </c>
    </row>
    <row r="504" spans="1:9">
      <c r="A504" s="203">
        <v>95413</v>
      </c>
      <c r="B504" s="204" t="s">
        <v>505</v>
      </c>
      <c r="C504" s="189">
        <v>2.3954E-4</v>
      </c>
      <c r="D504" s="205"/>
      <c r="E504" s="207">
        <v>68843.556460000007</v>
      </c>
      <c r="F504" s="207">
        <v>51115.201059999999</v>
      </c>
      <c r="G504" s="207">
        <v>53017.867279999999</v>
      </c>
      <c r="H504" s="207">
        <v>0</v>
      </c>
      <c r="I504" s="207">
        <v>0</v>
      </c>
    </row>
    <row r="505" spans="1:9">
      <c r="A505" s="203">
        <v>95415</v>
      </c>
      <c r="B505" s="204" t="s">
        <v>506</v>
      </c>
      <c r="C505" s="189">
        <v>6.0770000000000003E-5</v>
      </c>
      <c r="D505" s="205"/>
      <c r="E505" s="207">
        <v>17465.237230000002</v>
      </c>
      <c r="F505" s="207">
        <v>12967.649530000001</v>
      </c>
      <c r="G505" s="207">
        <v>13450.345640000001</v>
      </c>
      <c r="H505" s="207">
        <v>0</v>
      </c>
      <c r="I505" s="207">
        <v>0</v>
      </c>
    </row>
    <row r="506" spans="1:9">
      <c r="A506" s="203">
        <v>95421</v>
      </c>
      <c r="B506" s="204" t="s">
        <v>507</v>
      </c>
      <c r="C506" s="189">
        <v>3.2190000000000002E-5</v>
      </c>
      <c r="D506" s="205"/>
      <c r="E506" s="207">
        <v>9251.373810000001</v>
      </c>
      <c r="F506" s="207">
        <v>6868.9919100000006</v>
      </c>
      <c r="G506" s="207">
        <v>7124.6770800000004</v>
      </c>
      <c r="H506" s="207">
        <v>0</v>
      </c>
      <c r="I506" s="207">
        <v>0</v>
      </c>
    </row>
    <row r="507" spans="1:9">
      <c r="A507" s="203">
        <v>95431</v>
      </c>
      <c r="B507" s="204" t="s">
        <v>508</v>
      </c>
      <c r="C507" s="189">
        <v>1.1739999999999999E-4</v>
      </c>
      <c r="D507" s="205"/>
      <c r="E507" s="207">
        <v>33740.642599999999</v>
      </c>
      <c r="F507" s="207">
        <v>25051.868599999998</v>
      </c>
      <c r="G507" s="207">
        <v>25984.376799999998</v>
      </c>
      <c r="H507" s="207">
        <v>0</v>
      </c>
      <c r="I507" s="207">
        <v>0</v>
      </c>
    </row>
    <row r="508" spans="1:9">
      <c r="A508" s="203">
        <v>95501</v>
      </c>
      <c r="B508" s="204" t="s">
        <v>509</v>
      </c>
      <c r="C508" s="189">
        <v>5.6636400000000002E-3</v>
      </c>
      <c r="D508" s="205"/>
      <c r="E508" s="207">
        <v>1627724.47236</v>
      </c>
      <c r="F508" s="207">
        <v>1208558.47596</v>
      </c>
      <c r="G508" s="207">
        <v>1253544.7684800001</v>
      </c>
      <c r="H508" s="207">
        <v>0</v>
      </c>
      <c r="I508" s="207">
        <v>0</v>
      </c>
    </row>
    <row r="509" spans="1:9">
      <c r="A509" s="203">
        <v>95504</v>
      </c>
      <c r="B509" s="204" t="s">
        <v>510</v>
      </c>
      <c r="C509" s="189">
        <v>3.0899999999999999E-5</v>
      </c>
      <c r="D509" s="205"/>
      <c r="E509" s="207">
        <v>8880.6291000000001</v>
      </c>
      <c r="F509" s="207">
        <v>6593.7200999999995</v>
      </c>
      <c r="G509" s="207">
        <v>6839.1588000000002</v>
      </c>
      <c r="H509" s="207">
        <v>0</v>
      </c>
      <c r="I509" s="207">
        <v>0</v>
      </c>
    </row>
    <row r="510" spans="1:9">
      <c r="A510" s="203">
        <v>95511</v>
      </c>
      <c r="B510" s="204" t="s">
        <v>511</v>
      </c>
      <c r="C510" s="189">
        <v>1.1026899999999999E-3</v>
      </c>
      <c r="D510" s="205"/>
      <c r="E510" s="207">
        <v>316912.00331</v>
      </c>
      <c r="F510" s="207">
        <v>235301.91640999998</v>
      </c>
      <c r="G510" s="207">
        <v>244060.58307999998</v>
      </c>
      <c r="H510" s="207">
        <v>0</v>
      </c>
      <c r="I510" s="207">
        <v>0</v>
      </c>
    </row>
    <row r="511" spans="1:9">
      <c r="A511" s="203">
        <v>95513</v>
      </c>
      <c r="B511" s="204" t="s">
        <v>512</v>
      </c>
      <c r="C511" s="189">
        <v>4.7379999999999997E-5</v>
      </c>
      <c r="D511" s="205"/>
      <c r="E511" s="207">
        <v>13616.964619999999</v>
      </c>
      <c r="F511" s="207">
        <v>10110.37082</v>
      </c>
      <c r="G511" s="207">
        <v>10486.710159999999</v>
      </c>
      <c r="H511" s="207">
        <v>0</v>
      </c>
      <c r="I511" s="207">
        <v>0</v>
      </c>
    </row>
    <row r="512" spans="1:9">
      <c r="A512" s="203">
        <v>95517</v>
      </c>
      <c r="B512" s="204" t="s">
        <v>513</v>
      </c>
      <c r="C512" s="189">
        <v>1.8110000000000001E-5</v>
      </c>
      <c r="D512" s="205"/>
      <c r="E512" s="207">
        <v>5204.7958900000003</v>
      </c>
      <c r="F512" s="207">
        <v>3864.4747900000002</v>
      </c>
      <c r="G512" s="207">
        <v>4008.3225200000002</v>
      </c>
      <c r="H512" s="207">
        <v>0</v>
      </c>
      <c r="I512" s="207">
        <v>0</v>
      </c>
    </row>
    <row r="513" spans="1:9">
      <c r="A513" s="203">
        <v>95601</v>
      </c>
      <c r="B513" s="204" t="s">
        <v>514</v>
      </c>
      <c r="C513" s="189">
        <v>2.3978699999999999E-3</v>
      </c>
      <c r="D513" s="205"/>
      <c r="E513" s="207">
        <v>689145.44013</v>
      </c>
      <c r="F513" s="207">
        <v>511679.08142999996</v>
      </c>
      <c r="G513" s="207">
        <v>530725.36283999996</v>
      </c>
      <c r="H513" s="207">
        <v>0</v>
      </c>
      <c r="I513" s="207">
        <v>0</v>
      </c>
    </row>
    <row r="514" spans="1:9">
      <c r="A514" s="203">
        <v>95611</v>
      </c>
      <c r="B514" s="204" t="s">
        <v>515</v>
      </c>
      <c r="C514" s="189">
        <v>3.4748E-4</v>
      </c>
      <c r="D514" s="205"/>
      <c r="E514" s="207">
        <v>99865.404519999996</v>
      </c>
      <c r="F514" s="207">
        <v>74148.409719999996</v>
      </c>
      <c r="G514" s="207">
        <v>76908.443360000005</v>
      </c>
      <c r="H514" s="207">
        <v>0</v>
      </c>
      <c r="I514" s="207">
        <v>0</v>
      </c>
    </row>
    <row r="515" spans="1:9">
      <c r="A515" s="203">
        <v>95617</v>
      </c>
      <c r="B515" s="204" t="s">
        <v>516</v>
      </c>
      <c r="C515" s="189">
        <v>1.8899999999999999E-5</v>
      </c>
      <c r="D515" s="205"/>
      <c r="E515" s="207">
        <v>5431.8410999999996</v>
      </c>
      <c r="F515" s="207">
        <v>4033.0520999999999</v>
      </c>
      <c r="G515" s="207">
        <v>4183.1747999999998</v>
      </c>
      <c r="H515" s="207">
        <v>0</v>
      </c>
      <c r="I515" s="207">
        <v>0</v>
      </c>
    </row>
    <row r="516" spans="1:9">
      <c r="A516" s="203">
        <v>95621</v>
      </c>
      <c r="B516" s="204" t="s">
        <v>517</v>
      </c>
      <c r="C516" s="189">
        <v>3.8950999999999998E-4</v>
      </c>
      <c r="D516" s="205"/>
      <c r="E516" s="207">
        <v>111944.78448999999</v>
      </c>
      <c r="F516" s="207">
        <v>83117.149389999991</v>
      </c>
      <c r="G516" s="207">
        <v>86211.027319999994</v>
      </c>
      <c r="H516" s="207">
        <v>0</v>
      </c>
      <c r="I516" s="207">
        <v>0</v>
      </c>
    </row>
    <row r="517" spans="1:9">
      <c r="A517" s="203">
        <v>95701</v>
      </c>
      <c r="B517" s="204" t="s">
        <v>518</v>
      </c>
      <c r="C517" s="189">
        <v>1.1167099999999999E-3</v>
      </c>
      <c r="D517" s="205"/>
      <c r="E517" s="207">
        <v>320941.33729</v>
      </c>
      <c r="F517" s="207">
        <v>238293.63019</v>
      </c>
      <c r="G517" s="207">
        <v>247163.65771999999</v>
      </c>
      <c r="H517" s="207">
        <v>0</v>
      </c>
      <c r="I517" s="207">
        <v>0</v>
      </c>
    </row>
    <row r="518" spans="1:9">
      <c r="A518" s="203">
        <v>95711</v>
      </c>
      <c r="B518" s="204" t="s">
        <v>519</v>
      </c>
      <c r="C518" s="189">
        <v>1.7785000000000001E-4</v>
      </c>
      <c r="D518" s="205"/>
      <c r="E518" s="207">
        <v>51113.912150000004</v>
      </c>
      <c r="F518" s="207">
        <v>37951.233650000002</v>
      </c>
      <c r="G518" s="207">
        <v>39363.896200000003</v>
      </c>
      <c r="H518" s="207">
        <v>0</v>
      </c>
      <c r="I518" s="207">
        <v>0</v>
      </c>
    </row>
    <row r="519" spans="1:9">
      <c r="A519" s="203">
        <v>95721</v>
      </c>
      <c r="B519" s="204" t="s">
        <v>520</v>
      </c>
      <c r="C519" s="189">
        <v>5.6579999999999997E-5</v>
      </c>
      <c r="D519" s="205"/>
      <c r="E519" s="207">
        <v>16261.035419999998</v>
      </c>
      <c r="F519" s="207">
        <v>12073.54962</v>
      </c>
      <c r="G519" s="207">
        <v>12522.964559999999</v>
      </c>
      <c r="H519" s="207">
        <v>0</v>
      </c>
      <c r="I519" s="207">
        <v>0</v>
      </c>
    </row>
    <row r="520" spans="1:9">
      <c r="A520" s="203">
        <v>95733</v>
      </c>
      <c r="B520" s="204" t="s">
        <v>521</v>
      </c>
      <c r="C520" s="189">
        <v>1.173E-5</v>
      </c>
      <c r="D520" s="205"/>
      <c r="E520" s="207">
        <v>3371.1902700000001</v>
      </c>
      <c r="F520" s="207">
        <v>2503.0529699999997</v>
      </c>
      <c r="G520" s="207">
        <v>2596.2243599999997</v>
      </c>
      <c r="H520" s="207">
        <v>0</v>
      </c>
      <c r="I520" s="207">
        <v>0</v>
      </c>
    </row>
    <row r="521" spans="1:9">
      <c r="A521" s="203">
        <v>95801</v>
      </c>
      <c r="B521" s="204" t="s">
        <v>522</v>
      </c>
      <c r="C521" s="189">
        <v>8.3903000000000005E-4</v>
      </c>
      <c r="D521" s="205"/>
      <c r="E521" s="207">
        <v>241136.38297000001</v>
      </c>
      <c r="F521" s="207">
        <v>179039.77267000001</v>
      </c>
      <c r="G521" s="207">
        <v>185704.18796000001</v>
      </c>
      <c r="H521" s="207">
        <v>0</v>
      </c>
      <c r="I521" s="207">
        <v>0</v>
      </c>
    </row>
    <row r="522" spans="1:9">
      <c r="A522" s="203">
        <v>95802</v>
      </c>
      <c r="B522" s="204" t="s">
        <v>523</v>
      </c>
      <c r="C522" s="189">
        <v>1.1909999999999999E-5</v>
      </c>
      <c r="D522" s="205"/>
      <c r="E522" s="207">
        <v>3422.92209</v>
      </c>
      <c r="F522" s="207">
        <v>2541.46299</v>
      </c>
      <c r="G522" s="207">
        <v>2636.06412</v>
      </c>
      <c r="H522" s="207">
        <v>0</v>
      </c>
      <c r="I522" s="207">
        <v>0</v>
      </c>
    </row>
    <row r="523" spans="1:9">
      <c r="A523" s="203">
        <v>95804</v>
      </c>
      <c r="B523" s="204" t="s">
        <v>524</v>
      </c>
      <c r="C523" s="189">
        <v>2.745E-5</v>
      </c>
      <c r="D523" s="205"/>
      <c r="E523" s="207">
        <v>7889.1025499999996</v>
      </c>
      <c r="F523" s="207">
        <v>5857.5280499999999</v>
      </c>
      <c r="G523" s="207">
        <v>6075.5634</v>
      </c>
      <c r="H523" s="207">
        <v>0</v>
      </c>
      <c r="I523" s="207">
        <v>0</v>
      </c>
    </row>
    <row r="524" spans="1:9">
      <c r="A524" s="203">
        <v>95811</v>
      </c>
      <c r="B524" s="204" t="s">
        <v>525</v>
      </c>
      <c r="C524" s="189">
        <v>4.9605999999999999E-4</v>
      </c>
      <c r="D524" s="205"/>
      <c r="E524" s="207">
        <v>142567.14794</v>
      </c>
      <c r="F524" s="207">
        <v>105853.74734</v>
      </c>
      <c r="G524" s="207">
        <v>109793.95191999999</v>
      </c>
      <c r="H524" s="207">
        <v>0</v>
      </c>
      <c r="I524" s="207">
        <v>0</v>
      </c>
    </row>
    <row r="525" spans="1:9">
      <c r="A525" s="203">
        <v>95813</v>
      </c>
      <c r="B525" s="204" t="s">
        <v>526</v>
      </c>
      <c r="C525" s="189">
        <v>3.9140000000000001E-5</v>
      </c>
      <c r="D525" s="205"/>
      <c r="E525" s="207">
        <v>11248.79686</v>
      </c>
      <c r="F525" s="207">
        <v>8352.0454600000012</v>
      </c>
      <c r="G525" s="207">
        <v>8662.9344799999999</v>
      </c>
      <c r="H525" s="207">
        <v>0</v>
      </c>
      <c r="I525" s="207">
        <v>0</v>
      </c>
    </row>
    <row r="526" spans="1:9">
      <c r="A526" s="203">
        <v>95821</v>
      </c>
      <c r="B526" s="204" t="s">
        <v>527</v>
      </c>
      <c r="C526" s="189">
        <v>2.2400000000000002E-6</v>
      </c>
      <c r="D526" s="205"/>
      <c r="E526" s="207">
        <v>643.77376000000004</v>
      </c>
      <c r="F526" s="207">
        <v>477.99136000000004</v>
      </c>
      <c r="G526" s="207">
        <v>495.78368000000006</v>
      </c>
      <c r="H526" s="207">
        <v>0</v>
      </c>
      <c r="I526" s="207">
        <v>0</v>
      </c>
    </row>
    <row r="527" spans="1:9">
      <c r="A527" s="203">
        <v>95831</v>
      </c>
      <c r="B527" s="204" t="s">
        <v>528</v>
      </c>
      <c r="C527" s="189">
        <v>1.8349999999999999E-5</v>
      </c>
      <c r="D527" s="205"/>
      <c r="E527" s="207">
        <v>5273.7716499999997</v>
      </c>
      <c r="F527" s="207">
        <v>3915.68815</v>
      </c>
      <c r="G527" s="207">
        <v>4061.4422</v>
      </c>
      <c r="H527" s="207">
        <v>0</v>
      </c>
      <c r="I527" s="207">
        <v>0</v>
      </c>
    </row>
    <row r="528" spans="1:9">
      <c r="A528" s="203">
        <v>95841</v>
      </c>
      <c r="B528" s="204" t="s">
        <v>529</v>
      </c>
      <c r="C528" s="189">
        <v>2.1440000000000001E-5</v>
      </c>
      <c r="D528" s="205"/>
      <c r="E528" s="207">
        <v>6161.8345600000002</v>
      </c>
      <c r="F528" s="207">
        <v>4575.06016</v>
      </c>
      <c r="G528" s="207">
        <v>4745.35808</v>
      </c>
      <c r="H528" s="207">
        <v>0</v>
      </c>
      <c r="I528" s="207">
        <v>0</v>
      </c>
    </row>
    <row r="529" spans="1:9">
      <c r="A529" s="203">
        <v>95851</v>
      </c>
      <c r="B529" s="204" t="s">
        <v>530</v>
      </c>
      <c r="C529" s="189">
        <v>6.6970000000000004E-5</v>
      </c>
      <c r="D529" s="205"/>
      <c r="E529" s="207">
        <v>19247.11103</v>
      </c>
      <c r="F529" s="207">
        <v>14290.661330000001</v>
      </c>
      <c r="G529" s="207">
        <v>14822.60404</v>
      </c>
      <c r="H529" s="207">
        <v>0</v>
      </c>
      <c r="I529" s="207">
        <v>0</v>
      </c>
    </row>
    <row r="530" spans="1:9">
      <c r="A530" s="203">
        <v>95853</v>
      </c>
      <c r="B530" s="204" t="s">
        <v>531</v>
      </c>
      <c r="C530" s="189">
        <v>2.194E-5</v>
      </c>
      <c r="D530" s="205"/>
      <c r="E530" s="207">
        <v>6305.53406</v>
      </c>
      <c r="F530" s="207">
        <v>4681.7546599999996</v>
      </c>
      <c r="G530" s="207">
        <v>4856.0240800000001</v>
      </c>
      <c r="H530" s="207">
        <v>0</v>
      </c>
      <c r="I530" s="207">
        <v>0</v>
      </c>
    </row>
    <row r="531" spans="1:9">
      <c r="A531" s="203">
        <v>95901</v>
      </c>
      <c r="B531" s="204" t="s">
        <v>532</v>
      </c>
      <c r="C531" s="189">
        <v>2.0972600000000001E-3</v>
      </c>
      <c r="D531" s="205"/>
      <c r="E531" s="207">
        <v>602750.42674000002</v>
      </c>
      <c r="F531" s="207">
        <v>447532.21414</v>
      </c>
      <c r="G531" s="207">
        <v>464190.75032000005</v>
      </c>
      <c r="H531" s="207">
        <v>0</v>
      </c>
      <c r="I531" s="207">
        <v>0</v>
      </c>
    </row>
    <row r="532" spans="1:9">
      <c r="A532" s="203">
        <v>95908</v>
      </c>
      <c r="B532" s="204" t="s">
        <v>533</v>
      </c>
      <c r="C532" s="189">
        <v>7.2700000000000005E-5</v>
      </c>
      <c r="D532" s="205"/>
      <c r="E532" s="207">
        <v>20893.907300000003</v>
      </c>
      <c r="F532" s="207">
        <v>15513.380300000001</v>
      </c>
      <c r="G532" s="207">
        <v>16090.836400000002</v>
      </c>
      <c r="H532" s="207">
        <v>0</v>
      </c>
      <c r="I532" s="207">
        <v>0</v>
      </c>
    </row>
    <row r="533" spans="1:9">
      <c r="A533" s="203">
        <v>95911</v>
      </c>
      <c r="B533" s="204" t="s">
        <v>534</v>
      </c>
      <c r="C533" s="189">
        <v>6.2007999999999996E-4</v>
      </c>
      <c r="D533" s="205"/>
      <c r="E533" s="207">
        <v>178210.37191999998</v>
      </c>
      <c r="F533" s="207">
        <v>132318.25112</v>
      </c>
      <c r="G533" s="207">
        <v>137243.54655999999</v>
      </c>
      <c r="H533" s="207">
        <v>0</v>
      </c>
      <c r="I533" s="207">
        <v>0</v>
      </c>
    </row>
    <row r="534" spans="1:9">
      <c r="A534" s="203">
        <v>95917</v>
      </c>
      <c r="B534" s="204" t="s">
        <v>535</v>
      </c>
      <c r="C534" s="189">
        <v>3.046E-5</v>
      </c>
      <c r="D534" s="205"/>
      <c r="E534" s="207">
        <v>8754.1735399999998</v>
      </c>
      <c r="F534" s="207">
        <v>6499.8289400000003</v>
      </c>
      <c r="G534" s="207">
        <v>6741.7727199999999</v>
      </c>
      <c r="H534" s="207">
        <v>0</v>
      </c>
      <c r="I534" s="207">
        <v>0</v>
      </c>
    </row>
    <row r="535" spans="1:9">
      <c r="A535" s="203">
        <v>95921</v>
      </c>
      <c r="B535" s="204" t="s">
        <v>536</v>
      </c>
      <c r="C535" s="189">
        <v>4.0089999999999997E-5</v>
      </c>
      <c r="D535" s="205"/>
      <c r="E535" s="207">
        <v>11521.82591</v>
      </c>
      <c r="F535" s="207">
        <v>8554.7650099999992</v>
      </c>
      <c r="G535" s="207">
        <v>8873.1998800000001</v>
      </c>
      <c r="H535" s="207">
        <v>0</v>
      </c>
      <c r="I535" s="207">
        <v>0</v>
      </c>
    </row>
    <row r="536" spans="1:9">
      <c r="A536" s="203">
        <v>96001</v>
      </c>
      <c r="B536" s="204" t="s">
        <v>537</v>
      </c>
      <c r="C536" s="189">
        <v>4.2781309999999996E-2</v>
      </c>
      <c r="D536" s="205"/>
      <c r="E536" s="207">
        <v>12295305.712689999</v>
      </c>
      <c r="F536" s="207">
        <v>9129060.9595899992</v>
      </c>
      <c r="G536" s="207">
        <v>9468872.9049199987</v>
      </c>
      <c r="H536" s="207">
        <v>0</v>
      </c>
      <c r="I536" s="207">
        <v>0</v>
      </c>
    </row>
    <row r="537" spans="1:9">
      <c r="A537" s="203">
        <v>96003</v>
      </c>
      <c r="B537" s="204" t="s">
        <v>969</v>
      </c>
      <c r="C537" s="189">
        <v>1.95298E-3</v>
      </c>
      <c r="D537" s="205"/>
      <c r="E537" s="207">
        <v>561284.49901999999</v>
      </c>
      <c r="F537" s="207">
        <v>416744.44922000001</v>
      </c>
      <c r="G537" s="207">
        <v>432256.96935999999</v>
      </c>
      <c r="H537" s="207">
        <v>0</v>
      </c>
      <c r="I537" s="207">
        <v>0</v>
      </c>
    </row>
    <row r="538" spans="1:9">
      <c r="A538" s="203">
        <v>96004</v>
      </c>
      <c r="B538" s="204" t="s">
        <v>539</v>
      </c>
      <c r="C538" s="189">
        <v>1.3629099999999999E-3</v>
      </c>
      <c r="D538" s="205"/>
      <c r="E538" s="207">
        <v>391698.97109000001</v>
      </c>
      <c r="F538" s="207">
        <v>290830.00198999996</v>
      </c>
      <c r="G538" s="207">
        <v>301655.59612</v>
      </c>
      <c r="H538" s="207">
        <v>0</v>
      </c>
      <c r="I538" s="207">
        <v>0</v>
      </c>
    </row>
    <row r="539" spans="1:9">
      <c r="A539" s="203">
        <v>96005</v>
      </c>
      <c r="B539" s="204" t="s">
        <v>540</v>
      </c>
      <c r="C539" s="189">
        <v>2.56858E-3</v>
      </c>
      <c r="D539" s="205"/>
      <c r="E539" s="207">
        <v>738207.32342000003</v>
      </c>
      <c r="F539" s="207">
        <v>548106.71762000001</v>
      </c>
      <c r="G539" s="207">
        <v>568508.94856000005</v>
      </c>
      <c r="H539" s="207">
        <v>0</v>
      </c>
      <c r="I539" s="207">
        <v>0</v>
      </c>
    </row>
    <row r="540" spans="1:9">
      <c r="A540" s="203">
        <v>96008</v>
      </c>
      <c r="B540" s="204" t="s">
        <v>541</v>
      </c>
      <c r="C540" s="189">
        <v>5.5495500000000003E-3</v>
      </c>
      <c r="D540" s="205"/>
      <c r="E540" s="207">
        <v>1594935.12045</v>
      </c>
      <c r="F540" s="207">
        <v>1184212.9249500001</v>
      </c>
      <c r="G540" s="207">
        <v>1228293.0006000001</v>
      </c>
      <c r="H540" s="207">
        <v>0</v>
      </c>
      <c r="I540" s="207">
        <v>0</v>
      </c>
    </row>
    <row r="541" spans="1:9">
      <c r="A541" s="203">
        <v>96009</v>
      </c>
      <c r="B541" s="204" t="s">
        <v>542</v>
      </c>
      <c r="C541" s="189">
        <v>3.6341999999999999E-4</v>
      </c>
      <c r="D541" s="205"/>
      <c r="E541" s="207">
        <v>104446.54458</v>
      </c>
      <c r="F541" s="207">
        <v>77549.830379999999</v>
      </c>
      <c r="G541" s="207">
        <v>80436.475439999995</v>
      </c>
      <c r="H541" s="207">
        <v>0</v>
      </c>
      <c r="I541" s="207">
        <v>0</v>
      </c>
    </row>
    <row r="542" spans="1:9">
      <c r="A542" s="190">
        <v>96011</v>
      </c>
      <c r="B542" s="191" t="s">
        <v>543</v>
      </c>
      <c r="C542" s="192">
        <v>6.2813359999999999E-2</v>
      </c>
      <c r="D542" s="193"/>
      <c r="E542" s="194">
        <v>18052496.850639999</v>
      </c>
      <c r="F542" s="194">
        <v>13403680.07704</v>
      </c>
      <c r="G542" s="194">
        <v>13902606.595519999</v>
      </c>
      <c r="H542" s="194">
        <v>0</v>
      </c>
      <c r="I542" s="194">
        <v>0</v>
      </c>
    </row>
    <row r="543" spans="1:9">
      <c r="A543" s="203">
        <v>96012</v>
      </c>
      <c r="B543" s="204" t="s">
        <v>970</v>
      </c>
      <c r="C543" s="189">
        <v>2.36725E-3</v>
      </c>
      <c r="D543" s="205"/>
      <c r="E543" s="207">
        <v>680345.28275000001</v>
      </c>
      <c r="F543" s="207">
        <v>505145.11025000003</v>
      </c>
      <c r="G543" s="207">
        <v>523948.17700000003</v>
      </c>
      <c r="H543" s="207">
        <v>0</v>
      </c>
      <c r="I543" s="207">
        <v>0</v>
      </c>
    </row>
    <row r="544" spans="1:9">
      <c r="A544" s="203">
        <v>96018</v>
      </c>
      <c r="B544" s="204" t="s">
        <v>545</v>
      </c>
      <c r="C544" s="189">
        <v>3.4900000000000001E-5</v>
      </c>
      <c r="D544" s="205"/>
      <c r="E544" s="207">
        <v>10030.2251</v>
      </c>
      <c r="F544" s="207">
        <v>7447.2761</v>
      </c>
      <c r="G544" s="207">
        <v>7724.4868000000006</v>
      </c>
      <c r="H544" s="207">
        <v>0</v>
      </c>
      <c r="I544" s="207">
        <v>0</v>
      </c>
    </row>
    <row r="545" spans="1:9">
      <c r="A545" s="203">
        <v>96021</v>
      </c>
      <c r="B545" s="204" t="s">
        <v>546</v>
      </c>
      <c r="C545" s="189">
        <v>7.4982E-4</v>
      </c>
      <c r="D545" s="205"/>
      <c r="E545" s="207">
        <v>215497.51818000001</v>
      </c>
      <c r="F545" s="207">
        <v>160003.33997999999</v>
      </c>
      <c r="G545" s="207">
        <v>165959.16024</v>
      </c>
      <c r="H545" s="207">
        <v>0</v>
      </c>
      <c r="I545" s="207">
        <v>0</v>
      </c>
    </row>
    <row r="546" spans="1:9">
      <c r="A546" s="203">
        <v>96031</v>
      </c>
      <c r="B546" s="204" t="s">
        <v>547</v>
      </c>
      <c r="C546" s="189">
        <v>7.8377000000000004E-4</v>
      </c>
      <c r="D546" s="205"/>
      <c r="E546" s="207">
        <v>225254.71423000001</v>
      </c>
      <c r="F546" s="207">
        <v>167247.89653</v>
      </c>
      <c r="G546" s="207">
        <v>173473.38164000001</v>
      </c>
      <c r="H546" s="207">
        <v>0</v>
      </c>
      <c r="I546" s="207">
        <v>0</v>
      </c>
    </row>
    <row r="547" spans="1:9">
      <c r="A547" s="203">
        <v>96041</v>
      </c>
      <c r="B547" s="204" t="s">
        <v>548</v>
      </c>
      <c r="C547" s="189">
        <v>1.9183500000000001E-3</v>
      </c>
      <c r="D547" s="205"/>
      <c r="E547" s="207">
        <v>551331.87164999999</v>
      </c>
      <c r="F547" s="207">
        <v>409354.78815000004</v>
      </c>
      <c r="G547" s="207">
        <v>424592.24220000004</v>
      </c>
      <c r="H547" s="207">
        <v>0</v>
      </c>
      <c r="I547" s="207">
        <v>0</v>
      </c>
    </row>
    <row r="548" spans="1:9">
      <c r="A548" s="203">
        <v>96051</v>
      </c>
      <c r="B548" s="204" t="s">
        <v>549</v>
      </c>
      <c r="C548" s="189">
        <v>1.02903E-3</v>
      </c>
      <c r="D548" s="205"/>
      <c r="E548" s="207">
        <v>295742.19296999997</v>
      </c>
      <c r="F548" s="207">
        <v>219583.68267000001</v>
      </c>
      <c r="G548" s="207">
        <v>227757.26796</v>
      </c>
      <c r="H548" s="207">
        <v>0</v>
      </c>
      <c r="I548" s="207">
        <v>0</v>
      </c>
    </row>
    <row r="549" spans="1:9">
      <c r="A549" s="203">
        <v>96061</v>
      </c>
      <c r="B549" s="204" t="s">
        <v>550</v>
      </c>
      <c r="C549" s="189">
        <v>3.7237000000000001E-4</v>
      </c>
      <c r="D549" s="205"/>
      <c r="E549" s="207">
        <v>107018.76563000001</v>
      </c>
      <c r="F549" s="207">
        <v>79459.661930000002</v>
      </c>
      <c r="G549" s="207">
        <v>82417.396840000001</v>
      </c>
      <c r="H549" s="207">
        <v>0</v>
      </c>
      <c r="I549" s="207">
        <v>0</v>
      </c>
    </row>
    <row r="550" spans="1:9">
      <c r="A550" s="203">
        <v>96071</v>
      </c>
      <c r="B550" s="204" t="s">
        <v>551</v>
      </c>
      <c r="C550" s="189">
        <v>1.3377199999999999E-3</v>
      </c>
      <c r="D550" s="205"/>
      <c r="E550" s="207">
        <v>384459.39027999999</v>
      </c>
      <c r="F550" s="207">
        <v>285454.73307999998</v>
      </c>
      <c r="G550" s="207">
        <v>296080.24303999997</v>
      </c>
      <c r="H550" s="207">
        <v>0</v>
      </c>
      <c r="I550" s="207">
        <v>0</v>
      </c>
    </row>
    <row r="551" spans="1:9">
      <c r="A551" s="203">
        <v>96081</v>
      </c>
      <c r="B551" s="204" t="s">
        <v>552</v>
      </c>
      <c r="C551" s="189">
        <v>6.7270000000000003E-4</v>
      </c>
      <c r="D551" s="205"/>
      <c r="E551" s="207">
        <v>193333.30730000001</v>
      </c>
      <c r="F551" s="207">
        <v>143546.78030000001</v>
      </c>
      <c r="G551" s="207">
        <v>148890.03640000001</v>
      </c>
      <c r="H551" s="207">
        <v>0</v>
      </c>
      <c r="I551" s="207">
        <v>0</v>
      </c>
    </row>
    <row r="552" spans="1:9">
      <c r="A552" s="203">
        <v>96101</v>
      </c>
      <c r="B552" s="204" t="s">
        <v>553</v>
      </c>
      <c r="C552" s="189">
        <v>6.4908999999999995E-4</v>
      </c>
      <c r="D552" s="205"/>
      <c r="E552" s="207">
        <v>186547.81690999999</v>
      </c>
      <c r="F552" s="207">
        <v>138508.66600999999</v>
      </c>
      <c r="G552" s="207">
        <v>143664.38787999999</v>
      </c>
      <c r="H552" s="207">
        <v>0</v>
      </c>
      <c r="I552" s="207">
        <v>0</v>
      </c>
    </row>
    <row r="553" spans="1:9">
      <c r="A553" s="203">
        <v>96102</v>
      </c>
      <c r="B553" s="204" t="s">
        <v>554</v>
      </c>
      <c r="C553" s="189">
        <v>6.2999999999999998E-6</v>
      </c>
      <c r="D553" s="205"/>
      <c r="E553" s="207">
        <v>1810.6136999999999</v>
      </c>
      <c r="F553" s="207">
        <v>1344.3507</v>
      </c>
      <c r="G553" s="207">
        <v>1394.3915999999999</v>
      </c>
      <c r="H553" s="207">
        <v>0</v>
      </c>
      <c r="I553" s="207">
        <v>0</v>
      </c>
    </row>
    <row r="554" spans="1:9">
      <c r="A554" s="203">
        <v>96111</v>
      </c>
      <c r="B554" s="204" t="s">
        <v>555</v>
      </c>
      <c r="C554" s="189">
        <v>1.7618000000000001E-4</v>
      </c>
      <c r="D554" s="205"/>
      <c r="E554" s="207">
        <v>50633.955820000003</v>
      </c>
      <c r="F554" s="207">
        <v>37594.874020000003</v>
      </c>
      <c r="G554" s="207">
        <v>38994.271760000003</v>
      </c>
      <c r="H554" s="207">
        <v>0</v>
      </c>
      <c r="I554" s="207">
        <v>0</v>
      </c>
    </row>
    <row r="555" spans="1:9">
      <c r="A555" s="203">
        <v>96121</v>
      </c>
      <c r="B555" s="204" t="s">
        <v>556</v>
      </c>
      <c r="C555" s="189">
        <v>1.5319999999999999E-5</v>
      </c>
      <c r="D555" s="205"/>
      <c r="E555" s="207">
        <v>4402.9526799999994</v>
      </c>
      <c r="F555" s="207">
        <v>3269.1194799999998</v>
      </c>
      <c r="G555" s="207">
        <v>3390.8062399999999</v>
      </c>
      <c r="H555" s="207">
        <v>0</v>
      </c>
      <c r="I555" s="207">
        <v>0</v>
      </c>
    </row>
    <row r="556" spans="1:9">
      <c r="A556" s="203">
        <v>96201</v>
      </c>
      <c r="B556" s="204" t="s">
        <v>557</v>
      </c>
      <c r="C556" s="189">
        <v>1.01621E-3</v>
      </c>
      <c r="D556" s="205"/>
      <c r="E556" s="207">
        <v>292057.73778999998</v>
      </c>
      <c r="F556" s="207">
        <v>216848.03569000002</v>
      </c>
      <c r="G556" s="207">
        <v>224919.79172000001</v>
      </c>
      <c r="H556" s="207">
        <v>0</v>
      </c>
      <c r="I556" s="207">
        <v>0</v>
      </c>
    </row>
    <row r="557" spans="1:9">
      <c r="A557" s="203">
        <v>96204</v>
      </c>
      <c r="B557" s="204" t="s">
        <v>558</v>
      </c>
      <c r="C557" s="189">
        <v>1.3519999999999999E-5</v>
      </c>
      <c r="D557" s="205"/>
      <c r="E557" s="207">
        <v>3885.6344799999997</v>
      </c>
      <c r="F557" s="207">
        <v>2885.01928</v>
      </c>
      <c r="G557" s="207">
        <v>2992.4086399999997</v>
      </c>
      <c r="H557" s="207">
        <v>0</v>
      </c>
      <c r="I557" s="207">
        <v>0</v>
      </c>
    </row>
    <row r="558" spans="1:9">
      <c r="A558" s="203">
        <v>96211</v>
      </c>
      <c r="B558" s="204" t="s">
        <v>559</v>
      </c>
      <c r="C558" s="189">
        <v>1.838E-5</v>
      </c>
      <c r="D558" s="205"/>
      <c r="E558" s="207">
        <v>5282.3936199999998</v>
      </c>
      <c r="F558" s="207">
        <v>3922.0898200000001</v>
      </c>
      <c r="G558" s="207">
        <v>4068.0821599999999</v>
      </c>
      <c r="H558" s="207">
        <v>0</v>
      </c>
      <c r="I558" s="207">
        <v>0</v>
      </c>
    </row>
    <row r="559" spans="1:9">
      <c r="A559" s="203">
        <v>96221</v>
      </c>
      <c r="B559" s="204" t="s">
        <v>560</v>
      </c>
      <c r="C559" s="189">
        <v>1.6636999999999999E-4</v>
      </c>
      <c r="D559" s="205"/>
      <c r="E559" s="207">
        <v>47814.571629999999</v>
      </c>
      <c r="F559" s="207">
        <v>35501.527929999997</v>
      </c>
      <c r="G559" s="207">
        <v>36823.004840000001</v>
      </c>
      <c r="H559" s="207">
        <v>0</v>
      </c>
      <c r="I559" s="207">
        <v>0</v>
      </c>
    </row>
    <row r="560" spans="1:9">
      <c r="A560" s="203">
        <v>96231</v>
      </c>
      <c r="B560" s="204" t="s">
        <v>561</v>
      </c>
      <c r="C560" s="189">
        <v>1.1379000000000001E-4</v>
      </c>
      <c r="D560" s="205"/>
      <c r="E560" s="207">
        <v>32703.132210000003</v>
      </c>
      <c r="F560" s="207">
        <v>24281.534310000003</v>
      </c>
      <c r="G560" s="207">
        <v>25185.368280000002</v>
      </c>
      <c r="H560" s="207">
        <v>0</v>
      </c>
      <c r="I560" s="207">
        <v>0</v>
      </c>
    </row>
    <row r="561" spans="1:9">
      <c r="A561" s="203">
        <v>96241</v>
      </c>
      <c r="B561" s="204" t="s">
        <v>562</v>
      </c>
      <c r="C561" s="189">
        <v>5.0930000000000002E-5</v>
      </c>
      <c r="D561" s="205"/>
      <c r="E561" s="207">
        <v>14637.23107</v>
      </c>
      <c r="F561" s="207">
        <v>10867.90177</v>
      </c>
      <c r="G561" s="207">
        <v>11272.438760000001</v>
      </c>
      <c r="H561" s="207">
        <v>0</v>
      </c>
      <c r="I561" s="207">
        <v>0</v>
      </c>
    </row>
    <row r="562" spans="1:9">
      <c r="A562" s="203">
        <v>96251</v>
      </c>
      <c r="B562" s="204" t="s">
        <v>563</v>
      </c>
      <c r="C562" s="189">
        <v>1.0726E-4</v>
      </c>
      <c r="D562" s="205"/>
      <c r="E562" s="207">
        <v>30826.416740000001</v>
      </c>
      <c r="F562" s="207">
        <v>22888.104139999999</v>
      </c>
      <c r="G562" s="207">
        <v>23740.070319999999</v>
      </c>
      <c r="H562" s="207">
        <v>0</v>
      </c>
      <c r="I562" s="207">
        <v>0</v>
      </c>
    </row>
    <row r="563" spans="1:9">
      <c r="A563" s="203">
        <v>96301</v>
      </c>
      <c r="B563" s="204" t="s">
        <v>564</v>
      </c>
      <c r="C563" s="189">
        <v>4.7950400000000004E-3</v>
      </c>
      <c r="D563" s="205"/>
      <c r="E563" s="207">
        <v>1378089.70096</v>
      </c>
      <c r="F563" s="207">
        <v>1023208.7905600001</v>
      </c>
      <c r="G563" s="207">
        <v>1061295.7932800001</v>
      </c>
      <c r="H563" s="207">
        <v>0</v>
      </c>
      <c r="I563" s="207">
        <v>0</v>
      </c>
    </row>
    <row r="564" spans="1:9">
      <c r="A564" s="203">
        <v>96302</v>
      </c>
      <c r="B564" s="204" t="s">
        <v>565</v>
      </c>
      <c r="C564" s="189">
        <v>2.317E-5</v>
      </c>
      <c r="D564" s="205"/>
      <c r="E564" s="207">
        <v>6659.0348299999996</v>
      </c>
      <c r="F564" s="207">
        <v>4944.2231300000003</v>
      </c>
      <c r="G564" s="207">
        <v>5128.2624400000004</v>
      </c>
      <c r="H564" s="207">
        <v>0</v>
      </c>
      <c r="I564" s="207">
        <v>0</v>
      </c>
    </row>
    <row r="565" spans="1:9">
      <c r="A565" s="203">
        <v>96304</v>
      </c>
      <c r="B565" s="204" t="s">
        <v>566</v>
      </c>
      <c r="C565" s="189">
        <v>5.5810000000000003E-5</v>
      </c>
      <c r="D565" s="205"/>
      <c r="E565" s="207">
        <v>16039.73819</v>
      </c>
      <c r="F565" s="207">
        <v>11909.240090000001</v>
      </c>
      <c r="G565" s="207">
        <v>12352.538920000001</v>
      </c>
      <c r="H565" s="207">
        <v>0</v>
      </c>
      <c r="I565" s="207">
        <v>0</v>
      </c>
    </row>
    <row r="566" spans="1:9">
      <c r="A566" s="203">
        <v>96305</v>
      </c>
      <c r="B566" s="204" t="s">
        <v>567</v>
      </c>
      <c r="C566" s="189">
        <v>3.8810000000000003E-5</v>
      </c>
      <c r="D566" s="205"/>
      <c r="E566" s="207">
        <v>11153.955190000001</v>
      </c>
      <c r="F566" s="207">
        <v>8281.62709</v>
      </c>
      <c r="G566" s="207">
        <v>8589.8949200000006</v>
      </c>
      <c r="H566" s="207">
        <v>0</v>
      </c>
      <c r="I566" s="207">
        <v>0</v>
      </c>
    </row>
    <row r="567" spans="1:9">
      <c r="A567" s="203">
        <v>96310</v>
      </c>
      <c r="B567" s="204" t="s">
        <v>568</v>
      </c>
      <c r="C567" s="189">
        <v>4.7809999999999998E-5</v>
      </c>
      <c r="D567" s="205"/>
      <c r="E567" s="207">
        <v>13740.546189999999</v>
      </c>
      <c r="F567" s="207">
        <v>10202.12809</v>
      </c>
      <c r="G567" s="207">
        <v>10581.88292</v>
      </c>
      <c r="H567" s="207">
        <v>0</v>
      </c>
      <c r="I567" s="207">
        <v>0</v>
      </c>
    </row>
    <row r="568" spans="1:9">
      <c r="A568" s="203">
        <v>96311</v>
      </c>
      <c r="B568" s="204" t="s">
        <v>569</v>
      </c>
      <c r="C568" s="189">
        <v>1.3292099999999999E-3</v>
      </c>
      <c r="D568" s="205"/>
      <c r="E568" s="207">
        <v>382013.62478999997</v>
      </c>
      <c r="F568" s="207">
        <v>283638.79268999997</v>
      </c>
      <c r="G568" s="207">
        <v>294196.70772000001</v>
      </c>
      <c r="H568" s="207">
        <v>0</v>
      </c>
      <c r="I568" s="207">
        <v>0</v>
      </c>
    </row>
    <row r="569" spans="1:9">
      <c r="A569" s="203">
        <v>96312</v>
      </c>
      <c r="B569" s="204" t="s">
        <v>570</v>
      </c>
      <c r="C569" s="189">
        <v>6.5599999999999999E-6</v>
      </c>
      <c r="D569" s="205"/>
      <c r="E569" s="207">
        <v>1885.33744</v>
      </c>
      <c r="F569" s="207">
        <v>1399.8318400000001</v>
      </c>
      <c r="G569" s="207">
        <v>1451.9379200000001</v>
      </c>
      <c r="H569" s="207">
        <v>0</v>
      </c>
      <c r="I569" s="207">
        <v>0</v>
      </c>
    </row>
    <row r="570" spans="1:9">
      <c r="A570" s="203">
        <v>96318</v>
      </c>
      <c r="B570" s="204" t="s">
        <v>934</v>
      </c>
      <c r="C570" s="189">
        <v>2.7363399999999999E-3</v>
      </c>
      <c r="D570" s="205"/>
      <c r="E570" s="207">
        <v>786421.37965999998</v>
      </c>
      <c r="F570" s="207">
        <v>583904.85626000003</v>
      </c>
      <c r="G570" s="207">
        <v>605639.60488</v>
      </c>
      <c r="H570" s="207">
        <v>0</v>
      </c>
      <c r="I570" s="207">
        <v>0</v>
      </c>
    </row>
    <row r="571" spans="1:9">
      <c r="A571" s="203">
        <v>96321</v>
      </c>
      <c r="B571" s="204" t="s">
        <v>571</v>
      </c>
      <c r="C571" s="189">
        <v>3.1730000000000003E-5</v>
      </c>
      <c r="D571" s="205"/>
      <c r="E571" s="207">
        <v>9119.1702700000005</v>
      </c>
      <c r="F571" s="207">
        <v>6770.8329700000004</v>
      </c>
      <c r="G571" s="207">
        <v>7022.8643600000005</v>
      </c>
      <c r="H571" s="207">
        <v>0</v>
      </c>
      <c r="I571" s="207">
        <v>0</v>
      </c>
    </row>
    <row r="572" spans="1:9">
      <c r="A572" s="203">
        <v>96331</v>
      </c>
      <c r="B572" s="204" t="s">
        <v>572</v>
      </c>
      <c r="C572" s="189">
        <v>6.4639000000000005E-4</v>
      </c>
      <c r="D572" s="205"/>
      <c r="E572" s="207">
        <v>185771.83961000002</v>
      </c>
      <c r="F572" s="207">
        <v>137932.51571000001</v>
      </c>
      <c r="G572" s="207">
        <v>143066.79148000001</v>
      </c>
      <c r="H572" s="207">
        <v>0</v>
      </c>
      <c r="I572" s="207">
        <v>0</v>
      </c>
    </row>
    <row r="573" spans="1:9">
      <c r="A573" s="203">
        <v>96341</v>
      </c>
      <c r="B573" s="204" t="s">
        <v>573</v>
      </c>
      <c r="C573" s="189">
        <v>8.1000000000000004E-5</v>
      </c>
      <c r="D573" s="205"/>
      <c r="E573" s="207">
        <v>23279.319</v>
      </c>
      <c r="F573" s="207">
        <v>17284.509000000002</v>
      </c>
      <c r="G573" s="207">
        <v>17927.892</v>
      </c>
      <c r="H573" s="207">
        <v>0</v>
      </c>
      <c r="I573" s="207">
        <v>0</v>
      </c>
    </row>
    <row r="574" spans="1:9">
      <c r="A574" s="203">
        <v>96351</v>
      </c>
      <c r="B574" s="204" t="s">
        <v>574</v>
      </c>
      <c r="C574" s="189">
        <v>1.04827E-3</v>
      </c>
      <c r="D574" s="205"/>
      <c r="E574" s="207">
        <v>301271.74972999998</v>
      </c>
      <c r="F574" s="207">
        <v>223689.28703000001</v>
      </c>
      <c r="G574" s="207">
        <v>232015.69563999999</v>
      </c>
      <c r="H574" s="207">
        <v>0</v>
      </c>
      <c r="I574" s="207">
        <v>0</v>
      </c>
    </row>
    <row r="575" spans="1:9">
      <c r="A575" s="203">
        <v>96361</v>
      </c>
      <c r="B575" s="204" t="s">
        <v>575</v>
      </c>
      <c r="C575" s="189">
        <v>7.5560000000000002E-5</v>
      </c>
      <c r="D575" s="205"/>
      <c r="E575" s="207">
        <v>21715.868440000002</v>
      </c>
      <c r="F575" s="207">
        <v>16123.672840000001</v>
      </c>
      <c r="G575" s="207">
        <v>16723.84592</v>
      </c>
      <c r="H575" s="207">
        <v>0</v>
      </c>
      <c r="I575" s="207">
        <v>0</v>
      </c>
    </row>
    <row r="576" spans="1:9">
      <c r="A576" s="203">
        <v>96371</v>
      </c>
      <c r="B576" s="204" t="s">
        <v>576</v>
      </c>
      <c r="C576" s="189">
        <v>1.8149999999999999E-4</v>
      </c>
      <c r="D576" s="205"/>
      <c r="E576" s="207">
        <v>52162.9185</v>
      </c>
      <c r="F576" s="207">
        <v>38730.103499999997</v>
      </c>
      <c r="G576" s="207">
        <v>40171.758000000002</v>
      </c>
      <c r="H576" s="207">
        <v>0</v>
      </c>
      <c r="I576" s="207">
        <v>0</v>
      </c>
    </row>
    <row r="577" spans="1:9">
      <c r="A577" s="203">
        <v>96381</v>
      </c>
      <c r="B577" s="204" t="s">
        <v>577</v>
      </c>
      <c r="C577" s="189">
        <v>3.6720000000000001E-5</v>
      </c>
      <c r="D577" s="205"/>
      <c r="E577" s="207">
        <v>10553.291279999999</v>
      </c>
      <c r="F577" s="207">
        <v>7835.64408</v>
      </c>
      <c r="G577" s="207">
        <v>8127.3110400000005</v>
      </c>
      <c r="H577" s="207">
        <v>0</v>
      </c>
      <c r="I577" s="207">
        <v>0</v>
      </c>
    </row>
    <row r="578" spans="1:9">
      <c r="A578" s="203">
        <v>96391</v>
      </c>
      <c r="B578" s="204" t="s">
        <v>578</v>
      </c>
      <c r="C578" s="189">
        <v>1.7942000000000001E-4</v>
      </c>
      <c r="D578" s="205"/>
      <c r="E578" s="207">
        <v>51565.128580000004</v>
      </c>
      <c r="F578" s="207">
        <v>38286.254380000006</v>
      </c>
      <c r="G578" s="207">
        <v>39711.387440000006</v>
      </c>
      <c r="H578" s="207">
        <v>0</v>
      </c>
      <c r="I578" s="207">
        <v>0</v>
      </c>
    </row>
    <row r="579" spans="1:9">
      <c r="A579" s="203">
        <v>96401</v>
      </c>
      <c r="B579" s="204" t="s">
        <v>579</v>
      </c>
      <c r="C579" s="189">
        <v>4.0953200000000004E-3</v>
      </c>
      <c r="D579" s="205"/>
      <c r="E579" s="207">
        <v>1176990.87268</v>
      </c>
      <c r="F579" s="207">
        <v>873896.23948000011</v>
      </c>
      <c r="G579" s="207">
        <v>906425.36624000012</v>
      </c>
      <c r="H579" s="207">
        <v>0</v>
      </c>
      <c r="I579" s="207">
        <v>0</v>
      </c>
    </row>
    <row r="580" spans="1:9">
      <c r="A580" s="203">
        <v>96404</v>
      </c>
      <c r="B580" s="204" t="s">
        <v>580</v>
      </c>
      <c r="C580" s="189">
        <v>1.1291E-4</v>
      </c>
      <c r="D580" s="205"/>
      <c r="E580" s="207">
        <v>32450.221089999999</v>
      </c>
      <c r="F580" s="207">
        <v>24093.751990000001</v>
      </c>
      <c r="G580" s="207">
        <v>24990.596120000002</v>
      </c>
      <c r="H580" s="207">
        <v>0</v>
      </c>
      <c r="I580" s="207">
        <v>0</v>
      </c>
    </row>
    <row r="581" spans="1:9">
      <c r="A581" s="203">
        <v>96405</v>
      </c>
      <c r="B581" s="204" t="s">
        <v>581</v>
      </c>
      <c r="C581" s="189">
        <v>1.0980999999999999E-4</v>
      </c>
      <c r="D581" s="205"/>
      <c r="E581" s="207">
        <v>31559.284189999998</v>
      </c>
      <c r="F581" s="207">
        <v>23432.246089999997</v>
      </c>
      <c r="G581" s="207">
        <v>24304.466919999999</v>
      </c>
      <c r="H581" s="207">
        <v>0</v>
      </c>
      <c r="I581" s="207">
        <v>0</v>
      </c>
    </row>
    <row r="582" spans="1:9">
      <c r="A582" s="203">
        <v>96411</v>
      </c>
      <c r="B582" s="204" t="s">
        <v>582</v>
      </c>
      <c r="C582" s="189">
        <v>7.4510000000000003E-5</v>
      </c>
      <c r="D582" s="205"/>
      <c r="E582" s="207">
        <v>21414.099490000001</v>
      </c>
      <c r="F582" s="207">
        <v>15899.614390000001</v>
      </c>
      <c r="G582" s="207">
        <v>16491.447319999999</v>
      </c>
      <c r="H582" s="207">
        <v>0</v>
      </c>
      <c r="I582" s="207">
        <v>0</v>
      </c>
    </row>
    <row r="583" spans="1:9">
      <c r="A583" s="203">
        <v>96421</v>
      </c>
      <c r="B583" s="204" t="s">
        <v>583</v>
      </c>
      <c r="C583" s="189">
        <v>5.2205999999999997E-4</v>
      </c>
      <c r="D583" s="205"/>
      <c r="E583" s="207">
        <v>150039.52194000001</v>
      </c>
      <c r="F583" s="207">
        <v>111401.86133999999</v>
      </c>
      <c r="G583" s="207">
        <v>115548.58391999999</v>
      </c>
      <c r="H583" s="207">
        <v>0</v>
      </c>
      <c r="I583" s="207">
        <v>0</v>
      </c>
    </row>
    <row r="584" spans="1:9">
      <c r="A584" s="203">
        <v>96431</v>
      </c>
      <c r="B584" s="204" t="s">
        <v>584</v>
      </c>
      <c r="C584" s="189">
        <v>5.0399999999999999E-5</v>
      </c>
      <c r="D584" s="205"/>
      <c r="E584" s="207">
        <v>14484.909599999999</v>
      </c>
      <c r="F584" s="207">
        <v>10754.8056</v>
      </c>
      <c r="G584" s="207">
        <v>11155.132799999999</v>
      </c>
      <c r="H584" s="207">
        <v>0</v>
      </c>
      <c r="I584" s="207">
        <v>0</v>
      </c>
    </row>
    <row r="585" spans="1:9">
      <c r="A585" s="203">
        <v>96441</v>
      </c>
      <c r="B585" s="204" t="s">
        <v>585</v>
      </c>
      <c r="C585" s="189">
        <v>2.0550000000000001E-5</v>
      </c>
      <c r="D585" s="205"/>
      <c r="E585" s="207">
        <v>5906.0494500000004</v>
      </c>
      <c r="F585" s="207">
        <v>4385.1439500000006</v>
      </c>
      <c r="G585" s="207">
        <v>4548.3726000000006</v>
      </c>
      <c r="H585" s="207">
        <v>0</v>
      </c>
      <c r="I585" s="207">
        <v>0</v>
      </c>
    </row>
    <row r="586" spans="1:9">
      <c r="A586" s="203">
        <v>96451</v>
      </c>
      <c r="B586" s="204" t="s">
        <v>586</v>
      </c>
      <c r="C586" s="189">
        <v>1.7180000000000002E-5</v>
      </c>
      <c r="D586" s="205"/>
      <c r="E586" s="207">
        <v>4937.5148200000003</v>
      </c>
      <c r="F586" s="207">
        <v>3666.0230200000005</v>
      </c>
      <c r="G586" s="207">
        <v>3802.4837600000005</v>
      </c>
      <c r="H586" s="207">
        <v>0</v>
      </c>
      <c r="I586" s="207">
        <v>0</v>
      </c>
    </row>
    <row r="587" spans="1:9">
      <c r="A587" s="190">
        <v>96461</v>
      </c>
      <c r="B587" s="191" t="s">
        <v>587</v>
      </c>
      <c r="C587" s="192">
        <v>1.3161999999999999E-4</v>
      </c>
      <c r="D587" s="193"/>
      <c r="E587" s="194">
        <v>37827.456379999996</v>
      </c>
      <c r="F587" s="194">
        <v>28086.260179999997</v>
      </c>
      <c r="G587" s="194">
        <v>29131.717839999998</v>
      </c>
      <c r="H587" s="194">
        <v>0</v>
      </c>
      <c r="I587" s="194">
        <v>0</v>
      </c>
    </row>
    <row r="588" spans="1:9">
      <c r="A588" s="203">
        <v>96501</v>
      </c>
      <c r="B588" s="204" t="s">
        <v>588</v>
      </c>
      <c r="C588" s="189">
        <v>1.5097370000000001E-2</v>
      </c>
      <c r="D588" s="205"/>
      <c r="E588" s="207">
        <v>4338969.0406299997</v>
      </c>
      <c r="F588" s="207">
        <v>3221612.6869300003</v>
      </c>
      <c r="G588" s="207">
        <v>3341531.0968400002</v>
      </c>
      <c r="H588" s="207">
        <v>0</v>
      </c>
      <c r="I588" s="207">
        <v>0</v>
      </c>
    </row>
    <row r="589" spans="1:9">
      <c r="A589" s="203">
        <v>96502</v>
      </c>
      <c r="B589" s="204" t="s">
        <v>589</v>
      </c>
      <c r="C589" s="189">
        <v>3.5762000000000001E-4</v>
      </c>
      <c r="D589" s="205"/>
      <c r="E589" s="207">
        <v>102779.63038</v>
      </c>
      <c r="F589" s="207">
        <v>76312.174180000002</v>
      </c>
      <c r="G589" s="207">
        <v>79152.749840000004</v>
      </c>
      <c r="H589" s="207">
        <v>0</v>
      </c>
      <c r="I589" s="207">
        <v>0</v>
      </c>
    </row>
    <row r="590" spans="1:9">
      <c r="A590" s="203">
        <v>96503</v>
      </c>
      <c r="B590" s="204" t="s">
        <v>937</v>
      </c>
      <c r="C590" s="189">
        <v>3.5455000000000003E-4</v>
      </c>
      <c r="D590" s="205"/>
      <c r="E590" s="207">
        <v>101897.31545000001</v>
      </c>
      <c r="F590" s="207">
        <v>75657.069950000005</v>
      </c>
      <c r="G590" s="207">
        <v>78473.260600000009</v>
      </c>
      <c r="H590" s="207">
        <v>0</v>
      </c>
      <c r="I590" s="207">
        <v>0</v>
      </c>
    </row>
    <row r="591" spans="1:9">
      <c r="A591" s="203">
        <v>96504</v>
      </c>
      <c r="B591" s="204" t="s">
        <v>591</v>
      </c>
      <c r="C591" s="189">
        <v>3.2217999999999998E-4</v>
      </c>
      <c r="D591" s="205"/>
      <c r="E591" s="207">
        <v>92594.209819999989</v>
      </c>
      <c r="F591" s="207">
        <v>68749.668019999997</v>
      </c>
      <c r="G591" s="207">
        <v>71308.743759999998</v>
      </c>
      <c r="H591" s="207">
        <v>0</v>
      </c>
      <c r="I591" s="207">
        <v>0</v>
      </c>
    </row>
    <row r="592" spans="1:9">
      <c r="A592" s="203">
        <v>96507</v>
      </c>
      <c r="B592" s="204" t="s">
        <v>592</v>
      </c>
      <c r="C592" s="189">
        <v>2.4284200000000001E-3</v>
      </c>
      <c r="D592" s="205"/>
      <c r="E592" s="207">
        <v>697925.47958000004</v>
      </c>
      <c r="F592" s="207">
        <v>518198.11538000003</v>
      </c>
      <c r="G592" s="207">
        <v>537487.05544000003</v>
      </c>
      <c r="H592" s="207">
        <v>0</v>
      </c>
      <c r="I592" s="207">
        <v>0</v>
      </c>
    </row>
    <row r="593" spans="1:9">
      <c r="A593" s="203">
        <v>96508</v>
      </c>
      <c r="B593" s="204" t="s">
        <v>593</v>
      </c>
      <c r="C593" s="189">
        <v>1.377E-5</v>
      </c>
      <c r="D593" s="205"/>
      <c r="E593" s="207">
        <v>3957.48423</v>
      </c>
      <c r="F593" s="207">
        <v>2938.3665300000002</v>
      </c>
      <c r="G593" s="207">
        <v>3047.7416400000002</v>
      </c>
      <c r="H593" s="207">
        <v>0</v>
      </c>
      <c r="I593" s="207">
        <v>0</v>
      </c>
    </row>
    <row r="594" spans="1:9">
      <c r="A594" s="203">
        <v>96511</v>
      </c>
      <c r="B594" s="204" t="s">
        <v>594</v>
      </c>
      <c r="C594" s="189">
        <v>5.4253000000000005E-4</v>
      </c>
      <c r="D594" s="205"/>
      <c r="E594" s="207">
        <v>155922.57947000003</v>
      </c>
      <c r="F594" s="207">
        <v>115769.93417000001</v>
      </c>
      <c r="G594" s="207">
        <v>120079.24996000002</v>
      </c>
      <c r="H594" s="207">
        <v>0</v>
      </c>
      <c r="I594" s="207">
        <v>0</v>
      </c>
    </row>
    <row r="595" spans="1:9">
      <c r="A595" s="203">
        <v>96512</v>
      </c>
      <c r="B595" s="204" t="s">
        <v>595</v>
      </c>
      <c r="C595" s="189">
        <v>1.4747999999999999E-4</v>
      </c>
      <c r="D595" s="205"/>
      <c r="E595" s="207">
        <v>42385.604520000001</v>
      </c>
      <c r="F595" s="207">
        <v>31470.609719999997</v>
      </c>
      <c r="G595" s="207">
        <v>32642.04336</v>
      </c>
      <c r="H595" s="207">
        <v>0</v>
      </c>
      <c r="I595" s="207">
        <v>0</v>
      </c>
    </row>
    <row r="596" spans="1:9">
      <c r="A596" s="203">
        <v>96521</v>
      </c>
      <c r="B596" s="204" t="s">
        <v>597</v>
      </c>
      <c r="C596" s="189">
        <v>1.01453E-3</v>
      </c>
      <c r="D596" s="205"/>
      <c r="E596" s="207">
        <v>291574.90747000003</v>
      </c>
      <c r="F596" s="207">
        <v>216489.54217</v>
      </c>
      <c r="G596" s="207">
        <v>224547.95396000001</v>
      </c>
      <c r="H596" s="207">
        <v>0</v>
      </c>
      <c r="I596" s="207">
        <v>0</v>
      </c>
    </row>
    <row r="597" spans="1:9">
      <c r="A597" s="203">
        <v>96531</v>
      </c>
      <c r="B597" s="204" t="s">
        <v>598</v>
      </c>
      <c r="C597" s="189">
        <v>7.7516900000000003E-3</v>
      </c>
      <c r="D597" s="205"/>
      <c r="E597" s="207">
        <v>2227827.9543099999</v>
      </c>
      <c r="F597" s="207">
        <v>1654125.37741</v>
      </c>
      <c r="G597" s="207">
        <v>1715697.0510800001</v>
      </c>
      <c r="H597" s="207">
        <v>0</v>
      </c>
      <c r="I597" s="207">
        <v>0</v>
      </c>
    </row>
    <row r="598" spans="1:9">
      <c r="A598" s="203">
        <v>96541</v>
      </c>
      <c r="B598" s="204" t="s">
        <v>599</v>
      </c>
      <c r="C598" s="189">
        <v>4.2676999999999998E-4</v>
      </c>
      <c r="D598" s="205"/>
      <c r="E598" s="207">
        <v>122653.27123</v>
      </c>
      <c r="F598" s="207">
        <v>91068.023529999991</v>
      </c>
      <c r="G598" s="207">
        <v>94457.857640000002</v>
      </c>
      <c r="H598" s="207">
        <v>0</v>
      </c>
      <c r="I598" s="207">
        <v>0</v>
      </c>
    </row>
    <row r="599" spans="1:9">
      <c r="A599" s="203">
        <v>96601</v>
      </c>
      <c r="B599" s="204" t="s">
        <v>600</v>
      </c>
      <c r="C599" s="189">
        <v>1.46878E-3</v>
      </c>
      <c r="D599" s="205"/>
      <c r="E599" s="207">
        <v>422125.90322000004</v>
      </c>
      <c r="F599" s="207">
        <v>313421.49541999999</v>
      </c>
      <c r="G599" s="207">
        <v>325088.01496</v>
      </c>
      <c r="H599" s="207">
        <v>0</v>
      </c>
      <c r="I599" s="207">
        <v>0</v>
      </c>
    </row>
    <row r="600" spans="1:9">
      <c r="A600" s="203">
        <v>96604</v>
      </c>
      <c r="B600" s="204" t="s">
        <v>601</v>
      </c>
      <c r="C600" s="189">
        <v>4.4700000000000004E-6</v>
      </c>
      <c r="D600" s="205"/>
      <c r="E600" s="207">
        <v>1284.67353</v>
      </c>
      <c r="F600" s="207">
        <v>953.84883000000013</v>
      </c>
      <c r="G600" s="207">
        <v>989.35404000000005</v>
      </c>
      <c r="H600" s="207">
        <v>0</v>
      </c>
      <c r="I600" s="207">
        <v>0</v>
      </c>
    </row>
    <row r="601" spans="1:9">
      <c r="A601" s="203">
        <v>96611</v>
      </c>
      <c r="B601" s="204" t="s">
        <v>602</v>
      </c>
      <c r="C601" s="189">
        <v>2.4890000000000001E-5</v>
      </c>
      <c r="D601" s="205"/>
      <c r="E601" s="207">
        <v>7153.3611099999998</v>
      </c>
      <c r="F601" s="207">
        <v>5311.2522100000006</v>
      </c>
      <c r="G601" s="207">
        <v>5508.9534800000001</v>
      </c>
      <c r="H601" s="207">
        <v>0</v>
      </c>
      <c r="I601" s="207">
        <v>0</v>
      </c>
    </row>
    <row r="602" spans="1:9">
      <c r="A602" s="203">
        <v>96612</v>
      </c>
      <c r="B602" s="204" t="s">
        <v>603</v>
      </c>
      <c r="C602" s="189">
        <v>3.0670000000000003E-5</v>
      </c>
      <c r="D602" s="205"/>
      <c r="E602" s="207">
        <v>8814.5273300000008</v>
      </c>
      <c r="F602" s="207">
        <v>6544.6406300000008</v>
      </c>
      <c r="G602" s="207">
        <v>6788.2524400000002</v>
      </c>
      <c r="H602" s="207">
        <v>0</v>
      </c>
      <c r="I602" s="207">
        <v>0</v>
      </c>
    </row>
    <row r="603" spans="1:9">
      <c r="A603" s="203">
        <v>96621</v>
      </c>
      <c r="B603" s="204" t="s">
        <v>604</v>
      </c>
      <c r="C603" s="189">
        <v>2.739E-5</v>
      </c>
      <c r="D603" s="205"/>
      <c r="E603" s="207">
        <v>7871.8586100000002</v>
      </c>
      <c r="F603" s="207">
        <v>5844.7247100000004</v>
      </c>
      <c r="G603" s="207">
        <v>6062.2834800000001</v>
      </c>
      <c r="H603" s="207">
        <v>0</v>
      </c>
      <c r="I603" s="207">
        <v>0</v>
      </c>
    </row>
    <row r="604" spans="1:9">
      <c r="A604" s="203">
        <v>96631</v>
      </c>
      <c r="B604" s="204" t="s">
        <v>605</v>
      </c>
      <c r="C604" s="189">
        <v>2.4049999999999998E-5</v>
      </c>
      <c r="D604" s="205"/>
      <c r="E604" s="207">
        <v>6911.9459499999994</v>
      </c>
      <c r="F604" s="207">
        <v>5132.0054499999997</v>
      </c>
      <c r="G604" s="207">
        <v>5323.0346</v>
      </c>
      <c r="H604" s="207">
        <v>0</v>
      </c>
      <c r="I604" s="207">
        <v>0</v>
      </c>
    </row>
    <row r="605" spans="1:9">
      <c r="A605" s="203">
        <v>96641</v>
      </c>
      <c r="B605" s="204" t="s">
        <v>606</v>
      </c>
      <c r="C605" s="189">
        <v>3.4319999999999997E-5</v>
      </c>
      <c r="D605" s="205"/>
      <c r="E605" s="207">
        <v>9863.5336799999986</v>
      </c>
      <c r="F605" s="207">
        <v>7323.510479999999</v>
      </c>
      <c r="G605" s="207">
        <v>7596.114239999999</v>
      </c>
      <c r="H605" s="207">
        <v>0</v>
      </c>
      <c r="I605" s="207">
        <v>0</v>
      </c>
    </row>
    <row r="606" spans="1:9">
      <c r="A606" s="203">
        <v>96651</v>
      </c>
      <c r="B606" s="204" t="s">
        <v>607</v>
      </c>
      <c r="C606" s="189">
        <v>1.8159999999999999E-5</v>
      </c>
      <c r="D606" s="205"/>
      <c r="E606" s="207">
        <v>5219.1658399999997</v>
      </c>
      <c r="F606" s="207">
        <v>3875.1442399999996</v>
      </c>
      <c r="G606" s="207">
        <v>4019.3891199999998</v>
      </c>
      <c r="H606" s="207">
        <v>0</v>
      </c>
      <c r="I606" s="207">
        <v>0</v>
      </c>
    </row>
    <row r="607" spans="1:9">
      <c r="A607" s="203">
        <v>96661</v>
      </c>
      <c r="B607" s="204" t="s">
        <v>608</v>
      </c>
      <c r="C607" s="189">
        <v>1.9429999999999999E-5</v>
      </c>
      <c r="D607" s="205"/>
      <c r="E607" s="207">
        <v>5584.1625699999995</v>
      </c>
      <c r="F607" s="207">
        <v>4146.1482699999997</v>
      </c>
      <c r="G607" s="207">
        <v>4300.4807599999995</v>
      </c>
      <c r="H607" s="207">
        <v>0</v>
      </c>
      <c r="I607" s="207">
        <v>0</v>
      </c>
    </row>
    <row r="608" spans="1:9">
      <c r="A608" s="203">
        <v>96671</v>
      </c>
      <c r="B608" s="204" t="s">
        <v>609</v>
      </c>
      <c r="C608" s="189">
        <v>1.0720000000000001E-5</v>
      </c>
      <c r="D608" s="205"/>
      <c r="E608" s="207">
        <v>3080.9172800000001</v>
      </c>
      <c r="F608" s="207">
        <v>2287.53008</v>
      </c>
      <c r="G608" s="207">
        <v>2372.67904</v>
      </c>
      <c r="H608" s="207">
        <v>0</v>
      </c>
      <c r="I608" s="207">
        <v>0</v>
      </c>
    </row>
    <row r="609" spans="1:9">
      <c r="A609" s="203">
        <v>96681</v>
      </c>
      <c r="B609" s="204" t="s">
        <v>610</v>
      </c>
      <c r="C609" s="189">
        <v>1.821E-5</v>
      </c>
      <c r="D609" s="205"/>
      <c r="E609" s="207">
        <v>5233.5357899999999</v>
      </c>
      <c r="F609" s="207">
        <v>3885.81369</v>
      </c>
      <c r="G609" s="207">
        <v>4030.4557199999999</v>
      </c>
      <c r="H609" s="207">
        <v>0</v>
      </c>
      <c r="I609" s="207">
        <v>0</v>
      </c>
    </row>
    <row r="610" spans="1:9">
      <c r="A610" s="203">
        <v>96701</v>
      </c>
      <c r="B610" s="204" t="s">
        <v>611</v>
      </c>
      <c r="C610" s="189">
        <v>7.9741699999999992E-3</v>
      </c>
      <c r="D610" s="205"/>
      <c r="E610" s="207">
        <v>2291768.4838299998</v>
      </c>
      <c r="F610" s="207">
        <v>1701600.1621299998</v>
      </c>
      <c r="G610" s="207">
        <v>1764938.9944399998</v>
      </c>
      <c r="H610" s="207">
        <v>0</v>
      </c>
      <c r="I610" s="207">
        <v>0</v>
      </c>
    </row>
    <row r="611" spans="1:9">
      <c r="A611" s="203">
        <v>96704</v>
      </c>
      <c r="B611" s="204" t="s">
        <v>612</v>
      </c>
      <c r="C611" s="189">
        <v>2.8568000000000002E-4</v>
      </c>
      <c r="D611" s="205"/>
      <c r="E611" s="207">
        <v>82104.14632</v>
      </c>
      <c r="F611" s="207">
        <v>60960.969520000006</v>
      </c>
      <c r="G611" s="207">
        <v>63230.125760000003</v>
      </c>
      <c r="H611" s="207">
        <v>0</v>
      </c>
      <c r="I611" s="207">
        <v>0</v>
      </c>
    </row>
    <row r="612" spans="1:9">
      <c r="A612" s="203">
        <v>96708</v>
      </c>
      <c r="B612" s="204" t="s">
        <v>613</v>
      </c>
      <c r="C612" s="189">
        <v>8.3613999999999997E-4</v>
      </c>
      <c r="D612" s="205"/>
      <c r="E612" s="207">
        <v>240305.79986</v>
      </c>
      <c r="F612" s="207">
        <v>178423.07845999999</v>
      </c>
      <c r="G612" s="207">
        <v>185064.53847999999</v>
      </c>
      <c r="H612" s="207">
        <v>0</v>
      </c>
      <c r="I612" s="207">
        <v>0</v>
      </c>
    </row>
    <row r="613" spans="1:9">
      <c r="A613" s="203">
        <v>96711</v>
      </c>
      <c r="B613" s="204" t="s">
        <v>614</v>
      </c>
      <c r="C613" s="189">
        <v>3.8955399999999999E-3</v>
      </c>
      <c r="D613" s="205"/>
      <c r="E613" s="207">
        <v>1119574.3004600001</v>
      </c>
      <c r="F613" s="207">
        <v>831265.38506</v>
      </c>
      <c r="G613" s="207">
        <v>862207.65928000002</v>
      </c>
      <c r="H613" s="207">
        <v>0</v>
      </c>
      <c r="I613" s="207">
        <v>0</v>
      </c>
    </row>
    <row r="614" spans="1:9">
      <c r="A614" s="203">
        <v>96721</v>
      </c>
      <c r="B614" s="204" t="s">
        <v>615</v>
      </c>
      <c r="C614" s="189">
        <v>2.5522000000000001E-4</v>
      </c>
      <c r="D614" s="205"/>
      <c r="E614" s="207">
        <v>73349.972779999996</v>
      </c>
      <c r="F614" s="207">
        <v>54461.140579999999</v>
      </c>
      <c r="G614" s="207">
        <v>56488.353040000002</v>
      </c>
      <c r="H614" s="207">
        <v>0</v>
      </c>
      <c r="I614" s="207">
        <v>0</v>
      </c>
    </row>
    <row r="615" spans="1:9">
      <c r="A615" s="203">
        <v>96722</v>
      </c>
      <c r="B615" s="204" t="s">
        <v>971</v>
      </c>
      <c r="C615" s="189">
        <v>2.9139999999999999E-5</v>
      </c>
      <c r="D615" s="205"/>
      <c r="E615" s="207">
        <v>8374.8068599999988</v>
      </c>
      <c r="F615" s="207">
        <v>6218.1554599999999</v>
      </c>
      <c r="G615" s="207">
        <v>6449.6144800000002</v>
      </c>
      <c r="H615" s="207">
        <v>0</v>
      </c>
      <c r="I615" s="207">
        <v>0</v>
      </c>
    </row>
    <row r="616" spans="1:9">
      <c r="A616" s="203">
        <v>96731</v>
      </c>
      <c r="B616" s="204" t="s">
        <v>616</v>
      </c>
      <c r="C616" s="189">
        <v>2.3164999999999999E-4</v>
      </c>
      <c r="D616" s="205"/>
      <c r="E616" s="207">
        <v>66575.978350000005</v>
      </c>
      <c r="F616" s="207">
        <v>49431.561849999998</v>
      </c>
      <c r="G616" s="207">
        <v>51271.557799999995</v>
      </c>
      <c r="H616" s="207">
        <v>0</v>
      </c>
      <c r="I616" s="207">
        <v>0</v>
      </c>
    </row>
    <row r="617" spans="1:9">
      <c r="A617" s="203">
        <v>96733</v>
      </c>
      <c r="B617" s="204" t="s">
        <v>617</v>
      </c>
      <c r="C617" s="189">
        <v>0</v>
      </c>
      <c r="D617" s="205"/>
      <c r="E617" s="207">
        <v>0</v>
      </c>
      <c r="F617" s="207">
        <v>0</v>
      </c>
      <c r="G617" s="207">
        <v>0</v>
      </c>
      <c r="H617" s="207">
        <v>0</v>
      </c>
      <c r="I617" s="207">
        <v>0</v>
      </c>
    </row>
    <row r="618" spans="1:9">
      <c r="A618" s="203">
        <v>96741</v>
      </c>
      <c r="B618" s="204" t="s">
        <v>618</v>
      </c>
      <c r="C618" s="189">
        <v>7.9599999999999997E-5</v>
      </c>
      <c r="D618" s="205"/>
      <c r="E618" s="207">
        <v>22876.9604</v>
      </c>
      <c r="F618" s="207">
        <v>16985.7644</v>
      </c>
      <c r="G618" s="207">
        <v>17618.0272</v>
      </c>
      <c r="H618" s="207">
        <v>0</v>
      </c>
      <c r="I618" s="207">
        <v>0</v>
      </c>
    </row>
    <row r="619" spans="1:9">
      <c r="A619" s="203">
        <v>96751</v>
      </c>
      <c r="B619" s="204" t="s">
        <v>619</v>
      </c>
      <c r="C619" s="189">
        <v>3.3979000000000002E-4</v>
      </c>
      <c r="D619" s="205"/>
      <c r="E619" s="207">
        <v>97655.30621000001</v>
      </c>
      <c r="F619" s="207">
        <v>72507.448310000007</v>
      </c>
      <c r="G619" s="207">
        <v>75206.400280000002</v>
      </c>
      <c r="H619" s="207">
        <v>0</v>
      </c>
      <c r="I619" s="207">
        <v>0</v>
      </c>
    </row>
    <row r="620" spans="1:9">
      <c r="A620" s="203">
        <v>96801</v>
      </c>
      <c r="B620" s="204" t="s">
        <v>620</v>
      </c>
      <c r="C620" s="189">
        <v>6.90421E-3</v>
      </c>
      <c r="D620" s="205"/>
      <c r="E620" s="207">
        <v>1984263.0497900001</v>
      </c>
      <c r="F620" s="207">
        <v>1473282.4676900001</v>
      </c>
      <c r="G620" s="207">
        <v>1528122.60772</v>
      </c>
      <c r="H620" s="207">
        <v>0</v>
      </c>
      <c r="I620" s="207">
        <v>0</v>
      </c>
    </row>
    <row r="621" spans="1:9">
      <c r="A621" s="203">
        <v>96804</v>
      </c>
      <c r="B621" s="204" t="s">
        <v>621</v>
      </c>
      <c r="C621" s="189">
        <v>2.5385000000000002E-4</v>
      </c>
      <c r="D621" s="205"/>
      <c r="E621" s="207">
        <v>72956.236150000012</v>
      </c>
      <c r="F621" s="207">
        <v>54168.79765</v>
      </c>
      <c r="G621" s="207">
        <v>56185.128200000006</v>
      </c>
      <c r="H621" s="207">
        <v>0</v>
      </c>
      <c r="I621" s="207">
        <v>0</v>
      </c>
    </row>
    <row r="622" spans="1:9">
      <c r="A622" s="203">
        <v>96808</v>
      </c>
      <c r="B622" s="204" t="s">
        <v>622</v>
      </c>
      <c r="C622" s="189">
        <v>1.1141499999999999E-3</v>
      </c>
      <c r="D622" s="205"/>
      <c r="E622" s="207">
        <v>320205.59584999998</v>
      </c>
      <c r="F622" s="207">
        <v>237747.35434999998</v>
      </c>
      <c r="G622" s="207">
        <v>246597.0478</v>
      </c>
      <c r="H622" s="207">
        <v>0</v>
      </c>
      <c r="I622" s="207">
        <v>0</v>
      </c>
    </row>
    <row r="623" spans="1:9">
      <c r="A623" s="203">
        <v>96811</v>
      </c>
      <c r="B623" s="204" t="s">
        <v>623</v>
      </c>
      <c r="C623" s="189">
        <v>5.5444999999999999E-3</v>
      </c>
      <c r="D623" s="205"/>
      <c r="E623" s="207">
        <v>1593483.7555</v>
      </c>
      <c r="F623" s="207">
        <v>1183135.3104999999</v>
      </c>
      <c r="G623" s="207">
        <v>1227175.274</v>
      </c>
      <c r="H623" s="207">
        <v>0</v>
      </c>
      <c r="I623" s="207">
        <v>0</v>
      </c>
    </row>
    <row r="624" spans="1:9">
      <c r="A624" s="203">
        <v>96821</v>
      </c>
      <c r="B624" s="204" t="s">
        <v>624</v>
      </c>
      <c r="C624" s="189">
        <v>1.0964200000000001E-3</v>
      </c>
      <c r="D624" s="205"/>
      <c r="E624" s="207">
        <v>315110.01158000005</v>
      </c>
      <c r="F624" s="207">
        <v>233963.96738000002</v>
      </c>
      <c r="G624" s="207">
        <v>242672.83144000001</v>
      </c>
      <c r="H624" s="207">
        <v>0</v>
      </c>
      <c r="I624" s="207">
        <v>0</v>
      </c>
    </row>
    <row r="625" spans="1:9">
      <c r="A625" s="203">
        <v>96831</v>
      </c>
      <c r="B625" s="204" t="s">
        <v>625</v>
      </c>
      <c r="C625" s="189">
        <v>8.5541999999999997E-4</v>
      </c>
      <c r="D625" s="205"/>
      <c r="E625" s="207">
        <v>245846.85257999998</v>
      </c>
      <c r="F625" s="207">
        <v>182537.21838000001</v>
      </c>
      <c r="G625" s="207">
        <v>189331.81943999999</v>
      </c>
      <c r="H625" s="207">
        <v>0</v>
      </c>
      <c r="I625" s="207">
        <v>0</v>
      </c>
    </row>
    <row r="626" spans="1:9">
      <c r="A626" s="203">
        <v>96901</v>
      </c>
      <c r="B626" s="204" t="s">
        <v>626</v>
      </c>
      <c r="C626" s="189">
        <v>8.5023E-4</v>
      </c>
      <c r="D626" s="205"/>
      <c r="E626" s="207">
        <v>244355.25177</v>
      </c>
      <c r="F626" s="207">
        <v>181429.72946999999</v>
      </c>
      <c r="G626" s="207">
        <v>188183.10636000001</v>
      </c>
      <c r="H626" s="207">
        <v>0</v>
      </c>
      <c r="I626" s="207">
        <v>0</v>
      </c>
    </row>
    <row r="627" spans="1:9">
      <c r="A627" s="203">
        <v>96911</v>
      </c>
      <c r="B627" s="204" t="s">
        <v>627</v>
      </c>
      <c r="C627" s="189">
        <v>3.4400000000000001E-6</v>
      </c>
      <c r="D627" s="205"/>
      <c r="E627" s="207">
        <v>988.65255999999999</v>
      </c>
      <c r="F627" s="207">
        <v>734.05816000000004</v>
      </c>
      <c r="G627" s="207">
        <v>761.38207999999997</v>
      </c>
      <c r="H627" s="207">
        <v>0</v>
      </c>
      <c r="I627" s="207">
        <v>0</v>
      </c>
    </row>
    <row r="628" spans="1:9">
      <c r="A628" s="203">
        <v>96912</v>
      </c>
      <c r="B628" s="204" t="s">
        <v>628</v>
      </c>
      <c r="C628" s="189">
        <v>6.3230000000000003E-5</v>
      </c>
      <c r="D628" s="205"/>
      <c r="E628" s="207">
        <v>18172.23877</v>
      </c>
      <c r="F628" s="207">
        <v>13492.58647</v>
      </c>
      <c r="G628" s="207">
        <v>13994.82236</v>
      </c>
      <c r="H628" s="207">
        <v>0</v>
      </c>
      <c r="I628" s="207">
        <v>0</v>
      </c>
    </row>
    <row r="629" spans="1:9">
      <c r="A629" s="203">
        <v>96918</v>
      </c>
      <c r="B629" s="204" t="s">
        <v>629</v>
      </c>
      <c r="C629" s="189">
        <v>3.4230000000000003E-5</v>
      </c>
      <c r="D629" s="205"/>
      <c r="E629" s="207">
        <v>9837.66777</v>
      </c>
      <c r="F629" s="207">
        <v>7304.3054700000002</v>
      </c>
      <c r="G629" s="207">
        <v>7576.1943600000004</v>
      </c>
      <c r="H629" s="207">
        <v>0</v>
      </c>
      <c r="I629" s="207">
        <v>0</v>
      </c>
    </row>
    <row r="630" spans="1:9">
      <c r="A630" s="203">
        <v>97001</v>
      </c>
      <c r="B630" s="204" t="s">
        <v>630</v>
      </c>
      <c r="C630" s="189">
        <v>1.4025800000000001E-3</v>
      </c>
      <c r="D630" s="205"/>
      <c r="E630" s="207">
        <v>403100.08942000003</v>
      </c>
      <c r="F630" s="207">
        <v>299295.14361999999</v>
      </c>
      <c r="G630" s="207">
        <v>310435.83656000003</v>
      </c>
      <c r="H630" s="207">
        <v>0</v>
      </c>
      <c r="I630" s="207">
        <v>0</v>
      </c>
    </row>
    <row r="631" spans="1:9">
      <c r="A631" s="203">
        <v>97002</v>
      </c>
      <c r="B631" s="204" t="s">
        <v>631</v>
      </c>
      <c r="C631" s="189">
        <v>4.0301999999999997E-4</v>
      </c>
      <c r="D631" s="205"/>
      <c r="E631" s="207">
        <v>115827.54497999999</v>
      </c>
      <c r="F631" s="207">
        <v>86000.034779999987</v>
      </c>
      <c r="G631" s="207">
        <v>89201.222639999993</v>
      </c>
      <c r="H631" s="207">
        <v>0</v>
      </c>
      <c r="I631" s="207">
        <v>0</v>
      </c>
    </row>
    <row r="632" spans="1:9">
      <c r="A632" s="190">
        <v>97004</v>
      </c>
      <c r="B632" s="191" t="s">
        <v>632</v>
      </c>
      <c r="C632" s="192">
        <v>1.241E-5</v>
      </c>
      <c r="D632" s="193"/>
      <c r="E632" s="194">
        <v>3566.6215899999997</v>
      </c>
      <c r="F632" s="194">
        <v>2648.1574900000001</v>
      </c>
      <c r="G632" s="194">
        <v>2746.7301200000002</v>
      </c>
      <c r="H632" s="194">
        <v>0</v>
      </c>
      <c r="I632" s="194">
        <v>0</v>
      </c>
    </row>
    <row r="633" spans="1:9">
      <c r="A633" s="203">
        <v>97005</v>
      </c>
      <c r="B633" s="204" t="s">
        <v>633</v>
      </c>
      <c r="C633" s="189">
        <v>9.3100000000000006E-6</v>
      </c>
      <c r="D633" s="205"/>
      <c r="E633" s="207">
        <v>2675.68469</v>
      </c>
      <c r="F633" s="207">
        <v>1986.6515900000002</v>
      </c>
      <c r="G633" s="207">
        <v>2060.6009200000003</v>
      </c>
      <c r="H633" s="207">
        <v>0</v>
      </c>
      <c r="I633" s="207">
        <v>0</v>
      </c>
    </row>
    <row r="634" spans="1:9">
      <c r="A634" s="203">
        <v>97008</v>
      </c>
      <c r="B634" s="204" t="s">
        <v>634</v>
      </c>
      <c r="C634" s="189">
        <v>2.5332000000000002E-4</v>
      </c>
      <c r="D634" s="205"/>
      <c r="E634" s="207">
        <v>72803.914680000002</v>
      </c>
      <c r="F634" s="207">
        <v>54055.701480000003</v>
      </c>
      <c r="G634" s="207">
        <v>56067.822240000001</v>
      </c>
      <c r="H634" s="207">
        <v>0</v>
      </c>
      <c r="I634" s="207">
        <v>0</v>
      </c>
    </row>
    <row r="635" spans="1:9">
      <c r="A635" s="203">
        <v>97011</v>
      </c>
      <c r="B635" s="204" t="s">
        <v>635</v>
      </c>
      <c r="C635" s="189">
        <v>1.72711E-3</v>
      </c>
      <c r="D635" s="205"/>
      <c r="E635" s="207">
        <v>496369.68689000001</v>
      </c>
      <c r="F635" s="207">
        <v>368546.27578999999</v>
      </c>
      <c r="G635" s="207">
        <v>382264.71052000002</v>
      </c>
      <c r="H635" s="207">
        <v>0</v>
      </c>
      <c r="I635" s="207">
        <v>0</v>
      </c>
    </row>
    <row r="636" spans="1:9">
      <c r="A636" s="203">
        <v>97012</v>
      </c>
      <c r="B636" s="204" t="s">
        <v>636</v>
      </c>
      <c r="C636" s="189">
        <v>2.4130000000000001E-5</v>
      </c>
      <c r="D636" s="205"/>
      <c r="E636" s="207">
        <v>6934.9378700000007</v>
      </c>
      <c r="F636" s="207">
        <v>5149.0765700000002</v>
      </c>
      <c r="G636" s="207">
        <v>5340.7411600000005</v>
      </c>
      <c r="H636" s="207">
        <v>0</v>
      </c>
      <c r="I636" s="207">
        <v>0</v>
      </c>
    </row>
    <row r="637" spans="1:9">
      <c r="A637" s="203">
        <v>97013</v>
      </c>
      <c r="B637" s="204" t="s">
        <v>637</v>
      </c>
      <c r="C637" s="189">
        <v>2.1299999999999999E-5</v>
      </c>
      <c r="D637" s="205"/>
      <c r="E637" s="207">
        <v>6121.5986999999996</v>
      </c>
      <c r="F637" s="207">
        <v>4545.1857</v>
      </c>
      <c r="G637" s="207">
        <v>4714.3715999999995</v>
      </c>
      <c r="H637" s="207">
        <v>0</v>
      </c>
      <c r="I637" s="207">
        <v>0</v>
      </c>
    </row>
    <row r="638" spans="1:9">
      <c r="A638" s="203">
        <v>97015</v>
      </c>
      <c r="B638" s="204" t="s">
        <v>638</v>
      </c>
      <c r="C638" s="189">
        <v>4.1260000000000001E-5</v>
      </c>
      <c r="D638" s="205"/>
      <c r="E638" s="207">
        <v>11858.08274</v>
      </c>
      <c r="F638" s="207">
        <v>8804.4301400000004</v>
      </c>
      <c r="G638" s="207">
        <v>9132.1583200000005</v>
      </c>
      <c r="H638" s="207">
        <v>0</v>
      </c>
      <c r="I638" s="207">
        <v>0</v>
      </c>
    </row>
    <row r="639" spans="1:9">
      <c r="A639" s="203">
        <v>97018</v>
      </c>
      <c r="B639" s="204" t="s">
        <v>639</v>
      </c>
      <c r="C639" s="189">
        <v>2.1799999999999999E-6</v>
      </c>
      <c r="D639" s="205"/>
      <c r="E639" s="207">
        <v>626.52981999999997</v>
      </c>
      <c r="F639" s="207">
        <v>465.18801999999999</v>
      </c>
      <c r="G639" s="207">
        <v>482.50376</v>
      </c>
      <c r="H639" s="207">
        <v>0</v>
      </c>
      <c r="I639" s="207">
        <v>0</v>
      </c>
    </row>
    <row r="640" spans="1:9">
      <c r="A640" s="203">
        <v>97101</v>
      </c>
      <c r="B640" s="204" t="s">
        <v>640</v>
      </c>
      <c r="C640" s="189">
        <v>2.83307E-3</v>
      </c>
      <c r="D640" s="205"/>
      <c r="E640" s="207">
        <v>814221.48493000004</v>
      </c>
      <c r="F640" s="207">
        <v>604545.97423000005</v>
      </c>
      <c r="G640" s="207">
        <v>627049.04923999996</v>
      </c>
      <c r="H640" s="207">
        <v>0</v>
      </c>
      <c r="I640" s="207">
        <v>0</v>
      </c>
    </row>
    <row r="641" spans="1:9">
      <c r="A641" s="203">
        <v>97104</v>
      </c>
      <c r="B641" s="204" t="s">
        <v>641</v>
      </c>
      <c r="C641" s="189">
        <v>8.1520000000000006E-5</v>
      </c>
      <c r="D641" s="205"/>
      <c r="E641" s="207">
        <v>23428.766480000002</v>
      </c>
      <c r="F641" s="207">
        <v>17395.471280000002</v>
      </c>
      <c r="G641" s="207">
        <v>18042.984640000002</v>
      </c>
      <c r="H641" s="207">
        <v>0</v>
      </c>
      <c r="I641" s="207">
        <v>0</v>
      </c>
    </row>
    <row r="642" spans="1:9">
      <c r="A642" s="203">
        <v>97111</v>
      </c>
      <c r="B642" s="204" t="s">
        <v>642</v>
      </c>
      <c r="C642" s="189">
        <v>3.5673999999999998E-4</v>
      </c>
      <c r="D642" s="205"/>
      <c r="E642" s="207">
        <v>102526.71926</v>
      </c>
      <c r="F642" s="207">
        <v>76124.391859999989</v>
      </c>
      <c r="G642" s="207">
        <v>78957.977679999996</v>
      </c>
      <c r="H642" s="207">
        <v>0</v>
      </c>
      <c r="I642" s="207">
        <v>0</v>
      </c>
    </row>
    <row r="643" spans="1:9">
      <c r="A643" s="203">
        <v>97121</v>
      </c>
      <c r="B643" s="204" t="s">
        <v>643</v>
      </c>
      <c r="C643" s="189">
        <v>1.9817000000000001E-4</v>
      </c>
      <c r="D643" s="205"/>
      <c r="E643" s="207">
        <v>56953.859830000001</v>
      </c>
      <c r="F643" s="207">
        <v>42287.298130000003</v>
      </c>
      <c r="G643" s="207">
        <v>43861.362440000004</v>
      </c>
      <c r="H643" s="207">
        <v>0</v>
      </c>
      <c r="I643" s="207">
        <v>0</v>
      </c>
    </row>
    <row r="644" spans="1:9">
      <c r="A644" s="203">
        <v>97131</v>
      </c>
      <c r="B644" s="204" t="s">
        <v>644</v>
      </c>
      <c r="C644" s="189">
        <v>8.2423000000000001E-4</v>
      </c>
      <c r="D644" s="205"/>
      <c r="E644" s="207">
        <v>236882.87776999999</v>
      </c>
      <c r="F644" s="207">
        <v>175881.61546999999</v>
      </c>
      <c r="G644" s="207">
        <v>182428.47435999999</v>
      </c>
      <c r="H644" s="207">
        <v>0</v>
      </c>
      <c r="I644" s="207">
        <v>0</v>
      </c>
    </row>
    <row r="645" spans="1:9">
      <c r="A645" s="203">
        <v>97201</v>
      </c>
      <c r="B645" s="204" t="s">
        <v>645</v>
      </c>
      <c r="C645" s="189">
        <v>6.8986000000000004E-4</v>
      </c>
      <c r="D645" s="205"/>
      <c r="E645" s="207">
        <v>198265.07414000001</v>
      </c>
      <c r="F645" s="207">
        <v>147208.53554000001</v>
      </c>
      <c r="G645" s="207">
        <v>152688.09351999999</v>
      </c>
      <c r="H645" s="207">
        <v>0</v>
      </c>
      <c r="I645" s="207">
        <v>0</v>
      </c>
    </row>
    <row r="646" spans="1:9">
      <c r="A646" s="203">
        <v>97211</v>
      </c>
      <c r="B646" s="204" t="s">
        <v>646</v>
      </c>
      <c r="C646" s="189">
        <v>9.7079999999999999E-5</v>
      </c>
      <c r="D646" s="205"/>
      <c r="E646" s="207">
        <v>27900.694919999998</v>
      </c>
      <c r="F646" s="207">
        <v>20715.804120000001</v>
      </c>
      <c r="G646" s="207">
        <v>21486.91056</v>
      </c>
      <c r="H646" s="207">
        <v>0</v>
      </c>
      <c r="I646" s="207">
        <v>0</v>
      </c>
    </row>
    <row r="647" spans="1:9">
      <c r="A647" s="203">
        <v>97213</v>
      </c>
      <c r="B647" s="204" t="s">
        <v>647</v>
      </c>
      <c r="C647" s="189">
        <v>3.1520000000000003E-5</v>
      </c>
      <c r="D647" s="205"/>
      <c r="E647" s="207">
        <v>9058.8164800000013</v>
      </c>
      <c r="F647" s="207">
        <v>6726.0212800000008</v>
      </c>
      <c r="G647" s="207">
        <v>6976.3846400000011</v>
      </c>
      <c r="H647" s="207">
        <v>0</v>
      </c>
      <c r="I647" s="207">
        <v>0</v>
      </c>
    </row>
    <row r="648" spans="1:9">
      <c r="A648" s="203">
        <v>97217</v>
      </c>
      <c r="B648" s="204" t="s">
        <v>648</v>
      </c>
      <c r="C648" s="189">
        <v>1.217E-5</v>
      </c>
      <c r="D648" s="205"/>
      <c r="E648" s="207">
        <v>3497.6458299999999</v>
      </c>
      <c r="F648" s="207">
        <v>2596.9441299999999</v>
      </c>
      <c r="G648" s="207">
        <v>2693.6104399999999</v>
      </c>
      <c r="H648" s="207">
        <v>0</v>
      </c>
      <c r="I648" s="207">
        <v>0</v>
      </c>
    </row>
    <row r="649" spans="1:9">
      <c r="A649" s="203">
        <v>97221</v>
      </c>
      <c r="B649" s="204" t="s">
        <v>649</v>
      </c>
      <c r="C649" s="189">
        <v>2.0999999999999998E-6</v>
      </c>
      <c r="D649" s="205"/>
      <c r="E649" s="207">
        <v>603.53789999999992</v>
      </c>
      <c r="F649" s="207">
        <v>448.11689999999993</v>
      </c>
      <c r="G649" s="207">
        <v>464.79719999999998</v>
      </c>
      <c r="H649" s="207">
        <v>0</v>
      </c>
      <c r="I649" s="207">
        <v>0</v>
      </c>
    </row>
    <row r="650" spans="1:9">
      <c r="A650" s="203">
        <v>97301</v>
      </c>
      <c r="B650" s="204" t="s">
        <v>650</v>
      </c>
      <c r="C650" s="189">
        <v>2.1264500000000002E-3</v>
      </c>
      <c r="D650" s="205"/>
      <c r="E650" s="207">
        <v>611139.60355000012</v>
      </c>
      <c r="F650" s="207">
        <v>453761.03905000002</v>
      </c>
      <c r="G650" s="207">
        <v>470651.43140000006</v>
      </c>
      <c r="H650" s="207">
        <v>0</v>
      </c>
      <c r="I650" s="207">
        <v>0</v>
      </c>
    </row>
    <row r="651" spans="1:9">
      <c r="A651" s="203">
        <v>97302</v>
      </c>
      <c r="B651" s="204" t="s">
        <v>959</v>
      </c>
      <c r="C651" s="189">
        <v>3.8470000000000003E-5</v>
      </c>
      <c r="D651" s="205"/>
      <c r="E651" s="207">
        <v>11056.239530000001</v>
      </c>
      <c r="F651" s="207">
        <v>8209.0748300000014</v>
      </c>
      <c r="G651" s="207">
        <v>8514.6420400000006</v>
      </c>
      <c r="H651" s="207">
        <v>0</v>
      </c>
      <c r="I651" s="207">
        <v>0</v>
      </c>
    </row>
    <row r="652" spans="1:9">
      <c r="A652" s="203">
        <v>97304</v>
      </c>
      <c r="B652" s="204" t="s">
        <v>651</v>
      </c>
      <c r="C652" s="189">
        <v>2.4559999999999999E-5</v>
      </c>
      <c r="D652" s="205"/>
      <c r="E652" s="207">
        <v>7058.51944</v>
      </c>
      <c r="F652" s="207">
        <v>5240.8338399999993</v>
      </c>
      <c r="G652" s="207">
        <v>5435.91392</v>
      </c>
      <c r="H652" s="207">
        <v>0</v>
      </c>
      <c r="I652" s="207">
        <v>0</v>
      </c>
    </row>
    <row r="653" spans="1:9">
      <c r="A653" s="203">
        <v>97311</v>
      </c>
      <c r="B653" s="204" t="s">
        <v>652</v>
      </c>
      <c r="C653" s="189">
        <v>7.2628999999999999E-4</v>
      </c>
      <c r="D653" s="205"/>
      <c r="E653" s="207">
        <v>208735.01970999999</v>
      </c>
      <c r="F653" s="207">
        <v>154982.29681</v>
      </c>
      <c r="G653" s="207">
        <v>160751.21828</v>
      </c>
      <c r="H653" s="207">
        <v>0</v>
      </c>
      <c r="I653" s="207">
        <v>0</v>
      </c>
    </row>
    <row r="654" spans="1:9">
      <c r="A654" s="203">
        <v>97401</v>
      </c>
      <c r="B654" s="204" t="s">
        <v>653</v>
      </c>
      <c r="C654" s="189">
        <v>6.4572299999999996E-3</v>
      </c>
      <c r="D654" s="205"/>
      <c r="E654" s="207">
        <v>1855801.4447699999</v>
      </c>
      <c r="F654" s="207">
        <v>1377901.8524699998</v>
      </c>
      <c r="G654" s="207">
        <v>1429191.6303599998</v>
      </c>
      <c r="H654" s="207">
        <v>0</v>
      </c>
      <c r="I654" s="207">
        <v>0</v>
      </c>
    </row>
    <row r="655" spans="1:9">
      <c r="A655" s="203">
        <v>97402</v>
      </c>
      <c r="B655" s="204" t="s">
        <v>654</v>
      </c>
      <c r="C655" s="189">
        <v>3.2549999999999998E-5</v>
      </c>
      <c r="D655" s="205"/>
      <c r="E655" s="207">
        <v>9354.8374499999991</v>
      </c>
      <c r="F655" s="207">
        <v>6945.8119499999993</v>
      </c>
      <c r="G655" s="207">
        <v>7204.3566000000001</v>
      </c>
      <c r="H655" s="207">
        <v>0</v>
      </c>
      <c r="I655" s="207">
        <v>0</v>
      </c>
    </row>
    <row r="656" spans="1:9">
      <c r="A656" s="203">
        <v>97404</v>
      </c>
      <c r="B656" s="204" t="s">
        <v>655</v>
      </c>
      <c r="C656" s="189">
        <v>2.7465999999999998E-4</v>
      </c>
      <c r="D656" s="205"/>
      <c r="E656" s="207">
        <v>78937.00933999999</v>
      </c>
      <c r="F656" s="207">
        <v>58609.422739999995</v>
      </c>
      <c r="G656" s="207">
        <v>60791.047119999996</v>
      </c>
      <c r="H656" s="207">
        <v>0</v>
      </c>
      <c r="I656" s="207">
        <v>0</v>
      </c>
    </row>
    <row r="657" spans="1:9">
      <c r="A657" s="203">
        <v>97405</v>
      </c>
      <c r="B657" s="204" t="s">
        <v>656</v>
      </c>
      <c r="C657" s="189">
        <v>8.9159999999999993E-5</v>
      </c>
      <c r="D657" s="205"/>
      <c r="E657" s="207">
        <v>25624.494839999999</v>
      </c>
      <c r="F657" s="207">
        <v>19025.76324</v>
      </c>
      <c r="G657" s="207">
        <v>19733.96112</v>
      </c>
      <c r="H657" s="207">
        <v>0</v>
      </c>
      <c r="I657" s="207">
        <v>0</v>
      </c>
    </row>
    <row r="658" spans="1:9">
      <c r="A658" s="203">
        <v>97408</v>
      </c>
      <c r="B658" s="204" t="s">
        <v>657</v>
      </c>
      <c r="C658" s="189">
        <v>3.9050000000000001E-5</v>
      </c>
      <c r="D658" s="205"/>
      <c r="E658" s="207">
        <v>11222.93095</v>
      </c>
      <c r="F658" s="207">
        <v>8332.8404499999997</v>
      </c>
      <c r="G658" s="207">
        <v>8643.0146000000004</v>
      </c>
      <c r="H658" s="207">
        <v>0</v>
      </c>
      <c r="I658" s="207">
        <v>0</v>
      </c>
    </row>
    <row r="659" spans="1:9">
      <c r="A659" s="203">
        <v>97411</v>
      </c>
      <c r="B659" s="204" t="s">
        <v>658</v>
      </c>
      <c r="C659" s="189">
        <v>5.5441300000000004E-3</v>
      </c>
      <c r="D659" s="205"/>
      <c r="E659" s="207">
        <v>1593377.41787</v>
      </c>
      <c r="F659" s="207">
        <v>1183056.3565700001</v>
      </c>
      <c r="G659" s="207">
        <v>1227093.3811600001</v>
      </c>
      <c r="H659" s="207">
        <v>0</v>
      </c>
      <c r="I659" s="207">
        <v>0</v>
      </c>
    </row>
    <row r="660" spans="1:9">
      <c r="A660" s="203">
        <v>97412</v>
      </c>
      <c r="B660" s="204" t="s">
        <v>659</v>
      </c>
      <c r="C660" s="189">
        <v>3.86287E-3</v>
      </c>
      <c r="D660" s="205"/>
      <c r="E660" s="207">
        <v>1110184.9751299999</v>
      </c>
      <c r="F660" s="207">
        <v>824293.96643000003</v>
      </c>
      <c r="G660" s="207">
        <v>854976.74283999996</v>
      </c>
      <c r="H660" s="207">
        <v>0</v>
      </c>
      <c r="I660" s="207">
        <v>0</v>
      </c>
    </row>
    <row r="661" spans="1:9">
      <c r="A661" s="203">
        <v>97413</v>
      </c>
      <c r="B661" s="204" t="s">
        <v>660</v>
      </c>
      <c r="C661" s="189">
        <v>3.1463999999999998E-4</v>
      </c>
      <c r="D661" s="205"/>
      <c r="E661" s="207">
        <v>90427.221359999996</v>
      </c>
      <c r="F661" s="207">
        <v>67140.714959999998</v>
      </c>
      <c r="G661" s="207">
        <v>69639.900479999997</v>
      </c>
      <c r="H661" s="207">
        <v>0</v>
      </c>
      <c r="I661" s="207">
        <v>0</v>
      </c>
    </row>
    <row r="662" spans="1:9">
      <c r="A662" s="203">
        <v>97421</v>
      </c>
      <c r="B662" s="204" t="s">
        <v>661</v>
      </c>
      <c r="C662" s="189">
        <v>3.7188E-4</v>
      </c>
      <c r="D662" s="205"/>
      <c r="E662" s="207">
        <v>106877.94012</v>
      </c>
      <c r="F662" s="207">
        <v>79355.101320000002</v>
      </c>
      <c r="G662" s="207">
        <v>82308.944159999999</v>
      </c>
      <c r="H662" s="207">
        <v>0</v>
      </c>
      <c r="I662" s="207">
        <v>0</v>
      </c>
    </row>
    <row r="663" spans="1:9">
      <c r="A663" s="203">
        <v>97423</v>
      </c>
      <c r="B663" s="204" t="s">
        <v>662</v>
      </c>
      <c r="C663" s="189">
        <v>3.6189999999999997E-5</v>
      </c>
      <c r="D663" s="205"/>
      <c r="E663" s="207">
        <v>10400.969809999999</v>
      </c>
      <c r="F663" s="207">
        <v>7722.5479099999993</v>
      </c>
      <c r="G663" s="207">
        <v>8010.005079999999</v>
      </c>
      <c r="H663" s="207">
        <v>0</v>
      </c>
      <c r="I663" s="207">
        <v>0</v>
      </c>
    </row>
    <row r="664" spans="1:9">
      <c r="A664" s="203">
        <v>97431</v>
      </c>
      <c r="B664" s="204" t="s">
        <v>663</v>
      </c>
      <c r="C664" s="189">
        <v>8.161E-5</v>
      </c>
      <c r="D664" s="205"/>
      <c r="E664" s="207">
        <v>23454.632389999999</v>
      </c>
      <c r="F664" s="207">
        <v>17414.676289999999</v>
      </c>
      <c r="G664" s="207">
        <v>18062.90452</v>
      </c>
      <c r="H664" s="207">
        <v>0</v>
      </c>
      <c r="I664" s="207">
        <v>0</v>
      </c>
    </row>
    <row r="665" spans="1:9">
      <c r="A665" s="203">
        <v>97441</v>
      </c>
      <c r="B665" s="204" t="s">
        <v>664</v>
      </c>
      <c r="C665" s="189">
        <v>3.046E-5</v>
      </c>
      <c r="D665" s="205"/>
      <c r="E665" s="207">
        <v>8754.1735399999998</v>
      </c>
      <c r="F665" s="207">
        <v>6499.8289400000003</v>
      </c>
      <c r="G665" s="207">
        <v>6741.7727199999999</v>
      </c>
      <c r="H665" s="207">
        <v>0</v>
      </c>
      <c r="I665" s="207">
        <v>0</v>
      </c>
    </row>
    <row r="666" spans="1:9">
      <c r="A666" s="203">
        <v>97451</v>
      </c>
      <c r="B666" s="204" t="s">
        <v>665</v>
      </c>
      <c r="C666" s="189">
        <v>5.9739000000000005E-4</v>
      </c>
      <c r="D666" s="205"/>
      <c r="E666" s="207">
        <v>171689.28861000002</v>
      </c>
      <c r="F666" s="207">
        <v>127476.45471000001</v>
      </c>
      <c r="G666" s="207">
        <v>132221.52348</v>
      </c>
      <c r="H666" s="207">
        <v>0</v>
      </c>
      <c r="I666" s="207">
        <v>0</v>
      </c>
    </row>
    <row r="667" spans="1:9">
      <c r="A667" s="203">
        <v>97461</v>
      </c>
      <c r="B667" s="204" t="s">
        <v>666</v>
      </c>
      <c r="C667" s="189">
        <v>4.4647000000000003E-4</v>
      </c>
      <c r="D667" s="205"/>
      <c r="E667" s="207">
        <v>128315.03153000001</v>
      </c>
      <c r="F667" s="207">
        <v>95271.786830000012</v>
      </c>
      <c r="G667" s="207">
        <v>98818.098040000012</v>
      </c>
      <c r="H667" s="207">
        <v>0</v>
      </c>
      <c r="I667" s="207">
        <v>0</v>
      </c>
    </row>
    <row r="668" spans="1:9">
      <c r="A668" s="203">
        <v>97471</v>
      </c>
      <c r="B668" s="204" t="s">
        <v>668</v>
      </c>
      <c r="C668" s="189">
        <v>2.1630000000000001E-5</v>
      </c>
      <c r="D668" s="205"/>
      <c r="E668" s="207">
        <v>6216.4403700000003</v>
      </c>
      <c r="F668" s="207">
        <v>4615.6040700000003</v>
      </c>
      <c r="G668" s="207">
        <v>4787.4111600000006</v>
      </c>
      <c r="H668" s="207">
        <v>0</v>
      </c>
      <c r="I668" s="207">
        <v>0</v>
      </c>
    </row>
    <row r="669" spans="1:9">
      <c r="A669" s="203">
        <v>97481</v>
      </c>
      <c r="B669" s="204" t="s">
        <v>669</v>
      </c>
      <c r="C669" s="189">
        <v>1.95E-6</v>
      </c>
      <c r="D669" s="205"/>
      <c r="E669" s="207">
        <v>560.42804999999998</v>
      </c>
      <c r="F669" s="207">
        <v>416.10854999999998</v>
      </c>
      <c r="G669" s="207">
        <v>431.59739999999999</v>
      </c>
      <c r="H669" s="207">
        <v>0</v>
      </c>
      <c r="I669" s="207">
        <v>0</v>
      </c>
    </row>
    <row r="670" spans="1:9">
      <c r="A670" s="203">
        <v>97501</v>
      </c>
      <c r="B670" s="204" t="s">
        <v>671</v>
      </c>
      <c r="C670" s="189">
        <v>1.34556E-3</v>
      </c>
      <c r="D670" s="205"/>
      <c r="E670" s="207">
        <v>386712.59843999997</v>
      </c>
      <c r="F670" s="207">
        <v>287127.70283999998</v>
      </c>
      <c r="G670" s="207">
        <v>297815.48592000001</v>
      </c>
      <c r="H670" s="207">
        <v>0</v>
      </c>
      <c r="I670" s="207">
        <v>0</v>
      </c>
    </row>
    <row r="671" spans="1:9">
      <c r="A671" s="203">
        <v>97511</v>
      </c>
      <c r="B671" s="204" t="s">
        <v>672</v>
      </c>
      <c r="C671" s="189">
        <v>2.3028E-4</v>
      </c>
      <c r="D671" s="205"/>
      <c r="E671" s="207">
        <v>66182.241720000005</v>
      </c>
      <c r="F671" s="207">
        <v>49139.218919999999</v>
      </c>
      <c r="G671" s="207">
        <v>50968.33296</v>
      </c>
      <c r="H671" s="207">
        <v>0</v>
      </c>
      <c r="I671" s="207">
        <v>0</v>
      </c>
    </row>
    <row r="672" spans="1:9">
      <c r="A672" s="203">
        <v>97517</v>
      </c>
      <c r="B672" s="204" t="s">
        <v>961</v>
      </c>
      <c r="C672" s="189">
        <v>1.076E-5</v>
      </c>
      <c r="D672" s="205"/>
      <c r="E672" s="207">
        <v>3092.4132400000003</v>
      </c>
      <c r="F672" s="207">
        <v>2296.0656400000003</v>
      </c>
      <c r="G672" s="207">
        <v>2381.5323200000003</v>
      </c>
      <c r="H672" s="207">
        <v>0</v>
      </c>
      <c r="I672" s="207">
        <v>0</v>
      </c>
    </row>
    <row r="673" spans="1:9">
      <c r="A673" s="203">
        <v>97521</v>
      </c>
      <c r="B673" s="204" t="s">
        <v>673</v>
      </c>
      <c r="C673" s="189">
        <v>1.304E-4</v>
      </c>
      <c r="D673" s="205"/>
      <c r="E673" s="207">
        <v>37476.829599999997</v>
      </c>
      <c r="F673" s="207">
        <v>27825.925599999999</v>
      </c>
      <c r="G673" s="207">
        <v>28861.692800000001</v>
      </c>
      <c r="H673" s="207">
        <v>0</v>
      </c>
      <c r="I673" s="207">
        <v>0</v>
      </c>
    </row>
    <row r="674" spans="1:9">
      <c r="A674" s="203">
        <v>97527</v>
      </c>
      <c r="B674" s="204" t="s">
        <v>947</v>
      </c>
      <c r="C674" s="189">
        <v>3.9299999999999996E-6</v>
      </c>
      <c r="D674" s="205"/>
      <c r="E674" s="207">
        <v>1129.4780699999999</v>
      </c>
      <c r="F674" s="207">
        <v>838.61876999999993</v>
      </c>
      <c r="G674" s="207">
        <v>869.83475999999996</v>
      </c>
      <c r="H674" s="207">
        <v>0</v>
      </c>
      <c r="I674" s="207">
        <v>0</v>
      </c>
    </row>
    <row r="675" spans="1:9">
      <c r="A675" s="203">
        <v>97531</v>
      </c>
      <c r="B675" s="204" t="s">
        <v>674</v>
      </c>
      <c r="C675" s="189">
        <v>5.3329999999999999E-5</v>
      </c>
      <c r="D675" s="205"/>
      <c r="E675" s="207">
        <v>15326.988670000001</v>
      </c>
      <c r="F675" s="207">
        <v>11380.03537</v>
      </c>
      <c r="G675" s="207">
        <v>11803.635560000001</v>
      </c>
      <c r="H675" s="207">
        <v>0</v>
      </c>
      <c r="I675" s="207">
        <v>0</v>
      </c>
    </row>
    <row r="676" spans="1:9">
      <c r="A676" s="203">
        <v>97601</v>
      </c>
      <c r="B676" s="204" t="s">
        <v>675</v>
      </c>
      <c r="C676" s="189">
        <v>5.2711499999999996E-3</v>
      </c>
      <c r="D676" s="205"/>
      <c r="E676" s="207">
        <v>1514923.2388499998</v>
      </c>
      <c r="F676" s="207">
        <v>1124805.42735</v>
      </c>
      <c r="G676" s="207">
        <v>1166674.1717999999</v>
      </c>
      <c r="H676" s="207">
        <v>0</v>
      </c>
      <c r="I676" s="207">
        <v>0</v>
      </c>
    </row>
    <row r="677" spans="1:9">
      <c r="A677" s="190">
        <v>97607</v>
      </c>
      <c r="B677" s="191" t="s">
        <v>676</v>
      </c>
      <c r="C677" s="192">
        <v>3.0589999999999997E-5</v>
      </c>
      <c r="D677" s="193"/>
      <c r="E677" s="194">
        <v>8791.5354099999986</v>
      </c>
      <c r="F677" s="194">
        <v>6527.5695099999994</v>
      </c>
      <c r="G677" s="194">
        <v>6770.5458799999997</v>
      </c>
      <c r="H677" s="194">
        <v>0</v>
      </c>
      <c r="I677" s="194">
        <v>0</v>
      </c>
    </row>
    <row r="678" spans="1:9">
      <c r="A678" s="203">
        <v>97611</v>
      </c>
      <c r="B678" s="204" t="s">
        <v>677</v>
      </c>
      <c r="C678" s="189">
        <v>2.3424800000000001E-3</v>
      </c>
      <c r="D678" s="205"/>
      <c r="E678" s="207">
        <v>673226.40951999999</v>
      </c>
      <c r="F678" s="207">
        <v>499859.46471999999</v>
      </c>
      <c r="G678" s="207">
        <v>518465.78336</v>
      </c>
      <c r="H678" s="207">
        <v>0</v>
      </c>
      <c r="I678" s="207">
        <v>0</v>
      </c>
    </row>
    <row r="679" spans="1:9">
      <c r="A679" s="203">
        <v>97613</v>
      </c>
      <c r="B679" s="204" t="s">
        <v>678</v>
      </c>
      <c r="C679" s="189">
        <v>8.9120000000000001E-5</v>
      </c>
      <c r="D679" s="205"/>
      <c r="E679" s="207">
        <v>25612.998879999999</v>
      </c>
      <c r="F679" s="207">
        <v>19017.22768</v>
      </c>
      <c r="G679" s="207">
        <v>19725.107840000001</v>
      </c>
      <c r="H679" s="207">
        <v>0</v>
      </c>
      <c r="I679" s="207">
        <v>0</v>
      </c>
    </row>
    <row r="680" spans="1:9">
      <c r="A680" s="203">
        <v>97621</v>
      </c>
      <c r="B680" s="204" t="s">
        <v>679</v>
      </c>
      <c r="C680" s="189">
        <v>3.4103999999999997E-4</v>
      </c>
      <c r="D680" s="205"/>
      <c r="E680" s="207">
        <v>98014.554959999994</v>
      </c>
      <c r="F680" s="207">
        <v>72774.184559999994</v>
      </c>
      <c r="G680" s="207">
        <v>75483.065279999995</v>
      </c>
      <c r="H680" s="207">
        <v>0</v>
      </c>
      <c r="I680" s="207">
        <v>0</v>
      </c>
    </row>
    <row r="681" spans="1:9">
      <c r="A681" s="203">
        <v>97623</v>
      </c>
      <c r="B681" s="204" t="s">
        <v>680</v>
      </c>
      <c r="C681" s="189">
        <v>2.2940000000000001E-5</v>
      </c>
      <c r="D681" s="205"/>
      <c r="E681" s="207">
        <v>6592.9330600000003</v>
      </c>
      <c r="F681" s="207">
        <v>4895.1436599999997</v>
      </c>
      <c r="G681" s="207">
        <v>5077.3560800000005</v>
      </c>
      <c r="H681" s="207">
        <v>0</v>
      </c>
      <c r="I681" s="207">
        <v>0</v>
      </c>
    </row>
    <row r="682" spans="1:9">
      <c r="A682" s="203">
        <v>97627</v>
      </c>
      <c r="B682" s="204" t="s">
        <v>681</v>
      </c>
      <c r="C682" s="189">
        <v>5.5899999999999998E-6</v>
      </c>
      <c r="D682" s="205"/>
      <c r="E682" s="207">
        <v>1606.56041</v>
      </c>
      <c r="F682" s="207">
        <v>1192.8445099999999</v>
      </c>
      <c r="G682" s="207">
        <v>1237.2458799999999</v>
      </c>
      <c r="H682" s="207">
        <v>0</v>
      </c>
      <c r="I682" s="207">
        <v>0</v>
      </c>
    </row>
    <row r="683" spans="1:9">
      <c r="A683" s="203">
        <v>97631</v>
      </c>
      <c r="B683" s="204" t="s">
        <v>682</v>
      </c>
      <c r="C683" s="189">
        <v>2.2893999999999999E-4</v>
      </c>
      <c r="D683" s="205"/>
      <c r="E683" s="207">
        <v>65797.127059999999</v>
      </c>
      <c r="F683" s="207">
        <v>48853.27766</v>
      </c>
      <c r="G683" s="207">
        <v>50671.748079999998</v>
      </c>
      <c r="H683" s="207">
        <v>0</v>
      </c>
      <c r="I683" s="207">
        <v>0</v>
      </c>
    </row>
    <row r="684" spans="1:9">
      <c r="A684" s="203">
        <v>97637</v>
      </c>
      <c r="B684" s="204" t="s">
        <v>683</v>
      </c>
      <c r="C684" s="189">
        <v>4.0099999999999997E-6</v>
      </c>
      <c r="D684" s="205"/>
      <c r="E684" s="207">
        <v>1152.4699899999998</v>
      </c>
      <c r="F684" s="207">
        <v>855.68988999999999</v>
      </c>
      <c r="G684" s="207">
        <v>887.54131999999993</v>
      </c>
      <c r="H684" s="207">
        <v>0</v>
      </c>
      <c r="I684" s="207">
        <v>0</v>
      </c>
    </row>
    <row r="685" spans="1:9">
      <c r="A685" s="203">
        <v>97641</v>
      </c>
      <c r="B685" s="204" t="s">
        <v>684</v>
      </c>
      <c r="C685" s="189">
        <v>9.2689999999999995E-5</v>
      </c>
      <c r="D685" s="205"/>
      <c r="E685" s="207">
        <v>26639.013309999998</v>
      </c>
      <c r="F685" s="207">
        <v>19779.026409999999</v>
      </c>
      <c r="G685" s="207">
        <v>20515.263080000001</v>
      </c>
      <c r="H685" s="207">
        <v>0</v>
      </c>
      <c r="I685" s="207">
        <v>0</v>
      </c>
    </row>
    <row r="686" spans="1:9">
      <c r="A686" s="203">
        <v>97651</v>
      </c>
      <c r="B686" s="204" t="s">
        <v>685</v>
      </c>
      <c r="C686" s="189">
        <v>4.8492000000000001E-4</v>
      </c>
      <c r="D686" s="205"/>
      <c r="E686" s="207">
        <v>139365.52308000001</v>
      </c>
      <c r="F686" s="207">
        <v>103476.59388</v>
      </c>
      <c r="G686" s="207">
        <v>107328.31344</v>
      </c>
      <c r="H686" s="207">
        <v>0</v>
      </c>
      <c r="I686" s="207">
        <v>0</v>
      </c>
    </row>
    <row r="687" spans="1:9">
      <c r="A687" s="203">
        <v>97661</v>
      </c>
      <c r="B687" s="204" t="s">
        <v>686</v>
      </c>
      <c r="C687" s="189">
        <v>5.4679999999999998E-5</v>
      </c>
      <c r="D687" s="205"/>
      <c r="E687" s="207">
        <v>15714.97732</v>
      </c>
      <c r="F687" s="207">
        <v>11668.11052</v>
      </c>
      <c r="G687" s="207">
        <v>12102.43376</v>
      </c>
      <c r="H687" s="207">
        <v>0</v>
      </c>
      <c r="I687" s="207">
        <v>0</v>
      </c>
    </row>
    <row r="688" spans="1:9">
      <c r="A688" s="203">
        <v>97701</v>
      </c>
      <c r="B688" s="204" t="s">
        <v>687</v>
      </c>
      <c r="C688" s="189">
        <v>2.30628E-3</v>
      </c>
      <c r="D688" s="205"/>
      <c r="E688" s="207">
        <v>662822.56571999996</v>
      </c>
      <c r="F688" s="207">
        <v>492134.78291999997</v>
      </c>
      <c r="G688" s="207">
        <v>510453.56495999999</v>
      </c>
      <c r="H688" s="207">
        <v>0</v>
      </c>
      <c r="I688" s="207">
        <v>0</v>
      </c>
    </row>
    <row r="689" spans="1:9">
      <c r="A689" s="203">
        <v>97705</v>
      </c>
      <c r="B689" s="204" t="s">
        <v>688</v>
      </c>
      <c r="C689" s="189">
        <v>2.3349999999999998E-5</v>
      </c>
      <c r="D689" s="205"/>
      <c r="E689" s="207">
        <v>6710.7666499999996</v>
      </c>
      <c r="F689" s="207">
        <v>4982.6331499999997</v>
      </c>
      <c r="G689" s="207">
        <v>5168.1021999999994</v>
      </c>
      <c r="H689" s="207">
        <v>0</v>
      </c>
      <c r="I689" s="207">
        <v>0</v>
      </c>
    </row>
    <row r="690" spans="1:9">
      <c r="A690" s="203">
        <v>97711</v>
      </c>
      <c r="B690" s="204" t="s">
        <v>689</v>
      </c>
      <c r="C690" s="189">
        <v>7.7207999999999997E-4</v>
      </c>
      <c r="D690" s="205"/>
      <c r="E690" s="207">
        <v>221895.01991999999</v>
      </c>
      <c r="F690" s="207">
        <v>164753.37912</v>
      </c>
      <c r="G690" s="207">
        <v>170886.01056</v>
      </c>
      <c r="H690" s="207">
        <v>0</v>
      </c>
      <c r="I690" s="207">
        <v>0</v>
      </c>
    </row>
    <row r="691" spans="1:9">
      <c r="A691" s="203">
        <v>97713</v>
      </c>
      <c r="B691" s="204" t="s">
        <v>690</v>
      </c>
      <c r="C691" s="189">
        <v>6.6069999999999996E-5</v>
      </c>
      <c r="D691" s="205"/>
      <c r="E691" s="207">
        <v>18988.451929999999</v>
      </c>
      <c r="F691" s="207">
        <v>14098.611229999999</v>
      </c>
      <c r="G691" s="207">
        <v>14623.405239999998</v>
      </c>
      <c r="H691" s="207">
        <v>0</v>
      </c>
      <c r="I691" s="207">
        <v>0</v>
      </c>
    </row>
    <row r="692" spans="1:9">
      <c r="A692" s="203">
        <v>97717</v>
      </c>
      <c r="B692" s="204" t="s">
        <v>691</v>
      </c>
      <c r="C692" s="189">
        <v>9.5899999999999997E-6</v>
      </c>
      <c r="D692" s="205"/>
      <c r="E692" s="207">
        <v>2756.1564100000001</v>
      </c>
      <c r="F692" s="207">
        <v>2046.4005099999999</v>
      </c>
      <c r="G692" s="207">
        <v>2122.5738799999999</v>
      </c>
      <c r="H692" s="207">
        <v>0</v>
      </c>
      <c r="I692" s="207">
        <v>0</v>
      </c>
    </row>
    <row r="693" spans="1:9">
      <c r="A693" s="203">
        <v>97721</v>
      </c>
      <c r="B693" s="204" t="s">
        <v>692</v>
      </c>
      <c r="C693" s="189">
        <v>4.6153999999999998E-4</v>
      </c>
      <c r="D693" s="205"/>
      <c r="E693" s="207">
        <v>132646.13446</v>
      </c>
      <c r="F693" s="207">
        <v>98487.55906</v>
      </c>
      <c r="G693" s="207">
        <v>102153.57127999999</v>
      </c>
      <c r="H693" s="207">
        <v>0</v>
      </c>
      <c r="I693" s="207">
        <v>0</v>
      </c>
    </row>
    <row r="694" spans="1:9">
      <c r="A694" s="203">
        <v>97727</v>
      </c>
      <c r="B694" s="204" t="s">
        <v>693</v>
      </c>
      <c r="C694" s="189">
        <v>1.6799999999999998E-5</v>
      </c>
      <c r="D694" s="205"/>
      <c r="E694" s="207">
        <v>4828.3031999999994</v>
      </c>
      <c r="F694" s="207">
        <v>3584.9351999999994</v>
      </c>
      <c r="G694" s="207">
        <v>3718.3775999999998</v>
      </c>
      <c r="H694" s="207">
        <v>0</v>
      </c>
      <c r="I694" s="207">
        <v>0</v>
      </c>
    </row>
    <row r="695" spans="1:9">
      <c r="A695" s="203">
        <v>97731</v>
      </c>
      <c r="B695" s="204" t="s">
        <v>694</v>
      </c>
      <c r="C695" s="189">
        <v>2.8540000000000001E-5</v>
      </c>
      <c r="D695" s="205"/>
      <c r="E695" s="207">
        <v>8202.3674599999995</v>
      </c>
      <c r="F695" s="207">
        <v>6090.1220600000006</v>
      </c>
      <c r="G695" s="207">
        <v>6316.8152800000007</v>
      </c>
      <c r="H695" s="207">
        <v>0</v>
      </c>
      <c r="I695" s="207">
        <v>0</v>
      </c>
    </row>
    <row r="696" spans="1:9">
      <c r="A696" s="203">
        <v>97801</v>
      </c>
      <c r="B696" s="204" t="s">
        <v>948</v>
      </c>
      <c r="C696" s="189">
        <v>6.1058099999999997E-3</v>
      </c>
      <c r="D696" s="205"/>
      <c r="E696" s="207">
        <v>1754803.6881899999</v>
      </c>
      <c r="F696" s="207">
        <v>1302912.6900899999</v>
      </c>
      <c r="G696" s="207">
        <v>1351411.1389199998</v>
      </c>
      <c r="H696" s="207">
        <v>0</v>
      </c>
      <c r="I696" s="207">
        <v>0</v>
      </c>
    </row>
    <row r="697" spans="1:9">
      <c r="A697" s="203">
        <v>97802</v>
      </c>
      <c r="B697" s="204" t="s">
        <v>696</v>
      </c>
      <c r="C697" s="189">
        <v>1.1375E-4</v>
      </c>
      <c r="D697" s="205"/>
      <c r="E697" s="207">
        <v>32691.63625</v>
      </c>
      <c r="F697" s="207">
        <v>24272.998749999999</v>
      </c>
      <c r="G697" s="207">
        <v>25176.514999999999</v>
      </c>
      <c r="H697" s="207">
        <v>0</v>
      </c>
      <c r="I697" s="207">
        <v>0</v>
      </c>
    </row>
    <row r="698" spans="1:9">
      <c r="A698" s="203">
        <v>97803</v>
      </c>
      <c r="B698" s="204" t="s">
        <v>697</v>
      </c>
      <c r="C698" s="189">
        <v>7.5900000000000002E-5</v>
      </c>
      <c r="D698" s="205"/>
      <c r="E698" s="207">
        <v>21813.5841</v>
      </c>
      <c r="F698" s="207">
        <v>16196.2251</v>
      </c>
      <c r="G698" s="207">
        <v>16799.0988</v>
      </c>
      <c r="H698" s="207">
        <v>0</v>
      </c>
      <c r="I698" s="207">
        <v>0</v>
      </c>
    </row>
    <row r="699" spans="1:9">
      <c r="A699" s="203">
        <v>97805</v>
      </c>
      <c r="B699" s="204" t="s">
        <v>698</v>
      </c>
      <c r="C699" s="189">
        <v>8.5489999999999996E-5</v>
      </c>
      <c r="D699" s="205"/>
      <c r="E699" s="207">
        <v>24569.74051</v>
      </c>
      <c r="F699" s="207">
        <v>18242.625609999999</v>
      </c>
      <c r="G699" s="207">
        <v>18921.67268</v>
      </c>
      <c r="H699" s="207">
        <v>0</v>
      </c>
      <c r="I699" s="207">
        <v>0</v>
      </c>
    </row>
    <row r="700" spans="1:9">
      <c r="A700" s="203">
        <v>97811</v>
      </c>
      <c r="B700" s="204" t="s">
        <v>699</v>
      </c>
      <c r="C700" s="189">
        <v>2.0082699999999999E-3</v>
      </c>
      <c r="D700" s="205"/>
      <c r="E700" s="207">
        <v>577174.78972999996</v>
      </c>
      <c r="F700" s="207">
        <v>428542.72703000001</v>
      </c>
      <c r="G700" s="207">
        <v>444494.41563999996</v>
      </c>
      <c r="H700" s="207">
        <v>0</v>
      </c>
      <c r="I700" s="207">
        <v>0</v>
      </c>
    </row>
    <row r="701" spans="1:9">
      <c r="A701" s="203">
        <v>97817</v>
      </c>
      <c r="B701" s="204" t="s">
        <v>700</v>
      </c>
      <c r="C701" s="189">
        <v>2.3419999999999999E-5</v>
      </c>
      <c r="D701" s="205"/>
      <c r="E701" s="207">
        <v>6730.8845799999999</v>
      </c>
      <c r="F701" s="207">
        <v>4997.5703800000001</v>
      </c>
      <c r="G701" s="207">
        <v>5183.5954400000001</v>
      </c>
      <c r="H701" s="207">
        <v>0</v>
      </c>
      <c r="I701" s="207">
        <v>0</v>
      </c>
    </row>
    <row r="702" spans="1:9">
      <c r="A702" s="203">
        <v>97818</v>
      </c>
      <c r="B702" s="204" t="s">
        <v>701</v>
      </c>
      <c r="C702" s="189">
        <v>2.198E-5</v>
      </c>
      <c r="D702" s="205"/>
      <c r="E702" s="207">
        <v>6317.0300200000001</v>
      </c>
      <c r="F702" s="207">
        <v>4690.2902199999999</v>
      </c>
      <c r="G702" s="207">
        <v>4864.8773599999995</v>
      </c>
      <c r="H702" s="207">
        <v>0</v>
      </c>
      <c r="I702" s="207">
        <v>0</v>
      </c>
    </row>
    <row r="703" spans="1:9">
      <c r="A703" s="203">
        <v>97821</v>
      </c>
      <c r="B703" s="204" t="s">
        <v>702</v>
      </c>
      <c r="C703" s="189">
        <v>1.2491999999999999E-4</v>
      </c>
      <c r="D703" s="205"/>
      <c r="E703" s="207">
        <v>35901.88308</v>
      </c>
      <c r="F703" s="207">
        <v>26656.553879999999</v>
      </c>
      <c r="G703" s="207">
        <v>27648.793439999998</v>
      </c>
      <c r="H703" s="207">
        <v>0</v>
      </c>
      <c r="I703" s="207">
        <v>0</v>
      </c>
    </row>
    <row r="704" spans="1:9">
      <c r="A704" s="203">
        <v>97823</v>
      </c>
      <c r="B704" s="204" t="s">
        <v>703</v>
      </c>
      <c r="C704" s="189">
        <v>1.5659999999999999E-5</v>
      </c>
      <c r="D704" s="205"/>
      <c r="E704" s="207">
        <v>4500.6683400000002</v>
      </c>
      <c r="F704" s="207">
        <v>3341.6717399999998</v>
      </c>
      <c r="G704" s="207">
        <v>3466.0591199999999</v>
      </c>
      <c r="H704" s="207">
        <v>0</v>
      </c>
      <c r="I704" s="207">
        <v>0</v>
      </c>
    </row>
    <row r="705" spans="1:9">
      <c r="A705" s="203">
        <v>97831</v>
      </c>
      <c r="B705" s="204" t="s">
        <v>704</v>
      </c>
      <c r="C705" s="189">
        <v>1.9196E-4</v>
      </c>
      <c r="D705" s="205"/>
      <c r="E705" s="207">
        <v>55169.11204</v>
      </c>
      <c r="F705" s="207">
        <v>40962.152439999998</v>
      </c>
      <c r="G705" s="207">
        <v>42486.890720000003</v>
      </c>
      <c r="H705" s="207">
        <v>0</v>
      </c>
      <c r="I705" s="207">
        <v>0</v>
      </c>
    </row>
    <row r="706" spans="1:9">
      <c r="A706" s="203">
        <v>97837</v>
      </c>
      <c r="B706" s="204" t="s">
        <v>705</v>
      </c>
      <c r="C706" s="189">
        <v>1.412E-5</v>
      </c>
      <c r="D706" s="205"/>
      <c r="E706" s="207">
        <v>4058.0738799999999</v>
      </c>
      <c r="F706" s="207">
        <v>3013.0526800000002</v>
      </c>
      <c r="G706" s="207">
        <v>3125.20784</v>
      </c>
      <c r="H706" s="207">
        <v>0</v>
      </c>
      <c r="I706" s="207">
        <v>0</v>
      </c>
    </row>
    <row r="707" spans="1:9">
      <c r="A707" s="203">
        <v>97840</v>
      </c>
      <c r="B707" s="204" t="s">
        <v>706</v>
      </c>
      <c r="C707" s="189">
        <v>1.4001000000000001E-4</v>
      </c>
      <c r="D707" s="205"/>
      <c r="E707" s="207">
        <v>40238.733990000001</v>
      </c>
      <c r="F707" s="207">
        <v>29876.593890000004</v>
      </c>
      <c r="G707" s="207">
        <v>30988.693320000002</v>
      </c>
      <c r="H707" s="207">
        <v>0</v>
      </c>
      <c r="I707" s="207">
        <v>0</v>
      </c>
    </row>
    <row r="708" spans="1:9">
      <c r="A708" s="203">
        <v>97841</v>
      </c>
      <c r="B708" s="204" t="s">
        <v>707</v>
      </c>
      <c r="C708" s="189">
        <v>7.0500000000000003E-6</v>
      </c>
      <c r="D708" s="205"/>
      <c r="E708" s="207">
        <v>2026.1629500000001</v>
      </c>
      <c r="F708" s="207">
        <v>1504.3924500000001</v>
      </c>
      <c r="G708" s="207">
        <v>1560.3905999999999</v>
      </c>
      <c r="H708" s="207">
        <v>0</v>
      </c>
      <c r="I708" s="207">
        <v>0</v>
      </c>
    </row>
    <row r="709" spans="1:9">
      <c r="A709" s="203">
        <v>97847</v>
      </c>
      <c r="B709" s="204" t="s">
        <v>708</v>
      </c>
      <c r="C709" s="189">
        <v>1.8500000000000001E-6</v>
      </c>
      <c r="D709" s="205"/>
      <c r="E709" s="207">
        <v>531.68815000000006</v>
      </c>
      <c r="F709" s="207">
        <v>394.76965000000001</v>
      </c>
      <c r="G709" s="207">
        <v>409.46420000000001</v>
      </c>
      <c r="H709" s="207">
        <v>0</v>
      </c>
      <c r="I709" s="207">
        <v>0</v>
      </c>
    </row>
    <row r="710" spans="1:9">
      <c r="A710" s="203">
        <v>97851</v>
      </c>
      <c r="B710" s="204" t="s">
        <v>709</v>
      </c>
      <c r="C710" s="189">
        <v>2.221E-4</v>
      </c>
      <c r="D710" s="205"/>
      <c r="E710" s="207">
        <v>63831.317900000002</v>
      </c>
      <c r="F710" s="207">
        <v>47393.696900000003</v>
      </c>
      <c r="G710" s="207">
        <v>49157.837200000002</v>
      </c>
      <c r="H710" s="207">
        <v>0</v>
      </c>
      <c r="I710" s="207">
        <v>0</v>
      </c>
    </row>
    <row r="711" spans="1:9">
      <c r="A711" s="203">
        <v>97853</v>
      </c>
      <c r="B711" s="204" t="s">
        <v>710</v>
      </c>
      <c r="C711" s="189">
        <v>7.9129999999999996E-5</v>
      </c>
      <c r="D711" s="205"/>
      <c r="E711" s="207">
        <v>22741.882869999998</v>
      </c>
      <c r="F711" s="207">
        <v>16885.471569999998</v>
      </c>
      <c r="G711" s="207">
        <v>17514.00116</v>
      </c>
      <c r="H711" s="207">
        <v>0</v>
      </c>
      <c r="I711" s="207">
        <v>0</v>
      </c>
    </row>
    <row r="712" spans="1:9">
      <c r="A712" s="203">
        <v>97861</v>
      </c>
      <c r="B712" s="204" t="s">
        <v>711</v>
      </c>
      <c r="C712" s="189">
        <v>6.8949999999999995E-5</v>
      </c>
      <c r="D712" s="205"/>
      <c r="E712" s="207">
        <v>19816.161049999999</v>
      </c>
      <c r="F712" s="207">
        <v>14713.171549999999</v>
      </c>
      <c r="G712" s="207">
        <v>15260.841399999999</v>
      </c>
      <c r="H712" s="207">
        <v>0</v>
      </c>
      <c r="I712" s="207">
        <v>0</v>
      </c>
    </row>
    <row r="713" spans="1:9">
      <c r="A713" s="203">
        <v>97871</v>
      </c>
      <c r="B713" s="204" t="s">
        <v>712</v>
      </c>
      <c r="C713" s="189">
        <v>3.1116999999999999E-4</v>
      </c>
      <c r="D713" s="205"/>
      <c r="E713" s="207">
        <v>89429.946830000001</v>
      </c>
      <c r="F713" s="207">
        <v>66400.255130000005</v>
      </c>
      <c r="G713" s="207">
        <v>68871.87844</v>
      </c>
      <c r="H713" s="207">
        <v>0</v>
      </c>
      <c r="I713" s="207">
        <v>0</v>
      </c>
    </row>
    <row r="714" spans="1:9">
      <c r="A714" s="203">
        <v>97877</v>
      </c>
      <c r="B714" s="204" t="s">
        <v>713</v>
      </c>
      <c r="C714" s="189">
        <v>9.5200000000000003E-6</v>
      </c>
      <c r="D714" s="205"/>
      <c r="E714" s="207">
        <v>2736.0384800000002</v>
      </c>
      <c r="F714" s="207">
        <v>2031.4632800000002</v>
      </c>
      <c r="G714" s="207">
        <v>2107.0806400000001</v>
      </c>
      <c r="H714" s="207">
        <v>0</v>
      </c>
      <c r="I714" s="207">
        <v>0</v>
      </c>
    </row>
    <row r="715" spans="1:9">
      <c r="A715" s="203">
        <v>97901</v>
      </c>
      <c r="B715" s="204" t="s">
        <v>714</v>
      </c>
      <c r="C715" s="189">
        <v>3.4248899999999999E-3</v>
      </c>
      <c r="D715" s="205"/>
      <c r="E715" s="207">
        <v>984309.96110999992</v>
      </c>
      <c r="F715" s="207">
        <v>730833.85220999992</v>
      </c>
      <c r="G715" s="207">
        <v>758037.75347999996</v>
      </c>
      <c r="H715" s="207">
        <v>0</v>
      </c>
      <c r="I715" s="207">
        <v>0</v>
      </c>
    </row>
    <row r="716" spans="1:9">
      <c r="A716" s="203">
        <v>97911</v>
      </c>
      <c r="B716" s="204" t="s">
        <v>715</v>
      </c>
      <c r="C716" s="189">
        <v>1.11943E-3</v>
      </c>
      <c r="D716" s="205"/>
      <c r="E716" s="207">
        <v>321723.06257000001</v>
      </c>
      <c r="F716" s="207">
        <v>238874.04827</v>
      </c>
      <c r="G716" s="207">
        <v>247765.68076000002</v>
      </c>
      <c r="H716" s="207">
        <v>0</v>
      </c>
      <c r="I716" s="207">
        <v>0</v>
      </c>
    </row>
    <row r="717" spans="1:9">
      <c r="A717" s="203">
        <v>97913</v>
      </c>
      <c r="B717" s="204" t="s">
        <v>716</v>
      </c>
      <c r="C717" s="189">
        <v>3.5179999999999999E-5</v>
      </c>
      <c r="D717" s="205"/>
      <c r="E717" s="207">
        <v>10110.696819999999</v>
      </c>
      <c r="F717" s="207">
        <v>7507.02502</v>
      </c>
      <c r="G717" s="207">
        <v>7786.4597599999997</v>
      </c>
      <c r="H717" s="207">
        <v>0</v>
      </c>
      <c r="I717" s="207">
        <v>0</v>
      </c>
    </row>
    <row r="718" spans="1:9">
      <c r="A718" s="203">
        <v>97917</v>
      </c>
      <c r="B718" s="204" t="s">
        <v>717</v>
      </c>
      <c r="C718" s="189">
        <v>2.5729999999999999E-5</v>
      </c>
      <c r="D718" s="205"/>
      <c r="E718" s="207">
        <v>7394.7762699999994</v>
      </c>
      <c r="F718" s="207">
        <v>5490.4989699999996</v>
      </c>
      <c r="G718" s="207">
        <v>5694.8723599999994</v>
      </c>
      <c r="H718" s="207">
        <v>0</v>
      </c>
      <c r="I718" s="207">
        <v>0</v>
      </c>
    </row>
    <row r="719" spans="1:9">
      <c r="A719" s="203">
        <v>97921</v>
      </c>
      <c r="B719" s="204" t="s">
        <v>718</v>
      </c>
      <c r="C719" s="189">
        <v>2.0594999999999999E-4</v>
      </c>
      <c r="D719" s="205"/>
      <c r="E719" s="207">
        <v>59189.824049999996</v>
      </c>
      <c r="F719" s="207">
        <v>43947.464549999997</v>
      </c>
      <c r="G719" s="207">
        <v>45583.325400000002</v>
      </c>
      <c r="H719" s="207">
        <v>0</v>
      </c>
      <c r="I719" s="207">
        <v>0</v>
      </c>
    </row>
    <row r="720" spans="1:9">
      <c r="A720" s="203">
        <v>97931</v>
      </c>
      <c r="B720" s="204" t="s">
        <v>719</v>
      </c>
      <c r="C720" s="189">
        <v>4.2169999999999998E-5</v>
      </c>
      <c r="D720" s="205"/>
      <c r="E720" s="207">
        <v>12119.615829999999</v>
      </c>
      <c r="F720" s="207">
        <v>8998.6141299999999</v>
      </c>
      <c r="G720" s="207">
        <v>9333.5704399999995</v>
      </c>
      <c r="H720" s="207">
        <v>0</v>
      </c>
      <c r="I720" s="207">
        <v>0</v>
      </c>
    </row>
    <row r="721" spans="1:9">
      <c r="A721" s="203">
        <v>97941</v>
      </c>
      <c r="B721" s="204" t="s">
        <v>720</v>
      </c>
      <c r="C721" s="189">
        <v>1.8493000000000001E-4</v>
      </c>
      <c r="D721" s="205"/>
      <c r="E721" s="207">
        <v>53148.697070000002</v>
      </c>
      <c r="F721" s="207">
        <v>39462.027770000001</v>
      </c>
      <c r="G721" s="207">
        <v>40930.926760000002</v>
      </c>
      <c r="H721" s="207">
        <v>0</v>
      </c>
      <c r="I721" s="207">
        <v>0</v>
      </c>
    </row>
    <row r="722" spans="1:9">
      <c r="A722" s="190">
        <v>97947</v>
      </c>
      <c r="B722" s="191" t="s">
        <v>721</v>
      </c>
      <c r="C722" s="192">
        <v>1.643E-5</v>
      </c>
      <c r="D722" s="193"/>
      <c r="E722" s="194">
        <v>4721.9655700000003</v>
      </c>
      <c r="F722" s="194">
        <v>3505.9812700000002</v>
      </c>
      <c r="G722" s="194">
        <v>3636.4847600000003</v>
      </c>
      <c r="H722" s="194">
        <v>0</v>
      </c>
      <c r="I722" s="194">
        <v>0</v>
      </c>
    </row>
    <row r="723" spans="1:9">
      <c r="A723" s="203">
        <v>97948</v>
      </c>
      <c r="B723" s="204" t="s">
        <v>722</v>
      </c>
      <c r="C723" s="189">
        <v>2.429E-5</v>
      </c>
      <c r="D723" s="205"/>
      <c r="E723" s="207">
        <v>6980.9217099999996</v>
      </c>
      <c r="F723" s="207">
        <v>5183.2188100000003</v>
      </c>
      <c r="G723" s="207">
        <v>5376.1542799999997</v>
      </c>
      <c r="H723" s="207">
        <v>0</v>
      </c>
      <c r="I723" s="207">
        <v>0</v>
      </c>
    </row>
    <row r="724" spans="1:9">
      <c r="A724" s="203">
        <v>97951</v>
      </c>
      <c r="B724" s="204" t="s">
        <v>723</v>
      </c>
      <c r="C724" s="189">
        <v>1.0362800000000001E-3</v>
      </c>
      <c r="D724" s="205"/>
      <c r="E724" s="207">
        <v>297825.83572000003</v>
      </c>
      <c r="F724" s="207">
        <v>221130.75292000003</v>
      </c>
      <c r="G724" s="207">
        <v>229361.92496000003</v>
      </c>
      <c r="H724" s="207">
        <v>0</v>
      </c>
      <c r="I724" s="207">
        <v>0</v>
      </c>
    </row>
    <row r="725" spans="1:9">
      <c r="A725" s="203">
        <v>97957</v>
      </c>
      <c r="B725" s="204" t="s">
        <v>724</v>
      </c>
      <c r="C725" s="189">
        <v>1.224E-5</v>
      </c>
      <c r="D725" s="205"/>
      <c r="E725" s="207">
        <v>3517.7637599999998</v>
      </c>
      <c r="F725" s="207">
        <v>2611.8813599999999</v>
      </c>
      <c r="G725" s="207">
        <v>2709.1036799999997</v>
      </c>
      <c r="H725" s="207">
        <v>0</v>
      </c>
      <c r="I725" s="207">
        <v>0</v>
      </c>
    </row>
    <row r="726" spans="1:9">
      <c r="A726" s="203">
        <v>98001</v>
      </c>
      <c r="B726" s="204" t="s">
        <v>725</v>
      </c>
      <c r="C726" s="189">
        <v>5.4223600000000002E-3</v>
      </c>
      <c r="D726" s="205"/>
      <c r="E726" s="207">
        <v>1558380.84164</v>
      </c>
      <c r="F726" s="207">
        <v>1157071.97804</v>
      </c>
      <c r="G726" s="207">
        <v>1200141.7835200001</v>
      </c>
      <c r="H726" s="207">
        <v>0</v>
      </c>
      <c r="I726" s="207">
        <v>0</v>
      </c>
    </row>
    <row r="727" spans="1:9">
      <c r="A727" s="203">
        <v>98002</v>
      </c>
      <c r="B727" s="204" t="s">
        <v>726</v>
      </c>
      <c r="C727" s="189">
        <v>1.131E-5</v>
      </c>
      <c r="D727" s="205"/>
      <c r="E727" s="207">
        <v>3250.4826899999998</v>
      </c>
      <c r="F727" s="207">
        <v>2413.4295900000002</v>
      </c>
      <c r="G727" s="207">
        <v>2503.2649200000001</v>
      </c>
      <c r="H727" s="207">
        <v>0</v>
      </c>
      <c r="I727" s="207">
        <v>0</v>
      </c>
    </row>
    <row r="728" spans="1:9">
      <c r="A728" s="203">
        <v>98003</v>
      </c>
      <c r="B728" s="204" t="s">
        <v>727</v>
      </c>
      <c r="C728" s="189">
        <v>8.5959999999999997E-5</v>
      </c>
      <c r="D728" s="205"/>
      <c r="E728" s="207">
        <v>24704.818039999998</v>
      </c>
      <c r="F728" s="207">
        <v>18342.918439999998</v>
      </c>
      <c r="G728" s="207">
        <v>19025.69872</v>
      </c>
      <c r="H728" s="207">
        <v>0</v>
      </c>
      <c r="I728" s="207">
        <v>0</v>
      </c>
    </row>
    <row r="729" spans="1:9">
      <c r="A729" s="203">
        <v>98004</v>
      </c>
      <c r="B729" s="204" t="s">
        <v>728</v>
      </c>
      <c r="C729" s="189">
        <v>2.0824E-4</v>
      </c>
      <c r="D729" s="205"/>
      <c r="E729" s="207">
        <v>59847.96776</v>
      </c>
      <c r="F729" s="207">
        <v>44436.125359999998</v>
      </c>
      <c r="G729" s="207">
        <v>46090.17568</v>
      </c>
      <c r="H729" s="207">
        <v>0</v>
      </c>
      <c r="I729" s="207">
        <v>0</v>
      </c>
    </row>
    <row r="730" spans="1:9">
      <c r="A730" s="203">
        <v>98008</v>
      </c>
      <c r="B730" s="204" t="s">
        <v>729</v>
      </c>
      <c r="C730" s="189">
        <v>6.3099999999999997E-6</v>
      </c>
      <c r="D730" s="205"/>
      <c r="E730" s="207">
        <v>1813.4876899999999</v>
      </c>
      <c r="F730" s="207">
        <v>1346.48459</v>
      </c>
      <c r="G730" s="207">
        <v>1396.60492</v>
      </c>
      <c r="H730" s="207">
        <v>0</v>
      </c>
      <c r="I730" s="207">
        <v>0</v>
      </c>
    </row>
    <row r="731" spans="1:9">
      <c r="A731" s="203">
        <v>98011</v>
      </c>
      <c r="B731" s="204" t="s">
        <v>730</v>
      </c>
      <c r="C731" s="189">
        <v>2.87397E-3</v>
      </c>
      <c r="D731" s="205"/>
      <c r="E731" s="207">
        <v>825976.10403000005</v>
      </c>
      <c r="F731" s="207">
        <v>613273.58432999998</v>
      </c>
      <c r="G731" s="207">
        <v>636101.52804</v>
      </c>
      <c r="H731" s="207">
        <v>0</v>
      </c>
      <c r="I731" s="207">
        <v>0</v>
      </c>
    </row>
    <row r="732" spans="1:9">
      <c r="A732" s="203">
        <v>98013</v>
      </c>
      <c r="B732" s="204" t="s">
        <v>731</v>
      </c>
      <c r="C732" s="189">
        <v>1.2269000000000001E-4</v>
      </c>
      <c r="D732" s="205"/>
      <c r="E732" s="207">
        <v>35260.983310000003</v>
      </c>
      <c r="F732" s="207">
        <v>26180.69641</v>
      </c>
      <c r="G732" s="207">
        <v>27155.22308</v>
      </c>
      <c r="H732" s="207">
        <v>0</v>
      </c>
      <c r="I732" s="207">
        <v>0</v>
      </c>
    </row>
    <row r="733" spans="1:9">
      <c r="A733" s="203">
        <v>98021</v>
      </c>
      <c r="B733" s="204" t="s">
        <v>732</v>
      </c>
      <c r="C733" s="189">
        <v>4.5909999999999999E-5</v>
      </c>
      <c r="D733" s="205"/>
      <c r="E733" s="207">
        <v>13194.488089999999</v>
      </c>
      <c r="F733" s="207">
        <v>9796.6889900000006</v>
      </c>
      <c r="G733" s="207">
        <v>10161.35212</v>
      </c>
      <c r="H733" s="207">
        <v>0</v>
      </c>
      <c r="I733" s="207">
        <v>0</v>
      </c>
    </row>
    <row r="734" spans="1:9">
      <c r="A734" s="203">
        <v>98023</v>
      </c>
      <c r="B734" s="204" t="s">
        <v>733</v>
      </c>
      <c r="C734" s="189">
        <v>6.2099999999999998E-6</v>
      </c>
      <c r="D734" s="205"/>
      <c r="E734" s="207">
        <v>1784.7477899999999</v>
      </c>
      <c r="F734" s="207">
        <v>1325.1456900000001</v>
      </c>
      <c r="G734" s="207">
        <v>1374.47172</v>
      </c>
      <c r="H734" s="207">
        <v>0</v>
      </c>
      <c r="I734" s="207">
        <v>0</v>
      </c>
    </row>
    <row r="735" spans="1:9">
      <c r="A735" s="203">
        <v>98031</v>
      </c>
      <c r="B735" s="204" t="s">
        <v>734</v>
      </c>
      <c r="C735" s="189">
        <v>1.9494E-4</v>
      </c>
      <c r="D735" s="205"/>
      <c r="E735" s="207">
        <v>56025.56106</v>
      </c>
      <c r="F735" s="207">
        <v>41598.051659999997</v>
      </c>
      <c r="G735" s="207">
        <v>43146.460079999997</v>
      </c>
      <c r="H735" s="207">
        <v>0</v>
      </c>
      <c r="I735" s="207">
        <v>0</v>
      </c>
    </row>
    <row r="736" spans="1:9">
      <c r="A736" s="203">
        <v>98041</v>
      </c>
      <c r="B736" s="204" t="s">
        <v>735</v>
      </c>
      <c r="C736" s="189">
        <v>2.1232E-4</v>
      </c>
      <c r="D736" s="205"/>
      <c r="E736" s="207">
        <v>61020.555679999998</v>
      </c>
      <c r="F736" s="207">
        <v>45306.752480000003</v>
      </c>
      <c r="G736" s="207">
        <v>46993.21024</v>
      </c>
      <c r="H736" s="207">
        <v>0</v>
      </c>
      <c r="I736" s="207">
        <v>0</v>
      </c>
    </row>
    <row r="737" spans="1:9">
      <c r="A737" s="203">
        <v>98051</v>
      </c>
      <c r="B737" s="204" t="s">
        <v>736</v>
      </c>
      <c r="C737" s="189">
        <v>3.2361E-4</v>
      </c>
      <c r="D737" s="205"/>
      <c r="E737" s="207">
        <v>93005.190390000003</v>
      </c>
      <c r="F737" s="207">
        <v>69054.814289999995</v>
      </c>
      <c r="G737" s="207">
        <v>71625.248519999994</v>
      </c>
      <c r="H737" s="207">
        <v>0</v>
      </c>
      <c r="I737" s="207">
        <v>0</v>
      </c>
    </row>
    <row r="738" spans="1:9">
      <c r="A738" s="203">
        <v>98061</v>
      </c>
      <c r="B738" s="204" t="s">
        <v>737</v>
      </c>
      <c r="C738" s="189">
        <v>1.3184000000000001E-4</v>
      </c>
      <c r="D738" s="205"/>
      <c r="E738" s="207">
        <v>37890.684160000004</v>
      </c>
      <c r="F738" s="207">
        <v>28133.205760000001</v>
      </c>
      <c r="G738" s="207">
        <v>29180.410880000003</v>
      </c>
      <c r="H738" s="207">
        <v>0</v>
      </c>
      <c r="I738" s="207">
        <v>0</v>
      </c>
    </row>
    <row r="739" spans="1:9">
      <c r="A739" s="203">
        <v>98071</v>
      </c>
      <c r="B739" s="204" t="s">
        <v>738</v>
      </c>
      <c r="C739" s="189">
        <v>7.0549999999999994E-5</v>
      </c>
      <c r="D739" s="205"/>
      <c r="E739" s="207">
        <v>20275.999449999999</v>
      </c>
      <c r="F739" s="207">
        <v>15054.593949999999</v>
      </c>
      <c r="G739" s="207">
        <v>15614.972599999999</v>
      </c>
      <c r="H739" s="207">
        <v>0</v>
      </c>
      <c r="I739" s="207">
        <v>0</v>
      </c>
    </row>
    <row r="740" spans="1:9">
      <c r="A740" s="203">
        <v>98081</v>
      </c>
      <c r="B740" s="204" t="s">
        <v>739</v>
      </c>
      <c r="C740" s="189">
        <v>6.0299999999999999E-6</v>
      </c>
      <c r="D740" s="205"/>
      <c r="E740" s="207">
        <v>1733.0159699999999</v>
      </c>
      <c r="F740" s="207">
        <v>1286.73567</v>
      </c>
      <c r="G740" s="207">
        <v>1334.6319599999999</v>
      </c>
      <c r="H740" s="207">
        <v>0</v>
      </c>
      <c r="I740" s="207">
        <v>0</v>
      </c>
    </row>
    <row r="741" spans="1:9">
      <c r="A741" s="203">
        <v>98091</v>
      </c>
      <c r="B741" s="204" t="s">
        <v>740</v>
      </c>
      <c r="C741" s="189">
        <v>6.7819999999999998E-5</v>
      </c>
      <c r="D741" s="205"/>
      <c r="E741" s="207">
        <v>19491.400180000001</v>
      </c>
      <c r="F741" s="207">
        <v>14472.04198</v>
      </c>
      <c r="G741" s="207">
        <v>15010.73624</v>
      </c>
      <c r="H741" s="207">
        <v>0</v>
      </c>
      <c r="I741" s="207">
        <v>0</v>
      </c>
    </row>
    <row r="742" spans="1:9">
      <c r="A742" s="203">
        <v>98101</v>
      </c>
      <c r="B742" s="204" t="s">
        <v>741</v>
      </c>
      <c r="C742" s="189">
        <v>2.6692700000000001E-3</v>
      </c>
      <c r="D742" s="205"/>
      <c r="E742" s="207">
        <v>767145.52873000002</v>
      </c>
      <c r="F742" s="207">
        <v>569592.85603000002</v>
      </c>
      <c r="G742" s="207">
        <v>590794.86764000007</v>
      </c>
      <c r="H742" s="207">
        <v>0</v>
      </c>
      <c r="I742" s="207">
        <v>0</v>
      </c>
    </row>
    <row r="743" spans="1:9">
      <c r="A743" s="203">
        <v>98102</v>
      </c>
      <c r="B743" s="204" t="s">
        <v>742</v>
      </c>
      <c r="C743" s="189">
        <v>1.7514000000000001E-4</v>
      </c>
      <c r="D743" s="205"/>
      <c r="E743" s="207">
        <v>50335.060860000005</v>
      </c>
      <c r="F743" s="207">
        <v>37372.949460000003</v>
      </c>
      <c r="G743" s="207">
        <v>38764.086479999998</v>
      </c>
      <c r="H743" s="207">
        <v>0</v>
      </c>
      <c r="I743" s="207">
        <v>0</v>
      </c>
    </row>
    <row r="744" spans="1:9">
      <c r="A744" s="203">
        <v>98103</v>
      </c>
      <c r="B744" s="204" t="s">
        <v>972</v>
      </c>
      <c r="C744" s="189">
        <v>4.7814999999999999E-4</v>
      </c>
      <c r="D744" s="205"/>
      <c r="E744" s="207">
        <v>137419.83184999999</v>
      </c>
      <c r="F744" s="207">
        <v>102031.95035</v>
      </c>
      <c r="G744" s="207">
        <v>105829.8958</v>
      </c>
      <c r="H744" s="207">
        <v>0</v>
      </c>
      <c r="I744" s="207">
        <v>0</v>
      </c>
    </row>
    <row r="745" spans="1:9">
      <c r="A745" s="203">
        <v>98107</v>
      </c>
      <c r="B745" s="204" t="s">
        <v>744</v>
      </c>
      <c r="C745" s="189">
        <v>1.9910000000000001E-5</v>
      </c>
      <c r="D745" s="205"/>
      <c r="E745" s="207">
        <v>5722.11409</v>
      </c>
      <c r="F745" s="207">
        <v>4248.5749900000001</v>
      </c>
      <c r="G745" s="207">
        <v>4406.72012</v>
      </c>
      <c r="H745" s="207">
        <v>0</v>
      </c>
      <c r="I745" s="207">
        <v>0</v>
      </c>
    </row>
    <row r="746" spans="1:9">
      <c r="A746" s="203">
        <v>98109</v>
      </c>
      <c r="B746" s="204" t="s">
        <v>745</v>
      </c>
      <c r="C746" s="189">
        <v>1.4663E-4</v>
      </c>
      <c r="D746" s="205"/>
      <c r="E746" s="207">
        <v>42141.315369999997</v>
      </c>
      <c r="F746" s="207">
        <v>31289.229069999998</v>
      </c>
      <c r="G746" s="207">
        <v>32453.91116</v>
      </c>
      <c r="H746" s="207">
        <v>0</v>
      </c>
      <c r="I746" s="207">
        <v>0</v>
      </c>
    </row>
    <row r="747" spans="1:9">
      <c r="A747" s="203">
        <v>98111</v>
      </c>
      <c r="B747" s="204" t="s">
        <v>746</v>
      </c>
      <c r="C747" s="189">
        <v>9.6783000000000004E-4</v>
      </c>
      <c r="D747" s="205"/>
      <c r="E747" s="207">
        <v>278153.37417000002</v>
      </c>
      <c r="F747" s="207">
        <v>206524.27587000001</v>
      </c>
      <c r="G747" s="207">
        <v>214211.74956</v>
      </c>
      <c r="H747" s="207">
        <v>0</v>
      </c>
      <c r="I747" s="207">
        <v>0</v>
      </c>
    </row>
    <row r="748" spans="1:9">
      <c r="A748" s="203">
        <v>98113</v>
      </c>
      <c r="B748" s="204" t="s">
        <v>747</v>
      </c>
      <c r="C748" s="189">
        <v>2.3180000000000002E-5</v>
      </c>
      <c r="D748" s="205"/>
      <c r="E748" s="207">
        <v>6661.9088200000006</v>
      </c>
      <c r="F748" s="207">
        <v>4946.3570200000004</v>
      </c>
      <c r="G748" s="207">
        <v>5130.4757600000003</v>
      </c>
      <c r="H748" s="207">
        <v>0</v>
      </c>
      <c r="I748" s="207">
        <v>0</v>
      </c>
    </row>
    <row r="749" spans="1:9">
      <c r="A749" s="203">
        <v>98121</v>
      </c>
      <c r="B749" s="204" t="s">
        <v>748</v>
      </c>
      <c r="C749" s="189">
        <v>1.7309000000000001E-4</v>
      </c>
      <c r="D749" s="205"/>
      <c r="E749" s="207">
        <v>49745.892910000002</v>
      </c>
      <c r="F749" s="207">
        <v>36935.502010000004</v>
      </c>
      <c r="G749" s="207">
        <v>38310.355880000003</v>
      </c>
      <c r="H749" s="207">
        <v>0</v>
      </c>
      <c r="I749" s="207">
        <v>0</v>
      </c>
    </row>
    <row r="750" spans="1:9">
      <c r="A750" s="203">
        <v>98131</v>
      </c>
      <c r="B750" s="204" t="s">
        <v>749</v>
      </c>
      <c r="C750" s="189">
        <v>2.7352000000000002E-4</v>
      </c>
      <c r="D750" s="205"/>
      <c r="E750" s="207">
        <v>78609.374480000013</v>
      </c>
      <c r="F750" s="207">
        <v>58366.159280000007</v>
      </c>
      <c r="G750" s="207">
        <v>60538.728640000008</v>
      </c>
      <c r="H750" s="207">
        <v>0</v>
      </c>
      <c r="I750" s="207">
        <v>0</v>
      </c>
    </row>
    <row r="751" spans="1:9">
      <c r="A751" s="203">
        <v>98141</v>
      </c>
      <c r="B751" s="204" t="s">
        <v>750</v>
      </c>
      <c r="C751" s="189">
        <v>2.8985000000000003E-4</v>
      </c>
      <c r="D751" s="205"/>
      <c r="E751" s="207">
        <v>83302.600150000013</v>
      </c>
      <c r="F751" s="207">
        <v>61850.801650000009</v>
      </c>
      <c r="G751" s="207">
        <v>64153.080200000004</v>
      </c>
      <c r="H751" s="207">
        <v>0</v>
      </c>
      <c r="I751" s="207">
        <v>0</v>
      </c>
    </row>
    <row r="752" spans="1:9">
      <c r="A752" s="203">
        <v>98147</v>
      </c>
      <c r="B752" s="204" t="s">
        <v>751</v>
      </c>
      <c r="C752" s="189">
        <v>1.0849999999999999E-5</v>
      </c>
      <c r="D752" s="205"/>
      <c r="E752" s="207">
        <v>3118.2791499999998</v>
      </c>
      <c r="F752" s="207">
        <v>2315.2706499999999</v>
      </c>
      <c r="G752" s="207">
        <v>2401.4521999999997</v>
      </c>
      <c r="H752" s="207">
        <v>0</v>
      </c>
      <c r="I752" s="207">
        <v>0</v>
      </c>
    </row>
    <row r="753" spans="1:9">
      <c r="A753" s="203">
        <v>98161</v>
      </c>
      <c r="B753" s="204" t="s">
        <v>752</v>
      </c>
      <c r="C753" s="189">
        <v>7.4499999999999998E-6</v>
      </c>
      <c r="D753" s="205"/>
      <c r="E753" s="207">
        <v>2141.12255</v>
      </c>
      <c r="F753" s="207">
        <v>1589.7480499999999</v>
      </c>
      <c r="G753" s="207">
        <v>1648.9233999999999</v>
      </c>
      <c r="H753" s="207">
        <v>0</v>
      </c>
      <c r="I753" s="207">
        <v>0</v>
      </c>
    </row>
    <row r="754" spans="1:9">
      <c r="A754" s="203">
        <v>98201</v>
      </c>
      <c r="B754" s="204" t="s">
        <v>753</v>
      </c>
      <c r="C754" s="189">
        <v>2.8777899999999999E-3</v>
      </c>
      <c r="D754" s="205"/>
      <c r="E754" s="207">
        <v>827073.96820999996</v>
      </c>
      <c r="F754" s="207">
        <v>614088.73031000001</v>
      </c>
      <c r="G754" s="207">
        <v>636947.01627999998</v>
      </c>
      <c r="H754" s="207">
        <v>0</v>
      </c>
      <c r="I754" s="207">
        <v>0</v>
      </c>
    </row>
    <row r="755" spans="1:9">
      <c r="A755" s="203">
        <v>98205</v>
      </c>
      <c r="B755" s="204" t="s">
        <v>754</v>
      </c>
      <c r="C755" s="189">
        <v>4.3619999999999999E-5</v>
      </c>
      <c r="D755" s="205"/>
      <c r="E755" s="207">
        <v>12536.34438</v>
      </c>
      <c r="F755" s="207">
        <v>9308.0281799999993</v>
      </c>
      <c r="G755" s="207">
        <v>9654.501839999999</v>
      </c>
      <c r="H755" s="207">
        <v>0</v>
      </c>
      <c r="I755" s="207">
        <v>0</v>
      </c>
    </row>
    <row r="756" spans="1:9">
      <c r="A756" s="203">
        <v>98211</v>
      </c>
      <c r="B756" s="204" t="s">
        <v>755</v>
      </c>
      <c r="C756" s="189">
        <v>8.7982999999999996E-4</v>
      </c>
      <c r="D756" s="205"/>
      <c r="E756" s="207">
        <v>252862.26217</v>
      </c>
      <c r="F756" s="207">
        <v>187746.04386999999</v>
      </c>
      <c r="G756" s="207">
        <v>194734.53355999998</v>
      </c>
      <c r="H756" s="207">
        <v>0</v>
      </c>
      <c r="I756" s="207">
        <v>0</v>
      </c>
    </row>
    <row r="757" spans="1:9">
      <c r="A757" s="203">
        <v>98218</v>
      </c>
      <c r="B757" s="204" t="s">
        <v>756</v>
      </c>
      <c r="C757" s="189">
        <v>1.5849999999999999E-5</v>
      </c>
      <c r="D757" s="205"/>
      <c r="E757" s="207">
        <v>4555.2741499999993</v>
      </c>
      <c r="F757" s="207">
        <v>3382.2156499999996</v>
      </c>
      <c r="G757" s="207">
        <v>3508.1121999999996</v>
      </c>
      <c r="H757" s="207">
        <v>0</v>
      </c>
      <c r="I757" s="207">
        <v>0</v>
      </c>
    </row>
    <row r="758" spans="1:9">
      <c r="A758" s="203">
        <v>98221</v>
      </c>
      <c r="B758" s="204" t="s">
        <v>757</v>
      </c>
      <c r="C758" s="189">
        <v>2.6169999999999998E-5</v>
      </c>
      <c r="D758" s="205"/>
      <c r="E758" s="207">
        <v>7521.2318299999997</v>
      </c>
      <c r="F758" s="207">
        <v>5584.3901299999998</v>
      </c>
      <c r="G758" s="207">
        <v>5792.2584399999996</v>
      </c>
      <c r="H758" s="207">
        <v>0</v>
      </c>
      <c r="I758" s="207">
        <v>0</v>
      </c>
    </row>
    <row r="759" spans="1:9">
      <c r="A759" s="203">
        <v>98231</v>
      </c>
      <c r="B759" s="204" t="s">
        <v>758</v>
      </c>
      <c r="C759" s="189">
        <v>2.0129999999999999E-5</v>
      </c>
      <c r="D759" s="205"/>
      <c r="E759" s="207">
        <v>5785.3418699999993</v>
      </c>
      <c r="F759" s="207">
        <v>4295.5205699999997</v>
      </c>
      <c r="G759" s="207">
        <v>4455.4131600000001</v>
      </c>
      <c r="H759" s="207">
        <v>0</v>
      </c>
      <c r="I759" s="207">
        <v>0</v>
      </c>
    </row>
    <row r="760" spans="1:9">
      <c r="A760" s="203">
        <v>98237</v>
      </c>
      <c r="B760" s="204" t="s">
        <v>759</v>
      </c>
      <c r="C760" s="189">
        <v>7.6000000000000001E-6</v>
      </c>
      <c r="D760" s="205"/>
      <c r="E760" s="207">
        <v>2184.2323999999999</v>
      </c>
      <c r="F760" s="207">
        <v>1621.7564</v>
      </c>
      <c r="G760" s="207">
        <v>1682.1232</v>
      </c>
      <c r="H760" s="207">
        <v>0</v>
      </c>
      <c r="I760" s="207">
        <v>0</v>
      </c>
    </row>
    <row r="761" spans="1:9">
      <c r="A761" s="203">
        <v>98241</v>
      </c>
      <c r="B761" s="204" t="s">
        <v>760</v>
      </c>
      <c r="C761" s="189">
        <v>9.9399999999999997E-6</v>
      </c>
      <c r="D761" s="205"/>
      <c r="E761" s="207">
        <v>2856.7460599999999</v>
      </c>
      <c r="F761" s="207">
        <v>2121.0866599999999</v>
      </c>
      <c r="G761" s="207">
        <v>2200.0400799999998</v>
      </c>
      <c r="H761" s="207">
        <v>0</v>
      </c>
      <c r="I761" s="207">
        <v>0</v>
      </c>
    </row>
    <row r="762" spans="1:9">
      <c r="A762" s="203">
        <v>98251</v>
      </c>
      <c r="B762" s="204" t="s">
        <v>761</v>
      </c>
      <c r="C762" s="189">
        <v>1.9300000000000002E-6</v>
      </c>
      <c r="D762" s="205"/>
      <c r="E762" s="207">
        <v>554.68007</v>
      </c>
      <c r="F762" s="207">
        <v>411.84077000000002</v>
      </c>
      <c r="G762" s="207">
        <v>427.17076000000003</v>
      </c>
      <c r="H762" s="207">
        <v>0</v>
      </c>
      <c r="I762" s="207">
        <v>0</v>
      </c>
    </row>
    <row r="763" spans="1:9">
      <c r="A763" s="203">
        <v>98261</v>
      </c>
      <c r="B763" s="204" t="s">
        <v>762</v>
      </c>
      <c r="C763" s="189">
        <v>2.3370000000000002E-5</v>
      </c>
      <c r="D763" s="205"/>
      <c r="E763" s="207">
        <v>6716.5146300000006</v>
      </c>
      <c r="F763" s="207">
        <v>4986.9009300000007</v>
      </c>
      <c r="G763" s="207">
        <v>5172.5288399999999</v>
      </c>
      <c r="H763" s="207">
        <v>0</v>
      </c>
      <c r="I763" s="207">
        <v>0</v>
      </c>
    </row>
    <row r="764" spans="1:9">
      <c r="A764" s="203">
        <v>98271</v>
      </c>
      <c r="B764" s="204" t="s">
        <v>763</v>
      </c>
      <c r="C764" s="189">
        <v>1.3740000000000001E-5</v>
      </c>
      <c r="D764" s="205"/>
      <c r="E764" s="207">
        <v>3948.8622600000003</v>
      </c>
      <c r="F764" s="207">
        <v>2931.96486</v>
      </c>
      <c r="G764" s="207">
        <v>3041.1016800000002</v>
      </c>
      <c r="H764" s="207">
        <v>0</v>
      </c>
      <c r="I764" s="207">
        <v>0</v>
      </c>
    </row>
    <row r="765" spans="1:9">
      <c r="A765" s="203">
        <v>98301</v>
      </c>
      <c r="B765" s="204" t="s">
        <v>764</v>
      </c>
      <c r="C765" s="189">
        <v>1.9664999999999999E-3</v>
      </c>
      <c r="D765" s="205"/>
      <c r="E765" s="207">
        <v>565170.1335</v>
      </c>
      <c r="F765" s="207">
        <v>419629.46849999996</v>
      </c>
      <c r="G765" s="207">
        <v>435249.37799999997</v>
      </c>
      <c r="H765" s="207">
        <v>0</v>
      </c>
      <c r="I765" s="207">
        <v>0</v>
      </c>
    </row>
    <row r="766" spans="1:9">
      <c r="A766" s="203">
        <v>98304</v>
      </c>
      <c r="B766" s="204" t="s">
        <v>765</v>
      </c>
      <c r="C766" s="189">
        <v>1.5359999999999999E-5</v>
      </c>
      <c r="D766" s="205"/>
      <c r="E766" s="207">
        <v>4414.4486399999996</v>
      </c>
      <c r="F766" s="207">
        <v>3277.6550399999996</v>
      </c>
      <c r="G766" s="207">
        <v>3399.6595199999997</v>
      </c>
      <c r="H766" s="207">
        <v>0</v>
      </c>
      <c r="I766" s="207">
        <v>0</v>
      </c>
    </row>
    <row r="767" spans="1:9">
      <c r="A767" s="190">
        <v>98308</v>
      </c>
      <c r="B767" s="191" t="s">
        <v>766</v>
      </c>
      <c r="C767" s="192">
        <v>3.1529999999999998E-5</v>
      </c>
      <c r="D767" s="193"/>
      <c r="E767" s="194">
        <v>9061.6904699999996</v>
      </c>
      <c r="F767" s="194">
        <v>6728.15517</v>
      </c>
      <c r="G767" s="194">
        <v>6978.5979599999991</v>
      </c>
      <c r="H767" s="194">
        <v>0</v>
      </c>
      <c r="I767" s="194">
        <v>0</v>
      </c>
    </row>
    <row r="768" spans="1:9">
      <c r="A768" s="203">
        <v>98311</v>
      </c>
      <c r="B768" s="204" t="s">
        <v>767</v>
      </c>
      <c r="C768" s="189">
        <v>8.9366000000000001E-4</v>
      </c>
      <c r="D768" s="205"/>
      <c r="E768" s="207">
        <v>256836.99033999999</v>
      </c>
      <c r="F768" s="207">
        <v>190697.21374000001</v>
      </c>
      <c r="G768" s="207">
        <v>197795.55512</v>
      </c>
      <c r="H768" s="207">
        <v>0</v>
      </c>
      <c r="I768" s="207">
        <v>0</v>
      </c>
    </row>
    <row r="769" spans="1:9">
      <c r="A769" s="203">
        <v>98313</v>
      </c>
      <c r="B769" s="204" t="s">
        <v>768</v>
      </c>
      <c r="C769" s="189">
        <v>1.6160999999999999E-4</v>
      </c>
      <c r="D769" s="205"/>
      <c r="E769" s="207">
        <v>46446.552389999997</v>
      </c>
      <c r="F769" s="207">
        <v>34485.796289999998</v>
      </c>
      <c r="G769" s="207">
        <v>35769.464520000001</v>
      </c>
      <c r="H769" s="207">
        <v>0</v>
      </c>
      <c r="I769" s="207">
        <v>0</v>
      </c>
    </row>
    <row r="770" spans="1:9">
      <c r="A770" s="203">
        <v>98321</v>
      </c>
      <c r="B770" s="204" t="s">
        <v>769</v>
      </c>
      <c r="C770" s="189">
        <v>1.658E-5</v>
      </c>
      <c r="D770" s="205"/>
      <c r="E770" s="207">
        <v>4765.0754200000001</v>
      </c>
      <c r="F770" s="207">
        <v>3537.9896200000003</v>
      </c>
      <c r="G770" s="207">
        <v>3669.6845600000001</v>
      </c>
      <c r="H770" s="207">
        <v>0</v>
      </c>
      <c r="I770" s="207">
        <v>0</v>
      </c>
    </row>
    <row r="771" spans="1:9">
      <c r="A771" s="203">
        <v>98331</v>
      </c>
      <c r="B771" s="204" t="s">
        <v>770</v>
      </c>
      <c r="C771" s="189">
        <v>3.8099999999999999E-6</v>
      </c>
      <c r="D771" s="205"/>
      <c r="E771" s="207">
        <v>1094.99019</v>
      </c>
      <c r="F771" s="207">
        <v>813.01208999999994</v>
      </c>
      <c r="G771" s="207">
        <v>843.27491999999995</v>
      </c>
      <c r="H771" s="207">
        <v>0</v>
      </c>
      <c r="I771" s="207">
        <v>0</v>
      </c>
    </row>
    <row r="772" spans="1:9">
      <c r="A772" s="203">
        <v>98401</v>
      </c>
      <c r="B772" s="204" t="s">
        <v>771</v>
      </c>
      <c r="C772" s="189">
        <v>2.7263999999999999E-3</v>
      </c>
      <c r="D772" s="205"/>
      <c r="E772" s="207">
        <v>783564.63359999994</v>
      </c>
      <c r="F772" s="207">
        <v>581783.7696</v>
      </c>
      <c r="G772" s="207">
        <v>603439.56479999993</v>
      </c>
      <c r="H772" s="207">
        <v>0</v>
      </c>
      <c r="I772" s="207">
        <v>0</v>
      </c>
    </row>
    <row r="773" spans="1:9">
      <c r="A773" s="203">
        <v>98404</v>
      </c>
      <c r="B773" s="204" t="s">
        <v>949</v>
      </c>
      <c r="C773" s="189">
        <v>3.0349999999999999E-5</v>
      </c>
      <c r="D773" s="205"/>
      <c r="E773" s="207">
        <v>8722.5596499999992</v>
      </c>
      <c r="F773" s="207">
        <v>6476.3561499999996</v>
      </c>
      <c r="G773" s="207">
        <v>6717.4261999999999</v>
      </c>
      <c r="H773" s="207">
        <v>0</v>
      </c>
      <c r="I773" s="207">
        <v>0</v>
      </c>
    </row>
    <row r="774" spans="1:9">
      <c r="A774" s="203">
        <v>98411</v>
      </c>
      <c r="B774" s="204" t="s">
        <v>772</v>
      </c>
      <c r="C774" s="189">
        <v>1.87682E-3</v>
      </c>
      <c r="D774" s="205"/>
      <c r="E774" s="207">
        <v>539396.19117999997</v>
      </c>
      <c r="F774" s="207">
        <v>400492.74297999998</v>
      </c>
      <c r="G774" s="207">
        <v>415400.32423999999</v>
      </c>
      <c r="H774" s="207">
        <v>0</v>
      </c>
      <c r="I774" s="207">
        <v>0</v>
      </c>
    </row>
    <row r="775" spans="1:9">
      <c r="A775" s="203">
        <v>98414</v>
      </c>
      <c r="B775" s="204" t="s">
        <v>14</v>
      </c>
      <c r="C775" s="189">
        <v>3.7610000000000001E-5</v>
      </c>
      <c r="D775" s="205"/>
      <c r="E775" s="207">
        <v>10809.07639</v>
      </c>
      <c r="F775" s="207">
        <v>8025.5602900000004</v>
      </c>
      <c r="G775" s="207">
        <v>8324.2965199999999</v>
      </c>
      <c r="H775" s="207">
        <v>0</v>
      </c>
      <c r="I775" s="207">
        <v>0</v>
      </c>
    </row>
    <row r="776" spans="1:9">
      <c r="A776" s="203">
        <v>98417</v>
      </c>
      <c r="B776" s="204" t="s">
        <v>773</v>
      </c>
      <c r="C776" s="189">
        <v>2.8549999999999999E-5</v>
      </c>
      <c r="D776" s="205"/>
      <c r="E776" s="207">
        <v>8205.2414499999995</v>
      </c>
      <c r="F776" s="207">
        <v>6092.2559499999998</v>
      </c>
      <c r="G776" s="207">
        <v>6319.0285999999996</v>
      </c>
      <c r="H776" s="207">
        <v>0</v>
      </c>
      <c r="I776" s="207">
        <v>0</v>
      </c>
    </row>
    <row r="777" spans="1:9">
      <c r="A777" s="203">
        <v>98421</v>
      </c>
      <c r="B777" s="204" t="s">
        <v>774</v>
      </c>
      <c r="C777" s="189">
        <v>1.4755000000000001E-4</v>
      </c>
      <c r="D777" s="205"/>
      <c r="E777" s="207">
        <v>42405.722450000001</v>
      </c>
      <c r="F777" s="207">
        <v>31485.546950000004</v>
      </c>
      <c r="G777" s="207">
        <v>32657.536600000003</v>
      </c>
      <c r="H777" s="207">
        <v>0</v>
      </c>
      <c r="I777" s="207">
        <v>0</v>
      </c>
    </row>
    <row r="778" spans="1:9">
      <c r="A778" s="203">
        <v>98427</v>
      </c>
      <c r="B778" s="204" t="s">
        <v>775</v>
      </c>
      <c r="C778" s="189">
        <v>7.4100000000000002E-6</v>
      </c>
      <c r="D778" s="205"/>
      <c r="E778" s="207">
        <v>2129.6265899999999</v>
      </c>
      <c r="F778" s="207">
        <v>1581.2124900000001</v>
      </c>
      <c r="G778" s="207">
        <v>1640.0701200000001</v>
      </c>
      <c r="H778" s="207">
        <v>0</v>
      </c>
      <c r="I778" s="207">
        <v>0</v>
      </c>
    </row>
    <row r="779" spans="1:9">
      <c r="A779" s="203">
        <v>98431</v>
      </c>
      <c r="B779" s="204" t="s">
        <v>776</v>
      </c>
      <c r="C779" s="189">
        <v>2.3403000000000001E-4</v>
      </c>
      <c r="D779" s="205"/>
      <c r="E779" s="207">
        <v>67259.987970000002</v>
      </c>
      <c r="F779" s="207">
        <v>49939.427670000005</v>
      </c>
      <c r="G779" s="207">
        <v>51798.327960000002</v>
      </c>
      <c r="H779" s="207">
        <v>0</v>
      </c>
      <c r="I779" s="207">
        <v>0</v>
      </c>
    </row>
    <row r="780" spans="1:9">
      <c r="A780" s="203">
        <v>98441</v>
      </c>
      <c r="B780" s="204" t="s">
        <v>777</v>
      </c>
      <c r="C780" s="189">
        <v>1.0679E-4</v>
      </c>
      <c r="D780" s="205"/>
      <c r="E780" s="207">
        <v>30691.339209999998</v>
      </c>
      <c r="F780" s="207">
        <v>22787.811310000001</v>
      </c>
      <c r="G780" s="207">
        <v>23636.044279999998</v>
      </c>
      <c r="H780" s="207">
        <v>0</v>
      </c>
      <c r="I780" s="207">
        <v>0</v>
      </c>
    </row>
    <row r="781" spans="1:9">
      <c r="A781" s="203">
        <v>98451</v>
      </c>
      <c r="B781" s="204" t="s">
        <v>778</v>
      </c>
      <c r="C781" s="189">
        <v>4.1E-5</v>
      </c>
      <c r="D781" s="205"/>
      <c r="E781" s="207">
        <v>11783.359</v>
      </c>
      <c r="F781" s="207">
        <v>8748.9490000000005</v>
      </c>
      <c r="G781" s="207">
        <v>9074.612000000001</v>
      </c>
      <c r="H781" s="207">
        <v>0</v>
      </c>
      <c r="I781" s="207">
        <v>0</v>
      </c>
    </row>
    <row r="782" spans="1:9">
      <c r="A782" s="203">
        <v>98471</v>
      </c>
      <c r="B782" s="204" t="s">
        <v>950</v>
      </c>
      <c r="C782" s="189">
        <v>1.3360000000000001E-5</v>
      </c>
      <c r="D782" s="205"/>
      <c r="E782" s="207">
        <v>3839.6506400000003</v>
      </c>
      <c r="F782" s="207">
        <v>2850.8770400000003</v>
      </c>
      <c r="G782" s="207">
        <v>2956.9955200000004</v>
      </c>
      <c r="H782" s="207">
        <v>0</v>
      </c>
      <c r="I782" s="207">
        <v>0</v>
      </c>
    </row>
    <row r="783" spans="1:9">
      <c r="A783" s="203">
        <v>98481</v>
      </c>
      <c r="B783" s="204" t="s">
        <v>779</v>
      </c>
      <c r="C783" s="189">
        <v>7.4939999999999997E-5</v>
      </c>
      <c r="D783" s="205"/>
      <c r="E783" s="207">
        <v>21537.681059999999</v>
      </c>
      <c r="F783" s="207">
        <v>15991.371659999999</v>
      </c>
      <c r="G783" s="207">
        <v>16586.620080000001</v>
      </c>
      <c r="H783" s="207">
        <v>0</v>
      </c>
      <c r="I783" s="207">
        <v>0</v>
      </c>
    </row>
    <row r="784" spans="1:9">
      <c r="A784" s="203">
        <v>98501</v>
      </c>
      <c r="B784" s="204" t="s">
        <v>780</v>
      </c>
      <c r="C784" s="189">
        <v>1.99154E-3</v>
      </c>
      <c r="D784" s="205"/>
      <c r="E784" s="207">
        <v>572366.60445999994</v>
      </c>
      <c r="F784" s="207">
        <v>424972.72905999998</v>
      </c>
      <c r="G784" s="207">
        <v>440791.53128</v>
      </c>
      <c r="H784" s="207">
        <v>0</v>
      </c>
      <c r="I784" s="207">
        <v>0</v>
      </c>
    </row>
    <row r="785" spans="1:9">
      <c r="A785" s="203">
        <v>98511</v>
      </c>
      <c r="B785" s="204" t="s">
        <v>781</v>
      </c>
      <c r="C785" s="189">
        <v>6.4839999999999996E-5</v>
      </c>
      <c r="D785" s="205"/>
      <c r="E785" s="207">
        <v>18634.951160000001</v>
      </c>
      <c r="F785" s="207">
        <v>13836.142759999999</v>
      </c>
      <c r="G785" s="207">
        <v>14351.166879999999</v>
      </c>
      <c r="H785" s="207">
        <v>0</v>
      </c>
      <c r="I785" s="207">
        <v>0</v>
      </c>
    </row>
    <row r="786" spans="1:9">
      <c r="A786" s="203">
        <v>98517</v>
      </c>
      <c r="B786" s="204" t="s">
        <v>782</v>
      </c>
      <c r="C786" s="189">
        <v>1.6160000000000001E-5</v>
      </c>
      <c r="D786" s="205"/>
      <c r="E786" s="207">
        <v>4644.3678399999999</v>
      </c>
      <c r="F786" s="207">
        <v>3448.3662400000003</v>
      </c>
      <c r="G786" s="207">
        <v>3576.7251200000001</v>
      </c>
      <c r="H786" s="207">
        <v>0</v>
      </c>
      <c r="I786" s="207">
        <v>0</v>
      </c>
    </row>
    <row r="787" spans="1:9">
      <c r="A787" s="203">
        <v>98521</v>
      </c>
      <c r="B787" s="204" t="s">
        <v>783</v>
      </c>
      <c r="C787" s="189">
        <v>5.8965999999999999E-4</v>
      </c>
      <c r="D787" s="205"/>
      <c r="E787" s="207">
        <v>169467.69433999999</v>
      </c>
      <c r="F787" s="207">
        <v>125826.95774</v>
      </c>
      <c r="G787" s="207">
        <v>130510.62712</v>
      </c>
      <c r="H787" s="207">
        <v>0</v>
      </c>
      <c r="I787" s="207">
        <v>0</v>
      </c>
    </row>
    <row r="788" spans="1:9">
      <c r="A788" s="203">
        <v>98601</v>
      </c>
      <c r="B788" s="204" t="s">
        <v>784</v>
      </c>
      <c r="C788" s="189">
        <v>3.4277399999999999E-3</v>
      </c>
      <c r="D788" s="205"/>
      <c r="E788" s="207">
        <v>985129.04825999995</v>
      </c>
      <c r="F788" s="207">
        <v>731442.01085999992</v>
      </c>
      <c r="G788" s="207">
        <v>758668.54967999994</v>
      </c>
      <c r="H788" s="207">
        <v>0</v>
      </c>
      <c r="I788" s="207">
        <v>0</v>
      </c>
    </row>
    <row r="789" spans="1:9">
      <c r="A789" s="203">
        <v>98604</v>
      </c>
      <c r="B789" s="204" t="s">
        <v>920</v>
      </c>
      <c r="C789" s="189">
        <v>1.501E-5</v>
      </c>
      <c r="D789" s="205"/>
      <c r="E789" s="207">
        <v>4313.8589899999997</v>
      </c>
      <c r="F789" s="207">
        <v>3202.9688900000001</v>
      </c>
      <c r="G789" s="207">
        <v>3322.1933199999999</v>
      </c>
      <c r="H789" s="207">
        <v>0</v>
      </c>
      <c r="I789" s="207">
        <v>0</v>
      </c>
    </row>
    <row r="790" spans="1:9">
      <c r="A790" s="203">
        <v>98607</v>
      </c>
      <c r="B790" s="204" t="s">
        <v>785</v>
      </c>
      <c r="C790" s="189">
        <v>6.72E-6</v>
      </c>
      <c r="D790" s="205"/>
      <c r="E790" s="207">
        <v>1931.3212800000001</v>
      </c>
      <c r="F790" s="207">
        <v>1433.97408</v>
      </c>
      <c r="G790" s="207">
        <v>1487.35104</v>
      </c>
      <c r="H790" s="207">
        <v>0</v>
      </c>
      <c r="I790" s="207">
        <v>0</v>
      </c>
    </row>
    <row r="791" spans="1:9">
      <c r="A791" s="203">
        <v>98608</v>
      </c>
      <c r="B791" s="204" t="s">
        <v>786</v>
      </c>
      <c r="C791" s="189">
        <v>6.0229999999999998E-5</v>
      </c>
      <c r="D791" s="205"/>
      <c r="E791" s="207">
        <v>17310.04177</v>
      </c>
      <c r="F791" s="207">
        <v>12852.419469999999</v>
      </c>
      <c r="G791" s="207">
        <v>13330.826359999999</v>
      </c>
      <c r="H791" s="207">
        <v>0</v>
      </c>
      <c r="I791" s="207">
        <v>0</v>
      </c>
    </row>
    <row r="792" spans="1:9">
      <c r="A792" s="203">
        <v>98611</v>
      </c>
      <c r="B792" s="204" t="s">
        <v>787</v>
      </c>
      <c r="C792" s="189">
        <v>1.2919E-4</v>
      </c>
      <c r="D792" s="205"/>
      <c r="E792" s="207">
        <v>37129.076809999999</v>
      </c>
      <c r="F792" s="207">
        <v>27567.724910000001</v>
      </c>
      <c r="G792" s="207">
        <v>28593.881079999999</v>
      </c>
      <c r="H792" s="207">
        <v>0</v>
      </c>
      <c r="I792" s="207">
        <v>0</v>
      </c>
    </row>
    <row r="793" spans="1:9">
      <c r="A793" s="203">
        <v>98621</v>
      </c>
      <c r="B793" s="204" t="s">
        <v>788</v>
      </c>
      <c r="C793" s="189">
        <v>1.3966E-4</v>
      </c>
      <c r="D793" s="205"/>
      <c r="E793" s="207">
        <v>40138.144339999999</v>
      </c>
      <c r="F793" s="207">
        <v>29801.907739999999</v>
      </c>
      <c r="G793" s="207">
        <v>30911.22712</v>
      </c>
      <c r="H793" s="207">
        <v>0</v>
      </c>
      <c r="I793" s="207">
        <v>0</v>
      </c>
    </row>
    <row r="794" spans="1:9">
      <c r="A794" s="203">
        <v>98627</v>
      </c>
      <c r="B794" s="204" t="s">
        <v>789</v>
      </c>
      <c r="C794" s="189">
        <v>9.4299999999999995E-6</v>
      </c>
      <c r="D794" s="205"/>
      <c r="E794" s="207">
        <v>2710.1725699999997</v>
      </c>
      <c r="F794" s="207">
        <v>2012.2582699999998</v>
      </c>
      <c r="G794" s="207">
        <v>2087.1607599999998</v>
      </c>
      <c r="H794" s="207">
        <v>0</v>
      </c>
      <c r="I794" s="207">
        <v>0</v>
      </c>
    </row>
    <row r="795" spans="1:9">
      <c r="A795" s="203">
        <v>98631</v>
      </c>
      <c r="B795" s="204" t="s">
        <v>790</v>
      </c>
      <c r="C795" s="189">
        <v>7.6785000000000004E-4</v>
      </c>
      <c r="D795" s="205"/>
      <c r="E795" s="207">
        <v>220679.32215000002</v>
      </c>
      <c r="F795" s="207">
        <v>163850.74365000002</v>
      </c>
      <c r="G795" s="207">
        <v>169949.77620000002</v>
      </c>
      <c r="H795" s="207">
        <v>0</v>
      </c>
      <c r="I795" s="207">
        <v>0</v>
      </c>
    </row>
    <row r="796" spans="1:9">
      <c r="A796" s="203">
        <v>98637</v>
      </c>
      <c r="B796" s="204" t="s">
        <v>791</v>
      </c>
      <c r="C796" s="189">
        <v>2.001E-5</v>
      </c>
      <c r="D796" s="205"/>
      <c r="E796" s="207">
        <v>5750.8539899999996</v>
      </c>
      <c r="F796" s="207">
        <v>4269.9138899999998</v>
      </c>
      <c r="G796" s="207">
        <v>4428.8533200000002</v>
      </c>
      <c r="H796" s="207">
        <v>0</v>
      </c>
      <c r="I796" s="207">
        <v>0</v>
      </c>
    </row>
    <row r="797" spans="1:9">
      <c r="A797" s="203">
        <v>98641</v>
      </c>
      <c r="B797" s="204" t="s">
        <v>792</v>
      </c>
      <c r="C797" s="189">
        <v>2.6713000000000003E-4</v>
      </c>
      <c r="D797" s="205"/>
      <c r="E797" s="207">
        <v>76772.894870000004</v>
      </c>
      <c r="F797" s="207">
        <v>57002.603570000007</v>
      </c>
      <c r="G797" s="207">
        <v>59124.417160000005</v>
      </c>
      <c r="H797" s="207">
        <v>0</v>
      </c>
      <c r="I797" s="207">
        <v>0</v>
      </c>
    </row>
    <row r="798" spans="1:9">
      <c r="A798" s="203">
        <v>98701</v>
      </c>
      <c r="B798" s="204" t="s">
        <v>794</v>
      </c>
      <c r="C798" s="189">
        <v>1.06452E-3</v>
      </c>
      <c r="D798" s="205"/>
      <c r="E798" s="207">
        <v>305941.98348</v>
      </c>
      <c r="F798" s="207">
        <v>227156.85828000001</v>
      </c>
      <c r="G798" s="207">
        <v>235612.34064000001</v>
      </c>
      <c r="H798" s="207">
        <v>0</v>
      </c>
      <c r="I798" s="207">
        <v>0</v>
      </c>
    </row>
    <row r="799" spans="1:9">
      <c r="A799" s="203">
        <v>98711</v>
      </c>
      <c r="B799" s="204" t="s">
        <v>795</v>
      </c>
      <c r="C799" s="189">
        <v>1.5754000000000001E-4</v>
      </c>
      <c r="D799" s="205"/>
      <c r="E799" s="207">
        <v>45276.838460000006</v>
      </c>
      <c r="F799" s="207">
        <v>33617.303060000006</v>
      </c>
      <c r="G799" s="207">
        <v>34868.643280000004</v>
      </c>
      <c r="H799" s="207">
        <v>0</v>
      </c>
      <c r="I799" s="207">
        <v>0</v>
      </c>
    </row>
    <row r="800" spans="1:9">
      <c r="A800" s="203">
        <v>98717</v>
      </c>
      <c r="B800" s="204" t="s">
        <v>796</v>
      </c>
      <c r="C800" s="189">
        <v>1.9210000000000001E-5</v>
      </c>
      <c r="D800" s="205"/>
      <c r="E800" s="207">
        <v>5520.9347900000002</v>
      </c>
      <c r="F800" s="207">
        <v>4099.2026900000001</v>
      </c>
      <c r="G800" s="207">
        <v>4251.7877200000003</v>
      </c>
      <c r="H800" s="207">
        <v>0</v>
      </c>
      <c r="I800" s="207">
        <v>0</v>
      </c>
    </row>
    <row r="801" spans="1:9">
      <c r="A801" s="203">
        <v>98801</v>
      </c>
      <c r="B801" s="204" t="s">
        <v>797</v>
      </c>
      <c r="C801" s="189">
        <v>2.2014299999999999E-3</v>
      </c>
      <c r="D801" s="205"/>
      <c r="E801" s="207">
        <v>632688.78056999994</v>
      </c>
      <c r="F801" s="207">
        <v>469760.94626999996</v>
      </c>
      <c r="G801" s="207">
        <v>487246.90475999995</v>
      </c>
      <c r="H801" s="207">
        <v>0</v>
      </c>
      <c r="I801" s="207">
        <v>0</v>
      </c>
    </row>
    <row r="802" spans="1:9">
      <c r="A802" s="203">
        <v>98811</v>
      </c>
      <c r="B802" s="204" t="s">
        <v>798</v>
      </c>
      <c r="C802" s="189">
        <v>6.0041000000000001E-4</v>
      </c>
      <c r="D802" s="205"/>
      <c r="E802" s="207">
        <v>172557.23358999999</v>
      </c>
      <c r="F802" s="207">
        <v>128120.88949</v>
      </c>
      <c r="G802" s="207">
        <v>132889.94612000001</v>
      </c>
      <c r="H802" s="207">
        <v>0</v>
      </c>
      <c r="I802" s="207">
        <v>0</v>
      </c>
    </row>
    <row r="803" spans="1:9">
      <c r="A803" s="203">
        <v>98817</v>
      </c>
      <c r="B803" s="204" t="s">
        <v>799</v>
      </c>
      <c r="C803" s="189">
        <v>1.131E-5</v>
      </c>
      <c r="D803" s="205"/>
      <c r="E803" s="207">
        <v>3250.4826899999998</v>
      </c>
      <c r="F803" s="207">
        <v>2413.4295900000002</v>
      </c>
      <c r="G803" s="207">
        <v>2503.2649200000001</v>
      </c>
      <c r="H803" s="207">
        <v>0</v>
      </c>
      <c r="I803" s="207">
        <v>0</v>
      </c>
    </row>
    <row r="804" spans="1:9">
      <c r="A804" s="203">
        <v>98901</v>
      </c>
      <c r="B804" s="204" t="s">
        <v>800</v>
      </c>
      <c r="C804" s="189">
        <v>2.3363E-4</v>
      </c>
      <c r="D804" s="205"/>
      <c r="E804" s="207">
        <v>67145.02837</v>
      </c>
      <c r="F804" s="207">
        <v>49854.072070000002</v>
      </c>
      <c r="G804" s="207">
        <v>51709.795160000001</v>
      </c>
      <c r="H804" s="207">
        <v>0</v>
      </c>
      <c r="I804" s="207">
        <v>0</v>
      </c>
    </row>
    <row r="805" spans="1:9">
      <c r="A805" s="203">
        <v>98904</v>
      </c>
      <c r="B805" s="204" t="s">
        <v>801</v>
      </c>
      <c r="C805" s="189">
        <v>3.05E-6</v>
      </c>
      <c r="D805" s="205"/>
      <c r="E805" s="207">
        <v>876.56695000000002</v>
      </c>
      <c r="F805" s="207">
        <v>650.83645000000001</v>
      </c>
      <c r="G805" s="207">
        <v>675.06259999999997</v>
      </c>
      <c r="H805" s="207">
        <v>0</v>
      </c>
      <c r="I805" s="207">
        <v>0</v>
      </c>
    </row>
    <row r="806" spans="1:9">
      <c r="A806" s="203">
        <v>98911</v>
      </c>
      <c r="B806" s="204" t="s">
        <v>802</v>
      </c>
      <c r="C806" s="189">
        <v>2.7290000000000001E-5</v>
      </c>
      <c r="D806" s="205"/>
      <c r="E806" s="207">
        <v>7843.1187100000006</v>
      </c>
      <c r="F806" s="207">
        <v>5823.3858100000007</v>
      </c>
      <c r="G806" s="207">
        <v>6040.1502799999998</v>
      </c>
      <c r="H806" s="207">
        <v>0</v>
      </c>
      <c r="I806" s="207">
        <v>0</v>
      </c>
    </row>
    <row r="807" spans="1:9">
      <c r="A807" s="203">
        <v>99001</v>
      </c>
      <c r="B807" s="204" t="s">
        <v>803</v>
      </c>
      <c r="C807" s="189">
        <v>9.7854099999999996E-3</v>
      </c>
      <c r="D807" s="205"/>
      <c r="E807" s="207">
        <v>2812317.0485899998</v>
      </c>
      <c r="F807" s="207">
        <v>2088098.8544899998</v>
      </c>
      <c r="G807" s="207">
        <v>2165824.3661199999</v>
      </c>
      <c r="H807" s="207">
        <v>0</v>
      </c>
      <c r="I807" s="207">
        <v>0</v>
      </c>
    </row>
    <row r="808" spans="1:9">
      <c r="A808" s="203">
        <v>99011</v>
      </c>
      <c r="B808" s="204" t="s">
        <v>804</v>
      </c>
      <c r="C808" s="189">
        <v>3.8360099999999999E-3</v>
      </c>
      <c r="D808" s="205"/>
      <c r="E808" s="207">
        <v>1102465.43799</v>
      </c>
      <c r="F808" s="207">
        <v>818562.33788999997</v>
      </c>
      <c r="G808" s="207">
        <v>849031.76532000001</v>
      </c>
      <c r="H808" s="207">
        <v>0</v>
      </c>
      <c r="I808" s="207">
        <v>0</v>
      </c>
    </row>
    <row r="809" spans="1:9">
      <c r="A809" s="203">
        <v>99013</v>
      </c>
      <c r="B809" s="204" t="s">
        <v>805</v>
      </c>
      <c r="C809" s="189">
        <v>5.1E-5</v>
      </c>
      <c r="D809" s="205"/>
      <c r="E809" s="207">
        <v>14657.349</v>
      </c>
      <c r="F809" s="207">
        <v>10882.839</v>
      </c>
      <c r="G809" s="207">
        <v>11287.932000000001</v>
      </c>
      <c r="H809" s="207">
        <v>0</v>
      </c>
      <c r="I809" s="207">
        <v>0</v>
      </c>
    </row>
    <row r="810" spans="1:9">
      <c r="A810" s="203">
        <v>99014</v>
      </c>
      <c r="B810" s="204" t="s">
        <v>921</v>
      </c>
      <c r="C810" s="189">
        <v>2.6120000000000001E-5</v>
      </c>
      <c r="D810" s="205"/>
      <c r="E810" s="207">
        <v>7506.8618800000004</v>
      </c>
      <c r="F810" s="207">
        <v>5573.7206800000004</v>
      </c>
      <c r="G810" s="207">
        <v>5781.1918400000004</v>
      </c>
      <c r="H810" s="207">
        <v>0</v>
      </c>
      <c r="I810" s="207">
        <v>0</v>
      </c>
    </row>
    <row r="811" spans="1:9">
      <c r="A811" s="203">
        <v>99017</v>
      </c>
      <c r="B811" s="204" t="s">
        <v>806</v>
      </c>
      <c r="C811" s="189">
        <v>3.6520000000000003E-5</v>
      </c>
      <c r="D811" s="205"/>
      <c r="E811" s="207">
        <v>10495.81148</v>
      </c>
      <c r="F811" s="207">
        <v>7792.9662800000006</v>
      </c>
      <c r="G811" s="207">
        <v>8083.044640000001</v>
      </c>
      <c r="H811" s="207">
        <v>0</v>
      </c>
      <c r="I811" s="207">
        <v>0</v>
      </c>
    </row>
    <row r="812" spans="1:9">
      <c r="A812" s="190">
        <v>99021</v>
      </c>
      <c r="B812" s="191" t="s">
        <v>807</v>
      </c>
      <c r="C812" s="192">
        <v>1.1168E-4</v>
      </c>
      <c r="D812" s="193"/>
      <c r="E812" s="194">
        <v>32096.72032</v>
      </c>
      <c r="F812" s="194">
        <v>23831.283520000001</v>
      </c>
      <c r="G812" s="194">
        <v>24718.357759999999</v>
      </c>
      <c r="H812" s="194">
        <v>0</v>
      </c>
      <c r="I812" s="194">
        <v>0</v>
      </c>
    </row>
    <row r="813" spans="1:9">
      <c r="A813" s="203">
        <v>99022</v>
      </c>
      <c r="B813" s="204" t="s">
        <v>808</v>
      </c>
      <c r="C813" s="189">
        <v>6.0000000000000002E-6</v>
      </c>
      <c r="D813" s="205"/>
      <c r="E813" s="207">
        <v>1724.394</v>
      </c>
      <c r="F813" s="207">
        <v>1280.3340000000001</v>
      </c>
      <c r="G813" s="207">
        <v>1327.992</v>
      </c>
      <c r="H813" s="207">
        <v>0</v>
      </c>
      <c r="I813" s="207">
        <v>0</v>
      </c>
    </row>
    <row r="814" spans="1:9">
      <c r="A814" s="203">
        <v>99031</v>
      </c>
      <c r="B814" s="204" t="s">
        <v>809</v>
      </c>
      <c r="C814" s="189">
        <v>1.0115000000000001E-4</v>
      </c>
      <c r="D814" s="205"/>
      <c r="E814" s="207">
        <v>29070.40885</v>
      </c>
      <c r="F814" s="207">
        <v>21584.297350000001</v>
      </c>
      <c r="G814" s="207">
        <v>22387.731800000001</v>
      </c>
      <c r="H814" s="207">
        <v>0</v>
      </c>
      <c r="I814" s="207">
        <v>0</v>
      </c>
    </row>
    <row r="815" spans="1:9">
      <c r="A815" s="203">
        <v>99041</v>
      </c>
      <c r="B815" s="204" t="s">
        <v>810</v>
      </c>
      <c r="C815" s="189">
        <v>6.7024999999999995E-4</v>
      </c>
      <c r="D815" s="205"/>
      <c r="E815" s="207">
        <v>192629.17974999998</v>
      </c>
      <c r="F815" s="207">
        <v>143023.97725</v>
      </c>
      <c r="G815" s="207">
        <v>148347.77299999999</v>
      </c>
      <c r="H815" s="207">
        <v>0</v>
      </c>
      <c r="I815" s="207">
        <v>0</v>
      </c>
    </row>
    <row r="816" spans="1:9">
      <c r="A816" s="203">
        <v>99047</v>
      </c>
      <c r="B816" s="204" t="s">
        <v>811</v>
      </c>
      <c r="C816" s="189">
        <v>2.0319999999999999E-5</v>
      </c>
      <c r="D816" s="205"/>
      <c r="E816" s="207">
        <v>5839.9476799999993</v>
      </c>
      <c r="F816" s="207">
        <v>4336.06448</v>
      </c>
      <c r="G816" s="207">
        <v>4497.4662399999997</v>
      </c>
      <c r="H816" s="207">
        <v>0</v>
      </c>
      <c r="I816" s="207">
        <v>0</v>
      </c>
    </row>
    <row r="817" spans="1:9">
      <c r="A817" s="203">
        <v>99051</v>
      </c>
      <c r="B817" s="204" t="s">
        <v>812</v>
      </c>
      <c r="C817" s="189">
        <v>3.8573999999999998E-4</v>
      </c>
      <c r="D817" s="205"/>
      <c r="E817" s="207">
        <v>110861.29025999999</v>
      </c>
      <c r="F817" s="207">
        <v>82312.672859999991</v>
      </c>
      <c r="G817" s="207">
        <v>85376.605679999993</v>
      </c>
      <c r="H817" s="207">
        <v>0</v>
      </c>
      <c r="I817" s="207">
        <v>0</v>
      </c>
    </row>
    <row r="818" spans="1:9">
      <c r="A818" s="203">
        <v>99061</v>
      </c>
      <c r="B818" s="204" t="s">
        <v>813</v>
      </c>
      <c r="C818" s="189">
        <v>3.6200000000000001E-6</v>
      </c>
      <c r="D818" s="205"/>
      <c r="E818" s="207">
        <v>1040.38438</v>
      </c>
      <c r="F818" s="207">
        <v>772.46817999999996</v>
      </c>
      <c r="G818" s="207">
        <v>801.22184000000004</v>
      </c>
      <c r="H818" s="207">
        <v>0</v>
      </c>
      <c r="I818" s="207">
        <v>0</v>
      </c>
    </row>
    <row r="819" spans="1:9">
      <c r="A819" s="203">
        <v>99071</v>
      </c>
      <c r="B819" s="204" t="s">
        <v>814</v>
      </c>
      <c r="C819" s="189">
        <v>2.1929999999999998E-5</v>
      </c>
      <c r="D819" s="205"/>
      <c r="E819" s="207">
        <v>6302.6600699999999</v>
      </c>
      <c r="F819" s="207">
        <v>4679.6207699999995</v>
      </c>
      <c r="G819" s="207">
        <v>4853.8107599999994</v>
      </c>
      <c r="H819" s="207">
        <v>0</v>
      </c>
      <c r="I819" s="207">
        <v>0</v>
      </c>
    </row>
    <row r="820" spans="1:9">
      <c r="A820" s="203">
        <v>99081</v>
      </c>
      <c r="B820" s="204" t="s">
        <v>815</v>
      </c>
      <c r="C820" s="189">
        <v>6.7689999999999997E-5</v>
      </c>
      <c r="D820" s="205"/>
      <c r="E820" s="207">
        <v>19454.03831</v>
      </c>
      <c r="F820" s="207">
        <v>14444.30141</v>
      </c>
      <c r="G820" s="207">
        <v>14981.96308</v>
      </c>
      <c r="H820" s="207">
        <v>0</v>
      </c>
      <c r="I820" s="207">
        <v>0</v>
      </c>
    </row>
    <row r="821" spans="1:9">
      <c r="A821" s="203">
        <v>99091</v>
      </c>
      <c r="B821" s="204" t="s">
        <v>816</v>
      </c>
      <c r="C821" s="189">
        <v>7.8199999999999997E-6</v>
      </c>
      <c r="D821" s="205"/>
      <c r="E821" s="207">
        <v>2247.46018</v>
      </c>
      <c r="F821" s="207">
        <v>1668.7019799999998</v>
      </c>
      <c r="G821" s="207">
        <v>1730.8162399999999</v>
      </c>
      <c r="H821" s="207">
        <v>0</v>
      </c>
      <c r="I821" s="207">
        <v>0</v>
      </c>
    </row>
    <row r="822" spans="1:9">
      <c r="A822" s="203">
        <v>99101</v>
      </c>
      <c r="B822" s="204" t="s">
        <v>817</v>
      </c>
      <c r="C822" s="189">
        <v>1.7205300000000001E-3</v>
      </c>
      <c r="D822" s="205"/>
      <c r="E822" s="207">
        <v>494478.60146999999</v>
      </c>
      <c r="F822" s="207">
        <v>367142.17616999999</v>
      </c>
      <c r="G822" s="207">
        <v>380808.34596000001</v>
      </c>
      <c r="H822" s="207">
        <v>0</v>
      </c>
      <c r="I822" s="207">
        <v>0</v>
      </c>
    </row>
    <row r="823" spans="1:9">
      <c r="A823" s="203">
        <v>99104</v>
      </c>
      <c r="B823" s="204" t="s">
        <v>818</v>
      </c>
      <c r="C823" s="189">
        <v>3.6539999999999999E-5</v>
      </c>
      <c r="D823" s="205"/>
      <c r="E823" s="207">
        <v>10501.55946</v>
      </c>
      <c r="F823" s="207">
        <v>7797.2340599999998</v>
      </c>
      <c r="G823" s="207">
        <v>8087.4712799999998</v>
      </c>
      <c r="H823" s="207">
        <v>0</v>
      </c>
      <c r="I823" s="207">
        <v>0</v>
      </c>
    </row>
    <row r="824" spans="1:9">
      <c r="A824" s="203">
        <v>99109</v>
      </c>
      <c r="B824" s="204" t="s">
        <v>819</v>
      </c>
      <c r="C824" s="189">
        <v>1.1144E-4</v>
      </c>
      <c r="D824" s="205"/>
      <c r="E824" s="207">
        <v>32027.744560000003</v>
      </c>
      <c r="F824" s="207">
        <v>23780.070159999999</v>
      </c>
      <c r="G824" s="207">
        <v>24665.238079999999</v>
      </c>
      <c r="H824" s="207">
        <v>0</v>
      </c>
      <c r="I824" s="207">
        <v>0</v>
      </c>
    </row>
    <row r="825" spans="1:9">
      <c r="A825" s="203">
        <v>99110</v>
      </c>
      <c r="B825" s="204" t="s">
        <v>820</v>
      </c>
      <c r="C825" s="189">
        <v>1.6658999999999999E-4</v>
      </c>
      <c r="D825" s="205"/>
      <c r="E825" s="207">
        <v>47877.79941</v>
      </c>
      <c r="F825" s="207">
        <v>35548.473509999996</v>
      </c>
      <c r="G825" s="207">
        <v>36871.69788</v>
      </c>
      <c r="H825" s="207">
        <v>0</v>
      </c>
      <c r="I825" s="207">
        <v>0</v>
      </c>
    </row>
    <row r="826" spans="1:9">
      <c r="A826" s="203">
        <v>99111</v>
      </c>
      <c r="B826" s="204" t="s">
        <v>821</v>
      </c>
      <c r="C826" s="189">
        <v>1.21601E-3</v>
      </c>
      <c r="D826" s="205"/>
      <c r="E826" s="207">
        <v>349480.05799</v>
      </c>
      <c r="F826" s="207">
        <v>259483.15789</v>
      </c>
      <c r="G826" s="207">
        <v>269141.92531999998</v>
      </c>
      <c r="H826" s="207">
        <v>0</v>
      </c>
      <c r="I826" s="207">
        <v>0</v>
      </c>
    </row>
    <row r="827" spans="1:9">
      <c r="A827" s="203">
        <v>99201</v>
      </c>
      <c r="B827" s="204" t="s">
        <v>973</v>
      </c>
      <c r="C827" s="189">
        <v>3.8254789999999997E-2</v>
      </c>
      <c r="D827" s="205"/>
      <c r="E827" s="207">
        <v>10994388.391209999</v>
      </c>
      <c r="F827" s="207">
        <v>8163151.3833099995</v>
      </c>
      <c r="G827" s="207">
        <v>8467009.18028</v>
      </c>
      <c r="H827" s="207">
        <v>0</v>
      </c>
      <c r="I827" s="207">
        <v>0</v>
      </c>
    </row>
    <row r="828" spans="1:9">
      <c r="A828" s="203">
        <v>99202</v>
      </c>
      <c r="B828" s="204" t="s">
        <v>823</v>
      </c>
      <c r="C828" s="189">
        <v>3.4394899999999999E-3</v>
      </c>
      <c r="D828" s="205"/>
      <c r="E828" s="207">
        <v>988505.98650999996</v>
      </c>
      <c r="F828" s="207">
        <v>733949.33160999999</v>
      </c>
      <c r="G828" s="207">
        <v>761269.20068000001</v>
      </c>
      <c r="H828" s="207">
        <v>0</v>
      </c>
      <c r="I828" s="207">
        <v>0</v>
      </c>
    </row>
    <row r="829" spans="1:9">
      <c r="A829" s="203">
        <v>99203</v>
      </c>
      <c r="B829" s="204" t="s">
        <v>824</v>
      </c>
      <c r="C829" s="189">
        <v>4.4331999999999998E-4</v>
      </c>
      <c r="D829" s="205"/>
      <c r="E829" s="207">
        <v>127409.72468</v>
      </c>
      <c r="F829" s="207">
        <v>94599.611479999992</v>
      </c>
      <c r="G829" s="207">
        <v>98120.902239999996</v>
      </c>
      <c r="H829" s="207">
        <v>0</v>
      </c>
      <c r="I829" s="207">
        <v>0</v>
      </c>
    </row>
    <row r="830" spans="1:9">
      <c r="A830" s="203">
        <v>99204</v>
      </c>
      <c r="B830" s="204" t="s">
        <v>825</v>
      </c>
      <c r="C830" s="189">
        <v>1.3664300000000001E-3</v>
      </c>
      <c r="D830" s="205"/>
      <c r="E830" s="207">
        <v>392710.61557000002</v>
      </c>
      <c r="F830" s="207">
        <v>291581.13127000001</v>
      </c>
      <c r="G830" s="207">
        <v>302434.68476000003</v>
      </c>
      <c r="H830" s="207">
        <v>0</v>
      </c>
      <c r="I830" s="207">
        <v>0</v>
      </c>
    </row>
    <row r="831" spans="1:9">
      <c r="A831" s="203">
        <v>99206</v>
      </c>
      <c r="B831" s="204" t="s">
        <v>826</v>
      </c>
      <c r="C831" s="189">
        <v>2.0076999999999998E-3</v>
      </c>
      <c r="D831" s="205"/>
      <c r="E831" s="207">
        <v>577010.97229999991</v>
      </c>
      <c r="F831" s="207">
        <v>428421.09529999999</v>
      </c>
      <c r="G831" s="207">
        <v>444368.25639999995</v>
      </c>
      <c r="H831" s="207">
        <v>0</v>
      </c>
      <c r="I831" s="207">
        <v>0</v>
      </c>
    </row>
    <row r="832" spans="1:9">
      <c r="A832" s="203">
        <v>99207</v>
      </c>
      <c r="B832" s="204" t="s">
        <v>951</v>
      </c>
      <c r="C832" s="189">
        <v>1.3595E-4</v>
      </c>
      <c r="D832" s="205"/>
      <c r="E832" s="207">
        <v>39071.894050000003</v>
      </c>
      <c r="F832" s="207">
        <v>29010.234550000001</v>
      </c>
      <c r="G832" s="207">
        <v>30090.0854</v>
      </c>
      <c r="H832" s="207">
        <v>0</v>
      </c>
      <c r="I832" s="207">
        <v>0</v>
      </c>
    </row>
    <row r="833" spans="1:9">
      <c r="A833" s="203">
        <v>99208</v>
      </c>
      <c r="B833" s="204" t="s">
        <v>828</v>
      </c>
      <c r="C833" s="189">
        <v>3.3152000000000002E-4</v>
      </c>
      <c r="D833" s="205"/>
      <c r="E833" s="207">
        <v>95278.516480000006</v>
      </c>
      <c r="F833" s="207">
        <v>70742.721279999998</v>
      </c>
      <c r="G833" s="207">
        <v>73375.98464000001</v>
      </c>
      <c r="H833" s="207">
        <v>0</v>
      </c>
      <c r="I833" s="207">
        <v>0</v>
      </c>
    </row>
    <row r="834" spans="1:9">
      <c r="A834" s="203">
        <v>99210</v>
      </c>
      <c r="B834" s="204" t="s">
        <v>829</v>
      </c>
      <c r="C834" s="189">
        <v>1.9049900000000001E-3</v>
      </c>
      <c r="D834" s="205"/>
      <c r="E834" s="207">
        <v>547492.22100999998</v>
      </c>
      <c r="F834" s="207">
        <v>406503.91110999999</v>
      </c>
      <c r="G834" s="207">
        <v>421635.24668000004</v>
      </c>
      <c r="H834" s="207">
        <v>0</v>
      </c>
      <c r="I834" s="207">
        <v>0</v>
      </c>
    </row>
    <row r="835" spans="1:9">
      <c r="A835" s="203">
        <v>99211</v>
      </c>
      <c r="B835" s="204" t="s">
        <v>830</v>
      </c>
      <c r="C835" s="189">
        <v>3.2543789999999996E-2</v>
      </c>
      <c r="D835" s="205"/>
      <c r="E835" s="207">
        <v>9353052.7022099998</v>
      </c>
      <c r="F835" s="207">
        <v>6944486.8043099996</v>
      </c>
      <c r="G835" s="207">
        <v>7202982.1282799989</v>
      </c>
      <c r="H835" s="207">
        <v>0</v>
      </c>
      <c r="I835" s="207">
        <v>0</v>
      </c>
    </row>
    <row r="836" spans="1:9">
      <c r="A836" s="203">
        <v>99212</v>
      </c>
      <c r="B836" s="204" t="s">
        <v>831</v>
      </c>
      <c r="C836" s="189">
        <v>9.488E-5</v>
      </c>
      <c r="D836" s="205"/>
      <c r="E836" s="207">
        <v>27268.417119999998</v>
      </c>
      <c r="F836" s="207">
        <v>20246.348320000001</v>
      </c>
      <c r="G836" s="207">
        <v>20999.980159999999</v>
      </c>
      <c r="H836" s="207">
        <v>0</v>
      </c>
      <c r="I836" s="207">
        <v>0</v>
      </c>
    </row>
    <row r="837" spans="1:9">
      <c r="A837" s="203">
        <v>99213</v>
      </c>
      <c r="B837" s="204" t="s">
        <v>832</v>
      </c>
      <c r="C837" s="189">
        <v>5.7908999999999999E-4</v>
      </c>
      <c r="D837" s="205"/>
      <c r="E837" s="207">
        <v>166429.88691</v>
      </c>
      <c r="F837" s="207">
        <v>123571.43600999999</v>
      </c>
      <c r="G837" s="207">
        <v>128171.14788</v>
      </c>
      <c r="H837" s="207">
        <v>0</v>
      </c>
      <c r="I837" s="207">
        <v>0</v>
      </c>
    </row>
    <row r="838" spans="1:9">
      <c r="A838" s="203">
        <v>99218</v>
      </c>
      <c r="B838" s="204" t="s">
        <v>833</v>
      </c>
      <c r="C838" s="189">
        <v>3.7352399999999999E-3</v>
      </c>
      <c r="D838" s="205"/>
      <c r="E838" s="207">
        <v>1073504.24076</v>
      </c>
      <c r="F838" s="207">
        <v>797059.12835999997</v>
      </c>
      <c r="G838" s="207">
        <v>826728.13968000002</v>
      </c>
      <c r="H838" s="207">
        <v>0</v>
      </c>
      <c r="I838" s="207">
        <v>0</v>
      </c>
    </row>
    <row r="839" spans="1:9">
      <c r="A839" s="203">
        <v>99219</v>
      </c>
      <c r="B839" s="204" t="s">
        <v>974</v>
      </c>
      <c r="C839" s="189">
        <v>1.29E-5</v>
      </c>
      <c r="D839" s="205"/>
      <c r="E839" s="207">
        <v>3707.4470999999999</v>
      </c>
      <c r="F839" s="207">
        <v>2752.7181</v>
      </c>
      <c r="G839" s="207">
        <v>2855.1828</v>
      </c>
      <c r="H839" s="207">
        <v>0</v>
      </c>
      <c r="I839" s="207">
        <v>0</v>
      </c>
    </row>
    <row r="840" spans="1:9">
      <c r="A840" s="203">
        <v>99221</v>
      </c>
      <c r="B840" s="204" t="s">
        <v>834</v>
      </c>
      <c r="C840" s="189">
        <v>1.2537680000000001E-2</v>
      </c>
      <c r="D840" s="205"/>
      <c r="E840" s="207">
        <v>3603316.6943200002</v>
      </c>
      <c r="F840" s="207">
        <v>2675402.9975200002</v>
      </c>
      <c r="G840" s="207">
        <v>2774989.7897600001</v>
      </c>
      <c r="H840" s="207">
        <v>0</v>
      </c>
      <c r="I840" s="207">
        <v>0</v>
      </c>
    </row>
    <row r="841" spans="1:9">
      <c r="A841" s="203">
        <v>99222</v>
      </c>
      <c r="B841" s="204" t="s">
        <v>835</v>
      </c>
      <c r="C841" s="189">
        <v>2.7820000000000001E-5</v>
      </c>
      <c r="D841" s="205"/>
      <c r="E841" s="207">
        <v>7995.4401800000005</v>
      </c>
      <c r="F841" s="207">
        <v>5936.4819800000005</v>
      </c>
      <c r="G841" s="207">
        <v>6157.4562400000004</v>
      </c>
      <c r="H841" s="207">
        <v>0</v>
      </c>
      <c r="I841" s="207">
        <v>0</v>
      </c>
    </row>
    <row r="842" spans="1:9">
      <c r="A842" s="203">
        <v>99231</v>
      </c>
      <c r="B842" s="204" t="s">
        <v>836</v>
      </c>
      <c r="C842" s="189">
        <v>5.8580000000000004E-4</v>
      </c>
      <c r="D842" s="205"/>
      <c r="E842" s="207">
        <v>168358.33420000001</v>
      </c>
      <c r="F842" s="207">
        <v>125003.27620000001</v>
      </c>
      <c r="G842" s="207">
        <v>129656.2856</v>
      </c>
      <c r="H842" s="207">
        <v>0</v>
      </c>
      <c r="I842" s="207">
        <v>0</v>
      </c>
    </row>
    <row r="843" spans="1:9">
      <c r="A843" s="203">
        <v>99241</v>
      </c>
      <c r="B843" s="204" t="s">
        <v>837</v>
      </c>
      <c r="C843" s="189">
        <v>6.3152E-4</v>
      </c>
      <c r="D843" s="205"/>
      <c r="E843" s="207">
        <v>181498.21648</v>
      </c>
      <c r="F843" s="207">
        <v>134759.42128000001</v>
      </c>
      <c r="G843" s="207">
        <v>139775.58463999999</v>
      </c>
      <c r="H843" s="207">
        <v>0</v>
      </c>
      <c r="I843" s="207">
        <v>0</v>
      </c>
    </row>
    <row r="844" spans="1:9">
      <c r="A844" s="203">
        <v>99251</v>
      </c>
      <c r="B844" s="204" t="s">
        <v>838</v>
      </c>
      <c r="C844" s="189">
        <v>1.8853699999999999E-3</v>
      </c>
      <c r="D844" s="205"/>
      <c r="E844" s="207">
        <v>541853.45262999996</v>
      </c>
      <c r="F844" s="207">
        <v>402317.21892999997</v>
      </c>
      <c r="G844" s="207">
        <v>417292.71283999999</v>
      </c>
      <c r="H844" s="207">
        <v>0</v>
      </c>
      <c r="I844" s="207">
        <v>0</v>
      </c>
    </row>
    <row r="845" spans="1:9">
      <c r="A845" s="203">
        <v>99252</v>
      </c>
      <c r="B845" s="204" t="s">
        <v>839</v>
      </c>
      <c r="C845" s="189">
        <v>7.7733000000000001E-4</v>
      </c>
      <c r="D845" s="205"/>
      <c r="E845" s="207">
        <v>223403.86467000001</v>
      </c>
      <c r="F845" s="207">
        <v>165873.67137</v>
      </c>
      <c r="G845" s="207">
        <v>172048.00356000001</v>
      </c>
      <c r="H845" s="207">
        <v>0</v>
      </c>
      <c r="I845" s="207">
        <v>0</v>
      </c>
    </row>
    <row r="846" spans="1:9">
      <c r="A846" s="203">
        <v>99261</v>
      </c>
      <c r="B846" s="204" t="s">
        <v>840</v>
      </c>
      <c r="C846" s="189">
        <v>2.8579399999999998E-3</v>
      </c>
      <c r="D846" s="205"/>
      <c r="E846" s="207">
        <v>821369.09805999999</v>
      </c>
      <c r="F846" s="207">
        <v>609852.95866</v>
      </c>
      <c r="G846" s="207">
        <v>632553.57607999991</v>
      </c>
      <c r="H846" s="207">
        <v>0</v>
      </c>
      <c r="I846" s="207">
        <v>0</v>
      </c>
    </row>
    <row r="847" spans="1:9">
      <c r="A847" s="203">
        <v>99271</v>
      </c>
      <c r="B847" s="204" t="s">
        <v>841</v>
      </c>
      <c r="C847" s="189">
        <v>5.3697299999999996E-3</v>
      </c>
      <c r="D847" s="205"/>
      <c r="E847" s="207">
        <v>1543255.0322699999</v>
      </c>
      <c r="F847" s="207">
        <v>1145841.3149699999</v>
      </c>
      <c r="G847" s="207">
        <v>1188493.08036</v>
      </c>
      <c r="H847" s="207">
        <v>0</v>
      </c>
      <c r="I847" s="207">
        <v>0</v>
      </c>
    </row>
    <row r="848" spans="1:9">
      <c r="A848" s="203">
        <v>99281</v>
      </c>
      <c r="B848" s="204" t="s">
        <v>842</v>
      </c>
      <c r="C848" s="189">
        <v>3.69251E-3</v>
      </c>
      <c r="D848" s="205"/>
      <c r="E848" s="207">
        <v>1061223.6814900001</v>
      </c>
      <c r="F848" s="207">
        <v>787941.01639</v>
      </c>
      <c r="G848" s="207">
        <v>817270.62332000001</v>
      </c>
      <c r="H848" s="207">
        <v>0</v>
      </c>
      <c r="I848" s="207">
        <v>0</v>
      </c>
    </row>
    <row r="849" spans="1:9">
      <c r="A849" s="203">
        <v>99291</v>
      </c>
      <c r="B849" s="204" t="s">
        <v>843</v>
      </c>
      <c r="C849" s="189">
        <v>1.2449099999999999E-3</v>
      </c>
      <c r="D849" s="205"/>
      <c r="E849" s="207">
        <v>357785.88908999995</v>
      </c>
      <c r="F849" s="207">
        <v>265650.09998999996</v>
      </c>
      <c r="G849" s="207">
        <v>275538.42011999997</v>
      </c>
      <c r="H849" s="207">
        <v>0</v>
      </c>
      <c r="I849" s="207">
        <v>0</v>
      </c>
    </row>
    <row r="850" spans="1:9">
      <c r="A850" s="203">
        <v>99301</v>
      </c>
      <c r="B850" s="204" t="s">
        <v>844</v>
      </c>
      <c r="C850" s="189">
        <v>1.30272E-3</v>
      </c>
      <c r="D850" s="205"/>
      <c r="E850" s="207">
        <v>374400.42528000002</v>
      </c>
      <c r="F850" s="207">
        <v>277986.11807999999</v>
      </c>
      <c r="G850" s="207">
        <v>288333.62304000003</v>
      </c>
      <c r="H850" s="207">
        <v>0</v>
      </c>
      <c r="I850" s="207">
        <v>0</v>
      </c>
    </row>
    <row r="851" spans="1:9">
      <c r="A851" s="203">
        <v>99304</v>
      </c>
      <c r="B851" s="204" t="s">
        <v>845</v>
      </c>
      <c r="C851" s="189">
        <v>1.9380000000000001E-5</v>
      </c>
      <c r="D851" s="205"/>
      <c r="E851" s="207">
        <v>5569.7926200000002</v>
      </c>
      <c r="F851" s="207">
        <v>4135.4788200000003</v>
      </c>
      <c r="G851" s="207">
        <v>4289.4141600000003</v>
      </c>
      <c r="H851" s="207">
        <v>0</v>
      </c>
      <c r="I851" s="207">
        <v>0</v>
      </c>
    </row>
    <row r="852" spans="1:9">
      <c r="A852" s="203">
        <v>99311</v>
      </c>
      <c r="B852" s="204" t="s">
        <v>846</v>
      </c>
      <c r="C852" s="189">
        <v>4.2120000000000003E-5</v>
      </c>
      <c r="D852" s="205"/>
      <c r="E852" s="207">
        <v>12105.24588</v>
      </c>
      <c r="F852" s="207">
        <v>8987.9446800000005</v>
      </c>
      <c r="G852" s="207">
        <v>9322.5038400000012</v>
      </c>
      <c r="H852" s="207">
        <v>0</v>
      </c>
      <c r="I852" s="207">
        <v>0</v>
      </c>
    </row>
    <row r="853" spans="1:9">
      <c r="A853" s="203">
        <v>99321</v>
      </c>
      <c r="B853" s="204" t="s">
        <v>847</v>
      </c>
      <c r="C853" s="189">
        <v>9.8540000000000002E-5</v>
      </c>
      <c r="D853" s="205"/>
      <c r="E853" s="207">
        <v>28320.297460000002</v>
      </c>
      <c r="F853" s="207">
        <v>21027.352060000001</v>
      </c>
      <c r="G853" s="207">
        <v>21810.05528</v>
      </c>
      <c r="H853" s="207">
        <v>0</v>
      </c>
      <c r="I853" s="207">
        <v>0</v>
      </c>
    </row>
    <row r="854" spans="1:9">
      <c r="A854" s="203">
        <v>99401</v>
      </c>
      <c r="B854" s="204" t="s">
        <v>848</v>
      </c>
      <c r="C854" s="189">
        <v>6.8079000000000002E-4</v>
      </c>
      <c r="D854" s="205"/>
      <c r="E854" s="207">
        <v>195658.36521000002</v>
      </c>
      <c r="F854" s="207">
        <v>145273.09731000001</v>
      </c>
      <c r="G854" s="207">
        <v>150680.61228</v>
      </c>
      <c r="H854" s="207">
        <v>0</v>
      </c>
      <c r="I854" s="207">
        <v>0</v>
      </c>
    </row>
    <row r="855" spans="1:9">
      <c r="A855" s="203">
        <v>99404</v>
      </c>
      <c r="B855" s="204" t="s">
        <v>849</v>
      </c>
      <c r="C855" s="189">
        <v>6.5400000000000001E-6</v>
      </c>
      <c r="D855" s="205"/>
      <c r="E855" s="207">
        <v>1879.5894599999999</v>
      </c>
      <c r="F855" s="207">
        <v>1395.5640599999999</v>
      </c>
      <c r="G855" s="207">
        <v>1447.5112799999999</v>
      </c>
      <c r="H855" s="207">
        <v>0</v>
      </c>
      <c r="I855" s="207">
        <v>0</v>
      </c>
    </row>
    <row r="856" spans="1:9">
      <c r="A856" s="203">
        <v>99405</v>
      </c>
      <c r="B856" s="204" t="s">
        <v>850</v>
      </c>
      <c r="C856" s="189">
        <v>5.9200000000000002E-5</v>
      </c>
      <c r="D856" s="205"/>
      <c r="E856" s="207">
        <v>17014.020800000002</v>
      </c>
      <c r="F856" s="207">
        <v>12632.6288</v>
      </c>
      <c r="G856" s="207">
        <v>13102.8544</v>
      </c>
      <c r="H856" s="207">
        <v>0</v>
      </c>
      <c r="I856" s="207">
        <v>0</v>
      </c>
    </row>
    <row r="857" spans="1:9">
      <c r="A857" s="190">
        <v>99411</v>
      </c>
      <c r="B857" s="191" t="s">
        <v>851</v>
      </c>
      <c r="C857" s="192">
        <v>1.5092E-4</v>
      </c>
      <c r="D857" s="193"/>
      <c r="E857" s="194">
        <v>43374.257080000003</v>
      </c>
      <c r="F857" s="194">
        <v>32204.667880000001</v>
      </c>
      <c r="G857" s="194">
        <v>33403.425439999999</v>
      </c>
      <c r="H857" s="194">
        <v>0</v>
      </c>
      <c r="I857" s="194">
        <v>0</v>
      </c>
    </row>
    <row r="858" spans="1:9">
      <c r="A858" s="203">
        <v>99413</v>
      </c>
      <c r="B858" s="204" t="s">
        <v>852</v>
      </c>
      <c r="C858" s="189">
        <v>3.913E-5</v>
      </c>
      <c r="D858" s="205"/>
      <c r="E858" s="207">
        <v>11245.92287</v>
      </c>
      <c r="F858" s="207">
        <v>8349.9115700000002</v>
      </c>
      <c r="G858" s="207">
        <v>8660.7211599999991</v>
      </c>
      <c r="H858" s="207">
        <v>0</v>
      </c>
      <c r="I858" s="207">
        <v>0</v>
      </c>
    </row>
    <row r="859" spans="1:9">
      <c r="A859" s="203">
        <v>99421</v>
      </c>
      <c r="B859" s="204" t="s">
        <v>853</v>
      </c>
      <c r="C859" s="189">
        <v>1.08E-5</v>
      </c>
      <c r="D859" s="205"/>
      <c r="E859" s="207">
        <v>3103.9092000000001</v>
      </c>
      <c r="F859" s="207">
        <v>2304.6012000000001</v>
      </c>
      <c r="G859" s="207">
        <v>2390.3856000000001</v>
      </c>
      <c r="H859" s="207">
        <v>0</v>
      </c>
      <c r="I859" s="207">
        <v>0</v>
      </c>
    </row>
    <row r="860" spans="1:9">
      <c r="A860" s="203">
        <v>99431</v>
      </c>
      <c r="B860" s="204" t="s">
        <v>854</v>
      </c>
      <c r="C860" s="189">
        <v>1.607E-5</v>
      </c>
      <c r="D860" s="205"/>
      <c r="E860" s="207">
        <v>4618.5019300000004</v>
      </c>
      <c r="F860" s="207">
        <v>3429.1612300000002</v>
      </c>
      <c r="G860" s="207">
        <v>3556.8052400000001</v>
      </c>
      <c r="H860" s="207">
        <v>0</v>
      </c>
      <c r="I860" s="207">
        <v>0</v>
      </c>
    </row>
    <row r="861" spans="1:9">
      <c r="A861" s="203">
        <v>99501</v>
      </c>
      <c r="B861" s="204" t="s">
        <v>855</v>
      </c>
      <c r="C861" s="189">
        <v>1.63507E-3</v>
      </c>
      <c r="D861" s="205"/>
      <c r="E861" s="207">
        <v>469917.48293</v>
      </c>
      <c r="F861" s="207">
        <v>348905.95223</v>
      </c>
      <c r="G861" s="207">
        <v>361893.31323999999</v>
      </c>
      <c r="H861" s="207">
        <v>0</v>
      </c>
      <c r="I861" s="207">
        <v>0</v>
      </c>
    </row>
    <row r="862" spans="1:9">
      <c r="A862" s="203">
        <v>99502</v>
      </c>
      <c r="B862" s="204" t="s">
        <v>856</v>
      </c>
      <c r="C862" s="189">
        <v>1.5111000000000001E-4</v>
      </c>
      <c r="D862" s="205"/>
      <c r="E862" s="207">
        <v>43428.862890000004</v>
      </c>
      <c r="F862" s="207">
        <v>32245.211790000001</v>
      </c>
      <c r="G862" s="207">
        <v>33445.478520000004</v>
      </c>
      <c r="H862" s="207">
        <v>0</v>
      </c>
      <c r="I862" s="207">
        <v>0</v>
      </c>
    </row>
    <row r="863" spans="1:9">
      <c r="A863" s="203">
        <v>99508</v>
      </c>
      <c r="B863" s="204" t="s">
        <v>857</v>
      </c>
      <c r="C863" s="189">
        <v>3.1699999999999998E-5</v>
      </c>
      <c r="D863" s="205"/>
      <c r="E863" s="207">
        <v>9110.5482999999986</v>
      </c>
      <c r="F863" s="207">
        <v>6764.4312999999993</v>
      </c>
      <c r="G863" s="207">
        <v>7016.2243999999992</v>
      </c>
      <c r="H863" s="207">
        <v>0</v>
      </c>
      <c r="I863" s="207">
        <v>0</v>
      </c>
    </row>
    <row r="864" spans="1:9">
      <c r="A864" s="203">
        <v>99509</v>
      </c>
      <c r="B864" s="204" t="s">
        <v>858</v>
      </c>
      <c r="C864" s="189">
        <v>2.376E-5</v>
      </c>
      <c r="D864" s="205"/>
      <c r="E864" s="207">
        <v>6828.6002399999998</v>
      </c>
      <c r="F864" s="207">
        <v>5070.1226399999996</v>
      </c>
      <c r="G864" s="207">
        <v>5258.8483200000001</v>
      </c>
      <c r="H864" s="207">
        <v>0</v>
      </c>
      <c r="I864" s="207">
        <v>0</v>
      </c>
    </row>
    <row r="865" spans="1:9">
      <c r="A865" s="203">
        <v>99511</v>
      </c>
      <c r="B865" s="204" t="s">
        <v>859</v>
      </c>
      <c r="C865" s="189">
        <v>1.2949700000000001E-3</v>
      </c>
      <c r="D865" s="205"/>
      <c r="E865" s="207">
        <v>372173.08303000004</v>
      </c>
      <c r="F865" s="207">
        <v>276332.35333000001</v>
      </c>
      <c r="G865" s="207">
        <v>286618.30004</v>
      </c>
      <c r="H865" s="207">
        <v>0</v>
      </c>
      <c r="I865" s="207">
        <v>0</v>
      </c>
    </row>
    <row r="866" spans="1:9">
      <c r="A866" s="203">
        <v>99521</v>
      </c>
      <c r="B866" s="204" t="s">
        <v>860</v>
      </c>
      <c r="C866" s="189">
        <v>5.7490000000000004E-4</v>
      </c>
      <c r="D866" s="205"/>
      <c r="E866" s="207">
        <v>165225.6851</v>
      </c>
      <c r="F866" s="207">
        <v>122677.33610000001</v>
      </c>
      <c r="G866" s="207">
        <v>127243.76680000001</v>
      </c>
      <c r="H866" s="207">
        <v>0</v>
      </c>
      <c r="I866" s="207">
        <v>0</v>
      </c>
    </row>
    <row r="867" spans="1:9">
      <c r="A867" s="203">
        <v>99527</v>
      </c>
      <c r="B867" s="204" t="s">
        <v>861</v>
      </c>
      <c r="C867" s="189">
        <v>1.079E-5</v>
      </c>
      <c r="D867" s="205"/>
      <c r="E867" s="207">
        <v>3101.03521</v>
      </c>
      <c r="F867" s="207">
        <v>2302.46731</v>
      </c>
      <c r="G867" s="207">
        <v>2388.1722800000002</v>
      </c>
      <c r="H867" s="207">
        <v>0</v>
      </c>
      <c r="I867" s="207">
        <v>0</v>
      </c>
    </row>
    <row r="868" spans="1:9">
      <c r="A868" s="203">
        <v>99531</v>
      </c>
      <c r="B868" s="204" t="s">
        <v>862</v>
      </c>
      <c r="C868" s="189">
        <v>1.0409E-4</v>
      </c>
      <c r="D868" s="205"/>
      <c r="E868" s="207">
        <v>29915.36191</v>
      </c>
      <c r="F868" s="207">
        <v>22211.66101</v>
      </c>
      <c r="G868" s="207">
        <v>23038.44788</v>
      </c>
      <c r="H868" s="207">
        <v>0</v>
      </c>
      <c r="I868" s="207">
        <v>0</v>
      </c>
    </row>
    <row r="869" spans="1:9">
      <c r="A869" s="203">
        <v>99601</v>
      </c>
      <c r="B869" s="204" t="s">
        <v>863</v>
      </c>
      <c r="C869" s="189">
        <v>5.0571899999999996E-3</v>
      </c>
      <c r="D869" s="205"/>
      <c r="E869" s="207">
        <v>1453431.3488099999</v>
      </c>
      <c r="F869" s="207">
        <v>1079148.71691</v>
      </c>
      <c r="G869" s="207">
        <v>1119317.9770799999</v>
      </c>
      <c r="H869" s="207">
        <v>0</v>
      </c>
      <c r="I869" s="207">
        <v>0</v>
      </c>
    </row>
    <row r="870" spans="1:9">
      <c r="A870" s="203">
        <v>99602</v>
      </c>
      <c r="B870" s="204" t="s">
        <v>864</v>
      </c>
      <c r="C870" s="189">
        <v>5.4330000000000003E-5</v>
      </c>
      <c r="D870" s="205"/>
      <c r="E870" s="207">
        <v>15614.38767</v>
      </c>
      <c r="F870" s="207">
        <v>11593.424370000001</v>
      </c>
      <c r="G870" s="207">
        <v>12024.967560000001</v>
      </c>
      <c r="H870" s="207">
        <v>0</v>
      </c>
      <c r="I870" s="207">
        <v>0</v>
      </c>
    </row>
    <row r="871" spans="1:9">
      <c r="A871" s="203">
        <v>99603</v>
      </c>
      <c r="B871" s="204" t="s">
        <v>865</v>
      </c>
      <c r="C871" s="189">
        <v>1.6312E-4</v>
      </c>
      <c r="D871" s="205"/>
      <c r="E871" s="207">
        <v>46880.524879999997</v>
      </c>
      <c r="F871" s="207">
        <v>34808.013679999996</v>
      </c>
      <c r="G871" s="207">
        <v>36103.675839999996</v>
      </c>
      <c r="H871" s="207">
        <v>0</v>
      </c>
      <c r="I871" s="207">
        <v>0</v>
      </c>
    </row>
    <row r="872" spans="1:9">
      <c r="A872" s="203">
        <v>99604</v>
      </c>
      <c r="B872" s="204" t="s">
        <v>866</v>
      </c>
      <c r="C872" s="189">
        <v>1.1205999999999999E-4</v>
      </c>
      <c r="D872" s="205"/>
      <c r="E872" s="207">
        <v>32205.931939999999</v>
      </c>
      <c r="F872" s="207">
        <v>23912.371339999998</v>
      </c>
      <c r="G872" s="207">
        <v>24802.463919999998</v>
      </c>
      <c r="H872" s="207">
        <v>0</v>
      </c>
      <c r="I872" s="207">
        <v>0</v>
      </c>
    </row>
    <row r="873" spans="1:9">
      <c r="A873" s="203">
        <v>99609</v>
      </c>
      <c r="B873" s="204" t="s">
        <v>867</v>
      </c>
      <c r="C873" s="189">
        <v>3.5769999999999998E-5</v>
      </c>
      <c r="D873" s="205"/>
      <c r="E873" s="207">
        <v>10280.26223</v>
      </c>
      <c r="F873" s="207">
        <v>7632.9245299999993</v>
      </c>
      <c r="G873" s="207">
        <v>7917.0456399999994</v>
      </c>
      <c r="H873" s="207">
        <v>0</v>
      </c>
      <c r="I873" s="207">
        <v>0</v>
      </c>
    </row>
    <row r="874" spans="1:9">
      <c r="A874" s="203">
        <v>99610</v>
      </c>
      <c r="B874" s="204" t="s">
        <v>868</v>
      </c>
      <c r="C874" s="189">
        <v>1.8194000000000001E-4</v>
      </c>
      <c r="D874" s="205"/>
      <c r="E874" s="207">
        <v>52289.374060000002</v>
      </c>
      <c r="F874" s="207">
        <v>38823.994660000004</v>
      </c>
      <c r="G874" s="207">
        <v>40269.144080000005</v>
      </c>
      <c r="H874" s="207">
        <v>0</v>
      </c>
      <c r="I874" s="207">
        <v>0</v>
      </c>
    </row>
    <row r="875" spans="1:9">
      <c r="A875" s="203">
        <v>99611</v>
      </c>
      <c r="B875" s="204" t="s">
        <v>869</v>
      </c>
      <c r="C875" s="189">
        <v>2.6352900000000002E-3</v>
      </c>
      <c r="D875" s="205"/>
      <c r="E875" s="207">
        <v>757379.71071000001</v>
      </c>
      <c r="F875" s="207">
        <v>562341.89780999999</v>
      </c>
      <c r="G875" s="207">
        <v>583274.00628000009</v>
      </c>
      <c r="H875" s="207">
        <v>0</v>
      </c>
      <c r="I875" s="207">
        <v>0</v>
      </c>
    </row>
    <row r="876" spans="1:9">
      <c r="A876" s="203">
        <v>99613</v>
      </c>
      <c r="B876" s="204" t="s">
        <v>870</v>
      </c>
      <c r="C876" s="189">
        <v>3.7818999999999998E-4</v>
      </c>
      <c r="D876" s="205"/>
      <c r="E876" s="207">
        <v>108691.42780999999</v>
      </c>
      <c r="F876" s="207">
        <v>80701.585909999994</v>
      </c>
      <c r="G876" s="207">
        <v>83705.549079999997</v>
      </c>
      <c r="H876" s="207">
        <v>0</v>
      </c>
      <c r="I876" s="207">
        <v>0</v>
      </c>
    </row>
    <row r="877" spans="1:9">
      <c r="A877" s="203">
        <v>99621</v>
      </c>
      <c r="B877" s="204" t="s">
        <v>871</v>
      </c>
      <c r="C877" s="189">
        <v>3.4900000000000003E-4</v>
      </c>
      <c r="D877" s="205"/>
      <c r="E877" s="207">
        <v>100302.251</v>
      </c>
      <c r="F877" s="207">
        <v>74472.760999999999</v>
      </c>
      <c r="G877" s="207">
        <v>77244.868000000002</v>
      </c>
      <c r="H877" s="207">
        <v>0</v>
      </c>
      <c r="I877" s="207">
        <v>0</v>
      </c>
    </row>
    <row r="878" spans="1:9">
      <c r="A878" s="203">
        <v>99623</v>
      </c>
      <c r="B878" s="204" t="s">
        <v>872</v>
      </c>
      <c r="C878" s="189">
        <v>3.45E-6</v>
      </c>
      <c r="D878" s="205"/>
      <c r="E878" s="207">
        <v>991.52655000000004</v>
      </c>
      <c r="F878" s="207">
        <v>736.19204999999999</v>
      </c>
      <c r="G878" s="207">
        <v>763.59540000000004</v>
      </c>
      <c r="H878" s="207">
        <v>0</v>
      </c>
      <c r="I878" s="207">
        <v>0</v>
      </c>
    </row>
    <row r="879" spans="1:9">
      <c r="A879" s="203">
        <v>99624</v>
      </c>
      <c r="B879" s="204" t="s">
        <v>975</v>
      </c>
      <c r="C879" s="189">
        <v>8.7680000000000001E-5</v>
      </c>
      <c r="D879" s="205"/>
      <c r="E879" s="207">
        <v>25199.144319999999</v>
      </c>
      <c r="F879" s="207">
        <v>18709.947520000002</v>
      </c>
      <c r="G879" s="207">
        <v>19406.389760000002</v>
      </c>
      <c r="H879" s="207">
        <v>0</v>
      </c>
      <c r="I879" s="207">
        <v>0</v>
      </c>
    </row>
    <row r="880" spans="1:9">
      <c r="A880" s="203">
        <v>99631</v>
      </c>
      <c r="B880" s="204" t="s">
        <v>873</v>
      </c>
      <c r="C880" s="189">
        <v>6.6730000000000007E-5</v>
      </c>
      <c r="D880" s="205"/>
      <c r="E880" s="207">
        <v>19178.135270000002</v>
      </c>
      <c r="F880" s="207">
        <v>14239.447970000001</v>
      </c>
      <c r="G880" s="207">
        <v>14769.484360000002</v>
      </c>
      <c r="H880" s="207">
        <v>0</v>
      </c>
      <c r="I880" s="207">
        <v>0</v>
      </c>
    </row>
    <row r="881" spans="1:9">
      <c r="A881" s="203">
        <v>99651</v>
      </c>
      <c r="B881" s="204" t="s">
        <v>874</v>
      </c>
      <c r="C881" s="189">
        <v>4.8439999999999997E-5</v>
      </c>
      <c r="D881" s="205"/>
      <c r="E881" s="207">
        <v>13921.607559999999</v>
      </c>
      <c r="F881" s="207">
        <v>10336.56316</v>
      </c>
      <c r="G881" s="207">
        <v>10721.32208</v>
      </c>
      <c r="H881" s="207">
        <v>0</v>
      </c>
      <c r="I881" s="207">
        <v>0</v>
      </c>
    </row>
    <row r="882" spans="1:9">
      <c r="A882" s="203">
        <v>99661</v>
      </c>
      <c r="B882" s="204" t="s">
        <v>875</v>
      </c>
      <c r="C882" s="189">
        <v>3.7710000000000003E-5</v>
      </c>
      <c r="D882" s="205"/>
      <c r="E882" s="207">
        <v>10837.816290000001</v>
      </c>
      <c r="F882" s="207">
        <v>8046.899190000001</v>
      </c>
      <c r="G882" s="207">
        <v>8346.4297200000001</v>
      </c>
      <c r="H882" s="207">
        <v>0</v>
      </c>
      <c r="I882" s="207">
        <v>0</v>
      </c>
    </row>
    <row r="883" spans="1:9">
      <c r="A883" s="203">
        <v>99701</v>
      </c>
      <c r="B883" s="204" t="s">
        <v>876</v>
      </c>
      <c r="C883" s="189">
        <v>2.89295E-3</v>
      </c>
      <c r="D883" s="205"/>
      <c r="E883" s="207">
        <v>831430.93705000007</v>
      </c>
      <c r="F883" s="207">
        <v>617323.70755000005</v>
      </c>
      <c r="G883" s="207">
        <v>640302.4094</v>
      </c>
      <c r="H883" s="207">
        <v>0</v>
      </c>
      <c r="I883" s="207">
        <v>0</v>
      </c>
    </row>
    <row r="884" spans="1:9">
      <c r="A884" s="203">
        <v>99705</v>
      </c>
      <c r="B884" s="204" t="s">
        <v>877</v>
      </c>
      <c r="C884" s="189">
        <v>1.4037000000000001E-4</v>
      </c>
      <c r="D884" s="205"/>
      <c r="E884" s="207">
        <v>40342.197630000002</v>
      </c>
      <c r="F884" s="207">
        <v>29953.413930000002</v>
      </c>
      <c r="G884" s="207">
        <v>31068.372840000004</v>
      </c>
      <c r="H884" s="207">
        <v>0</v>
      </c>
      <c r="I884" s="207">
        <v>0</v>
      </c>
    </row>
    <row r="885" spans="1:9">
      <c r="A885" s="203">
        <v>99711</v>
      </c>
      <c r="B885" s="204" t="s">
        <v>878</v>
      </c>
      <c r="C885" s="189">
        <v>3.6190000000000001E-4</v>
      </c>
      <c r="D885" s="205"/>
      <c r="E885" s="207">
        <v>104009.69810000001</v>
      </c>
      <c r="F885" s="207">
        <v>77225.479099999997</v>
      </c>
      <c r="G885" s="207">
        <v>80100.050799999997</v>
      </c>
      <c r="H885" s="207">
        <v>0</v>
      </c>
      <c r="I885" s="207">
        <v>0</v>
      </c>
    </row>
    <row r="886" spans="1:9">
      <c r="A886" s="203">
        <v>99717</v>
      </c>
      <c r="B886" s="204" t="s">
        <v>879</v>
      </c>
      <c r="C886" s="189">
        <v>1.9219999999999999E-5</v>
      </c>
      <c r="D886" s="205"/>
      <c r="E886" s="207">
        <v>5523.8087799999994</v>
      </c>
      <c r="F886" s="207">
        <v>4101.3365800000001</v>
      </c>
      <c r="G886" s="207">
        <v>4254.0010400000001</v>
      </c>
      <c r="H886" s="207">
        <v>0</v>
      </c>
      <c r="I886" s="207">
        <v>0</v>
      </c>
    </row>
    <row r="887" spans="1:9">
      <c r="A887" s="203">
        <v>99721</v>
      </c>
      <c r="B887" s="204" t="s">
        <v>880</v>
      </c>
      <c r="C887" s="189">
        <v>6.0446000000000002E-4</v>
      </c>
      <c r="D887" s="205"/>
      <c r="E887" s="207">
        <v>173721.19954</v>
      </c>
      <c r="F887" s="207">
        <v>128985.11494</v>
      </c>
      <c r="G887" s="207">
        <v>133786.34072000001</v>
      </c>
      <c r="H887" s="207">
        <v>0</v>
      </c>
      <c r="I887" s="207">
        <v>0</v>
      </c>
    </row>
    <row r="888" spans="1:9">
      <c r="A888" s="203">
        <v>99727</v>
      </c>
      <c r="B888" s="204" t="s">
        <v>881</v>
      </c>
      <c r="C888" s="189">
        <v>4.5290000000000002E-5</v>
      </c>
      <c r="D888" s="205"/>
      <c r="E888" s="207">
        <v>13016.300710000001</v>
      </c>
      <c r="F888" s="207">
        <v>9664.3878100000002</v>
      </c>
      <c r="G888" s="207">
        <v>10024.12628</v>
      </c>
      <c r="H888" s="207">
        <v>0</v>
      </c>
      <c r="I888" s="207">
        <v>0</v>
      </c>
    </row>
    <row r="889" spans="1:9">
      <c r="A889" s="203">
        <v>99801</v>
      </c>
      <c r="B889" s="204" t="s">
        <v>882</v>
      </c>
      <c r="C889" s="189">
        <v>4.2011799999999997E-3</v>
      </c>
      <c r="D889" s="205"/>
      <c r="E889" s="207">
        <v>1207414.9308199999</v>
      </c>
      <c r="F889" s="207">
        <v>896485.59901999997</v>
      </c>
      <c r="G889" s="207">
        <v>929855.57175999996</v>
      </c>
      <c r="H889" s="207">
        <v>0</v>
      </c>
      <c r="I889" s="207">
        <v>0</v>
      </c>
    </row>
    <row r="890" spans="1:9">
      <c r="A890" s="203">
        <v>99802</v>
      </c>
      <c r="B890" s="204" t="s">
        <v>883</v>
      </c>
      <c r="C890" s="189">
        <v>6.9299999999999997E-6</v>
      </c>
      <c r="D890" s="205"/>
      <c r="E890" s="207">
        <v>1991.67507</v>
      </c>
      <c r="F890" s="207">
        <v>1478.78577</v>
      </c>
      <c r="G890" s="207">
        <v>1533.8307599999998</v>
      </c>
      <c r="H890" s="207">
        <v>0</v>
      </c>
      <c r="I890" s="207">
        <v>0</v>
      </c>
    </row>
    <row r="891" spans="1:9">
      <c r="A891" s="203">
        <v>99804</v>
      </c>
      <c r="B891" s="204" t="s">
        <v>884</v>
      </c>
      <c r="C891" s="189">
        <v>9.7579999999999997E-5</v>
      </c>
      <c r="D891" s="205"/>
      <c r="E891" s="207">
        <v>28044.394420000001</v>
      </c>
      <c r="F891" s="207">
        <v>20822.498619999998</v>
      </c>
      <c r="G891" s="207">
        <v>21597.576559999998</v>
      </c>
      <c r="H891" s="207">
        <v>0</v>
      </c>
      <c r="I891" s="207">
        <v>0</v>
      </c>
    </row>
    <row r="892" spans="1:9">
      <c r="A892" s="203">
        <v>99811</v>
      </c>
      <c r="B892" s="204" t="s">
        <v>885</v>
      </c>
      <c r="C892" s="189">
        <v>5.7056499999999996E-3</v>
      </c>
      <c r="D892" s="205"/>
      <c r="E892" s="207">
        <v>1639798.1043499999</v>
      </c>
      <c r="F892" s="207">
        <v>1217522.9478499999</v>
      </c>
      <c r="G892" s="207">
        <v>1262842.9257999999</v>
      </c>
      <c r="H892" s="207">
        <v>0</v>
      </c>
      <c r="I892" s="207">
        <v>0</v>
      </c>
    </row>
    <row r="893" spans="1:9">
      <c r="A893" s="203">
        <v>99812</v>
      </c>
      <c r="B893" s="204" t="s">
        <v>886</v>
      </c>
      <c r="C893" s="189">
        <v>1.562E-5</v>
      </c>
      <c r="D893" s="205"/>
      <c r="E893" s="207">
        <v>4489.17238</v>
      </c>
      <c r="F893" s="207">
        <v>3333.13618</v>
      </c>
      <c r="G893" s="207">
        <v>3457.2058400000001</v>
      </c>
      <c r="H893" s="207">
        <v>0</v>
      </c>
      <c r="I893" s="207">
        <v>0</v>
      </c>
    </row>
    <row r="894" spans="1:9">
      <c r="A894" s="203">
        <v>99818</v>
      </c>
      <c r="B894" s="204" t="s">
        <v>887</v>
      </c>
      <c r="C894" s="189">
        <v>4.2230000000000001E-5</v>
      </c>
      <c r="D894" s="205"/>
      <c r="E894" s="207">
        <v>12136.859770000001</v>
      </c>
      <c r="F894" s="207">
        <v>9011.4174700000003</v>
      </c>
      <c r="G894" s="207">
        <v>9346.8503600000004</v>
      </c>
      <c r="H894" s="207">
        <v>0</v>
      </c>
      <c r="I894" s="207">
        <v>0</v>
      </c>
    </row>
    <row r="895" spans="1:9">
      <c r="A895" s="203">
        <v>99821</v>
      </c>
      <c r="B895" s="204" t="s">
        <v>888</v>
      </c>
      <c r="C895" s="189">
        <v>8.5560000000000001E-5</v>
      </c>
      <c r="D895" s="205"/>
      <c r="E895" s="207">
        <v>24589.85844</v>
      </c>
      <c r="F895" s="207">
        <v>18257.562839999999</v>
      </c>
      <c r="G895" s="207">
        <v>18937.165919999999</v>
      </c>
      <c r="H895" s="207">
        <v>0</v>
      </c>
      <c r="I895" s="207">
        <v>0</v>
      </c>
    </row>
    <row r="896" spans="1:9">
      <c r="A896" s="203">
        <v>99831</v>
      </c>
      <c r="B896" s="204" t="s">
        <v>889</v>
      </c>
      <c r="C896" s="189">
        <v>3.5179999999999999E-5</v>
      </c>
      <c r="D896" s="205"/>
      <c r="E896" s="207">
        <v>10110.696819999999</v>
      </c>
      <c r="F896" s="207">
        <v>7507.02502</v>
      </c>
      <c r="G896" s="207">
        <v>7786.4597599999997</v>
      </c>
      <c r="H896" s="207">
        <v>0</v>
      </c>
      <c r="I896" s="207">
        <v>0</v>
      </c>
    </row>
    <row r="897" spans="1:9">
      <c r="A897" s="203">
        <v>99841</v>
      </c>
      <c r="B897" s="204" t="s">
        <v>890</v>
      </c>
      <c r="C897" s="189">
        <v>5.0510000000000003E-5</v>
      </c>
      <c r="D897" s="205"/>
      <c r="E897" s="207">
        <v>14516.523490000001</v>
      </c>
      <c r="F897" s="207">
        <v>10778.278390000001</v>
      </c>
      <c r="G897" s="207">
        <v>11179.47932</v>
      </c>
      <c r="H897" s="207">
        <v>0</v>
      </c>
      <c r="I897" s="207">
        <v>0</v>
      </c>
    </row>
    <row r="898" spans="1:9">
      <c r="A898" s="203">
        <v>99851</v>
      </c>
      <c r="B898" s="204" t="s">
        <v>891</v>
      </c>
      <c r="C898" s="189">
        <v>1.3010000000000001E-5</v>
      </c>
      <c r="D898" s="205"/>
      <c r="E898" s="207">
        <v>3739.0609900000004</v>
      </c>
      <c r="F898" s="207">
        <v>2776.1908900000003</v>
      </c>
      <c r="G898" s="207">
        <v>2879.5293200000001</v>
      </c>
      <c r="H898" s="207">
        <v>0</v>
      </c>
      <c r="I898" s="207">
        <v>0</v>
      </c>
    </row>
    <row r="899" spans="1:9">
      <c r="A899" s="203">
        <v>99901</v>
      </c>
      <c r="B899" s="204" t="s">
        <v>892</v>
      </c>
      <c r="C899" s="189">
        <v>1.5423500000000001E-3</v>
      </c>
      <c r="D899" s="205"/>
      <c r="E899" s="207">
        <v>443269.84765000001</v>
      </c>
      <c r="F899" s="207">
        <v>329120.52415000001</v>
      </c>
      <c r="G899" s="207">
        <v>341371.41019999998</v>
      </c>
      <c r="H899" s="207">
        <v>0</v>
      </c>
      <c r="I899" s="207">
        <v>0</v>
      </c>
    </row>
    <row r="900" spans="1:9">
      <c r="A900" s="203">
        <v>99911</v>
      </c>
      <c r="B900" s="204" t="s">
        <v>893</v>
      </c>
      <c r="C900" s="189">
        <v>2.3377000000000001E-4</v>
      </c>
      <c r="D900" s="205"/>
      <c r="E900" s="207">
        <v>67185.264230000001</v>
      </c>
      <c r="F900" s="207">
        <v>49883.946530000001</v>
      </c>
      <c r="G900" s="207">
        <v>51740.781640000001</v>
      </c>
      <c r="H900" s="207">
        <v>0</v>
      </c>
      <c r="I900" s="207">
        <v>0</v>
      </c>
    </row>
    <row r="901" spans="1:9">
      <c r="A901" s="203">
        <v>99921</v>
      </c>
      <c r="B901" s="204" t="s">
        <v>894</v>
      </c>
      <c r="C901" s="189">
        <v>1.3522999999999999E-4</v>
      </c>
      <c r="D901" s="205"/>
      <c r="E901" s="207">
        <v>38864.966769999999</v>
      </c>
      <c r="F901" s="207">
        <v>28856.594469999996</v>
      </c>
      <c r="G901" s="207">
        <v>29930.726359999997</v>
      </c>
      <c r="H901" s="207">
        <v>0</v>
      </c>
      <c r="I901" s="207">
        <v>0</v>
      </c>
    </row>
    <row r="902" spans="1:9">
      <c r="A902" s="190">
        <v>99931</v>
      </c>
      <c r="B902" s="191" t="s">
        <v>895</v>
      </c>
      <c r="C902" s="192">
        <v>1.753E-5</v>
      </c>
      <c r="D902" s="193"/>
      <c r="E902" s="194">
        <v>5038.1044700000002</v>
      </c>
      <c r="F902" s="194">
        <v>3740.7091700000001</v>
      </c>
      <c r="G902" s="194">
        <v>3879.9499599999999</v>
      </c>
      <c r="H902" s="194">
        <v>0</v>
      </c>
      <c r="I902" s="194">
        <v>0</v>
      </c>
    </row>
    <row r="903" spans="1:9">
      <c r="A903" s="46">
        <v>99941</v>
      </c>
      <c r="B903" s="187" t="s">
        <v>896</v>
      </c>
      <c r="C903" s="189">
        <v>5.5970000000000001E-5</v>
      </c>
      <c r="E903" s="188">
        <v>16085.722030000001</v>
      </c>
      <c r="F903" s="188">
        <v>11943.38233</v>
      </c>
      <c r="G903" s="188">
        <v>12387.95204</v>
      </c>
      <c r="H903" s="188">
        <v>0</v>
      </c>
      <c r="I903" s="188">
        <v>0</v>
      </c>
    </row>
    <row r="904" spans="1:9">
      <c r="A904" s="46">
        <v>99991</v>
      </c>
      <c r="B904" s="187" t="s">
        <v>897</v>
      </c>
      <c r="C904" s="189">
        <v>5.7872000000000002E-4</v>
      </c>
      <c r="E904" s="188">
        <v>166323.54928000001</v>
      </c>
      <c r="F904" s="188">
        <v>123492.48208</v>
      </c>
      <c r="G904" s="188">
        <v>128089.25504</v>
      </c>
      <c r="H904" s="188">
        <v>0</v>
      </c>
      <c r="I904" s="188">
        <v>0</v>
      </c>
    </row>
    <row r="905" spans="1:9">
      <c r="A905" s="190">
        <v>99999</v>
      </c>
      <c r="B905" s="191" t="s">
        <v>898</v>
      </c>
      <c r="C905" s="192">
        <v>1.10991E-3</v>
      </c>
      <c r="D905" s="193"/>
      <c r="E905" s="194">
        <v>318987.02409000002</v>
      </c>
      <c r="F905" s="194">
        <v>236842.58499</v>
      </c>
      <c r="G905" s="194">
        <v>245658.60011999999</v>
      </c>
      <c r="H905" s="194">
        <v>0</v>
      </c>
      <c r="I905" s="194">
        <v>0</v>
      </c>
    </row>
    <row r="906" spans="1:9">
      <c r="A906" s="46"/>
      <c r="B906" s="187"/>
      <c r="C906" s="107"/>
      <c r="E906" s="188"/>
      <c r="F906" s="188"/>
      <c r="G906" s="188"/>
      <c r="H906" s="188"/>
      <c r="I906" s="188"/>
    </row>
    <row r="907" spans="1:9">
      <c r="B907" s="195" t="s">
        <v>931</v>
      </c>
      <c r="C907" s="88">
        <v>0.99999999999999989</v>
      </c>
      <c r="D907" s="36"/>
      <c r="E907" s="89">
        <v>287399000.00000012</v>
      </c>
      <c r="F907" s="89">
        <v>213389000.00000018</v>
      </c>
      <c r="G907" s="89">
        <v>221331999.99999967</v>
      </c>
      <c r="H907" s="89">
        <v>0</v>
      </c>
      <c r="I907" s="89">
        <v>0</v>
      </c>
    </row>
    <row r="908" spans="1:9">
      <c r="B908" s="195"/>
      <c r="C908" s="88"/>
      <c r="D908" s="36"/>
      <c r="E908" s="38"/>
      <c r="F908" s="38"/>
      <c r="G908" s="38"/>
      <c r="H908" s="38"/>
      <c r="I908" s="38"/>
    </row>
    <row r="910" spans="1:9" ht="15">
      <c r="B910" s="6"/>
      <c r="E910" s="208">
        <f>SUM(E907:I907)</f>
        <v>722120000</v>
      </c>
      <c r="F910" s="208" t="s">
        <v>1036</v>
      </c>
    </row>
    <row r="911" spans="1:9" ht="15">
      <c r="E911" s="208"/>
      <c r="F911" s="208" t="s">
        <v>1037</v>
      </c>
    </row>
    <row r="912" spans="1:9" ht="15">
      <c r="E912" s="208"/>
      <c r="F912" s="208" t="s">
        <v>1038</v>
      </c>
    </row>
  </sheetData>
  <mergeCells count="1">
    <mergeCell ref="A1:A2"/>
  </mergeCells>
  <pageMargins left="0.25" right="0.25" top="0.75" bottom="0.75" header="0.3" footer="0.3"/>
  <pageSetup scale="50" orientation="landscape" r:id="rId1"/>
  <headerFooter>
    <oddHeader>&amp;C&amp;"-,Bold"&amp;28Appendix C: Allocation of Deferred Inflows and Outflows</oddHeader>
    <oddFooter>&amp;C&amp;Z&amp;F&amp;A&amp;R&amp;G</oddFooter>
  </headerFooter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18</vt:i4>
      </vt:variant>
    </vt:vector>
  </HeadingPairs>
  <TitlesOfParts>
    <vt:vector size="35" baseType="lpstr">
      <vt:lpstr>Remaining Service Lives</vt:lpstr>
      <vt:lpstr>Experience</vt:lpstr>
      <vt:lpstr>Assumptions</vt:lpstr>
      <vt:lpstr>Earnings</vt:lpstr>
      <vt:lpstr>Annual Pension Expense</vt:lpstr>
      <vt:lpstr>Statistics</vt:lpstr>
      <vt:lpstr>App B (2)</vt:lpstr>
      <vt:lpstr>App B</vt:lpstr>
      <vt:lpstr>App C Exp</vt:lpstr>
      <vt:lpstr>App C Inv</vt:lpstr>
      <vt:lpstr>App C Assum</vt:lpstr>
      <vt:lpstr>App C Share Outflows</vt:lpstr>
      <vt:lpstr>App C Share Inflows</vt:lpstr>
      <vt:lpstr>App C Total</vt:lpstr>
      <vt:lpstr>Sheet1</vt:lpstr>
      <vt:lpstr>68 - ER Contributions</vt:lpstr>
      <vt:lpstr>68 - ER Contrib REVISED</vt:lpstr>
      <vt:lpstr>'App B'!Print_Area</vt:lpstr>
      <vt:lpstr>'App B (2)'!Print_Area</vt:lpstr>
      <vt:lpstr>'App C Assum'!Print_Area</vt:lpstr>
      <vt:lpstr>'App C Exp'!Print_Area</vt:lpstr>
      <vt:lpstr>'App C Inv'!Print_Area</vt:lpstr>
      <vt:lpstr>'App C Share Inflows'!Print_Area</vt:lpstr>
      <vt:lpstr>'App C Share Outflows'!Print_Area</vt:lpstr>
      <vt:lpstr>'App C Total'!Print_Area</vt:lpstr>
      <vt:lpstr>Statistics!Print_Area</vt:lpstr>
      <vt:lpstr>'App B'!Print_Titles</vt:lpstr>
      <vt:lpstr>'App B (2)'!Print_Titles</vt:lpstr>
      <vt:lpstr>'App C Assum'!Print_Titles</vt:lpstr>
      <vt:lpstr>'App C Exp'!Print_Titles</vt:lpstr>
      <vt:lpstr>'App C Inv'!Print_Titles</vt:lpstr>
      <vt:lpstr>'App C Share Inflows'!Print_Titles</vt:lpstr>
      <vt:lpstr>'App C Share Outflows'!Print_Titles</vt:lpstr>
      <vt:lpstr>'App C Total'!Print_Titles</vt:lpstr>
      <vt:lpstr>Statistics!Print_Titles</vt:lpstr>
    </vt:vector>
  </TitlesOfParts>
  <Company>ACS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Sears Kale E</dc:creator>
  <cp:lastModifiedBy>Michael Milam</cp:lastModifiedBy>
  <cp:lastPrinted>2024-01-18T21:25:17Z</cp:lastPrinted>
  <dcterms:created xsi:type="dcterms:W3CDTF">2010-09-15T23:47:20Z</dcterms:created>
  <dcterms:modified xsi:type="dcterms:W3CDTF">2024-05-23T18:50:58Z</dcterms:modified>
</cp:coreProperties>
</file>